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C:\Mike\Tb2\Filters\"/>
    </mc:Choice>
  </mc:AlternateContent>
  <xr:revisionPtr revIDLastSave="0" documentId="13_ncr:1_{EEAD77E0-C517-474B-B0BA-0708CAC83AB8}" xr6:coauthVersionLast="46" xr6:coauthVersionMax="46" xr10:uidLastSave="{00000000-0000-0000-0000-000000000000}"/>
  <bookViews>
    <workbookView xWindow="-120" yWindow="-120" windowWidth="24240" windowHeight="13290" tabRatio="658" firstSheet="14" activeTab="19" xr2:uid="{00000000-000D-0000-FFFF-FFFF00000000}"/>
  </bookViews>
  <sheets>
    <sheet name="ReadMe" sheetId="11" r:id="rId1"/>
    <sheet name="Résumé" sheetId="4" r:id="rId2"/>
    <sheet name="Domaines" sheetId="3" r:id="rId3"/>
    <sheet name="ObjetAction" sheetId="10" r:id="rId4"/>
    <sheet name="TypePolice" sheetId="1" r:id="rId5"/>
    <sheet name="Garantie" sheetId="2" r:id="rId6"/>
    <sheet name="Cover" sheetId="22" r:id="rId7"/>
    <sheet name="Documents" sheetId="13" r:id="rId8"/>
    <sheet name="TypesDePolicesParDomaine" sheetId="8" r:id="rId9"/>
    <sheet name="ObjetsParDomaine" sheetId="5" r:id="rId10"/>
    <sheet name="GarantiesParDomaine" sheetId="7" r:id="rId11"/>
    <sheet name="CoversParGarantie" sheetId="23" r:id="rId12"/>
    <sheet name="CirconstancesParDomaine" sheetId="19" r:id="rId13"/>
    <sheet name="CirconstancesParDomaineStudy" sheetId="12" r:id="rId14"/>
    <sheet name="DocumentsParDomaine" sheetId="14" r:id="rId15"/>
    <sheet name="MessageM0123" sheetId="15" r:id="rId16"/>
    <sheet name="GarantiesParObjet" sheetId="9" r:id="rId17"/>
    <sheet name="CirconstancesParObjet" sheetId="17" r:id="rId18"/>
    <sheet name="CirconstancesParGarantie" sheetId="18" r:id="rId19"/>
    <sheet name="CodeCMPAParGarantie" sheetId="20" r:id="rId20"/>
    <sheet name="CodeGarantieParCMPA" sheetId="21" r:id="rId21"/>
    <sheet name="Temp" sheetId="6" r:id="rId22"/>
    <sheet name="Labels" sheetId="16" r:id="rId23"/>
  </sheets>
  <definedNames>
    <definedName name="_xlnm._FilterDatabase" localSheetId="12" hidden="1">CirconstancesParDomaine!$A$1:$AT$333</definedName>
    <definedName name="_xlnm._FilterDatabase" localSheetId="13" hidden="1">CirconstancesParDomaineStudy!$A$1:$AV$1252</definedName>
    <definedName name="_xlnm._FilterDatabase" localSheetId="18" hidden="1">CirconstancesParGarantie!$F$1:$HZ$329</definedName>
    <definedName name="_xlnm._FilterDatabase" localSheetId="5" hidden="1">Garantie!$A$7:$H$84</definedName>
    <definedName name="_xlnm._FilterDatabase" localSheetId="4" hidden="1">TypePolice!$A$7:$H$38</definedName>
    <definedName name="_xlnm.Print_Area" localSheetId="12">CirconstancesParDomaine!$A:$AR</definedName>
    <definedName name="_xlnm.Print_Area" localSheetId="13">CirconstancesParDomaineStudy!$A$1:$AR$345</definedName>
    <definedName name="_xlnm.Print_Area" localSheetId="10">GarantiesParDomaine!$A$1:$AR$261</definedName>
    <definedName name="_xlnm.Print_Area" localSheetId="9">ObjetsParDomaine!$A$1:$AR$57</definedName>
    <definedName name="_xlnm.Print_Area" localSheetId="8">TypesDePolicesParDomaine!$A$1:$AR$160</definedName>
    <definedName name="_xlnm.Print_Titles" localSheetId="12">CirconstancesParDomaine!$1:$8</definedName>
    <definedName name="_xlnm.Print_Titles" localSheetId="13">CirconstancesParDomaineStudy!$1:$8</definedName>
    <definedName name="_xlnm.Print_Titles" localSheetId="17">CirconstancesParObjet!$1:$9</definedName>
    <definedName name="_xlnm.Print_Titles" localSheetId="14">DocumentsParDomaine!$1:$10</definedName>
    <definedName name="_xlnm.Print_Titles" localSheetId="10">GarantiesParDomaine!$1:$10</definedName>
    <definedName name="_xlnm.Print_Titles" localSheetId="16">GarantiesParObjet!$1:$9</definedName>
    <definedName name="_xlnm.Print_Titles" localSheetId="15">MessageM0123!$A:$N,MessageM0123!$1:$10</definedName>
    <definedName name="_xlnm.Print_Titles" localSheetId="9">ObjetsParDomaine!$1:$8</definedName>
    <definedName name="_xlnm.Print_Titles" localSheetId="8">TypesDePolicesParDomaine!$1:$8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I216" i="23" l="1"/>
  <c r="IH216" i="23"/>
  <c r="IG216" i="23"/>
  <c r="II215" i="23"/>
  <c r="IH215" i="23"/>
  <c r="IG215" i="23"/>
  <c r="II214" i="23"/>
  <c r="IH214" i="23"/>
  <c r="IG214" i="23"/>
  <c r="II213" i="23"/>
  <c r="IH213" i="23"/>
  <c r="IG213" i="23"/>
  <c r="II212" i="23"/>
  <c r="IH212" i="23"/>
  <c r="IG212" i="23"/>
  <c r="II211" i="23"/>
  <c r="IH211" i="23"/>
  <c r="IG211" i="23"/>
  <c r="II210" i="23"/>
  <c r="IH210" i="23"/>
  <c r="IG210" i="23"/>
  <c r="II209" i="23"/>
  <c r="IH209" i="23"/>
  <c r="IG209" i="23"/>
  <c r="II208" i="23"/>
  <c r="IH208" i="23"/>
  <c r="IG208" i="23"/>
  <c r="II207" i="23"/>
  <c r="IH207" i="23"/>
  <c r="IG207" i="23"/>
  <c r="II206" i="23"/>
  <c r="IH206" i="23"/>
  <c r="IG206" i="23"/>
  <c r="II205" i="23"/>
  <c r="IH205" i="23"/>
  <c r="IG205" i="23"/>
  <c r="II204" i="23"/>
  <c r="IH204" i="23"/>
  <c r="IG204" i="23"/>
  <c r="II203" i="23"/>
  <c r="IH203" i="23"/>
  <c r="IG203" i="23"/>
  <c r="II202" i="23"/>
  <c r="IH202" i="23"/>
  <c r="IG202" i="23"/>
  <c r="II201" i="23"/>
  <c r="IH201" i="23"/>
  <c r="IG201" i="23"/>
  <c r="II200" i="23"/>
  <c r="IH200" i="23"/>
  <c r="IJ200" i="23" s="1"/>
  <c r="IG200" i="23"/>
  <c r="IJ216" i="23" l="1"/>
  <c r="IJ215" i="23"/>
  <c r="IJ214" i="23"/>
  <c r="IJ213" i="23"/>
  <c r="IJ212" i="23"/>
  <c r="IJ211" i="23"/>
  <c r="IJ210" i="23"/>
  <c r="IJ209" i="23"/>
  <c r="IJ208" i="23"/>
  <c r="IJ207" i="23"/>
  <c r="IJ205" i="23"/>
  <c r="IJ204" i="23"/>
  <c r="IJ203" i="23"/>
  <c r="IJ202" i="23"/>
  <c r="IJ206" i="23"/>
  <c r="IJ201" i="23"/>
  <c r="AT325" i="19"/>
  <c r="AS325" i="19"/>
  <c r="BG5" i="21" l="1"/>
  <c r="BG4" i="21"/>
  <c r="A88" i="15"/>
  <c r="E199" i="23" l="1"/>
  <c r="D199" i="23"/>
  <c r="C199" i="23"/>
  <c r="B199" i="23"/>
  <c r="A199" i="23"/>
  <c r="E198" i="23"/>
  <c r="D198" i="23"/>
  <c r="C198" i="23"/>
  <c r="B198" i="23"/>
  <c r="A198" i="23"/>
  <c r="E197" i="23"/>
  <c r="D197" i="23"/>
  <c r="C197" i="23"/>
  <c r="B197" i="23"/>
  <c r="A197" i="23"/>
  <c r="E196" i="23"/>
  <c r="D196" i="23"/>
  <c r="C196" i="23"/>
  <c r="B196" i="23"/>
  <c r="A196" i="23"/>
  <c r="E195" i="23"/>
  <c r="D195" i="23"/>
  <c r="C195" i="23"/>
  <c r="B195" i="23"/>
  <c r="A195" i="23"/>
  <c r="E194" i="23"/>
  <c r="D194" i="23"/>
  <c r="C194" i="23"/>
  <c r="B194" i="23"/>
  <c r="A194" i="23"/>
  <c r="E193" i="23"/>
  <c r="D193" i="23"/>
  <c r="C193" i="23"/>
  <c r="B193" i="23"/>
  <c r="A193" i="23"/>
  <c r="E192" i="23"/>
  <c r="D192" i="23"/>
  <c r="C192" i="23"/>
  <c r="B192" i="23"/>
  <c r="A192" i="23"/>
  <c r="E191" i="23"/>
  <c r="D191" i="23"/>
  <c r="C191" i="23"/>
  <c r="B191" i="23"/>
  <c r="A191" i="23"/>
  <c r="E190" i="23"/>
  <c r="D190" i="23"/>
  <c r="C190" i="23"/>
  <c r="B190" i="23"/>
  <c r="A190" i="23"/>
  <c r="E189" i="23"/>
  <c r="D189" i="23"/>
  <c r="C189" i="23"/>
  <c r="B189" i="23"/>
  <c r="A189" i="23"/>
  <c r="E188" i="23"/>
  <c r="D188" i="23"/>
  <c r="C188" i="23"/>
  <c r="B188" i="23"/>
  <c r="A188" i="23"/>
  <c r="E187" i="23"/>
  <c r="D187" i="23"/>
  <c r="C187" i="23"/>
  <c r="B187" i="23"/>
  <c r="A187" i="23"/>
  <c r="E186" i="23"/>
  <c r="D186" i="23"/>
  <c r="C186" i="23"/>
  <c r="B186" i="23"/>
  <c r="A186" i="23"/>
  <c r="E185" i="23"/>
  <c r="D185" i="23"/>
  <c r="C185" i="23"/>
  <c r="B185" i="23"/>
  <c r="A185" i="23"/>
  <c r="E184" i="23"/>
  <c r="D184" i="23"/>
  <c r="C184" i="23"/>
  <c r="B184" i="23"/>
  <c r="A184" i="23"/>
  <c r="E183" i="23"/>
  <c r="D183" i="23"/>
  <c r="C183" i="23"/>
  <c r="B183" i="23"/>
  <c r="A183" i="23"/>
  <c r="E182" i="23"/>
  <c r="D182" i="23"/>
  <c r="C182" i="23"/>
  <c r="B182" i="23"/>
  <c r="A182" i="23"/>
  <c r="E181" i="23"/>
  <c r="D181" i="23"/>
  <c r="C181" i="23"/>
  <c r="B181" i="23"/>
  <c r="A181" i="23"/>
  <c r="E180" i="23"/>
  <c r="D180" i="23"/>
  <c r="C180" i="23"/>
  <c r="B180" i="23"/>
  <c r="A180" i="23"/>
  <c r="E179" i="23"/>
  <c r="D179" i="23"/>
  <c r="C179" i="23"/>
  <c r="B179" i="23"/>
  <c r="A179" i="23"/>
  <c r="E178" i="23"/>
  <c r="D178" i="23"/>
  <c r="C178" i="23"/>
  <c r="B178" i="23"/>
  <c r="A178" i="23"/>
  <c r="E177" i="23"/>
  <c r="D177" i="23"/>
  <c r="C177" i="23"/>
  <c r="B177" i="23"/>
  <c r="A177" i="23"/>
  <c r="E176" i="23"/>
  <c r="D176" i="23"/>
  <c r="C176" i="23"/>
  <c r="B176" i="23"/>
  <c r="A176" i="23"/>
  <c r="E175" i="23"/>
  <c r="D175" i="23"/>
  <c r="C175" i="23"/>
  <c r="B175" i="23"/>
  <c r="A175" i="23"/>
  <c r="E174" i="23"/>
  <c r="D174" i="23"/>
  <c r="C174" i="23"/>
  <c r="B174" i="23"/>
  <c r="A174" i="23"/>
  <c r="E173" i="23"/>
  <c r="D173" i="23"/>
  <c r="C173" i="23"/>
  <c r="B173" i="23"/>
  <c r="A173" i="23"/>
  <c r="E172" i="23"/>
  <c r="D172" i="23"/>
  <c r="C172" i="23"/>
  <c r="B172" i="23"/>
  <c r="A172" i="23"/>
  <c r="E171" i="23"/>
  <c r="D171" i="23"/>
  <c r="C171" i="23"/>
  <c r="B171" i="23"/>
  <c r="A171" i="23"/>
  <c r="E170" i="23"/>
  <c r="D170" i="23"/>
  <c r="C170" i="23"/>
  <c r="B170" i="23"/>
  <c r="A170" i="23"/>
  <c r="E169" i="23"/>
  <c r="D169" i="23"/>
  <c r="C169" i="23"/>
  <c r="B169" i="23"/>
  <c r="A169" i="23"/>
  <c r="E168" i="23"/>
  <c r="D168" i="23"/>
  <c r="C168" i="23"/>
  <c r="B168" i="23"/>
  <c r="A168" i="23"/>
  <c r="E167" i="23"/>
  <c r="D167" i="23"/>
  <c r="C167" i="23"/>
  <c r="B167" i="23"/>
  <c r="A167" i="23"/>
  <c r="E166" i="23"/>
  <c r="D166" i="23"/>
  <c r="C166" i="23"/>
  <c r="B166" i="23"/>
  <c r="A166" i="23"/>
  <c r="E165" i="23"/>
  <c r="D165" i="23"/>
  <c r="C165" i="23"/>
  <c r="B165" i="23"/>
  <c r="A165" i="23"/>
  <c r="E164" i="23"/>
  <c r="D164" i="23"/>
  <c r="C164" i="23"/>
  <c r="B164" i="23"/>
  <c r="A164" i="23"/>
  <c r="E163" i="23"/>
  <c r="D163" i="23"/>
  <c r="C163" i="23"/>
  <c r="B163" i="23"/>
  <c r="A163" i="23"/>
  <c r="E162" i="23"/>
  <c r="D162" i="23"/>
  <c r="C162" i="23"/>
  <c r="B162" i="23"/>
  <c r="A162" i="23"/>
  <c r="E161" i="23"/>
  <c r="D161" i="23"/>
  <c r="C161" i="23"/>
  <c r="B161" i="23"/>
  <c r="A161" i="23"/>
  <c r="E160" i="23"/>
  <c r="D160" i="23"/>
  <c r="C160" i="23"/>
  <c r="B160" i="23"/>
  <c r="A160" i="23"/>
  <c r="E159" i="23"/>
  <c r="D159" i="23"/>
  <c r="C159" i="23"/>
  <c r="B159" i="23"/>
  <c r="A159" i="23"/>
  <c r="E158" i="23"/>
  <c r="D158" i="23"/>
  <c r="C158" i="23"/>
  <c r="B158" i="23"/>
  <c r="A158" i="23"/>
  <c r="E157" i="23"/>
  <c r="D157" i="23"/>
  <c r="C157" i="23"/>
  <c r="B157" i="23"/>
  <c r="A157" i="23"/>
  <c r="E156" i="23"/>
  <c r="D156" i="23"/>
  <c r="C156" i="23"/>
  <c r="B156" i="23"/>
  <c r="A156" i="23"/>
  <c r="E155" i="23"/>
  <c r="D155" i="23"/>
  <c r="C155" i="23"/>
  <c r="B155" i="23"/>
  <c r="A155" i="23"/>
  <c r="E154" i="23"/>
  <c r="D154" i="23"/>
  <c r="C154" i="23"/>
  <c r="B154" i="23"/>
  <c r="A154" i="23"/>
  <c r="E153" i="23"/>
  <c r="D153" i="23"/>
  <c r="C153" i="23"/>
  <c r="B153" i="23"/>
  <c r="A153" i="23"/>
  <c r="E152" i="23"/>
  <c r="D152" i="23"/>
  <c r="C152" i="23"/>
  <c r="B152" i="23"/>
  <c r="A152" i="23"/>
  <c r="E151" i="23"/>
  <c r="D151" i="23"/>
  <c r="C151" i="23"/>
  <c r="B151" i="23"/>
  <c r="A151" i="23"/>
  <c r="E150" i="23"/>
  <c r="D150" i="23"/>
  <c r="C150" i="23"/>
  <c r="B150" i="23"/>
  <c r="A150" i="23"/>
  <c r="E149" i="23"/>
  <c r="D149" i="23"/>
  <c r="C149" i="23"/>
  <c r="B149" i="23"/>
  <c r="A149" i="23"/>
  <c r="E148" i="23"/>
  <c r="D148" i="23"/>
  <c r="C148" i="23"/>
  <c r="B148" i="23"/>
  <c r="A148" i="23"/>
  <c r="E147" i="23"/>
  <c r="D147" i="23"/>
  <c r="C147" i="23"/>
  <c r="B147" i="23"/>
  <c r="A147" i="23"/>
  <c r="E146" i="23"/>
  <c r="D146" i="23"/>
  <c r="C146" i="23"/>
  <c r="B146" i="23"/>
  <c r="A146" i="23"/>
  <c r="E145" i="23"/>
  <c r="D145" i="23"/>
  <c r="C145" i="23"/>
  <c r="B145" i="23"/>
  <c r="A145" i="23"/>
  <c r="E144" i="23"/>
  <c r="D144" i="23"/>
  <c r="C144" i="23"/>
  <c r="B144" i="23"/>
  <c r="A144" i="23"/>
  <c r="E143" i="23"/>
  <c r="D143" i="23"/>
  <c r="C143" i="23"/>
  <c r="B143" i="23"/>
  <c r="A143" i="23"/>
  <c r="E142" i="23"/>
  <c r="D142" i="23"/>
  <c r="C142" i="23"/>
  <c r="B142" i="23"/>
  <c r="A142" i="23"/>
  <c r="E141" i="23"/>
  <c r="D141" i="23"/>
  <c r="C141" i="23"/>
  <c r="B141" i="23"/>
  <c r="A141" i="23"/>
  <c r="E140" i="23"/>
  <c r="D140" i="23"/>
  <c r="C140" i="23"/>
  <c r="B140" i="23"/>
  <c r="A140" i="23"/>
  <c r="E139" i="23"/>
  <c r="D139" i="23"/>
  <c r="C139" i="23"/>
  <c r="B139" i="23"/>
  <c r="A139" i="23"/>
  <c r="E138" i="23"/>
  <c r="D138" i="23"/>
  <c r="C138" i="23"/>
  <c r="B138" i="23"/>
  <c r="A138" i="23"/>
  <c r="E137" i="23"/>
  <c r="D137" i="23"/>
  <c r="C137" i="23"/>
  <c r="B137" i="23"/>
  <c r="A137" i="23"/>
  <c r="E136" i="23"/>
  <c r="D136" i="23"/>
  <c r="C136" i="23"/>
  <c r="B136" i="23"/>
  <c r="A136" i="23"/>
  <c r="E135" i="23"/>
  <c r="D135" i="23"/>
  <c r="C135" i="23"/>
  <c r="B135" i="23"/>
  <c r="A135" i="23"/>
  <c r="E134" i="23"/>
  <c r="D134" i="23"/>
  <c r="C134" i="23"/>
  <c r="B134" i="23"/>
  <c r="A134" i="23"/>
  <c r="E133" i="23"/>
  <c r="D133" i="23"/>
  <c r="C133" i="23"/>
  <c r="B133" i="23"/>
  <c r="A133" i="23"/>
  <c r="E132" i="23"/>
  <c r="D132" i="23"/>
  <c r="C132" i="23"/>
  <c r="B132" i="23"/>
  <c r="A132" i="23"/>
  <c r="E131" i="23"/>
  <c r="D131" i="23"/>
  <c r="C131" i="23"/>
  <c r="B131" i="23"/>
  <c r="A131" i="23"/>
  <c r="E130" i="23"/>
  <c r="D130" i="23"/>
  <c r="C130" i="23"/>
  <c r="B130" i="23"/>
  <c r="A130" i="23"/>
  <c r="E129" i="23"/>
  <c r="D129" i="23"/>
  <c r="C129" i="23"/>
  <c r="B129" i="23"/>
  <c r="A129" i="23"/>
  <c r="E128" i="23"/>
  <c r="D128" i="23"/>
  <c r="C128" i="23"/>
  <c r="B128" i="23"/>
  <c r="A128" i="23"/>
  <c r="E127" i="23"/>
  <c r="D127" i="23"/>
  <c r="C127" i="23"/>
  <c r="B127" i="23"/>
  <c r="A127" i="23"/>
  <c r="E126" i="23"/>
  <c r="D126" i="23"/>
  <c r="C126" i="23"/>
  <c r="B126" i="23"/>
  <c r="A126" i="23"/>
  <c r="E125" i="23"/>
  <c r="D125" i="23"/>
  <c r="C125" i="23"/>
  <c r="B125" i="23"/>
  <c r="A125" i="23"/>
  <c r="E124" i="23"/>
  <c r="D124" i="23"/>
  <c r="C124" i="23"/>
  <c r="B124" i="23"/>
  <c r="A124" i="23"/>
  <c r="E123" i="23"/>
  <c r="D123" i="23"/>
  <c r="C123" i="23"/>
  <c r="B123" i="23"/>
  <c r="A123" i="23"/>
  <c r="E122" i="23"/>
  <c r="D122" i="23"/>
  <c r="C122" i="23"/>
  <c r="B122" i="23"/>
  <c r="A122" i="23"/>
  <c r="E121" i="23"/>
  <c r="D121" i="23"/>
  <c r="C121" i="23"/>
  <c r="B121" i="23"/>
  <c r="A121" i="23"/>
  <c r="E120" i="23"/>
  <c r="D120" i="23"/>
  <c r="C120" i="23"/>
  <c r="B120" i="23"/>
  <c r="A120" i="23"/>
  <c r="E119" i="23"/>
  <c r="D119" i="23"/>
  <c r="C119" i="23"/>
  <c r="B119" i="23"/>
  <c r="A119" i="23"/>
  <c r="E118" i="23"/>
  <c r="D118" i="23"/>
  <c r="C118" i="23"/>
  <c r="B118" i="23"/>
  <c r="A118" i="23"/>
  <c r="E117" i="23"/>
  <c r="D117" i="23"/>
  <c r="C117" i="23"/>
  <c r="B117" i="23"/>
  <c r="A117" i="23"/>
  <c r="E116" i="23"/>
  <c r="D116" i="23"/>
  <c r="C116" i="23"/>
  <c r="B116" i="23"/>
  <c r="A116" i="23"/>
  <c r="E115" i="23"/>
  <c r="D115" i="23"/>
  <c r="C115" i="23"/>
  <c r="B115" i="23"/>
  <c r="A115" i="23"/>
  <c r="E114" i="23"/>
  <c r="D114" i="23"/>
  <c r="C114" i="23"/>
  <c r="B114" i="23"/>
  <c r="A114" i="23"/>
  <c r="E113" i="23"/>
  <c r="D113" i="23"/>
  <c r="C113" i="23"/>
  <c r="B113" i="23"/>
  <c r="A113" i="23"/>
  <c r="E112" i="23"/>
  <c r="D112" i="23"/>
  <c r="C112" i="23"/>
  <c r="B112" i="23"/>
  <c r="A112" i="23"/>
  <c r="E111" i="23"/>
  <c r="D111" i="23"/>
  <c r="C111" i="23"/>
  <c r="B111" i="23"/>
  <c r="A111" i="23"/>
  <c r="E110" i="23"/>
  <c r="D110" i="23"/>
  <c r="C110" i="23"/>
  <c r="B110" i="23"/>
  <c r="A110" i="23"/>
  <c r="E109" i="23"/>
  <c r="D109" i="23"/>
  <c r="C109" i="23"/>
  <c r="B109" i="23"/>
  <c r="A109" i="23"/>
  <c r="E108" i="23"/>
  <c r="D108" i="23"/>
  <c r="C108" i="23"/>
  <c r="B108" i="23"/>
  <c r="A108" i="23"/>
  <c r="E107" i="23"/>
  <c r="D107" i="23"/>
  <c r="C107" i="23"/>
  <c r="B107" i="23"/>
  <c r="A107" i="23"/>
  <c r="E106" i="23"/>
  <c r="D106" i="23"/>
  <c r="C106" i="23"/>
  <c r="B106" i="23"/>
  <c r="A106" i="23"/>
  <c r="E105" i="23"/>
  <c r="D105" i="23"/>
  <c r="C105" i="23"/>
  <c r="B105" i="23"/>
  <c r="A105" i="23"/>
  <c r="E104" i="23"/>
  <c r="D104" i="23"/>
  <c r="C104" i="23"/>
  <c r="B104" i="23"/>
  <c r="A104" i="23"/>
  <c r="E103" i="23"/>
  <c r="D103" i="23"/>
  <c r="C103" i="23"/>
  <c r="B103" i="23"/>
  <c r="A103" i="23"/>
  <c r="E102" i="23"/>
  <c r="D102" i="23"/>
  <c r="C102" i="23"/>
  <c r="B102" i="23"/>
  <c r="A102" i="23"/>
  <c r="E101" i="23"/>
  <c r="D101" i="23"/>
  <c r="C101" i="23"/>
  <c r="B101" i="23"/>
  <c r="A101" i="23"/>
  <c r="E100" i="23"/>
  <c r="D100" i="23"/>
  <c r="C100" i="23"/>
  <c r="B100" i="23"/>
  <c r="A100" i="23"/>
  <c r="E99" i="23"/>
  <c r="D99" i="23"/>
  <c r="C99" i="23"/>
  <c r="B99" i="23"/>
  <c r="A99" i="23"/>
  <c r="E98" i="23"/>
  <c r="D98" i="23"/>
  <c r="C98" i="23"/>
  <c r="B98" i="23"/>
  <c r="A98" i="23"/>
  <c r="E97" i="23"/>
  <c r="D97" i="23"/>
  <c r="C97" i="23"/>
  <c r="B97" i="23"/>
  <c r="A97" i="23"/>
  <c r="E96" i="23"/>
  <c r="D96" i="23"/>
  <c r="C96" i="23"/>
  <c r="B96" i="23"/>
  <c r="A96" i="23"/>
  <c r="E95" i="23"/>
  <c r="D95" i="23"/>
  <c r="C95" i="23"/>
  <c r="B95" i="23"/>
  <c r="A95" i="23"/>
  <c r="E94" i="23"/>
  <c r="D94" i="23"/>
  <c r="C94" i="23"/>
  <c r="B94" i="23"/>
  <c r="A94" i="23"/>
  <c r="E93" i="23"/>
  <c r="D93" i="23"/>
  <c r="C93" i="23"/>
  <c r="B93" i="23"/>
  <c r="A93" i="23"/>
  <c r="E92" i="23"/>
  <c r="D92" i="23"/>
  <c r="C92" i="23"/>
  <c r="B92" i="23"/>
  <c r="A92" i="23"/>
  <c r="E91" i="23"/>
  <c r="D91" i="23"/>
  <c r="C91" i="23"/>
  <c r="B91" i="23"/>
  <c r="A91" i="23"/>
  <c r="E90" i="23"/>
  <c r="D90" i="23"/>
  <c r="C90" i="23"/>
  <c r="B90" i="23"/>
  <c r="A90" i="23"/>
  <c r="E89" i="23"/>
  <c r="D89" i="23"/>
  <c r="C89" i="23"/>
  <c r="B89" i="23"/>
  <c r="A89" i="23"/>
  <c r="E88" i="23"/>
  <c r="D88" i="23"/>
  <c r="C88" i="23"/>
  <c r="B88" i="23"/>
  <c r="A88" i="23"/>
  <c r="E87" i="23"/>
  <c r="D87" i="23"/>
  <c r="C87" i="23"/>
  <c r="B87" i="23"/>
  <c r="A87" i="23"/>
  <c r="E86" i="23"/>
  <c r="D86" i="23"/>
  <c r="C86" i="23"/>
  <c r="B86" i="23"/>
  <c r="A86" i="23"/>
  <c r="E85" i="23"/>
  <c r="D85" i="23"/>
  <c r="C85" i="23"/>
  <c r="B85" i="23"/>
  <c r="A85" i="23"/>
  <c r="E84" i="23"/>
  <c r="D84" i="23"/>
  <c r="C84" i="23"/>
  <c r="B84" i="23"/>
  <c r="A84" i="23"/>
  <c r="E83" i="23"/>
  <c r="D83" i="23"/>
  <c r="C83" i="23"/>
  <c r="B83" i="23"/>
  <c r="A83" i="23"/>
  <c r="E82" i="23"/>
  <c r="D82" i="23"/>
  <c r="C82" i="23"/>
  <c r="B82" i="23"/>
  <c r="A82" i="23"/>
  <c r="E81" i="23"/>
  <c r="D81" i="23"/>
  <c r="C81" i="23"/>
  <c r="B81" i="23"/>
  <c r="A81" i="23"/>
  <c r="E80" i="23"/>
  <c r="D80" i="23"/>
  <c r="C80" i="23"/>
  <c r="B80" i="23"/>
  <c r="A80" i="23"/>
  <c r="E79" i="23"/>
  <c r="D79" i="23"/>
  <c r="C79" i="23"/>
  <c r="B79" i="23"/>
  <c r="A79" i="23"/>
  <c r="E78" i="23"/>
  <c r="D78" i="23"/>
  <c r="C78" i="23"/>
  <c r="B78" i="23"/>
  <c r="A78" i="23"/>
  <c r="E77" i="23"/>
  <c r="D77" i="23"/>
  <c r="C77" i="23"/>
  <c r="B77" i="23"/>
  <c r="A77" i="23"/>
  <c r="E76" i="23"/>
  <c r="D76" i="23"/>
  <c r="C76" i="23"/>
  <c r="B76" i="23"/>
  <c r="A76" i="23"/>
  <c r="E75" i="23"/>
  <c r="D75" i="23"/>
  <c r="C75" i="23"/>
  <c r="B75" i="23"/>
  <c r="A75" i="23"/>
  <c r="E74" i="23"/>
  <c r="D74" i="23"/>
  <c r="C74" i="23"/>
  <c r="B74" i="23"/>
  <c r="A74" i="23"/>
  <c r="E73" i="23"/>
  <c r="D73" i="23"/>
  <c r="C73" i="23"/>
  <c r="B73" i="23"/>
  <c r="A73" i="23"/>
  <c r="E72" i="23"/>
  <c r="D72" i="23"/>
  <c r="C72" i="23"/>
  <c r="B72" i="23"/>
  <c r="A72" i="23"/>
  <c r="E71" i="23"/>
  <c r="D71" i="23"/>
  <c r="C71" i="23"/>
  <c r="B71" i="23"/>
  <c r="A71" i="23"/>
  <c r="E70" i="23"/>
  <c r="D70" i="23"/>
  <c r="C70" i="23"/>
  <c r="B70" i="23"/>
  <c r="A70" i="23"/>
  <c r="E69" i="23"/>
  <c r="D69" i="23"/>
  <c r="C69" i="23"/>
  <c r="B69" i="23"/>
  <c r="A69" i="23"/>
  <c r="E68" i="23"/>
  <c r="D68" i="23"/>
  <c r="C68" i="23"/>
  <c r="B68" i="23"/>
  <c r="A68" i="23"/>
  <c r="E67" i="23"/>
  <c r="D67" i="23"/>
  <c r="C67" i="23"/>
  <c r="B67" i="23"/>
  <c r="A67" i="23"/>
  <c r="E66" i="23"/>
  <c r="D66" i="23"/>
  <c r="C66" i="23"/>
  <c r="B66" i="23"/>
  <c r="A66" i="23"/>
  <c r="E65" i="23"/>
  <c r="D65" i="23"/>
  <c r="C65" i="23"/>
  <c r="B65" i="23"/>
  <c r="A65" i="23"/>
  <c r="E64" i="23"/>
  <c r="D64" i="23"/>
  <c r="C64" i="23"/>
  <c r="B64" i="23"/>
  <c r="A64" i="23"/>
  <c r="E63" i="23"/>
  <c r="D63" i="23"/>
  <c r="C63" i="23"/>
  <c r="B63" i="23"/>
  <c r="A63" i="23"/>
  <c r="E62" i="23"/>
  <c r="D62" i="23"/>
  <c r="C62" i="23"/>
  <c r="B62" i="23"/>
  <c r="A62" i="23"/>
  <c r="E61" i="23"/>
  <c r="D61" i="23"/>
  <c r="C61" i="23"/>
  <c r="B61" i="23"/>
  <c r="A61" i="23"/>
  <c r="E60" i="23"/>
  <c r="D60" i="23"/>
  <c r="C60" i="23"/>
  <c r="B60" i="23"/>
  <c r="A60" i="23"/>
  <c r="E59" i="23"/>
  <c r="D59" i="23"/>
  <c r="C59" i="23"/>
  <c r="B59" i="23"/>
  <c r="A59" i="23"/>
  <c r="E58" i="23"/>
  <c r="D58" i="23"/>
  <c r="C58" i="23"/>
  <c r="B58" i="23"/>
  <c r="A58" i="23"/>
  <c r="E57" i="23"/>
  <c r="D57" i="23"/>
  <c r="C57" i="23"/>
  <c r="B57" i="23"/>
  <c r="A57" i="23"/>
  <c r="E56" i="23"/>
  <c r="D56" i="23"/>
  <c r="C56" i="23"/>
  <c r="B56" i="23"/>
  <c r="A56" i="23"/>
  <c r="E55" i="23"/>
  <c r="D55" i="23"/>
  <c r="C55" i="23"/>
  <c r="B55" i="23"/>
  <c r="A55" i="23"/>
  <c r="E54" i="23"/>
  <c r="D54" i="23"/>
  <c r="C54" i="23"/>
  <c r="B54" i="23"/>
  <c r="A54" i="23"/>
  <c r="E53" i="23"/>
  <c r="D53" i="23"/>
  <c r="C53" i="23"/>
  <c r="B53" i="23"/>
  <c r="A53" i="23"/>
  <c r="E52" i="23"/>
  <c r="D52" i="23"/>
  <c r="C52" i="23"/>
  <c r="B52" i="23"/>
  <c r="A52" i="23"/>
  <c r="E51" i="23"/>
  <c r="D51" i="23"/>
  <c r="C51" i="23"/>
  <c r="B51" i="23"/>
  <c r="A51" i="23"/>
  <c r="E50" i="23"/>
  <c r="D50" i="23"/>
  <c r="C50" i="23"/>
  <c r="B50" i="23"/>
  <c r="A50" i="23"/>
  <c r="E49" i="23"/>
  <c r="D49" i="23"/>
  <c r="C49" i="23"/>
  <c r="B49" i="23"/>
  <c r="A49" i="23"/>
  <c r="E48" i="23"/>
  <c r="D48" i="23"/>
  <c r="C48" i="23"/>
  <c r="B48" i="23"/>
  <c r="A48" i="23"/>
  <c r="E47" i="23"/>
  <c r="D47" i="23"/>
  <c r="C47" i="23"/>
  <c r="B47" i="23"/>
  <c r="A47" i="23"/>
  <c r="E46" i="23"/>
  <c r="D46" i="23"/>
  <c r="C46" i="23"/>
  <c r="B46" i="23"/>
  <c r="A46" i="23"/>
  <c r="E45" i="23"/>
  <c r="D45" i="23"/>
  <c r="C45" i="23"/>
  <c r="B45" i="23"/>
  <c r="A45" i="23"/>
  <c r="E44" i="23"/>
  <c r="D44" i="23"/>
  <c r="C44" i="23"/>
  <c r="B44" i="23"/>
  <c r="A44" i="23"/>
  <c r="E43" i="23"/>
  <c r="D43" i="23"/>
  <c r="C43" i="23"/>
  <c r="B43" i="23"/>
  <c r="A43" i="23"/>
  <c r="E42" i="23"/>
  <c r="D42" i="23"/>
  <c r="C42" i="23"/>
  <c r="B42" i="23"/>
  <c r="A42" i="23"/>
  <c r="E41" i="23"/>
  <c r="D41" i="23"/>
  <c r="C41" i="23"/>
  <c r="B41" i="23"/>
  <c r="A41" i="23"/>
  <c r="E40" i="23"/>
  <c r="D40" i="23"/>
  <c r="C40" i="23"/>
  <c r="B40" i="23"/>
  <c r="A40" i="23"/>
  <c r="E39" i="23"/>
  <c r="D39" i="23"/>
  <c r="C39" i="23"/>
  <c r="B39" i="23"/>
  <c r="A39" i="23"/>
  <c r="E38" i="23"/>
  <c r="D38" i="23"/>
  <c r="C38" i="23"/>
  <c r="B38" i="23"/>
  <c r="A38" i="23"/>
  <c r="E37" i="23"/>
  <c r="D37" i="23"/>
  <c r="C37" i="23"/>
  <c r="B37" i="23"/>
  <c r="A37" i="23"/>
  <c r="E36" i="23"/>
  <c r="D36" i="23"/>
  <c r="C36" i="23"/>
  <c r="B36" i="23"/>
  <c r="A36" i="23"/>
  <c r="E35" i="23"/>
  <c r="D35" i="23"/>
  <c r="C35" i="23"/>
  <c r="B35" i="23"/>
  <c r="A35" i="23"/>
  <c r="E34" i="23"/>
  <c r="D34" i="23"/>
  <c r="C34" i="23"/>
  <c r="B34" i="23"/>
  <c r="A34" i="23"/>
  <c r="E33" i="23"/>
  <c r="D33" i="23"/>
  <c r="C33" i="23"/>
  <c r="B33" i="23"/>
  <c r="A33" i="23"/>
  <c r="E32" i="23"/>
  <c r="D32" i="23"/>
  <c r="C32" i="23"/>
  <c r="B32" i="23"/>
  <c r="A32" i="23"/>
  <c r="E31" i="23"/>
  <c r="D31" i="23"/>
  <c r="C31" i="23"/>
  <c r="B31" i="23"/>
  <c r="A31" i="23"/>
  <c r="E30" i="23"/>
  <c r="D30" i="23"/>
  <c r="C30" i="23"/>
  <c r="B30" i="23"/>
  <c r="A30" i="23"/>
  <c r="E29" i="23"/>
  <c r="D29" i="23"/>
  <c r="C29" i="23"/>
  <c r="B29" i="23"/>
  <c r="A29" i="23"/>
  <c r="E28" i="23"/>
  <c r="D28" i="23"/>
  <c r="C28" i="23"/>
  <c r="B28" i="23"/>
  <c r="A28" i="23"/>
  <c r="E27" i="23"/>
  <c r="D27" i="23"/>
  <c r="C27" i="23"/>
  <c r="B27" i="23"/>
  <c r="A27" i="23"/>
  <c r="E26" i="23"/>
  <c r="D26" i="23"/>
  <c r="C26" i="23"/>
  <c r="B26" i="23"/>
  <c r="A26" i="23"/>
  <c r="E25" i="23"/>
  <c r="D25" i="23"/>
  <c r="C25" i="23"/>
  <c r="B25" i="23"/>
  <c r="A25" i="23"/>
  <c r="E24" i="23"/>
  <c r="D24" i="23"/>
  <c r="C24" i="23"/>
  <c r="B24" i="23"/>
  <c r="A24" i="23"/>
  <c r="E23" i="23"/>
  <c r="D23" i="23"/>
  <c r="C23" i="23"/>
  <c r="B23" i="23"/>
  <c r="A23" i="23"/>
  <c r="E22" i="23"/>
  <c r="D22" i="23"/>
  <c r="C22" i="23"/>
  <c r="B22" i="23"/>
  <c r="A22" i="23"/>
  <c r="E21" i="23"/>
  <c r="D21" i="23"/>
  <c r="C21" i="23"/>
  <c r="B21" i="23"/>
  <c r="A21" i="23"/>
  <c r="E20" i="23"/>
  <c r="D20" i="23"/>
  <c r="C20" i="23"/>
  <c r="B20" i="23"/>
  <c r="A20" i="23"/>
  <c r="E19" i="23"/>
  <c r="D19" i="23"/>
  <c r="C19" i="23"/>
  <c r="B19" i="23"/>
  <c r="A19" i="23"/>
  <c r="E18" i="23"/>
  <c r="D18" i="23"/>
  <c r="C18" i="23"/>
  <c r="B18" i="23"/>
  <c r="A18" i="23"/>
  <c r="E17" i="23"/>
  <c r="D17" i="23"/>
  <c r="C17" i="23"/>
  <c r="B17" i="23"/>
  <c r="A17" i="23"/>
  <c r="E16" i="23"/>
  <c r="D16" i="23"/>
  <c r="C16" i="23"/>
  <c r="B16" i="23"/>
  <c r="A16" i="23"/>
  <c r="E15" i="23"/>
  <c r="D15" i="23"/>
  <c r="C15" i="23"/>
  <c r="B15" i="23"/>
  <c r="A15" i="23"/>
  <c r="E14" i="23"/>
  <c r="D14" i="23"/>
  <c r="C14" i="23"/>
  <c r="B14" i="23"/>
  <c r="A14" i="23"/>
  <c r="E13" i="23"/>
  <c r="D13" i="23"/>
  <c r="C13" i="23"/>
  <c r="B13" i="23"/>
  <c r="A13" i="23"/>
  <c r="E12" i="23"/>
  <c r="D12" i="23"/>
  <c r="C12" i="23"/>
  <c r="B12" i="23"/>
  <c r="A12" i="23"/>
  <c r="II199" i="23"/>
  <c r="IH199" i="23"/>
  <c r="IG199" i="23"/>
  <c r="II198" i="23"/>
  <c r="IH198" i="23"/>
  <c r="IG198" i="23"/>
  <c r="II197" i="23"/>
  <c r="IH197" i="23"/>
  <c r="IG197" i="23"/>
  <c r="II196" i="23"/>
  <c r="IH196" i="23"/>
  <c r="IG196" i="23"/>
  <c r="II195" i="23"/>
  <c r="IH195" i="23"/>
  <c r="IG195" i="23"/>
  <c r="II194" i="23"/>
  <c r="IH194" i="23"/>
  <c r="IG194" i="23"/>
  <c r="II193" i="23"/>
  <c r="IH193" i="23"/>
  <c r="IG193" i="23"/>
  <c r="II192" i="23"/>
  <c r="IH192" i="23"/>
  <c r="IG192" i="23"/>
  <c r="II191" i="23"/>
  <c r="IH191" i="23"/>
  <c r="IG191" i="23"/>
  <c r="II190" i="23"/>
  <c r="IH190" i="23"/>
  <c r="IG190" i="23"/>
  <c r="II189" i="23"/>
  <c r="IH189" i="23"/>
  <c r="IG189" i="23"/>
  <c r="II188" i="23"/>
  <c r="IH188" i="23"/>
  <c r="IG188" i="23"/>
  <c r="II187" i="23"/>
  <c r="IH187" i="23"/>
  <c r="IG187" i="23"/>
  <c r="II186" i="23"/>
  <c r="IH186" i="23"/>
  <c r="IG186" i="23"/>
  <c r="II185" i="23"/>
  <c r="IH185" i="23"/>
  <c r="IG185" i="23"/>
  <c r="II184" i="23"/>
  <c r="IH184" i="23"/>
  <c r="IG184" i="23"/>
  <c r="II183" i="23"/>
  <c r="IH183" i="23"/>
  <c r="IG183" i="23"/>
  <c r="II182" i="23"/>
  <c r="IH182" i="23"/>
  <c r="IG182" i="23"/>
  <c r="II181" i="23"/>
  <c r="IH181" i="23"/>
  <c r="IG181" i="23"/>
  <c r="II180" i="23"/>
  <c r="IH180" i="23"/>
  <c r="IG180" i="23"/>
  <c r="II179" i="23"/>
  <c r="IH179" i="23"/>
  <c r="IG179" i="23"/>
  <c r="II178" i="23"/>
  <c r="IH178" i="23"/>
  <c r="IG178" i="23"/>
  <c r="II177" i="23"/>
  <c r="IH177" i="23"/>
  <c r="IG177" i="23"/>
  <c r="II176" i="23"/>
  <c r="IH176" i="23"/>
  <c r="IG176" i="23"/>
  <c r="II175" i="23"/>
  <c r="IH175" i="23"/>
  <c r="IG175" i="23"/>
  <c r="II174" i="23"/>
  <c r="IH174" i="23"/>
  <c r="IG174" i="23"/>
  <c r="II173" i="23"/>
  <c r="IH173" i="23"/>
  <c r="IG173" i="23"/>
  <c r="II172" i="23"/>
  <c r="IH172" i="23"/>
  <c r="IG172" i="23"/>
  <c r="II171" i="23"/>
  <c r="IH171" i="23"/>
  <c r="IG171" i="23"/>
  <c r="II170" i="23"/>
  <c r="IH170" i="23"/>
  <c r="IG170" i="23"/>
  <c r="II169" i="23"/>
  <c r="IH169" i="23"/>
  <c r="IG169" i="23"/>
  <c r="II168" i="23"/>
  <c r="IH168" i="23"/>
  <c r="IG168" i="23"/>
  <c r="II167" i="23"/>
  <c r="IH167" i="23"/>
  <c r="IG167" i="23"/>
  <c r="II166" i="23"/>
  <c r="IH166" i="23"/>
  <c r="IG166" i="23"/>
  <c r="II165" i="23"/>
  <c r="IH165" i="23"/>
  <c r="IG165" i="23"/>
  <c r="II164" i="23"/>
  <c r="IH164" i="23"/>
  <c r="IG164" i="23"/>
  <c r="II163" i="23"/>
  <c r="IH163" i="23"/>
  <c r="IG163" i="23"/>
  <c r="II162" i="23"/>
  <c r="IH162" i="23"/>
  <c r="IG162" i="23"/>
  <c r="II161" i="23"/>
  <c r="IH161" i="23"/>
  <c r="IG161" i="23"/>
  <c r="II160" i="23"/>
  <c r="IH160" i="23"/>
  <c r="IG160" i="23"/>
  <c r="II159" i="23"/>
  <c r="IH159" i="23"/>
  <c r="IG159" i="23"/>
  <c r="II158" i="23"/>
  <c r="IH158" i="23"/>
  <c r="IG158" i="23"/>
  <c r="II157" i="23"/>
  <c r="IH157" i="23"/>
  <c r="IG157" i="23"/>
  <c r="II156" i="23"/>
  <c r="IH156" i="23"/>
  <c r="IG156" i="23"/>
  <c r="II155" i="23"/>
  <c r="IH155" i="23"/>
  <c r="IG155" i="23"/>
  <c r="II154" i="23"/>
  <c r="IH154" i="23"/>
  <c r="IG154" i="23"/>
  <c r="II153" i="23"/>
  <c r="IH153" i="23"/>
  <c r="IG153" i="23"/>
  <c r="II152" i="23"/>
  <c r="IH152" i="23"/>
  <c r="IG152" i="23"/>
  <c r="II151" i="23"/>
  <c r="IH151" i="23"/>
  <c r="IG151" i="23"/>
  <c r="II150" i="23"/>
  <c r="IH150" i="23"/>
  <c r="IG150" i="23"/>
  <c r="II149" i="23"/>
  <c r="IH149" i="23"/>
  <c r="IG149" i="23"/>
  <c r="II148" i="23"/>
  <c r="IH148" i="23"/>
  <c r="IG148" i="23"/>
  <c r="II147" i="23"/>
  <c r="IH147" i="23"/>
  <c r="IG147" i="23"/>
  <c r="II146" i="23"/>
  <c r="IH146" i="23"/>
  <c r="IG146" i="23"/>
  <c r="II145" i="23"/>
  <c r="IH145" i="23"/>
  <c r="IG145" i="23"/>
  <c r="II144" i="23"/>
  <c r="IH144" i="23"/>
  <c r="IG144" i="23"/>
  <c r="II143" i="23"/>
  <c r="IH143" i="23"/>
  <c r="IG143" i="23"/>
  <c r="II142" i="23"/>
  <c r="IH142" i="23"/>
  <c r="IG142" i="23"/>
  <c r="II141" i="23"/>
  <c r="IH141" i="23"/>
  <c r="IG141" i="23"/>
  <c r="II140" i="23"/>
  <c r="IH140" i="23"/>
  <c r="IG140" i="23"/>
  <c r="II139" i="23"/>
  <c r="IH139" i="23"/>
  <c r="IG139" i="23"/>
  <c r="II138" i="23"/>
  <c r="IH138" i="23"/>
  <c r="IG138" i="23"/>
  <c r="II137" i="23"/>
  <c r="IH137" i="23"/>
  <c r="IG137" i="23"/>
  <c r="II136" i="23"/>
  <c r="IH136" i="23"/>
  <c r="IG136" i="23"/>
  <c r="II135" i="23"/>
  <c r="IH135" i="23"/>
  <c r="IG135" i="23"/>
  <c r="II134" i="23"/>
  <c r="IH134" i="23"/>
  <c r="IG134" i="23"/>
  <c r="II133" i="23"/>
  <c r="IH133" i="23"/>
  <c r="IG133" i="23"/>
  <c r="II132" i="23"/>
  <c r="IH132" i="23"/>
  <c r="IG132" i="23"/>
  <c r="II131" i="23"/>
  <c r="IH131" i="23"/>
  <c r="IG131" i="23"/>
  <c r="II130" i="23"/>
  <c r="IH130" i="23"/>
  <c r="IG130" i="23"/>
  <c r="II129" i="23"/>
  <c r="IH129" i="23"/>
  <c r="IG129" i="23"/>
  <c r="II128" i="23"/>
  <c r="IH128" i="23"/>
  <c r="IG128" i="23"/>
  <c r="II127" i="23"/>
  <c r="IH127" i="23"/>
  <c r="IG127" i="23"/>
  <c r="II126" i="23"/>
  <c r="IH126" i="23"/>
  <c r="IG126" i="23"/>
  <c r="II125" i="23"/>
  <c r="IH125" i="23"/>
  <c r="IG125" i="23"/>
  <c r="II124" i="23"/>
  <c r="IH124" i="23"/>
  <c r="IG124" i="23"/>
  <c r="II123" i="23"/>
  <c r="IH123" i="23"/>
  <c r="IG123" i="23"/>
  <c r="II122" i="23"/>
  <c r="IH122" i="23"/>
  <c r="IG122" i="23"/>
  <c r="II121" i="23"/>
  <c r="IH121" i="23"/>
  <c r="IG121" i="23"/>
  <c r="II120" i="23"/>
  <c r="IH120" i="23"/>
  <c r="IG120" i="23"/>
  <c r="II119" i="23"/>
  <c r="IH119" i="23"/>
  <c r="IG119" i="23"/>
  <c r="II118" i="23"/>
  <c r="IH118" i="23"/>
  <c r="IG118" i="23"/>
  <c r="II117" i="23"/>
  <c r="IH117" i="23"/>
  <c r="IG117" i="23"/>
  <c r="II116" i="23"/>
  <c r="IH116" i="23"/>
  <c r="IG116" i="23"/>
  <c r="II115" i="23"/>
  <c r="IH115" i="23"/>
  <c r="IG115" i="23"/>
  <c r="II114" i="23"/>
  <c r="IH114" i="23"/>
  <c r="IG114" i="23"/>
  <c r="II113" i="23"/>
  <c r="IH113" i="23"/>
  <c r="IG113" i="23"/>
  <c r="II112" i="23"/>
  <c r="IH112" i="23"/>
  <c r="IG112" i="23"/>
  <c r="II111" i="23"/>
  <c r="IH111" i="23"/>
  <c r="IG111" i="23"/>
  <c r="II110" i="23"/>
  <c r="IH110" i="23"/>
  <c r="IG110" i="23"/>
  <c r="II109" i="23"/>
  <c r="IH109" i="23"/>
  <c r="IG109" i="23"/>
  <c r="II108" i="23"/>
  <c r="IH108" i="23"/>
  <c r="IG108" i="23"/>
  <c r="II107" i="23"/>
  <c r="IH107" i="23"/>
  <c r="IG107" i="23"/>
  <c r="II106" i="23"/>
  <c r="IH106" i="23"/>
  <c r="IG106" i="23"/>
  <c r="II105" i="23"/>
  <c r="IH105" i="23"/>
  <c r="IG105" i="23"/>
  <c r="II104" i="23"/>
  <c r="IH104" i="23"/>
  <c r="IG104" i="23"/>
  <c r="II103" i="23"/>
  <c r="IH103" i="23"/>
  <c r="IG103" i="23"/>
  <c r="II102" i="23"/>
  <c r="IH102" i="23"/>
  <c r="IG102" i="23"/>
  <c r="II101" i="23"/>
  <c r="IH101" i="23"/>
  <c r="IG101" i="23"/>
  <c r="II100" i="23"/>
  <c r="IH100" i="23"/>
  <c r="IG100" i="23"/>
  <c r="II99" i="23"/>
  <c r="IH99" i="23"/>
  <c r="IG99" i="23"/>
  <c r="II98" i="23"/>
  <c r="IH98" i="23"/>
  <c r="IG98" i="23"/>
  <c r="II97" i="23"/>
  <c r="IH97" i="23"/>
  <c r="IG97" i="23"/>
  <c r="II96" i="23"/>
  <c r="IH96" i="23"/>
  <c r="IG96" i="23"/>
  <c r="II95" i="23"/>
  <c r="IH95" i="23"/>
  <c r="IG95" i="23"/>
  <c r="II94" i="23"/>
  <c r="IH94" i="23"/>
  <c r="IG94" i="23"/>
  <c r="II93" i="23"/>
  <c r="IH93" i="23"/>
  <c r="IG93" i="23"/>
  <c r="II92" i="23"/>
  <c r="IH92" i="23"/>
  <c r="IG92" i="23"/>
  <c r="II91" i="23"/>
  <c r="IH91" i="23"/>
  <c r="IG91" i="23"/>
  <c r="II90" i="23"/>
  <c r="IH90" i="23"/>
  <c r="IG90" i="23"/>
  <c r="II89" i="23"/>
  <c r="IH89" i="23"/>
  <c r="IG89" i="23"/>
  <c r="II88" i="23"/>
  <c r="IH88" i="23"/>
  <c r="IG88" i="23"/>
  <c r="II87" i="23"/>
  <c r="IH87" i="23"/>
  <c r="IG87" i="23"/>
  <c r="II86" i="23"/>
  <c r="IH86" i="23"/>
  <c r="IG86" i="23"/>
  <c r="II85" i="23"/>
  <c r="IH85" i="23"/>
  <c r="IG85" i="23"/>
  <c r="II84" i="23"/>
  <c r="IH84" i="23"/>
  <c r="IG84" i="23"/>
  <c r="II83" i="23"/>
  <c r="IH83" i="23"/>
  <c r="IG83" i="23"/>
  <c r="II82" i="23"/>
  <c r="IH82" i="23"/>
  <c r="IG82" i="23"/>
  <c r="II81" i="23"/>
  <c r="IH81" i="23"/>
  <c r="IG81" i="23"/>
  <c r="II80" i="23"/>
  <c r="IH80" i="23"/>
  <c r="IG80" i="23"/>
  <c r="II79" i="23"/>
  <c r="IH79" i="23"/>
  <c r="IG79" i="23"/>
  <c r="II78" i="23"/>
  <c r="IH78" i="23"/>
  <c r="IG78" i="23"/>
  <c r="II77" i="23"/>
  <c r="IH77" i="23"/>
  <c r="IG77" i="23"/>
  <c r="II76" i="23"/>
  <c r="IH76" i="23"/>
  <c r="IG76" i="23"/>
  <c r="II75" i="23"/>
  <c r="IH75" i="23"/>
  <c r="IG75" i="23"/>
  <c r="II74" i="23"/>
  <c r="IH74" i="23"/>
  <c r="IG74" i="23"/>
  <c r="II73" i="23"/>
  <c r="IH73" i="23"/>
  <c r="IG73" i="23"/>
  <c r="II72" i="23"/>
  <c r="IH72" i="23"/>
  <c r="IG72" i="23"/>
  <c r="II71" i="23"/>
  <c r="IH71" i="23"/>
  <c r="IG71" i="23"/>
  <c r="II70" i="23"/>
  <c r="IH70" i="23"/>
  <c r="IG70" i="23"/>
  <c r="II69" i="23"/>
  <c r="IH69" i="23"/>
  <c r="IG69" i="23"/>
  <c r="II68" i="23"/>
  <c r="IH68" i="23"/>
  <c r="IG68" i="23"/>
  <c r="II67" i="23"/>
  <c r="IH67" i="23"/>
  <c r="IG67" i="23"/>
  <c r="II66" i="23"/>
  <c r="IH66" i="23"/>
  <c r="IG66" i="23"/>
  <c r="II65" i="23"/>
  <c r="IH65" i="23"/>
  <c r="IG65" i="23"/>
  <c r="II64" i="23"/>
  <c r="IH64" i="23"/>
  <c r="IG64" i="23"/>
  <c r="II63" i="23"/>
  <c r="IH63" i="23"/>
  <c r="IG63" i="23"/>
  <c r="II62" i="23"/>
  <c r="IH62" i="23"/>
  <c r="IG62" i="23"/>
  <c r="II61" i="23"/>
  <c r="IH61" i="23"/>
  <c r="IG61" i="23"/>
  <c r="II60" i="23"/>
  <c r="IH60" i="23"/>
  <c r="IG60" i="23"/>
  <c r="II59" i="23"/>
  <c r="IH59" i="23"/>
  <c r="IG59" i="23"/>
  <c r="II58" i="23"/>
  <c r="IH58" i="23"/>
  <c r="IG58" i="23"/>
  <c r="II57" i="23"/>
  <c r="IH57" i="23"/>
  <c r="IG57" i="23"/>
  <c r="II56" i="23"/>
  <c r="IH56" i="23"/>
  <c r="IG56" i="23"/>
  <c r="II55" i="23"/>
  <c r="IH55" i="23"/>
  <c r="IG55" i="23"/>
  <c r="II54" i="23"/>
  <c r="IH54" i="23"/>
  <c r="IG54" i="23"/>
  <c r="II53" i="23"/>
  <c r="IH53" i="23"/>
  <c r="IG53" i="23"/>
  <c r="II52" i="23"/>
  <c r="IH52" i="23"/>
  <c r="IG52" i="23"/>
  <c r="II51" i="23"/>
  <c r="IH51" i="23"/>
  <c r="IG51" i="23"/>
  <c r="II50" i="23"/>
  <c r="IH50" i="23"/>
  <c r="IG50" i="23"/>
  <c r="II49" i="23"/>
  <c r="IH49" i="23"/>
  <c r="IG49" i="23"/>
  <c r="II48" i="23"/>
  <c r="IH48" i="23"/>
  <c r="IG48" i="23"/>
  <c r="II47" i="23"/>
  <c r="IH47" i="23"/>
  <c r="IG47" i="23"/>
  <c r="II46" i="23"/>
  <c r="IH46" i="23"/>
  <c r="IG46" i="23"/>
  <c r="II45" i="23"/>
  <c r="IH45" i="23"/>
  <c r="IG45" i="23"/>
  <c r="II44" i="23"/>
  <c r="IH44" i="23"/>
  <c r="IG44" i="23"/>
  <c r="II43" i="23"/>
  <c r="IH43" i="23"/>
  <c r="IG43" i="23"/>
  <c r="II42" i="23"/>
  <c r="IH42" i="23"/>
  <c r="IG42" i="23"/>
  <c r="II41" i="23"/>
  <c r="IH41" i="23"/>
  <c r="IG41" i="23"/>
  <c r="II40" i="23"/>
  <c r="IH40" i="23"/>
  <c r="IG40" i="23"/>
  <c r="II39" i="23"/>
  <c r="IH39" i="23"/>
  <c r="IG39" i="23"/>
  <c r="II38" i="23"/>
  <c r="IH38" i="23"/>
  <c r="IG38" i="23"/>
  <c r="II37" i="23"/>
  <c r="IH37" i="23"/>
  <c r="IG37" i="23"/>
  <c r="II36" i="23"/>
  <c r="IH36" i="23"/>
  <c r="IG36" i="23"/>
  <c r="II35" i="23"/>
  <c r="IH35" i="23"/>
  <c r="IG35" i="23"/>
  <c r="II34" i="23"/>
  <c r="IH34" i="23"/>
  <c r="IG34" i="23"/>
  <c r="II33" i="23"/>
  <c r="IH33" i="23"/>
  <c r="IG33" i="23"/>
  <c r="II32" i="23"/>
  <c r="IH32" i="23"/>
  <c r="IG32" i="23"/>
  <c r="II31" i="23"/>
  <c r="IH31" i="23"/>
  <c r="IG31" i="23"/>
  <c r="II30" i="23"/>
  <c r="IH30" i="23"/>
  <c r="IG30" i="23"/>
  <c r="II29" i="23"/>
  <c r="IH29" i="23"/>
  <c r="IG29" i="23"/>
  <c r="II28" i="23"/>
  <c r="IH28" i="23"/>
  <c r="IG28" i="23"/>
  <c r="II27" i="23"/>
  <c r="IH27" i="23"/>
  <c r="IG27" i="23"/>
  <c r="II26" i="23"/>
  <c r="IH26" i="23"/>
  <c r="IG26" i="23"/>
  <c r="II25" i="23"/>
  <c r="IH25" i="23"/>
  <c r="IG25" i="23"/>
  <c r="II24" i="23"/>
  <c r="IH24" i="23"/>
  <c r="IG24" i="23"/>
  <c r="II23" i="23"/>
  <c r="IH23" i="23"/>
  <c r="IG23" i="23"/>
  <c r="II22" i="23"/>
  <c r="IH22" i="23"/>
  <c r="IG22" i="23"/>
  <c r="II21" i="23"/>
  <c r="IH21" i="23"/>
  <c r="IG21" i="23"/>
  <c r="II20" i="23"/>
  <c r="IH20" i="23"/>
  <c r="IG20" i="23"/>
  <c r="II19" i="23"/>
  <c r="IH19" i="23"/>
  <c r="IG19" i="23"/>
  <c r="II18" i="23"/>
  <c r="IH18" i="23"/>
  <c r="IG18" i="23"/>
  <c r="II17" i="23"/>
  <c r="IH17" i="23"/>
  <c r="IG17" i="23"/>
  <c r="II16" i="23"/>
  <c r="IH16" i="23"/>
  <c r="IG16" i="23"/>
  <c r="II15" i="23"/>
  <c r="IH15" i="23"/>
  <c r="IG15" i="23"/>
  <c r="II14" i="23"/>
  <c r="IH14" i="23"/>
  <c r="IG14" i="23"/>
  <c r="II13" i="23"/>
  <c r="IH13" i="23"/>
  <c r="IG13" i="23"/>
  <c r="II12" i="23"/>
  <c r="IH12" i="23"/>
  <c r="IG12" i="23"/>
  <c r="IJ24" i="23" l="1"/>
  <c r="IJ58" i="23"/>
  <c r="IJ63" i="23"/>
  <c r="IJ66" i="23"/>
  <c r="IJ71" i="23"/>
  <c r="IJ82" i="23"/>
  <c r="IJ90" i="23"/>
  <c r="IJ98" i="23"/>
  <c r="IJ172" i="23"/>
  <c r="IJ173" i="23"/>
  <c r="IJ12" i="23"/>
  <c r="IJ20" i="23"/>
  <c r="IJ28" i="23"/>
  <c r="IJ39" i="23"/>
  <c r="IJ106" i="23"/>
  <c r="IJ114" i="23"/>
  <c r="IJ122" i="23"/>
  <c r="IJ130" i="23"/>
  <c r="IJ138" i="23"/>
  <c r="IJ146" i="23"/>
  <c r="IJ154" i="23"/>
  <c r="IJ18" i="23"/>
  <c r="IJ14" i="23"/>
  <c r="IJ26" i="23"/>
  <c r="IJ31" i="23"/>
  <c r="IJ34" i="23"/>
  <c r="IJ55" i="23"/>
  <c r="IJ79" i="23"/>
  <c r="IJ29" i="23"/>
  <c r="IJ45" i="23"/>
  <c r="IJ77" i="23"/>
  <c r="IJ189" i="23"/>
  <c r="IJ35" i="23"/>
  <c r="IJ64" i="23"/>
  <c r="IJ176" i="23"/>
  <c r="IJ184" i="23"/>
  <c r="IJ19" i="23"/>
  <c r="IJ30" i="23"/>
  <c r="IJ38" i="23"/>
  <c r="IJ43" i="23"/>
  <c r="IJ155" i="23"/>
  <c r="IJ163" i="23"/>
  <c r="IJ33" i="23"/>
  <c r="IJ25" i="23"/>
  <c r="IJ57" i="23"/>
  <c r="IJ65" i="23"/>
  <c r="IJ177" i="23"/>
  <c r="IJ185" i="23"/>
  <c r="IJ53" i="23"/>
  <c r="IJ175" i="23"/>
  <c r="IJ183" i="23"/>
  <c r="IJ196" i="23"/>
  <c r="IJ13" i="23"/>
  <c r="IJ21" i="23"/>
  <c r="IJ51" i="23"/>
  <c r="IJ59" i="23"/>
  <c r="IJ69" i="23"/>
  <c r="IJ85" i="23"/>
  <c r="IJ93" i="23"/>
  <c r="IJ101" i="23"/>
  <c r="IJ109" i="23"/>
  <c r="IJ117" i="23"/>
  <c r="IJ125" i="23"/>
  <c r="IJ133" i="23"/>
  <c r="IJ141" i="23"/>
  <c r="IJ149" i="23"/>
  <c r="IJ157" i="23"/>
  <c r="IJ191" i="23"/>
  <c r="IJ16" i="23"/>
  <c r="IJ41" i="23"/>
  <c r="IJ49" i="23"/>
  <c r="IJ67" i="23"/>
  <c r="IJ75" i="23"/>
  <c r="IJ80" i="23"/>
  <c r="IJ160" i="23"/>
  <c r="IJ165" i="23"/>
  <c r="IJ168" i="23"/>
  <c r="IJ181" i="23"/>
  <c r="IJ73" i="23"/>
  <c r="IJ86" i="23"/>
  <c r="IJ94" i="23"/>
  <c r="IJ102" i="23"/>
  <c r="IJ110" i="23"/>
  <c r="IJ118" i="23"/>
  <c r="IJ126" i="23"/>
  <c r="IJ134" i="23"/>
  <c r="IJ142" i="23"/>
  <c r="IJ158" i="23"/>
  <c r="IJ179" i="23"/>
  <c r="IJ187" i="23"/>
  <c r="IJ192" i="23"/>
  <c r="IJ17" i="23"/>
  <c r="IJ22" i="23"/>
  <c r="IJ27" i="23"/>
  <c r="IJ32" i="23"/>
  <c r="IJ47" i="23"/>
  <c r="IJ50" i="23"/>
  <c r="IJ81" i="23"/>
  <c r="IJ161" i="23"/>
  <c r="IJ169" i="23"/>
  <c r="IJ15" i="23"/>
  <c r="IJ23" i="23"/>
  <c r="IJ37" i="23"/>
  <c r="IJ48" i="23"/>
  <c r="IJ61" i="23"/>
  <c r="IJ74" i="23"/>
  <c r="IJ159" i="23"/>
  <c r="IJ167" i="23"/>
  <c r="IJ188" i="23"/>
  <c r="IJ46" i="23"/>
  <c r="IJ62" i="23"/>
  <c r="IJ78" i="23"/>
  <c r="IJ88" i="23"/>
  <c r="IJ96" i="23"/>
  <c r="IJ104" i="23"/>
  <c r="IJ112" i="23"/>
  <c r="IJ120" i="23"/>
  <c r="IJ128" i="23"/>
  <c r="IJ136" i="23"/>
  <c r="IJ144" i="23"/>
  <c r="IJ152" i="23"/>
  <c r="IJ44" i="23"/>
  <c r="IJ60" i="23"/>
  <c r="IJ76" i="23"/>
  <c r="IJ83" i="23"/>
  <c r="IJ91" i="23"/>
  <c r="IJ99" i="23"/>
  <c r="IJ107" i="23"/>
  <c r="IJ115" i="23"/>
  <c r="IJ123" i="23"/>
  <c r="IJ131" i="23"/>
  <c r="IJ139" i="23"/>
  <c r="IJ147" i="23"/>
  <c r="IJ171" i="23"/>
  <c r="IJ42" i="23"/>
  <c r="IJ150" i="23"/>
  <c r="IJ40" i="23"/>
  <c r="IJ56" i="23"/>
  <c r="IJ72" i="23"/>
  <c r="IJ89" i="23"/>
  <c r="IJ97" i="23"/>
  <c r="IJ105" i="23"/>
  <c r="IJ113" i="23"/>
  <c r="IJ121" i="23"/>
  <c r="IJ129" i="23"/>
  <c r="IJ137" i="23"/>
  <c r="IJ145" i="23"/>
  <c r="IJ153" i="23"/>
  <c r="IJ54" i="23"/>
  <c r="IJ70" i="23"/>
  <c r="IJ84" i="23"/>
  <c r="IJ92" i="23"/>
  <c r="IJ100" i="23"/>
  <c r="IJ108" i="23"/>
  <c r="IJ116" i="23"/>
  <c r="IJ124" i="23"/>
  <c r="IJ132" i="23"/>
  <c r="IJ140" i="23"/>
  <c r="IJ148" i="23"/>
  <c r="IJ156" i="23"/>
  <c r="IJ36" i="23"/>
  <c r="IJ52" i="23"/>
  <c r="IJ68" i="23"/>
  <c r="IJ87" i="23"/>
  <c r="IJ95" i="23"/>
  <c r="IJ103" i="23"/>
  <c r="IJ111" i="23"/>
  <c r="IJ119" i="23"/>
  <c r="IJ127" i="23"/>
  <c r="IJ135" i="23"/>
  <c r="IJ143" i="23"/>
  <c r="IJ151" i="23"/>
  <c r="IJ164" i="23"/>
  <c r="IJ180" i="23"/>
  <c r="IJ194" i="23"/>
  <c r="IJ162" i="23"/>
  <c r="IJ178" i="23"/>
  <c r="IJ197" i="23"/>
  <c r="IJ174" i="23"/>
  <c r="IJ190" i="23"/>
  <c r="IJ195" i="23"/>
  <c r="IJ198" i="23"/>
  <c r="IJ170" i="23"/>
  <c r="IJ186" i="23"/>
  <c r="IJ193" i="23"/>
  <c r="IJ166" i="23"/>
  <c r="IJ182" i="23"/>
  <c r="IJ199" i="23"/>
  <c r="A87" i="15"/>
  <c r="A86" i="15"/>
  <c r="A85" i="15"/>
  <c r="A84" i="15"/>
  <c r="A83" i="15"/>
  <c r="A82" i="15"/>
  <c r="A81" i="15"/>
  <c r="A80" i="15"/>
  <c r="A79" i="15"/>
  <c r="A78" i="15"/>
  <c r="AT204" i="7" l="1"/>
  <c r="AS204" i="7"/>
  <c r="AT203" i="7"/>
  <c r="AS203" i="7"/>
  <c r="BH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BH4" i="21"/>
  <c r="BF4" i="21"/>
  <c r="BE4" i="21"/>
  <c r="BD4" i="21"/>
  <c r="BC4" i="21"/>
  <c r="BB4" i="21"/>
  <c r="BA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IV64" i="20"/>
  <c r="IU64" i="20"/>
  <c r="IT64" i="20"/>
  <c r="IV63" i="20"/>
  <c r="IW63" i="20"/>
  <c r="IU63" i="20"/>
  <c r="IT63" i="20"/>
  <c r="IV62" i="20"/>
  <c r="IW62" i="20" s="1"/>
  <c r="IU62" i="20"/>
  <c r="IT62" i="20"/>
  <c r="IV61" i="20"/>
  <c r="IU61" i="20"/>
  <c r="IT61" i="20"/>
  <c r="IV60" i="20"/>
  <c r="IU60" i="20"/>
  <c r="IT60" i="20"/>
  <c r="IW60" i="20" s="1"/>
  <c r="IV59" i="20"/>
  <c r="IU59" i="20"/>
  <c r="IT59" i="20"/>
  <c r="IV58" i="20"/>
  <c r="IU58" i="20"/>
  <c r="IT58" i="20"/>
  <c r="IV66" i="20"/>
  <c r="IU66" i="20"/>
  <c r="IT66" i="20"/>
  <c r="IV57" i="20"/>
  <c r="IU57" i="20"/>
  <c r="IT57" i="20"/>
  <c r="IW57" i="20" s="1"/>
  <c r="IV55" i="20"/>
  <c r="IU55" i="20"/>
  <c r="IT55" i="20"/>
  <c r="IV54" i="20"/>
  <c r="IU54" i="20"/>
  <c r="IT54" i="20"/>
  <c r="IV53" i="20"/>
  <c r="IU53" i="20"/>
  <c r="IT53" i="20"/>
  <c r="IW53" i="20" s="1"/>
  <c r="IV52" i="20"/>
  <c r="IU52" i="20"/>
  <c r="IW52" i="20" s="1"/>
  <c r="IT52" i="20"/>
  <c r="IV51" i="20"/>
  <c r="IU51" i="20"/>
  <c r="IT51" i="20"/>
  <c r="IW51" i="20" s="1"/>
  <c r="IV50" i="20"/>
  <c r="IU50" i="20"/>
  <c r="IT50" i="20"/>
  <c r="IV49" i="20"/>
  <c r="IU49" i="20"/>
  <c r="IT49" i="20"/>
  <c r="IV48" i="20"/>
  <c r="IU48" i="20"/>
  <c r="IT48" i="20"/>
  <c r="IV47" i="20"/>
  <c r="IU47" i="20"/>
  <c r="IT47" i="20"/>
  <c r="IW47" i="20" s="1"/>
  <c r="IV46" i="20"/>
  <c r="IU46" i="20"/>
  <c r="IT46" i="20"/>
  <c r="IW46" i="20"/>
  <c r="IV45" i="20"/>
  <c r="IU45" i="20"/>
  <c r="IT45" i="20"/>
  <c r="IV44" i="20"/>
  <c r="IU44" i="20"/>
  <c r="IT44" i="20"/>
  <c r="IV43" i="20"/>
  <c r="IU43" i="20"/>
  <c r="IT43" i="20"/>
  <c r="IV42" i="20"/>
  <c r="IU42" i="20"/>
  <c r="IT42" i="20"/>
  <c r="IW42" i="20" s="1"/>
  <c r="IV41" i="20"/>
  <c r="IU41" i="20"/>
  <c r="IT41" i="20"/>
  <c r="IV40" i="20"/>
  <c r="IU40" i="20"/>
  <c r="IT40" i="20"/>
  <c r="IV39" i="20"/>
  <c r="IU39" i="20"/>
  <c r="IT39" i="20"/>
  <c r="IV38" i="20"/>
  <c r="IU38" i="20"/>
  <c r="IT38" i="20"/>
  <c r="IV37" i="20"/>
  <c r="IU37" i="20"/>
  <c r="IT37" i="20"/>
  <c r="IW37" i="20" s="1"/>
  <c r="IV36" i="20"/>
  <c r="IU36" i="20"/>
  <c r="IT36" i="20"/>
  <c r="IW36" i="20" s="1"/>
  <c r="IV35" i="20"/>
  <c r="IU35" i="20"/>
  <c r="IT35" i="20"/>
  <c r="IV34" i="20"/>
  <c r="IU34" i="20"/>
  <c r="IT34" i="20"/>
  <c r="IV33" i="20"/>
  <c r="IU33" i="20"/>
  <c r="IT33" i="20"/>
  <c r="IV32" i="20"/>
  <c r="IU32" i="20"/>
  <c r="IT32" i="20"/>
  <c r="IV31" i="20"/>
  <c r="IU31" i="20"/>
  <c r="IT31" i="20"/>
  <c r="IV30" i="20"/>
  <c r="IU30" i="20"/>
  <c r="IT30" i="20"/>
  <c r="IV29" i="20"/>
  <c r="IU29" i="20"/>
  <c r="IW29" i="20" s="1"/>
  <c r="IT29" i="20"/>
  <c r="IV28" i="20"/>
  <c r="IU28" i="20"/>
  <c r="IT28" i="20"/>
  <c r="IW28" i="20" s="1"/>
  <c r="IV27" i="20"/>
  <c r="IU27" i="20"/>
  <c r="IT27" i="20"/>
  <c r="IW27" i="20" s="1"/>
  <c r="IV26" i="20"/>
  <c r="IU26" i="20"/>
  <c r="IT26" i="20"/>
  <c r="IV25" i="20"/>
  <c r="IU25" i="20"/>
  <c r="IT25" i="20"/>
  <c r="IV24" i="20"/>
  <c r="IU24" i="20"/>
  <c r="IW24" i="20" s="1"/>
  <c r="IT24" i="20"/>
  <c r="IV23" i="20"/>
  <c r="IU23" i="20"/>
  <c r="IT23" i="20"/>
  <c r="IV22" i="20"/>
  <c r="IU22" i="20"/>
  <c r="IT22" i="20"/>
  <c r="IV21" i="20"/>
  <c r="IU21" i="20"/>
  <c r="IT21" i="20"/>
  <c r="IV20" i="20"/>
  <c r="IU20" i="20"/>
  <c r="IT20" i="20"/>
  <c r="IV19" i="20"/>
  <c r="IU19" i="20"/>
  <c r="IT19" i="20"/>
  <c r="IW19" i="20" s="1"/>
  <c r="IV18" i="20"/>
  <c r="IW18" i="20" s="1"/>
  <c r="IU18" i="20"/>
  <c r="IT18" i="20"/>
  <c r="IV17" i="20"/>
  <c r="IU17" i="20"/>
  <c r="IT17" i="20"/>
  <c r="IV16" i="20"/>
  <c r="IW16" i="20" s="1"/>
  <c r="IU16" i="20"/>
  <c r="IT16" i="20"/>
  <c r="IV15" i="20"/>
  <c r="IU15" i="20"/>
  <c r="IT15" i="20"/>
  <c r="IW15" i="20" s="1"/>
  <c r="IV14" i="20"/>
  <c r="IU14" i="20"/>
  <c r="IT14" i="20"/>
  <c r="IW14" i="20" s="1"/>
  <c r="IV13" i="20"/>
  <c r="IU13" i="20"/>
  <c r="IT13" i="20"/>
  <c r="IV12" i="20"/>
  <c r="IU12" i="20"/>
  <c r="IT12" i="20"/>
  <c r="Y321" i="6"/>
  <c r="Z321" i="6"/>
  <c r="AA321" i="6"/>
  <c r="AB321" i="6"/>
  <c r="AC321" i="6"/>
  <c r="AD321" i="6"/>
  <c r="AE321" i="6"/>
  <c r="AF321" i="6"/>
  <c r="W322" i="6"/>
  <c r="AA322" i="6" s="1"/>
  <c r="S556" i="6"/>
  <c r="S555" i="6"/>
  <c r="S554" i="6"/>
  <c r="S553" i="6"/>
  <c r="S552" i="6"/>
  <c r="S551" i="6"/>
  <c r="S550" i="6"/>
  <c r="S549" i="6"/>
  <c r="S548" i="6"/>
  <c r="S547" i="6"/>
  <c r="S546" i="6"/>
  <c r="S545" i="6"/>
  <c r="S544" i="6"/>
  <c r="S543" i="6"/>
  <c r="S542" i="6"/>
  <c r="S541" i="6"/>
  <c r="S540" i="6"/>
  <c r="S539" i="6"/>
  <c r="S538" i="6"/>
  <c r="S537" i="6"/>
  <c r="S536" i="6"/>
  <c r="S535" i="6"/>
  <c r="S534" i="6"/>
  <c r="S533" i="6"/>
  <c r="S532" i="6"/>
  <c r="S531" i="6"/>
  <c r="S530" i="6"/>
  <c r="S529" i="6"/>
  <c r="S528" i="6"/>
  <c r="S527" i="6"/>
  <c r="S526" i="6"/>
  <c r="S525" i="6"/>
  <c r="S524" i="6"/>
  <c r="S523" i="6"/>
  <c r="S522" i="6"/>
  <c r="S521" i="6"/>
  <c r="S520" i="6"/>
  <c r="S519" i="6"/>
  <c r="S518" i="6"/>
  <c r="S517" i="6"/>
  <c r="S516" i="6"/>
  <c r="S515" i="6"/>
  <c r="S514" i="6"/>
  <c r="S513" i="6"/>
  <c r="S512" i="6"/>
  <c r="S511" i="6"/>
  <c r="S510" i="6"/>
  <c r="S509" i="6"/>
  <c r="S508" i="6"/>
  <c r="S507" i="6"/>
  <c r="S506" i="6"/>
  <c r="S505" i="6"/>
  <c r="S504" i="6"/>
  <c r="S503" i="6"/>
  <c r="S502" i="6"/>
  <c r="S501" i="6"/>
  <c r="S500" i="6"/>
  <c r="S499" i="6"/>
  <c r="S498" i="6"/>
  <c r="S497" i="6"/>
  <c r="S496" i="6"/>
  <c r="S495" i="6"/>
  <c r="S494" i="6"/>
  <c r="S493" i="6"/>
  <c r="S492" i="6"/>
  <c r="S491" i="6"/>
  <c r="S490" i="6"/>
  <c r="S489" i="6"/>
  <c r="S488" i="6"/>
  <c r="S487" i="6"/>
  <c r="S486" i="6"/>
  <c r="S485" i="6"/>
  <c r="S484" i="6"/>
  <c r="S483" i="6"/>
  <c r="S482" i="6"/>
  <c r="S481" i="6"/>
  <c r="S480" i="6"/>
  <c r="S479" i="6"/>
  <c r="S478" i="6"/>
  <c r="S477" i="6"/>
  <c r="S476" i="6"/>
  <c r="S475" i="6"/>
  <c r="S474" i="6"/>
  <c r="S473" i="6"/>
  <c r="S472" i="6"/>
  <c r="S471" i="6"/>
  <c r="S470" i="6"/>
  <c r="S469" i="6"/>
  <c r="S468" i="6"/>
  <c r="S467" i="6"/>
  <c r="S466" i="6"/>
  <c r="S465" i="6"/>
  <c r="S464" i="6"/>
  <c r="S463" i="6"/>
  <c r="S462" i="6"/>
  <c r="S461" i="6"/>
  <c r="S460" i="6"/>
  <c r="S459" i="6"/>
  <c r="S458" i="6"/>
  <c r="S457" i="6"/>
  <c r="S456" i="6"/>
  <c r="S455" i="6"/>
  <c r="S454" i="6"/>
  <c r="S453" i="6"/>
  <c r="S452" i="6"/>
  <c r="S451" i="6"/>
  <c r="S450" i="6"/>
  <c r="S449" i="6"/>
  <c r="S448" i="6"/>
  <c r="S447" i="6"/>
  <c r="S446" i="6"/>
  <c r="S445" i="6"/>
  <c r="S444" i="6"/>
  <c r="S443" i="6"/>
  <c r="S442" i="6"/>
  <c r="S441" i="6"/>
  <c r="S440" i="6"/>
  <c r="S439" i="6"/>
  <c r="S438" i="6"/>
  <c r="S437" i="6"/>
  <c r="S436" i="6"/>
  <c r="S435" i="6"/>
  <c r="S434" i="6"/>
  <c r="S433" i="6"/>
  <c r="S432" i="6"/>
  <c r="S431" i="6"/>
  <c r="S430" i="6"/>
  <c r="S429" i="6"/>
  <c r="S428" i="6"/>
  <c r="S427" i="6"/>
  <c r="S426" i="6"/>
  <c r="S425" i="6"/>
  <c r="S424" i="6"/>
  <c r="S423" i="6"/>
  <c r="S422" i="6"/>
  <c r="S421" i="6"/>
  <c r="S420" i="6"/>
  <c r="S419" i="6"/>
  <c r="S418" i="6"/>
  <c r="S417" i="6"/>
  <c r="S416" i="6"/>
  <c r="S415" i="6"/>
  <c r="S414" i="6"/>
  <c r="S413" i="6"/>
  <c r="S412" i="6"/>
  <c r="S411" i="6"/>
  <c r="S410" i="6"/>
  <c r="S409" i="6"/>
  <c r="S408" i="6"/>
  <c r="S407" i="6"/>
  <c r="S406" i="6"/>
  <c r="S405" i="6"/>
  <c r="S404" i="6"/>
  <c r="S403" i="6"/>
  <c r="S402" i="6"/>
  <c r="S401" i="6"/>
  <c r="S400" i="6"/>
  <c r="S399" i="6"/>
  <c r="S398" i="6"/>
  <c r="S397" i="6"/>
  <c r="S396" i="6"/>
  <c r="S395" i="6"/>
  <c r="S394" i="6"/>
  <c r="S393" i="6"/>
  <c r="S392" i="6"/>
  <c r="S391" i="6"/>
  <c r="S390" i="6"/>
  <c r="S389" i="6"/>
  <c r="S388" i="6"/>
  <c r="S387" i="6"/>
  <c r="S386" i="6"/>
  <c r="S385" i="6"/>
  <c r="S384" i="6"/>
  <c r="S383" i="6"/>
  <c r="S382" i="6"/>
  <c r="S381" i="6"/>
  <c r="S380" i="6"/>
  <c r="S379" i="6"/>
  <c r="S378" i="6"/>
  <c r="S377" i="6"/>
  <c r="S376" i="6"/>
  <c r="S375" i="6"/>
  <c r="S374" i="6"/>
  <c r="S373" i="6"/>
  <c r="S372" i="6"/>
  <c r="S371" i="6"/>
  <c r="S370" i="6"/>
  <c r="S369" i="6"/>
  <c r="S368" i="6"/>
  <c r="S367" i="6"/>
  <c r="S366" i="6"/>
  <c r="S365" i="6"/>
  <c r="S364" i="6"/>
  <c r="S363" i="6"/>
  <c r="S362" i="6"/>
  <c r="S361" i="6"/>
  <c r="S360" i="6"/>
  <c r="S359" i="6"/>
  <c r="S358" i="6"/>
  <c r="S357" i="6"/>
  <c r="S356" i="6"/>
  <c r="S355" i="6"/>
  <c r="S354" i="6"/>
  <c r="S353" i="6"/>
  <c r="S352" i="6"/>
  <c r="S351" i="6"/>
  <c r="S350" i="6"/>
  <c r="S349" i="6"/>
  <c r="S348" i="6"/>
  <c r="S347" i="6"/>
  <c r="S346" i="6"/>
  <c r="S345" i="6"/>
  <c r="S344" i="6"/>
  <c r="S343" i="6"/>
  <c r="S342" i="6"/>
  <c r="S341" i="6"/>
  <c r="S340" i="6"/>
  <c r="S339" i="6"/>
  <c r="S338" i="6"/>
  <c r="S337" i="6"/>
  <c r="S336" i="6"/>
  <c r="S335" i="6"/>
  <c r="S334" i="6"/>
  <c r="S333" i="6"/>
  <c r="S332" i="6"/>
  <c r="S331" i="6"/>
  <c r="S330" i="6"/>
  <c r="S329" i="6"/>
  <c r="S328" i="6"/>
  <c r="S327" i="6"/>
  <c r="S326" i="6"/>
  <c r="S325" i="6"/>
  <c r="S324" i="6"/>
  <c r="S323" i="6"/>
  <c r="S322" i="6"/>
  <c r="S321" i="6"/>
  <c r="X321" i="6" s="1"/>
  <c r="R556" i="6"/>
  <c r="R555" i="6"/>
  <c r="R554" i="6"/>
  <c r="R553" i="6"/>
  <c r="R552" i="6"/>
  <c r="R551" i="6"/>
  <c r="R550" i="6"/>
  <c r="R549" i="6"/>
  <c r="R548" i="6"/>
  <c r="R547" i="6"/>
  <c r="R546" i="6"/>
  <c r="R545" i="6"/>
  <c r="R544" i="6"/>
  <c r="R543" i="6"/>
  <c r="R542" i="6"/>
  <c r="R541" i="6"/>
  <c r="R540" i="6"/>
  <c r="R539" i="6"/>
  <c r="R538" i="6"/>
  <c r="R537" i="6"/>
  <c r="R536" i="6"/>
  <c r="R535" i="6"/>
  <c r="R534" i="6"/>
  <c r="R533" i="6"/>
  <c r="R532" i="6"/>
  <c r="R531" i="6"/>
  <c r="R530" i="6"/>
  <c r="R529" i="6"/>
  <c r="R528" i="6"/>
  <c r="R527" i="6"/>
  <c r="R526" i="6"/>
  <c r="R525" i="6"/>
  <c r="R524" i="6"/>
  <c r="R523" i="6"/>
  <c r="R522" i="6"/>
  <c r="R521" i="6"/>
  <c r="R520" i="6"/>
  <c r="R519" i="6"/>
  <c r="R518" i="6"/>
  <c r="R517" i="6"/>
  <c r="R516" i="6"/>
  <c r="R515" i="6"/>
  <c r="R514" i="6"/>
  <c r="R513" i="6"/>
  <c r="R512" i="6"/>
  <c r="R511" i="6"/>
  <c r="R510" i="6"/>
  <c r="R509" i="6"/>
  <c r="R508" i="6"/>
  <c r="R507" i="6"/>
  <c r="R506" i="6"/>
  <c r="R505" i="6"/>
  <c r="R504" i="6"/>
  <c r="R503" i="6"/>
  <c r="R502" i="6"/>
  <c r="R501" i="6"/>
  <c r="R500" i="6"/>
  <c r="R499" i="6"/>
  <c r="R498" i="6"/>
  <c r="R497" i="6"/>
  <c r="R496" i="6"/>
  <c r="R495" i="6"/>
  <c r="R494" i="6"/>
  <c r="R493" i="6"/>
  <c r="R492" i="6"/>
  <c r="R491" i="6"/>
  <c r="R490" i="6"/>
  <c r="R489" i="6"/>
  <c r="R488" i="6"/>
  <c r="R487" i="6"/>
  <c r="R486" i="6"/>
  <c r="R485" i="6"/>
  <c r="R484" i="6"/>
  <c r="R483" i="6"/>
  <c r="R482" i="6"/>
  <c r="R481" i="6"/>
  <c r="R480" i="6"/>
  <c r="R479" i="6"/>
  <c r="R478" i="6"/>
  <c r="R477" i="6"/>
  <c r="R476" i="6"/>
  <c r="R475" i="6"/>
  <c r="R474" i="6"/>
  <c r="R473" i="6"/>
  <c r="R472" i="6"/>
  <c r="R471" i="6"/>
  <c r="R470" i="6"/>
  <c r="R469" i="6"/>
  <c r="R468" i="6"/>
  <c r="R467" i="6"/>
  <c r="R466" i="6"/>
  <c r="R465" i="6"/>
  <c r="R464" i="6"/>
  <c r="R463" i="6"/>
  <c r="R462" i="6"/>
  <c r="R461" i="6"/>
  <c r="R460" i="6"/>
  <c r="R459" i="6"/>
  <c r="R458" i="6"/>
  <c r="R457" i="6"/>
  <c r="R456" i="6"/>
  <c r="R455" i="6"/>
  <c r="R454" i="6"/>
  <c r="R453" i="6"/>
  <c r="R452" i="6"/>
  <c r="R451" i="6"/>
  <c r="R450" i="6"/>
  <c r="R449" i="6"/>
  <c r="R448" i="6"/>
  <c r="R447" i="6"/>
  <c r="R446" i="6"/>
  <c r="R445" i="6"/>
  <c r="R444" i="6"/>
  <c r="R443" i="6"/>
  <c r="R442" i="6"/>
  <c r="R441" i="6"/>
  <c r="R440" i="6"/>
  <c r="R439" i="6"/>
  <c r="R438" i="6"/>
  <c r="R437" i="6"/>
  <c r="R436" i="6"/>
  <c r="R435" i="6"/>
  <c r="R434" i="6"/>
  <c r="R433" i="6"/>
  <c r="R432" i="6"/>
  <c r="R431" i="6"/>
  <c r="R430" i="6"/>
  <c r="R429" i="6"/>
  <c r="R428" i="6"/>
  <c r="R427" i="6"/>
  <c r="R426" i="6"/>
  <c r="R425" i="6"/>
  <c r="R424" i="6"/>
  <c r="R423" i="6"/>
  <c r="R422" i="6"/>
  <c r="R421" i="6"/>
  <c r="R420" i="6"/>
  <c r="R419" i="6"/>
  <c r="R418" i="6"/>
  <c r="R417" i="6"/>
  <c r="R416" i="6"/>
  <c r="R415" i="6"/>
  <c r="R414" i="6"/>
  <c r="R413" i="6"/>
  <c r="R412" i="6"/>
  <c r="R411" i="6"/>
  <c r="R410" i="6"/>
  <c r="R409" i="6"/>
  <c r="R408" i="6"/>
  <c r="R407" i="6"/>
  <c r="R406" i="6"/>
  <c r="R405" i="6"/>
  <c r="R404" i="6"/>
  <c r="R403" i="6"/>
  <c r="R402" i="6"/>
  <c r="R401" i="6"/>
  <c r="R400" i="6"/>
  <c r="R399" i="6"/>
  <c r="R398" i="6"/>
  <c r="R397" i="6"/>
  <c r="R396" i="6"/>
  <c r="R395" i="6"/>
  <c r="R394" i="6"/>
  <c r="R393" i="6"/>
  <c r="R392" i="6"/>
  <c r="R391" i="6"/>
  <c r="R390" i="6"/>
  <c r="R389" i="6"/>
  <c r="R388" i="6"/>
  <c r="R387" i="6"/>
  <c r="R386" i="6"/>
  <c r="R385" i="6"/>
  <c r="R384" i="6"/>
  <c r="R383" i="6"/>
  <c r="R382" i="6"/>
  <c r="R381" i="6"/>
  <c r="R380" i="6"/>
  <c r="R379" i="6"/>
  <c r="R378" i="6"/>
  <c r="R377" i="6"/>
  <c r="R376" i="6"/>
  <c r="R375" i="6"/>
  <c r="R374" i="6"/>
  <c r="R373" i="6"/>
  <c r="R372" i="6"/>
  <c r="R371" i="6"/>
  <c r="R370" i="6"/>
  <c r="R369" i="6"/>
  <c r="R368" i="6"/>
  <c r="R367" i="6"/>
  <c r="R366" i="6"/>
  <c r="R365" i="6"/>
  <c r="R364" i="6"/>
  <c r="R363" i="6"/>
  <c r="R362" i="6"/>
  <c r="R361" i="6"/>
  <c r="R360" i="6"/>
  <c r="R359" i="6"/>
  <c r="R358" i="6"/>
  <c r="R357" i="6"/>
  <c r="R356" i="6"/>
  <c r="R355" i="6"/>
  <c r="R354" i="6"/>
  <c r="R353" i="6"/>
  <c r="R352" i="6"/>
  <c r="R351" i="6"/>
  <c r="R350" i="6"/>
  <c r="R349" i="6"/>
  <c r="R348" i="6"/>
  <c r="R347" i="6"/>
  <c r="R346" i="6"/>
  <c r="R345" i="6"/>
  <c r="R344" i="6"/>
  <c r="R343" i="6"/>
  <c r="R342" i="6"/>
  <c r="R341" i="6"/>
  <c r="R340" i="6"/>
  <c r="R339" i="6"/>
  <c r="R338" i="6"/>
  <c r="R337" i="6"/>
  <c r="R336" i="6"/>
  <c r="R335" i="6"/>
  <c r="R334" i="6"/>
  <c r="R333" i="6"/>
  <c r="R332" i="6"/>
  <c r="R331" i="6"/>
  <c r="R330" i="6"/>
  <c r="R329" i="6"/>
  <c r="R328" i="6"/>
  <c r="R327" i="6"/>
  <c r="R326" i="6"/>
  <c r="R325" i="6"/>
  <c r="R324" i="6"/>
  <c r="R323" i="6"/>
  <c r="R322" i="6"/>
  <c r="R321" i="6"/>
  <c r="V556" i="6"/>
  <c r="V555" i="6"/>
  <c r="V554" i="6"/>
  <c r="V553" i="6"/>
  <c r="V552" i="6"/>
  <c r="V551" i="6"/>
  <c r="V550" i="6"/>
  <c r="V549" i="6"/>
  <c r="V548" i="6"/>
  <c r="V547" i="6"/>
  <c r="V546" i="6"/>
  <c r="V545" i="6"/>
  <c r="V544" i="6"/>
  <c r="V543" i="6"/>
  <c r="V542" i="6"/>
  <c r="V541" i="6"/>
  <c r="V540" i="6"/>
  <c r="V539" i="6"/>
  <c r="V538" i="6"/>
  <c r="V537" i="6"/>
  <c r="V536" i="6"/>
  <c r="V535" i="6"/>
  <c r="V534" i="6"/>
  <c r="V533" i="6"/>
  <c r="V532" i="6"/>
  <c r="V531" i="6"/>
  <c r="V530" i="6"/>
  <c r="V529" i="6"/>
  <c r="V528" i="6"/>
  <c r="V527" i="6"/>
  <c r="V526" i="6"/>
  <c r="V525" i="6"/>
  <c r="V524" i="6"/>
  <c r="V523" i="6"/>
  <c r="V522" i="6"/>
  <c r="V521" i="6"/>
  <c r="V520" i="6"/>
  <c r="V519" i="6"/>
  <c r="V518" i="6"/>
  <c r="V517" i="6"/>
  <c r="V516" i="6"/>
  <c r="V515" i="6"/>
  <c r="V514" i="6"/>
  <c r="V513" i="6"/>
  <c r="V512" i="6"/>
  <c r="V511" i="6"/>
  <c r="V510" i="6"/>
  <c r="V509" i="6"/>
  <c r="V508" i="6"/>
  <c r="V507" i="6"/>
  <c r="V506" i="6"/>
  <c r="V505" i="6"/>
  <c r="V504" i="6"/>
  <c r="V503" i="6"/>
  <c r="V502" i="6"/>
  <c r="V501" i="6"/>
  <c r="V500" i="6"/>
  <c r="V499" i="6"/>
  <c r="V498" i="6"/>
  <c r="V497" i="6"/>
  <c r="V496" i="6"/>
  <c r="V495" i="6"/>
  <c r="V494" i="6"/>
  <c r="V493" i="6"/>
  <c r="V492" i="6"/>
  <c r="V491" i="6"/>
  <c r="V490" i="6"/>
  <c r="V489" i="6"/>
  <c r="V488" i="6"/>
  <c r="V487" i="6"/>
  <c r="V486" i="6"/>
  <c r="V485" i="6"/>
  <c r="V484" i="6"/>
  <c r="V483" i="6"/>
  <c r="V482" i="6"/>
  <c r="V481" i="6"/>
  <c r="V480" i="6"/>
  <c r="V479" i="6"/>
  <c r="V478" i="6"/>
  <c r="V477" i="6"/>
  <c r="V476" i="6"/>
  <c r="V475" i="6"/>
  <c r="V474" i="6"/>
  <c r="V473" i="6"/>
  <c r="V472" i="6"/>
  <c r="V471" i="6"/>
  <c r="V470" i="6"/>
  <c r="V469" i="6"/>
  <c r="V468" i="6"/>
  <c r="V467" i="6"/>
  <c r="V466" i="6"/>
  <c r="V465" i="6"/>
  <c r="V464" i="6"/>
  <c r="V463" i="6"/>
  <c r="V462" i="6"/>
  <c r="V461" i="6"/>
  <c r="V460" i="6"/>
  <c r="V459" i="6"/>
  <c r="V458" i="6"/>
  <c r="V457" i="6"/>
  <c r="V456" i="6"/>
  <c r="V455" i="6"/>
  <c r="V454" i="6"/>
  <c r="V453" i="6"/>
  <c r="V452" i="6"/>
  <c r="V451" i="6"/>
  <c r="V450" i="6"/>
  <c r="V449" i="6"/>
  <c r="V448" i="6"/>
  <c r="V447" i="6"/>
  <c r="V446" i="6"/>
  <c r="V445" i="6"/>
  <c r="V444" i="6"/>
  <c r="V443" i="6"/>
  <c r="V442" i="6"/>
  <c r="V441" i="6"/>
  <c r="V440" i="6"/>
  <c r="V439" i="6"/>
  <c r="V438" i="6"/>
  <c r="V437" i="6"/>
  <c r="V436" i="6"/>
  <c r="V435" i="6"/>
  <c r="V434" i="6"/>
  <c r="V433" i="6"/>
  <c r="V432" i="6"/>
  <c r="V431" i="6"/>
  <c r="V430" i="6"/>
  <c r="V429" i="6"/>
  <c r="V428" i="6"/>
  <c r="V427" i="6"/>
  <c r="V426" i="6"/>
  <c r="V425" i="6"/>
  <c r="V424" i="6"/>
  <c r="V423" i="6"/>
  <c r="V422" i="6"/>
  <c r="V421" i="6"/>
  <c r="V420" i="6"/>
  <c r="V419" i="6"/>
  <c r="V418" i="6"/>
  <c r="V417" i="6"/>
  <c r="V416" i="6"/>
  <c r="V415" i="6"/>
  <c r="V414" i="6"/>
  <c r="V413" i="6"/>
  <c r="V412" i="6"/>
  <c r="V411" i="6"/>
  <c r="V410" i="6"/>
  <c r="V409" i="6"/>
  <c r="V408" i="6"/>
  <c r="V407" i="6"/>
  <c r="V406" i="6"/>
  <c r="V405" i="6"/>
  <c r="V404" i="6"/>
  <c r="V403" i="6"/>
  <c r="V402" i="6"/>
  <c r="V401" i="6"/>
  <c r="V400" i="6"/>
  <c r="V399" i="6"/>
  <c r="V398" i="6"/>
  <c r="V397" i="6"/>
  <c r="V396" i="6"/>
  <c r="V395" i="6"/>
  <c r="V394" i="6"/>
  <c r="V393" i="6"/>
  <c r="V392" i="6"/>
  <c r="V391" i="6"/>
  <c r="V390" i="6"/>
  <c r="V389" i="6"/>
  <c r="V388" i="6"/>
  <c r="V387" i="6"/>
  <c r="V386" i="6"/>
  <c r="V385" i="6"/>
  <c r="V384" i="6"/>
  <c r="V383" i="6"/>
  <c r="V382" i="6"/>
  <c r="V381" i="6"/>
  <c r="V380" i="6"/>
  <c r="V379" i="6"/>
  <c r="V378" i="6"/>
  <c r="V377" i="6"/>
  <c r="V376" i="6"/>
  <c r="V375" i="6"/>
  <c r="V374" i="6"/>
  <c r="V373" i="6"/>
  <c r="V372" i="6"/>
  <c r="V371" i="6"/>
  <c r="V370" i="6"/>
  <c r="V369" i="6"/>
  <c r="V368" i="6"/>
  <c r="V367" i="6"/>
  <c r="V366" i="6"/>
  <c r="V365" i="6"/>
  <c r="V364" i="6"/>
  <c r="V363" i="6"/>
  <c r="V362" i="6"/>
  <c r="V361" i="6"/>
  <c r="V360" i="6"/>
  <c r="V359" i="6"/>
  <c r="V358" i="6"/>
  <c r="V357" i="6"/>
  <c r="V356" i="6"/>
  <c r="V355" i="6"/>
  <c r="V354" i="6"/>
  <c r="V353" i="6"/>
  <c r="V352" i="6"/>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c r="V325" i="6"/>
  <c r="V324" i="6"/>
  <c r="V323" i="6"/>
  <c r="V321" i="6"/>
  <c r="V322" i="6"/>
  <c r="V320" i="6"/>
  <c r="S320" i="6"/>
  <c r="R320" i="6"/>
  <c r="S316" i="6"/>
  <c r="R316" i="6"/>
  <c r="S315" i="6"/>
  <c r="R315" i="6"/>
  <c r="S314" i="6"/>
  <c r="R314" i="6"/>
  <c r="S313" i="6"/>
  <c r="R313" i="6"/>
  <c r="S312" i="6"/>
  <c r="R312" i="6"/>
  <c r="S311" i="6"/>
  <c r="R311" i="6"/>
  <c r="S310" i="6"/>
  <c r="R310" i="6"/>
  <c r="S309" i="6"/>
  <c r="R309" i="6"/>
  <c r="S308" i="6"/>
  <c r="R308" i="6"/>
  <c r="S307" i="6"/>
  <c r="R307" i="6"/>
  <c r="S306" i="6"/>
  <c r="R306" i="6"/>
  <c r="S305" i="6"/>
  <c r="R305" i="6"/>
  <c r="S304" i="6"/>
  <c r="R304" i="6"/>
  <c r="S303" i="6"/>
  <c r="R303" i="6"/>
  <c r="S302" i="6"/>
  <c r="R302" i="6"/>
  <c r="S301" i="6"/>
  <c r="R301" i="6"/>
  <c r="S300" i="6"/>
  <c r="R300" i="6"/>
  <c r="S299" i="6"/>
  <c r="R299" i="6"/>
  <c r="S298" i="6"/>
  <c r="R298" i="6"/>
  <c r="S297" i="6"/>
  <c r="R297" i="6"/>
  <c r="S296" i="6"/>
  <c r="R296" i="6"/>
  <c r="S295" i="6"/>
  <c r="R295" i="6"/>
  <c r="S294" i="6"/>
  <c r="R294" i="6"/>
  <c r="S293" i="6"/>
  <c r="R293" i="6"/>
  <c r="S292" i="6"/>
  <c r="R292" i="6"/>
  <c r="S291" i="6"/>
  <c r="R291" i="6"/>
  <c r="S290" i="6"/>
  <c r="R290" i="6"/>
  <c r="S289" i="6"/>
  <c r="R289" i="6"/>
  <c r="S288" i="6"/>
  <c r="R288" i="6"/>
  <c r="S287" i="6"/>
  <c r="R287" i="6"/>
  <c r="S286" i="6"/>
  <c r="R286" i="6"/>
  <c r="S285" i="6"/>
  <c r="R285" i="6"/>
  <c r="S284" i="6"/>
  <c r="R284" i="6"/>
  <c r="S283" i="6"/>
  <c r="R283" i="6"/>
  <c r="S282" i="6"/>
  <c r="R282" i="6"/>
  <c r="S281" i="6"/>
  <c r="R281" i="6"/>
  <c r="S280" i="6"/>
  <c r="R280" i="6"/>
  <c r="S279" i="6"/>
  <c r="R279" i="6"/>
  <c r="S278" i="6"/>
  <c r="R278" i="6"/>
  <c r="S277" i="6"/>
  <c r="R277" i="6"/>
  <c r="S276" i="6"/>
  <c r="R276" i="6"/>
  <c r="S275" i="6"/>
  <c r="R275" i="6"/>
  <c r="S274" i="6"/>
  <c r="R274" i="6"/>
  <c r="V273" i="6"/>
  <c r="S273" i="6"/>
  <c r="R273" i="6"/>
  <c r="V272" i="6"/>
  <c r="S272" i="6"/>
  <c r="R272" i="6"/>
  <c r="S271" i="6"/>
  <c r="R271" i="6"/>
  <c r="V270" i="6"/>
  <c r="S270" i="6"/>
  <c r="R270" i="6"/>
  <c r="AT328" i="19"/>
  <c r="AS328" i="19"/>
  <c r="AT327" i="19"/>
  <c r="AS327" i="19"/>
  <c r="AT326" i="19"/>
  <c r="AS326" i="19"/>
  <c r="AT324" i="19"/>
  <c r="AS324" i="19"/>
  <c r="AT323" i="19"/>
  <c r="AS323" i="19"/>
  <c r="AT322" i="19"/>
  <c r="AS322" i="19"/>
  <c r="AT321" i="19"/>
  <c r="AS321" i="19"/>
  <c r="AT320" i="19"/>
  <c r="AS320" i="19"/>
  <c r="AT319" i="19"/>
  <c r="AS319" i="19"/>
  <c r="AT318" i="19"/>
  <c r="AS318" i="19"/>
  <c r="AT317" i="19"/>
  <c r="AS317" i="19"/>
  <c r="AT316" i="19"/>
  <c r="AS316" i="19"/>
  <c r="AT315" i="19"/>
  <c r="AS315" i="19"/>
  <c r="AT314" i="19"/>
  <c r="AS314" i="19"/>
  <c r="AT313" i="19"/>
  <c r="AS313" i="19"/>
  <c r="AT312" i="19"/>
  <c r="AS312" i="19"/>
  <c r="AT311" i="19"/>
  <c r="AS311" i="19"/>
  <c r="AT310" i="19"/>
  <c r="AS310" i="19"/>
  <c r="AT309" i="19"/>
  <c r="AS309" i="19"/>
  <c r="AT308" i="19"/>
  <c r="AS308" i="19"/>
  <c r="AT307" i="19"/>
  <c r="AS307" i="19"/>
  <c r="AT306" i="19"/>
  <c r="AS306" i="19"/>
  <c r="AT305" i="19"/>
  <c r="AS305" i="19"/>
  <c r="AT304" i="19"/>
  <c r="AS304" i="19"/>
  <c r="AT303" i="19"/>
  <c r="AS303" i="19"/>
  <c r="AT302" i="19"/>
  <c r="AS302" i="19"/>
  <c r="AT301" i="19"/>
  <c r="AS301" i="19"/>
  <c r="AT300" i="19"/>
  <c r="AS300" i="19"/>
  <c r="AT299" i="19"/>
  <c r="AS299" i="19"/>
  <c r="AT298" i="19"/>
  <c r="AS298" i="19"/>
  <c r="AT297" i="19"/>
  <c r="AS297" i="19"/>
  <c r="AT296" i="19"/>
  <c r="AS296" i="19"/>
  <c r="AT295" i="19"/>
  <c r="AS295" i="19"/>
  <c r="AT294" i="19"/>
  <c r="AS294" i="19"/>
  <c r="AT293" i="19"/>
  <c r="AS293" i="19"/>
  <c r="AT292" i="19"/>
  <c r="AS292" i="19"/>
  <c r="AT291" i="19"/>
  <c r="AS291" i="19"/>
  <c r="AT290" i="19"/>
  <c r="AS290" i="19"/>
  <c r="AT289" i="19"/>
  <c r="AS289" i="19"/>
  <c r="AT288" i="19"/>
  <c r="AS288" i="19"/>
  <c r="AT287" i="19"/>
  <c r="AS287" i="19"/>
  <c r="AT286" i="19"/>
  <c r="AS286" i="19"/>
  <c r="AT285" i="19"/>
  <c r="AS285" i="19"/>
  <c r="AT284" i="19"/>
  <c r="AS284" i="19"/>
  <c r="AT283" i="19"/>
  <c r="AS283" i="19"/>
  <c r="AT282" i="19"/>
  <c r="AS282" i="19"/>
  <c r="AT281" i="19"/>
  <c r="AS281" i="19"/>
  <c r="AT280" i="19"/>
  <c r="AS280" i="19"/>
  <c r="AT279" i="19"/>
  <c r="AS279" i="19"/>
  <c r="AT278" i="19"/>
  <c r="AS278" i="19"/>
  <c r="AT277" i="19"/>
  <c r="AS277" i="19"/>
  <c r="AT276" i="19"/>
  <c r="AS276" i="19"/>
  <c r="AT275" i="19"/>
  <c r="AS275" i="19"/>
  <c r="AT274" i="19"/>
  <c r="AS274" i="19"/>
  <c r="AT273" i="19"/>
  <c r="AS273" i="19"/>
  <c r="AT272" i="19"/>
  <c r="AS272" i="19"/>
  <c r="AT271" i="19"/>
  <c r="AS271" i="19"/>
  <c r="AT270" i="19"/>
  <c r="AS270" i="19"/>
  <c r="AT269" i="19"/>
  <c r="AS269" i="19"/>
  <c r="AT268" i="19"/>
  <c r="AS268" i="19"/>
  <c r="AT267" i="19"/>
  <c r="AS267" i="19"/>
  <c r="AT266" i="19"/>
  <c r="AS266" i="19"/>
  <c r="AT265" i="19"/>
  <c r="AS265" i="19"/>
  <c r="AT264" i="19"/>
  <c r="AS264" i="19"/>
  <c r="AT263" i="19"/>
  <c r="AS263" i="19"/>
  <c r="AT262" i="19"/>
  <c r="AS262" i="19"/>
  <c r="AT261" i="19"/>
  <c r="AS261" i="19"/>
  <c r="AT260" i="19"/>
  <c r="AS260" i="19"/>
  <c r="AT259" i="19"/>
  <c r="AS259" i="19"/>
  <c r="AT258" i="19"/>
  <c r="AS258" i="19"/>
  <c r="AT257" i="19"/>
  <c r="AS257" i="19"/>
  <c r="AT256" i="19"/>
  <c r="AS256" i="19"/>
  <c r="AT255" i="19"/>
  <c r="AS255" i="19"/>
  <c r="AT254" i="19"/>
  <c r="AS254" i="19"/>
  <c r="AT253" i="19"/>
  <c r="AS253" i="19"/>
  <c r="AT252" i="19"/>
  <c r="AS252" i="19"/>
  <c r="AT251" i="19"/>
  <c r="AS251" i="19"/>
  <c r="AT250" i="19"/>
  <c r="AS250" i="19"/>
  <c r="AT249" i="19"/>
  <c r="AS249" i="19"/>
  <c r="AT248" i="19"/>
  <c r="AS248" i="19"/>
  <c r="AT247" i="19"/>
  <c r="AS247" i="19"/>
  <c r="AT246" i="19"/>
  <c r="AS246" i="19"/>
  <c r="AT245" i="19"/>
  <c r="AS245" i="19"/>
  <c r="AT244" i="19"/>
  <c r="AS244" i="19"/>
  <c r="AT243" i="19"/>
  <c r="AS243" i="19"/>
  <c r="AT242" i="19"/>
  <c r="AS242" i="19"/>
  <c r="AT241" i="19"/>
  <c r="AS241" i="19"/>
  <c r="AT240" i="19"/>
  <c r="AS240" i="19"/>
  <c r="AT239" i="19"/>
  <c r="AS239" i="19"/>
  <c r="AT238" i="19"/>
  <c r="AS238" i="19"/>
  <c r="AT237" i="19"/>
  <c r="AS237" i="19"/>
  <c r="AT236" i="19"/>
  <c r="AS236" i="19"/>
  <c r="AT235" i="19"/>
  <c r="AS235" i="19"/>
  <c r="AT234" i="19"/>
  <c r="AS234" i="19"/>
  <c r="AT233" i="19"/>
  <c r="AS233" i="19"/>
  <c r="AT232" i="19"/>
  <c r="AS232" i="19"/>
  <c r="AT231" i="19"/>
  <c r="AS231" i="19"/>
  <c r="AT230" i="19"/>
  <c r="AS230" i="19"/>
  <c r="AT229" i="19"/>
  <c r="AS229" i="19"/>
  <c r="AT228" i="19"/>
  <c r="AS228" i="19"/>
  <c r="AT227" i="19"/>
  <c r="AS227" i="19"/>
  <c r="AT226" i="19"/>
  <c r="AS226" i="19"/>
  <c r="AT225" i="19"/>
  <c r="AS225" i="19"/>
  <c r="AT224" i="19"/>
  <c r="AS224" i="19"/>
  <c r="AT223" i="19"/>
  <c r="AS223" i="19"/>
  <c r="AT222" i="19"/>
  <c r="AS222" i="19"/>
  <c r="AT221" i="19"/>
  <c r="AS221" i="19"/>
  <c r="AT220" i="19"/>
  <c r="AS220" i="19"/>
  <c r="AT219" i="19"/>
  <c r="AS219" i="19"/>
  <c r="AT218" i="19"/>
  <c r="AS218" i="19"/>
  <c r="AT217" i="19"/>
  <c r="AS217" i="19"/>
  <c r="AT216" i="19"/>
  <c r="AS216" i="19"/>
  <c r="AT215" i="19"/>
  <c r="AS215" i="19"/>
  <c r="AT214" i="19"/>
  <c r="AS214" i="19"/>
  <c r="AT213" i="19"/>
  <c r="AS213" i="19"/>
  <c r="AT212" i="19"/>
  <c r="AS212" i="19"/>
  <c r="AT211" i="19"/>
  <c r="AS211" i="19"/>
  <c r="AT210" i="19"/>
  <c r="AS210" i="19"/>
  <c r="AT209" i="19"/>
  <c r="AS209" i="19"/>
  <c r="AT208" i="19"/>
  <c r="AS208" i="19"/>
  <c r="AT207" i="19"/>
  <c r="AS207" i="19"/>
  <c r="AT206" i="19"/>
  <c r="AS206" i="19"/>
  <c r="AT205" i="19"/>
  <c r="AS205" i="19"/>
  <c r="AT204" i="19"/>
  <c r="AS204" i="19"/>
  <c r="AT203" i="19"/>
  <c r="AS203" i="19"/>
  <c r="AT202" i="19"/>
  <c r="AS202" i="19"/>
  <c r="AT201" i="19"/>
  <c r="AS201" i="19"/>
  <c r="AT200" i="19"/>
  <c r="AS200" i="19"/>
  <c r="AT199" i="19"/>
  <c r="AS199" i="19"/>
  <c r="AT198" i="19"/>
  <c r="AS198" i="19"/>
  <c r="AT197" i="19"/>
  <c r="AS197" i="19"/>
  <c r="AT196" i="19"/>
  <c r="AS196" i="19"/>
  <c r="AT195" i="19"/>
  <c r="AS195" i="19"/>
  <c r="AT194" i="19"/>
  <c r="AS194" i="19"/>
  <c r="AT193" i="19"/>
  <c r="AS193" i="19"/>
  <c r="AT192" i="19"/>
  <c r="AS192" i="19"/>
  <c r="AT191" i="19"/>
  <c r="AS191" i="19"/>
  <c r="AT190" i="19"/>
  <c r="AS190" i="19"/>
  <c r="AT189" i="19"/>
  <c r="AS189" i="19"/>
  <c r="AT188" i="19"/>
  <c r="AS188" i="19"/>
  <c r="AT187" i="19"/>
  <c r="AS187" i="19"/>
  <c r="AT186" i="19"/>
  <c r="AS186" i="19"/>
  <c r="AT185" i="19"/>
  <c r="AS185" i="19"/>
  <c r="AT184" i="19"/>
  <c r="AS184" i="19"/>
  <c r="AT183" i="19"/>
  <c r="AS183" i="19"/>
  <c r="AT182" i="19"/>
  <c r="AS182" i="19"/>
  <c r="AT181" i="19"/>
  <c r="AS181" i="19"/>
  <c r="AT180" i="19"/>
  <c r="AS180" i="19"/>
  <c r="AT179" i="19"/>
  <c r="AS179" i="19"/>
  <c r="AT178" i="19"/>
  <c r="AS178" i="19"/>
  <c r="AT177" i="19"/>
  <c r="AS177" i="19"/>
  <c r="AT176" i="19"/>
  <c r="AS176" i="19"/>
  <c r="AT175" i="19"/>
  <c r="AS175" i="19"/>
  <c r="AT174" i="19"/>
  <c r="AS174" i="19"/>
  <c r="AT173" i="19"/>
  <c r="AS173" i="19"/>
  <c r="AT172" i="19"/>
  <c r="AS172" i="19"/>
  <c r="AT171" i="19"/>
  <c r="AS171" i="19"/>
  <c r="AT170" i="19"/>
  <c r="AS170" i="19"/>
  <c r="AT169" i="19"/>
  <c r="AS169" i="19"/>
  <c r="AT168" i="19"/>
  <c r="AS168" i="19"/>
  <c r="AT167" i="19"/>
  <c r="AS167" i="19"/>
  <c r="AT166" i="19"/>
  <c r="AS166" i="19"/>
  <c r="AT165" i="19"/>
  <c r="AS165" i="19"/>
  <c r="AT164" i="19"/>
  <c r="AS164" i="19"/>
  <c r="AT163" i="19"/>
  <c r="AS163" i="19"/>
  <c r="AT162" i="19"/>
  <c r="AS162" i="19"/>
  <c r="AT161" i="19"/>
  <c r="AS161" i="19"/>
  <c r="AT160" i="19"/>
  <c r="AS160" i="19"/>
  <c r="AT159" i="19"/>
  <c r="AS159" i="19"/>
  <c r="AT158" i="19"/>
  <c r="AS158" i="19"/>
  <c r="AT157" i="19"/>
  <c r="AS157" i="19"/>
  <c r="AT156" i="19"/>
  <c r="AS156" i="19"/>
  <c r="AT155" i="19"/>
  <c r="AS155" i="19"/>
  <c r="AT154" i="19"/>
  <c r="AS154" i="19"/>
  <c r="AT153" i="19"/>
  <c r="AS153" i="19"/>
  <c r="AT152" i="19"/>
  <c r="AS152" i="19"/>
  <c r="AT151" i="19"/>
  <c r="AS151" i="19"/>
  <c r="AT150" i="19"/>
  <c r="AS150" i="19"/>
  <c r="AT149" i="19"/>
  <c r="AS149" i="19"/>
  <c r="AT148" i="19"/>
  <c r="AS148" i="19"/>
  <c r="AT147" i="19"/>
  <c r="AS147" i="19"/>
  <c r="AT146" i="19"/>
  <c r="AS146" i="19"/>
  <c r="AT145" i="19"/>
  <c r="AS145" i="19"/>
  <c r="AT144" i="19"/>
  <c r="AS144" i="19"/>
  <c r="AT143" i="19"/>
  <c r="AS143" i="19"/>
  <c r="AT142" i="19"/>
  <c r="AS142" i="19"/>
  <c r="AT141" i="19"/>
  <c r="AS141" i="19"/>
  <c r="AT140" i="19"/>
  <c r="AS140" i="19"/>
  <c r="AT139" i="19"/>
  <c r="AS139" i="19"/>
  <c r="AT138" i="19"/>
  <c r="AS138" i="19"/>
  <c r="AT137" i="19"/>
  <c r="AS137" i="19"/>
  <c r="AT136" i="19"/>
  <c r="AS136" i="19"/>
  <c r="AT135" i="19"/>
  <c r="AS135" i="19"/>
  <c r="AT134" i="19"/>
  <c r="AS134" i="19"/>
  <c r="AT133" i="19"/>
  <c r="AS133" i="19"/>
  <c r="AT132" i="19"/>
  <c r="AS132" i="19"/>
  <c r="AT131" i="19"/>
  <c r="AS131" i="19"/>
  <c r="AT130" i="19"/>
  <c r="AS130" i="19"/>
  <c r="AT129" i="19"/>
  <c r="AS129" i="19"/>
  <c r="AT128" i="19"/>
  <c r="AS128" i="19"/>
  <c r="AT127" i="19"/>
  <c r="AS127" i="19"/>
  <c r="AT126" i="19"/>
  <c r="AS126" i="19"/>
  <c r="AT125" i="19"/>
  <c r="AS125" i="19"/>
  <c r="AT124" i="19"/>
  <c r="AS124" i="19"/>
  <c r="AT123" i="19"/>
  <c r="AS123" i="19"/>
  <c r="AT122" i="19"/>
  <c r="AS122" i="19"/>
  <c r="AT121" i="19"/>
  <c r="AS121" i="19"/>
  <c r="AT120" i="19"/>
  <c r="AS120" i="19"/>
  <c r="AT119" i="19"/>
  <c r="AS119" i="19"/>
  <c r="AT118" i="19"/>
  <c r="AS118" i="19"/>
  <c r="AT117" i="19"/>
  <c r="AS117" i="19"/>
  <c r="AT116" i="19"/>
  <c r="AS116" i="19"/>
  <c r="AT115" i="19"/>
  <c r="AS115" i="19"/>
  <c r="AT114" i="19"/>
  <c r="AS114" i="19"/>
  <c r="AT113" i="19"/>
  <c r="AS113" i="19"/>
  <c r="AT112" i="19"/>
  <c r="AS112" i="19"/>
  <c r="AT111" i="19"/>
  <c r="AS111" i="19"/>
  <c r="AT110" i="19"/>
  <c r="AS110" i="19"/>
  <c r="AT109" i="19"/>
  <c r="AS109" i="19"/>
  <c r="AT108" i="19"/>
  <c r="AS108" i="19"/>
  <c r="AT107" i="19"/>
  <c r="AS107" i="19"/>
  <c r="AT106" i="19"/>
  <c r="AS106" i="19"/>
  <c r="AT105" i="19"/>
  <c r="AS105" i="19"/>
  <c r="AT104" i="19"/>
  <c r="AS104" i="19"/>
  <c r="AT103" i="19"/>
  <c r="AS103" i="19"/>
  <c r="AT102" i="19"/>
  <c r="AS102" i="19"/>
  <c r="AT101" i="19"/>
  <c r="AS101" i="19"/>
  <c r="AT100" i="19"/>
  <c r="AS100" i="19"/>
  <c r="AT99" i="19"/>
  <c r="AS99" i="19"/>
  <c r="AT98" i="19"/>
  <c r="AS98" i="19"/>
  <c r="AT97" i="19"/>
  <c r="AS97" i="19"/>
  <c r="AT96" i="19"/>
  <c r="AS96" i="19"/>
  <c r="AT95" i="19"/>
  <c r="AS95" i="19"/>
  <c r="AT94" i="19"/>
  <c r="AS94" i="19"/>
  <c r="AT93" i="19"/>
  <c r="AS93" i="19"/>
  <c r="AT92" i="19"/>
  <c r="AS92" i="19"/>
  <c r="AT91" i="19"/>
  <c r="AS91" i="19"/>
  <c r="AT90" i="19"/>
  <c r="AS90" i="19"/>
  <c r="AT89" i="19"/>
  <c r="AS89" i="19"/>
  <c r="AT88" i="19"/>
  <c r="AS88" i="19"/>
  <c r="AT87" i="19"/>
  <c r="AS87" i="19"/>
  <c r="AT86" i="19"/>
  <c r="AS86" i="19"/>
  <c r="AT85" i="19"/>
  <c r="AS85" i="19"/>
  <c r="AT84" i="19"/>
  <c r="AS84" i="19"/>
  <c r="AT83" i="19"/>
  <c r="AS83" i="19"/>
  <c r="AT82" i="19"/>
  <c r="AS82" i="19"/>
  <c r="AT81" i="19"/>
  <c r="AS81" i="19"/>
  <c r="AT80" i="19"/>
  <c r="AS80" i="19"/>
  <c r="AT79" i="19"/>
  <c r="AS79" i="19"/>
  <c r="AT78" i="19"/>
  <c r="AS78" i="19"/>
  <c r="AT77" i="19"/>
  <c r="AS77" i="19"/>
  <c r="AT76" i="19"/>
  <c r="AS76" i="19"/>
  <c r="AT75" i="19"/>
  <c r="AS75" i="19"/>
  <c r="AT74" i="19"/>
  <c r="AS74" i="19"/>
  <c r="AT73" i="19"/>
  <c r="AS73" i="19"/>
  <c r="AT72" i="19"/>
  <c r="AS72" i="19"/>
  <c r="AT71" i="19"/>
  <c r="AS71" i="19"/>
  <c r="AT70" i="19"/>
  <c r="AS70" i="19"/>
  <c r="AT69" i="19"/>
  <c r="AS69" i="19"/>
  <c r="AT68" i="19"/>
  <c r="AS68" i="19"/>
  <c r="AT67" i="19"/>
  <c r="AS67" i="19"/>
  <c r="AT66" i="19"/>
  <c r="AS66" i="19"/>
  <c r="AT65" i="19"/>
  <c r="AS65" i="19"/>
  <c r="AT64" i="19"/>
  <c r="AS64" i="19"/>
  <c r="AT63" i="19"/>
  <c r="AS63" i="19"/>
  <c r="AT62" i="19"/>
  <c r="AS62" i="19"/>
  <c r="AT61" i="19"/>
  <c r="AS61" i="19"/>
  <c r="AT60" i="19"/>
  <c r="AS60" i="19"/>
  <c r="AT59" i="19"/>
  <c r="AS59" i="19"/>
  <c r="AT58" i="19"/>
  <c r="AS58" i="19"/>
  <c r="AT57" i="19"/>
  <c r="AS57" i="19"/>
  <c r="AT56" i="19"/>
  <c r="AS56" i="19"/>
  <c r="AT55" i="19"/>
  <c r="AS55" i="19"/>
  <c r="AT54" i="19"/>
  <c r="AS54" i="19"/>
  <c r="AT53" i="19"/>
  <c r="AS53" i="19"/>
  <c r="AT52" i="19"/>
  <c r="AS52" i="19"/>
  <c r="AT51" i="19"/>
  <c r="AS51" i="19"/>
  <c r="AT50" i="19"/>
  <c r="AS50" i="19"/>
  <c r="AT49" i="19"/>
  <c r="AS49" i="19"/>
  <c r="AT48" i="19"/>
  <c r="AS48" i="19"/>
  <c r="AT47" i="19"/>
  <c r="AS47" i="19"/>
  <c r="AT46" i="19"/>
  <c r="AS46" i="19"/>
  <c r="AT45" i="19"/>
  <c r="AS45" i="19"/>
  <c r="AT44" i="19"/>
  <c r="AS44" i="19"/>
  <c r="AT43" i="19"/>
  <c r="AS43" i="19"/>
  <c r="AT42" i="19"/>
  <c r="AS42" i="19"/>
  <c r="AT41" i="19"/>
  <c r="AS41" i="19"/>
  <c r="AT40" i="19"/>
  <c r="AS40" i="19"/>
  <c r="AT39" i="19"/>
  <c r="AS39" i="19"/>
  <c r="AT38" i="19"/>
  <c r="AS38" i="19"/>
  <c r="AT37" i="19"/>
  <c r="AS37" i="19"/>
  <c r="AT36" i="19"/>
  <c r="AS36" i="19"/>
  <c r="AT35" i="19"/>
  <c r="AS35" i="19"/>
  <c r="AT34" i="19"/>
  <c r="AS34" i="19"/>
  <c r="AT33" i="19"/>
  <c r="AS33" i="19"/>
  <c r="AT32" i="19"/>
  <c r="AS32" i="19"/>
  <c r="AT31" i="19"/>
  <c r="AS31" i="19"/>
  <c r="AT30" i="19"/>
  <c r="AS30" i="19"/>
  <c r="AT29" i="19"/>
  <c r="AS29" i="19"/>
  <c r="AT28" i="19"/>
  <c r="AS28" i="19"/>
  <c r="AT27" i="19"/>
  <c r="AS27" i="19"/>
  <c r="AT26" i="19"/>
  <c r="AS26" i="19"/>
  <c r="AT25" i="19"/>
  <c r="AS25" i="19"/>
  <c r="AT24" i="19"/>
  <c r="AS24" i="19"/>
  <c r="AT23" i="19"/>
  <c r="AS23" i="19"/>
  <c r="AT22" i="19"/>
  <c r="AS22" i="19"/>
  <c r="AT21" i="19"/>
  <c r="AS21" i="19"/>
  <c r="AT20" i="19"/>
  <c r="AS20" i="19"/>
  <c r="AT19" i="19"/>
  <c r="AS19" i="19"/>
  <c r="AT18" i="19"/>
  <c r="AS18" i="19"/>
  <c r="AT17" i="19"/>
  <c r="AS17" i="19"/>
  <c r="AT16" i="19"/>
  <c r="AS16" i="19"/>
  <c r="AT15" i="19"/>
  <c r="AS15" i="19"/>
  <c r="AT14" i="19"/>
  <c r="AS14" i="19"/>
  <c r="AT13" i="19"/>
  <c r="AS13" i="19"/>
  <c r="AT12" i="19"/>
  <c r="AS12" i="19"/>
  <c r="AT11" i="19"/>
  <c r="AS11" i="19"/>
  <c r="AT10" i="19"/>
  <c r="AS10" i="19"/>
  <c r="AT9" i="19"/>
  <c r="AS9" i="19"/>
  <c r="AT293" i="12"/>
  <c r="AS293" i="12"/>
  <c r="AT292" i="12"/>
  <c r="AT291" i="12"/>
  <c r="AT290" i="12"/>
  <c r="AS292" i="12"/>
  <c r="AS291" i="12"/>
  <c r="AS290" i="12"/>
  <c r="A101" i="15"/>
  <c r="A99" i="15"/>
  <c r="A98" i="15"/>
  <c r="A97" i="15"/>
  <c r="A96" i="15"/>
  <c r="A95" i="15"/>
  <c r="A94" i="15"/>
  <c r="A93" i="15"/>
  <c r="A92" i="15"/>
  <c r="A91" i="15"/>
  <c r="A90" i="15"/>
  <c r="A89"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0" i="15"/>
  <c r="IG329" i="18"/>
  <c r="IF329" i="18"/>
  <c r="IE329" i="18"/>
  <c r="IG328" i="18"/>
  <c r="IF328" i="18"/>
  <c r="IE328" i="18"/>
  <c r="IG327" i="18"/>
  <c r="IF327" i="18"/>
  <c r="IE327" i="18"/>
  <c r="IG326" i="18"/>
  <c r="IH326" i="18"/>
  <c r="IF326" i="18"/>
  <c r="IE326" i="18"/>
  <c r="IG325" i="18"/>
  <c r="IF325" i="18"/>
  <c r="IE325" i="18"/>
  <c r="IG324" i="18"/>
  <c r="IF324" i="18"/>
  <c r="IE324" i="18"/>
  <c r="IH324" i="18" s="1"/>
  <c r="IG323" i="18"/>
  <c r="IF323" i="18"/>
  <c r="IE323" i="18"/>
  <c r="IG322" i="18"/>
  <c r="IF322" i="18"/>
  <c r="IH322" i="18" s="1"/>
  <c r="IE322" i="18"/>
  <c r="IG321" i="18"/>
  <c r="IF321" i="18"/>
  <c r="IE321" i="18"/>
  <c r="IG320" i="18"/>
  <c r="IF320" i="18"/>
  <c r="IH320" i="18" s="1"/>
  <c r="IE320" i="18"/>
  <c r="IG319" i="18"/>
  <c r="IF319" i="18"/>
  <c r="IH319" i="18" s="1"/>
  <c r="IE319" i="18"/>
  <c r="IG318" i="18"/>
  <c r="IF318" i="18"/>
  <c r="IE318" i="18"/>
  <c r="IG317" i="18"/>
  <c r="IF317" i="18"/>
  <c r="IE317" i="18"/>
  <c r="IG316" i="18"/>
  <c r="IF316" i="18"/>
  <c r="IE316" i="18"/>
  <c r="IG315" i="18"/>
  <c r="IF315" i="18"/>
  <c r="IE315" i="18"/>
  <c r="IG314" i="18"/>
  <c r="IF314" i="18"/>
  <c r="IE314" i="18"/>
  <c r="IH314" i="18" s="1"/>
  <c r="IG313" i="18"/>
  <c r="IF313" i="18"/>
  <c r="IE313" i="18"/>
  <c r="IG312" i="18"/>
  <c r="IF312" i="18"/>
  <c r="IE312" i="18"/>
  <c r="IG311" i="18"/>
  <c r="IH311" i="18" s="1"/>
  <c r="IF311" i="18"/>
  <c r="IE311" i="18"/>
  <c r="IG310" i="18"/>
  <c r="IF310" i="18"/>
  <c r="IE310" i="18"/>
  <c r="IG309" i="18"/>
  <c r="IF309" i="18"/>
  <c r="IE309" i="18"/>
  <c r="IH309" i="18" s="1"/>
  <c r="IG308" i="18"/>
  <c r="IH308" i="18" s="1"/>
  <c r="IF308" i="18"/>
  <c r="IE308" i="18"/>
  <c r="IG307" i="18"/>
  <c r="IF307" i="18"/>
  <c r="IE307" i="18"/>
  <c r="IG306" i="18"/>
  <c r="IF306" i="18"/>
  <c r="IE306" i="18"/>
  <c r="IG305" i="18"/>
  <c r="IF305" i="18"/>
  <c r="IE305" i="18"/>
  <c r="IH305" i="18" s="1"/>
  <c r="IG304" i="18"/>
  <c r="IF304" i="18"/>
  <c r="IH304" i="18" s="1"/>
  <c r="IE304" i="18"/>
  <c r="IG303" i="18"/>
  <c r="IF303" i="18"/>
  <c r="IH303" i="18" s="1"/>
  <c r="IE303" i="18"/>
  <c r="IG302" i="18"/>
  <c r="IF302" i="18"/>
  <c r="IE302" i="18"/>
  <c r="IG301" i="18"/>
  <c r="IF301" i="18"/>
  <c r="IH301" i="18" s="1"/>
  <c r="IE301" i="18"/>
  <c r="IG300" i="18"/>
  <c r="IF300" i="18"/>
  <c r="IH300" i="18"/>
  <c r="IE300" i="18"/>
  <c r="IG299" i="18"/>
  <c r="IF299" i="18"/>
  <c r="IH299" i="18"/>
  <c r="IE299" i="18"/>
  <c r="IG298" i="18"/>
  <c r="IF298" i="18"/>
  <c r="IE298" i="18"/>
  <c r="IH298" i="18" s="1"/>
  <c r="IG297" i="18"/>
  <c r="IF297" i="18"/>
  <c r="IE297" i="18"/>
  <c r="IG296" i="18"/>
  <c r="IH296" i="18" s="1"/>
  <c r="IF296" i="18"/>
  <c r="IE296" i="18"/>
  <c r="IG295" i="18"/>
  <c r="IF295" i="18"/>
  <c r="IH295" i="18" s="1"/>
  <c r="IE295" i="18"/>
  <c r="IG294" i="18"/>
  <c r="IF294" i="18"/>
  <c r="IH294" i="18" s="1"/>
  <c r="IE294" i="18"/>
  <c r="IG293" i="18"/>
  <c r="IF293" i="18"/>
  <c r="IE293" i="18"/>
  <c r="IG292" i="18"/>
  <c r="IF292" i="18"/>
  <c r="IE292" i="18"/>
  <c r="IH292" i="18" s="1"/>
  <c r="IG291" i="18"/>
  <c r="IF291" i="18"/>
  <c r="IE291" i="18"/>
  <c r="IG290" i="18"/>
  <c r="IF290" i="18"/>
  <c r="IE290" i="18"/>
  <c r="IG289" i="18"/>
  <c r="IF289" i="18"/>
  <c r="IH289" i="18" s="1"/>
  <c r="IE289" i="18"/>
  <c r="IG288" i="18"/>
  <c r="IF288" i="18"/>
  <c r="IE288" i="18"/>
  <c r="IH288" i="18" s="1"/>
  <c r="IG287" i="18"/>
  <c r="IH287" i="18" s="1"/>
  <c r="IF287" i="18"/>
  <c r="IE287" i="18"/>
  <c r="IG286" i="18"/>
  <c r="IF286" i="18"/>
  <c r="IE286" i="18"/>
  <c r="IH286" i="18" s="1"/>
  <c r="IG285" i="18"/>
  <c r="IF285" i="18"/>
  <c r="IE285" i="18"/>
  <c r="IG284" i="18"/>
  <c r="IF284" i="18"/>
  <c r="IH284" i="18" s="1"/>
  <c r="IE284" i="18"/>
  <c r="IG283" i="18"/>
  <c r="IF283" i="18"/>
  <c r="IE283" i="18"/>
  <c r="IH283" i="18" s="1"/>
  <c r="IG282" i="18"/>
  <c r="IF282" i="18"/>
  <c r="IE282" i="18"/>
  <c r="IG281" i="18"/>
  <c r="IF281" i="18"/>
  <c r="IE281" i="18"/>
  <c r="IG280" i="18"/>
  <c r="IH280" i="18"/>
  <c r="IF280" i="18"/>
  <c r="IE280" i="18"/>
  <c r="IG279" i="18"/>
  <c r="IF279" i="18"/>
  <c r="IE279" i="18"/>
  <c r="IG278" i="18"/>
  <c r="IF278" i="18"/>
  <c r="IE278" i="18"/>
  <c r="IH278" i="18" s="1"/>
  <c r="IG277" i="18"/>
  <c r="IF277" i="18"/>
  <c r="IE277" i="18"/>
  <c r="IG276" i="18"/>
  <c r="IH276" i="18" s="1"/>
  <c r="IF276" i="18"/>
  <c r="IE276" i="18"/>
  <c r="IG275" i="18"/>
  <c r="IF275" i="18"/>
  <c r="IH275" i="18" s="1"/>
  <c r="IE275" i="18"/>
  <c r="IG274" i="18"/>
  <c r="IF274" i="18"/>
  <c r="IE274" i="18"/>
  <c r="IH274" i="18" s="1"/>
  <c r="IG273" i="18"/>
  <c r="IF273" i="18"/>
  <c r="IE273" i="18"/>
  <c r="IG272" i="18"/>
  <c r="IF272" i="18"/>
  <c r="IE272" i="18"/>
  <c r="IH272" i="18" s="1"/>
  <c r="IG271" i="18"/>
  <c r="IF271" i="18"/>
  <c r="IE271" i="18"/>
  <c r="IH271" i="18" s="1"/>
  <c r="IG270" i="18"/>
  <c r="IF270" i="18"/>
  <c r="IE270" i="18"/>
  <c r="IH270" i="18" s="1"/>
  <c r="IG269" i="18"/>
  <c r="IF269" i="18"/>
  <c r="IE269" i="18"/>
  <c r="IH269" i="18" s="1"/>
  <c r="IG268" i="18"/>
  <c r="IH268" i="18" s="1"/>
  <c r="IF268" i="18"/>
  <c r="IE268" i="18"/>
  <c r="IG267" i="18"/>
  <c r="IF267" i="18"/>
  <c r="IH267" i="18" s="1"/>
  <c r="IE267" i="18"/>
  <c r="IG266" i="18"/>
  <c r="IF266" i="18"/>
  <c r="IE266" i="18"/>
  <c r="IG265" i="18"/>
  <c r="IF265" i="18"/>
  <c r="IE265" i="18"/>
  <c r="IG264" i="18"/>
  <c r="IF264" i="18"/>
  <c r="IE264" i="18"/>
  <c r="IH264" i="18" s="1"/>
  <c r="IG263" i="18"/>
  <c r="IF263" i="18"/>
  <c r="IE263" i="18"/>
  <c r="IG262" i="18"/>
  <c r="IF262" i="18"/>
  <c r="IE262" i="18"/>
  <c r="IG261" i="18"/>
  <c r="IF261" i="18"/>
  <c r="IE261" i="18"/>
  <c r="IG260" i="18"/>
  <c r="IF260" i="18"/>
  <c r="IE260" i="18"/>
  <c r="IG259" i="18"/>
  <c r="IF259" i="18"/>
  <c r="IE259" i="18"/>
  <c r="IG258" i="18"/>
  <c r="IF258" i="18"/>
  <c r="IE258" i="18"/>
  <c r="IH258" i="18" s="1"/>
  <c r="IG257" i="18"/>
  <c r="IF257" i="18"/>
  <c r="IH257" i="18" s="1"/>
  <c r="IE257" i="18"/>
  <c r="IG256" i="18"/>
  <c r="IF256" i="18"/>
  <c r="IE256" i="18"/>
  <c r="IH256" i="18" s="1"/>
  <c r="IG255" i="18"/>
  <c r="IF255" i="18"/>
  <c r="IE255" i="18"/>
  <c r="IG254" i="18"/>
  <c r="IF254" i="18"/>
  <c r="IE254" i="18"/>
  <c r="IG253" i="18"/>
  <c r="IH253" i="18"/>
  <c r="IF253" i="18"/>
  <c r="IE253" i="18"/>
  <c r="IG252" i="18"/>
  <c r="IF252" i="18"/>
  <c r="IE252" i="18"/>
  <c r="IG251" i="18"/>
  <c r="IF251" i="18"/>
  <c r="IE251" i="18"/>
  <c r="IG250" i="18"/>
  <c r="IH250" i="18" s="1"/>
  <c r="IF250" i="18"/>
  <c r="IE250" i="18"/>
  <c r="IG249" i="18"/>
  <c r="IH249" i="18" s="1"/>
  <c r="IF249" i="18"/>
  <c r="IE249" i="18"/>
  <c r="IG248" i="18"/>
  <c r="IF248" i="18"/>
  <c r="IE248" i="18"/>
  <c r="IG247" i="18"/>
  <c r="IF247" i="18"/>
  <c r="IE247" i="18"/>
  <c r="IG246" i="18"/>
  <c r="IF246" i="18"/>
  <c r="IE246" i="18"/>
  <c r="IG245" i="18"/>
  <c r="IF245" i="18"/>
  <c r="IH245" i="18" s="1"/>
  <c r="IE245" i="18"/>
  <c r="IG244" i="18"/>
  <c r="IF244" i="18"/>
  <c r="IE244" i="18"/>
  <c r="IG243" i="18"/>
  <c r="IF243" i="18"/>
  <c r="IE243" i="18"/>
  <c r="IG242" i="18"/>
  <c r="IF242" i="18"/>
  <c r="IE242" i="18"/>
  <c r="IG241" i="18"/>
  <c r="IF241" i="18"/>
  <c r="IE241" i="18"/>
  <c r="IG240" i="18"/>
  <c r="IF240" i="18"/>
  <c r="IE240" i="18"/>
  <c r="IG239" i="18"/>
  <c r="IF239" i="18"/>
  <c r="IE239" i="18"/>
  <c r="IG238" i="18"/>
  <c r="IF238" i="18"/>
  <c r="IE238" i="18"/>
  <c r="IH238" i="18" s="1"/>
  <c r="IG237" i="18"/>
  <c r="IF237" i="18"/>
  <c r="IE237" i="18"/>
  <c r="IG236" i="18"/>
  <c r="IF236" i="18"/>
  <c r="IE236" i="18"/>
  <c r="IH236" i="18" s="1"/>
  <c r="IG235" i="18"/>
  <c r="IF235" i="18"/>
  <c r="IE235" i="18"/>
  <c r="IG234" i="18"/>
  <c r="IF234" i="18"/>
  <c r="IE234" i="18"/>
  <c r="IG233" i="18"/>
  <c r="IF233" i="18"/>
  <c r="IE233" i="18"/>
  <c r="IH233" i="18" s="1"/>
  <c r="IG232" i="18"/>
  <c r="IF232" i="18"/>
  <c r="IE232" i="18"/>
  <c r="IH232" i="18" s="1"/>
  <c r="IG231" i="18"/>
  <c r="IF231" i="18"/>
  <c r="IE231" i="18"/>
  <c r="IG230" i="18"/>
  <c r="IF230" i="18"/>
  <c r="IE230" i="18"/>
  <c r="IG229" i="18"/>
  <c r="IF229" i="18"/>
  <c r="IE229" i="18"/>
  <c r="IG228" i="18"/>
  <c r="IF228" i="18"/>
  <c r="IE228" i="18"/>
  <c r="IH228" i="18" s="1"/>
  <c r="IG227" i="18"/>
  <c r="IF227" i="18"/>
  <c r="IE227" i="18"/>
  <c r="IG226" i="18"/>
  <c r="IF226" i="18"/>
  <c r="IE226" i="18"/>
  <c r="IG225" i="18"/>
  <c r="IF225" i="18"/>
  <c r="IE225" i="18"/>
  <c r="IG224" i="18"/>
  <c r="IF224" i="18"/>
  <c r="IE224" i="18"/>
  <c r="IG223" i="18"/>
  <c r="IF223" i="18"/>
  <c r="IH223" i="18" s="1"/>
  <c r="IE223" i="18"/>
  <c r="IG222" i="18"/>
  <c r="IF222" i="18"/>
  <c r="IE222" i="18"/>
  <c r="IG221" i="18"/>
  <c r="IF221" i="18"/>
  <c r="IH221" i="18" s="1"/>
  <c r="IE221" i="18"/>
  <c r="IG220" i="18"/>
  <c r="IF220" i="18"/>
  <c r="IE220" i="18"/>
  <c r="IG219" i="18"/>
  <c r="IF219" i="18"/>
  <c r="IE219" i="18"/>
  <c r="IG218" i="18"/>
  <c r="IF218" i="18"/>
  <c r="IE218" i="18"/>
  <c r="IG217" i="18"/>
  <c r="IF217" i="18"/>
  <c r="IH217" i="18" s="1"/>
  <c r="IE217" i="18"/>
  <c r="IG216" i="18"/>
  <c r="IF216" i="18"/>
  <c r="IE216" i="18"/>
  <c r="IG215" i="18"/>
  <c r="IF215" i="18"/>
  <c r="IE215" i="18"/>
  <c r="IG214" i="18"/>
  <c r="IF214" i="18"/>
  <c r="IE214" i="18"/>
  <c r="IG213" i="18"/>
  <c r="IF213" i="18"/>
  <c r="IH213" i="18" s="1"/>
  <c r="IE213" i="18"/>
  <c r="IG212" i="18"/>
  <c r="IF212" i="18"/>
  <c r="IE212" i="18"/>
  <c r="IH212" i="18" s="1"/>
  <c r="IG211" i="18"/>
  <c r="IF211" i="18"/>
  <c r="IE211" i="18"/>
  <c r="IG210" i="18"/>
  <c r="IF210" i="18"/>
  <c r="IE210" i="18"/>
  <c r="IG209" i="18"/>
  <c r="IF209" i="18"/>
  <c r="IE209" i="18"/>
  <c r="IG208" i="18"/>
  <c r="IF208" i="18"/>
  <c r="IE208" i="18"/>
  <c r="IG207" i="18"/>
  <c r="IF207" i="18"/>
  <c r="IE207" i="18"/>
  <c r="IG206" i="18"/>
  <c r="IF206" i="18"/>
  <c r="IE206" i="18"/>
  <c r="IG205" i="18"/>
  <c r="IF205" i="18"/>
  <c r="IE205" i="18"/>
  <c r="IG204" i="18"/>
  <c r="IF204" i="18"/>
  <c r="IE204" i="18"/>
  <c r="IH204" i="18" s="1"/>
  <c r="IG203" i="18"/>
  <c r="IF203" i="18"/>
  <c r="IE203" i="18"/>
  <c r="IG202" i="18"/>
  <c r="IF202" i="18"/>
  <c r="IE202" i="18"/>
  <c r="IG201" i="18"/>
  <c r="IF201" i="18"/>
  <c r="IE201" i="18"/>
  <c r="IG200" i="18"/>
  <c r="IF200" i="18"/>
  <c r="IE200" i="18"/>
  <c r="IG199" i="18"/>
  <c r="IF199" i="18"/>
  <c r="IH199" i="18" s="1"/>
  <c r="IE199" i="18"/>
  <c r="IG198" i="18"/>
  <c r="IF198" i="18"/>
  <c r="IE198" i="18"/>
  <c r="IG197" i="18"/>
  <c r="IF197" i="18"/>
  <c r="IE197" i="18"/>
  <c r="IG196" i="18"/>
  <c r="IF196" i="18"/>
  <c r="IE196" i="18"/>
  <c r="IH196" i="18" s="1"/>
  <c r="IG195" i="18"/>
  <c r="IF195" i="18"/>
  <c r="IE195" i="18"/>
  <c r="IG194" i="18"/>
  <c r="IF194" i="18"/>
  <c r="IE194" i="18"/>
  <c r="IG193" i="18"/>
  <c r="IF193" i="18"/>
  <c r="IH193" i="18" s="1"/>
  <c r="IE193" i="18"/>
  <c r="IG192" i="18"/>
  <c r="IF192" i="18"/>
  <c r="IE192" i="18"/>
  <c r="IG191" i="18"/>
  <c r="IF191" i="18"/>
  <c r="IE191" i="18"/>
  <c r="IG190" i="18"/>
  <c r="IF190" i="18"/>
  <c r="IE190" i="18"/>
  <c r="IG189" i="18"/>
  <c r="IF189" i="18"/>
  <c r="IH189" i="18" s="1"/>
  <c r="IE189" i="18"/>
  <c r="IG188" i="18"/>
  <c r="IF188" i="18"/>
  <c r="IE188" i="18"/>
  <c r="IH188" i="18" s="1"/>
  <c r="IG187" i="18"/>
  <c r="IF187" i="18"/>
  <c r="IE187" i="18"/>
  <c r="IG186" i="18"/>
  <c r="IF186" i="18"/>
  <c r="IE186" i="18"/>
  <c r="IG185" i="18"/>
  <c r="IF185" i="18"/>
  <c r="IE185" i="18"/>
  <c r="IG184" i="18"/>
  <c r="IF184" i="18"/>
  <c r="IE184" i="18"/>
  <c r="IG183" i="18"/>
  <c r="IF183" i="18"/>
  <c r="IH183" i="18" s="1"/>
  <c r="IE183" i="18"/>
  <c r="IG182" i="18"/>
  <c r="IF182" i="18"/>
  <c r="IE182" i="18"/>
  <c r="IG181" i="18"/>
  <c r="IF181" i="18"/>
  <c r="IE181" i="18"/>
  <c r="IG180" i="18"/>
  <c r="IF180" i="18"/>
  <c r="IE180" i="18"/>
  <c r="IG179" i="18"/>
  <c r="IF179" i="18"/>
  <c r="IE179" i="18"/>
  <c r="IG178" i="18"/>
  <c r="IF178" i="18"/>
  <c r="IE178" i="18"/>
  <c r="IG177" i="18"/>
  <c r="IF177" i="18"/>
  <c r="IH177" i="18" s="1"/>
  <c r="IE177" i="18"/>
  <c r="IG176" i="18"/>
  <c r="IF176" i="18"/>
  <c r="IE176" i="18"/>
  <c r="IG175" i="18"/>
  <c r="IF175" i="18"/>
  <c r="IE175" i="18"/>
  <c r="IG174" i="18"/>
  <c r="IF174" i="18"/>
  <c r="IE174" i="18"/>
  <c r="IG173" i="18"/>
  <c r="IF173" i="18"/>
  <c r="IH173" i="18" s="1"/>
  <c r="IE173" i="18"/>
  <c r="IG172" i="18"/>
  <c r="IF172" i="18"/>
  <c r="IE172" i="18"/>
  <c r="IH172" i="18" s="1"/>
  <c r="IG171" i="18"/>
  <c r="IF171" i="18"/>
  <c r="IE171" i="18"/>
  <c r="IG170" i="18"/>
  <c r="IF170" i="18"/>
  <c r="IE170" i="18"/>
  <c r="IG169" i="18"/>
  <c r="IF169" i="18"/>
  <c r="IE169" i="18"/>
  <c r="IG168" i="18"/>
  <c r="IF168" i="18"/>
  <c r="IE168" i="18"/>
  <c r="IG167" i="18"/>
  <c r="IF167" i="18"/>
  <c r="IE167" i="18"/>
  <c r="IG166" i="18"/>
  <c r="IF166" i="18"/>
  <c r="IE166" i="18"/>
  <c r="IG165" i="18"/>
  <c r="IF165" i="18"/>
  <c r="IE165" i="18"/>
  <c r="IG164" i="18"/>
  <c r="IF164" i="18"/>
  <c r="IE164" i="18"/>
  <c r="IH164" i="18" s="1"/>
  <c r="IG163" i="18"/>
  <c r="IF163" i="18"/>
  <c r="IE163" i="18"/>
  <c r="IG162" i="18"/>
  <c r="IF162" i="18"/>
  <c r="IE162" i="18"/>
  <c r="IG161" i="18"/>
  <c r="IF161" i="18"/>
  <c r="IE161" i="18"/>
  <c r="IG160" i="18"/>
  <c r="IF160" i="18"/>
  <c r="IE160" i="18"/>
  <c r="IG159" i="18"/>
  <c r="IF159" i="18"/>
  <c r="IE159" i="18"/>
  <c r="IG158" i="18"/>
  <c r="IF158" i="18"/>
  <c r="IE158" i="18"/>
  <c r="IG157" i="18"/>
  <c r="IF157" i="18"/>
  <c r="IE157" i="18"/>
  <c r="IG156" i="18"/>
  <c r="IF156" i="18"/>
  <c r="IE156" i="18"/>
  <c r="IH156" i="18" s="1"/>
  <c r="IG155" i="18"/>
  <c r="IF155" i="18"/>
  <c r="IE155" i="18"/>
  <c r="IG154" i="18"/>
  <c r="IH154" i="18" s="1"/>
  <c r="IF154" i="18"/>
  <c r="IE154" i="18"/>
  <c r="IG153" i="18"/>
  <c r="IF153" i="18"/>
  <c r="IE153" i="18"/>
  <c r="IG152" i="18"/>
  <c r="IF152" i="18"/>
  <c r="IE152" i="18"/>
  <c r="IH152" i="18" s="1"/>
  <c r="IG151" i="18"/>
  <c r="IF151" i="18"/>
  <c r="IE151" i="18"/>
  <c r="IG150" i="18"/>
  <c r="IF150" i="18"/>
  <c r="IE150" i="18"/>
  <c r="IH150" i="18" s="1"/>
  <c r="IG149" i="18"/>
  <c r="IF149" i="18"/>
  <c r="IE149" i="18"/>
  <c r="IH149" i="18" s="1"/>
  <c r="IG148" i="18"/>
  <c r="IF148" i="18"/>
  <c r="IE148" i="18"/>
  <c r="IG147" i="18"/>
  <c r="IH147" i="18" s="1"/>
  <c r="IF147" i="18"/>
  <c r="IE147" i="18"/>
  <c r="IG146" i="18"/>
  <c r="IF146" i="18"/>
  <c r="IH146" i="18" s="1"/>
  <c r="IE146" i="18"/>
  <c r="IG145" i="18"/>
  <c r="IF145" i="18"/>
  <c r="IE145" i="18"/>
  <c r="IG144" i="18"/>
  <c r="IF144" i="18"/>
  <c r="IE144" i="18"/>
  <c r="IG143" i="18"/>
  <c r="IF143" i="18"/>
  <c r="IE143" i="18"/>
  <c r="IG142" i="18"/>
  <c r="IF142" i="18"/>
  <c r="IH142" i="18" s="1"/>
  <c r="IE142" i="18"/>
  <c r="IG141" i="18"/>
  <c r="IF141" i="18"/>
  <c r="IE141" i="18"/>
  <c r="IG140" i="18"/>
  <c r="IH140" i="18" s="1"/>
  <c r="IF140" i="18"/>
  <c r="IE140" i="18"/>
  <c r="IG139" i="18"/>
  <c r="IF139" i="18"/>
  <c r="IE139" i="18"/>
  <c r="IG138" i="18"/>
  <c r="IF138" i="18"/>
  <c r="IE138" i="18"/>
  <c r="IG137" i="18"/>
  <c r="IF137" i="18"/>
  <c r="IE137" i="18"/>
  <c r="IG136" i="18"/>
  <c r="IF136" i="18"/>
  <c r="IE136" i="18"/>
  <c r="IG135" i="18"/>
  <c r="IF135" i="18"/>
  <c r="IE135" i="18"/>
  <c r="IG134" i="18"/>
  <c r="IF134" i="18"/>
  <c r="IH134" i="18" s="1"/>
  <c r="IE134" i="18"/>
  <c r="IG133" i="18"/>
  <c r="IF133" i="18"/>
  <c r="IE133" i="18"/>
  <c r="IG132" i="18"/>
  <c r="IF132" i="18"/>
  <c r="IE132" i="18"/>
  <c r="IG131" i="18"/>
  <c r="IF131" i="18"/>
  <c r="IE131" i="18"/>
  <c r="IH131" i="18" s="1"/>
  <c r="IG130" i="18"/>
  <c r="IF130" i="18"/>
  <c r="IE130" i="18"/>
  <c r="IG129" i="18"/>
  <c r="IF129" i="18"/>
  <c r="IH129" i="18" s="1"/>
  <c r="IE129" i="18"/>
  <c r="IG128" i="18"/>
  <c r="IF128" i="18"/>
  <c r="IE128" i="18"/>
  <c r="IG127" i="18"/>
  <c r="IF127" i="18"/>
  <c r="IE127" i="18"/>
  <c r="IG126" i="18"/>
  <c r="IF126" i="18"/>
  <c r="IE126" i="18"/>
  <c r="IG125" i="18"/>
  <c r="IF125" i="18"/>
  <c r="IE125" i="18"/>
  <c r="IG124" i="18"/>
  <c r="IF124" i="18"/>
  <c r="IE124" i="18"/>
  <c r="IG123" i="18"/>
  <c r="IF123" i="18"/>
  <c r="IE123" i="18"/>
  <c r="IG122" i="18"/>
  <c r="IF122" i="18"/>
  <c r="IE122" i="18"/>
  <c r="IG121" i="18"/>
  <c r="IF121" i="18"/>
  <c r="IH121" i="18" s="1"/>
  <c r="IE121" i="18"/>
  <c r="IG120" i="18"/>
  <c r="IF120" i="18"/>
  <c r="IE120" i="18"/>
  <c r="IG119" i="18"/>
  <c r="IF119" i="18"/>
  <c r="IE119" i="18"/>
  <c r="IG118" i="18"/>
  <c r="IF118" i="18"/>
  <c r="IE118" i="18"/>
  <c r="IH118" i="18" s="1"/>
  <c r="IG117" i="18"/>
  <c r="IF117" i="18"/>
  <c r="IE117" i="18"/>
  <c r="IG116" i="18"/>
  <c r="IF116" i="18"/>
  <c r="IH116" i="18" s="1"/>
  <c r="IE116" i="18"/>
  <c r="IG115" i="18"/>
  <c r="IF115" i="18"/>
  <c r="IE115" i="18"/>
  <c r="IG114" i="18"/>
  <c r="IF114" i="18"/>
  <c r="IE114" i="18"/>
  <c r="IH114" i="18" s="1"/>
  <c r="IG113" i="18"/>
  <c r="IF113" i="18"/>
  <c r="IE113" i="18"/>
  <c r="IH113" i="18" s="1"/>
  <c r="IG112" i="18"/>
  <c r="IF112" i="18"/>
  <c r="IE112" i="18"/>
  <c r="IG111" i="18"/>
  <c r="IF111" i="18"/>
  <c r="IE111" i="18"/>
  <c r="IG110" i="18"/>
  <c r="IF110" i="18"/>
  <c r="IE110" i="18"/>
  <c r="IG109" i="18"/>
  <c r="IF109" i="18"/>
  <c r="IE109" i="18"/>
  <c r="IH109" i="18" s="1"/>
  <c r="IG108" i="18"/>
  <c r="IF108" i="18"/>
  <c r="IE108" i="18"/>
  <c r="IG107" i="18"/>
  <c r="IF107" i="18"/>
  <c r="IH107" i="18" s="1"/>
  <c r="IE107" i="18"/>
  <c r="IG106" i="18"/>
  <c r="IF106" i="18"/>
  <c r="IE106" i="18"/>
  <c r="IG105" i="18"/>
  <c r="IF105" i="18"/>
  <c r="IE105" i="18"/>
  <c r="IG104" i="18"/>
  <c r="IF104" i="18"/>
  <c r="IE104" i="18"/>
  <c r="IH104" i="18" s="1"/>
  <c r="IG103" i="18"/>
  <c r="IF103" i="18"/>
  <c r="IE103" i="18"/>
  <c r="IH103" i="18"/>
  <c r="IG102" i="18"/>
  <c r="IF102" i="18"/>
  <c r="IE102" i="18"/>
  <c r="IG101" i="18"/>
  <c r="IF101" i="18"/>
  <c r="IH101" i="18" s="1"/>
  <c r="IE101" i="18"/>
  <c r="IG100" i="18"/>
  <c r="IF100" i="18"/>
  <c r="IE100" i="18"/>
  <c r="IG99" i="18"/>
  <c r="IF99" i="18"/>
  <c r="IE99" i="18"/>
  <c r="IH99" i="18" s="1"/>
  <c r="IG98" i="18"/>
  <c r="IF98" i="18"/>
  <c r="IE98" i="18"/>
  <c r="IG97" i="18"/>
  <c r="IF97" i="18"/>
  <c r="IE97" i="18"/>
  <c r="IH97" i="18" s="1"/>
  <c r="IG96" i="18"/>
  <c r="IH96" i="18" s="1"/>
  <c r="IF96" i="18"/>
  <c r="IE96" i="18"/>
  <c r="IG95" i="18"/>
  <c r="IF95" i="18"/>
  <c r="IE95" i="18"/>
  <c r="IG94" i="18"/>
  <c r="IF94" i="18"/>
  <c r="IE94" i="18"/>
  <c r="IG93" i="18"/>
  <c r="IF93" i="18"/>
  <c r="IE93" i="18"/>
  <c r="IH93" i="18" s="1"/>
  <c r="IG92" i="18"/>
  <c r="IH92" i="18" s="1"/>
  <c r="IF92" i="18"/>
  <c r="IE92" i="18"/>
  <c r="IG91" i="18"/>
  <c r="IF91" i="18"/>
  <c r="IE91" i="18"/>
  <c r="IG90" i="18"/>
  <c r="IF90" i="18"/>
  <c r="IE90" i="18"/>
  <c r="IG89" i="18"/>
  <c r="IF89" i="18"/>
  <c r="IE89" i="18"/>
  <c r="IH89" i="18" s="1"/>
  <c r="IG88" i="18"/>
  <c r="IH88" i="18" s="1"/>
  <c r="IF88" i="18"/>
  <c r="IE88" i="18"/>
  <c r="IG87" i="18"/>
  <c r="IF87" i="18"/>
  <c r="IE87" i="18"/>
  <c r="IH87" i="18" s="1"/>
  <c r="IG86" i="18"/>
  <c r="IH86" i="18" s="1"/>
  <c r="IF86" i="18"/>
  <c r="IE86" i="18"/>
  <c r="IG85" i="18"/>
  <c r="IF85" i="18"/>
  <c r="IE85" i="18"/>
  <c r="IG84" i="18"/>
  <c r="IF84" i="18"/>
  <c r="IE84" i="18"/>
  <c r="IG83" i="18"/>
  <c r="IF83" i="18"/>
  <c r="IE83" i="18"/>
  <c r="IG82" i="18"/>
  <c r="IH82" i="18" s="1"/>
  <c r="IF82" i="18"/>
  <c r="IE82" i="18"/>
  <c r="IG81" i="18"/>
  <c r="IF81" i="18"/>
  <c r="IE81" i="18"/>
  <c r="IG80" i="18"/>
  <c r="IF80" i="18"/>
  <c r="IE80" i="18"/>
  <c r="IG79" i="18"/>
  <c r="IF79" i="18"/>
  <c r="IE79" i="18"/>
  <c r="IG78" i="18"/>
  <c r="IH78" i="18" s="1"/>
  <c r="IF78" i="18"/>
  <c r="IE78" i="18"/>
  <c r="IG77" i="18"/>
  <c r="IF77" i="18"/>
  <c r="IE77" i="18"/>
  <c r="IG76" i="18"/>
  <c r="IF76" i="18"/>
  <c r="IE76" i="18"/>
  <c r="IG75" i="18"/>
  <c r="IH75" i="18" s="1"/>
  <c r="IF75" i="18"/>
  <c r="IE75" i="18"/>
  <c r="IG74" i="18"/>
  <c r="IF74" i="18"/>
  <c r="IE74" i="18"/>
  <c r="IG73" i="18"/>
  <c r="IF73" i="18"/>
  <c r="IE73" i="18"/>
  <c r="IG72" i="18"/>
  <c r="IF72" i="18"/>
  <c r="IE72" i="18"/>
  <c r="IH72" i="18" s="1"/>
  <c r="IG71" i="18"/>
  <c r="IH71" i="18" s="1"/>
  <c r="IF71" i="18"/>
  <c r="IE71" i="18"/>
  <c r="IG70" i="18"/>
  <c r="IF70" i="18"/>
  <c r="IE70" i="18"/>
  <c r="IG69" i="18"/>
  <c r="IF69" i="18"/>
  <c r="IE69" i="18"/>
  <c r="IG68" i="18"/>
  <c r="IF68" i="18"/>
  <c r="IE68" i="18"/>
  <c r="IG67" i="18"/>
  <c r="IF67" i="18"/>
  <c r="IE67" i="18"/>
  <c r="IG66" i="18"/>
  <c r="IF66" i="18"/>
  <c r="IE66" i="18"/>
  <c r="IG65" i="18"/>
  <c r="IH65" i="18"/>
  <c r="IF65" i="18"/>
  <c r="IE65" i="18"/>
  <c r="IG64" i="18"/>
  <c r="IF64" i="18"/>
  <c r="IE64" i="18"/>
  <c r="IG63" i="18"/>
  <c r="IF63" i="18"/>
  <c r="IH63" i="18" s="1"/>
  <c r="IE63" i="18"/>
  <c r="IG62" i="18"/>
  <c r="IF62" i="18"/>
  <c r="IE62" i="18"/>
  <c r="IH62" i="18" s="1"/>
  <c r="IG61" i="18"/>
  <c r="IF61" i="18"/>
  <c r="IE61" i="18"/>
  <c r="IG60" i="18"/>
  <c r="IF60" i="18"/>
  <c r="IE60" i="18"/>
  <c r="IG59" i="18"/>
  <c r="IH59" i="18"/>
  <c r="IF59" i="18"/>
  <c r="IE59" i="18"/>
  <c r="IG58" i="18"/>
  <c r="IF58" i="18"/>
  <c r="IH58" i="18" s="1"/>
  <c r="IE58" i="18"/>
  <c r="IG57" i="18"/>
  <c r="IF57" i="18"/>
  <c r="IH57" i="18"/>
  <c r="IE57" i="18"/>
  <c r="IG56" i="18"/>
  <c r="IF56" i="18"/>
  <c r="IE56" i="18"/>
  <c r="IH56" i="18" s="1"/>
  <c r="IG55" i="18"/>
  <c r="IF55" i="18"/>
  <c r="IE55" i="18"/>
  <c r="IG54" i="18"/>
  <c r="IF54" i="18"/>
  <c r="IE54" i="18"/>
  <c r="IG53" i="18"/>
  <c r="IF53" i="18"/>
  <c r="IE53" i="18"/>
  <c r="IG52" i="18"/>
  <c r="IF52" i="18"/>
  <c r="IE52" i="18"/>
  <c r="IG51" i="18"/>
  <c r="IF51" i="18"/>
  <c r="IE51" i="18"/>
  <c r="IG50" i="18"/>
  <c r="IF50" i="18"/>
  <c r="IE50" i="18"/>
  <c r="IG49" i="18"/>
  <c r="IF49" i="18"/>
  <c r="IE49" i="18"/>
  <c r="IG48" i="18"/>
  <c r="IF48" i="18"/>
  <c r="IH48" i="18" s="1"/>
  <c r="IE48" i="18"/>
  <c r="IG47" i="18"/>
  <c r="IF47" i="18"/>
  <c r="IE47" i="18"/>
  <c r="IH47" i="18" s="1"/>
  <c r="IG46" i="18"/>
  <c r="IF46" i="18"/>
  <c r="IE46" i="18"/>
  <c r="IG45" i="18"/>
  <c r="IF45" i="18"/>
  <c r="IE45" i="18"/>
  <c r="IG44" i="18"/>
  <c r="IF44" i="18"/>
  <c r="IE44" i="18"/>
  <c r="IG43" i="18"/>
  <c r="IF43" i="18"/>
  <c r="IE43" i="18"/>
  <c r="IG42" i="18"/>
  <c r="IF42" i="18"/>
  <c r="IE42" i="18"/>
  <c r="IG41" i="18"/>
  <c r="IF41" i="18"/>
  <c r="IE41" i="18"/>
  <c r="IG40" i="18"/>
  <c r="IF40" i="18"/>
  <c r="IE40" i="18"/>
  <c r="IG39" i="18"/>
  <c r="IF39" i="18"/>
  <c r="IE39" i="18"/>
  <c r="IH39" i="18" s="1"/>
  <c r="IG38" i="18"/>
  <c r="IF38" i="18"/>
  <c r="IE38" i="18"/>
  <c r="IG37" i="18"/>
  <c r="IH37" i="18" s="1"/>
  <c r="IF37" i="18"/>
  <c r="IE37" i="18"/>
  <c r="IG36" i="18"/>
  <c r="IF36" i="18"/>
  <c r="IE36" i="18"/>
  <c r="IG35" i="18"/>
  <c r="IF35" i="18"/>
  <c r="IE35" i="18"/>
  <c r="IH35" i="18" s="1"/>
  <c r="IG34" i="18"/>
  <c r="IF34" i="18"/>
  <c r="IE34" i="18"/>
  <c r="IG33" i="18"/>
  <c r="IF33" i="18"/>
  <c r="IE33" i="18"/>
  <c r="IG32" i="18"/>
  <c r="IF32" i="18"/>
  <c r="IH32" i="18" s="1"/>
  <c r="IE32" i="18"/>
  <c r="IG31" i="18"/>
  <c r="IF31" i="18"/>
  <c r="IE31" i="18"/>
  <c r="IG30" i="18"/>
  <c r="IF30" i="18"/>
  <c r="IE30" i="18"/>
  <c r="IG29" i="18"/>
  <c r="IH29" i="18" s="1"/>
  <c r="IF29" i="18"/>
  <c r="IE29" i="18"/>
  <c r="IG28" i="18"/>
  <c r="IF28" i="18"/>
  <c r="IE28" i="18"/>
  <c r="IG27" i="18"/>
  <c r="IF27" i="18"/>
  <c r="IH27" i="18"/>
  <c r="IE27" i="18"/>
  <c r="IG26" i="18"/>
  <c r="IF26" i="18"/>
  <c r="IE26" i="18"/>
  <c r="IG25" i="18"/>
  <c r="IF25" i="18"/>
  <c r="IE25" i="18"/>
  <c r="IG24" i="18"/>
  <c r="IH24" i="18" s="1"/>
  <c r="IF24" i="18"/>
  <c r="IE24" i="18"/>
  <c r="IG23" i="18"/>
  <c r="IF23" i="18"/>
  <c r="IE23" i="18"/>
  <c r="IG22" i="18"/>
  <c r="IF22" i="18"/>
  <c r="IE22" i="18"/>
  <c r="IH22" i="18" s="1"/>
  <c r="IG21" i="18"/>
  <c r="IF21" i="18"/>
  <c r="IE21" i="18"/>
  <c r="IG20" i="18"/>
  <c r="IH20" i="18" s="1"/>
  <c r="IF20" i="18"/>
  <c r="IE20" i="18"/>
  <c r="IG19" i="18"/>
  <c r="IF19" i="18"/>
  <c r="IH19" i="18" s="1"/>
  <c r="IE19" i="18"/>
  <c r="IG18" i="18"/>
  <c r="IF18" i="18"/>
  <c r="IE18" i="18"/>
  <c r="IH18" i="18" s="1"/>
  <c r="IG17" i="18"/>
  <c r="IF17" i="18"/>
  <c r="IE17" i="18"/>
  <c r="IG16" i="18"/>
  <c r="IH16" i="18" s="1"/>
  <c r="IF16" i="18"/>
  <c r="IE16" i="18"/>
  <c r="IG15" i="18"/>
  <c r="IF15" i="18"/>
  <c r="IE15" i="18"/>
  <c r="IG14" i="18"/>
  <c r="IF14" i="18"/>
  <c r="IE14" i="18"/>
  <c r="IH14" i="18" s="1"/>
  <c r="IG13" i="18"/>
  <c r="IF13" i="18"/>
  <c r="IE13" i="18"/>
  <c r="IF12" i="18"/>
  <c r="IH12" i="18" s="1"/>
  <c r="IG12" i="18"/>
  <c r="IE12" i="18"/>
  <c r="AT140" i="7"/>
  <c r="AT139" i="7"/>
  <c r="AT370" i="12"/>
  <c r="AS370" i="12"/>
  <c r="AT369" i="12"/>
  <c r="AS369" i="12"/>
  <c r="AT368" i="12"/>
  <c r="AS368" i="12"/>
  <c r="AT367" i="12"/>
  <c r="AS367" i="12"/>
  <c r="AT366" i="12"/>
  <c r="AS366" i="12"/>
  <c r="AT365" i="12"/>
  <c r="AS365" i="12"/>
  <c r="AT364" i="12"/>
  <c r="AS364" i="12"/>
  <c r="AT363" i="12"/>
  <c r="AS363" i="12"/>
  <c r="AT362" i="12"/>
  <c r="AS362" i="12"/>
  <c r="AT361" i="12"/>
  <c r="AS361" i="12"/>
  <c r="AT360" i="12"/>
  <c r="AS360" i="12"/>
  <c r="AT359" i="12"/>
  <c r="AS359" i="12"/>
  <c r="AT358" i="12"/>
  <c r="AS358" i="12"/>
  <c r="AT357" i="12"/>
  <c r="AS357" i="12"/>
  <c r="AT356" i="12"/>
  <c r="AS356" i="12"/>
  <c r="AT355" i="12"/>
  <c r="AS355" i="12"/>
  <c r="AT354" i="12"/>
  <c r="AS354" i="12"/>
  <c r="AT353" i="12"/>
  <c r="AS353" i="12"/>
  <c r="AT352" i="12"/>
  <c r="AS352" i="12"/>
  <c r="AT351" i="12"/>
  <c r="AS351" i="12"/>
  <c r="AT350" i="12"/>
  <c r="AS350" i="12"/>
  <c r="AT349" i="12"/>
  <c r="AS349" i="12"/>
  <c r="AT348" i="12"/>
  <c r="AS348" i="12"/>
  <c r="AT347" i="12"/>
  <c r="AS347" i="12"/>
  <c r="AT346" i="12"/>
  <c r="AS346" i="12"/>
  <c r="AT345" i="12"/>
  <c r="AS345" i="12"/>
  <c r="AT344" i="12"/>
  <c r="AS344" i="12"/>
  <c r="AT343" i="12"/>
  <c r="AS343" i="12"/>
  <c r="AT342" i="12"/>
  <c r="AS342" i="12"/>
  <c r="AT341" i="12"/>
  <c r="AS341" i="12"/>
  <c r="AT340" i="12"/>
  <c r="AS340" i="12"/>
  <c r="AT339" i="12"/>
  <c r="AS339" i="12"/>
  <c r="AT338" i="12"/>
  <c r="AS338" i="12"/>
  <c r="AT337" i="12"/>
  <c r="AS337" i="12"/>
  <c r="AT336" i="12"/>
  <c r="AS336" i="12"/>
  <c r="AT335" i="12"/>
  <c r="AS335" i="12"/>
  <c r="AT334" i="12"/>
  <c r="AS334" i="12"/>
  <c r="AT333" i="12"/>
  <c r="AS333" i="12"/>
  <c r="AT332" i="12"/>
  <c r="AS332" i="12"/>
  <c r="AT331" i="12"/>
  <c r="AS331" i="12"/>
  <c r="AT330" i="12"/>
  <c r="AS330" i="12"/>
  <c r="AT329" i="12"/>
  <c r="AS329" i="12"/>
  <c r="AT328" i="12"/>
  <c r="AS328" i="12"/>
  <c r="AT327" i="12"/>
  <c r="AS327" i="12"/>
  <c r="AT326" i="12"/>
  <c r="AS326" i="12"/>
  <c r="AT325" i="12"/>
  <c r="AS325" i="12"/>
  <c r="AT324" i="12"/>
  <c r="AS324" i="12"/>
  <c r="AT323" i="12"/>
  <c r="AS323" i="12"/>
  <c r="AT322" i="12"/>
  <c r="AS322" i="12"/>
  <c r="AT321" i="12"/>
  <c r="AS321" i="12"/>
  <c r="AT320" i="12"/>
  <c r="AS320" i="12"/>
  <c r="AT319" i="12"/>
  <c r="AS319" i="12"/>
  <c r="AT318" i="12"/>
  <c r="AS318" i="12"/>
  <c r="AT317" i="12"/>
  <c r="AS317" i="12"/>
  <c r="AT316" i="12"/>
  <c r="AS316" i="12"/>
  <c r="AT315" i="12"/>
  <c r="AS315" i="12"/>
  <c r="AT314" i="12"/>
  <c r="AS314" i="12"/>
  <c r="AT313" i="12"/>
  <c r="AS313" i="12"/>
  <c r="AT312" i="12"/>
  <c r="AS312" i="12"/>
  <c r="AT311" i="12"/>
  <c r="AS311" i="12"/>
  <c r="AT310" i="12"/>
  <c r="AS310" i="12"/>
  <c r="AT309" i="12"/>
  <c r="AS309" i="12"/>
  <c r="AT308" i="12"/>
  <c r="AS308" i="12"/>
  <c r="AT307" i="12"/>
  <c r="AS307" i="12"/>
  <c r="AT306" i="12"/>
  <c r="AS306" i="12"/>
  <c r="AT305" i="12"/>
  <c r="AS305" i="12"/>
  <c r="AT304" i="12"/>
  <c r="AS304" i="12"/>
  <c r="AT303" i="12"/>
  <c r="AS303" i="12"/>
  <c r="AT302" i="12"/>
  <c r="AS302" i="12"/>
  <c r="AT301" i="12"/>
  <c r="AS301" i="12"/>
  <c r="AT300" i="12"/>
  <c r="AS300" i="12"/>
  <c r="AT299" i="12"/>
  <c r="AS299" i="12"/>
  <c r="AT298" i="12"/>
  <c r="AS298" i="12"/>
  <c r="AT297" i="12"/>
  <c r="AS297" i="12"/>
  <c r="AT296" i="12"/>
  <c r="AS296" i="12"/>
  <c r="AT295" i="12"/>
  <c r="AS295" i="12"/>
  <c r="AT294" i="12"/>
  <c r="AS294" i="12"/>
  <c r="AT289" i="12"/>
  <c r="AS289" i="12"/>
  <c r="AT288" i="12"/>
  <c r="AS288" i="12"/>
  <c r="AT287" i="12"/>
  <c r="AS287" i="12"/>
  <c r="AT286" i="12"/>
  <c r="AS286" i="12"/>
  <c r="AT285" i="12"/>
  <c r="AS285" i="12"/>
  <c r="AT284" i="12"/>
  <c r="AS284" i="12"/>
  <c r="AT283" i="12"/>
  <c r="AS283" i="12"/>
  <c r="AT282" i="12"/>
  <c r="AS282" i="12"/>
  <c r="AT281" i="12"/>
  <c r="AS281" i="12"/>
  <c r="AT280" i="12"/>
  <c r="AS280" i="12"/>
  <c r="AT279" i="12"/>
  <c r="AS279" i="12"/>
  <c r="AT278" i="12"/>
  <c r="AS278" i="12"/>
  <c r="AT277" i="12"/>
  <c r="AS277" i="12"/>
  <c r="AT276" i="12"/>
  <c r="AS276" i="12"/>
  <c r="AT275" i="12"/>
  <c r="AS275" i="12"/>
  <c r="AT274" i="12"/>
  <c r="AS274" i="12"/>
  <c r="AT273" i="12"/>
  <c r="AS273" i="12"/>
  <c r="AT272" i="12"/>
  <c r="AS272" i="12"/>
  <c r="AT271" i="12"/>
  <c r="AS271" i="12"/>
  <c r="AT270" i="12"/>
  <c r="AS270" i="12"/>
  <c r="AT269" i="12"/>
  <c r="AS269" i="12"/>
  <c r="AT268" i="12"/>
  <c r="AS268" i="12"/>
  <c r="AT267" i="12"/>
  <c r="AS267" i="12"/>
  <c r="AT266" i="12"/>
  <c r="AS266" i="12"/>
  <c r="AT265" i="12"/>
  <c r="AS265" i="12"/>
  <c r="AT264" i="12"/>
  <c r="AS264" i="12"/>
  <c r="AT263" i="12"/>
  <c r="AS263" i="12"/>
  <c r="AT262" i="12"/>
  <c r="AS262" i="12"/>
  <c r="AT261" i="12"/>
  <c r="AS261" i="12"/>
  <c r="AT260" i="12"/>
  <c r="AS260" i="12"/>
  <c r="AT259" i="12"/>
  <c r="AS259" i="12"/>
  <c r="AT258" i="12"/>
  <c r="AS258" i="12"/>
  <c r="AT257" i="12"/>
  <c r="AS257" i="12"/>
  <c r="AT256" i="12"/>
  <c r="AS256" i="12"/>
  <c r="AT255" i="12"/>
  <c r="AS255" i="12"/>
  <c r="AT254" i="12"/>
  <c r="AS254" i="12"/>
  <c r="AT253" i="12"/>
  <c r="AS253" i="12"/>
  <c r="AT252" i="12"/>
  <c r="AS252" i="12"/>
  <c r="AT251" i="12"/>
  <c r="AS251" i="12"/>
  <c r="AT250" i="12"/>
  <c r="AS250" i="12"/>
  <c r="AT249" i="12"/>
  <c r="AS249" i="12"/>
  <c r="AT248" i="12"/>
  <c r="AS248" i="12"/>
  <c r="AT247" i="12"/>
  <c r="AS247" i="12"/>
  <c r="AT246" i="12"/>
  <c r="AS246" i="12"/>
  <c r="AT245" i="12"/>
  <c r="AS245" i="12"/>
  <c r="AT244" i="12"/>
  <c r="AS244" i="12"/>
  <c r="AT243" i="12"/>
  <c r="AS243" i="12"/>
  <c r="AT242" i="12"/>
  <c r="AS242" i="12"/>
  <c r="AT241" i="12"/>
  <c r="AS241" i="12"/>
  <c r="AT240" i="12"/>
  <c r="AS240" i="12"/>
  <c r="AT239" i="12"/>
  <c r="AS239" i="12"/>
  <c r="AT238" i="12"/>
  <c r="AS238" i="12"/>
  <c r="AT237" i="12"/>
  <c r="AS237" i="12"/>
  <c r="AT236" i="12"/>
  <c r="AS236" i="12"/>
  <c r="AT235" i="12"/>
  <c r="AS235" i="12"/>
  <c r="AT234" i="12"/>
  <c r="AS234" i="12"/>
  <c r="AT233" i="12"/>
  <c r="AS233" i="12"/>
  <c r="AT232" i="12"/>
  <c r="AS232" i="12"/>
  <c r="AT231" i="12"/>
  <c r="AS231" i="12"/>
  <c r="AT230" i="12"/>
  <c r="AS230" i="12"/>
  <c r="AT229" i="12"/>
  <c r="AS229" i="12"/>
  <c r="AT228" i="12"/>
  <c r="AS228" i="12"/>
  <c r="AT227" i="12"/>
  <c r="AS227" i="12"/>
  <c r="AT226" i="12"/>
  <c r="AS226" i="12"/>
  <c r="AT225" i="12"/>
  <c r="AS225" i="12"/>
  <c r="AT224" i="12"/>
  <c r="AS224" i="12"/>
  <c r="AT223" i="12"/>
  <c r="AS223" i="12"/>
  <c r="AT222" i="12"/>
  <c r="AS222" i="12"/>
  <c r="AT221" i="12"/>
  <c r="AS221" i="12"/>
  <c r="AT220" i="12"/>
  <c r="AS220" i="12"/>
  <c r="AT219" i="12"/>
  <c r="AS219" i="12"/>
  <c r="AT218" i="12"/>
  <c r="AS218" i="12"/>
  <c r="AT217" i="12"/>
  <c r="AS217" i="12"/>
  <c r="AT216" i="12"/>
  <c r="AS216" i="12"/>
  <c r="AT215" i="12"/>
  <c r="AS215" i="12"/>
  <c r="AT214" i="12"/>
  <c r="AS214" i="12"/>
  <c r="AT213" i="12"/>
  <c r="AS213" i="12"/>
  <c r="AT212" i="12"/>
  <c r="AS212" i="12"/>
  <c r="AT211" i="12"/>
  <c r="AS211" i="12"/>
  <c r="AT210" i="12"/>
  <c r="AS210" i="12"/>
  <c r="AT209" i="12"/>
  <c r="AS209" i="12"/>
  <c r="AT208" i="12"/>
  <c r="AS208" i="12"/>
  <c r="AT207" i="12"/>
  <c r="AS207" i="12"/>
  <c r="AT206" i="12"/>
  <c r="AS206" i="12"/>
  <c r="AT205" i="12"/>
  <c r="AS205" i="12"/>
  <c r="AT204" i="12"/>
  <c r="AS204" i="12"/>
  <c r="AT203" i="12"/>
  <c r="AS203" i="12"/>
  <c r="AT202" i="12"/>
  <c r="AS202" i="12"/>
  <c r="AT201" i="12"/>
  <c r="AS201" i="12"/>
  <c r="AT200" i="12"/>
  <c r="AS200" i="12"/>
  <c r="AT199" i="12"/>
  <c r="AS199" i="12"/>
  <c r="AT198" i="12"/>
  <c r="AS198" i="12"/>
  <c r="AT197" i="12"/>
  <c r="AS197" i="12"/>
  <c r="AT196" i="12"/>
  <c r="AS196" i="12"/>
  <c r="AT195" i="12"/>
  <c r="AS195" i="12"/>
  <c r="AT194" i="12"/>
  <c r="AS194" i="12"/>
  <c r="AT193" i="12"/>
  <c r="AS193" i="12"/>
  <c r="AT192" i="12"/>
  <c r="AS192" i="12"/>
  <c r="AT191" i="12"/>
  <c r="AS191" i="12"/>
  <c r="AT190" i="12"/>
  <c r="AS190" i="12"/>
  <c r="AT189" i="12"/>
  <c r="AS189" i="12"/>
  <c r="AT188" i="12"/>
  <c r="AS188" i="12"/>
  <c r="AT187" i="12"/>
  <c r="AS187" i="12"/>
  <c r="AT186" i="12"/>
  <c r="AS186" i="12"/>
  <c r="AT185" i="12"/>
  <c r="AS185" i="12"/>
  <c r="AT184" i="12"/>
  <c r="AS184" i="12"/>
  <c r="AT183" i="12"/>
  <c r="AS183" i="12"/>
  <c r="AT182" i="12"/>
  <c r="AS182" i="12"/>
  <c r="AT181" i="12"/>
  <c r="AS181" i="12"/>
  <c r="AT180" i="12"/>
  <c r="AS180" i="12"/>
  <c r="AT179" i="12"/>
  <c r="AS179" i="12"/>
  <c r="AT178" i="12"/>
  <c r="AS178" i="12"/>
  <c r="AT177" i="12"/>
  <c r="AS177" i="12"/>
  <c r="AT176" i="12"/>
  <c r="AS176" i="12"/>
  <c r="AT175" i="12"/>
  <c r="AS175" i="12"/>
  <c r="AT174" i="12"/>
  <c r="AS174" i="12"/>
  <c r="AT173" i="12"/>
  <c r="AS173" i="12"/>
  <c r="AT172" i="12"/>
  <c r="AS172" i="12"/>
  <c r="AT171" i="12"/>
  <c r="AS171" i="12"/>
  <c r="AT170" i="12"/>
  <c r="AS170" i="12"/>
  <c r="AT169" i="12"/>
  <c r="AS169" i="12"/>
  <c r="AT168" i="12"/>
  <c r="AS168" i="12"/>
  <c r="AT167" i="12"/>
  <c r="AS167" i="12"/>
  <c r="AT166" i="12"/>
  <c r="AS166" i="12"/>
  <c r="AT165" i="12"/>
  <c r="AS165" i="12"/>
  <c r="AT164" i="12"/>
  <c r="AS164" i="12"/>
  <c r="AT163" i="12"/>
  <c r="AS163" i="12"/>
  <c r="AT162" i="12"/>
  <c r="AS162" i="12"/>
  <c r="AT161" i="12"/>
  <c r="AS161" i="12"/>
  <c r="AT160" i="12"/>
  <c r="AS160" i="12"/>
  <c r="AT159" i="12"/>
  <c r="AS159" i="12"/>
  <c r="AT158" i="12"/>
  <c r="AS158" i="12"/>
  <c r="AT157" i="12"/>
  <c r="AS157" i="12"/>
  <c r="AT156" i="12"/>
  <c r="AS156" i="12"/>
  <c r="AT155" i="12"/>
  <c r="AS155" i="12"/>
  <c r="AT154" i="12"/>
  <c r="AS154" i="12"/>
  <c r="AT153" i="12"/>
  <c r="AS153" i="12"/>
  <c r="AT152" i="12"/>
  <c r="AS152" i="12"/>
  <c r="AT151" i="12"/>
  <c r="AS151" i="12"/>
  <c r="AT150" i="12"/>
  <c r="AS150" i="12"/>
  <c r="AT149" i="12"/>
  <c r="AS149" i="12"/>
  <c r="AT148" i="12"/>
  <c r="AS148" i="12"/>
  <c r="AT147" i="12"/>
  <c r="AS147" i="12"/>
  <c r="AT146" i="12"/>
  <c r="AS146" i="12"/>
  <c r="AT145" i="12"/>
  <c r="AS145" i="12"/>
  <c r="AT144" i="12"/>
  <c r="AS144" i="12"/>
  <c r="AT143" i="12"/>
  <c r="AS143" i="12"/>
  <c r="AT142" i="12"/>
  <c r="AS142" i="12"/>
  <c r="AT141" i="12"/>
  <c r="AS141" i="12"/>
  <c r="AT140" i="12"/>
  <c r="AS140" i="12"/>
  <c r="AT139" i="12"/>
  <c r="AS139" i="12"/>
  <c r="AT138" i="12"/>
  <c r="AS138" i="12"/>
  <c r="AT137" i="12"/>
  <c r="AS137" i="12"/>
  <c r="AT136" i="12"/>
  <c r="AS136" i="12"/>
  <c r="AT135" i="12"/>
  <c r="AS135" i="12"/>
  <c r="AT134" i="12"/>
  <c r="AS134" i="12"/>
  <c r="AT133" i="12"/>
  <c r="AS133" i="12"/>
  <c r="AT132" i="12"/>
  <c r="AS132" i="12"/>
  <c r="AT131" i="12"/>
  <c r="AS131" i="12"/>
  <c r="AT130" i="12"/>
  <c r="AS130" i="12"/>
  <c r="AT129" i="12"/>
  <c r="AS129" i="12"/>
  <c r="AT128" i="12"/>
  <c r="AS128" i="12"/>
  <c r="AT127" i="12"/>
  <c r="AS127" i="12"/>
  <c r="AT126" i="12"/>
  <c r="AS126" i="12"/>
  <c r="AT125" i="12"/>
  <c r="AS125" i="12"/>
  <c r="AT124" i="12"/>
  <c r="AS124" i="12"/>
  <c r="AT123" i="12"/>
  <c r="AS123" i="12"/>
  <c r="AT122" i="12"/>
  <c r="AS122" i="12"/>
  <c r="AT121" i="12"/>
  <c r="AS121" i="12"/>
  <c r="AT120" i="12"/>
  <c r="AS120" i="12"/>
  <c r="AT119" i="12"/>
  <c r="AS119" i="12"/>
  <c r="AT118" i="12"/>
  <c r="AS118" i="12"/>
  <c r="AT117" i="12"/>
  <c r="AS117" i="12"/>
  <c r="AT116" i="12"/>
  <c r="AS116" i="12"/>
  <c r="AT115" i="12"/>
  <c r="AS115" i="12"/>
  <c r="AT114" i="12"/>
  <c r="AS114" i="12"/>
  <c r="AT113" i="12"/>
  <c r="AS113" i="12"/>
  <c r="AT112" i="12"/>
  <c r="AS112" i="12"/>
  <c r="AT111" i="12"/>
  <c r="AS111" i="12"/>
  <c r="AT110" i="12"/>
  <c r="AS110" i="12"/>
  <c r="AT109" i="12"/>
  <c r="AS109" i="12"/>
  <c r="AT108" i="12"/>
  <c r="AS108" i="12"/>
  <c r="AT107" i="12"/>
  <c r="AS107" i="12"/>
  <c r="AT106" i="12"/>
  <c r="AS106" i="12"/>
  <c r="AT105" i="12"/>
  <c r="AS105" i="12"/>
  <c r="AT104" i="12"/>
  <c r="AS104" i="12"/>
  <c r="AT103" i="12"/>
  <c r="AS103" i="12"/>
  <c r="AT102" i="12"/>
  <c r="AS102" i="12"/>
  <c r="AT101" i="12"/>
  <c r="AS101" i="12"/>
  <c r="AT100" i="12"/>
  <c r="AS100" i="12"/>
  <c r="AT99" i="12"/>
  <c r="AS99" i="12"/>
  <c r="AT98" i="12"/>
  <c r="AS98" i="12"/>
  <c r="AT97" i="12"/>
  <c r="AS97" i="12"/>
  <c r="AT96" i="12"/>
  <c r="AS96" i="12"/>
  <c r="AT95" i="12"/>
  <c r="AS95" i="12"/>
  <c r="AT94" i="12"/>
  <c r="AS94" i="12"/>
  <c r="AT93" i="12"/>
  <c r="AS93" i="12"/>
  <c r="AT92" i="12"/>
  <c r="AS92" i="12"/>
  <c r="AT91" i="12"/>
  <c r="AS91" i="12"/>
  <c r="AT90" i="12"/>
  <c r="AS90" i="12"/>
  <c r="AT89" i="12"/>
  <c r="AS89" i="12"/>
  <c r="AT88" i="12"/>
  <c r="AS88" i="12"/>
  <c r="AT87" i="12"/>
  <c r="AS87" i="12"/>
  <c r="AT86" i="12"/>
  <c r="AS86" i="12"/>
  <c r="AT85" i="12"/>
  <c r="AS85" i="12"/>
  <c r="AT84" i="12"/>
  <c r="AS84" i="12"/>
  <c r="AT83" i="12"/>
  <c r="AS83" i="12"/>
  <c r="AT82" i="12"/>
  <c r="AS82" i="12"/>
  <c r="AT81" i="12"/>
  <c r="AS81" i="12"/>
  <c r="AT80" i="12"/>
  <c r="AS80" i="12"/>
  <c r="AT79" i="12"/>
  <c r="AS79" i="12"/>
  <c r="AT78" i="12"/>
  <c r="AS78" i="12"/>
  <c r="AT77" i="12"/>
  <c r="AS77" i="12"/>
  <c r="AT76" i="12"/>
  <c r="AS76" i="12"/>
  <c r="AT75" i="12"/>
  <c r="AS75" i="12"/>
  <c r="AT74" i="12"/>
  <c r="AS74" i="12"/>
  <c r="AT73" i="12"/>
  <c r="AS73" i="12"/>
  <c r="AT72" i="12"/>
  <c r="AS72" i="12"/>
  <c r="AT71" i="12"/>
  <c r="AS71" i="12"/>
  <c r="AT70" i="12"/>
  <c r="AS70" i="12"/>
  <c r="AT69" i="12"/>
  <c r="AS69" i="12"/>
  <c r="AT68" i="12"/>
  <c r="AS68" i="12"/>
  <c r="AT67" i="12"/>
  <c r="AS67" i="12"/>
  <c r="AT66" i="12"/>
  <c r="AS66" i="12"/>
  <c r="AT65" i="12"/>
  <c r="AS65" i="12"/>
  <c r="AT64" i="12"/>
  <c r="AS64" i="12"/>
  <c r="AT63" i="12"/>
  <c r="AS63" i="12"/>
  <c r="AT62" i="12"/>
  <c r="AS62" i="12"/>
  <c r="AT61" i="12"/>
  <c r="AS61" i="12"/>
  <c r="AT60" i="12"/>
  <c r="AS60" i="12"/>
  <c r="AT59" i="12"/>
  <c r="AS59" i="12"/>
  <c r="AT58" i="12"/>
  <c r="AS58" i="12"/>
  <c r="AT57" i="12"/>
  <c r="AS57" i="12"/>
  <c r="AT56" i="12"/>
  <c r="AS56" i="12"/>
  <c r="AT55" i="12"/>
  <c r="AS55" i="12"/>
  <c r="AT54" i="12"/>
  <c r="AS54" i="12"/>
  <c r="AT53" i="12"/>
  <c r="AS53" i="12"/>
  <c r="AT52" i="12"/>
  <c r="AS52" i="12"/>
  <c r="AT51" i="12"/>
  <c r="AS51" i="12"/>
  <c r="AT50" i="12"/>
  <c r="AS50" i="12"/>
  <c r="AT49" i="12"/>
  <c r="AS49" i="12"/>
  <c r="AT48" i="12"/>
  <c r="AS48" i="12"/>
  <c r="AT47" i="12"/>
  <c r="AS47" i="12"/>
  <c r="AT46" i="12"/>
  <c r="AS46" i="12"/>
  <c r="AT45" i="12"/>
  <c r="AS45" i="12"/>
  <c r="AT44" i="12"/>
  <c r="AS44" i="12"/>
  <c r="AT43" i="12"/>
  <c r="AS43" i="12"/>
  <c r="AT42" i="12"/>
  <c r="AS42" i="12"/>
  <c r="AT41" i="12"/>
  <c r="AS41" i="12"/>
  <c r="AT40" i="12"/>
  <c r="AS40" i="12"/>
  <c r="AT39" i="12"/>
  <c r="AS39" i="12"/>
  <c r="AT38" i="12"/>
  <c r="AS38" i="12"/>
  <c r="AT37" i="12"/>
  <c r="AS37" i="12"/>
  <c r="AT36" i="12"/>
  <c r="AS36" i="12"/>
  <c r="AT35" i="12"/>
  <c r="AS35" i="12"/>
  <c r="AT34" i="12"/>
  <c r="AS34" i="12"/>
  <c r="AT33" i="12"/>
  <c r="AS33" i="12"/>
  <c r="AT32" i="12"/>
  <c r="AS32" i="12"/>
  <c r="AT31" i="12"/>
  <c r="AS31" i="12"/>
  <c r="AT30" i="12"/>
  <c r="AS30" i="12"/>
  <c r="AT29" i="12"/>
  <c r="AS29" i="12"/>
  <c r="AT28" i="12"/>
  <c r="AS28" i="12"/>
  <c r="AT27" i="12"/>
  <c r="AS27" i="12"/>
  <c r="AT26" i="12"/>
  <c r="AS26" i="12"/>
  <c r="AT25" i="12"/>
  <c r="AS25" i="12"/>
  <c r="AT24" i="12"/>
  <c r="AS24" i="12"/>
  <c r="AT23" i="12"/>
  <c r="AS23" i="12"/>
  <c r="AT22" i="12"/>
  <c r="AS22" i="12"/>
  <c r="AT21" i="12"/>
  <c r="AS21" i="12"/>
  <c r="AT20" i="12"/>
  <c r="AS20" i="12"/>
  <c r="AT19" i="12"/>
  <c r="AS19" i="12"/>
  <c r="AT18" i="12"/>
  <c r="AS18" i="12"/>
  <c r="AT17" i="12"/>
  <c r="AS17" i="12"/>
  <c r="AT16" i="12"/>
  <c r="AS16" i="12"/>
  <c r="AT15" i="12"/>
  <c r="AS15" i="12"/>
  <c r="AT14" i="12"/>
  <c r="AS14" i="12"/>
  <c r="AT13" i="12"/>
  <c r="AS13" i="12"/>
  <c r="AT12" i="12"/>
  <c r="AS12" i="12"/>
  <c r="AT11" i="12"/>
  <c r="AS11" i="12"/>
  <c r="AT10" i="12"/>
  <c r="AS10" i="12"/>
  <c r="AT30" i="5"/>
  <c r="AS30" i="5"/>
  <c r="EV330" i="18"/>
  <c r="EU330" i="18"/>
  <c r="ET330" i="18"/>
  <c r="ES330" i="18"/>
  <c r="ER330" i="18"/>
  <c r="EQ330" i="18"/>
  <c r="EP330" i="18"/>
  <c r="EO330" i="18"/>
  <c r="EN330" i="18"/>
  <c r="EM330" i="18"/>
  <c r="EL330" i="18"/>
  <c r="EK330" i="18"/>
  <c r="EJ330" i="18"/>
  <c r="EI330" i="18"/>
  <c r="EH330" i="18"/>
  <c r="EG330" i="18"/>
  <c r="EF330" i="18"/>
  <c r="EE330" i="18"/>
  <c r="EC330" i="18"/>
  <c r="EB330" i="18"/>
  <c r="EA330" i="18"/>
  <c r="DZ330" i="18"/>
  <c r="DY330" i="18"/>
  <c r="DX330" i="18"/>
  <c r="DW330" i="18"/>
  <c r="DV330" i="18"/>
  <c r="DU330" i="18"/>
  <c r="DT330" i="18"/>
  <c r="DS330" i="18"/>
  <c r="DR330" i="18"/>
  <c r="DQ330" i="18"/>
  <c r="DP330" i="18"/>
  <c r="DO330" i="18"/>
  <c r="DN330" i="18"/>
  <c r="DM330" i="18"/>
  <c r="DL330" i="18"/>
  <c r="DK330" i="18"/>
  <c r="DJ330" i="18"/>
  <c r="DI330" i="18"/>
  <c r="DH330" i="18"/>
  <c r="DG330" i="18"/>
  <c r="DF330" i="18"/>
  <c r="DE330" i="18"/>
  <c r="DD330" i="18"/>
  <c r="DC330" i="18"/>
  <c r="DB330" i="18"/>
  <c r="DA330" i="18"/>
  <c r="CZ330" i="18"/>
  <c r="CY330" i="18"/>
  <c r="CX330" i="18"/>
  <c r="CW330" i="18"/>
  <c r="CV330" i="18"/>
  <c r="CU330" i="18"/>
  <c r="CT330" i="18"/>
  <c r="CS330" i="18"/>
  <c r="CR330" i="18"/>
  <c r="CQ330" i="18"/>
  <c r="CP330" i="18"/>
  <c r="CO330" i="18"/>
  <c r="CN330" i="18"/>
  <c r="CM330" i="18"/>
  <c r="CL330" i="18"/>
  <c r="CK330" i="18"/>
  <c r="CJ330" i="18"/>
  <c r="CI330" i="18"/>
  <c r="CH330" i="18"/>
  <c r="CG330" i="18"/>
  <c r="CF330" i="18"/>
  <c r="CE330" i="18"/>
  <c r="CD330" i="18"/>
  <c r="CC330" i="18"/>
  <c r="CB330" i="18"/>
  <c r="CA330" i="18"/>
  <c r="BZ330" i="18"/>
  <c r="BY330" i="18"/>
  <c r="BX330" i="18"/>
  <c r="BW330" i="18"/>
  <c r="BV330" i="18"/>
  <c r="BU330" i="18"/>
  <c r="BT330" i="18"/>
  <c r="BS330" i="18"/>
  <c r="BR330" i="18"/>
  <c r="BQ330" i="18"/>
  <c r="BP330" i="18"/>
  <c r="BO330" i="18"/>
  <c r="BN330" i="18"/>
  <c r="BM330" i="18"/>
  <c r="BL330" i="18"/>
  <c r="C236" i="6"/>
  <c r="E236" i="6" s="1"/>
  <c r="B236" i="6"/>
  <c r="A236" i="6"/>
  <c r="D236" i="6" s="1"/>
  <c r="C235" i="6"/>
  <c r="E235" i="6" s="1"/>
  <c r="B235" i="6"/>
  <c r="A235" i="6"/>
  <c r="D235" i="6" s="1"/>
  <c r="C234" i="6"/>
  <c r="E234" i="6" s="1"/>
  <c r="B234" i="6"/>
  <c r="A234" i="6"/>
  <c r="D234" i="6" s="1"/>
  <c r="C233" i="6"/>
  <c r="B233" i="6"/>
  <c r="A233" i="6"/>
  <c r="D233" i="6" s="1"/>
  <c r="C232" i="6"/>
  <c r="B232" i="6"/>
  <c r="A232" i="6"/>
  <c r="D232" i="6" s="1"/>
  <c r="C231" i="6"/>
  <c r="E231" i="6" s="1"/>
  <c r="B231" i="6"/>
  <c r="A231" i="6"/>
  <c r="D231" i="6" s="1"/>
  <c r="C230" i="6"/>
  <c r="B230" i="6"/>
  <c r="E230" i="6" s="1"/>
  <c r="A230" i="6"/>
  <c r="D230" i="6"/>
  <c r="C229" i="6"/>
  <c r="E229" i="6" s="1"/>
  <c r="B229" i="6"/>
  <c r="A229" i="6"/>
  <c r="D229" i="6" s="1"/>
  <c r="C228" i="6"/>
  <c r="E228" i="6" s="1"/>
  <c r="B228" i="6"/>
  <c r="A228" i="6"/>
  <c r="D228" i="6" s="1"/>
  <c r="C227" i="6"/>
  <c r="B227" i="6"/>
  <c r="A227" i="6"/>
  <c r="D227" i="6" s="1"/>
  <c r="C226" i="6"/>
  <c r="B226" i="6"/>
  <c r="A226" i="6"/>
  <c r="D226" i="6" s="1"/>
  <c r="C225" i="6"/>
  <c r="B225" i="6"/>
  <c r="A225" i="6"/>
  <c r="D225" i="6" s="1"/>
  <c r="C224" i="6"/>
  <c r="B224" i="6"/>
  <c r="A224" i="6"/>
  <c r="D224" i="6" s="1"/>
  <c r="C223" i="6"/>
  <c r="B223" i="6"/>
  <c r="A223" i="6"/>
  <c r="D223" i="6" s="1"/>
  <c r="C222" i="6"/>
  <c r="E222" i="6"/>
  <c r="B222" i="6"/>
  <c r="A222" i="6"/>
  <c r="D222" i="6" s="1"/>
  <c r="C221" i="6"/>
  <c r="B221" i="6"/>
  <c r="A221" i="6"/>
  <c r="D221" i="6" s="1"/>
  <c r="C220" i="6"/>
  <c r="E220" i="6" s="1"/>
  <c r="B220" i="6"/>
  <c r="A220" i="6"/>
  <c r="D220" i="6" s="1"/>
  <c r="C219" i="6"/>
  <c r="B219" i="6"/>
  <c r="A219" i="6"/>
  <c r="D219" i="6" s="1"/>
  <c r="C218" i="6"/>
  <c r="B218" i="6"/>
  <c r="E218" i="6" s="1"/>
  <c r="A218" i="6"/>
  <c r="D218" i="6" s="1"/>
  <c r="C217" i="6"/>
  <c r="B217" i="6"/>
  <c r="A217" i="6"/>
  <c r="D217" i="6" s="1"/>
  <c r="C216" i="6"/>
  <c r="E216" i="6" s="1"/>
  <c r="B216" i="6"/>
  <c r="A216" i="6"/>
  <c r="D216" i="6" s="1"/>
  <c r="C215" i="6"/>
  <c r="E215" i="6" s="1"/>
  <c r="B215" i="6"/>
  <c r="A215" i="6"/>
  <c r="D215" i="6" s="1"/>
  <c r="C214" i="6"/>
  <c r="B214" i="6"/>
  <c r="A214" i="6"/>
  <c r="D214" i="6" s="1"/>
  <c r="C213" i="6"/>
  <c r="B213" i="6"/>
  <c r="A213" i="6"/>
  <c r="D213" i="6" s="1"/>
  <c r="C212" i="6"/>
  <c r="B212" i="6"/>
  <c r="A212" i="6"/>
  <c r="D212" i="6" s="1"/>
  <c r="C211" i="6"/>
  <c r="B211" i="6"/>
  <c r="A211" i="6"/>
  <c r="D211" i="6" s="1"/>
  <c r="C210" i="6"/>
  <c r="B210" i="6"/>
  <c r="A210" i="6"/>
  <c r="D210" i="6"/>
  <c r="C209" i="6"/>
  <c r="B209" i="6"/>
  <c r="A209" i="6"/>
  <c r="D209" i="6" s="1"/>
  <c r="C208" i="6"/>
  <c r="B208" i="6"/>
  <c r="A208" i="6"/>
  <c r="D208" i="6" s="1"/>
  <c r="C207" i="6"/>
  <c r="B207" i="6"/>
  <c r="E207" i="6" s="1"/>
  <c r="A207" i="6"/>
  <c r="D207" i="6" s="1"/>
  <c r="C206" i="6"/>
  <c r="E206" i="6" s="1"/>
  <c r="B206" i="6"/>
  <c r="A206" i="6"/>
  <c r="D206" i="6" s="1"/>
  <c r="C205" i="6"/>
  <c r="B205" i="6"/>
  <c r="A205" i="6"/>
  <c r="D205" i="6" s="1"/>
  <c r="C204" i="6"/>
  <c r="B204" i="6"/>
  <c r="A204" i="6"/>
  <c r="D204" i="6" s="1"/>
  <c r="C203" i="6"/>
  <c r="B203" i="6"/>
  <c r="A203" i="6"/>
  <c r="D203" i="6"/>
  <c r="C202" i="6"/>
  <c r="B202" i="6"/>
  <c r="E202" i="6" s="1"/>
  <c r="A202" i="6"/>
  <c r="D202" i="6" s="1"/>
  <c r="C201" i="6"/>
  <c r="B201" i="6"/>
  <c r="A201" i="6"/>
  <c r="D201" i="6" s="1"/>
  <c r="C200" i="6"/>
  <c r="B200" i="6"/>
  <c r="A200" i="6"/>
  <c r="D200" i="6" s="1"/>
  <c r="C199" i="6"/>
  <c r="E199" i="6" s="1"/>
  <c r="B199" i="6"/>
  <c r="A199" i="6"/>
  <c r="D199" i="6" s="1"/>
  <c r="C198" i="6"/>
  <c r="B198" i="6"/>
  <c r="A198" i="6"/>
  <c r="D198" i="6" s="1"/>
  <c r="C197" i="6"/>
  <c r="E197" i="6" s="1"/>
  <c r="B197" i="6"/>
  <c r="A197" i="6"/>
  <c r="D197" i="6" s="1"/>
  <c r="C196" i="6"/>
  <c r="B196" i="6"/>
  <c r="A196" i="6"/>
  <c r="D196" i="6" s="1"/>
  <c r="C195" i="6"/>
  <c r="B195" i="6"/>
  <c r="A195" i="6"/>
  <c r="D195" i="6" s="1"/>
  <c r="C194" i="6"/>
  <c r="E194" i="6" s="1"/>
  <c r="B194" i="6"/>
  <c r="A194" i="6"/>
  <c r="D194" i="6" s="1"/>
  <c r="C193" i="6"/>
  <c r="B193" i="6"/>
  <c r="A193" i="6"/>
  <c r="D193" i="6" s="1"/>
  <c r="C192" i="6"/>
  <c r="B192" i="6"/>
  <c r="A192" i="6"/>
  <c r="D192" i="6" s="1"/>
  <c r="C191" i="6"/>
  <c r="E191" i="6" s="1"/>
  <c r="B191" i="6"/>
  <c r="A191" i="6"/>
  <c r="D191" i="6" s="1"/>
  <c r="C190" i="6"/>
  <c r="B190" i="6"/>
  <c r="A190" i="6"/>
  <c r="D190" i="6" s="1"/>
  <c r="C189" i="6"/>
  <c r="B189" i="6"/>
  <c r="A189" i="6"/>
  <c r="D189" i="6" s="1"/>
  <c r="C188" i="6"/>
  <c r="B188" i="6"/>
  <c r="A188" i="6"/>
  <c r="D188" i="6" s="1"/>
  <c r="C187" i="6"/>
  <c r="B187" i="6"/>
  <c r="A187" i="6"/>
  <c r="D187" i="6" s="1"/>
  <c r="C186" i="6"/>
  <c r="E186" i="6" s="1"/>
  <c r="B186" i="6"/>
  <c r="A186" i="6"/>
  <c r="D186" i="6" s="1"/>
  <c r="C185" i="6"/>
  <c r="B185" i="6"/>
  <c r="A185" i="6"/>
  <c r="D185" i="6" s="1"/>
  <c r="C184" i="6"/>
  <c r="B184" i="6"/>
  <c r="A184" i="6"/>
  <c r="D184" i="6" s="1"/>
  <c r="C183" i="6"/>
  <c r="B183" i="6"/>
  <c r="A183" i="6"/>
  <c r="D183" i="6" s="1"/>
  <c r="C182" i="6"/>
  <c r="B182" i="6"/>
  <c r="A182" i="6"/>
  <c r="D182" i="6" s="1"/>
  <c r="C181" i="6"/>
  <c r="E181" i="6" s="1"/>
  <c r="B181" i="6"/>
  <c r="A181" i="6"/>
  <c r="D181" i="6" s="1"/>
  <c r="C180" i="6"/>
  <c r="B180" i="6"/>
  <c r="A180" i="6"/>
  <c r="D180" i="6" s="1"/>
  <c r="C179" i="6"/>
  <c r="B179" i="6"/>
  <c r="A179" i="6"/>
  <c r="D179" i="6" s="1"/>
  <c r="C178" i="6"/>
  <c r="B178" i="6"/>
  <c r="A178" i="6"/>
  <c r="D178" i="6" s="1"/>
  <c r="C177" i="6"/>
  <c r="B177" i="6"/>
  <c r="E177" i="6" s="1"/>
  <c r="A177" i="6"/>
  <c r="D177" i="6"/>
  <c r="C176" i="6"/>
  <c r="E176" i="6" s="1"/>
  <c r="B176" i="6"/>
  <c r="A176" i="6"/>
  <c r="D176" i="6"/>
  <c r="C175" i="6"/>
  <c r="B175" i="6"/>
  <c r="A175" i="6"/>
  <c r="D175" i="6" s="1"/>
  <c r="C174" i="6"/>
  <c r="B174" i="6"/>
  <c r="A174" i="6"/>
  <c r="D174" i="6" s="1"/>
  <c r="C173" i="6"/>
  <c r="E173" i="6" s="1"/>
  <c r="B173" i="6"/>
  <c r="A173" i="6"/>
  <c r="D173" i="6" s="1"/>
  <c r="C172" i="6"/>
  <c r="B172" i="6"/>
  <c r="E172" i="6" s="1"/>
  <c r="A172" i="6"/>
  <c r="D172" i="6" s="1"/>
  <c r="C171" i="6"/>
  <c r="E171" i="6" s="1"/>
  <c r="B171" i="6"/>
  <c r="A171" i="6"/>
  <c r="D171" i="6" s="1"/>
  <c r="C170" i="6"/>
  <c r="B170" i="6"/>
  <c r="A170" i="6"/>
  <c r="D170" i="6" s="1"/>
  <c r="C169" i="6"/>
  <c r="B169" i="6"/>
  <c r="A169" i="6"/>
  <c r="D169" i="6" s="1"/>
  <c r="C168" i="6"/>
  <c r="B168" i="6"/>
  <c r="A168" i="6"/>
  <c r="D168" i="6" s="1"/>
  <c r="C167" i="6"/>
  <c r="E167" i="6" s="1"/>
  <c r="B167" i="6"/>
  <c r="A167" i="6"/>
  <c r="D167" i="6" s="1"/>
  <c r="C166" i="6"/>
  <c r="B166" i="6"/>
  <c r="A166" i="6"/>
  <c r="D166" i="6" s="1"/>
  <c r="C165" i="6"/>
  <c r="E165" i="6" s="1"/>
  <c r="B165" i="6"/>
  <c r="A165" i="6"/>
  <c r="D165" i="6" s="1"/>
  <c r="C164" i="6"/>
  <c r="B164" i="6"/>
  <c r="A164" i="6"/>
  <c r="D164" i="6" s="1"/>
  <c r="C163" i="6"/>
  <c r="B163" i="6"/>
  <c r="A163" i="6"/>
  <c r="D163" i="6" s="1"/>
  <c r="C162" i="6"/>
  <c r="B162" i="6"/>
  <c r="A162" i="6"/>
  <c r="D162" i="6" s="1"/>
  <c r="C161" i="6"/>
  <c r="B161" i="6"/>
  <c r="A161" i="6"/>
  <c r="D161" i="6" s="1"/>
  <c r="C160" i="6"/>
  <c r="E160" i="6" s="1"/>
  <c r="B160" i="6"/>
  <c r="A160" i="6"/>
  <c r="D160" i="6" s="1"/>
  <c r="C159" i="6"/>
  <c r="B159" i="6"/>
  <c r="A159" i="6"/>
  <c r="D159" i="6" s="1"/>
  <c r="C158" i="6"/>
  <c r="B158" i="6"/>
  <c r="A158" i="6"/>
  <c r="D158" i="6" s="1"/>
  <c r="C157" i="6"/>
  <c r="E157" i="6" s="1"/>
  <c r="B157" i="6"/>
  <c r="A157" i="6"/>
  <c r="D157" i="6" s="1"/>
  <c r="C156" i="6"/>
  <c r="B156" i="6"/>
  <c r="A156" i="6"/>
  <c r="D156" i="6" s="1"/>
  <c r="C155" i="6"/>
  <c r="E155" i="6" s="1"/>
  <c r="B155" i="6"/>
  <c r="A155" i="6"/>
  <c r="D155" i="6" s="1"/>
  <c r="C154" i="6"/>
  <c r="B154" i="6"/>
  <c r="A154" i="6"/>
  <c r="D154" i="6" s="1"/>
  <c r="C153" i="6"/>
  <c r="B153" i="6"/>
  <c r="A153" i="6"/>
  <c r="D153" i="6" s="1"/>
  <c r="C152" i="6"/>
  <c r="E152" i="6" s="1"/>
  <c r="B152" i="6"/>
  <c r="A152" i="6"/>
  <c r="D152" i="6" s="1"/>
  <c r="C151" i="6"/>
  <c r="B151" i="6"/>
  <c r="A151" i="6"/>
  <c r="D151" i="6" s="1"/>
  <c r="C150" i="6"/>
  <c r="B150" i="6"/>
  <c r="A150" i="6"/>
  <c r="D150" i="6"/>
  <c r="C149" i="6"/>
  <c r="E149" i="6"/>
  <c r="B149" i="6"/>
  <c r="A149" i="6"/>
  <c r="D149" i="6" s="1"/>
  <c r="C148" i="6"/>
  <c r="B148" i="6"/>
  <c r="A148" i="6"/>
  <c r="D148" i="6" s="1"/>
  <c r="C147" i="6"/>
  <c r="B147" i="6"/>
  <c r="A147" i="6"/>
  <c r="D147" i="6" s="1"/>
  <c r="C146" i="6"/>
  <c r="B146" i="6"/>
  <c r="A146" i="6"/>
  <c r="D146" i="6" s="1"/>
  <c r="C145" i="6"/>
  <c r="E145" i="6" s="1"/>
  <c r="B145" i="6"/>
  <c r="A145" i="6"/>
  <c r="D145" i="6" s="1"/>
  <c r="C144" i="6"/>
  <c r="B144" i="6"/>
  <c r="A144" i="6"/>
  <c r="D144" i="6" s="1"/>
  <c r="C143" i="6"/>
  <c r="B143" i="6"/>
  <c r="A143" i="6"/>
  <c r="D143" i="6" s="1"/>
  <c r="C142" i="6"/>
  <c r="B142" i="6"/>
  <c r="A142" i="6"/>
  <c r="D142" i="6"/>
  <c r="C141" i="6"/>
  <c r="E141" i="6" s="1"/>
  <c r="B141" i="6"/>
  <c r="A141" i="6"/>
  <c r="D141" i="6" s="1"/>
  <c r="C140" i="6"/>
  <c r="B140" i="6"/>
  <c r="A140" i="6"/>
  <c r="D140" i="6" s="1"/>
  <c r="C139" i="6"/>
  <c r="E139" i="6" s="1"/>
  <c r="B139" i="6"/>
  <c r="A139" i="6"/>
  <c r="D139" i="6" s="1"/>
  <c r="C138" i="6"/>
  <c r="B138" i="6"/>
  <c r="A138" i="6"/>
  <c r="D138" i="6" s="1"/>
  <c r="C137" i="6"/>
  <c r="B137" i="6"/>
  <c r="A137" i="6"/>
  <c r="D137" i="6" s="1"/>
  <c r="C136" i="6"/>
  <c r="B136" i="6"/>
  <c r="A136" i="6"/>
  <c r="D136" i="6" s="1"/>
  <c r="C135" i="6"/>
  <c r="B135" i="6"/>
  <c r="A135" i="6"/>
  <c r="D135" i="6" s="1"/>
  <c r="C134" i="6"/>
  <c r="B134" i="6"/>
  <c r="A134" i="6"/>
  <c r="D134" i="6" s="1"/>
  <c r="C133" i="6"/>
  <c r="B133" i="6"/>
  <c r="A133" i="6"/>
  <c r="D133" i="6" s="1"/>
  <c r="C132" i="6"/>
  <c r="B132" i="6"/>
  <c r="A132" i="6"/>
  <c r="D132" i="6" s="1"/>
  <c r="C131" i="6"/>
  <c r="B131" i="6"/>
  <c r="A131" i="6"/>
  <c r="D131" i="6" s="1"/>
  <c r="C130" i="6"/>
  <c r="B130" i="6"/>
  <c r="A130" i="6"/>
  <c r="D130" i="6" s="1"/>
  <c r="C129" i="6"/>
  <c r="B129" i="6"/>
  <c r="A129" i="6"/>
  <c r="D129" i="6" s="1"/>
  <c r="C128" i="6"/>
  <c r="B128" i="6"/>
  <c r="A128" i="6"/>
  <c r="D128" i="6" s="1"/>
  <c r="C127" i="6"/>
  <c r="B127" i="6"/>
  <c r="A127" i="6"/>
  <c r="D127" i="6" s="1"/>
  <c r="C126" i="6"/>
  <c r="E126" i="6"/>
  <c r="B126" i="6"/>
  <c r="A126" i="6"/>
  <c r="D126" i="6" s="1"/>
  <c r="C125" i="6"/>
  <c r="B125" i="6"/>
  <c r="A125" i="6"/>
  <c r="D125" i="6" s="1"/>
  <c r="C124" i="6"/>
  <c r="E124" i="6" s="1"/>
  <c r="B124" i="6"/>
  <c r="A124" i="6"/>
  <c r="D124" i="6" s="1"/>
  <c r="C123" i="6"/>
  <c r="B123" i="6"/>
  <c r="A123" i="6"/>
  <c r="D123" i="6" s="1"/>
  <c r="C122" i="6"/>
  <c r="E122" i="6" s="1"/>
  <c r="B122" i="6"/>
  <c r="A122" i="6"/>
  <c r="D122" i="6" s="1"/>
  <c r="C121" i="6"/>
  <c r="B121" i="6"/>
  <c r="E121" i="6" s="1"/>
  <c r="A121" i="6"/>
  <c r="D121" i="6" s="1"/>
  <c r="C120" i="6"/>
  <c r="B120" i="6"/>
  <c r="A120" i="6"/>
  <c r="D120" i="6" s="1"/>
  <c r="C119" i="6"/>
  <c r="B119" i="6"/>
  <c r="A119" i="6"/>
  <c r="D119" i="6" s="1"/>
  <c r="C118" i="6"/>
  <c r="E118" i="6" s="1"/>
  <c r="B118" i="6"/>
  <c r="A118" i="6"/>
  <c r="D118" i="6" s="1"/>
  <c r="C117" i="6"/>
  <c r="B117" i="6"/>
  <c r="A117" i="6"/>
  <c r="D117" i="6" s="1"/>
  <c r="C116" i="6"/>
  <c r="B116" i="6"/>
  <c r="A116" i="6"/>
  <c r="D116" i="6" s="1"/>
  <c r="C115" i="6"/>
  <c r="B115" i="6"/>
  <c r="A115" i="6"/>
  <c r="D115" i="6" s="1"/>
  <c r="C114" i="6"/>
  <c r="E114" i="6" s="1"/>
  <c r="B114" i="6"/>
  <c r="A114" i="6"/>
  <c r="D114" i="6" s="1"/>
  <c r="C113" i="6"/>
  <c r="E113" i="6" s="1"/>
  <c r="B113" i="6"/>
  <c r="A113" i="6"/>
  <c r="D113" i="6" s="1"/>
  <c r="C112" i="6"/>
  <c r="E112" i="6" s="1"/>
  <c r="B112" i="6"/>
  <c r="A112" i="6"/>
  <c r="D112" i="6" s="1"/>
  <c r="C111" i="6"/>
  <c r="B111" i="6"/>
  <c r="A111" i="6"/>
  <c r="D111" i="6" s="1"/>
  <c r="C110" i="6"/>
  <c r="E110" i="6" s="1"/>
  <c r="B110" i="6"/>
  <c r="A110" i="6"/>
  <c r="D110" i="6" s="1"/>
  <c r="C109" i="6"/>
  <c r="B109" i="6"/>
  <c r="E109" i="6" s="1"/>
  <c r="A109" i="6"/>
  <c r="D109" i="6" s="1"/>
  <c r="C108" i="6"/>
  <c r="E108" i="6"/>
  <c r="B108" i="6"/>
  <c r="A108" i="6"/>
  <c r="D108" i="6" s="1"/>
  <c r="C107" i="6"/>
  <c r="E107" i="6" s="1"/>
  <c r="B107" i="6"/>
  <c r="A107" i="6"/>
  <c r="D107" i="6"/>
  <c r="C106" i="6"/>
  <c r="B106" i="6"/>
  <c r="A106" i="6"/>
  <c r="D106" i="6" s="1"/>
  <c r="C105" i="6"/>
  <c r="E105" i="6" s="1"/>
  <c r="B105" i="6"/>
  <c r="A105" i="6"/>
  <c r="D105" i="6" s="1"/>
  <c r="C104" i="6"/>
  <c r="E104" i="6"/>
  <c r="B104" i="6"/>
  <c r="A104" i="6"/>
  <c r="D104" i="6" s="1"/>
  <c r="C103" i="6"/>
  <c r="B103" i="6"/>
  <c r="E103" i="6" s="1"/>
  <c r="A103" i="6"/>
  <c r="D103" i="6" s="1"/>
  <c r="C102" i="6"/>
  <c r="B102" i="6"/>
  <c r="A102" i="6"/>
  <c r="D102" i="6" s="1"/>
  <c r="C101" i="6"/>
  <c r="E101" i="6" s="1"/>
  <c r="B101" i="6"/>
  <c r="A101" i="6"/>
  <c r="D101" i="6" s="1"/>
  <c r="C100" i="6"/>
  <c r="E100" i="6" s="1"/>
  <c r="B100" i="6"/>
  <c r="A100" i="6"/>
  <c r="D100" i="6" s="1"/>
  <c r="C99" i="6"/>
  <c r="B99" i="6"/>
  <c r="A99" i="6"/>
  <c r="D99" i="6"/>
  <c r="C98" i="6"/>
  <c r="B98" i="6"/>
  <c r="A98" i="6"/>
  <c r="D98" i="6" s="1"/>
  <c r="C97" i="6"/>
  <c r="B97" i="6"/>
  <c r="A97" i="6"/>
  <c r="D97" i="6" s="1"/>
  <c r="C96" i="6"/>
  <c r="B96" i="6"/>
  <c r="E96" i="6" s="1"/>
  <c r="A96" i="6"/>
  <c r="D96" i="6" s="1"/>
  <c r="C95" i="6"/>
  <c r="E95" i="6" s="1"/>
  <c r="B95" i="6"/>
  <c r="A95" i="6"/>
  <c r="D95" i="6" s="1"/>
  <c r="C94" i="6"/>
  <c r="B94" i="6"/>
  <c r="A94" i="6"/>
  <c r="D94" i="6" s="1"/>
  <c r="C93" i="6"/>
  <c r="B93" i="6"/>
  <c r="A93" i="6"/>
  <c r="D93" i="6" s="1"/>
  <c r="C92" i="6"/>
  <c r="B92" i="6"/>
  <c r="E92" i="6" s="1"/>
  <c r="A92" i="6"/>
  <c r="D92" i="6" s="1"/>
  <c r="C91" i="6"/>
  <c r="B91" i="6"/>
  <c r="E91" i="6" s="1"/>
  <c r="A91" i="6"/>
  <c r="D91" i="6" s="1"/>
  <c r="C90" i="6"/>
  <c r="E90" i="6" s="1"/>
  <c r="B90" i="6"/>
  <c r="A90" i="6"/>
  <c r="D90" i="6" s="1"/>
  <c r="C89" i="6"/>
  <c r="B89" i="6"/>
  <c r="A89" i="6"/>
  <c r="D89" i="6"/>
  <c r="C88" i="6"/>
  <c r="B88" i="6"/>
  <c r="A88" i="6"/>
  <c r="D88" i="6"/>
  <c r="C87" i="6"/>
  <c r="B87" i="6"/>
  <c r="A87" i="6"/>
  <c r="D87" i="6" s="1"/>
  <c r="C86" i="6"/>
  <c r="E86" i="6" s="1"/>
  <c r="B86" i="6"/>
  <c r="A86" i="6"/>
  <c r="D86" i="6" s="1"/>
  <c r="C85" i="6"/>
  <c r="B85" i="6"/>
  <c r="A85" i="6"/>
  <c r="D85" i="6" s="1"/>
  <c r="C84" i="6"/>
  <c r="B84" i="6"/>
  <c r="A84" i="6"/>
  <c r="D84" i="6" s="1"/>
  <c r="C83" i="6"/>
  <c r="E83" i="6" s="1"/>
  <c r="B83" i="6"/>
  <c r="A83" i="6"/>
  <c r="D83" i="6" s="1"/>
  <c r="C82" i="6"/>
  <c r="E82" i="6" s="1"/>
  <c r="B82" i="6"/>
  <c r="A82" i="6"/>
  <c r="D82" i="6" s="1"/>
  <c r="D81" i="6"/>
  <c r="C81" i="6"/>
  <c r="B81" i="6"/>
  <c r="A81" i="6"/>
  <c r="C80" i="6"/>
  <c r="B80" i="6"/>
  <c r="A80" i="6"/>
  <c r="D80" i="6" s="1"/>
  <c r="C79" i="6"/>
  <c r="B79" i="6"/>
  <c r="A79" i="6"/>
  <c r="D79" i="6" s="1"/>
  <c r="C78" i="6"/>
  <c r="B78" i="6"/>
  <c r="A78" i="6"/>
  <c r="D78" i="6" s="1"/>
  <c r="C77" i="6"/>
  <c r="E77" i="6" s="1"/>
  <c r="B77" i="6"/>
  <c r="A77" i="6"/>
  <c r="D77" i="6" s="1"/>
  <c r="C76" i="6"/>
  <c r="B76" i="6"/>
  <c r="A76" i="6"/>
  <c r="D76" i="6"/>
  <c r="C75" i="6"/>
  <c r="B75" i="6"/>
  <c r="A75" i="6"/>
  <c r="D75" i="6" s="1"/>
  <c r="C74" i="6"/>
  <c r="E74" i="6" s="1"/>
  <c r="B74" i="6"/>
  <c r="A74" i="6"/>
  <c r="D74" i="6" s="1"/>
  <c r="C73" i="6"/>
  <c r="E73" i="6"/>
  <c r="B73" i="6"/>
  <c r="A73" i="6"/>
  <c r="D73" i="6" s="1"/>
  <c r="C72" i="6"/>
  <c r="B72" i="6"/>
  <c r="A72" i="6"/>
  <c r="D72" i="6" s="1"/>
  <c r="C71" i="6"/>
  <c r="E71" i="6" s="1"/>
  <c r="B71" i="6"/>
  <c r="A71" i="6"/>
  <c r="D71" i="6" s="1"/>
  <c r="C70" i="6"/>
  <c r="E70" i="6" s="1"/>
  <c r="B70" i="6"/>
  <c r="A70" i="6"/>
  <c r="D70" i="6" s="1"/>
  <c r="C69" i="6"/>
  <c r="B69" i="6"/>
  <c r="A69" i="6"/>
  <c r="D69" i="6" s="1"/>
  <c r="C68" i="6"/>
  <c r="B68" i="6"/>
  <c r="A68" i="6"/>
  <c r="D68" i="6" s="1"/>
  <c r="C67" i="6"/>
  <c r="E67" i="6" s="1"/>
  <c r="B67" i="6"/>
  <c r="A67" i="6"/>
  <c r="D67" i="6" s="1"/>
  <c r="C66" i="6"/>
  <c r="E66" i="6" s="1"/>
  <c r="B66" i="6"/>
  <c r="A66" i="6"/>
  <c r="D66" i="6" s="1"/>
  <c r="C65" i="6"/>
  <c r="B65" i="6"/>
  <c r="A65" i="6"/>
  <c r="D65" i="6" s="1"/>
  <c r="C64" i="6"/>
  <c r="B64" i="6"/>
  <c r="A64" i="6"/>
  <c r="D64" i="6" s="1"/>
  <c r="C63" i="6"/>
  <c r="B63" i="6"/>
  <c r="A63" i="6"/>
  <c r="D63" i="6" s="1"/>
  <c r="C62" i="6"/>
  <c r="B62" i="6"/>
  <c r="A62" i="6"/>
  <c r="D62" i="6" s="1"/>
  <c r="C61" i="6"/>
  <c r="B61" i="6"/>
  <c r="A61" i="6"/>
  <c r="D61" i="6"/>
  <c r="C60" i="6"/>
  <c r="B60" i="6"/>
  <c r="E60" i="6" s="1"/>
  <c r="A60" i="6"/>
  <c r="D60" i="6" s="1"/>
  <c r="C59" i="6"/>
  <c r="B59" i="6"/>
  <c r="A59" i="6"/>
  <c r="D59" i="6" s="1"/>
  <c r="C58" i="6"/>
  <c r="E58" i="6" s="1"/>
  <c r="B58" i="6"/>
  <c r="A58" i="6"/>
  <c r="D58" i="6" s="1"/>
  <c r="C57" i="6"/>
  <c r="E57" i="6" s="1"/>
  <c r="B57" i="6"/>
  <c r="A57" i="6"/>
  <c r="D57" i="6"/>
  <c r="C56" i="6"/>
  <c r="B56" i="6"/>
  <c r="E56" i="6" s="1"/>
  <c r="A56" i="6"/>
  <c r="D56" i="6"/>
  <c r="C55" i="6"/>
  <c r="B55" i="6"/>
  <c r="A55" i="6"/>
  <c r="D55" i="6"/>
  <c r="C54" i="6"/>
  <c r="B54" i="6"/>
  <c r="A54" i="6"/>
  <c r="D54" i="6"/>
  <c r="C53" i="6"/>
  <c r="E53" i="6" s="1"/>
  <c r="B53" i="6"/>
  <c r="A53" i="6"/>
  <c r="D53" i="6" s="1"/>
  <c r="C52" i="6"/>
  <c r="B52" i="6"/>
  <c r="A52" i="6"/>
  <c r="D52" i="6" s="1"/>
  <c r="C51" i="6"/>
  <c r="B51" i="6"/>
  <c r="A51" i="6"/>
  <c r="D51" i="6" s="1"/>
  <c r="C50" i="6"/>
  <c r="B50" i="6"/>
  <c r="A50" i="6"/>
  <c r="D50" i="6" s="1"/>
  <c r="C49" i="6"/>
  <c r="B49" i="6"/>
  <c r="A49" i="6"/>
  <c r="D49" i="6" s="1"/>
  <c r="C48" i="6"/>
  <c r="E48" i="6" s="1"/>
  <c r="B48" i="6"/>
  <c r="A48" i="6"/>
  <c r="D48" i="6" s="1"/>
  <c r="C47" i="6"/>
  <c r="E47" i="6" s="1"/>
  <c r="B47" i="6"/>
  <c r="A47" i="6"/>
  <c r="D47" i="6" s="1"/>
  <c r="C46" i="6"/>
  <c r="B46" i="6"/>
  <c r="A46" i="6"/>
  <c r="D46" i="6" s="1"/>
  <c r="C45" i="6"/>
  <c r="B45" i="6"/>
  <c r="A45" i="6"/>
  <c r="D45" i="6" s="1"/>
  <c r="C44" i="6"/>
  <c r="B44" i="6"/>
  <c r="A44" i="6"/>
  <c r="D44" i="6" s="1"/>
  <c r="C43" i="6"/>
  <c r="B43" i="6"/>
  <c r="A43" i="6"/>
  <c r="D43" i="6" s="1"/>
  <c r="C42" i="6"/>
  <c r="E42" i="6" s="1"/>
  <c r="B42" i="6"/>
  <c r="A42" i="6"/>
  <c r="D42" i="6" s="1"/>
  <c r="C41" i="6"/>
  <c r="B41" i="6"/>
  <c r="A41" i="6"/>
  <c r="D41" i="6" s="1"/>
  <c r="C40" i="6"/>
  <c r="E40" i="6" s="1"/>
  <c r="B40" i="6"/>
  <c r="A40" i="6"/>
  <c r="D40" i="6" s="1"/>
  <c r="C39" i="6"/>
  <c r="B39" i="6"/>
  <c r="A39" i="6"/>
  <c r="D39" i="6" s="1"/>
  <c r="D38" i="6"/>
  <c r="C38" i="6"/>
  <c r="E38" i="6" s="1"/>
  <c r="B38" i="6"/>
  <c r="A38" i="6"/>
  <c r="C37" i="6"/>
  <c r="B37" i="6"/>
  <c r="A37" i="6"/>
  <c r="D37" i="6" s="1"/>
  <c r="C36" i="6"/>
  <c r="E36" i="6" s="1"/>
  <c r="B36" i="6"/>
  <c r="A36" i="6"/>
  <c r="D36" i="6" s="1"/>
  <c r="C35" i="6"/>
  <c r="B35" i="6"/>
  <c r="E35" i="6"/>
  <c r="A35" i="6"/>
  <c r="D35" i="6"/>
  <c r="C34" i="6"/>
  <c r="E34" i="6" s="1"/>
  <c r="B34" i="6"/>
  <c r="A34" i="6"/>
  <c r="D34" i="6"/>
  <c r="C33" i="6"/>
  <c r="B33" i="6"/>
  <c r="A33" i="6"/>
  <c r="D33" i="6" s="1"/>
  <c r="C32" i="6"/>
  <c r="E32" i="6" s="1"/>
  <c r="B32" i="6"/>
  <c r="A32" i="6"/>
  <c r="D32" i="6" s="1"/>
  <c r="C31" i="6"/>
  <c r="B31" i="6"/>
  <c r="A31" i="6"/>
  <c r="D31" i="6"/>
  <c r="C30" i="6"/>
  <c r="B30" i="6"/>
  <c r="A30" i="6"/>
  <c r="D30" i="6" s="1"/>
  <c r="C29" i="6"/>
  <c r="B29" i="6"/>
  <c r="A29" i="6"/>
  <c r="D29" i="6"/>
  <c r="C28" i="6"/>
  <c r="B28" i="6"/>
  <c r="A28" i="6"/>
  <c r="D28" i="6" s="1"/>
  <c r="C27" i="6"/>
  <c r="E27" i="6" s="1"/>
  <c r="B27" i="6"/>
  <c r="A27" i="6"/>
  <c r="D27" i="6" s="1"/>
  <c r="C26" i="6"/>
  <c r="B26" i="6"/>
  <c r="A26" i="6"/>
  <c r="D26" i="6" s="1"/>
  <c r="C25" i="6"/>
  <c r="E25" i="6" s="1"/>
  <c r="B25" i="6"/>
  <c r="A25" i="6"/>
  <c r="D25" i="6" s="1"/>
  <c r="C24" i="6"/>
  <c r="B24" i="6"/>
  <c r="A24" i="6"/>
  <c r="D24" i="6" s="1"/>
  <c r="C23" i="6"/>
  <c r="E23" i="6" s="1"/>
  <c r="B23" i="6"/>
  <c r="A23" i="6"/>
  <c r="D23" i="6" s="1"/>
  <c r="C22" i="6"/>
  <c r="B22" i="6"/>
  <c r="A22" i="6"/>
  <c r="D22" i="6" s="1"/>
  <c r="C21" i="6"/>
  <c r="B21" i="6"/>
  <c r="A21" i="6"/>
  <c r="D21" i="6" s="1"/>
  <c r="C20" i="6"/>
  <c r="E20" i="6" s="1"/>
  <c r="B20" i="6"/>
  <c r="A20" i="6"/>
  <c r="D20" i="6" s="1"/>
  <c r="C19" i="6"/>
  <c r="B19" i="6"/>
  <c r="A19" i="6"/>
  <c r="D19" i="6"/>
  <c r="C18" i="6"/>
  <c r="E18" i="6"/>
  <c r="B18" i="6"/>
  <c r="A18" i="6"/>
  <c r="D18" i="6" s="1"/>
  <c r="C17" i="6"/>
  <c r="B17" i="6"/>
  <c r="A17" i="6"/>
  <c r="D17" i="6" s="1"/>
  <c r="C16" i="6"/>
  <c r="E16" i="6" s="1"/>
  <c r="B16" i="6"/>
  <c r="A16" i="6"/>
  <c r="D16" i="6" s="1"/>
  <c r="C15" i="6"/>
  <c r="E15" i="6" s="1"/>
  <c r="B15" i="6"/>
  <c r="A15" i="6"/>
  <c r="D15" i="6" s="1"/>
  <c r="C14" i="6"/>
  <c r="B14" i="6"/>
  <c r="A14" i="6"/>
  <c r="D14" i="6" s="1"/>
  <c r="C13" i="6"/>
  <c r="B13" i="6"/>
  <c r="A13" i="6"/>
  <c r="D13" i="6" s="1"/>
  <c r="C12" i="6"/>
  <c r="E12" i="6" s="1"/>
  <c r="B12" i="6"/>
  <c r="A12" i="6"/>
  <c r="D12" i="6" s="1"/>
  <c r="C11" i="6"/>
  <c r="B11" i="6"/>
  <c r="A11" i="6"/>
  <c r="D11" i="6" s="1"/>
  <c r="C10" i="6"/>
  <c r="B10" i="6"/>
  <c r="A10" i="6"/>
  <c r="D10" i="6" s="1"/>
  <c r="W107" i="13"/>
  <c r="V107" i="13"/>
  <c r="U107" i="13"/>
  <c r="T107" i="13"/>
  <c r="S107" i="13"/>
  <c r="W106" i="13"/>
  <c r="V106" i="13"/>
  <c r="U106" i="13"/>
  <c r="T106" i="13"/>
  <c r="S106" i="13"/>
  <c r="W105" i="13"/>
  <c r="V105" i="13"/>
  <c r="U105" i="13"/>
  <c r="T105" i="13"/>
  <c r="S105" i="13"/>
  <c r="W104" i="13"/>
  <c r="V104" i="13"/>
  <c r="U104" i="13"/>
  <c r="T104" i="13"/>
  <c r="S104" i="13"/>
  <c r="W103" i="13"/>
  <c r="V103" i="13"/>
  <c r="U103" i="13"/>
  <c r="T103" i="13"/>
  <c r="S103" i="13"/>
  <c r="W102" i="13"/>
  <c r="V102" i="13"/>
  <c r="U102" i="13"/>
  <c r="T102" i="13"/>
  <c r="S102" i="13"/>
  <c r="W101" i="13"/>
  <c r="V101" i="13"/>
  <c r="U101" i="13"/>
  <c r="T101" i="13"/>
  <c r="S101" i="13"/>
  <c r="W100" i="13"/>
  <c r="V100" i="13"/>
  <c r="U100" i="13"/>
  <c r="T100" i="13"/>
  <c r="S100" i="13"/>
  <c r="W99" i="13"/>
  <c r="V99" i="13"/>
  <c r="U99" i="13"/>
  <c r="T99" i="13"/>
  <c r="S99" i="13"/>
  <c r="W98" i="13"/>
  <c r="V98" i="13"/>
  <c r="U98" i="13"/>
  <c r="T98" i="13"/>
  <c r="S98" i="13"/>
  <c r="W97" i="13"/>
  <c r="V97" i="13"/>
  <c r="U97" i="13"/>
  <c r="T97" i="13"/>
  <c r="S97" i="13"/>
  <c r="W96" i="13"/>
  <c r="V96" i="13"/>
  <c r="U96" i="13"/>
  <c r="T96" i="13"/>
  <c r="S96" i="13"/>
  <c r="W95" i="13"/>
  <c r="V95" i="13"/>
  <c r="U95" i="13"/>
  <c r="T95" i="13"/>
  <c r="S95" i="13"/>
  <c r="W94" i="13"/>
  <c r="V94" i="13"/>
  <c r="U94" i="13"/>
  <c r="T94" i="13"/>
  <c r="S94" i="13"/>
  <c r="W93" i="13"/>
  <c r="V93" i="13"/>
  <c r="U93" i="13"/>
  <c r="T93" i="13"/>
  <c r="S93" i="13"/>
  <c r="W92" i="13"/>
  <c r="V92" i="13"/>
  <c r="U92" i="13"/>
  <c r="T92" i="13"/>
  <c r="S92" i="13"/>
  <c r="W91" i="13"/>
  <c r="V91" i="13"/>
  <c r="U91" i="13"/>
  <c r="T91" i="13"/>
  <c r="S91" i="13"/>
  <c r="W90" i="13"/>
  <c r="V90" i="13"/>
  <c r="U90" i="13"/>
  <c r="T90" i="13"/>
  <c r="S90" i="13"/>
  <c r="W89" i="13"/>
  <c r="V89" i="13"/>
  <c r="U89" i="13"/>
  <c r="T89" i="13"/>
  <c r="S89" i="13"/>
  <c r="W88" i="13"/>
  <c r="V88" i="13"/>
  <c r="U88" i="13"/>
  <c r="T88" i="13"/>
  <c r="S88" i="13"/>
  <c r="W87" i="13"/>
  <c r="V87" i="13"/>
  <c r="U87" i="13"/>
  <c r="T87" i="13"/>
  <c r="S87" i="13"/>
  <c r="W86" i="13"/>
  <c r="V86" i="13"/>
  <c r="U86" i="13"/>
  <c r="T86" i="13"/>
  <c r="S86" i="13"/>
  <c r="W85" i="13"/>
  <c r="V85" i="13"/>
  <c r="U85" i="13"/>
  <c r="T85" i="13"/>
  <c r="S85" i="13"/>
  <c r="W84" i="13"/>
  <c r="V84" i="13"/>
  <c r="U84" i="13"/>
  <c r="T84" i="13"/>
  <c r="S84" i="13"/>
  <c r="W83" i="13"/>
  <c r="V83" i="13"/>
  <c r="U83" i="13"/>
  <c r="T83" i="13"/>
  <c r="S83" i="13"/>
  <c r="W82" i="13"/>
  <c r="V82" i="13"/>
  <c r="U82" i="13"/>
  <c r="T82" i="13"/>
  <c r="S82" i="13"/>
  <c r="W81" i="13"/>
  <c r="V81" i="13"/>
  <c r="U81" i="13"/>
  <c r="T81" i="13"/>
  <c r="S81" i="13"/>
  <c r="W80" i="13"/>
  <c r="V80" i="13"/>
  <c r="U80" i="13"/>
  <c r="T80" i="13"/>
  <c r="S80" i="13"/>
  <c r="W79" i="13"/>
  <c r="V79" i="13"/>
  <c r="U79" i="13"/>
  <c r="T79" i="13"/>
  <c r="S79" i="13"/>
  <c r="W78" i="13"/>
  <c r="V78" i="13"/>
  <c r="U78" i="13"/>
  <c r="T78" i="13"/>
  <c r="S78" i="13"/>
  <c r="W77" i="13"/>
  <c r="V77" i="13"/>
  <c r="U77" i="13"/>
  <c r="T77" i="13"/>
  <c r="S77" i="13"/>
  <c r="W76" i="13"/>
  <c r="V76" i="13"/>
  <c r="U76" i="13"/>
  <c r="T76" i="13"/>
  <c r="S76" i="13"/>
  <c r="W75" i="13"/>
  <c r="V75" i="13"/>
  <c r="U75" i="13"/>
  <c r="T75" i="13"/>
  <c r="S75" i="13"/>
  <c r="W74" i="13"/>
  <c r="V74" i="13"/>
  <c r="U74" i="13"/>
  <c r="T74" i="13"/>
  <c r="S74" i="13"/>
  <c r="W73" i="13"/>
  <c r="V73" i="13"/>
  <c r="U73" i="13"/>
  <c r="T73" i="13"/>
  <c r="S73" i="13"/>
  <c r="W72" i="13"/>
  <c r="V72" i="13"/>
  <c r="U72" i="13"/>
  <c r="T72" i="13"/>
  <c r="S72" i="13"/>
  <c r="W71" i="13"/>
  <c r="V71" i="13"/>
  <c r="U71" i="13"/>
  <c r="T71" i="13"/>
  <c r="S71" i="13"/>
  <c r="W70" i="13"/>
  <c r="V70" i="13"/>
  <c r="U70" i="13"/>
  <c r="T70" i="13"/>
  <c r="S70" i="13"/>
  <c r="W69" i="13"/>
  <c r="V69" i="13"/>
  <c r="U69" i="13"/>
  <c r="T69" i="13"/>
  <c r="S69" i="13"/>
  <c r="W68" i="13"/>
  <c r="V68" i="13"/>
  <c r="U68" i="13"/>
  <c r="T68" i="13"/>
  <c r="S68" i="13"/>
  <c r="W67" i="13"/>
  <c r="V67" i="13"/>
  <c r="U67" i="13"/>
  <c r="T67" i="13"/>
  <c r="S67" i="13"/>
  <c r="W66" i="13"/>
  <c r="V66" i="13"/>
  <c r="U66" i="13"/>
  <c r="T66" i="13"/>
  <c r="S66" i="13"/>
  <c r="W65" i="13"/>
  <c r="V65" i="13"/>
  <c r="U65" i="13"/>
  <c r="T65" i="13"/>
  <c r="S65" i="13"/>
  <c r="W64" i="13"/>
  <c r="V64" i="13"/>
  <c r="U64" i="13"/>
  <c r="T64" i="13"/>
  <c r="S64" i="13"/>
  <c r="W63" i="13"/>
  <c r="V63" i="13"/>
  <c r="U63" i="13"/>
  <c r="T63" i="13"/>
  <c r="S63" i="13"/>
  <c r="W62" i="13"/>
  <c r="V62" i="13"/>
  <c r="U62" i="13"/>
  <c r="T62" i="13"/>
  <c r="S62" i="13"/>
  <c r="W61" i="13"/>
  <c r="V61" i="13"/>
  <c r="U61" i="13"/>
  <c r="T61" i="13"/>
  <c r="S61" i="13"/>
  <c r="W60" i="13"/>
  <c r="V60" i="13"/>
  <c r="U60" i="13"/>
  <c r="T60" i="13"/>
  <c r="S60" i="13"/>
  <c r="W59" i="13"/>
  <c r="V59" i="13"/>
  <c r="U59" i="13"/>
  <c r="T59" i="13"/>
  <c r="S59" i="13"/>
  <c r="W58" i="13"/>
  <c r="V58" i="13"/>
  <c r="U58" i="13"/>
  <c r="T58" i="13"/>
  <c r="S58" i="13"/>
  <c r="W57" i="13"/>
  <c r="V57" i="13"/>
  <c r="U57" i="13"/>
  <c r="T57" i="13"/>
  <c r="S57" i="13"/>
  <c r="W56" i="13"/>
  <c r="V56" i="13"/>
  <c r="U56" i="13"/>
  <c r="T56" i="13"/>
  <c r="S56" i="13"/>
  <c r="W55" i="13"/>
  <c r="V55" i="13"/>
  <c r="U55" i="13"/>
  <c r="T55" i="13"/>
  <c r="S55" i="13"/>
  <c r="W54" i="13"/>
  <c r="V54" i="13"/>
  <c r="U54" i="13"/>
  <c r="T54" i="13"/>
  <c r="S54" i="13"/>
  <c r="W53" i="13"/>
  <c r="V53" i="13"/>
  <c r="U53" i="13"/>
  <c r="T53" i="13"/>
  <c r="S53" i="13"/>
  <c r="W52" i="13"/>
  <c r="V52" i="13"/>
  <c r="U52" i="13"/>
  <c r="T52" i="13"/>
  <c r="S52" i="13"/>
  <c r="W51" i="13"/>
  <c r="V51" i="13"/>
  <c r="U51" i="13"/>
  <c r="T51" i="13"/>
  <c r="S51" i="13"/>
  <c r="W50" i="13"/>
  <c r="V50" i="13"/>
  <c r="U50" i="13"/>
  <c r="T50" i="13"/>
  <c r="S50" i="13"/>
  <c r="W49" i="13"/>
  <c r="V49" i="13"/>
  <c r="U49" i="13"/>
  <c r="T49" i="13"/>
  <c r="S49" i="13"/>
  <c r="W48" i="13"/>
  <c r="V48" i="13"/>
  <c r="U48" i="13"/>
  <c r="T48" i="13"/>
  <c r="S48" i="13"/>
  <c r="W47" i="13"/>
  <c r="V47" i="13"/>
  <c r="U47" i="13"/>
  <c r="T47" i="13"/>
  <c r="S47" i="13"/>
  <c r="W46" i="13"/>
  <c r="V46" i="13"/>
  <c r="U46" i="13"/>
  <c r="T46" i="13"/>
  <c r="S46" i="13"/>
  <c r="W45" i="13"/>
  <c r="V45" i="13"/>
  <c r="U45" i="13"/>
  <c r="T45" i="13"/>
  <c r="S45" i="13"/>
  <c r="W44" i="13"/>
  <c r="V44" i="13"/>
  <c r="U44" i="13"/>
  <c r="T44" i="13"/>
  <c r="S44" i="13"/>
  <c r="W43" i="13"/>
  <c r="V43" i="13"/>
  <c r="U43" i="13"/>
  <c r="T43" i="13"/>
  <c r="S43" i="13"/>
  <c r="W42" i="13"/>
  <c r="V42" i="13"/>
  <c r="U42" i="13"/>
  <c r="T42" i="13"/>
  <c r="S42" i="13"/>
  <c r="W41" i="13"/>
  <c r="V41" i="13"/>
  <c r="U41" i="13"/>
  <c r="T41" i="13"/>
  <c r="S41" i="13"/>
  <c r="W40" i="13"/>
  <c r="V40" i="13"/>
  <c r="U40" i="13"/>
  <c r="T40" i="13"/>
  <c r="S40" i="13"/>
  <c r="W39" i="13"/>
  <c r="V39" i="13"/>
  <c r="U39" i="13"/>
  <c r="T39" i="13"/>
  <c r="S39" i="13"/>
  <c r="W38" i="13"/>
  <c r="V38" i="13"/>
  <c r="U38" i="13"/>
  <c r="T38" i="13"/>
  <c r="S38" i="13"/>
  <c r="W37" i="13"/>
  <c r="V37" i="13"/>
  <c r="U37" i="13"/>
  <c r="T37" i="13"/>
  <c r="S37" i="13"/>
  <c r="W36" i="13"/>
  <c r="V36" i="13"/>
  <c r="U36" i="13"/>
  <c r="T36" i="13"/>
  <c r="S36" i="13"/>
  <c r="W35" i="13"/>
  <c r="V35" i="13"/>
  <c r="U35" i="13"/>
  <c r="T35" i="13"/>
  <c r="S35" i="13"/>
  <c r="W34" i="13"/>
  <c r="V34" i="13"/>
  <c r="U34" i="13"/>
  <c r="T34" i="13"/>
  <c r="S34" i="13"/>
  <c r="W33" i="13"/>
  <c r="V33" i="13"/>
  <c r="U33" i="13"/>
  <c r="T33" i="13"/>
  <c r="S33" i="13"/>
  <c r="W32" i="13"/>
  <c r="V32" i="13"/>
  <c r="U32" i="13"/>
  <c r="T32" i="13"/>
  <c r="S32" i="13"/>
  <c r="W31" i="13"/>
  <c r="V31" i="13"/>
  <c r="U31" i="13"/>
  <c r="T31" i="13"/>
  <c r="S31" i="13"/>
  <c r="W30" i="13"/>
  <c r="V30" i="13"/>
  <c r="U30" i="13"/>
  <c r="T30" i="13"/>
  <c r="S30" i="13"/>
  <c r="W29" i="13"/>
  <c r="V29" i="13"/>
  <c r="U29" i="13"/>
  <c r="T29" i="13"/>
  <c r="S29" i="13"/>
  <c r="W28" i="13"/>
  <c r="V28" i="13"/>
  <c r="U28" i="13"/>
  <c r="T28" i="13"/>
  <c r="S28" i="13"/>
  <c r="W27" i="13"/>
  <c r="V27" i="13"/>
  <c r="U27" i="13"/>
  <c r="T27" i="13"/>
  <c r="S27" i="13"/>
  <c r="W26" i="13"/>
  <c r="V26" i="13"/>
  <c r="U26" i="13"/>
  <c r="T26" i="13"/>
  <c r="S26" i="13"/>
  <c r="W25" i="13"/>
  <c r="V25" i="13"/>
  <c r="U25" i="13"/>
  <c r="T25" i="13"/>
  <c r="S25" i="13"/>
  <c r="W24" i="13"/>
  <c r="V24" i="13"/>
  <c r="U24" i="13"/>
  <c r="T24" i="13"/>
  <c r="S24" i="13"/>
  <c r="W23" i="13"/>
  <c r="V23" i="13"/>
  <c r="U23" i="13"/>
  <c r="T23" i="13"/>
  <c r="S23" i="13"/>
  <c r="W22" i="13"/>
  <c r="V22" i="13"/>
  <c r="U22" i="13"/>
  <c r="T22" i="13"/>
  <c r="S22" i="13"/>
  <c r="W21" i="13"/>
  <c r="V21" i="13"/>
  <c r="U21" i="13"/>
  <c r="T21" i="13"/>
  <c r="S21" i="13"/>
  <c r="W20" i="13"/>
  <c r="V20" i="13"/>
  <c r="U20" i="13"/>
  <c r="T20" i="13"/>
  <c r="S20" i="13"/>
  <c r="W19" i="13"/>
  <c r="V19" i="13"/>
  <c r="U19" i="13"/>
  <c r="T19" i="13"/>
  <c r="S19" i="13"/>
  <c r="W18" i="13"/>
  <c r="V18" i="13"/>
  <c r="U18" i="13"/>
  <c r="T18" i="13"/>
  <c r="S18" i="13"/>
  <c r="W17" i="13"/>
  <c r="V17" i="13"/>
  <c r="U17" i="13"/>
  <c r="T17" i="13"/>
  <c r="S17" i="13"/>
  <c r="W16" i="13"/>
  <c r="V16" i="13"/>
  <c r="U16" i="13"/>
  <c r="T16" i="13"/>
  <c r="S16" i="13"/>
  <c r="W15" i="13"/>
  <c r="V15" i="13"/>
  <c r="U15" i="13"/>
  <c r="T15" i="13"/>
  <c r="S15" i="13"/>
  <c r="W14" i="13"/>
  <c r="V14" i="13"/>
  <c r="U14" i="13"/>
  <c r="T14" i="13"/>
  <c r="S14" i="13"/>
  <c r="W13" i="13"/>
  <c r="V13" i="13"/>
  <c r="U13" i="13"/>
  <c r="T13" i="13"/>
  <c r="S13" i="13"/>
  <c r="W12" i="13"/>
  <c r="V12" i="13"/>
  <c r="U12" i="13"/>
  <c r="T12" i="13"/>
  <c r="S12" i="13"/>
  <c r="W11" i="13"/>
  <c r="V11" i="13"/>
  <c r="U11" i="13"/>
  <c r="T11" i="13"/>
  <c r="S11" i="13"/>
  <c r="W10" i="13"/>
  <c r="V10" i="13"/>
  <c r="U10" i="13"/>
  <c r="T10" i="13"/>
  <c r="S10" i="13"/>
  <c r="W9" i="13"/>
  <c r="V9" i="13"/>
  <c r="U9" i="13"/>
  <c r="T9" i="13"/>
  <c r="S9" i="13"/>
  <c r="W8" i="13"/>
  <c r="V8" i="13"/>
  <c r="U8" i="13"/>
  <c r="T8" i="13"/>
  <c r="S8" i="13"/>
  <c r="W7" i="13"/>
  <c r="V7" i="13"/>
  <c r="U7" i="13"/>
  <c r="T7" i="13"/>
  <c r="S7" i="13"/>
  <c r="W6" i="13"/>
  <c r="V6" i="13"/>
  <c r="U6" i="13"/>
  <c r="T6" i="13"/>
  <c r="S6" i="13"/>
  <c r="W5" i="13"/>
  <c r="V5" i="13"/>
  <c r="U5" i="13"/>
  <c r="T5" i="13"/>
  <c r="S5" i="13"/>
  <c r="W4" i="13"/>
  <c r="V4" i="13"/>
  <c r="U4" i="13"/>
  <c r="T4" i="13"/>
  <c r="S4" i="13"/>
  <c r="AT140" i="8"/>
  <c r="AS140" i="8"/>
  <c r="AT138" i="7"/>
  <c r="AS138" i="7"/>
  <c r="AS135" i="7"/>
  <c r="AT136" i="7"/>
  <c r="AS136" i="7"/>
  <c r="AT135" i="7"/>
  <c r="AS132" i="7"/>
  <c r="AT9" i="12"/>
  <c r="AS9" i="12"/>
  <c r="AT188" i="7"/>
  <c r="AS188" i="7"/>
  <c r="AT191" i="7"/>
  <c r="AT190" i="7"/>
  <c r="AT189" i="7"/>
  <c r="AS189" i="7"/>
  <c r="AT213" i="7"/>
  <c r="AS213" i="7"/>
  <c r="AT128" i="7"/>
  <c r="AS128" i="7"/>
  <c r="AT71" i="8"/>
  <c r="AS71" i="8"/>
  <c r="AT51" i="5"/>
  <c r="AS51" i="5"/>
  <c r="AT50" i="5"/>
  <c r="AS50" i="5"/>
  <c r="AT49" i="5"/>
  <c r="AS49" i="5"/>
  <c r="AT48" i="5"/>
  <c r="AS48" i="5"/>
  <c r="AT47" i="5"/>
  <c r="AS47" i="5"/>
  <c r="AT46" i="5"/>
  <c r="AS46" i="5"/>
  <c r="AT45" i="5"/>
  <c r="AS45" i="5"/>
  <c r="AT44" i="5"/>
  <c r="AS44" i="5"/>
  <c r="AT43" i="5"/>
  <c r="AS43" i="5"/>
  <c r="AT42" i="5"/>
  <c r="AS42" i="5"/>
  <c r="AT41" i="5"/>
  <c r="AS41" i="5"/>
  <c r="AT40" i="5"/>
  <c r="AS40" i="5"/>
  <c r="AT39" i="5"/>
  <c r="AS39" i="5"/>
  <c r="AT38" i="5"/>
  <c r="AS38" i="5"/>
  <c r="AT37" i="5"/>
  <c r="AS37" i="5"/>
  <c r="AT36" i="5"/>
  <c r="AS36" i="5"/>
  <c r="AT35" i="5"/>
  <c r="AS35" i="5"/>
  <c r="AT34" i="5"/>
  <c r="AS34" i="5"/>
  <c r="AT33" i="5"/>
  <c r="AS33" i="5"/>
  <c r="AT32" i="5"/>
  <c r="AS32" i="5"/>
  <c r="AT31" i="5"/>
  <c r="AS31" i="5"/>
  <c r="AT29" i="5"/>
  <c r="AS29" i="5"/>
  <c r="AT28" i="5"/>
  <c r="AS28" i="5"/>
  <c r="AT27" i="5"/>
  <c r="AS27" i="5"/>
  <c r="AT26" i="5"/>
  <c r="AS26" i="5"/>
  <c r="AT25" i="5"/>
  <c r="AS25" i="5"/>
  <c r="AT24" i="5"/>
  <c r="AS24" i="5"/>
  <c r="AT23" i="5"/>
  <c r="AS23" i="5"/>
  <c r="AT22" i="5"/>
  <c r="AS22" i="5"/>
  <c r="AT21" i="5"/>
  <c r="AS21" i="5"/>
  <c r="AT20" i="5"/>
  <c r="AS20" i="5"/>
  <c r="AT19" i="5"/>
  <c r="AS19" i="5"/>
  <c r="AT18" i="5"/>
  <c r="AS18" i="5"/>
  <c r="AT17" i="5"/>
  <c r="AS17" i="5"/>
  <c r="AT16" i="5"/>
  <c r="AS16" i="5"/>
  <c r="AT15" i="5"/>
  <c r="AS15" i="5"/>
  <c r="AT14" i="5"/>
  <c r="AS14" i="5"/>
  <c r="AT13" i="5"/>
  <c r="AS13" i="5"/>
  <c r="AT12" i="5"/>
  <c r="AS12" i="5"/>
  <c r="AT11" i="5"/>
  <c r="AS11" i="5"/>
  <c r="AT10" i="5"/>
  <c r="AS10" i="5"/>
  <c r="AS9" i="5"/>
  <c r="AT9" i="5"/>
  <c r="AT242" i="7"/>
  <c r="AS242" i="7"/>
  <c r="AT241" i="7"/>
  <c r="AS241" i="7"/>
  <c r="AT240" i="7"/>
  <c r="AS240" i="7"/>
  <c r="AT239" i="7"/>
  <c r="AS239" i="7"/>
  <c r="AT238" i="7"/>
  <c r="AS238" i="7"/>
  <c r="AT237" i="7"/>
  <c r="AS237" i="7"/>
  <c r="AT236" i="7"/>
  <c r="AS236" i="7"/>
  <c r="AT235" i="7"/>
  <c r="AS235" i="7"/>
  <c r="AT234" i="7"/>
  <c r="AS234" i="7"/>
  <c r="AT233" i="7"/>
  <c r="AS233" i="7"/>
  <c r="AT232" i="7"/>
  <c r="AS232" i="7"/>
  <c r="AT231" i="7"/>
  <c r="AS231" i="7"/>
  <c r="AT230" i="7"/>
  <c r="AS230" i="7"/>
  <c r="AT229" i="7"/>
  <c r="AS229" i="7"/>
  <c r="AT228" i="7"/>
  <c r="AS228" i="7"/>
  <c r="AT227" i="7"/>
  <c r="AS227" i="7"/>
  <c r="AT226" i="7"/>
  <c r="AS226" i="7"/>
  <c r="AT225" i="7"/>
  <c r="AS225" i="7"/>
  <c r="AT224" i="7"/>
  <c r="AS224" i="7"/>
  <c r="AT223" i="7"/>
  <c r="AS223" i="7"/>
  <c r="AT222" i="7"/>
  <c r="AS222" i="7"/>
  <c r="AT221" i="7"/>
  <c r="AS221" i="7"/>
  <c r="AT220" i="7"/>
  <c r="AS220" i="7"/>
  <c r="AT219" i="7"/>
  <c r="AS219" i="7"/>
  <c r="AT218" i="7"/>
  <c r="AS218" i="7"/>
  <c r="AT217" i="7"/>
  <c r="AS217" i="7"/>
  <c r="AT216" i="7"/>
  <c r="AS216" i="7"/>
  <c r="AT215" i="7"/>
  <c r="AS215" i="7"/>
  <c r="AT214" i="7"/>
  <c r="AS214" i="7"/>
  <c r="AT212" i="7"/>
  <c r="AS212" i="7"/>
  <c r="AT211" i="7"/>
  <c r="AS211" i="7"/>
  <c r="AT210" i="7"/>
  <c r="AS210" i="7"/>
  <c r="AT209" i="7"/>
  <c r="AS209" i="7"/>
  <c r="AT208" i="7"/>
  <c r="AS208" i="7"/>
  <c r="AT207" i="7"/>
  <c r="AS207" i="7"/>
  <c r="AT206" i="7"/>
  <c r="AS206" i="7"/>
  <c r="AT205" i="7"/>
  <c r="AS205" i="7"/>
  <c r="AT202" i="7"/>
  <c r="AS202" i="7"/>
  <c r="AT201" i="7"/>
  <c r="AS201" i="7"/>
  <c r="AT200" i="7"/>
  <c r="AS200" i="7"/>
  <c r="AT199" i="7"/>
  <c r="AS199" i="7"/>
  <c r="AT198" i="7"/>
  <c r="AS198" i="7"/>
  <c r="AT197" i="7"/>
  <c r="AS197" i="7"/>
  <c r="AT196" i="7"/>
  <c r="AS196" i="7"/>
  <c r="AT195" i="7"/>
  <c r="AS195" i="7"/>
  <c r="AT194" i="7"/>
  <c r="AS194" i="7"/>
  <c r="AT193" i="7"/>
  <c r="AS193" i="7"/>
  <c r="AT192" i="7"/>
  <c r="AS192" i="7"/>
  <c r="AT187" i="7"/>
  <c r="AS187" i="7"/>
  <c r="AT186" i="7"/>
  <c r="AS186" i="7"/>
  <c r="AT185" i="7"/>
  <c r="AS185" i="7"/>
  <c r="AT184" i="7"/>
  <c r="AS184" i="7"/>
  <c r="AT183" i="7"/>
  <c r="AS183" i="7"/>
  <c r="AT182" i="7"/>
  <c r="AS182" i="7"/>
  <c r="AT181" i="7"/>
  <c r="AS181" i="7"/>
  <c r="AT180" i="7"/>
  <c r="AS180" i="7"/>
  <c r="AT179" i="7"/>
  <c r="AS179" i="7"/>
  <c r="AT178" i="7"/>
  <c r="AS178" i="7"/>
  <c r="AT177" i="7"/>
  <c r="AS177" i="7"/>
  <c r="AT176" i="7"/>
  <c r="AS176" i="7"/>
  <c r="AT175" i="7"/>
  <c r="AS175" i="7"/>
  <c r="AT174" i="7"/>
  <c r="AS174" i="7"/>
  <c r="AT173" i="7"/>
  <c r="AS173" i="7"/>
  <c r="AT172" i="7"/>
  <c r="AS172" i="7"/>
  <c r="AT171" i="7"/>
  <c r="AS171" i="7"/>
  <c r="AT170" i="7"/>
  <c r="AS170" i="7"/>
  <c r="AT169" i="7"/>
  <c r="AS169" i="7"/>
  <c r="AT168" i="7"/>
  <c r="AS168" i="7"/>
  <c r="AT167" i="7"/>
  <c r="AS167" i="7"/>
  <c r="AT166" i="7"/>
  <c r="AS166" i="7"/>
  <c r="AT165" i="7"/>
  <c r="AS165" i="7"/>
  <c r="AT164" i="7"/>
  <c r="AS164" i="7"/>
  <c r="AT163" i="7"/>
  <c r="AS163" i="7"/>
  <c r="AT162" i="7"/>
  <c r="AS162" i="7"/>
  <c r="AT161" i="7"/>
  <c r="AS161" i="7"/>
  <c r="AT160" i="7"/>
  <c r="AS160" i="7"/>
  <c r="AT159" i="7"/>
  <c r="AS159" i="7"/>
  <c r="AT158" i="7"/>
  <c r="AS158" i="7"/>
  <c r="AT157" i="7"/>
  <c r="AS157" i="7"/>
  <c r="AT156" i="7"/>
  <c r="AS156" i="7"/>
  <c r="AT155" i="7"/>
  <c r="AS155" i="7"/>
  <c r="AT154" i="7"/>
  <c r="AS154" i="7"/>
  <c r="AT153" i="7"/>
  <c r="AS153" i="7"/>
  <c r="AT152" i="7"/>
  <c r="AS152" i="7"/>
  <c r="AT151" i="7"/>
  <c r="AS151" i="7"/>
  <c r="AT150" i="7"/>
  <c r="AS150" i="7"/>
  <c r="AT149" i="7"/>
  <c r="AS149" i="7"/>
  <c r="AT148" i="7"/>
  <c r="AS148" i="7"/>
  <c r="AT147" i="7"/>
  <c r="AS147" i="7"/>
  <c r="AT146" i="7"/>
  <c r="AS146" i="7"/>
  <c r="AT145" i="7"/>
  <c r="AS145" i="7"/>
  <c r="AT144" i="7"/>
  <c r="AS144" i="7"/>
  <c r="AT143" i="7"/>
  <c r="AS143" i="7"/>
  <c r="AT142" i="7"/>
  <c r="AS142" i="7"/>
  <c r="AT141" i="7"/>
  <c r="AS141" i="7"/>
  <c r="AT137" i="7"/>
  <c r="AS137" i="7"/>
  <c r="AT134" i="7"/>
  <c r="AS134" i="7"/>
  <c r="AT133" i="7"/>
  <c r="AS133" i="7"/>
  <c r="AT132" i="7"/>
  <c r="AT131" i="7"/>
  <c r="AS131" i="7"/>
  <c r="AT130" i="7"/>
  <c r="AS130" i="7"/>
  <c r="AT129" i="7"/>
  <c r="AS129" i="7"/>
  <c r="AT127" i="7"/>
  <c r="AS127" i="7"/>
  <c r="AT126" i="7"/>
  <c r="AS126" i="7"/>
  <c r="AT125" i="7"/>
  <c r="AS125" i="7"/>
  <c r="AT124" i="7"/>
  <c r="AS124" i="7"/>
  <c r="AT123" i="7"/>
  <c r="AS123" i="7"/>
  <c r="AT122" i="7"/>
  <c r="AS122" i="7"/>
  <c r="AT121" i="7"/>
  <c r="AS121" i="7"/>
  <c r="AT120" i="7"/>
  <c r="AS120" i="7"/>
  <c r="AT119" i="7"/>
  <c r="AS119" i="7"/>
  <c r="AT118" i="7"/>
  <c r="AS118" i="7"/>
  <c r="AT117" i="7"/>
  <c r="AS117" i="7"/>
  <c r="AT116" i="7"/>
  <c r="AS116" i="7"/>
  <c r="AT115" i="7"/>
  <c r="AS115" i="7"/>
  <c r="AT114" i="7"/>
  <c r="AS114" i="7"/>
  <c r="AT113" i="7"/>
  <c r="AS113" i="7"/>
  <c r="AT112" i="7"/>
  <c r="AS112" i="7"/>
  <c r="AT111" i="7"/>
  <c r="AS111" i="7"/>
  <c r="AT110" i="7"/>
  <c r="AS110" i="7"/>
  <c r="AT109" i="7"/>
  <c r="AS109" i="7"/>
  <c r="AT108" i="7"/>
  <c r="AS108" i="7"/>
  <c r="AT107" i="7"/>
  <c r="AS107" i="7"/>
  <c r="AT106" i="7"/>
  <c r="AS106" i="7"/>
  <c r="AT105" i="7"/>
  <c r="AS105" i="7"/>
  <c r="AT104" i="7"/>
  <c r="AS104" i="7"/>
  <c r="AT103" i="7"/>
  <c r="AS103" i="7"/>
  <c r="AT102" i="7"/>
  <c r="AS102" i="7"/>
  <c r="AT101" i="7"/>
  <c r="AS101" i="7"/>
  <c r="AT100" i="7"/>
  <c r="AS100" i="7"/>
  <c r="AT99" i="7"/>
  <c r="AS99" i="7"/>
  <c r="AT98" i="7"/>
  <c r="AS98" i="7"/>
  <c r="AT97" i="7"/>
  <c r="AS97" i="7"/>
  <c r="AT96" i="7"/>
  <c r="AS96" i="7"/>
  <c r="AT95" i="7"/>
  <c r="AS95" i="7"/>
  <c r="AT94" i="7"/>
  <c r="AS94" i="7"/>
  <c r="AT93" i="7"/>
  <c r="AS93" i="7"/>
  <c r="AT92" i="7"/>
  <c r="AS92" i="7"/>
  <c r="AT91" i="7"/>
  <c r="AS91" i="7"/>
  <c r="AT90" i="7"/>
  <c r="AS90" i="7"/>
  <c r="AT89" i="7"/>
  <c r="AS89" i="7"/>
  <c r="AT88" i="7"/>
  <c r="AS88" i="7"/>
  <c r="AT87" i="7"/>
  <c r="AS87" i="7"/>
  <c r="AT86" i="7"/>
  <c r="AS86" i="7"/>
  <c r="AT85" i="7"/>
  <c r="AS85" i="7"/>
  <c r="AT84" i="7"/>
  <c r="AS84" i="7"/>
  <c r="AT83" i="7"/>
  <c r="AS83" i="7"/>
  <c r="AT82" i="7"/>
  <c r="AS82" i="7"/>
  <c r="AT81" i="7"/>
  <c r="AS81" i="7"/>
  <c r="AT80" i="7"/>
  <c r="AS80" i="7"/>
  <c r="AT79" i="7"/>
  <c r="AS79" i="7"/>
  <c r="AT78" i="7"/>
  <c r="AS78" i="7"/>
  <c r="AT77" i="7"/>
  <c r="AS77" i="7"/>
  <c r="AT76" i="7"/>
  <c r="AS76" i="7"/>
  <c r="AT75" i="7"/>
  <c r="AS75" i="7"/>
  <c r="AT74" i="7"/>
  <c r="AS74" i="7"/>
  <c r="AT73" i="7"/>
  <c r="AS73" i="7"/>
  <c r="AT72" i="7"/>
  <c r="AS72" i="7"/>
  <c r="AT71" i="7"/>
  <c r="AS71" i="7"/>
  <c r="AT70" i="7"/>
  <c r="AS70" i="7"/>
  <c r="AT69" i="7"/>
  <c r="AS69" i="7"/>
  <c r="AT68" i="7"/>
  <c r="AS68" i="7"/>
  <c r="AT67" i="7"/>
  <c r="AS67" i="7"/>
  <c r="AT66" i="7"/>
  <c r="AS66" i="7"/>
  <c r="AT65" i="7"/>
  <c r="AS65" i="7"/>
  <c r="AT64" i="7"/>
  <c r="AS64" i="7"/>
  <c r="AT63" i="7"/>
  <c r="AS63" i="7"/>
  <c r="AT62" i="7"/>
  <c r="AS62" i="7"/>
  <c r="AT61" i="7"/>
  <c r="AS61" i="7"/>
  <c r="AT60" i="7"/>
  <c r="AS60" i="7"/>
  <c r="AT59" i="7"/>
  <c r="AS59" i="7"/>
  <c r="AT58" i="7"/>
  <c r="AS58" i="7"/>
  <c r="AT57" i="7"/>
  <c r="AS57" i="7"/>
  <c r="AT56" i="7"/>
  <c r="AS56" i="7"/>
  <c r="AT55" i="7"/>
  <c r="AS55" i="7"/>
  <c r="AT54" i="7"/>
  <c r="AS54" i="7"/>
  <c r="AT53" i="7"/>
  <c r="AS53" i="7"/>
  <c r="AT52" i="7"/>
  <c r="AS52" i="7"/>
  <c r="AT51" i="7"/>
  <c r="AS51" i="7"/>
  <c r="AT50" i="7"/>
  <c r="AS50" i="7"/>
  <c r="AT49" i="7"/>
  <c r="AS49" i="7"/>
  <c r="AT48" i="7"/>
  <c r="AS48" i="7"/>
  <c r="AT47" i="7"/>
  <c r="AS47" i="7"/>
  <c r="AT46" i="7"/>
  <c r="AS46" i="7"/>
  <c r="AT45" i="7"/>
  <c r="AS45" i="7"/>
  <c r="AT44" i="7"/>
  <c r="AS44" i="7"/>
  <c r="AT43" i="7"/>
  <c r="AS43" i="7"/>
  <c r="AT42" i="7"/>
  <c r="AS42" i="7"/>
  <c r="AT41" i="7"/>
  <c r="AS41" i="7"/>
  <c r="AT40" i="7"/>
  <c r="AS40" i="7"/>
  <c r="AT39" i="7"/>
  <c r="AS39" i="7"/>
  <c r="AT38" i="7"/>
  <c r="AS38" i="7"/>
  <c r="AT37" i="7"/>
  <c r="AS37" i="7"/>
  <c r="AT36" i="7"/>
  <c r="AS36" i="7"/>
  <c r="AT35" i="7"/>
  <c r="AS35" i="7"/>
  <c r="AT34" i="7"/>
  <c r="AS34" i="7"/>
  <c r="AT33" i="7"/>
  <c r="AS33" i="7"/>
  <c r="AT32" i="7"/>
  <c r="AS32" i="7"/>
  <c r="AT31" i="7"/>
  <c r="AS31" i="7"/>
  <c r="AT30" i="7"/>
  <c r="AS30" i="7"/>
  <c r="AT29" i="7"/>
  <c r="AS29" i="7"/>
  <c r="AT28" i="7"/>
  <c r="AS28" i="7"/>
  <c r="AT27" i="7"/>
  <c r="AS27" i="7"/>
  <c r="AT26" i="7"/>
  <c r="AS26" i="7"/>
  <c r="AT25" i="7"/>
  <c r="AS25" i="7"/>
  <c r="AT24" i="7"/>
  <c r="AS24" i="7"/>
  <c r="AT23" i="7"/>
  <c r="AS23" i="7"/>
  <c r="AT22" i="7"/>
  <c r="AS22" i="7"/>
  <c r="AT21" i="7"/>
  <c r="AS21" i="7"/>
  <c r="AT20" i="7"/>
  <c r="AS20" i="7"/>
  <c r="AT19" i="7"/>
  <c r="AS19" i="7"/>
  <c r="AT18" i="7"/>
  <c r="AS18" i="7"/>
  <c r="AT17" i="7"/>
  <c r="AS17" i="7"/>
  <c r="AT16" i="7"/>
  <c r="AS16" i="7"/>
  <c r="AT15" i="7"/>
  <c r="AS15" i="7"/>
  <c r="AT14" i="7"/>
  <c r="AS14" i="7"/>
  <c r="AT13" i="7"/>
  <c r="AS13" i="7"/>
  <c r="AT12" i="7"/>
  <c r="AS12" i="7"/>
  <c r="AS11" i="7"/>
  <c r="AT11" i="7"/>
  <c r="AT152" i="8"/>
  <c r="AT151" i="8"/>
  <c r="AT150" i="8"/>
  <c r="AT149" i="8"/>
  <c r="AT148" i="8"/>
  <c r="AT147" i="8"/>
  <c r="AT146" i="8"/>
  <c r="AT145" i="8"/>
  <c r="AT144" i="8"/>
  <c r="AT143" i="8"/>
  <c r="AT142" i="8"/>
  <c r="AT141" i="8"/>
  <c r="AT139" i="8"/>
  <c r="AT138" i="8"/>
  <c r="AT137" i="8"/>
  <c r="AT136" i="8"/>
  <c r="AT135" i="8"/>
  <c r="AT134" i="8"/>
  <c r="AT133" i="8"/>
  <c r="AT132" i="8"/>
  <c r="AT131" i="8"/>
  <c r="AT130" i="8"/>
  <c r="AT129" i="8"/>
  <c r="AT128" i="8"/>
  <c r="AT127" i="8"/>
  <c r="AT126" i="8"/>
  <c r="AT125" i="8"/>
  <c r="AT124" i="8"/>
  <c r="AT123" i="8"/>
  <c r="AT122" i="8"/>
  <c r="AT121" i="8"/>
  <c r="AT120" i="8"/>
  <c r="AT119" i="8"/>
  <c r="AT118" i="8"/>
  <c r="AT117" i="8"/>
  <c r="AT116" i="8"/>
  <c r="AT115" i="8"/>
  <c r="AT114" i="8"/>
  <c r="AT113" i="8"/>
  <c r="AT112" i="8"/>
  <c r="AT111" i="8"/>
  <c r="AT110" i="8"/>
  <c r="AT109" i="8"/>
  <c r="AT108" i="8"/>
  <c r="AT107" i="8"/>
  <c r="AT106" i="8"/>
  <c r="AT105" i="8"/>
  <c r="AT104" i="8"/>
  <c r="AT103" i="8"/>
  <c r="AT102" i="8"/>
  <c r="AT101" i="8"/>
  <c r="AT100" i="8"/>
  <c r="AT99" i="8"/>
  <c r="AT98" i="8"/>
  <c r="AT97" i="8"/>
  <c r="AT96" i="8"/>
  <c r="AT95" i="8"/>
  <c r="AT94" i="8"/>
  <c r="AT93" i="8"/>
  <c r="AT92" i="8"/>
  <c r="AT91" i="8"/>
  <c r="AT89" i="8"/>
  <c r="AT88" i="8"/>
  <c r="AT87" i="8"/>
  <c r="AT86" i="8"/>
  <c r="AT85" i="8"/>
  <c r="AT84" i="8"/>
  <c r="AT83" i="8"/>
  <c r="AT82" i="8"/>
  <c r="AT81" i="8"/>
  <c r="AT80" i="8"/>
  <c r="AT79" i="8"/>
  <c r="AT78" i="8"/>
  <c r="AT77" i="8"/>
  <c r="AT76" i="8"/>
  <c r="AT75" i="8"/>
  <c r="AT74" i="8"/>
  <c r="AT73" i="8"/>
  <c r="AT72" i="8"/>
  <c r="AT70" i="8"/>
  <c r="AT69" i="8"/>
  <c r="AT68" i="8"/>
  <c r="AT67" i="8"/>
  <c r="AT66" i="8"/>
  <c r="AT65" i="8"/>
  <c r="AT64" i="8"/>
  <c r="AT63" i="8"/>
  <c r="AT62" i="8"/>
  <c r="AT61" i="8"/>
  <c r="AT60" i="8"/>
  <c r="AT59" i="8"/>
  <c r="AT58" i="8"/>
  <c r="AT57" i="8"/>
  <c r="AT56" i="8"/>
  <c r="AT55" i="8"/>
  <c r="AT54" i="8"/>
  <c r="AT53" i="8"/>
  <c r="AT52" i="8"/>
  <c r="AT51" i="8"/>
  <c r="AT50" i="8"/>
  <c r="AT49" i="8"/>
  <c r="AT48" i="8"/>
  <c r="AT47" i="8"/>
  <c r="AT46" i="8"/>
  <c r="AT45" i="8"/>
  <c r="AT44" i="8"/>
  <c r="AT43" i="8"/>
  <c r="AT42" i="8"/>
  <c r="AT41" i="8"/>
  <c r="AT40" i="8"/>
  <c r="AT39" i="8"/>
  <c r="AT38" i="8"/>
  <c r="AT37" i="8"/>
  <c r="AT36" i="8"/>
  <c r="AT35" i="8"/>
  <c r="AT34" i="8"/>
  <c r="AT33" i="8"/>
  <c r="AT31" i="8"/>
  <c r="AT30" i="8"/>
  <c r="AT29" i="8"/>
  <c r="AT28" i="8"/>
  <c r="AT27" i="8"/>
  <c r="AT26" i="8"/>
  <c r="AT22" i="8"/>
  <c r="AT21" i="8"/>
  <c r="AT20" i="8"/>
  <c r="AT19" i="8"/>
  <c r="AT18" i="8"/>
  <c r="AT17" i="8"/>
  <c r="AT16" i="8"/>
  <c r="AT15" i="8"/>
  <c r="AT14" i="8"/>
  <c r="AT13" i="8"/>
  <c r="AT12" i="8"/>
  <c r="AT11" i="8"/>
  <c r="AT10" i="8"/>
  <c r="AT9" i="8"/>
  <c r="AT153" i="8"/>
  <c r="AS153" i="8"/>
  <c r="AS152" i="8"/>
  <c r="AS151" i="8"/>
  <c r="AS150" i="8"/>
  <c r="AS149" i="8"/>
  <c r="AS148" i="8"/>
  <c r="AS147" i="8"/>
  <c r="AS146" i="8"/>
  <c r="AS145" i="8"/>
  <c r="AS144" i="8"/>
  <c r="AS143" i="8"/>
  <c r="AS142" i="8"/>
  <c r="AS141" i="8"/>
  <c r="AS139" i="8"/>
  <c r="AS138" i="8"/>
  <c r="AS137" i="8"/>
  <c r="AS136" i="8"/>
  <c r="AS135" i="8"/>
  <c r="AS134" i="8"/>
  <c r="AS133" i="8"/>
  <c r="AS132" i="8"/>
  <c r="AS131" i="8"/>
  <c r="AS130" i="8"/>
  <c r="AS129" i="8"/>
  <c r="AS128" i="8"/>
  <c r="AS127" i="8"/>
  <c r="AS126" i="8"/>
  <c r="AS125" i="8"/>
  <c r="AS124" i="8"/>
  <c r="AS123" i="8"/>
  <c r="AS122" i="8"/>
  <c r="AS121" i="8"/>
  <c r="AS120" i="8"/>
  <c r="AS119" i="8"/>
  <c r="AS118" i="8"/>
  <c r="AS117" i="8"/>
  <c r="AS116" i="8"/>
  <c r="AS115" i="8"/>
  <c r="AS114" i="8"/>
  <c r="AS113" i="8"/>
  <c r="AS112" i="8"/>
  <c r="AS111" i="8"/>
  <c r="AS110" i="8"/>
  <c r="AS109" i="8"/>
  <c r="AS108" i="8"/>
  <c r="AS107" i="8"/>
  <c r="AS106" i="8"/>
  <c r="AS105" i="8"/>
  <c r="AS104" i="8"/>
  <c r="AS103" i="8"/>
  <c r="AS102" i="8"/>
  <c r="AS101" i="8"/>
  <c r="AS100" i="8"/>
  <c r="AS99" i="8"/>
  <c r="AS98" i="8"/>
  <c r="AS97" i="8"/>
  <c r="AS96" i="8"/>
  <c r="AS95" i="8"/>
  <c r="AS94" i="8"/>
  <c r="AS93" i="8"/>
  <c r="AS92" i="8"/>
  <c r="AS91" i="8"/>
  <c r="AS89" i="8"/>
  <c r="AS88" i="8"/>
  <c r="AS87" i="8"/>
  <c r="AS86" i="8"/>
  <c r="AS85" i="8"/>
  <c r="AS84" i="8"/>
  <c r="AS83" i="8"/>
  <c r="AS82" i="8"/>
  <c r="AS81" i="8"/>
  <c r="AS80" i="8"/>
  <c r="AS79" i="8"/>
  <c r="AS78" i="8"/>
  <c r="AS77" i="8"/>
  <c r="AS76" i="8"/>
  <c r="AS75" i="8"/>
  <c r="AS74" i="8"/>
  <c r="AS73" i="8"/>
  <c r="AS72" i="8"/>
  <c r="AS70" i="8"/>
  <c r="AS69" i="8"/>
  <c r="AS68" i="8"/>
  <c r="AS67" i="8"/>
  <c r="AS66" i="8"/>
  <c r="AS65" i="8"/>
  <c r="AS64" i="8"/>
  <c r="AS63" i="8"/>
  <c r="AS62" i="8"/>
  <c r="AS61" i="8"/>
  <c r="AS60" i="8"/>
  <c r="AS59" i="8"/>
  <c r="AS58" i="8"/>
  <c r="AS57" i="8"/>
  <c r="AS56" i="8"/>
  <c r="AS55" i="8"/>
  <c r="AS54" i="8"/>
  <c r="AS53" i="8"/>
  <c r="AS52" i="8"/>
  <c r="AS51" i="8"/>
  <c r="AS50" i="8"/>
  <c r="AS49" i="8"/>
  <c r="AS48" i="8"/>
  <c r="AS47" i="8"/>
  <c r="AS46" i="8"/>
  <c r="AS45" i="8"/>
  <c r="AS44" i="8"/>
  <c r="AS43" i="8"/>
  <c r="AS42" i="8"/>
  <c r="AS41" i="8"/>
  <c r="AS40" i="8"/>
  <c r="AS39" i="8"/>
  <c r="AS38" i="8"/>
  <c r="AS37" i="8"/>
  <c r="AS36" i="8"/>
  <c r="AS35" i="8"/>
  <c r="AS34" i="8"/>
  <c r="AS33" i="8"/>
  <c r="AS31" i="8"/>
  <c r="AS30" i="8"/>
  <c r="AS29" i="8"/>
  <c r="AS28" i="8"/>
  <c r="AS27" i="8"/>
  <c r="AS26" i="8"/>
  <c r="AS22" i="8"/>
  <c r="AS21" i="8"/>
  <c r="AS20" i="8"/>
  <c r="AS19" i="8"/>
  <c r="AS18" i="8"/>
  <c r="AS17" i="8"/>
  <c r="AS16" i="8"/>
  <c r="AS15" i="8"/>
  <c r="AS14" i="8"/>
  <c r="AS13" i="8"/>
  <c r="AS12" i="8"/>
  <c r="AS11" i="8"/>
  <c r="AS10" i="8"/>
  <c r="AS9" i="8"/>
  <c r="E11" i="6"/>
  <c r="E19" i="6"/>
  <c r="E43" i="6"/>
  <c r="E84" i="6"/>
  <c r="E75" i="6"/>
  <c r="E52" i="6"/>
  <c r="E81" i="6"/>
  <c r="E59" i="6"/>
  <c r="E61" i="6"/>
  <c r="E80" i="6"/>
  <c r="E45" i="6"/>
  <c r="E63" i="6"/>
  <c r="E68" i="6"/>
  <c r="E111" i="6"/>
  <c r="E127" i="6"/>
  <c r="E135" i="6"/>
  <c r="E159" i="6"/>
  <c r="E183" i="6"/>
  <c r="E144" i="6"/>
  <c r="E148" i="6"/>
  <c r="E150" i="6"/>
  <c r="E195" i="6"/>
  <c r="E205" i="6"/>
  <c r="E196" i="6"/>
  <c r="E201" i="6"/>
  <c r="IH54" i="18"/>
  <c r="IH52" i="18"/>
  <c r="IH51" i="18"/>
  <c r="IH46" i="18"/>
  <c r="IH117" i="18"/>
  <c r="IH133" i="18"/>
  <c r="IH100" i="18"/>
  <c r="IH120" i="18"/>
  <c r="IH132" i="18"/>
  <c r="IH148" i="18"/>
  <c r="IH115" i="18"/>
  <c r="IH127" i="18"/>
  <c r="IH151" i="18"/>
  <c r="IH159" i="18"/>
  <c r="IH261" i="18"/>
  <c r="IH265" i="18"/>
  <c r="IH273" i="18"/>
  <c r="IH285" i="18"/>
  <c r="IH293" i="18"/>
  <c r="IH297" i="18"/>
  <c r="IH313" i="18"/>
  <c r="IH317" i="18"/>
  <c r="IH325" i="18"/>
  <c r="IH248" i="18"/>
  <c r="IH252" i="18"/>
  <c r="IH260" i="18"/>
  <c r="IH312" i="18"/>
  <c r="IH328" i="18"/>
  <c r="IH251" i="18"/>
  <c r="IH255" i="18"/>
  <c r="IH263" i="18"/>
  <c r="IH291" i="18"/>
  <c r="IH307" i="18"/>
  <c r="IH315" i="18"/>
  <c r="IH43" i="18"/>
  <c r="IH34" i="18"/>
  <c r="IH30" i="18"/>
  <c r="IH41" i="18"/>
  <c r="IH36" i="18"/>
  <c r="IH25" i="18"/>
  <c r="IH26" i="18"/>
  <c r="IH31" i="18"/>
  <c r="IH33" i="18"/>
  <c r="IH28" i="18"/>
  <c r="IW13" i="20"/>
  <c r="IW21" i="20"/>
  <c r="IW50" i="20"/>
  <c r="IW41" i="20"/>
  <c r="IW32" i="20"/>
  <c r="IW45" i="20"/>
  <c r="IW48" i="20"/>
  <c r="IW35" i="20"/>
  <c r="IW22" i="20"/>
  <c r="IW30" i="20"/>
  <c r="IW17" i="20"/>
  <c r="IW25" i="20"/>
  <c r="IW33" i="20"/>
  <c r="IW31" i="20"/>
  <c r="IH15" i="18"/>
  <c r="E211" i="6"/>
  <c r="IH13" i="18"/>
  <c r="IH21" i="18"/>
  <c r="IH67" i="18"/>
  <c r="IH77" i="18"/>
  <c r="E136" i="6"/>
  <c r="E233" i="6"/>
  <c r="E123" i="6"/>
  <c r="IH17" i="18"/>
  <c r="IW55" i="20"/>
  <c r="IW40" i="20"/>
  <c r="IW38" i="20"/>
  <c r="IW58" i="20"/>
  <c r="IW59" i="20"/>
  <c r="E13" i="6" l="1"/>
  <c r="E28" i="6"/>
  <c r="E41" i="6"/>
  <c r="E65" i="6"/>
  <c r="E72" i="6"/>
  <c r="E129" i="6"/>
  <c r="E146" i="6"/>
  <c r="E151" i="6"/>
  <c r="E192" i="6"/>
  <c r="E212" i="6"/>
  <c r="E217" i="6"/>
  <c r="E227" i="6"/>
  <c r="E21" i="6"/>
  <c r="E39" i="6"/>
  <c r="E49" i="6"/>
  <c r="E87" i="6"/>
  <c r="E89" i="6"/>
  <c r="E94" i="6"/>
  <c r="E97" i="6"/>
  <c r="E99" i="6"/>
  <c r="E120" i="6"/>
  <c r="E132" i="6"/>
  <c r="E142" i="6"/>
  <c r="E158" i="6"/>
  <c r="E168" i="6"/>
  <c r="E182" i="6"/>
  <c r="E210" i="6"/>
  <c r="E223" i="6"/>
  <c r="E225" i="6"/>
  <c r="E185" i="6"/>
  <c r="E213" i="6"/>
  <c r="E24" i="6"/>
  <c r="E31" i="6"/>
  <c r="E69" i="6"/>
  <c r="E78" i="6"/>
  <c r="E85" i="6"/>
  <c r="E115" i="6"/>
  <c r="E125" i="6"/>
  <c r="E138" i="6"/>
  <c r="E143" i="6"/>
  <c r="E161" i="6"/>
  <c r="E164" i="6"/>
  <c r="E166" i="6"/>
  <c r="E198" i="6"/>
  <c r="E221" i="6"/>
  <c r="E10" i="6"/>
  <c r="E88" i="6"/>
  <c r="E209" i="6"/>
  <c r="E93" i="6"/>
  <c r="E162" i="6"/>
  <c r="E14" i="6"/>
  <c r="E26" i="6"/>
  <c r="E62" i="6"/>
  <c r="E64" i="6"/>
  <c r="E79" i="6"/>
  <c r="E98" i="6"/>
  <c r="E102" i="6"/>
  <c r="E128" i="6"/>
  <c r="E130" i="6"/>
  <c r="E137" i="6"/>
  <c r="E153" i="6"/>
  <c r="E187" i="6"/>
  <c r="E189" i="6"/>
  <c r="IH38" i="18"/>
  <c r="IH61" i="18"/>
  <c r="IH73" i="18"/>
  <c r="IH79" i="18"/>
  <c r="IH94" i="18"/>
  <c r="IH102" i="18"/>
  <c r="IH119" i="18"/>
  <c r="IH137" i="18"/>
  <c r="IH145" i="18"/>
  <c r="IH160" i="18"/>
  <c r="IH163" i="18"/>
  <c r="IH176" i="18"/>
  <c r="IH179" i="18"/>
  <c r="IH184" i="18"/>
  <c r="IH187" i="18"/>
  <c r="IH195" i="18"/>
  <c r="IH203" i="18"/>
  <c r="IH216" i="18"/>
  <c r="IH219" i="18"/>
  <c r="IH227" i="18"/>
  <c r="IH237" i="18"/>
  <c r="IH242" i="18"/>
  <c r="IH247" i="18"/>
  <c r="IH66" i="18"/>
  <c r="IH84" i="18"/>
  <c r="IH95" i="18"/>
  <c r="IH112" i="18"/>
  <c r="IH130" i="18"/>
  <c r="IH153" i="18"/>
  <c r="IH155" i="18"/>
  <c r="IH158" i="18"/>
  <c r="IH171" i="18"/>
  <c r="IH211" i="18"/>
  <c r="IH235" i="18"/>
  <c r="IH282" i="18"/>
  <c r="IH290" i="18"/>
  <c r="IH302" i="18"/>
  <c r="IH329" i="18"/>
  <c r="E17" i="6"/>
  <c r="E29" i="6"/>
  <c r="E33" i="6"/>
  <c r="E46" i="6"/>
  <c r="E50" i="6"/>
  <c r="E54" i="6"/>
  <c r="E116" i="6"/>
  <c r="E133" i="6"/>
  <c r="E140" i="6"/>
  <c r="E169" i="6"/>
  <c r="E175" i="6"/>
  <c r="E203" i="6"/>
  <c r="E208" i="6"/>
  <c r="E226" i="6"/>
  <c r="E232" i="6"/>
  <c r="IH23" i="18"/>
  <c r="IH44" i="18"/>
  <c r="IH49" i="18"/>
  <c r="IH64" i="18"/>
  <c r="IH85" i="18"/>
  <c r="IH105" i="18"/>
  <c r="IH110" i="18"/>
  <c r="IH122" i="18"/>
  <c r="IH138" i="18"/>
  <c r="IH143" i="18"/>
  <c r="IH161" i="18"/>
  <c r="IH169" i="18"/>
  <c r="IH185" i="18"/>
  <c r="IH190" i="18"/>
  <c r="IH209" i="18"/>
  <c r="IH214" i="18"/>
  <c r="IH225" i="18"/>
  <c r="IH240" i="18"/>
  <c r="IH243" i="18"/>
  <c r="IH310" i="18"/>
  <c r="IH327" i="18"/>
  <c r="IW43" i="20"/>
  <c r="E37" i="6"/>
  <c r="E44" i="6"/>
  <c r="E119" i="6"/>
  <c r="E131" i="6"/>
  <c r="E134" i="6"/>
  <c r="E156" i="6"/>
  <c r="E180" i="6"/>
  <c r="E190" i="6"/>
  <c r="E193" i="6"/>
  <c r="E214" i="6"/>
  <c r="IH55" i="18"/>
  <c r="IH69" i="18"/>
  <c r="IH83" i="18"/>
  <c r="IH90" i="18"/>
  <c r="IH98" i="18"/>
  <c r="IH123" i="18"/>
  <c r="IH125" i="18"/>
  <c r="IH141" i="18"/>
  <c r="IH144" i="18"/>
  <c r="IH167" i="18"/>
  <c r="IH175" i="18"/>
  <c r="IH180" i="18"/>
  <c r="IH191" i="18"/>
  <c r="IH201" i="18"/>
  <c r="IH207" i="18"/>
  <c r="IH215" i="18"/>
  <c r="IH220" i="18"/>
  <c r="IH231" i="18"/>
  <c r="IH241" i="18"/>
  <c r="IH323" i="18"/>
  <c r="IW64" i="20"/>
  <c r="E30" i="6"/>
  <c r="E55" i="6"/>
  <c r="E76" i="6"/>
  <c r="E106" i="6"/>
  <c r="E117" i="6"/>
  <c r="E163" i="6"/>
  <c r="E178" i="6"/>
  <c r="IH45" i="18"/>
  <c r="IH50" i="18"/>
  <c r="IH60" i="18"/>
  <c r="IH80" i="18"/>
  <c r="IH91" i="18"/>
  <c r="IH108" i="18"/>
  <c r="IH128" i="18"/>
  <c r="IH246" i="18"/>
  <c r="IH254" i="18"/>
  <c r="IH318" i="18"/>
  <c r="IH321" i="18"/>
  <c r="IW44" i="20"/>
  <c r="E22" i="6"/>
  <c r="E51" i="6"/>
  <c r="E170" i="6"/>
  <c r="E200" i="6"/>
  <c r="IH40" i="18"/>
  <c r="IH42" i="18"/>
  <c r="IH53" i="18"/>
  <c r="IH81" i="18"/>
  <c r="IH106" i="18"/>
  <c r="IH136" i="18"/>
  <c r="IH157" i="18"/>
  <c r="IH165" i="18"/>
  <c r="IH178" i="18"/>
  <c r="IH181" i="18"/>
  <c r="IH197" i="18"/>
  <c r="IH202" i="18"/>
  <c r="IH205" i="18"/>
  <c r="IH218" i="18"/>
  <c r="IH229" i="18"/>
  <c r="IH234" i="18"/>
  <c r="IH239" i="18"/>
  <c r="IH259" i="18"/>
  <c r="IH262" i="18"/>
  <c r="IH279" i="18"/>
  <c r="IH281" i="18"/>
  <c r="IH306" i="18"/>
  <c r="IH316" i="18"/>
  <c r="IW66" i="20"/>
  <c r="E147" i="6"/>
  <c r="E179" i="6"/>
  <c r="E188" i="6"/>
  <c r="E224" i="6"/>
  <c r="IH266" i="18"/>
  <c r="E204" i="6"/>
  <c r="IH70" i="18"/>
  <c r="IH111" i="18"/>
  <c r="IH126" i="18"/>
  <c r="IH139" i="18"/>
  <c r="IH162" i="18"/>
  <c r="IH170" i="18"/>
  <c r="IH186" i="18"/>
  <c r="IH194" i="18"/>
  <c r="IH210" i="18"/>
  <c r="IH226" i="18"/>
  <c r="IH244" i="18"/>
  <c r="E174" i="6"/>
  <c r="E219" i="6"/>
  <c r="IH68" i="18"/>
  <c r="IH76" i="18"/>
  <c r="IH124" i="18"/>
  <c r="IH168" i="18"/>
  <c r="IH192" i="18"/>
  <c r="IH200" i="18"/>
  <c r="IH208" i="18"/>
  <c r="IH224" i="18"/>
  <c r="IH277" i="18"/>
  <c r="IH74" i="18"/>
  <c r="IH135" i="18"/>
  <c r="IH166" i="18"/>
  <c r="IH174" i="18"/>
  <c r="IH182" i="18"/>
  <c r="IH198" i="18"/>
  <c r="IH206" i="18"/>
  <c r="IH222" i="18"/>
  <c r="IH230" i="18"/>
  <c r="E154" i="6"/>
  <c r="E184" i="6"/>
  <c r="AE322" i="6"/>
  <c r="AC322" i="6"/>
  <c r="X322" i="6"/>
  <c r="W323" i="6"/>
  <c r="AF322" i="6"/>
  <c r="AD322" i="6"/>
  <c r="AB322" i="6"/>
  <c r="Y322" i="6"/>
  <c r="Z322" i="6"/>
  <c r="IW34" i="20"/>
  <c r="IW39" i="20"/>
  <c r="IW49" i="20"/>
  <c r="IW54" i="20"/>
  <c r="IW61" i="20"/>
  <c r="IW12" i="20"/>
  <c r="IW20" i="20"/>
  <c r="IW23" i="20"/>
  <c r="IW26" i="20"/>
  <c r="AD323" i="6" l="1"/>
  <c r="W324" i="6"/>
  <c r="AB323" i="6"/>
  <c r="Y323" i="6"/>
  <c r="X323" i="6"/>
  <c r="AF323" i="6"/>
  <c r="AE323" i="6"/>
  <c r="Z323" i="6"/>
  <c r="AC323" i="6"/>
  <c r="AA323" i="6"/>
  <c r="AC324" i="6" l="1"/>
  <c r="AA324" i="6"/>
  <c r="Z324" i="6"/>
  <c r="Y324" i="6"/>
  <c r="W325" i="6"/>
  <c r="X324" i="6"/>
  <c r="AF324" i="6"/>
  <c r="AB324" i="6"/>
  <c r="AE324" i="6"/>
  <c r="AD324" i="6"/>
  <c r="AB325" i="6" l="1"/>
  <c r="Z325" i="6"/>
  <c r="W326" i="6"/>
  <c r="AC325" i="6"/>
  <c r="AA325" i="6"/>
  <c r="Y325" i="6"/>
  <c r="X325" i="6"/>
  <c r="AD325" i="6"/>
  <c r="AF325" i="6"/>
  <c r="AE325" i="6"/>
  <c r="AA326" i="6" l="1"/>
  <c r="Y326" i="6"/>
  <c r="AD326" i="6"/>
  <c r="AC326" i="6"/>
  <c r="AB326" i="6"/>
  <c r="W327" i="6"/>
  <c r="Z326" i="6"/>
  <c r="X326" i="6"/>
  <c r="AE326" i="6"/>
  <c r="AF326" i="6"/>
  <c r="Z327" i="6" l="1"/>
  <c r="AF327" i="6"/>
  <c r="X327" i="6"/>
  <c r="AE327" i="6"/>
  <c r="AD327" i="6"/>
  <c r="AC327" i="6"/>
  <c r="AB327" i="6"/>
  <c r="W328" i="6"/>
  <c r="AA327" i="6"/>
  <c r="Y327" i="6"/>
  <c r="Y328" i="6" l="1"/>
  <c r="AE328" i="6"/>
  <c r="AF328" i="6"/>
  <c r="AD328" i="6"/>
  <c r="AC328" i="6"/>
  <c r="AB328" i="6"/>
  <c r="W329" i="6"/>
  <c r="X328" i="6"/>
  <c r="AA328" i="6"/>
  <c r="Z328" i="6"/>
  <c r="AF329" i="6" l="1"/>
  <c r="X329" i="6"/>
  <c r="AD329" i="6"/>
  <c r="Y329" i="6"/>
  <c r="AE329" i="6"/>
  <c r="AC329" i="6"/>
  <c r="Z329" i="6"/>
  <c r="W330" i="6"/>
  <c r="AB329" i="6"/>
  <c r="AA329" i="6"/>
  <c r="AE330" i="6" l="1"/>
  <c r="AC330" i="6"/>
  <c r="Z330" i="6"/>
  <c r="Y330" i="6"/>
  <c r="X330" i="6"/>
  <c r="AF330" i="6"/>
  <c r="AA330" i="6"/>
  <c r="AD330" i="6"/>
  <c r="W331" i="6"/>
  <c r="AB330" i="6"/>
  <c r="AF331" i="6" l="1"/>
  <c r="X331" i="6"/>
  <c r="AE331" i="6"/>
  <c r="W332" i="6"/>
  <c r="AC331" i="6"/>
  <c r="AB331" i="6"/>
  <c r="AA331" i="6"/>
  <c r="Z331" i="6"/>
  <c r="Y331" i="6"/>
  <c r="AD331" i="6"/>
  <c r="AE332" i="6" l="1"/>
  <c r="AF332" i="6"/>
  <c r="AC332" i="6"/>
  <c r="AD332" i="6"/>
  <c r="AB332" i="6"/>
  <c r="AA332" i="6"/>
  <c r="Z332" i="6"/>
  <c r="W333" i="6"/>
  <c r="X332" i="6"/>
  <c r="Y332" i="6"/>
  <c r="AD333" i="6" l="1"/>
  <c r="AF333" i="6"/>
  <c r="AC333" i="6"/>
  <c r="W334" i="6"/>
  <c r="X333" i="6"/>
  <c r="AE333" i="6"/>
  <c r="AB333" i="6"/>
  <c r="Y333" i="6"/>
  <c r="AA333" i="6"/>
  <c r="Z333" i="6"/>
  <c r="AC334" i="6" l="1"/>
  <c r="AF334" i="6"/>
  <c r="AD334" i="6"/>
  <c r="Z334" i="6"/>
  <c r="W335" i="6"/>
  <c r="Y334" i="6"/>
  <c r="X334" i="6"/>
  <c r="AA334" i="6"/>
  <c r="AE334" i="6"/>
  <c r="AB334" i="6"/>
  <c r="AB335" i="6" l="1"/>
  <c r="AF335" i="6"/>
  <c r="AD335" i="6"/>
  <c r="AC335" i="6"/>
  <c r="AA335" i="6"/>
  <c r="W336" i="6"/>
  <c r="Z335" i="6"/>
  <c r="Y335" i="6"/>
  <c r="X335" i="6"/>
  <c r="AE335" i="6"/>
  <c r="AA336" i="6" l="1"/>
  <c r="AF336" i="6"/>
  <c r="AD336" i="6"/>
  <c r="AE336" i="6"/>
  <c r="AC336" i="6"/>
  <c r="W337" i="6"/>
  <c r="AB336" i="6"/>
  <c r="Z336" i="6"/>
  <c r="Y336" i="6"/>
  <c r="X336" i="6"/>
  <c r="AC337" i="6" l="1"/>
  <c r="Z337" i="6"/>
  <c r="AE337" i="6"/>
  <c r="X337" i="6"/>
  <c r="AF337" i="6"/>
  <c r="W338" i="6"/>
  <c r="AD337" i="6"/>
  <c r="Y337" i="6"/>
  <c r="AA337" i="6"/>
  <c r="AB337" i="6"/>
  <c r="AB338" i="6" l="1"/>
  <c r="Y338" i="6"/>
  <c r="X338" i="6"/>
  <c r="AF338" i="6"/>
  <c r="AC338" i="6"/>
  <c r="AA338" i="6"/>
  <c r="Z338" i="6"/>
  <c r="W339" i="6"/>
  <c r="AD338" i="6"/>
  <c r="AE338" i="6"/>
  <c r="AA339" i="6" l="1"/>
  <c r="AF339" i="6"/>
  <c r="X339" i="6"/>
  <c r="Z339" i="6"/>
  <c r="W340" i="6"/>
  <c r="AE339" i="6"/>
  <c r="AD339" i="6"/>
  <c r="AC339" i="6"/>
  <c r="AB339" i="6"/>
  <c r="Y339" i="6"/>
  <c r="Z340" i="6" l="1"/>
  <c r="AE340" i="6"/>
  <c r="AB340" i="6"/>
  <c r="Y340" i="6"/>
  <c r="X340" i="6"/>
  <c r="AF340" i="6"/>
  <c r="AA340" i="6"/>
  <c r="W341" i="6"/>
  <c r="AD340" i="6"/>
  <c r="AC340" i="6"/>
  <c r="Y341" i="6" l="1"/>
  <c r="AD341" i="6"/>
  <c r="AC341" i="6"/>
  <c r="AA341" i="6"/>
  <c r="W342" i="6"/>
  <c r="AE341" i="6"/>
  <c r="AB341" i="6"/>
  <c r="Z341" i="6"/>
  <c r="X341" i="6"/>
  <c r="AF341" i="6"/>
  <c r="AF342" i="6" l="1"/>
  <c r="X342" i="6"/>
  <c r="AC342" i="6"/>
  <c r="AE342" i="6"/>
  <c r="AB342" i="6"/>
  <c r="AA342" i="6"/>
  <c r="AD342" i="6"/>
  <c r="Z342" i="6"/>
  <c r="Y342" i="6"/>
  <c r="W343" i="6"/>
  <c r="AE343" i="6" l="1"/>
  <c r="AB343" i="6"/>
  <c r="AD343" i="6"/>
  <c r="AC343" i="6"/>
  <c r="AA343" i="6"/>
  <c r="Z343" i="6"/>
  <c r="Y343" i="6"/>
  <c r="X343" i="6"/>
  <c r="AF343" i="6"/>
  <c r="W344" i="6"/>
  <c r="AD344" i="6" l="1"/>
  <c r="AA344" i="6"/>
  <c r="X344" i="6"/>
  <c r="AF344" i="6"/>
  <c r="AE344" i="6"/>
  <c r="W345" i="6"/>
  <c r="AC344" i="6"/>
  <c r="AB344" i="6"/>
  <c r="Y344" i="6"/>
  <c r="Z344" i="6"/>
  <c r="AC345" i="6" l="1"/>
  <c r="Z345" i="6"/>
  <c r="Y345" i="6"/>
  <c r="AF345" i="6"/>
  <c r="AB345" i="6"/>
  <c r="AA345" i="6"/>
  <c r="W346" i="6"/>
  <c r="X345" i="6"/>
  <c r="AD345" i="6"/>
  <c r="AE345" i="6"/>
  <c r="AB346" i="6" l="1"/>
  <c r="Y346" i="6"/>
  <c r="AA346" i="6"/>
  <c r="X346" i="6"/>
  <c r="AF346" i="6"/>
  <c r="AE346" i="6"/>
  <c r="W347" i="6"/>
  <c r="AD346" i="6"/>
  <c r="AC346" i="6"/>
  <c r="Z346" i="6"/>
  <c r="AA347" i="6" l="1"/>
  <c r="AF347" i="6"/>
  <c r="X347" i="6"/>
  <c r="AC347" i="6"/>
  <c r="W348" i="6"/>
  <c r="Z347" i="6"/>
  <c r="Y347" i="6"/>
  <c r="AB347" i="6"/>
  <c r="AD347" i="6"/>
  <c r="AE347" i="6"/>
  <c r="Z348" i="6" l="1"/>
  <c r="AE348" i="6"/>
  <c r="AD348" i="6"/>
  <c r="AB348" i="6"/>
  <c r="AA348" i="6"/>
  <c r="AF348" i="6"/>
  <c r="AC348" i="6"/>
  <c r="W349" i="6"/>
  <c r="Y348" i="6"/>
  <c r="X348" i="6"/>
  <c r="Y349" i="6" l="1"/>
  <c r="AD349" i="6"/>
  <c r="AF349" i="6"/>
  <c r="AC349" i="6"/>
  <c r="W350" i="6"/>
  <c r="AB349" i="6"/>
  <c r="Z349" i="6"/>
  <c r="X349" i="6"/>
  <c r="AA349" i="6"/>
  <c r="AE349" i="6"/>
  <c r="AF350" i="6" l="1"/>
  <c r="X350" i="6"/>
  <c r="AC350" i="6"/>
  <c r="AE350" i="6"/>
  <c r="AD350" i="6"/>
  <c r="AB350" i="6"/>
  <c r="AA350" i="6"/>
  <c r="Z350" i="6"/>
  <c r="W351" i="6"/>
  <c r="Y350" i="6"/>
  <c r="AE351" i="6" l="1"/>
  <c r="AB351" i="6"/>
  <c r="Y351" i="6"/>
  <c r="AF351" i="6"/>
  <c r="Z351" i="6"/>
  <c r="X351" i="6"/>
  <c r="AA351" i="6"/>
  <c r="AC351" i="6"/>
  <c r="W352" i="6"/>
  <c r="AD351" i="6"/>
  <c r="AD352" i="6" l="1"/>
  <c r="AA352" i="6"/>
  <c r="Z352" i="6"/>
  <c r="X352" i="6"/>
  <c r="AF352" i="6"/>
  <c r="AE352" i="6"/>
  <c r="AC352" i="6"/>
  <c r="AB352" i="6"/>
  <c r="Y352" i="6"/>
  <c r="W353" i="6"/>
  <c r="AC353" i="6" l="1"/>
  <c r="Z353" i="6"/>
  <c r="AB353" i="6"/>
  <c r="Y353" i="6"/>
  <c r="X353" i="6"/>
  <c r="AF353" i="6"/>
  <c r="AA353" i="6"/>
  <c r="AE353" i="6"/>
  <c r="AD353" i="6"/>
  <c r="W354" i="6"/>
  <c r="AB354" i="6" l="1"/>
  <c r="Y354" i="6"/>
  <c r="AD354" i="6"/>
  <c r="AA354" i="6"/>
  <c r="Z354" i="6"/>
  <c r="AF354" i="6"/>
  <c r="W355" i="6"/>
  <c r="AE354" i="6"/>
  <c r="AC354" i="6"/>
  <c r="X354" i="6"/>
  <c r="AA355" i="6" l="1"/>
  <c r="AF355" i="6"/>
  <c r="X355" i="6"/>
  <c r="AE355" i="6"/>
  <c r="W356" i="6"/>
  <c r="AC355" i="6"/>
  <c r="AB355" i="6"/>
  <c r="Y355" i="6"/>
  <c r="AD355" i="6"/>
  <c r="Z355" i="6"/>
  <c r="Z356" i="6" l="1"/>
  <c r="AE356" i="6"/>
  <c r="AD356" i="6"/>
  <c r="AC356" i="6"/>
  <c r="AF356" i="6"/>
  <c r="AB356" i="6"/>
  <c r="W357" i="6"/>
  <c r="AA356" i="6"/>
  <c r="Y356" i="6"/>
  <c r="X356" i="6"/>
  <c r="Y357" i="6" l="1"/>
  <c r="AD357" i="6"/>
  <c r="X357" i="6"/>
  <c r="AF357" i="6"/>
  <c r="W358" i="6"/>
  <c r="AE357" i="6"/>
  <c r="AC357" i="6"/>
  <c r="Z357" i="6"/>
  <c r="AB357" i="6"/>
  <c r="AA357" i="6"/>
  <c r="AF358" i="6" l="1"/>
  <c r="X358" i="6"/>
  <c r="AC358" i="6"/>
  <c r="Z358" i="6"/>
  <c r="AD358" i="6"/>
  <c r="AB358" i="6"/>
  <c r="AA358" i="6"/>
  <c r="W359" i="6"/>
  <c r="Y358" i="6"/>
  <c r="AE358" i="6"/>
  <c r="AE359" i="6" l="1"/>
  <c r="AB359" i="6"/>
  <c r="AA359" i="6"/>
  <c r="Y359" i="6"/>
  <c r="X359" i="6"/>
  <c r="AF359" i="6"/>
  <c r="W360" i="6"/>
  <c r="AD359" i="6"/>
  <c r="Z359" i="6"/>
  <c r="AC359" i="6"/>
  <c r="AD360" i="6" l="1"/>
  <c r="AA360" i="6"/>
  <c r="AC360" i="6"/>
  <c r="Z360" i="6"/>
  <c r="Y360" i="6"/>
  <c r="AE360" i="6"/>
  <c r="AB360" i="6"/>
  <c r="X360" i="6"/>
  <c r="W361" i="6"/>
  <c r="AF360" i="6"/>
  <c r="AC361" i="6" l="1"/>
  <c r="Z361" i="6"/>
  <c r="AE361" i="6"/>
  <c r="AB361" i="6"/>
  <c r="AA361" i="6"/>
  <c r="AF361" i="6"/>
  <c r="AD361" i="6"/>
  <c r="W362" i="6"/>
  <c r="Y361" i="6"/>
  <c r="X361" i="6"/>
  <c r="AB362" i="6" l="1"/>
  <c r="Y362" i="6"/>
  <c r="AF362" i="6"/>
  <c r="AD362" i="6"/>
  <c r="AC362" i="6"/>
  <c r="AA362" i="6"/>
  <c r="Z362" i="6"/>
  <c r="X362" i="6"/>
  <c r="AE362" i="6"/>
  <c r="W363" i="6"/>
  <c r="AA363" i="6" l="1"/>
  <c r="AF363" i="6"/>
  <c r="X363" i="6"/>
  <c r="W364" i="6"/>
  <c r="AE363" i="6"/>
  <c r="AD363" i="6"/>
  <c r="AC363" i="6"/>
  <c r="AB363" i="6"/>
  <c r="Z363" i="6"/>
  <c r="Y363" i="6"/>
  <c r="Z364" i="6" l="1"/>
  <c r="AE364" i="6"/>
  <c r="Y364" i="6"/>
  <c r="AF364" i="6"/>
  <c r="AB364" i="6"/>
  <c r="AA364" i="6"/>
  <c r="X364" i="6"/>
  <c r="AC364" i="6"/>
  <c r="AD364" i="6"/>
  <c r="W365" i="6"/>
  <c r="Y365" i="6" l="1"/>
  <c r="AD365" i="6"/>
  <c r="AA365" i="6"/>
  <c r="X365" i="6"/>
  <c r="W366" i="6"/>
  <c r="AF365" i="6"/>
  <c r="AE365" i="6"/>
  <c r="AC365" i="6"/>
  <c r="AB365" i="6"/>
  <c r="Z365" i="6"/>
  <c r="AF366" i="6" l="1"/>
  <c r="X366" i="6"/>
  <c r="AC366" i="6"/>
  <c r="AB366" i="6"/>
  <c r="Z366" i="6"/>
  <c r="Y366" i="6"/>
  <c r="AA366" i="6"/>
  <c r="W367" i="6"/>
  <c r="AD366" i="6"/>
  <c r="AE366" i="6"/>
  <c r="AE367" i="6" l="1"/>
  <c r="AB367" i="6"/>
  <c r="AD367" i="6"/>
  <c r="AA367" i="6"/>
  <c r="Z367" i="6"/>
  <c r="W368" i="6"/>
  <c r="AF367" i="6"/>
  <c r="AC367" i="6"/>
  <c r="Y367" i="6"/>
  <c r="X367" i="6"/>
  <c r="AD368" i="6" l="1"/>
  <c r="AA368" i="6"/>
  <c r="AF368" i="6"/>
  <c r="AC368" i="6"/>
  <c r="AB368" i="6"/>
  <c r="Y368" i="6"/>
  <c r="X368" i="6"/>
  <c r="W369" i="6"/>
  <c r="Z368" i="6"/>
  <c r="AE368" i="6"/>
  <c r="AC369" i="6" l="1"/>
  <c r="Z369" i="6"/>
  <c r="AE369" i="6"/>
  <c r="AD369" i="6"/>
  <c r="AF369" i="6"/>
  <c r="AB369" i="6"/>
  <c r="AA369" i="6"/>
  <c r="W370" i="6"/>
  <c r="Y369" i="6"/>
  <c r="X369" i="6"/>
  <c r="AB370" i="6" l="1"/>
  <c r="Y370" i="6"/>
  <c r="X370" i="6"/>
  <c r="AF370" i="6"/>
  <c r="AE370" i="6"/>
  <c r="Z370" i="6"/>
  <c r="W371" i="6"/>
  <c r="AA370" i="6"/>
  <c r="AD370" i="6"/>
  <c r="AC370" i="6"/>
  <c r="AA371" i="6" l="1"/>
  <c r="AF371" i="6"/>
  <c r="X371" i="6"/>
  <c r="Z371" i="6"/>
  <c r="W372" i="6"/>
  <c r="AE371" i="6"/>
  <c r="AD371" i="6"/>
  <c r="AC371" i="6"/>
  <c r="AB371" i="6"/>
  <c r="Y371" i="6"/>
  <c r="Z372" i="6" l="1"/>
  <c r="AE372" i="6"/>
  <c r="AB372" i="6"/>
  <c r="Y372" i="6"/>
  <c r="X372" i="6"/>
  <c r="AF372" i="6"/>
  <c r="AA372" i="6"/>
  <c r="AD372" i="6"/>
  <c r="AC372" i="6"/>
  <c r="W373" i="6"/>
  <c r="Y373" i="6" l="1"/>
  <c r="AD373" i="6"/>
  <c r="AC373" i="6"/>
  <c r="AA373" i="6"/>
  <c r="W374" i="6"/>
  <c r="Z373" i="6"/>
  <c r="AF373" i="6"/>
  <c r="AE373" i="6"/>
  <c r="AB373" i="6"/>
  <c r="X373" i="6"/>
  <c r="AF374" i="6" l="1"/>
  <c r="X374" i="6"/>
  <c r="AC374" i="6"/>
  <c r="AE374" i="6"/>
  <c r="AB374" i="6"/>
  <c r="AA374" i="6"/>
  <c r="Y374" i="6"/>
  <c r="Z374" i="6"/>
  <c r="W375" i="6"/>
  <c r="AD374" i="6"/>
  <c r="AE375" i="6" l="1"/>
  <c r="AB375" i="6"/>
  <c r="AD375" i="6"/>
  <c r="AC375" i="6"/>
  <c r="AF375" i="6"/>
  <c r="AA375" i="6"/>
  <c r="Z375" i="6"/>
  <c r="Y375" i="6"/>
  <c r="X375" i="6"/>
  <c r="W376" i="6"/>
  <c r="AD376" i="6" l="1"/>
  <c r="AA376" i="6"/>
  <c r="X376" i="6"/>
  <c r="AF376" i="6"/>
  <c r="AE376" i="6"/>
  <c r="W377" i="6"/>
  <c r="AC376" i="6"/>
  <c r="Y376" i="6"/>
  <c r="AB376" i="6"/>
  <c r="Z376" i="6"/>
  <c r="AC377" i="6" l="1"/>
  <c r="Z377" i="6"/>
  <c r="Y377" i="6"/>
  <c r="AF377" i="6"/>
  <c r="AD377" i="6"/>
  <c r="AB377" i="6"/>
  <c r="W378" i="6"/>
  <c r="AA377" i="6"/>
  <c r="X377" i="6"/>
  <c r="AE377" i="6"/>
  <c r="AB378" i="6" l="1"/>
  <c r="Y378" i="6"/>
  <c r="AA378" i="6"/>
  <c r="X378" i="6"/>
  <c r="AF378" i="6"/>
  <c r="W379" i="6"/>
  <c r="AE378" i="6"/>
  <c r="AD378" i="6"/>
  <c r="AC378" i="6"/>
  <c r="Z378" i="6"/>
  <c r="AA379" i="6" l="1"/>
  <c r="AF379" i="6"/>
  <c r="X379" i="6"/>
  <c r="AC379" i="6"/>
  <c r="W380" i="6"/>
  <c r="Z379" i="6"/>
  <c r="Y379" i="6"/>
  <c r="AD379" i="6"/>
  <c r="AB379" i="6"/>
  <c r="AE379" i="6"/>
  <c r="Z380" i="6" l="1"/>
  <c r="AE380" i="6"/>
  <c r="AD380" i="6"/>
  <c r="AB380" i="6"/>
  <c r="AA380" i="6"/>
  <c r="AF380" i="6"/>
  <c r="W381" i="6"/>
  <c r="AC380" i="6"/>
  <c r="Y380" i="6"/>
  <c r="X380" i="6"/>
  <c r="Y381" i="6" l="1"/>
  <c r="AD381" i="6"/>
  <c r="AF381" i="6"/>
  <c r="AE381" i="6"/>
  <c r="AC381" i="6"/>
  <c r="W382" i="6"/>
  <c r="AB381" i="6"/>
  <c r="AA381" i="6"/>
  <c r="Z381" i="6"/>
  <c r="X381" i="6"/>
  <c r="AF382" i="6" l="1"/>
  <c r="X382" i="6"/>
  <c r="AC382" i="6"/>
  <c r="AE382" i="6"/>
  <c r="AD382" i="6"/>
  <c r="AB382" i="6"/>
  <c r="W383" i="6"/>
  <c r="Y382" i="6"/>
  <c r="Z382" i="6"/>
  <c r="AA382" i="6"/>
  <c r="AE383" i="6" l="1"/>
  <c r="AB383" i="6"/>
  <c r="Y383" i="6"/>
  <c r="X383" i="6"/>
  <c r="AF383" i="6"/>
  <c r="AD383" i="6"/>
  <c r="AC383" i="6"/>
  <c r="AA383" i="6"/>
  <c r="Z383" i="6"/>
  <c r="W384" i="6"/>
  <c r="AD384" i="6" l="1"/>
  <c r="AA384" i="6"/>
  <c r="Z384" i="6"/>
  <c r="Y384" i="6"/>
  <c r="X384" i="6"/>
  <c r="AF384" i="6"/>
  <c r="AB384" i="6"/>
  <c r="AE384" i="6"/>
  <c r="AC384" i="6"/>
  <c r="W385" i="6"/>
  <c r="AC385" i="6" l="1"/>
  <c r="Z385" i="6"/>
  <c r="AB385" i="6"/>
  <c r="AA385" i="6"/>
  <c r="Y385" i="6"/>
  <c r="X385" i="6"/>
  <c r="AF385" i="6"/>
  <c r="AE385" i="6"/>
  <c r="AD385" i="6"/>
  <c r="W386" i="6"/>
  <c r="AB386" i="6" l="1"/>
  <c r="Y386" i="6"/>
  <c r="AD386" i="6"/>
  <c r="AC386" i="6"/>
  <c r="AA386" i="6"/>
  <c r="Z386" i="6"/>
  <c r="X386" i="6"/>
  <c r="W387" i="6"/>
  <c r="AE386" i="6"/>
  <c r="AF386" i="6"/>
  <c r="AA387" i="6" l="1"/>
  <c r="AF387" i="6"/>
  <c r="X387" i="6"/>
  <c r="AE387" i="6"/>
  <c r="W388" i="6"/>
  <c r="AD387" i="6"/>
  <c r="AC387" i="6"/>
  <c r="AB387" i="6"/>
  <c r="Z387" i="6"/>
  <c r="Y387" i="6"/>
  <c r="Z388" i="6" l="1"/>
  <c r="AE388" i="6"/>
  <c r="AF388" i="6"/>
  <c r="AD388" i="6"/>
  <c r="AC388" i="6"/>
  <c r="AB388" i="6"/>
  <c r="AA388" i="6"/>
  <c r="W389" i="6"/>
  <c r="Y388" i="6"/>
  <c r="X388" i="6"/>
  <c r="Y389" i="6" l="1"/>
  <c r="AD389" i="6"/>
  <c r="X389" i="6"/>
  <c r="AF389" i="6"/>
  <c r="W390" i="6"/>
  <c r="AE389" i="6"/>
  <c r="AC389" i="6"/>
  <c r="Z389" i="6"/>
  <c r="AB389" i="6"/>
  <c r="AA389" i="6"/>
  <c r="AF390" i="6" l="1"/>
  <c r="X390" i="6"/>
  <c r="AC390" i="6"/>
  <c r="Z390" i="6"/>
  <c r="Y390" i="6"/>
  <c r="AE390" i="6"/>
  <c r="AD390" i="6"/>
  <c r="AB390" i="6"/>
  <c r="W391" i="6"/>
  <c r="AA390" i="6"/>
  <c r="AE391" i="6" l="1"/>
  <c r="AB391" i="6"/>
  <c r="AA391" i="6"/>
  <c r="Z391" i="6"/>
  <c r="Y391" i="6"/>
  <c r="X391" i="6"/>
  <c r="W392" i="6"/>
  <c r="AC391" i="6"/>
  <c r="AD391" i="6"/>
  <c r="AF391" i="6"/>
  <c r="AD392" i="6" l="1"/>
  <c r="AA392" i="6"/>
  <c r="AC392" i="6"/>
  <c r="AB392" i="6"/>
  <c r="Z392" i="6"/>
  <c r="Y392" i="6"/>
  <c r="AF392" i="6"/>
  <c r="AE392" i="6"/>
  <c r="X392" i="6"/>
  <c r="W393" i="6"/>
  <c r="AC393" i="6" l="1"/>
  <c r="Z393" i="6"/>
  <c r="AE393" i="6"/>
  <c r="AD393" i="6"/>
  <c r="AB393" i="6"/>
  <c r="AA393" i="6"/>
  <c r="Y393" i="6"/>
  <c r="X393" i="6"/>
  <c r="AF393" i="6"/>
  <c r="W394" i="6"/>
  <c r="AB394" i="6" l="1"/>
  <c r="Y394" i="6"/>
  <c r="AF394" i="6"/>
  <c r="AE394" i="6"/>
  <c r="AD394" i="6"/>
  <c r="AC394" i="6"/>
  <c r="AA394" i="6"/>
  <c r="W395" i="6"/>
  <c r="Z394" i="6"/>
  <c r="X394" i="6"/>
  <c r="AA395" i="6" l="1"/>
  <c r="AF395" i="6"/>
  <c r="X395" i="6"/>
  <c r="W396" i="6"/>
  <c r="AE395" i="6"/>
  <c r="AD395" i="6"/>
  <c r="AC395" i="6"/>
  <c r="AB395" i="6"/>
  <c r="Z395" i="6"/>
  <c r="Y395" i="6"/>
  <c r="Z396" i="6" l="1"/>
  <c r="AE396" i="6"/>
  <c r="Y396" i="6"/>
  <c r="X396" i="6"/>
  <c r="AF396" i="6"/>
  <c r="AD396" i="6"/>
  <c r="AA396" i="6"/>
  <c r="AC396" i="6"/>
  <c r="W397" i="6"/>
  <c r="AB396" i="6"/>
  <c r="Y397" i="6" l="1"/>
  <c r="AD397" i="6"/>
  <c r="AA397" i="6"/>
  <c r="Z397" i="6"/>
  <c r="X397" i="6"/>
  <c r="W398" i="6"/>
  <c r="AF397" i="6"/>
  <c r="AE397" i="6"/>
  <c r="AC397" i="6"/>
  <c r="AB397" i="6"/>
  <c r="AF398" i="6" l="1"/>
  <c r="X398" i="6"/>
  <c r="AC398" i="6"/>
  <c r="AB398" i="6"/>
  <c r="AA398" i="6"/>
  <c r="Z398" i="6"/>
  <c r="Y398" i="6"/>
  <c r="W399" i="6"/>
  <c r="AD398" i="6"/>
  <c r="AE398" i="6"/>
  <c r="AE399" i="6" l="1"/>
  <c r="AB399" i="6"/>
  <c r="AD399" i="6"/>
  <c r="AC399" i="6"/>
  <c r="AA399" i="6"/>
  <c r="Z399" i="6"/>
  <c r="W400" i="6"/>
  <c r="AF399" i="6"/>
  <c r="Y399" i="6"/>
  <c r="X399" i="6"/>
  <c r="AD400" i="6" l="1"/>
  <c r="AA400" i="6"/>
  <c r="AF400" i="6"/>
  <c r="AE400" i="6"/>
  <c r="AC400" i="6"/>
  <c r="AB400" i="6"/>
  <c r="Z400" i="6"/>
  <c r="Y400" i="6"/>
  <c r="X400" i="6"/>
  <c r="W401" i="6"/>
  <c r="AC401" i="6" l="1"/>
  <c r="Z401" i="6"/>
  <c r="AF401" i="6"/>
  <c r="AE401" i="6"/>
  <c r="AD401" i="6"/>
  <c r="W402" i="6"/>
  <c r="AB401" i="6"/>
  <c r="X401" i="6"/>
  <c r="Y401" i="6"/>
  <c r="AA401" i="6"/>
  <c r="AB402" i="6" l="1"/>
  <c r="Y402" i="6"/>
  <c r="X402" i="6"/>
  <c r="AF402" i="6"/>
  <c r="AE402" i="6"/>
  <c r="AD402" i="6"/>
  <c r="AC402" i="6"/>
  <c r="AA402" i="6"/>
  <c r="Z402" i="6"/>
  <c r="W403" i="6"/>
  <c r="AA403" i="6" l="1"/>
  <c r="AF403" i="6"/>
  <c r="X403" i="6"/>
  <c r="Z403" i="6"/>
  <c r="W404" i="6"/>
  <c r="Y403" i="6"/>
  <c r="AE403" i="6"/>
  <c r="AB403" i="6"/>
  <c r="AD403" i="6"/>
  <c r="AC403" i="6"/>
  <c r="Z404" i="6" l="1"/>
  <c r="AE404" i="6"/>
  <c r="AB404" i="6"/>
  <c r="AA404" i="6"/>
  <c r="Y404" i="6"/>
  <c r="X404" i="6"/>
  <c r="AF404" i="6"/>
  <c r="AD404" i="6"/>
  <c r="AC404" i="6"/>
  <c r="W405" i="6"/>
  <c r="Y405" i="6" l="1"/>
  <c r="AD405" i="6"/>
  <c r="AC405" i="6"/>
  <c r="AB405" i="6"/>
  <c r="AA405" i="6"/>
  <c r="W406" i="6"/>
  <c r="Z405" i="6"/>
  <c r="X405" i="6"/>
  <c r="AE405" i="6"/>
  <c r="AF405" i="6"/>
  <c r="AF406" i="6" l="1"/>
  <c r="X406" i="6"/>
  <c r="AC406" i="6"/>
  <c r="AE406" i="6"/>
  <c r="AD406" i="6"/>
  <c r="AB406" i="6"/>
  <c r="AA406" i="6"/>
  <c r="Z406" i="6"/>
  <c r="Y406" i="6"/>
  <c r="W407" i="6"/>
  <c r="AE407" i="6" l="1"/>
  <c r="AB407" i="6"/>
  <c r="AF407" i="6"/>
  <c r="AD407" i="6"/>
  <c r="AC407" i="6"/>
  <c r="AA407" i="6"/>
  <c r="Z407" i="6"/>
  <c r="Y407" i="6"/>
  <c r="X407" i="6"/>
  <c r="W408" i="6"/>
  <c r="AD408" i="6" l="1"/>
  <c r="AA408" i="6"/>
  <c r="X408" i="6"/>
  <c r="AF408" i="6"/>
  <c r="AE408" i="6"/>
  <c r="W409" i="6"/>
  <c r="AC408" i="6"/>
  <c r="Y408" i="6"/>
  <c r="AB408" i="6"/>
  <c r="Z408" i="6"/>
  <c r="AC409" i="6" l="1"/>
  <c r="Z409" i="6"/>
  <c r="Y409" i="6"/>
  <c r="X409" i="6"/>
  <c r="AF409" i="6"/>
  <c r="AE409" i="6"/>
  <c r="AD409" i="6"/>
  <c r="W410" i="6"/>
  <c r="AB409" i="6"/>
  <c r="AA409" i="6"/>
  <c r="AB410" i="6" l="1"/>
  <c r="Y410" i="6"/>
  <c r="AA410" i="6"/>
  <c r="Z410" i="6"/>
  <c r="X410" i="6"/>
  <c r="W411" i="6"/>
  <c r="AF410" i="6"/>
  <c r="AC410" i="6"/>
  <c r="AD410" i="6"/>
  <c r="AE410" i="6"/>
  <c r="AA411" i="6" l="1"/>
  <c r="AF411" i="6"/>
  <c r="X411" i="6"/>
  <c r="AC411" i="6"/>
  <c r="W412" i="6"/>
  <c r="AB411" i="6"/>
  <c r="Z411" i="6"/>
  <c r="Y411" i="6"/>
  <c r="AE411" i="6"/>
  <c r="AD411" i="6"/>
  <c r="Z412" i="6" l="1"/>
  <c r="AE412" i="6"/>
  <c r="AD412" i="6"/>
  <c r="AC412" i="6"/>
  <c r="AB412" i="6"/>
  <c r="AA412" i="6"/>
  <c r="Y412" i="6"/>
  <c r="X412" i="6"/>
  <c r="W413" i="6"/>
  <c r="AF412" i="6"/>
  <c r="Y413" i="6" l="1"/>
  <c r="AD413" i="6"/>
  <c r="AF413" i="6"/>
  <c r="AE413" i="6"/>
  <c r="AC413" i="6"/>
  <c r="W414" i="6"/>
  <c r="AB413" i="6"/>
  <c r="AA413" i="6"/>
  <c r="Z413" i="6"/>
  <c r="X413" i="6"/>
  <c r="AF414" i="6" l="1"/>
  <c r="X414" i="6"/>
  <c r="AC414" i="6"/>
  <c r="AE414" i="6"/>
  <c r="AD414" i="6"/>
  <c r="AB414" i="6"/>
  <c r="AA414" i="6"/>
  <c r="Z414" i="6"/>
  <c r="Y414" i="6"/>
  <c r="W415" i="6"/>
  <c r="AE415" i="6" l="1"/>
  <c r="AB415" i="6"/>
  <c r="Y415" i="6"/>
  <c r="X415" i="6"/>
  <c r="AF415" i="6"/>
  <c r="AD415" i="6"/>
  <c r="Z415" i="6"/>
  <c r="AC415" i="6"/>
  <c r="AA415" i="6"/>
  <c r="W416" i="6"/>
  <c r="AD416" i="6" l="1"/>
  <c r="AA416" i="6"/>
  <c r="Z416" i="6"/>
  <c r="Y416" i="6"/>
  <c r="X416" i="6"/>
  <c r="AF416" i="6"/>
  <c r="AE416" i="6"/>
  <c r="AC416" i="6"/>
  <c r="AB416" i="6"/>
  <c r="W417" i="6"/>
  <c r="AC417" i="6" l="1"/>
  <c r="Z417" i="6"/>
  <c r="AB417" i="6"/>
  <c r="AA417" i="6"/>
  <c r="Y417" i="6"/>
  <c r="X417" i="6"/>
  <c r="AD417" i="6"/>
  <c r="AF417" i="6"/>
  <c r="W418" i="6"/>
  <c r="AE417" i="6"/>
  <c r="AB418" i="6" l="1"/>
  <c r="Y418" i="6"/>
  <c r="AD418" i="6"/>
  <c r="AC418" i="6"/>
  <c r="AA418" i="6"/>
  <c r="Z418" i="6"/>
  <c r="W419" i="6"/>
  <c r="AF418" i="6"/>
  <c r="AE418" i="6"/>
  <c r="X418" i="6"/>
  <c r="AA419" i="6" l="1"/>
  <c r="AF419" i="6"/>
  <c r="X419" i="6"/>
  <c r="AE419" i="6"/>
  <c r="W420" i="6"/>
  <c r="AD419" i="6"/>
  <c r="AC419" i="6"/>
  <c r="AB419" i="6"/>
  <c r="Z419" i="6"/>
  <c r="Y419" i="6"/>
  <c r="Z420" i="6" l="1"/>
  <c r="AE420" i="6"/>
  <c r="AF420" i="6"/>
  <c r="AD420" i="6"/>
  <c r="AC420" i="6"/>
  <c r="W421" i="6"/>
  <c r="AB420" i="6"/>
  <c r="X420" i="6"/>
  <c r="Y420" i="6"/>
  <c r="AA420" i="6"/>
  <c r="AA421" i="6" l="1"/>
  <c r="Y421" i="6"/>
  <c r="AE421" i="6"/>
  <c r="X421" i="6"/>
  <c r="W422" i="6"/>
  <c r="AF421" i="6"/>
  <c r="AD421" i="6"/>
  <c r="AC421" i="6"/>
  <c r="AB421" i="6"/>
  <c r="Z421" i="6"/>
  <c r="Z422" i="6" l="1"/>
  <c r="Y422" i="6"/>
  <c r="AE422" i="6"/>
  <c r="AB422" i="6"/>
  <c r="AA422" i="6"/>
  <c r="X422" i="6"/>
  <c r="W423" i="6"/>
  <c r="AC422" i="6"/>
  <c r="AF422" i="6"/>
  <c r="AD422" i="6"/>
  <c r="Y423" i="6" l="1"/>
  <c r="Z423" i="6"/>
  <c r="AE423" i="6"/>
  <c r="AD423" i="6"/>
  <c r="AC423" i="6"/>
  <c r="AB423" i="6"/>
  <c r="AA423" i="6"/>
  <c r="AF423" i="6"/>
  <c r="W424" i="6"/>
  <c r="X423" i="6"/>
  <c r="AF424" i="6" l="1"/>
  <c r="X424" i="6"/>
  <c r="Z424" i="6"/>
  <c r="AE424" i="6"/>
  <c r="AD424" i="6"/>
  <c r="AC424" i="6"/>
  <c r="AB424" i="6"/>
  <c r="AA424" i="6"/>
  <c r="Y424" i="6"/>
  <c r="W425" i="6"/>
  <c r="AE425" i="6" l="1"/>
  <c r="Z425" i="6"/>
  <c r="AF425" i="6"/>
  <c r="Y425" i="6"/>
  <c r="X425" i="6"/>
  <c r="AD425" i="6"/>
  <c r="AA425" i="6"/>
  <c r="W426" i="6"/>
  <c r="AC425" i="6"/>
  <c r="AB425" i="6"/>
  <c r="AD426" i="6" l="1"/>
  <c r="Z426" i="6"/>
  <c r="AF426" i="6"/>
  <c r="AB426" i="6"/>
  <c r="AA426" i="6"/>
  <c r="Y426" i="6"/>
  <c r="X426" i="6"/>
  <c r="AE426" i="6"/>
  <c r="AC426" i="6"/>
  <c r="W427" i="6"/>
  <c r="AC427" i="6" l="1"/>
  <c r="Z427" i="6"/>
  <c r="AF427" i="6"/>
  <c r="AE427" i="6"/>
  <c r="W428" i="6"/>
  <c r="AD427" i="6"/>
  <c r="AB427" i="6"/>
  <c r="AA427" i="6"/>
  <c r="Y427" i="6"/>
  <c r="X427" i="6"/>
  <c r="AB428" i="6" l="1"/>
  <c r="Z428" i="6"/>
  <c r="AF428" i="6"/>
  <c r="AE428" i="6"/>
  <c r="AD428" i="6"/>
  <c r="AC428" i="6"/>
  <c r="X428" i="6"/>
  <c r="AA428" i="6"/>
  <c r="Y428" i="6"/>
  <c r="W429" i="6"/>
  <c r="AA429" i="6" l="1"/>
  <c r="Z429" i="6"/>
  <c r="AF429" i="6"/>
  <c r="Y429" i="6"/>
  <c r="X429" i="6"/>
  <c r="W430" i="6"/>
  <c r="AE429" i="6"/>
  <c r="AD429" i="6"/>
  <c r="AC429" i="6"/>
  <c r="AB429" i="6"/>
  <c r="Z430" i="6" l="1"/>
  <c r="AA430" i="6"/>
  <c r="AF430" i="6"/>
  <c r="AC430" i="6"/>
  <c r="AB430" i="6"/>
  <c r="Y430" i="6"/>
  <c r="X430" i="6"/>
  <c r="W431" i="6"/>
  <c r="AD430" i="6"/>
  <c r="AE430" i="6"/>
  <c r="Y431" i="6" l="1"/>
  <c r="AA431" i="6"/>
  <c r="AF431" i="6"/>
  <c r="AE431" i="6"/>
  <c r="AD431" i="6"/>
  <c r="AC431" i="6"/>
  <c r="AB431" i="6"/>
  <c r="W432" i="6"/>
  <c r="Z431" i="6"/>
  <c r="X431" i="6"/>
  <c r="AF432" i="6" l="1"/>
  <c r="X432" i="6"/>
  <c r="AA432" i="6"/>
  <c r="AE432" i="6"/>
  <c r="AD432" i="6"/>
  <c r="AC432" i="6"/>
  <c r="AB432" i="6"/>
  <c r="Z432" i="6"/>
  <c r="W433" i="6"/>
  <c r="Y432" i="6"/>
  <c r="AE433" i="6" l="1"/>
  <c r="AA433" i="6"/>
  <c r="X433" i="6"/>
  <c r="Z433" i="6"/>
  <c r="Y433" i="6"/>
  <c r="W434" i="6"/>
  <c r="AF433" i="6"/>
  <c r="AB433" i="6"/>
  <c r="AD433" i="6"/>
  <c r="AC433" i="6"/>
  <c r="AD434" i="6" l="1"/>
  <c r="AA434" i="6"/>
  <c r="X434" i="6"/>
  <c r="AC434" i="6"/>
  <c r="AB434" i="6"/>
  <c r="Z434" i="6"/>
  <c r="Y434" i="6"/>
  <c r="AF434" i="6"/>
  <c r="AE434" i="6"/>
  <c r="W435" i="6"/>
  <c r="AC435" i="6" l="1"/>
  <c r="AA435" i="6"/>
  <c r="X435" i="6"/>
  <c r="AF435" i="6"/>
  <c r="W436" i="6"/>
  <c r="AE435" i="6"/>
  <c r="AD435" i="6"/>
  <c r="AB435" i="6"/>
  <c r="Z435" i="6"/>
  <c r="Y435" i="6"/>
  <c r="AB436" i="6" l="1"/>
  <c r="AA436" i="6"/>
  <c r="X436" i="6"/>
  <c r="AF436" i="6"/>
  <c r="AE436" i="6"/>
  <c r="AD436" i="6"/>
  <c r="Y436" i="6"/>
  <c r="AC436" i="6"/>
  <c r="Z436" i="6"/>
  <c r="W437" i="6"/>
  <c r="AA437" i="6" l="1"/>
  <c r="AB437" i="6"/>
  <c r="X437" i="6"/>
  <c r="Z437" i="6"/>
  <c r="Y437" i="6"/>
  <c r="W438" i="6"/>
  <c r="AF437" i="6"/>
  <c r="AE437" i="6"/>
  <c r="AD437" i="6"/>
  <c r="AC437" i="6"/>
  <c r="Z438" i="6" l="1"/>
  <c r="AB438" i="6"/>
  <c r="X438" i="6"/>
  <c r="AD438" i="6"/>
  <c r="AC438" i="6"/>
  <c r="AA438" i="6"/>
  <c r="Y438" i="6"/>
  <c r="AE438" i="6"/>
  <c r="AF438" i="6"/>
  <c r="W439" i="6"/>
  <c r="Y439" i="6" l="1"/>
  <c r="AD439" i="6"/>
  <c r="AC439" i="6"/>
  <c r="AB439" i="6"/>
  <c r="X439" i="6"/>
  <c r="AF439" i="6"/>
  <c r="AE439" i="6"/>
  <c r="AA439" i="6"/>
  <c r="Z439" i="6"/>
  <c r="W440" i="6"/>
  <c r="AF440" i="6" l="1"/>
  <c r="X440" i="6"/>
  <c r="AC440" i="6"/>
  <c r="AB440" i="6"/>
  <c r="AA440" i="6"/>
  <c r="Z440" i="6"/>
  <c r="Y440" i="6"/>
  <c r="W441" i="6"/>
  <c r="AE440" i="6"/>
  <c r="AD440" i="6"/>
  <c r="AE441" i="6" l="1"/>
  <c r="AB441" i="6"/>
  <c r="AA441" i="6"/>
  <c r="X441" i="6"/>
  <c r="AF441" i="6"/>
  <c r="AD441" i="6"/>
  <c r="AC441" i="6"/>
  <c r="Z441" i="6"/>
  <c r="Y441" i="6"/>
  <c r="W442" i="6"/>
  <c r="AD442" i="6" l="1"/>
  <c r="AA442" i="6"/>
  <c r="Z442" i="6"/>
  <c r="AB442" i="6"/>
  <c r="Y442" i="6"/>
  <c r="X442" i="6"/>
  <c r="W443" i="6"/>
  <c r="AC442" i="6"/>
  <c r="AE442" i="6"/>
  <c r="AF442" i="6"/>
  <c r="AC443" i="6" l="1"/>
  <c r="Z443" i="6"/>
  <c r="Y443" i="6"/>
  <c r="AE443" i="6"/>
  <c r="AA443" i="6"/>
  <c r="W444" i="6"/>
  <c r="AF443" i="6"/>
  <c r="AD443" i="6"/>
  <c r="AB443" i="6"/>
  <c r="X443" i="6"/>
  <c r="AB444" i="6" l="1"/>
  <c r="Y444" i="6"/>
  <c r="AF444" i="6"/>
  <c r="X444" i="6"/>
  <c r="AD444" i="6"/>
  <c r="Z444" i="6"/>
  <c r="AE444" i="6"/>
  <c r="AC444" i="6"/>
  <c r="AA444" i="6"/>
  <c r="W445" i="6"/>
  <c r="AA445" i="6" l="1"/>
  <c r="AF445" i="6"/>
  <c r="X445" i="6"/>
  <c r="AE445" i="6"/>
  <c r="Z445" i="6"/>
  <c r="AD445" i="6"/>
  <c r="AC445" i="6"/>
  <c r="W446" i="6"/>
  <c r="AB445" i="6"/>
  <c r="Y445" i="6"/>
  <c r="Z446" i="6" l="1"/>
  <c r="AE446" i="6"/>
  <c r="AD446" i="6"/>
  <c r="AC446" i="6"/>
  <c r="Y446" i="6"/>
  <c r="X446" i="6"/>
  <c r="W447" i="6"/>
  <c r="AA446" i="6"/>
  <c r="AF446" i="6"/>
  <c r="AB446" i="6"/>
  <c r="Y447" i="6" l="1"/>
  <c r="AD447" i="6"/>
  <c r="AC447" i="6"/>
  <c r="AB447" i="6"/>
  <c r="AF447" i="6"/>
  <c r="AE447" i="6"/>
  <c r="AA447" i="6"/>
  <c r="Z447" i="6"/>
  <c r="X447" i="6"/>
  <c r="W448" i="6"/>
  <c r="AF448" i="6" l="1"/>
  <c r="X448" i="6"/>
  <c r="AC448" i="6"/>
  <c r="AB448" i="6"/>
  <c r="Y448" i="6"/>
  <c r="AE448" i="6"/>
  <c r="AD448" i="6"/>
  <c r="AA448" i="6"/>
  <c r="Z448" i="6"/>
  <c r="W449" i="6"/>
  <c r="AE449" i="6" l="1"/>
  <c r="AB449" i="6"/>
  <c r="AA449" i="6"/>
  <c r="AC449" i="6"/>
  <c r="X449" i="6"/>
  <c r="AF449" i="6"/>
  <c r="AD449" i="6"/>
  <c r="Z449" i="6"/>
  <c r="Y449" i="6"/>
  <c r="W450" i="6"/>
  <c r="AD450" i="6" l="1"/>
  <c r="AA450" i="6"/>
  <c r="Z450" i="6"/>
  <c r="AF450" i="6"/>
  <c r="AB450" i="6"/>
  <c r="W451" i="6"/>
  <c r="AE450" i="6"/>
  <c r="X450" i="6"/>
  <c r="AC450" i="6"/>
  <c r="Y450" i="6"/>
  <c r="AC451" i="6" l="1"/>
  <c r="Z451" i="6"/>
  <c r="Y451" i="6"/>
  <c r="AE451" i="6"/>
  <c r="AD451" i="6"/>
  <c r="W452" i="6"/>
  <c r="AB451" i="6"/>
  <c r="AA451" i="6"/>
  <c r="X451" i="6"/>
  <c r="AF451" i="6"/>
  <c r="Y452" i="6" l="1"/>
  <c r="AC452" i="6"/>
  <c r="Z452" i="6"/>
  <c r="X452" i="6"/>
  <c r="AB452" i="6"/>
  <c r="AF452" i="6"/>
  <c r="AE452" i="6"/>
  <c r="AD452" i="6"/>
  <c r="W453" i="6"/>
  <c r="AA452" i="6"/>
  <c r="AF453" i="6" l="1"/>
  <c r="X453" i="6"/>
  <c r="AC453" i="6"/>
  <c r="Z453" i="6"/>
  <c r="Y453" i="6"/>
  <c r="AB453" i="6"/>
  <c r="AE453" i="6"/>
  <c r="AD453" i="6"/>
  <c r="AA453" i="6"/>
  <c r="W454" i="6"/>
  <c r="AE454" i="6" l="1"/>
  <c r="AC454" i="6"/>
  <c r="Z454" i="6"/>
  <c r="Y454" i="6"/>
  <c r="X454" i="6"/>
  <c r="W455" i="6"/>
  <c r="AF454" i="6"/>
  <c r="AA454" i="6"/>
  <c r="AD454" i="6"/>
  <c r="AB454" i="6"/>
  <c r="AD455" i="6" l="1"/>
  <c r="AC455" i="6"/>
  <c r="Z455" i="6"/>
  <c r="Y455" i="6"/>
  <c r="AE455" i="6"/>
  <c r="X455" i="6"/>
  <c r="AF455" i="6"/>
  <c r="AB455" i="6"/>
  <c r="AA455" i="6"/>
  <c r="W456" i="6"/>
  <c r="AC456" i="6" l="1"/>
  <c r="AD456" i="6"/>
  <c r="Z456" i="6"/>
  <c r="Y456" i="6"/>
  <c r="AE456" i="6"/>
  <c r="X456" i="6"/>
  <c r="AF456" i="6"/>
  <c r="AB456" i="6"/>
  <c r="AA456" i="6"/>
  <c r="W457" i="6"/>
  <c r="AB457" i="6" l="1"/>
  <c r="AD457" i="6"/>
  <c r="Z457" i="6"/>
  <c r="Y457" i="6"/>
  <c r="AA457" i="6"/>
  <c r="AF457" i="6"/>
  <c r="AE457" i="6"/>
  <c r="AC457" i="6"/>
  <c r="X457" i="6"/>
  <c r="W458" i="6"/>
  <c r="AA458" i="6" l="1"/>
  <c r="AD458" i="6"/>
  <c r="Z458" i="6"/>
  <c r="Y458" i="6"/>
  <c r="AF458" i="6"/>
  <c r="AB458" i="6"/>
  <c r="X458" i="6"/>
  <c r="AC458" i="6"/>
  <c r="AE458" i="6"/>
  <c r="W459" i="6"/>
  <c r="Z459" i="6" l="1"/>
  <c r="AD459" i="6"/>
  <c r="AA459" i="6"/>
  <c r="Y459" i="6"/>
  <c r="AF459" i="6"/>
  <c r="W460" i="6"/>
  <c r="AE459" i="6"/>
  <c r="AC459" i="6"/>
  <c r="AB459" i="6"/>
  <c r="X459" i="6"/>
  <c r="Y460" i="6" l="1"/>
  <c r="AD460" i="6"/>
  <c r="AA460" i="6"/>
  <c r="Z460" i="6"/>
  <c r="AC460" i="6"/>
  <c r="AB460" i="6"/>
  <c r="X460" i="6"/>
  <c r="AF460" i="6"/>
  <c r="AE460" i="6"/>
  <c r="W461" i="6"/>
  <c r="AF461" i="6" l="1"/>
  <c r="X461" i="6"/>
  <c r="AD461" i="6"/>
  <c r="AA461" i="6"/>
  <c r="Z461" i="6"/>
  <c r="AC461" i="6"/>
  <c r="W462" i="6"/>
  <c r="AE461" i="6"/>
  <c r="AB461" i="6"/>
  <c r="Y461" i="6"/>
  <c r="AE462" i="6" l="1"/>
  <c r="AD462" i="6"/>
  <c r="AA462" i="6"/>
  <c r="Z462" i="6"/>
  <c r="Y462" i="6"/>
  <c r="AC462" i="6"/>
  <c r="AB462" i="6"/>
  <c r="X462" i="6"/>
  <c r="W463" i="6"/>
  <c r="AF462" i="6"/>
  <c r="AD463" i="6" l="1"/>
  <c r="AE463" i="6"/>
  <c r="AA463" i="6"/>
  <c r="Z463" i="6"/>
  <c r="AF463" i="6"/>
  <c r="Y463" i="6"/>
  <c r="W464" i="6"/>
  <c r="AC463" i="6"/>
  <c r="AB463" i="6"/>
  <c r="X463" i="6"/>
  <c r="AC464" i="6" l="1"/>
  <c r="AE464" i="6"/>
  <c r="AA464" i="6"/>
  <c r="Z464" i="6"/>
  <c r="AF464" i="6"/>
  <c r="AD464" i="6"/>
  <c r="AB464" i="6"/>
  <c r="Y464" i="6"/>
  <c r="X464" i="6"/>
  <c r="W465" i="6"/>
  <c r="AB465" i="6" l="1"/>
  <c r="AE465" i="6"/>
  <c r="AA465" i="6"/>
  <c r="Z465" i="6"/>
  <c r="AC465" i="6"/>
  <c r="AF465" i="6"/>
  <c r="AD465" i="6"/>
  <c r="Y465" i="6"/>
  <c r="X465" i="6"/>
  <c r="W466" i="6"/>
  <c r="AA466" i="6" l="1"/>
  <c r="AE466" i="6"/>
  <c r="AB466" i="6"/>
  <c r="Z466" i="6"/>
  <c r="AC466" i="6"/>
  <c r="AF466" i="6"/>
  <c r="AD466" i="6"/>
  <c r="Y466" i="6"/>
  <c r="X466" i="6"/>
  <c r="W467" i="6"/>
  <c r="Z467" i="6" l="1"/>
  <c r="AE467" i="6"/>
  <c r="AB467" i="6"/>
  <c r="AA467" i="6"/>
  <c r="X467" i="6"/>
  <c r="W468" i="6"/>
  <c r="AF467" i="6"/>
  <c r="Y467" i="6"/>
  <c r="AD467" i="6"/>
  <c r="AC467" i="6"/>
  <c r="Y468" i="6" l="1"/>
  <c r="AE468" i="6"/>
  <c r="AB468" i="6"/>
  <c r="AA468" i="6"/>
  <c r="AD468" i="6"/>
  <c r="X468" i="6"/>
  <c r="AF468" i="6"/>
  <c r="AC468" i="6"/>
  <c r="Z468" i="6"/>
  <c r="W469" i="6"/>
  <c r="AF469" i="6" l="1"/>
  <c r="X469" i="6"/>
  <c r="AE469" i="6"/>
  <c r="AB469" i="6"/>
  <c r="AA469" i="6"/>
  <c r="AD469" i="6"/>
  <c r="Y469" i="6"/>
  <c r="W470" i="6"/>
  <c r="AC469" i="6"/>
  <c r="Z469" i="6"/>
  <c r="AE470" i="6" l="1"/>
  <c r="AF470" i="6"/>
  <c r="AB470" i="6"/>
  <c r="AA470" i="6"/>
  <c r="Z470" i="6"/>
  <c r="AD470" i="6"/>
  <c r="AC470" i="6"/>
  <c r="Y470" i="6"/>
  <c r="X470" i="6"/>
  <c r="W471" i="6"/>
  <c r="AD471" i="6" l="1"/>
  <c r="AF471" i="6"/>
  <c r="AB471" i="6"/>
  <c r="AA471" i="6"/>
  <c r="Z471" i="6"/>
  <c r="Y471" i="6"/>
  <c r="X471" i="6"/>
  <c r="AC471" i="6"/>
  <c r="W472" i="6"/>
  <c r="AE471" i="6"/>
  <c r="AC472" i="6" l="1"/>
  <c r="AF472" i="6"/>
  <c r="AB472" i="6"/>
  <c r="AA472" i="6"/>
  <c r="X472" i="6"/>
  <c r="AE472" i="6"/>
  <c r="AD472" i="6"/>
  <c r="W473" i="6"/>
  <c r="Z472" i="6"/>
  <c r="Y472" i="6"/>
  <c r="AF473" i="6" l="1"/>
  <c r="AB473" i="6"/>
  <c r="AC473" i="6"/>
  <c r="AA473" i="6"/>
  <c r="AD473" i="6"/>
  <c r="X473" i="6"/>
  <c r="Z473" i="6"/>
  <c r="Y473" i="6"/>
  <c r="W474" i="6"/>
  <c r="AE473" i="6"/>
  <c r="AE474" i="6" l="1"/>
  <c r="AB474" i="6"/>
  <c r="X474" i="6"/>
  <c r="AD474" i="6"/>
  <c r="AC474" i="6"/>
  <c r="AF474" i="6"/>
  <c r="AA474" i="6"/>
  <c r="Z474" i="6"/>
  <c r="Y474" i="6"/>
  <c r="W475" i="6"/>
  <c r="AD475" i="6" l="1"/>
  <c r="AB475" i="6"/>
  <c r="Y475" i="6"/>
  <c r="AF475" i="6"/>
  <c r="AE475" i="6"/>
  <c r="AA475" i="6"/>
  <c r="W476" i="6"/>
  <c r="AC475" i="6"/>
  <c r="Z475" i="6"/>
  <c r="X475" i="6"/>
  <c r="AC476" i="6" l="1"/>
  <c r="AB476" i="6"/>
  <c r="Z476" i="6"/>
  <c r="AF476" i="6"/>
  <c r="AD476" i="6"/>
  <c r="X476" i="6"/>
  <c r="W477" i="6"/>
  <c r="Y476" i="6"/>
  <c r="AA476" i="6"/>
  <c r="AE476" i="6"/>
  <c r="AB477" i="6" l="1"/>
  <c r="AC477" i="6"/>
  <c r="AA477" i="6"/>
  <c r="X477" i="6"/>
  <c r="Z477" i="6"/>
  <c r="AF477" i="6"/>
  <c r="AE477" i="6"/>
  <c r="W478" i="6"/>
  <c r="AD477" i="6"/>
  <c r="Y477" i="6"/>
  <c r="AA478" i="6" l="1"/>
  <c r="AC478" i="6"/>
  <c r="AD478" i="6"/>
  <c r="Y478" i="6"/>
  <c r="X478" i="6"/>
  <c r="AB478" i="6"/>
  <c r="Z478" i="6"/>
  <c r="AF478" i="6"/>
  <c r="AE478" i="6"/>
  <c r="W479" i="6"/>
  <c r="Z479" i="6" l="1"/>
  <c r="AC479" i="6"/>
  <c r="AE479" i="6"/>
  <c r="AA479" i="6"/>
  <c r="Y479" i="6"/>
  <c r="X479" i="6"/>
  <c r="AF479" i="6"/>
  <c r="AD479" i="6"/>
  <c r="AB479" i="6"/>
  <c r="W480" i="6"/>
  <c r="Y480" i="6" l="1"/>
  <c r="AC480" i="6"/>
  <c r="AF480" i="6"/>
  <c r="AB480" i="6"/>
  <c r="AA480" i="6"/>
  <c r="Z480" i="6"/>
  <c r="AE480" i="6"/>
  <c r="AD480" i="6"/>
  <c r="X480" i="6"/>
  <c r="W481" i="6"/>
  <c r="AF481" i="6" l="1"/>
  <c r="X481" i="6"/>
  <c r="AC481" i="6"/>
  <c r="AD481" i="6"/>
  <c r="AB481" i="6"/>
  <c r="Y481" i="6"/>
  <c r="Z481" i="6"/>
  <c r="W482" i="6"/>
  <c r="AE481" i="6"/>
  <c r="AA481" i="6"/>
  <c r="AE482" i="6" l="1"/>
  <c r="AC482" i="6"/>
  <c r="Y482" i="6"/>
  <c r="AF482" i="6"/>
  <c r="AD482" i="6"/>
  <c r="Z482" i="6"/>
  <c r="AB482" i="6"/>
  <c r="AA482" i="6"/>
  <c r="W483" i="6"/>
  <c r="X482" i="6"/>
  <c r="AD483" i="6" l="1"/>
  <c r="AC483" i="6"/>
  <c r="Z483" i="6"/>
  <c r="AF483" i="6"/>
  <c r="X483" i="6"/>
  <c r="AA483" i="6"/>
  <c r="W484" i="6"/>
  <c r="Y483" i="6"/>
  <c r="AE483" i="6"/>
  <c r="AB483" i="6"/>
  <c r="AF484" i="6" l="1"/>
  <c r="AC484" i="6"/>
  <c r="AD484" i="6"/>
  <c r="AA484" i="6"/>
  <c r="X484" i="6"/>
  <c r="AE484" i="6"/>
  <c r="Y484" i="6"/>
  <c r="AB484" i="6"/>
  <c r="Z484" i="6"/>
  <c r="W485" i="6"/>
  <c r="AE485" i="6" l="1"/>
  <c r="AC485" i="6"/>
  <c r="AF485" i="6"/>
  <c r="AD485" i="6"/>
  <c r="Z485" i="6"/>
  <c r="Y485" i="6"/>
  <c r="AB485" i="6"/>
  <c r="AA485" i="6"/>
  <c r="W486" i="6"/>
  <c r="X485" i="6"/>
  <c r="AD486" i="6" l="1"/>
  <c r="AC486" i="6"/>
  <c r="AB486" i="6"/>
  <c r="AA486" i="6"/>
  <c r="AF486" i="6"/>
  <c r="Y486" i="6"/>
  <c r="X486" i="6"/>
  <c r="W487" i="6"/>
  <c r="Z486" i="6"/>
  <c r="AE486" i="6"/>
  <c r="AC487" i="6" l="1"/>
  <c r="AD487" i="6"/>
  <c r="X487" i="6"/>
  <c r="Y487" i="6"/>
  <c r="AF487" i="6"/>
  <c r="AE487" i="6"/>
  <c r="AB487" i="6"/>
  <c r="W488" i="6"/>
  <c r="AA487" i="6"/>
  <c r="Z487" i="6"/>
  <c r="AB488" i="6" l="1"/>
  <c r="AD488" i="6"/>
  <c r="Y488" i="6"/>
  <c r="AA488" i="6"/>
  <c r="AF488" i="6"/>
  <c r="Z488" i="6"/>
  <c r="AE488" i="6"/>
  <c r="AC488" i="6"/>
  <c r="X488" i="6"/>
  <c r="W489" i="6"/>
  <c r="AA489" i="6" l="1"/>
  <c r="AD489" i="6"/>
  <c r="Z489" i="6"/>
  <c r="AE489" i="6"/>
  <c r="Y489" i="6"/>
  <c r="X489" i="6"/>
  <c r="AF489" i="6"/>
  <c r="AC489" i="6"/>
  <c r="AB489" i="6"/>
  <c r="W490" i="6"/>
  <c r="Z490" i="6" l="1"/>
  <c r="AD490" i="6"/>
  <c r="AB490" i="6"/>
  <c r="AC490" i="6"/>
  <c r="AA490" i="6"/>
  <c r="Y490" i="6"/>
  <c r="AF490" i="6"/>
  <c r="AE490" i="6"/>
  <c r="X490" i="6"/>
  <c r="W491" i="6"/>
  <c r="Y491" i="6" l="1"/>
  <c r="AD491" i="6"/>
  <c r="AC491" i="6"/>
  <c r="X491" i="6"/>
  <c r="AF491" i="6"/>
  <c r="AE491" i="6"/>
  <c r="Z491" i="6"/>
  <c r="AB491" i="6"/>
  <c r="W492" i="6"/>
  <c r="AA491" i="6"/>
  <c r="AF492" i="6" l="1"/>
  <c r="X492" i="6"/>
  <c r="AD492" i="6"/>
  <c r="AE492" i="6"/>
  <c r="AA492" i="6"/>
  <c r="AB492" i="6"/>
  <c r="Y492" i="6"/>
  <c r="AC492" i="6"/>
  <c r="Z492" i="6"/>
  <c r="W493" i="6"/>
  <c r="AE493" i="6" l="1"/>
  <c r="AD493" i="6"/>
  <c r="AC493" i="6"/>
  <c r="Z493" i="6"/>
  <c r="Y493" i="6"/>
  <c r="AA493" i="6"/>
  <c r="AF493" i="6"/>
  <c r="W494" i="6"/>
  <c r="AB493" i="6"/>
  <c r="X493" i="6"/>
  <c r="AD494" i="6" l="1"/>
  <c r="AE494" i="6"/>
  <c r="X494" i="6"/>
  <c r="AB494" i="6"/>
  <c r="AA494" i="6"/>
  <c r="AC494" i="6"/>
  <c r="Z494" i="6"/>
  <c r="Y494" i="6"/>
  <c r="W495" i="6"/>
  <c r="AF494" i="6"/>
  <c r="AC495" i="6" l="1"/>
  <c r="AE495" i="6"/>
  <c r="Y495" i="6"/>
  <c r="X495" i="6"/>
  <c r="AF495" i="6"/>
  <c r="AD495" i="6"/>
  <c r="AA495" i="6"/>
  <c r="AB495" i="6"/>
  <c r="W496" i="6"/>
  <c r="Z495" i="6"/>
  <c r="AB496" i="6" l="1"/>
  <c r="AE496" i="6"/>
  <c r="Z496" i="6"/>
  <c r="AA496" i="6"/>
  <c r="AD496" i="6"/>
  <c r="AF496" i="6"/>
  <c r="AC496" i="6"/>
  <c r="Y496" i="6"/>
  <c r="X496" i="6"/>
  <c r="W497" i="6"/>
  <c r="AA497" i="6" l="1"/>
  <c r="AE497" i="6"/>
  <c r="AB497" i="6"/>
  <c r="AD497" i="6"/>
  <c r="Y497" i="6"/>
  <c r="X497" i="6"/>
  <c r="AC497" i="6"/>
  <c r="Z497" i="6"/>
  <c r="W498" i="6"/>
  <c r="AF497" i="6"/>
  <c r="Z498" i="6" l="1"/>
  <c r="AE498" i="6"/>
  <c r="AC498" i="6"/>
  <c r="AB498" i="6"/>
  <c r="AA498" i="6"/>
  <c r="AF498" i="6"/>
  <c r="AD498" i="6"/>
  <c r="W499" i="6"/>
  <c r="X498" i="6"/>
  <c r="Y498" i="6"/>
  <c r="Y499" i="6" l="1"/>
  <c r="AE499" i="6"/>
  <c r="AD499" i="6"/>
  <c r="X499" i="6"/>
  <c r="AF499" i="6"/>
  <c r="AC499" i="6"/>
  <c r="AB499" i="6"/>
  <c r="W500" i="6"/>
  <c r="AA499" i="6"/>
  <c r="Z499" i="6"/>
  <c r="AF500" i="6" l="1"/>
  <c r="X500" i="6"/>
  <c r="AE500" i="6"/>
  <c r="AA500" i="6"/>
  <c r="AD500" i="6"/>
  <c r="Z500" i="6"/>
  <c r="Y500" i="6"/>
  <c r="AC500" i="6"/>
  <c r="AB500" i="6"/>
  <c r="W501" i="6"/>
  <c r="AE501" i="6" l="1"/>
  <c r="AF501" i="6"/>
  <c r="X501" i="6"/>
  <c r="AC501" i="6"/>
  <c r="Z501" i="6"/>
  <c r="Y501" i="6"/>
  <c r="AD501" i="6"/>
  <c r="AB501" i="6"/>
  <c r="AA501" i="6"/>
  <c r="W502" i="6"/>
  <c r="AD502" i="6" l="1"/>
  <c r="AF502" i="6"/>
  <c r="Y502" i="6"/>
  <c r="AB502" i="6"/>
  <c r="AA502" i="6"/>
  <c r="AE502" i="6"/>
  <c r="AC502" i="6"/>
  <c r="Z502" i="6"/>
  <c r="X502" i="6"/>
  <c r="W503" i="6"/>
  <c r="AC503" i="6" l="1"/>
  <c r="AF503" i="6"/>
  <c r="Z503" i="6"/>
  <c r="X503" i="6"/>
  <c r="AE503" i="6"/>
  <c r="AD503" i="6"/>
  <c r="Y503" i="6"/>
  <c r="W504" i="6"/>
  <c r="AA503" i="6"/>
  <c r="AB503" i="6"/>
  <c r="AB504" i="6" l="1"/>
  <c r="AF504" i="6"/>
  <c r="AD504" i="6"/>
  <c r="AA504" i="6"/>
  <c r="Z504" i="6"/>
  <c r="X504" i="6"/>
  <c r="AE504" i="6"/>
  <c r="W505" i="6"/>
  <c r="AC504" i="6"/>
  <c r="Y504" i="6"/>
  <c r="AA505" i="6" l="1"/>
  <c r="AF505" i="6"/>
  <c r="AE505" i="6"/>
  <c r="AD505" i="6"/>
  <c r="Z505" i="6"/>
  <c r="Y505" i="6"/>
  <c r="AB505" i="6"/>
  <c r="AC505" i="6"/>
  <c r="X505" i="6"/>
  <c r="W506" i="6"/>
  <c r="Z506" i="6" l="1"/>
  <c r="AF506" i="6"/>
  <c r="AE506" i="6"/>
  <c r="AD506" i="6"/>
  <c r="X506" i="6"/>
  <c r="Y506" i="6"/>
  <c r="AB506" i="6"/>
  <c r="AA506" i="6"/>
  <c r="AC506" i="6"/>
  <c r="W507" i="6"/>
  <c r="Y507" i="6" l="1"/>
  <c r="AF507" i="6"/>
  <c r="AE507" i="6"/>
  <c r="AD507" i="6"/>
  <c r="AB507" i="6"/>
  <c r="Z507" i="6"/>
  <c r="AA507" i="6"/>
  <c r="X507" i="6"/>
  <c r="W508" i="6"/>
  <c r="AC507" i="6"/>
  <c r="AF508" i="6" l="1"/>
  <c r="X508" i="6"/>
  <c r="AE508" i="6"/>
  <c r="AD508" i="6"/>
  <c r="AC508" i="6"/>
  <c r="Z508" i="6"/>
  <c r="AB508" i="6"/>
  <c r="AA508" i="6"/>
  <c r="Y508" i="6"/>
  <c r="W509" i="6"/>
  <c r="AE509" i="6" l="1"/>
  <c r="X509" i="6"/>
  <c r="AF509" i="6"/>
  <c r="AD509" i="6"/>
  <c r="Z509" i="6"/>
  <c r="AB509" i="6"/>
  <c r="AA509" i="6"/>
  <c r="AC509" i="6"/>
  <c r="Y509" i="6"/>
  <c r="W510" i="6"/>
  <c r="AD510" i="6" l="1"/>
  <c r="X510" i="6"/>
  <c r="AF510" i="6"/>
  <c r="AE510" i="6"/>
  <c r="AC510" i="6"/>
  <c r="AA510" i="6"/>
  <c r="Z510" i="6"/>
  <c r="Y510" i="6"/>
  <c r="AB510" i="6"/>
  <c r="W511" i="6"/>
  <c r="AC511" i="6" l="1"/>
  <c r="X511" i="6"/>
  <c r="AF511" i="6"/>
  <c r="AE511" i="6"/>
  <c r="AB511" i="6"/>
  <c r="AA511" i="6"/>
  <c r="Y511" i="6"/>
  <c r="Z511" i="6"/>
  <c r="AD511" i="6"/>
  <c r="W512" i="6"/>
  <c r="AB512" i="6" l="1"/>
  <c r="X512" i="6"/>
  <c r="AF512" i="6"/>
  <c r="AE512" i="6"/>
  <c r="AA512" i="6"/>
  <c r="Y512" i="6"/>
  <c r="AC512" i="6"/>
  <c r="Z512" i="6"/>
  <c r="W513" i="6"/>
  <c r="AD512" i="6"/>
  <c r="AA513" i="6" l="1"/>
  <c r="X513" i="6"/>
  <c r="AF513" i="6"/>
  <c r="AE513" i="6"/>
  <c r="AC513" i="6"/>
  <c r="AD513" i="6"/>
  <c r="AB513" i="6"/>
  <c r="Z513" i="6"/>
  <c r="W514" i="6"/>
  <c r="Y513" i="6"/>
  <c r="Z514" i="6" l="1"/>
  <c r="X514" i="6"/>
  <c r="AF514" i="6"/>
  <c r="AE514" i="6"/>
  <c r="Y514" i="6"/>
  <c r="AC514" i="6"/>
  <c r="AD514" i="6"/>
  <c r="AB514" i="6"/>
  <c r="AA514" i="6"/>
  <c r="W515" i="6"/>
  <c r="Y515" i="6" l="1"/>
  <c r="X515" i="6"/>
  <c r="AF515" i="6"/>
  <c r="AE515" i="6"/>
  <c r="AC515" i="6"/>
  <c r="AA515" i="6"/>
  <c r="AD515" i="6"/>
  <c r="AB515" i="6"/>
  <c r="Z515" i="6"/>
  <c r="W516" i="6"/>
  <c r="AF516" i="6" l="1"/>
  <c r="X516" i="6"/>
  <c r="Y516" i="6"/>
  <c r="AE516" i="6"/>
  <c r="AD516" i="6"/>
  <c r="AC516" i="6"/>
  <c r="Z516" i="6"/>
  <c r="AB516" i="6"/>
  <c r="AA516" i="6"/>
  <c r="W517" i="6"/>
  <c r="AE517" i="6" l="1"/>
  <c r="Y517" i="6"/>
  <c r="X517" i="6"/>
  <c r="AF517" i="6"/>
  <c r="AA517" i="6"/>
  <c r="AD517" i="6"/>
  <c r="Z517" i="6"/>
  <c r="AC517" i="6"/>
  <c r="AB517" i="6"/>
  <c r="W518" i="6"/>
  <c r="AD518" i="6" l="1"/>
  <c r="Y518" i="6"/>
  <c r="X518" i="6"/>
  <c r="AF518" i="6"/>
  <c r="AE518" i="6"/>
  <c r="AB518" i="6"/>
  <c r="Z518" i="6"/>
  <c r="AC518" i="6"/>
  <c r="AA518" i="6"/>
  <c r="W519" i="6"/>
  <c r="AC519" i="6" l="1"/>
  <c r="Y519" i="6"/>
  <c r="X519" i="6"/>
  <c r="AF519" i="6"/>
  <c r="Z519" i="6"/>
  <c r="AE519" i="6"/>
  <c r="AA519" i="6"/>
  <c r="AD519" i="6"/>
  <c r="AB519" i="6"/>
  <c r="W520" i="6"/>
  <c r="AB520" i="6" l="1"/>
  <c r="Y520" i="6"/>
  <c r="X520" i="6"/>
  <c r="AF520" i="6"/>
  <c r="AC520" i="6"/>
  <c r="Z520" i="6"/>
  <c r="AD520" i="6"/>
  <c r="AA520" i="6"/>
  <c r="AE520" i="6"/>
  <c r="W521" i="6"/>
  <c r="AA521" i="6" l="1"/>
  <c r="Y521" i="6"/>
  <c r="X521" i="6"/>
  <c r="AF521" i="6"/>
  <c r="AD521" i="6"/>
  <c r="Z521" i="6"/>
  <c r="W522" i="6"/>
  <c r="AB521" i="6"/>
  <c r="AE521" i="6"/>
  <c r="AC521" i="6"/>
  <c r="Z522" i="6" l="1"/>
  <c r="Y522" i="6"/>
  <c r="X522" i="6"/>
  <c r="AF522" i="6"/>
  <c r="AA522" i="6"/>
  <c r="AD522" i="6"/>
  <c r="AC522" i="6"/>
  <c r="AB522" i="6"/>
  <c r="W523" i="6"/>
  <c r="AE522" i="6"/>
  <c r="Y523" i="6" l="1"/>
  <c r="Z523" i="6"/>
  <c r="X523" i="6"/>
  <c r="AF523" i="6"/>
  <c r="AD523" i="6"/>
  <c r="AB523" i="6"/>
  <c r="AA523" i="6"/>
  <c r="AC523" i="6"/>
  <c r="W524" i="6"/>
  <c r="AE523" i="6"/>
  <c r="AF524" i="6" l="1"/>
  <c r="X524" i="6"/>
  <c r="Z524" i="6"/>
  <c r="Y524" i="6"/>
  <c r="AE524" i="6"/>
  <c r="AD524" i="6"/>
  <c r="AC524" i="6"/>
  <c r="AB524" i="6"/>
  <c r="AA524" i="6"/>
  <c r="W525" i="6"/>
  <c r="AE525" i="6" l="1"/>
  <c r="Z525" i="6"/>
  <c r="Y525" i="6"/>
  <c r="X525" i="6"/>
  <c r="AB525" i="6"/>
  <c r="AC525" i="6"/>
  <c r="AA525" i="6"/>
  <c r="AF525" i="6"/>
  <c r="AD525" i="6"/>
  <c r="W526" i="6"/>
  <c r="AD526" i="6" l="1"/>
  <c r="Z526" i="6"/>
  <c r="Y526" i="6"/>
  <c r="X526" i="6"/>
  <c r="AF526" i="6"/>
  <c r="AC526" i="6"/>
  <c r="AE526" i="6"/>
  <c r="AB526" i="6"/>
  <c r="AA526" i="6"/>
  <c r="W527" i="6"/>
  <c r="AC527" i="6" l="1"/>
  <c r="Z527" i="6"/>
  <c r="Y527" i="6"/>
  <c r="X527" i="6"/>
  <c r="AD527" i="6"/>
  <c r="AA527" i="6"/>
  <c r="AE527" i="6"/>
  <c r="AF527" i="6"/>
  <c r="AB527" i="6"/>
  <c r="W528" i="6"/>
  <c r="AB528" i="6" l="1"/>
  <c r="Z528" i="6"/>
  <c r="Y528" i="6"/>
  <c r="X528" i="6"/>
  <c r="AD528" i="6"/>
  <c r="AA528" i="6"/>
  <c r="AF528" i="6"/>
  <c r="AE528" i="6"/>
  <c r="AC528" i="6"/>
  <c r="W529" i="6"/>
  <c r="AA529" i="6" l="1"/>
  <c r="Z529" i="6"/>
  <c r="Y529" i="6"/>
  <c r="X529" i="6"/>
  <c r="AE529" i="6"/>
  <c r="AD529" i="6"/>
  <c r="AB529" i="6"/>
  <c r="AC529" i="6"/>
  <c r="AF529" i="6"/>
  <c r="W530" i="6"/>
  <c r="Z530" i="6" l="1"/>
  <c r="AA530" i="6"/>
  <c r="Y530" i="6"/>
  <c r="X530" i="6"/>
  <c r="AB530" i="6"/>
  <c r="AF530" i="6"/>
  <c r="AE530" i="6"/>
  <c r="AD530" i="6"/>
  <c r="AC530" i="6"/>
  <c r="W531" i="6"/>
  <c r="Y531" i="6" l="1"/>
  <c r="AA531" i="6"/>
  <c r="Z531" i="6"/>
  <c r="X531" i="6"/>
  <c r="AE531" i="6"/>
  <c r="AC531" i="6"/>
  <c r="AF531" i="6"/>
  <c r="AB531" i="6"/>
  <c r="AD531" i="6"/>
  <c r="W532" i="6"/>
  <c r="AF532" i="6" l="1"/>
  <c r="X532" i="6"/>
  <c r="AA532" i="6"/>
  <c r="Z532" i="6"/>
  <c r="Y532" i="6"/>
  <c r="AE532" i="6"/>
  <c r="AB532" i="6"/>
  <c r="W533" i="6"/>
  <c r="AC532" i="6"/>
  <c r="AD532" i="6"/>
  <c r="AE533" i="6" l="1"/>
  <c r="AA533" i="6"/>
  <c r="Z533" i="6"/>
  <c r="Y533" i="6"/>
  <c r="AC533" i="6"/>
  <c r="X533" i="6"/>
  <c r="AD533" i="6"/>
  <c r="AB533" i="6"/>
  <c r="AF533" i="6"/>
  <c r="W534" i="6"/>
  <c r="AD534" i="6" l="1"/>
  <c r="AA534" i="6"/>
  <c r="Z534" i="6"/>
  <c r="Y534" i="6"/>
  <c r="AE534" i="6"/>
  <c r="X534" i="6"/>
  <c r="AF534" i="6"/>
  <c r="W535" i="6"/>
  <c r="AC534" i="6"/>
  <c r="AB534" i="6"/>
  <c r="AC535" i="6" l="1"/>
  <c r="AA535" i="6"/>
  <c r="Z535" i="6"/>
  <c r="Y535" i="6"/>
  <c r="X535" i="6"/>
  <c r="AE535" i="6"/>
  <c r="AD535" i="6"/>
  <c r="AB535" i="6"/>
  <c r="AF535" i="6"/>
  <c r="W536" i="6"/>
  <c r="AB536" i="6" l="1"/>
  <c r="AA536" i="6"/>
  <c r="Z536" i="6"/>
  <c r="Y536" i="6"/>
  <c r="AE536" i="6"/>
  <c r="AC536" i="6"/>
  <c r="X536" i="6"/>
  <c r="AD536" i="6"/>
  <c r="AF536" i="6"/>
  <c r="W537" i="6"/>
  <c r="AA537" i="6" l="1"/>
  <c r="AB537" i="6"/>
  <c r="Z537" i="6"/>
  <c r="Y537" i="6"/>
  <c r="AF537" i="6"/>
  <c r="AE537" i="6"/>
  <c r="AD537" i="6"/>
  <c r="AC537" i="6"/>
  <c r="X537" i="6"/>
  <c r="W538" i="6"/>
  <c r="Z538" i="6" l="1"/>
  <c r="AB538" i="6"/>
  <c r="AA538" i="6"/>
  <c r="Y538" i="6"/>
  <c r="AC538" i="6"/>
  <c r="AD538" i="6"/>
  <c r="X538" i="6"/>
  <c r="AF538" i="6"/>
  <c r="AE538" i="6"/>
  <c r="W539" i="6"/>
  <c r="Y539" i="6" l="1"/>
  <c r="AB539" i="6"/>
  <c r="AA539" i="6"/>
  <c r="Z539" i="6"/>
  <c r="AF539" i="6"/>
  <c r="AD539" i="6"/>
  <c r="AE539" i="6"/>
  <c r="AC539" i="6"/>
  <c r="W540" i="6"/>
  <c r="X539" i="6"/>
  <c r="AF540" i="6" l="1"/>
  <c r="X540" i="6"/>
  <c r="AB540" i="6"/>
  <c r="AA540" i="6"/>
  <c r="Z540" i="6"/>
  <c r="AD540" i="6"/>
  <c r="Y540" i="6"/>
  <c r="AE540" i="6"/>
  <c r="AC540" i="6"/>
  <c r="W541" i="6"/>
  <c r="AE541" i="6" l="1"/>
  <c r="AB541" i="6"/>
  <c r="AA541" i="6"/>
  <c r="Z541" i="6"/>
  <c r="AD541" i="6"/>
  <c r="Y541" i="6"/>
  <c r="AF541" i="6"/>
  <c r="AC541" i="6"/>
  <c r="X541" i="6"/>
  <c r="W542" i="6"/>
  <c r="AD542" i="6" l="1"/>
  <c r="AB542" i="6"/>
  <c r="AA542" i="6"/>
  <c r="Z542" i="6"/>
  <c r="AF542" i="6"/>
  <c r="AE542" i="6"/>
  <c r="Y542" i="6"/>
  <c r="X542" i="6"/>
  <c r="AC542" i="6"/>
  <c r="W543" i="6"/>
  <c r="AC543" i="6" l="1"/>
  <c r="AB543" i="6"/>
  <c r="AA543" i="6"/>
  <c r="Z543" i="6"/>
  <c r="Y543" i="6"/>
  <c r="AF543" i="6"/>
  <c r="AD543" i="6"/>
  <c r="X543" i="6"/>
  <c r="W544" i="6"/>
  <c r="AE543" i="6"/>
  <c r="AB544" i="6" l="1"/>
  <c r="AC544" i="6"/>
  <c r="AA544" i="6"/>
  <c r="Z544" i="6"/>
  <c r="AF544" i="6"/>
  <c r="AD544" i="6"/>
  <c r="Y544" i="6"/>
  <c r="X544" i="6"/>
  <c r="W545" i="6"/>
  <c r="AE544" i="6"/>
  <c r="AA545" i="6" l="1"/>
  <c r="AC545" i="6"/>
  <c r="AB545" i="6"/>
  <c r="Z545" i="6"/>
  <c r="X545" i="6"/>
  <c r="AF545" i="6"/>
  <c r="Y545" i="6"/>
  <c r="AE545" i="6"/>
  <c r="AD545" i="6"/>
  <c r="W546" i="6"/>
  <c r="Z546" i="6" l="1"/>
  <c r="AC546" i="6"/>
  <c r="AB546" i="6"/>
  <c r="AA546" i="6"/>
  <c r="AD546" i="6"/>
  <c r="X546" i="6"/>
  <c r="AE546" i="6"/>
  <c r="Y546" i="6"/>
  <c r="AF546" i="6"/>
  <c r="W547" i="6"/>
  <c r="Y547" i="6" l="1"/>
  <c r="AC547" i="6"/>
  <c r="AB547" i="6"/>
  <c r="AA547" i="6"/>
  <c r="AE547" i="6"/>
  <c r="X547" i="6"/>
  <c r="W548" i="6"/>
  <c r="AF547" i="6"/>
  <c r="AD547" i="6"/>
  <c r="Z547" i="6"/>
  <c r="AF548" i="6" l="1"/>
  <c r="X548" i="6"/>
  <c r="AC548" i="6"/>
  <c r="AB548" i="6"/>
  <c r="AA548" i="6"/>
  <c r="Y548" i="6"/>
  <c r="AE548" i="6"/>
  <c r="AD548" i="6"/>
  <c r="Z548" i="6"/>
  <c r="W549" i="6"/>
  <c r="AE549" i="6" l="1"/>
  <c r="AC549" i="6"/>
  <c r="AB549" i="6"/>
  <c r="AA549" i="6"/>
  <c r="AF549" i="6"/>
  <c r="Z549" i="6"/>
  <c r="Y549" i="6"/>
  <c r="AD549" i="6"/>
  <c r="X549" i="6"/>
  <c r="W550" i="6"/>
  <c r="AD550" i="6" l="1"/>
  <c r="AC550" i="6"/>
  <c r="AB550" i="6"/>
  <c r="AA550" i="6"/>
  <c r="AF550" i="6"/>
  <c r="AE550" i="6"/>
  <c r="Z550" i="6"/>
  <c r="W551" i="6"/>
  <c r="Y550" i="6"/>
  <c r="X550" i="6"/>
  <c r="AC551" i="6" l="1"/>
  <c r="AD551" i="6"/>
  <c r="AB551" i="6"/>
  <c r="AA551" i="6"/>
  <c r="Z551" i="6"/>
  <c r="X551" i="6"/>
  <c r="AE551" i="6"/>
  <c r="Y551" i="6"/>
  <c r="AF551" i="6"/>
  <c r="W552" i="6"/>
  <c r="AB552" i="6" l="1"/>
  <c r="AD552" i="6"/>
  <c r="AC552" i="6"/>
  <c r="AA552" i="6"/>
  <c r="AE552" i="6"/>
  <c r="AF552" i="6"/>
  <c r="Z552" i="6"/>
  <c r="Y552" i="6"/>
  <c r="X552" i="6"/>
  <c r="W553" i="6"/>
  <c r="AA553" i="6" l="1"/>
  <c r="AD553" i="6"/>
  <c r="AC553" i="6"/>
  <c r="AB553" i="6"/>
  <c r="X553" i="6"/>
  <c r="AE553" i="6"/>
  <c r="Y553" i="6"/>
  <c r="AF553" i="6"/>
  <c r="Z553" i="6"/>
  <c r="W554" i="6"/>
  <c r="Z554" i="6" l="1"/>
  <c r="AD554" i="6"/>
  <c r="AC554" i="6"/>
  <c r="AB554" i="6"/>
  <c r="AE554" i="6"/>
  <c r="Y554" i="6"/>
  <c r="AF554" i="6"/>
  <c r="AA554" i="6"/>
  <c r="X554" i="6"/>
  <c r="W555" i="6"/>
  <c r="Y555" i="6" l="1"/>
  <c r="AD555" i="6"/>
  <c r="AC555" i="6"/>
  <c r="AB555" i="6"/>
  <c r="AF555" i="6"/>
  <c r="AE555" i="6"/>
  <c r="Z555" i="6"/>
  <c r="X555" i="6"/>
  <c r="AA555" i="6"/>
  <c r="W556" i="6"/>
  <c r="AF556" i="6" l="1"/>
  <c r="X556" i="6"/>
  <c r="AD556" i="6"/>
  <c r="AC556" i="6"/>
  <c r="AB556" i="6"/>
  <c r="Z556" i="6"/>
  <c r="Y556" i="6"/>
  <c r="AE556" i="6"/>
  <c r="AA556" i="6"/>
</calcChain>
</file>

<file path=xl/sharedStrings.xml><?xml version="1.0" encoding="utf-8"?>
<sst xmlns="http://schemas.openxmlformats.org/spreadsheetml/2006/main" count="106650" uniqueCount="8789">
  <si>
    <r>
      <t xml:space="preserve">Domein, bestrijkende de kosten opgelopen in klinieken, sanatoria en erkende verplegingsinstellingen, met uitsluiting van rusthuizen, en in voorkomend geval uitgebreid tot de kosten die er uit kunnen voortvloeien.
</t>
    </r>
    <r>
      <rPr>
        <sz val="8"/>
        <color indexed="10"/>
        <rFont val="Arial"/>
        <family val="2"/>
      </rPr>
      <t>Aanbeveling PG Leven-Individuele : verouderde domein-definitie, nu opgenomen in het ruimere domein 02 - Individuele, hospitalisatie. Eventuele collectief onderschreven hospitalisatieverzekeringen behoren tot het domein 06 - Arbeidsongevallen en collectieve verzekeringen.</t>
    </r>
  </si>
  <si>
    <t>142 NEW</t>
  </si>
  <si>
    <t>ACRA Invalidité</t>
  </si>
  <si>
    <t>AVRO Invaliditeit</t>
  </si>
  <si>
    <t>143 NEW</t>
  </si>
  <si>
    <t>Dépendance</t>
  </si>
  <si>
    <t>Afhankelijkheid</t>
  </si>
  <si>
    <t>Aditionnelle jeunes</t>
  </si>
  <si>
    <t>Jongeren, bijkomende</t>
  </si>
  <si>
    <t>230</t>
  </si>
  <si>
    <t>Invalidité temporaire</t>
  </si>
  <si>
    <t>Tijdelijke invaliditeit</t>
  </si>
  <si>
    <t>235</t>
  </si>
  <si>
    <t>Rente pour frais permanents</t>
  </si>
  <si>
    <t>Rente voor vaste kosten</t>
  </si>
  <si>
    <t>Garantie visant à compenser, voire rembourser durant une période déterminée les frais permanents d’un assuré à l’occasion d’une invalidité temporaire ou permanente due à une maladie ou un accident.</t>
  </si>
  <si>
    <t>Waarborg ter compensatie, mogelijk ter terugbetaling, van de vaste kosten van een verzekerde tijdens tijdelijke of blijvende invaliditeit, opgelopen als gevolg van een ziekte of van een ongeval, en dit voor een welbepaalde duur.</t>
  </si>
  <si>
    <t>237</t>
  </si>
  <si>
    <t>Garantie visant à octroyer une rente annuelle en cas d’une affection organique ou fonctionnelle autre que résultant d’un accident.</t>
  </si>
  <si>
    <t>Waarborg die een jaarlijkse rente voorziet in geval van een andere organische of functionele aandoening dan deze die uit een ongeval voortvloeit.</t>
  </si>
  <si>
    <t>250</t>
  </si>
  <si>
    <t>Agression</t>
  </si>
  <si>
    <t>Aanranding</t>
  </si>
  <si>
    <t>Garantie visant à octroyer une prestation indemnitaire ou forfaitaire en cas de lésions physiques consécutives à une agression.</t>
  </si>
  <si>
    <t>Waarborg die in een vergoedende of forfaitaire uitkering voorziet wanneer de verzekerde als gevolg van een aanranding fysische letsels oploopt.</t>
  </si>
  <si>
    <t>Coûts de recherche et de sauvetage</t>
  </si>
  <si>
    <t>Opzoekings- en Reddingskosten</t>
  </si>
  <si>
    <t>271</t>
  </si>
  <si>
    <t>Frais de rapatriement et funéraires</t>
  </si>
  <si>
    <t>Kosten van repatriëring en uitvaart</t>
  </si>
  <si>
    <t>Aanvullende waarborg die, na verloop van de contractuele wachttijd en in verhouding tot de opgelopen invaliditeit, in de betaling van een jaarlijkse rente voorziet wanneer de verzekerde door algehele of gedeeltelijke invaliditeit getroffen wordt, ongeacht</t>
  </si>
  <si>
    <t>Garantie complémentaire qui prévoit le paiement d’une avance, dans le cas d’ une invalidité permanente.</t>
  </si>
  <si>
    <t>Bijkomstige waarborg die de uitbetaling van een voorschot voorziet in geval van blijvende invaliditeit.</t>
  </si>
  <si>
    <t>Garantie complémentaire à la prime destinée à la réserve pour la pension et obligatoire dans le cadre du régime de la PLCI sociale, comprenant quelques couvertures à base de solidarité entre les participants pour des risques tels que le décès, l’exonérati</t>
  </si>
  <si>
    <t>Waarborg die, in aanvulling op de premie bestemd voor de pensioenreserve en als verplicht luik in het kader van een levensverzekering afgesloten onder het regime van sociaal VAPZ, een reeks risicodekkingen groepeert op basis van solidariteit tussen de aan</t>
  </si>
  <si>
    <t>Garantie complémentaire qui prévoit le paiement d'un capital, dans le cas d’une invalidité permanente.</t>
  </si>
  <si>
    <t>Bijkomstige waarborg die de uitbetaling van een kapitaal voorziet in geval van blijvende invaliditeit.</t>
  </si>
  <si>
    <t>Une assurance vie instaurée par la loi encourageant l’épargne en vue de la pension avec une déductibilité fiscale spécifique.</t>
  </si>
  <si>
    <t>Levensverzekering door de wet in het leven geroepen om het sparen voor pensioen aan te moedigen, met een eigen fiscale aftrek.</t>
  </si>
  <si>
    <t>Garantie complémentaire qui prévoit le remboursement en cas d'invalidité des frais généraux justifiés par l'invalidité de l'assuré (qui est généralement le gérant, le patron de la société...il ne peut plus travailler mais ses frais généraux continuent à c</t>
  </si>
  <si>
    <t>Bijkomstige waarborg die de terugbetaling van bewezen vaste kosten voorziet in geval van blijvende invaliditeit van de verzekerde (dit is dan de zaakvoerder, de uitbater wiens vaste kosten verder lopen terwijl hij zelf niet meer kan werken).</t>
  </si>
  <si>
    <t>Omvat alle producten waarbij individuen, gezinsleden of groepen verzekerd worden tegen de gevolgen van ongevallen op (een bepaalde) reis. Hoewel er ook andere waarborgen zijn, zoals excedente BA, annulering, bagage of rechtsbijstand, ligt de belangrijkste nadruk op de individuele ongevallen (overlijden, invaliditeit, medische kosten). Het product kan afgesloten zijn door een particulier of een rechtspersoon.</t>
  </si>
  <si>
    <t>Betreft alle producten die n.a.v. een hospitalisatie van een bepaalde persoon een bepaalde vergoedende of compenserende prestatie beloven (terugbetaling van de kosten, dagvergoeding, ...). Het product kan afgesloten zijn door een particulier of een rechtspersoon.</t>
  </si>
  <si>
    <r>
      <t xml:space="preserve">Slaat op de producten, afgesloten door een particulier, die een terugbetaling voorzien van de door een bepaalde persoon gemaakte medische kosten, ongeacht de oorzaak.  Hieronder begrepen de verzekering die de zgn. kleine risico’s van de mutualiteit </t>
    </r>
    <r>
      <rPr>
        <sz val="8"/>
        <color indexed="10"/>
        <rFont val="Arial"/>
        <family val="2"/>
      </rPr>
      <t xml:space="preserve">aanvult of </t>
    </r>
    <r>
      <rPr>
        <sz val="8"/>
        <color indexed="8"/>
        <rFont val="Arial"/>
        <family val="2"/>
      </rPr>
      <t>vervangt.</t>
    </r>
  </si>
  <si>
    <r>
      <t xml:space="preserve">Est un ensemble de garanties proposées en marge d’une assurance-vie </t>
    </r>
    <r>
      <rPr>
        <sz val="8"/>
        <color indexed="10"/>
        <rFont val="Arial"/>
        <family val="2"/>
      </rPr>
      <t>(ou une garantie-vie)</t>
    </r>
    <r>
      <rPr>
        <sz val="8"/>
        <color indexed="8"/>
        <rFont val="Arial"/>
        <family val="2"/>
      </rPr>
      <t xml:space="preserve"> et assurances </t>
    </r>
    <r>
      <rPr>
        <sz val="8"/>
        <color indexed="10"/>
        <rFont val="Arial"/>
        <family val="2"/>
      </rPr>
      <t>(garanties)</t>
    </r>
    <r>
      <rPr>
        <sz val="8"/>
        <color indexed="8"/>
        <rFont val="Arial"/>
        <family val="2"/>
      </rPr>
      <t xml:space="preserve"> similaires, telle que la rente en cas d’invalidité, le capital complémentaire en cas de décès par accident et autres, offertes sous forme d’un ensemble. </t>
    </r>
    <r>
      <rPr>
        <sz val="8"/>
        <color indexed="10"/>
        <rFont val="Arial"/>
        <family val="2"/>
      </rPr>
      <t>Recommandation : Garantie dépréciée et remplacée par ses variantes mieux détaillées de style ACRA, ACRI et consorts.</t>
    </r>
  </si>
  <si>
    <r>
      <t xml:space="preserve">Assurance complémentaire risques accidents qui prévoit un montant complémentaire dans le cas où un accident est à l’origine du décès. </t>
    </r>
    <r>
      <rPr>
        <sz val="8"/>
        <color indexed="10"/>
        <rFont val="Arial"/>
        <family val="2"/>
      </rPr>
      <t>(Bien que, en langage marketing est ici utilisé le terme -assurance-, la Normalisation mise ici la notion de garantie.)</t>
    </r>
  </si>
  <si>
    <r>
      <t xml:space="preserve">Assurance complémentaire risques hospitalisation qui prévoit, de façon stipulée par le contrat, une indemnisation des frais occasionnés par un séjour à l’hôpital. </t>
    </r>
    <r>
      <rPr>
        <sz val="8"/>
        <color indexed="10"/>
        <rFont val="Arial"/>
        <family val="2"/>
      </rPr>
      <t>(Bien que, en langage marketing est ici utilisé le terme -assurance-, la Normalisation mise ici la notion de garantie.)</t>
    </r>
  </si>
  <si>
    <r>
      <t>Assurance complémentaire familiale qui prévoit un montant complémentaire dans le cas où l’assuré se trouve encore dans une situation familiale</t>
    </r>
    <r>
      <rPr>
        <sz val="8"/>
        <color indexed="10"/>
        <rFont val="Arial"/>
        <family val="2"/>
      </rPr>
      <t>,</t>
    </r>
    <r>
      <rPr>
        <sz val="8"/>
        <color indexed="8"/>
        <rFont val="Arial"/>
        <family val="2"/>
      </rPr>
      <t xml:space="preserve"> spécifique et stipulée</t>
    </r>
    <r>
      <rPr>
        <sz val="8"/>
        <color indexed="10"/>
        <rFont val="Arial"/>
        <family val="2"/>
      </rPr>
      <t>,</t>
    </r>
    <r>
      <rPr>
        <sz val="8"/>
        <color indexed="8"/>
        <rFont val="Arial"/>
        <family val="2"/>
      </rPr>
      <t xml:space="preserve"> lors de son décès.</t>
    </r>
    <r>
      <rPr>
        <sz val="8"/>
        <color indexed="10"/>
        <rFont val="Arial"/>
        <family val="2"/>
      </rPr>
      <t xml:space="preserve"> (Bien que, en langage marketing est ici utilisé le terme -assurance-, la Normalisation mise ici la notion de garantie.)</t>
    </r>
  </si>
  <si>
    <t xml:space="preserve">Garantie visant à octroyer une prestation indemnitaire ou forfaitaire en cas d’invalidité permanente de l’assuré, à la suite d’un accident.  En opposition à l’invalidité temporaire (estimée limitée dans le temps), on considère que l’invalidité permanente </t>
  </si>
  <si>
    <t>Waarborg die voorziet  in een vergoedende of forfaitaire uitkering in geval van bestendige invaliditeit van de verzekerde, als gevolg van een ongeval. In tegenstelling met de tijdelijke invaliditeit (begrensd in de tijd) wordt aangenomen dat de bestendige</t>
  </si>
  <si>
    <t xml:space="preserve">Garantie visant à octroyer une indemnisation régulière en proportion de l’invalidité totale ou partielle de l’assuré, à la suite d’un accident, à compter à partir du jour de l’accident et après écoulement du délai d’attente, pour la période prévue par le </t>
  </si>
  <si>
    <t>Waarborg die voorziet in een regelmatige uitkering in verhouding tot de gehele of gedeeltelijke invaliditeit opgelopen n.a.v. een ongeval, te rekenen vanaf de datum van het ongeval en na verloop van de wachttijd, tot afloop van de contractuele voorziene d</t>
  </si>
  <si>
    <t xml:space="preserve">Garantie couvrant les frais liés à des procédures de recherche et de sauvetage, par exemple recherche en mer d'un plaisancier suite à une tempête ou recherche en montagne d'un randonneur égaré (frais d'hélicoptère) e.a. Cette garantie fait souvent partie </t>
  </si>
  <si>
    <t>Waarborg die voorziet in de vergoeding van de kosten verbonden aan de verschillende maatregelen genomen ter opsporing en redding in het kader van bijv. een schipbreuk, een ongeval tijdens een bergwandeling (kosten voor een helikopter), e.a.  Deze waarborg</t>
  </si>
  <si>
    <t>Garantie couvrant les frais de rapatriement et les frais funéraires à la suite d'un accident.</t>
  </si>
  <si>
    <t>Waarborg ter dekking van de repatriëringskosten en de begrafeniskosten n.a.v. een ongeval.</t>
  </si>
  <si>
    <t>272</t>
  </si>
  <si>
    <t>Frais d'aide et d'adaptations</t>
  </si>
  <si>
    <t>Kosten van hulpmiddelen en aanpassing</t>
  </si>
  <si>
    <t>Garantie couvrant les frais d'aide (ménage, accompagnement, soins) à la victime d'un accident, ainsi que les frais déboursés pour adapter l'environnement direct et l'intérieur de l'endroit où vit la victime.</t>
  </si>
  <si>
    <t>Waarborg ter dekking van de kosten voor hulp (huishouden, begeleiding, zorg) aan het slachtoffer van een ongeval, alsook van de kosten voor aanpassing van de directe omgeving en het interieur waarin het slachtoffer woont.</t>
  </si>
  <si>
    <t>273</t>
  </si>
  <si>
    <t>Chirurgie plastique</t>
  </si>
  <si>
    <t>Plastische chirurgie</t>
  </si>
  <si>
    <r>
      <t>A utiliser dans le cadre de l'assurance Accidents de Travail</t>
    </r>
    <r>
      <rPr>
        <sz val="8"/>
        <color indexed="10"/>
        <rFont val="Arial"/>
        <family val="2"/>
      </rPr>
      <t xml:space="preserve"> ou Hospitalisation</t>
    </r>
  </si>
  <si>
    <r>
      <t>Te gebruiken in het kader van Arbeidsongevallenverzekering</t>
    </r>
    <r>
      <rPr>
        <sz val="8"/>
        <color indexed="10"/>
        <rFont val="Arial"/>
        <family val="2"/>
      </rPr>
      <t xml:space="preserve"> of Hospitalisatie</t>
    </r>
  </si>
  <si>
    <r>
      <t xml:space="preserve">Tijdelijke verzekering </t>
    </r>
    <r>
      <rPr>
        <sz val="8"/>
        <color indexed="10"/>
        <rFont val="Arial"/>
        <family val="2"/>
      </rPr>
      <t>(waarborg)</t>
    </r>
    <r>
      <rPr>
        <sz val="8"/>
        <color indexed="8"/>
        <rFont val="Arial"/>
        <family val="2"/>
      </rPr>
      <t xml:space="preserve"> overlijden met afnemend kapitaal ter dekking van een verminderende vordering van een schuldeiser.</t>
    </r>
  </si>
  <si>
    <r>
      <t xml:space="preserve">Waarborg </t>
    </r>
    <r>
      <rPr>
        <sz val="8"/>
        <color indexed="10"/>
        <rFont val="Arial"/>
        <family val="2"/>
      </rPr>
      <t>die een kapitaal verstrekt dat stelt de kosten voor de uitvaart van de verzekerde te dekken</t>
    </r>
    <r>
      <rPr>
        <sz val="8"/>
        <color indexed="8"/>
        <rFont val="Arial"/>
        <family val="2"/>
      </rPr>
      <t>, onder de vorm van een financiële tegemoetkoming of van een reeks vooraf afgesproken prestaties.</t>
    </r>
  </si>
  <si>
    <r>
      <t xml:space="preserve">Verzekering </t>
    </r>
    <r>
      <rPr>
        <sz val="8"/>
        <color indexed="10"/>
        <rFont val="Arial"/>
        <family val="2"/>
      </rPr>
      <t>(waarborg)</t>
    </r>
    <r>
      <rPr>
        <sz val="8"/>
        <color indexed="8"/>
        <rFont val="Arial"/>
        <family val="2"/>
      </rPr>
      <t xml:space="preserve"> die slechts afloopt ter gelegenheid van het overlijden van de verzekerde en waarbij de maatschappij zich ertoe verbindt op het ogenblik van het overlijden een overeengekomen bedrag te betalen. Er is dus (in tegenstelling tot de tijdelijke verzekering </t>
    </r>
    <r>
      <rPr>
        <sz val="8"/>
        <color indexed="10"/>
        <rFont val="Arial"/>
        <family val="2"/>
      </rPr>
      <t>(waarborg)</t>
    </r>
    <r>
      <rPr>
        <sz val="8"/>
        <color indexed="8"/>
        <rFont val="Arial"/>
        <family val="2"/>
      </rPr>
      <t xml:space="preserve"> overlijden) steeds een prestatie van de verzekeraar.</t>
    </r>
  </si>
  <si>
    <t>Hospitalisation et soins de santé</t>
  </si>
  <si>
    <t>Hospitalisatie en gezondheidszorgen</t>
  </si>
  <si>
    <t>Hospitalisation et soins de santé/ Hospitalisatie en gezondheidszorgen</t>
  </si>
  <si>
    <r>
      <t xml:space="preserve">Aanvullende waarborg die voorziet in de terugbetaling van de verzekeringspremies voor de hoofdwaarborg en de aanvullende waarborgen voor de duur van de invaliditeit. </t>
    </r>
    <r>
      <rPr>
        <sz val="8"/>
        <color indexed="10"/>
        <rFont val="Arial"/>
        <family val="2"/>
      </rPr>
      <t>(AVRI : Aanvullende Verzekering Risico Invaliditeit.
Aanvullende waarborg die, na verloop van de contractuele wachttijd en in verhouding met de graad van invaliditeit in de terugbetaling voorziet van de verzekeringspremies voor de hoofdwaarborg en de aanvullende waarborgen wanneer de verzekerde door algehele of gedeeltelijke invaliditeit getroffen wordt, ongeacht of deze veroorzaakt is door ziekte of door ongeval)</t>
    </r>
  </si>
  <si>
    <r>
      <t>Garantie complémentaire à la prime destinée à la réserve pour la pension</t>
    </r>
    <r>
      <rPr>
        <sz val="8"/>
        <color indexed="10"/>
        <rFont val="Arial"/>
        <family val="2"/>
      </rPr>
      <t>,</t>
    </r>
    <r>
      <rPr>
        <sz val="8"/>
        <color indexed="8"/>
        <rFont val="Arial"/>
        <family val="2"/>
      </rPr>
      <t xml:space="preserve"> et obligatoire dans le cadre du régime de la PLCI sociale, comprenant quelques couvertures à base de solidarité entre les participants pour des risques tels que le décès, l’exonération de prime, la rente en cas d’invalidité, ... La constitution de cette garantie peut varier dans le temps.</t>
    </r>
    <r>
      <rPr>
        <sz val="8"/>
        <color indexed="10"/>
        <rFont val="Arial"/>
        <family val="2"/>
      </rPr>
      <t xml:space="preserve"> (PLCI : Pension Libre Complémentaire Indépendants)
Rappelez-vous : la prime associé est bien rien que la partie concernée (ici solidarité), comme c'est le cas pour toute autre garantie.</t>
    </r>
  </si>
  <si>
    <t>290</t>
  </si>
  <si>
    <t>Familiale Frais médicaux</t>
  </si>
  <si>
    <t>Familiale Medische kosten</t>
  </si>
  <si>
    <t>23</t>
  </si>
  <si>
    <t>Placement et Branches 23 et 26</t>
  </si>
  <si>
    <t>Belegging en Takken 23 en 26</t>
  </si>
  <si>
    <t>080</t>
  </si>
  <si>
    <t>Produits de placement</t>
  </si>
  <si>
    <t>Beleggingsproducten</t>
  </si>
  <si>
    <t>C_guarantee</t>
  </si>
  <si>
    <t>Guarantee.Lbl-1</t>
  </si>
  <si>
    <t>Guarantee.Lbl-2</t>
  </si>
  <si>
    <t>Description du qualifiant (Fr.)</t>
  </si>
  <si>
    <t>Description du qualifiant (Nl.)</t>
  </si>
  <si>
    <t>100</t>
  </si>
  <si>
    <t>Assurance-vie</t>
  </si>
  <si>
    <t>Levensverzekering</t>
  </si>
  <si>
    <t>Temporaire décès</t>
  </si>
  <si>
    <t>Tijdelijke overlijden</t>
  </si>
  <si>
    <t>121</t>
  </si>
  <si>
    <t>Solde restant dû</t>
  </si>
  <si>
    <t>Schuldsaldo</t>
  </si>
  <si>
    <t>122</t>
  </si>
  <si>
    <t>123</t>
  </si>
  <si>
    <t>Garanties complémentaires</t>
  </si>
  <si>
    <t>Aanvullende waarborgen</t>
  </si>
  <si>
    <t>132</t>
  </si>
  <si>
    <t>ACRA</t>
  </si>
  <si>
    <t>AVRO</t>
  </si>
  <si>
    <t>133</t>
  </si>
  <si>
    <t>ACRH</t>
  </si>
  <si>
    <t>AVRH</t>
  </si>
  <si>
    <t>134</t>
  </si>
  <si>
    <t>AC Familiale</t>
  </si>
  <si>
    <t>AV Familiale</t>
  </si>
  <si>
    <t>135</t>
  </si>
  <si>
    <t>ACRI prime</t>
  </si>
  <si>
    <t>AVRI premie</t>
  </si>
  <si>
    <t>136</t>
  </si>
  <si>
    <t>ACRI rente</t>
  </si>
  <si>
    <t>AVRI rente</t>
  </si>
  <si>
    <t>137</t>
  </si>
  <si>
    <t>ACRI avance</t>
  </si>
  <si>
    <t>AVRI voorschot</t>
  </si>
  <si>
    <t>138</t>
  </si>
  <si>
    <t>Solidarité PLCI</t>
  </si>
  <si>
    <t>Solidariteit VAPZ</t>
  </si>
  <si>
    <t>Garantie couvrant les dommages aux biens (bâtiment et/ou contenu) causés entre autres par l'écoulement de l'eau des installations ou appareils hydrauliques ou de chauffage du bâtiment assuré ou des bâtiments voisins, par l'infiltration d'eau au travers de</t>
  </si>
  <si>
    <t>Waarborg die de vergoeding beoogt van de schade aan goederen (gebouw en/of inhoud) die onder andere veroorzaakt wordt door het wegvloeien van water uit hydraulische of verwarminginstallaties of -toestellen van het verzekerd gebouw of de naburige gebouwen,</t>
  </si>
  <si>
    <t>Garantie couvrant les dommages causés aux biens assurés par une inondation, à savoir un débordement de cours d'eau, canaux, lacs, étangs ou mers, ou une rupture de digues, suite à des précipitations atmosphériques, une tempête, une fonte des neiges ou des</t>
  </si>
  <si>
    <t>Waarborg ter dekking van de schade veroorzaakt aan de verzekerde goederen door een overstroming, te weten het overlopen van waterstromen, kanalen, meren, vijvers of zeeën, of een dijkbreuk, als gevolg van overvloedige neerslag, storm, het smelten van snee</t>
  </si>
  <si>
    <t>Invalidité permanente / Bestendige invaliditeit</t>
  </si>
  <si>
    <t>Invalidité temporaire / Tijdelijke invaliditeit</t>
  </si>
  <si>
    <t>Frais médicaux pré et post- opératoires / Pre- en post- hospitalisatiekosten</t>
  </si>
  <si>
    <t>Frais hospitalisation / Ziekenhuisopname</t>
  </si>
  <si>
    <t>Rente pour frais permanents / Rente voor vaste kosten</t>
  </si>
  <si>
    <t>Maladie / Ziekte</t>
  </si>
  <si>
    <t>Frais médicaux ambulatoires / Ambulante medische kosten</t>
  </si>
  <si>
    <t>Frais de traitement en cas de maladie grave / Behandelingskosten van zware ziekten</t>
  </si>
  <si>
    <t>Frais médicaux / Medische Kosten</t>
  </si>
  <si>
    <t>Frais de traitement dentaire / Tandbehandelingskosten</t>
  </si>
  <si>
    <t>Indemnisation journalière suite à hospitalisation / Dagvergoeding hospitalisatie</t>
  </si>
  <si>
    <t>Assurance des soins / Zorgverzekering</t>
  </si>
  <si>
    <t>Agression / Aanranding</t>
  </si>
  <si>
    <t>Coûts de recherche et de sauvetage / Opzoekings- en Reddingskosten</t>
  </si>
  <si>
    <t>Frais de rapatriement et funéraires / Kosten van repatriëring en uitvaart</t>
  </si>
  <si>
    <t>Frais d'aide et d'adaptations / Kosten van hulpmiddelen en aanpassing</t>
  </si>
  <si>
    <t>Chirurgie plastique / Plastische chirurgie</t>
  </si>
  <si>
    <t>Frais funéraires / Begrafeniskosten</t>
  </si>
  <si>
    <t>Revenu garanti / Gewaarborgd inkomen</t>
  </si>
  <si>
    <t>Perte de la licence d'aviation / Verlies van het vliegbrevet</t>
  </si>
  <si>
    <t>Incendie générale / Brand Algemeen</t>
  </si>
  <si>
    <t>Incendie / Brand</t>
  </si>
  <si>
    <t>Incendie seule / Brand alleen</t>
  </si>
  <si>
    <t>Tempête, Grêle &amp; Pression de la neige / Storm, Hagel en Sneeuwdruk</t>
  </si>
  <si>
    <t>Electricité / Elektriciteit</t>
  </si>
  <si>
    <t>Grèves &amp; Emeutes / Staking &amp; Oproer</t>
  </si>
  <si>
    <t>Tremblement de terre / Aardbeving</t>
  </si>
  <si>
    <t>Catastrophes naturelles (spécifique) / Natuurrampen (specifiek)</t>
  </si>
  <si>
    <t>Catastrophes naturelles (Bureau de tarification) / Natuurrampen (Tarificatiebureau)</t>
  </si>
  <si>
    <t>Abandon de recours / Afstand van verhaal</t>
  </si>
  <si>
    <t>Recours des voisins / Verhaal van buren</t>
  </si>
  <si>
    <t>Garanties complémentaires (RS) / Aanvullende waarborgen (ES)</t>
  </si>
  <si>
    <t>Brûlures / Brandwonden</t>
  </si>
  <si>
    <t>Dégâts des eaux / Waterschade</t>
  </si>
  <si>
    <t>Inondation / Overstroming</t>
  </si>
  <si>
    <t>Dégats de fumées / Rookschade</t>
  </si>
  <si>
    <t>Fuite du dispositif d'arrosage / Sprinklerlekkage</t>
  </si>
  <si>
    <t>Changement de température / Wijziging van temperatuur</t>
  </si>
  <si>
    <t>Bris de vitrage / Glasbraak</t>
  </si>
  <si>
    <t>Vol / Diefstal</t>
  </si>
  <si>
    <t>Transport de valeurs / Vervoer van waarden</t>
  </si>
  <si>
    <t>Séjour de valeurs en coffre-fort propre / Verblijf van waarden in eigen kluis</t>
  </si>
  <si>
    <t>Séjour de valeurs en coffre-fort bancaire / Verblijf van waarden in bankkluis</t>
  </si>
  <si>
    <r>
      <t xml:space="preserve">Produits conclus par un particulier qui prévoient le remboursement des frais médicaux encourus par une personne déterminée quelle qu’en soit la cause.  Y compris les assurances qui </t>
    </r>
    <r>
      <rPr>
        <sz val="8"/>
        <color indexed="10"/>
        <rFont val="Arial"/>
        <family val="2"/>
      </rPr>
      <t xml:space="preserve">complètent ou </t>
    </r>
    <r>
      <rPr>
        <sz val="8"/>
        <color indexed="8"/>
        <rFont val="Arial"/>
        <family val="2"/>
      </rPr>
      <t>remplacent les « petits risques » couverts par la mutuelle.</t>
    </r>
  </si>
  <si>
    <t xml:space="preserve">Garantie couvrant les frais liés à des procédures de recherche et de sauvetage, par exemple recherche en mer d'un plaisancier suite à une tempête ou recherche en montagne d'un randonneur égaré (frais d'hélicoptère) e.a. Cette garantie fait souvent partie d'une garantie "assistance".   </t>
  </si>
  <si>
    <t>Belegging en Takken 23 en 26 (verouderd)</t>
  </si>
  <si>
    <t>Hospitalisation (déprécié)</t>
  </si>
  <si>
    <t>Hospitalisatie (verouderd)</t>
  </si>
  <si>
    <t>Individuele en hospitalisatie</t>
  </si>
  <si>
    <t>Individuelle et hospitalisation</t>
  </si>
  <si>
    <t>Description du qualifiant (All.)</t>
  </si>
  <si>
    <t>Description du qualifiant (Angl.)</t>
  </si>
  <si>
    <t>Objet (chose) / Voorwerp</t>
  </si>
  <si>
    <t>Accessoires (installation audio, multimédia, ...) / Accessoires (installatie audio, multimedia, ...)</t>
  </si>
  <si>
    <t>Machines et appareils / Machines en toestellen</t>
  </si>
  <si>
    <t>Engin(s) chantier et véh(s) automoteur(s) non immatriculé(s) / Werfmateriaal en niet-ingeschreven gemotoriseerde vtgn</t>
  </si>
  <si>
    <t>Ascenseur / Lift</t>
  </si>
  <si>
    <t>Marchandises / Goederen</t>
  </si>
  <si>
    <t>Récolte / Oogst</t>
  </si>
  <si>
    <t>Fonds et Valeurs / Fondsen en Waarden</t>
  </si>
  <si>
    <t>Famille et Véhicule ou Assistance voyage accidents / Gezin en Voertuig of Reisbijstand ongevallen</t>
  </si>
  <si>
    <t>Véhicules de la famille / Voertuigen van het gezin</t>
  </si>
  <si>
    <t>Branche 26 / Tak 26</t>
  </si>
  <si>
    <t>Objet de risque / Risico-object</t>
  </si>
  <si>
    <t>Object qualifier</t>
  </si>
  <si>
    <t>Domain qualifier</t>
  </si>
  <si>
    <t>x</t>
  </si>
  <si>
    <t>Objects over Domains</t>
  </si>
  <si>
    <t xml:space="preserve"> : situation "as is"</t>
  </si>
  <si>
    <t xml:space="preserve"> : dés release 01.01.2010</t>
  </si>
  <si>
    <t>y</t>
  </si>
  <si>
    <t>n</t>
  </si>
  <si>
    <t>Véhicule tracteur ou automoteur conforme à la loi.</t>
  </si>
  <si>
    <t>Trekkend voertuig of met motor aangedreven voertuig conform de wet.</t>
  </si>
  <si>
    <t>Engin utilisé pour un déplacement de personnes et ou d’objets sur ou sous l’eau.</t>
  </si>
  <si>
    <t>Tuig dat aangewend wordt voor de verplaatsing van personen op of onder water.</t>
  </si>
  <si>
    <t>Ensemble de bâtiments et ou terrains non bâtis.</t>
  </si>
  <si>
    <t>Geheel van gebouwen en niet bebouwde gronden.</t>
  </si>
  <si>
    <t>Ensemble de biens mobiliers à usage professionnel (comptoir, table médecin, siège dentiste, ...).</t>
  </si>
  <si>
    <t>Geheel van roerende goederen voor professioneel gebruik (toonbank, dokterstafel, tandartsstoel, ... ).</t>
  </si>
  <si>
    <t>Ensemble de biens mobiliers à usage privé.</t>
  </si>
  <si>
    <t>Geheel van roerende goederen voor privé gebruik.</t>
  </si>
  <si>
    <t>Améliorations immobilières apportées par le proprétaire ou locataire (par ex. en cas de co-propriété).</t>
  </si>
  <si>
    <t>Onroerende verbeteringen aangebracht door de eigenaar of de huurder (bvb in geval van mede-eigendom).</t>
  </si>
  <si>
    <t>Groupement de personnes faisant partie du même noyau familial pouvant faire l'objet de garanties couvrant l'atteinte à l'intégrité physique.</t>
  </si>
  <si>
    <t>Garantie visant le remboursement des débours de l’assuré, payés sous forme de frais et honoraires d’experts ayant eu pour mission de défendre les intérêts de l’assuré v.à.v. de l’assureur.</t>
  </si>
  <si>
    <t>Waarborg ter compensatie van de uitgaven van de verzekerde, betaald onder de vorm van kosten en erelonen van experts, die de opdracht hadden zijn belangen t.a.v. de verzekeraar te verdedigen.</t>
  </si>
  <si>
    <t>Garantie couvrant le remboursement des frais d’expertise engagé par l’assuré pour estimer les pertes d’exploitation.</t>
  </si>
  <si>
    <t>Waarborg ter dekking van de terugbetaling van de door de verzekerde gemaakte expertisekosten ter schatting van bedrijfsverliezen.</t>
  </si>
  <si>
    <t>Assurance qui, à concurrence de certains montants, couvre la responsabilité civile extra contractuelle d’un preneur d’assurance et de sa famille, du chef de dommages causés à des tiers dans le cadre de la vie privée.  Les couvertures de la garantie resten</t>
  </si>
  <si>
    <t>Een verzekering die tot beloop van bepaalde bedragen dekking verleent voor de extra-contractuele aansprakelijkheid, van een verzekeringnemer en zijn gezin, die hij kan oplopen wegens schade veroorzaakt aan derden uit hoofde van zijn privé-leven. De dekkin</t>
  </si>
  <si>
    <t>Une assurance qui garantit jusqu'à concurrence de certains montants, la responsabilité extra-contractuelle d'un preneur d'assurance et de sa famille, du chef de dommages causés à des tiers dans le cadre de sa vie privée.Portée courante de la garantie: les</t>
  </si>
  <si>
    <t>Een verzekering die tot beloop van bepaalde bedragen dekking verleent voor de extra-contractuele aansprakelijkheid, van een verzekeringnemer en zijn gezin, die hij kan oplopen wegens schade veroorzaakt aan derden uit hoofde van zijn privé-leven. Hieronder</t>
  </si>
  <si>
    <t>Garantie couvrant la responsabilité contractuelle du dépositaire tel que par exemple la garde d’un vestiaire, la responsabilité spécifique de l’hôtelier, ...</t>
  </si>
  <si>
    <t>361</t>
  </si>
  <si>
    <t>362</t>
  </si>
  <si>
    <t>363</t>
  </si>
  <si>
    <t>364</t>
  </si>
  <si>
    <t>365</t>
  </si>
  <si>
    <t>366</t>
  </si>
  <si>
    <t>367</t>
  </si>
  <si>
    <t>369</t>
  </si>
  <si>
    <t>370</t>
  </si>
  <si>
    <t>371</t>
  </si>
  <si>
    <t>379</t>
  </si>
  <si>
    <t>380</t>
  </si>
  <si>
    <t>381</t>
  </si>
  <si>
    <t>382</t>
  </si>
  <si>
    <t>383</t>
  </si>
  <si>
    <t>384</t>
  </si>
  <si>
    <t>385</t>
  </si>
  <si>
    <t>386</t>
  </si>
  <si>
    <t>387</t>
  </si>
  <si>
    <t>388</t>
  </si>
  <si>
    <t>389</t>
  </si>
  <si>
    <t>390</t>
  </si>
  <si>
    <t>391</t>
  </si>
  <si>
    <t>392</t>
  </si>
  <si>
    <t>393</t>
  </si>
  <si>
    <t>394</t>
  </si>
  <si>
    <t>Entre autres;
A.R. du 22.02.1991 - Règlement général relatif au contrôle des entreprises d'assurances - Annexe 1 - Classification des risques par groupe d'activités et par branche - Groupe d'activités vie;
 le 28 - opérations telles que visées par le Code français des assurances au livre IV, titre 4, chapitre Ier;
 le 29 - Les opérations dépendant de la durée de la vie humaine, définies ou prévues par la législation des assurances sociales, lorsqu'elles sont pratiquées ou gérées en conformité avec la législation d'un Etat membre par des entreprises d'assurances et à leur propre risque.</t>
  </si>
  <si>
    <t>Ondermeer;
Op basis van het K.B. van 22.02.1991 - Algemeen reglement betreffende de contrôle op de verzekeringsondernemingen - Bijlage 1 - Indeling van de risico's per groep van activiteit en per tak - Groep van activitieiten leven;
 de 28 - verrichtingen zoals bedoeld in boek IV, titel 4, hoofdstuk 1 van de Franse -Code des assurances-;
 de 29 - in de wetgeving op de sociale verzekering omschreven en bedoelde verrichtingen in verband met de duur van het leven van de mens, voor zover deze in overeenstemming zijn met de wetgeving van een Lid-Staat, en door verzekeringsondernemingen voor eigen risico worden verricht of beheerd.</t>
  </si>
  <si>
    <t>Leven Groep Zelfstandigen</t>
  </si>
  <si>
    <t>Cette rubrique comprend les produits par lesquels un preneur d’assurance donne ordre à l’assureur de convertir la prime payée en un certain nombre de parts d’un fonds d’investissement, avec engagement de la part de l’assureur de payer à l’échéance convenue, la valeur de ces parts.</t>
  </si>
  <si>
    <t>Décès par accident</t>
  </si>
  <si>
    <t>Overlijden na ongeval</t>
  </si>
  <si>
    <t>Gemengde (leven)</t>
  </si>
  <si>
    <t>Obsèques</t>
  </si>
  <si>
    <t>Uitvaart</t>
  </si>
  <si>
    <t>Vie Entière</t>
  </si>
  <si>
    <t>Levenslange</t>
  </si>
  <si>
    <t>130 dépr</t>
  </si>
  <si>
    <t>Waarborg ter dekking van de risico’s inzake contractuele en extra contractuele burgerrechtelijke aansprakelijkheid voor geleverde goederen of diensten, nadat de materiële beheersing ervan werd overgedragen.</t>
  </si>
  <si>
    <t>Garantie couvrant les risques de responsabilité civile contractuelle et extra contractuelle liés à la livraison de biens, résultant d’une production industrielle, pour les dégâts survenant après transfert de la maîtrise de ces biens.</t>
  </si>
  <si>
    <t>Waarborg ter dekking van de risico’s inzake contractuele en extra contractuele burgerrechtelijke aansprakelijkheid voor geleverde goederen, die industrieel gefabriceerd werden,  nadat de materiële beheersing ervan werd overgedragen.</t>
  </si>
  <si>
    <t>Garantie couvrant la responsabilité civile pour tout dommage, destruction ou perte d'un bien, appartenant à un tiers.</t>
  </si>
  <si>
    <t>Waarborg ter dekking van de burgerrechtelijke verantwoordelijkheid voor elke beschadiging, vernieling of elk verlies van een goed toebehorend aan een derde.</t>
  </si>
  <si>
    <t>Garantie couvrant l’indemnisation due suite à une atteinte involontaire de l’intégrité physique d’un tiers.</t>
  </si>
  <si>
    <t>Waarborg ter dekking van de vergoeding verschuldigd als gevolg van een onvrijwillige aantasting van de fysieke integriteit van een derde.</t>
  </si>
  <si>
    <t>Garantie couvrant la responsabilité civile de l’assuré mise en cause pour les dégâts causés aux biens meubles et/ou immeubles détenus par lui  et qui font ou feront l'objet d'un travail, d'une manipulation, d'un service ou d'un conseil et ce dans le cadre</t>
  </si>
  <si>
    <t>Waarborg ter dekking van de burgerrechtelijke verantwoordelijkheid van de verzekerde, in het gedrang door de schade veroorzaakt aan roerende en of onroerende goederen die door hem bewaard worden en die het voorwerp zijn of zullen zijn van een werk, een be</t>
  </si>
  <si>
    <t>Couverture des dommages accidentels survenant aux animaux (les frais vétérinaires, la perte ou l'abattage éventuels consécutifs à un accident subi plus accessoirement les dommages à son harnachement.</t>
  </si>
  <si>
    <t>Garantie couvrant les frais d'intervention chirurgicales, destinées à réparer ou à adoucir les dommages d'ordre esthétique suite à un accident.</t>
  </si>
  <si>
    <t>A.R. du 22.02.1991 - Règlement général relatif au contrôle des entreprises d'assurances - Annexe 1 - Classification des risques par groupe d'activités et par branche - Groupe d'activités vie;
 le 21 - assurances sur la vie non liées à des fonds d'investissement à l'exception des assurances de nuptialité et de natalité;
 le 22 - assurances de nuptialité et de natalité non liées à des fonds d'investissement;
 le 24 - comme pratiquée en Irlande et au Royaume-Uni, les permanent health insurance (assurance maladie, à long terme, non résiliable);
 le 25 - opérations tontinières.
Recommandation GP Vie-Individuelle : changement de - Vie classique et branche 21 - vers - Vie, placements -, maintenant y compris;
 le 23 - assurances sur la vie, assurances de nuptialité et de natalité liées à des fonds d'investissement;
 le 26 - opérations de capitalisation.</t>
  </si>
  <si>
    <t>In geval van overlijden van (één van) de verzekerde(n) van de aanvullende verzekering, neemt de maatschappij tot de einddatum van deze waarborg Bijkomende jeugd, zolang de verzekerde van de hoofdverzekering (een kind) in leven is, de betaling van de op het ogenblik van het overlijden geplande premies ten laste.</t>
  </si>
  <si>
    <r>
      <t xml:space="preserve">Verzekering </t>
    </r>
    <r>
      <rPr>
        <sz val="8"/>
        <color indexed="10"/>
        <rFont val="Arial"/>
        <family val="2"/>
      </rPr>
      <t>(waarborg)</t>
    </r>
    <r>
      <rPr>
        <sz val="8"/>
        <color indexed="8"/>
        <rFont val="Arial"/>
        <family val="2"/>
      </rPr>
      <t xml:space="preserve"> tegen de gevolgen van een toevallige, plotse gebeurtenis in het privé- of beroepsleven, buiten het slachtoffer om. De verzekering waarborgt een betaling van bepaalde verzekeringsuitkeringen (een kapitaal bij overlijden of bij blijvende invaliditeit, een dagbedrag bij tijdelijke ongeschiktheid of behandelingskosten) wanneer de verzekerde het slachtoffer is van dergelijk ongeval. Eveneens geheten "Individuele verzekering Ongevallen"</t>
    </r>
    <r>
      <rPr>
        <sz val="8"/>
        <color indexed="10"/>
        <rFont val="Arial"/>
        <family val="2"/>
      </rPr>
      <t>.</t>
    </r>
  </si>
  <si>
    <t>Waarborg ter dekking van de schade die plots of gradueel door of als gevolg van een inplanting of een activiteit onvrijwillig en onvoorzien aan de omgeving (land, lucht en/of water) bij derden wordt veroorzaakt.</t>
  </si>
  <si>
    <t>Garantie qui prévoit une indemnisation des frais que doit supporter le propriétaire d’un immeuble pour neutraliser ou éliminer la contamination ou la pollution (de tendance persistante) de son bien.  Est plutôt une garantie patrimoniale (par ex. en annexe</t>
  </si>
  <si>
    <t>Waarborg die voorziet in een vergoeding van de kosten die de eigenaar van een onroerend goed moet maken om de (blijvende) bezoedeling of vervuiling ervan te verwijderen of ongedaan te maken. Is eigenlijk een waarborg die hoort bij patrimoniumschade (dus b</t>
  </si>
  <si>
    <t>Garantie couvrant la RC de l’assuré en cas de dégâts à des tiers suite à la fumure d’un terrain.</t>
  </si>
  <si>
    <t>Waarborg ter dekking van de aansprakelijkheid van de verzekerde in geval van schade aan derden als gevolg van de bemesting van een terrein.</t>
  </si>
  <si>
    <t>Garantie couvrant la responsabilité civile de l’assuré en cas de dégâts à des tiers suite à l’épandage d’un terrain.</t>
  </si>
  <si>
    <t>Waarborg ter dekking van de aansprakelijkheid van de verzekerde in geval van schade aan derden als gevolg van de besproeiing van een terrein.</t>
  </si>
  <si>
    <t>Garantie couvrant les frais auxquels l’assuré s’est vu exposé, pour dépister, isoler et rappeler des produits affectés par un vice.</t>
  </si>
  <si>
    <t>Waarborg ter dekking van de kosten die de verzekerde heeft moeten dragen om gebrekkige producten op te sporen, af te zonderen en terug te roepen.</t>
  </si>
  <si>
    <t>Garantie couvrant les frais auxquels l’assuré s’est vu exposer, pour remplacer des produits (ou des réalisations) affectés par un vice.</t>
  </si>
  <si>
    <t>Waarborg ter dekking van de kosten die de verzekerde heeft moeten dragen om gebrekkige producten (of realisaties) te vervangen.</t>
  </si>
  <si>
    <t>Garantie responsabilité obligatoire pour véhicules automoteurs conforme à la loi.</t>
  </si>
  <si>
    <t>Verplichte aansprakelijkheidsverzekering voor motorrijtuigen conform de wet.</t>
  </si>
  <si>
    <t>Waarborg ter dekking van alle accidentele schade aan het verzekerde voertuig, zoals brand, diefstal, glasbreuk, natuurelementen, botsing met dieren en eigen schade.</t>
  </si>
  <si>
    <t>Garantie couvrant les dégâts au véhicule assuré, à la suite d’un accident ou de vandalisme.</t>
  </si>
  <si>
    <t>Waarborg ter dekking van het verzekerde voertuig tegen stoffelijke schade ten gevolge van een ongeval of vandalisme.</t>
  </si>
  <si>
    <t>Assemblage de garanties, proposées comme un ensemble, comprenant l’incendie, le vol, le bris de vitrage, les forces de la nature, la collision avec un animal et occasionnellement d’autres garanties.</t>
  </si>
  <si>
    <t>Verzameling waarborgen aangeboden als een geheel, omvattende de waarborgen brand, diefstal, glasbreuk,  natuurkrachten, botsing met dieren en eventuele andere bijkomende waarborgen.</t>
  </si>
  <si>
    <t>Concerne les assurances groupe dans lesquelles la prime est consacrée à l’acquisition de parts de fonds d’investissements.</t>
  </si>
  <si>
    <t>Hier horen de groepsverzekeringen waarin de premiebesteding gekoppeld wordt aan beleggingsfondsen.</t>
  </si>
  <si>
    <t>Ce type concerne les contributions directes des employeurs à des fonds de pension collectifs qui, sans intermédiaire d’un assureur, gèrent ces contributions de manière autonome en vue d’octroyer une pension extra-légale (vie ou complémentaire) aux bénéfic</t>
  </si>
  <si>
    <t>Dit type slaat op de rechtstreekse bijdragen van werkgevers aan collectieve pensioenfondsen die, zonder de tussenkomst van een verzekeraar, deze bijdragen autonoom beheren met het oog op het verlenen van een extra legaal (overlevings- of aanvullend) pensi</t>
  </si>
  <si>
    <t>Concerne les cas usuels d’assurances accidents, conclus par un particulier en faveur d’un adulte (vie privée, activité professionnelle, sports,.. ).</t>
  </si>
  <si>
    <t>Omvat alle gewone ongevallenverzekeringen, door een particulier afgesloten in het voordeel van een volwassene (privé-leven, beroepsactiviteit, sport, ...).</t>
  </si>
  <si>
    <t>Concerne les cas d’assurances accidents conclus par un particulier en faveur d’un mineur d’âge (vie privée, loisirs) avec une possibilité d’ajouter une garantie limitative en cas de maladie grave contractée par le mineur d’âge.</t>
  </si>
  <si>
    <t>Betreft de ongevallenverzekeringen door een particulier afgesloten in het voordeel van een minderjarige (privé-leven, hobby), mogelijk uitgebreid met een beperkte waarborg voor het geval de minderjarige door een zware ziekte getroffen wordt.</t>
  </si>
  <si>
    <t>Produits permettant d’assurer des individus ou membres de la famille contre les conséquences des accidents de la circulation (dans tous les sens du terme) (domaine individuelle),
&lt;br&gt;ainsi que les occupants ou les passagers d’un véhicule automoteur (domai</t>
  </si>
  <si>
    <t xml:space="preserve">Omvat alle producten waarbij individuen of gezinsleden verzekerd worden tegen de gevolgen van ongevallen in het verkeer (in de enge of de ruime zin van het woord) of als inzittende of opzittende van een motorrijtuig.  Het product kan afgesloten zijn door </t>
  </si>
  <si>
    <t>Produits permettant d’assurer des individus, des membres de la famille ou des groupes contre les conséquences des accidents survenus lors d’un voyage (spécifique).  Bien qu’il existe d’autres garanties comme la RC complémentaire, l’annulation, les bagages</t>
  </si>
  <si>
    <t>Omvat alle producten waarbij individuen, gezinsleden of groepen verzekerd worden tegen de gevolgen van ongevallen op (een bepaalde) reis.  Hoewel er ook andere waarborgen zijn, zoals excedente BA, annulering, bagage of rechtsbijstand, ligt de belangrijkst</t>
  </si>
  <si>
    <t>Garantie couvrant les dommages découlant de l’impossibilité d’utiliser un véhicule.</t>
  </si>
  <si>
    <t>Waarborg ter dekking van de schade tgv de onmogelijkheid het voertuig te gebruiken.</t>
  </si>
  <si>
    <r>
      <t xml:space="preserve">Garantie </t>
    </r>
    <r>
      <rPr>
        <sz val="8"/>
        <color indexed="10"/>
        <rFont val="Arial"/>
        <family val="2"/>
      </rPr>
      <t>offrant capital supposé couvrir</t>
    </r>
    <r>
      <rPr>
        <sz val="8"/>
        <color indexed="8"/>
        <rFont val="Arial"/>
        <family val="2"/>
      </rPr>
      <t xml:space="preserve"> les frais d'obsèques de l'assuré, par le biais d'une somme convenue à verser ou par le biais de prestations préalablement spécifiées.</t>
    </r>
  </si>
  <si>
    <t>Garanties complémentaires (pré date x)</t>
  </si>
  <si>
    <t>Vie</t>
  </si>
  <si>
    <t>Waarborg die voorziet in een regelmatige uitkering in verhouding tot de gehele of gedeeltelijke invaliditeit opgelopen n.a.v. een ongeval, te rekenen vanaf de datum van het ongeval en na verloop van de wachttijd, tot afloop van de contractuele voorziene duur, mogelijk ingekort door het overlijden, de genezing of de consolidatie.</t>
  </si>
  <si>
    <t>Waarborg die voorziet in de vergoeding van de kosten verbonden aan de verschillende maatregelen genomen ter opsporing en redding in het kader van bijv. een schipbreuk, een ongeval tijdens een bergwandeling (kosten voor een helikopter), e.a. Deze waarborg is vaak een bijhorigheid van de waarborg bijstand.</t>
  </si>
  <si>
    <t>Waarborg die, na verloop van de contractuele wachttijd of karenstijd en in verhouding tot de opgelopen invaliditeit, voorziet in de betaling van een jaarlijkse rente wanneer de verzekerde door algehele of gedeeltelijke invaliditeit getroffen wordt, ongeacht of deze veroorzaakt is door ziekte of door ongeval, voor de duur voorzien door het contract, mogelijk ingekort door genezing, consolidatie of overlijden.</t>
  </si>
  <si>
    <t>Waarborg ter vergoeding van de lichamelijke schade die een bestuurder opliep, ongeacht of hij voor dit ongeval verantwoordelijk was of niet. De vergoeding verloopt volgens de regels van het Belgisch gemeen recht, zoals door de rechtbanken aangewend. D.w.z. dat de vergoeding berekend wordt in functie van de schade die werkelijk door de bestuurder geleden werd. Op de vergoeding worden gebeurlijke tussenkomsten van derden in mindering gebracht.In geval een derde verantwoordelijk is voor de lichamelijke schade van de bestuurder, oefent de eigen verzekeraar verhaal uit op de derde of op de verzekeraar van de derde, tot beloop van de uitgekeerde vergoeding. Volgende posten zijn tot beloop van de limieten in de algemene voorwaarden in de vergoeding begrepen: de medische kosten, de tijdelijke werkongeschiktheid, de blijvende invaliditeit en het overlijden. Vaak wordt in het contract een absoluut grensbedrag per schadegeval opgenomen.</t>
  </si>
  <si>
    <r>
      <t>Cette rubrique concerne les accords conclus entre employeur, employés et assureur afin d’octroyer par le biais  d’assurances (vie, décès, complémentaires invalidité et/ou hospitalisation) des avantages extra-légaux aux employés. Les prestations peuvent être de type classique ou branche 21.</t>
    </r>
    <r>
      <rPr>
        <sz val="8"/>
        <color indexed="10"/>
        <rFont val="Arial"/>
        <family val="2"/>
      </rPr>
      <t xml:space="preserve"> (voir dessus)</t>
    </r>
  </si>
  <si>
    <r>
      <t>Concerne les accords conclus entre une personne morale et ses collaborateurs indépendants afin de leur octroyer par le biais d’assurances (vie, décès, complémentaires invalidité et/ou hospitalisation) des avantages extra-légaux.  Les prestations peuvent être de type classique ou branche 21.</t>
    </r>
    <r>
      <rPr>
        <sz val="8"/>
        <color indexed="10"/>
        <rFont val="Arial"/>
        <family val="2"/>
      </rPr>
      <t xml:space="preserve"> (voir dessus)</t>
    </r>
  </si>
  <si>
    <r>
      <t>Concerne les accords conclus entre une personne morale et un collaborateur indépendant afin de lui octroyer par le biais d’assurances (vie, décès, complémentaires invalidité et/ou hospitalisation) des avantages extra-légaux.</t>
    </r>
    <r>
      <rPr>
        <sz val="8"/>
        <color indexed="10"/>
        <rFont val="Arial"/>
        <family val="2"/>
      </rPr>
      <t xml:space="preserve"> (voir dessus)</t>
    </r>
  </si>
  <si>
    <r>
      <t>Concerne les assurances groupe dans lesquelles la prime est consacrée à l’acquisition de parts de fonds d’investissements.</t>
    </r>
    <r>
      <rPr>
        <sz val="8"/>
        <color indexed="10"/>
        <rFont val="Arial"/>
        <family val="2"/>
      </rPr>
      <t xml:space="preserve"> (voir dessus)</t>
    </r>
  </si>
  <si>
    <t>Behandelingskosten van zware ziekten</t>
  </si>
  <si>
    <t>Garantie visant à rembourser les frais de traitement ambulatoires liés à une des maladies graves énumérées dans la police.</t>
  </si>
  <si>
    <t>Waarborg ter dekking van de ambulante behandelingskosten van een van de zware ziekten opgesomd in de polis.</t>
  </si>
  <si>
    <t>240</t>
  </si>
  <si>
    <t>Medische Kosten</t>
  </si>
  <si>
    <t>Les frais de traitements prestés ou prescrits par un médecin et indispensables à la guérison de l'assuré, à la suite d’un accident.</t>
  </si>
  <si>
    <t>De kosten voor behandelingen uitgevoerd of voorgeschreven door een geneesheer en onontbeerlijk voor de genezing van de verzekerde, als gevolg van een ongeval.</t>
  </si>
  <si>
    <t>Frais de traitement dentaire</t>
  </si>
  <si>
    <t>Tandbehandelingskosten</t>
  </si>
  <si>
    <t>Garantie visant le remboursement des frais de traitement dentaire.</t>
  </si>
  <si>
    <t>Code d'un élément de données simple</t>
  </si>
  <si>
    <t>Version</t>
  </si>
  <si>
    <t>Qualifiant (càd une valeur possible de DE)</t>
  </si>
  <si>
    <t>Libellé du qualifiant (Fr.) en 60 pos.</t>
  </si>
  <si>
    <t>Libellé du qualifiant (Nl.) en 60 pos.</t>
  </si>
  <si>
    <t>Libellé du qualifiant (All.) en 60 pos.</t>
  </si>
  <si>
    <t>Libellé du qualifiant (Angl.) en 60 pos.</t>
  </si>
  <si>
    <t>Date de création</t>
  </si>
  <si>
    <t>Date de modification</t>
  </si>
  <si>
    <t>Date de dépréciation</t>
  </si>
  <si>
    <t>X916</t>
  </si>
  <si>
    <t>00</t>
  </si>
  <si>
    <r>
      <t>Garantie complémentaire qui prévoit le paiement d'un capital, dans le cas</t>
    </r>
    <r>
      <rPr>
        <sz val="8"/>
        <color indexed="10"/>
        <rFont val="Arial"/>
        <family val="2"/>
      </rPr>
      <t>,</t>
    </r>
    <r>
      <rPr>
        <sz val="8"/>
        <rFont val="Arial"/>
        <family val="2"/>
      </rPr>
      <t xml:space="preserve"> du décès</t>
    </r>
    <r>
      <rPr>
        <sz val="8"/>
        <color indexed="10"/>
        <rFont val="Arial"/>
        <family val="2"/>
      </rPr>
      <t>,</t>
    </r>
    <r>
      <rPr>
        <sz val="8"/>
        <rFont val="Arial"/>
        <family val="2"/>
      </rPr>
      <t xml:space="preserve"> ou d’une invalidité totale</t>
    </r>
    <r>
      <rPr>
        <sz val="8"/>
        <color indexed="10"/>
        <rFont val="Arial"/>
        <family val="2"/>
      </rPr>
      <t xml:space="preserve"> (ou partielle)</t>
    </r>
    <r>
      <rPr>
        <sz val="8"/>
        <rFont val="Arial"/>
        <family val="2"/>
      </rPr>
      <t xml:space="preserve"> permanente, </t>
    </r>
    <r>
      <rPr>
        <sz val="8"/>
        <color indexed="10"/>
        <rFont val="Arial"/>
        <family val="2"/>
      </rPr>
      <t>tous</t>
    </r>
    <r>
      <rPr>
        <sz val="8"/>
        <rFont val="Arial"/>
        <family val="2"/>
      </rPr>
      <t xml:space="preserve"> suite à un accident. </t>
    </r>
    <r>
      <rPr>
        <sz val="8"/>
        <color indexed="10"/>
        <rFont val="Arial"/>
        <family val="2"/>
      </rPr>
      <t>(ACRA : Assurance Complémentaire Risque Accident)</t>
    </r>
    <r>
      <rPr>
        <sz val="8"/>
        <rFont val="Arial"/>
        <family val="2"/>
      </rPr>
      <t xml:space="preserve"> Recommandation : Le caractère total ou partiel est défini par une formule.</t>
    </r>
  </si>
  <si>
    <r>
      <t xml:space="preserve">Aanvullende waarborg die, na verloop van de contractuele wachttijd en in verhouding tot de opgelopen invaliditeit, in de betaling van een jaarlijkse rente voorziet wanneer de verzekerde door algehele of gedeeltelijke invaliditeit getroffen wordt, ongeacht of deze veroorzaakt is door ziekte of door ongeval, voor de duur voorzien door het contract </t>
    </r>
    <r>
      <rPr>
        <sz val="8"/>
        <color indexed="10"/>
        <rFont val="Arial"/>
        <family val="2"/>
      </rPr>
      <t>(de hoofdwaarborg)</t>
    </r>
    <r>
      <rPr>
        <sz val="8"/>
        <color indexed="8"/>
        <rFont val="Arial"/>
        <family val="2"/>
      </rPr>
      <t xml:space="preserve">, mogelijk ingekort door genezing, consolidatie of overlijden.   </t>
    </r>
    <r>
      <rPr>
        <sz val="8"/>
        <color indexed="10"/>
        <rFont val="Arial"/>
        <family val="2"/>
      </rPr>
      <t>(AVRI : Aanvullende Verzekering Risico Invaliditeit.)</t>
    </r>
  </si>
  <si>
    <r>
      <t xml:space="preserve">Bijkomstige waarborg die de uitbetaling van een voorschot voorziet in geval van blijvende invaliditeit. </t>
    </r>
    <r>
      <rPr>
        <sz val="8"/>
        <color indexed="10"/>
        <rFont val="Arial"/>
        <family val="2"/>
      </rPr>
      <t>(AVRI : Aanvullende Verzekering Risico Invaliditeit.)</t>
    </r>
  </si>
  <si>
    <r>
      <t>Waarborg die, in aanvulling op de premie bestemd voor de pensioenreserve</t>
    </r>
    <r>
      <rPr>
        <sz val="8"/>
        <color indexed="10"/>
        <rFont val="Arial"/>
        <family val="2"/>
      </rPr>
      <t>,</t>
    </r>
    <r>
      <rPr>
        <sz val="8"/>
        <color indexed="8"/>
        <rFont val="Arial"/>
        <family val="2"/>
      </rPr>
      <t xml:space="preserve"> en als verplicht luik in het kader van een levensverzekering afgesloten onder het regime van sociaal VAPZ, een reeks risicodekkingen groepeert op basis van solidariteit tussen de aangeslotenen, zoals een extra dekking overlijden, premievrijstelling, invaliditeitsrente, ... . De samenstelling van dit luik kan over de tijd variëren. </t>
    </r>
    <r>
      <rPr>
        <sz val="8"/>
        <color indexed="10"/>
        <rFont val="Arial"/>
        <family val="2"/>
      </rPr>
      <t>(VAPZ : Vrij Aanvullend Pensioen Zelfstandigen)</t>
    </r>
  </si>
  <si>
    <r>
      <t xml:space="preserve">Bijkomstige waarborg die de uitbetaling van een kapitaal voorziet in geval van blijvende invaliditeit.  </t>
    </r>
    <r>
      <rPr>
        <sz val="8"/>
        <color indexed="10"/>
        <rFont val="Arial"/>
        <family val="2"/>
      </rPr>
      <t>(AVRI : Aanvullende Verzekering Risico Invaliditeit.)</t>
    </r>
  </si>
  <si>
    <r>
      <t xml:space="preserve">Bijkomstige waarborg die de terugbetaling van bewezen vaste kosten voorziet in geval van blijvende invaliditeit van de verzekerde (dit is dan de zaakvoerder, de uitbater wiens vaste kosten verder lopen terwijl hij zelf niet meer kan werken).  </t>
    </r>
    <r>
      <rPr>
        <sz val="8"/>
        <color indexed="10"/>
        <rFont val="Arial"/>
        <family val="2"/>
      </rPr>
      <t>(AVRI : Aanvullende Verzekering Risico Invaliditeit.)</t>
    </r>
  </si>
  <si>
    <t>Groep van personen die samen een gezin vormen en die het voorwerp kunnen zijn van waarborgen ter dekking van een aantasting van de lichamelijke integriteit.</t>
  </si>
  <si>
    <t>Groupe de personnes, non lié par un contrat de travail avec le preneur.
Recommandation : destiné à utiliser en droit commun uniquement, pas en accidents de travail.
Cet objet de risque décrit premièrement un regroupement, et beaucoup moins une activité.</t>
  </si>
  <si>
    <t>Groep personen, niet via enig arbeidscontract verbonden aan de verzekeringnemer.
Aanbeveling : enkel te gebruiken binnen gemeen recht, niet binnen arbeidsongevallen.
Dit risico-object beschrijft eerstens een groepering, en in mindere mate een activiteit.</t>
  </si>
  <si>
    <t>Ensemble de personnes - autre que 040 famille, 041 ouvriers, 042 employés et 043 entreprises.</t>
  </si>
  <si>
    <t>Groep personen - andere dan 040 familie, 041 arbeiders, 042 bedienden en 043 bedrijven.</t>
  </si>
  <si>
    <t>Groupement de personnes faisant partie du même noyau familial dont le patrimoine peut être l'objet de garanties couvrant les créances de tiers ou les dommages propres.</t>
  </si>
  <si>
    <t>Groep van personen die samen een gezin vormen en wiens vermogen het voorwerp kan zijn van waarborgen ter dekking van de aanspraken van derden of van eigen schade.</t>
  </si>
  <si>
    <t>Bankbiljetten, muntstukken, postzegels of fiscale zegels, cheques, handelspapieren, effecten, obligaties, aandelen, postwissels, edele metalen, enz.</t>
  </si>
  <si>
    <t>A remplacer par les ROD composants.</t>
  </si>
  <si>
    <t>Te vervangen door de samenstellende RODs.</t>
  </si>
  <si>
    <t>L'ensemble des véhicules d'une famille.</t>
  </si>
  <si>
    <t>Het geheel van voertuigen van een gezin.</t>
  </si>
  <si>
    <t>Produit d'investissement destiné aux entreprises</t>
  </si>
  <si>
    <t>Beleggingsproduct bestemd voor ondernemingen.</t>
  </si>
  <si>
    <t>Objet de risque non défini</t>
  </si>
  <si>
    <t>Niet gedefinieerd risico-object</t>
  </si>
  <si>
    <t>Fr</t>
  </si>
  <si>
    <t>NL</t>
  </si>
  <si>
    <t>Definitions</t>
  </si>
  <si>
    <t>01/01/2010</t>
  </si>
  <si>
    <t>Guarantees over Domains</t>
  </si>
  <si>
    <t>16/01/2003</t>
  </si>
  <si>
    <t>31/12/2004</t>
  </si>
  <si>
    <t>005</t>
  </si>
  <si>
    <t>007</t>
  </si>
  <si>
    <t>1/01/2006</t>
  </si>
  <si>
    <t>29/04/2002</t>
  </si>
  <si>
    <t>205</t>
  </si>
  <si>
    <t>300</t>
  </si>
  <si>
    <t>310</t>
  </si>
  <si>
    <t>311</t>
  </si>
  <si>
    <t>312</t>
  </si>
  <si>
    <t>313</t>
  </si>
  <si>
    <t>314</t>
  </si>
  <si>
    <t>315</t>
  </si>
  <si>
    <t>316</t>
  </si>
  <si>
    <t>317</t>
  </si>
  <si>
    <t>320</t>
  </si>
  <si>
    <t>8/06/2005</t>
  </si>
  <si>
    <t>321</t>
  </si>
  <si>
    <t>322</t>
  </si>
  <si>
    <t>330</t>
  </si>
  <si>
    <t>340</t>
  </si>
  <si>
    <t>341</t>
  </si>
  <si>
    <t>342</t>
  </si>
  <si>
    <t>343</t>
  </si>
  <si>
    <t>344</t>
  </si>
  <si>
    <t>350</t>
  </si>
  <si>
    <t>360</t>
  </si>
  <si>
    <r>
      <t xml:space="preserve">Betreft de afspraken tussen een rechtspersoon en haar zelfstandige medewerkers om aan de hand van verzekeringen (leven, overlijden, invaliditeit, hospitalisatie, ...) extra legale voordelen voor de zelfstandige medewerkers tot stand te brengen.  De prestaties kunnen van het klassieke type zijn of van de tak 21. </t>
    </r>
    <r>
      <rPr>
        <sz val="8"/>
        <color indexed="10"/>
        <rFont val="Arial"/>
        <family val="2"/>
      </rPr>
      <t>(Opmerking PG Leven-Individuele : buiten de scope van deze PG.)</t>
    </r>
  </si>
  <si>
    <r>
      <t xml:space="preserve">Betreft de afspraken tussen een rechtspersoon en haar zelfstandige medewerkers om aan de hand van verzekeringen (leven, overlijden, invaliditeit, hospitalisatie, ...) extra legale voordelen voor de zelfstandige medewerkers tot stand te brengen.  De presta </t>
    </r>
    <r>
      <rPr>
        <sz val="8"/>
        <color indexed="10"/>
        <rFont val="Arial"/>
        <family val="2"/>
      </rPr>
      <t>(zie hierboven)</t>
    </r>
  </si>
  <si>
    <r>
      <t>Betreft de afspraken tussen een rechtspersoon en een zelfstandige medewerker om aan de hand van verzekeringen (leven, overlijden, invaliditeit, hospitalisatie, ...) extra legale voordelen voor die zelfstandige medewerker tot stand te brengen.</t>
    </r>
    <r>
      <rPr>
        <sz val="8"/>
        <color indexed="10"/>
        <rFont val="Arial"/>
        <family val="2"/>
      </rPr>
      <t xml:space="preserve"> (PG Leven-Individuele : verouderd en vervangen door de types 110 en, of 115 en mits de aanduiding van de fiscaliteit.)</t>
    </r>
  </si>
  <si>
    <r>
      <t>Betreft de afspraken tussen een rechtspersoon en een zelfstandige medewerker om aan de hand van verzekeringen (leven, overlijden, invaliditeit, hospitalisatie, ...) extra legale voordelen voor die zelfstandige medewerker tot stand te brengen.</t>
    </r>
    <r>
      <rPr>
        <sz val="8"/>
        <color indexed="10"/>
        <rFont val="Arial"/>
        <family val="2"/>
      </rPr>
      <t xml:space="preserve"> (zie hierboven)</t>
    </r>
  </si>
  <si>
    <r>
      <t xml:space="preserve">Hier horen de groepsverzekeringen waarin de premiebesteding gekoppeld wordt aan beleggingsfondsen. </t>
    </r>
    <r>
      <rPr>
        <sz val="8"/>
        <color indexed="10"/>
        <rFont val="Arial"/>
        <family val="2"/>
      </rPr>
      <t xml:space="preserve"> (Opmerking PG Leven-Individuele : buiten de scope van deze PG.)</t>
    </r>
  </si>
  <si>
    <r>
      <t>Hier horen de groepsverzekeringen waarin de premiebesteding gekoppeld wordt aan beleggingsfondsen.</t>
    </r>
    <r>
      <rPr>
        <sz val="8"/>
        <color indexed="10"/>
        <rFont val="Arial"/>
        <family val="2"/>
      </rPr>
      <t xml:space="preserve"> (zie hierboven)</t>
    </r>
  </si>
  <si>
    <r>
      <t xml:space="preserve">Producten van eerder bancaire aard waarbij geld aan een </t>
    </r>
    <r>
      <rPr>
        <sz val="8"/>
        <color indexed="10"/>
        <rFont val="Arial"/>
        <family val="2"/>
      </rPr>
      <t>financieel organisme</t>
    </r>
    <r>
      <rPr>
        <sz val="8"/>
        <color indexed="8"/>
        <rFont val="Arial"/>
        <family val="2"/>
      </rPr>
      <t xml:space="preserve"> wordt toevertrouwd met het oog op het behalen van een zekere opbrengst op korte, middenlange of lange termijn.  Hieronder gerekend de kasbon, de obligatie, de Euro-obligatie, de muntenbelegging, het beleggingsfonds, een deposito of spaarrekening, directe aandelen ... (08.08.2007:) Inbegrepen de producten van de tak 26. </t>
    </r>
  </si>
  <si>
    <r>
      <t xml:space="preserve">Dit type slaat op de rechtstreekse bijdragen van werkgevers aan collectieve pensioenfondsen die, zonder de tussenkomst van een verzekeraar, deze bijdragen autonoom beheren met het oog op het verlenen van een extra legaal (overlevings- of aanvullend) pensioen aan diegene voor wiens rekening bijdragen werden gedaan.   </t>
    </r>
    <r>
      <rPr>
        <sz val="8"/>
        <color indexed="10"/>
        <rFont val="Arial"/>
        <family val="2"/>
      </rPr>
      <t>(Opmerking PG Leven-Individuele : buiten de scope van deze PG.)</t>
    </r>
  </si>
  <si>
    <t>Les garanties, par domaine</t>
  </si>
  <si>
    <r>
      <t xml:space="preserve">Vie </t>
    </r>
    <r>
      <rPr>
        <sz val="8"/>
        <color indexed="10"/>
        <rFont val="Arial"/>
        <family val="2"/>
      </rPr>
      <t>mixte</t>
    </r>
  </si>
  <si>
    <t>La garantie</t>
  </si>
  <si>
    <t>Fichier : Telebib2.mdb / table : Guarantee_domain / sélection : les C_domain (=X916= le qualifiant des domaines) = 1, 10, 2 , 23</t>
  </si>
  <si>
    <t>Waarborg ter dekking van de tandbehandelingskosten.</t>
  </si>
  <si>
    <t>242</t>
  </si>
  <si>
    <t>Indemnisation journalière suite à hospitalisation</t>
  </si>
  <si>
    <t>Dagvergoeding hospitalisatie</t>
  </si>
  <si>
    <t>Garantie prévoyant une indemnisation forfaitaire par jour d’hospitalisation.</t>
  </si>
  <si>
    <t>Waarborg die een forfaitaire vergoeding voorziet per dag hospitalisatie.</t>
  </si>
  <si>
    <t>243</t>
  </si>
  <si>
    <t>Assurance des soins</t>
  </si>
  <si>
    <t>Zorgverzekering</t>
  </si>
  <si>
    <t>Garantie couvrant les frais spécifiques liés à la situation de dépendance d’une personne.</t>
  </si>
  <si>
    <t>Waarborg ter dekking van de specifieke kosten verbonden aan de afhankelijkheid van een persoon.</t>
  </si>
  <si>
    <t>200</t>
  </si>
  <si>
    <t>Accidents généraux</t>
  </si>
  <si>
    <t>Ongevallen algemeen</t>
  </si>
  <si>
    <t>201</t>
  </si>
  <si>
    <t>Accidents vie privée</t>
  </si>
  <si>
    <t>Ongevallen privé leven</t>
  </si>
  <si>
    <t>220</t>
  </si>
  <si>
    <t>Invalidité permanente</t>
  </si>
  <si>
    <t>Bestendige invaliditeit</t>
  </si>
  <si>
    <t xml:space="preserve">Le bon d’assurance est une variante du bon de caisse mais dans le domaine de l’assurance.  L’assureur promet de payer une somme fixe, à une échéance déterminée, à un rendement fixe convenu, et ce en contrepartie du paiement d’une prime unique. En cas du décès de l’assuré avant le terme convenu, un autre paiement sera effectué. Ce dernier, également convenu, peut même être plus élevé que la prime payée. </t>
  </si>
  <si>
    <t xml:space="preserve">Cette rubrique concerne les accords conclus entre un employeur, un membre du personnel et un assureur afin d’octroyer par le biais d’assurances (vie, décès, complémentaires invalidité et/ou hospitalisation) des avantages extra-légaux au membre du personnel concerné. </t>
  </si>
  <si>
    <t>Vie Groupe Indépendants</t>
  </si>
  <si>
    <t>A.R. du 22.02.1991 - Règlement général relatif au contrôle des entreprises d'assurances - Annexe 1 - Classification des risques par groupe d'activités et par branche - Groupe d'activités non-vie;
 le 1 - accidents, individuelle, souscrite individuellement;
 le 2 - maladie, individuelle, souscrite individuellement.
(deleted : Recommandation GP Vie-Individuelle : changement de - Individuelle - vers - Individuelle, hospitalisation -. Les contrats souscrits par une famille font (encore) partie de ce domaine (bien que c'est là un premier niveau de collectivité).)</t>
  </si>
  <si>
    <t>Op basis van het K.B. van 22.02.1991 - Algemeen reglement betreffende de contrôle op de verzekeringsondernemingen - Bijlage 1 - Indeling van de risico's per groep van activiteit en per tak - Groep van activiteiten niet-leven;
 de 1 - ongevallen, individuele, individueel onderschreven;
 de 2 - ziekte, individuele, individueel onderschreven.
(deleted : Aanbeveling PG Leven-Individuele : wijziging van - Individuele - naar - Individuele, Hospitalisatie -. De in familiaal verband onderschreven polissen behoren nog tot dit domein.)</t>
  </si>
  <si>
    <t>Soins de santé</t>
  </si>
  <si>
    <t>Gezondheidszorgen</t>
  </si>
  <si>
    <t>Betreft alle producten die een bepaalde vergoedende of compenserende prestatie waarborgen (terugbetaling van de kosten, dagvergoeding, ...). Het product kan afgesloten zijn door een particulier of een rechtspersoon.</t>
  </si>
  <si>
    <t>Produits qui octroient en cas de problèmes de santé avec hospitalisation ou non, une indemnité ou une prestation (remboursement de frais, indemnité journalière, ...). Le contrat peut être conclu par un particulier ou une personne morale.</t>
  </si>
  <si>
    <r>
      <t>Hospitalisation</t>
    </r>
    <r>
      <rPr>
        <sz val="8"/>
        <color indexed="10"/>
        <rFont val="Arial"/>
        <family val="2"/>
      </rPr>
      <t xml:space="preserve"> et soins de santé</t>
    </r>
  </si>
  <si>
    <r>
      <t>Hospitalisatie</t>
    </r>
    <r>
      <rPr>
        <sz val="8"/>
        <color indexed="10"/>
        <rFont val="Arial"/>
        <family val="2"/>
      </rPr>
      <t xml:space="preserve"> en gezondheidszorgen</t>
    </r>
  </si>
  <si>
    <t>Wachtcontract</t>
  </si>
  <si>
    <t>...?</t>
  </si>
  <si>
    <t>(définition et libellé viendront de fortis)</t>
  </si>
  <si>
    <r>
      <t>Waarborg ter dekking van de specifieke kosten verbonden aan de afhankelijkheid van een persoon.</t>
    </r>
    <r>
      <rPr>
        <sz val="8"/>
        <color indexed="10"/>
        <rFont val="Arial"/>
        <family val="2"/>
      </rPr>
      <t xml:space="preserve"> ("Zorgkas")</t>
    </r>
  </si>
  <si>
    <r>
      <t xml:space="preserve">Assurance des soins </t>
    </r>
    <r>
      <rPr>
        <sz val="8"/>
        <color indexed="10"/>
        <rFont val="Arial"/>
        <family val="2"/>
      </rPr>
      <t>?Assurance dépendance?</t>
    </r>
  </si>
  <si>
    <t>Garantie couvrant l’endommagement (du véhicule) suite à un feu, une explosion, la foudre ou un court-circuit.</t>
  </si>
  <si>
    <t>Waarborg ter dekking van beschadiging (van het voertuig) door vuur, ontploffing, blikseminslag, kortsluiting.</t>
  </si>
  <si>
    <t>Garantie qui couvre le vol du véhicule assuré, des options et des accessoires garantis, ainsi que leur destruction ou détérioration par le fait ou par suite d'un vol ou d'une tentative de vol.</t>
  </si>
  <si>
    <t>Waarborg waarbij dekking verleend wordt voor diefstal van het verzekerd voertuig, de onderdelen ervan, de opties en het gewaarborgd toebehoren, evenals de vernietiging of de beschadiging ervan door, ten gevolge of ter gelegenheid van een diefstal of een p</t>
  </si>
  <si>
    <t xml:space="preserve">Garantie qui couvre la réparation ou le remplacement des vitrages du véhicule en cas de bris ou de fêlure. L'étendue de cette garantie peut varier selon les compagnies au niveau de la définition , p.ex. en ce qui concerne le toit ouvrant ou les phares ou </t>
  </si>
  <si>
    <t xml:space="preserve">Waarborg ter dekking van de herstelling of de vervanging van de ruiten van het voertuig in geval van breuk of barst. De omvang van de waarborg kan ter hoogte van de definities verschillen naargelang de maatschappij: bijv. wat betreft het opendraaiend dak </t>
  </si>
  <si>
    <t>Garantie couvrant les dommages causés au véhicule assuré suite à un tremblement de terre, une éruption volcanique, une chute de rochers, de pierres ou de blocs de glace, un glissement ou affaissement de terrain, une avalanche, une inondation ou grande mar</t>
  </si>
  <si>
    <t>Waarborg ter dekking van schade aan het verzekerde voertuig ten gevolge van de aardbeving, de vulkaanuitbarsting, het neerstorten van rotsen, stenen of stukken ijs, de grondverschuiving of -verzakking, de lawine, de overstroming of de stormvloed, het over</t>
  </si>
  <si>
    <t>Garantie couvrant le retour d’un véhicule, de personnes ou de biens vers le domicile ou l’endroit de réparation.</t>
  </si>
  <si>
    <t>Waarborg ter dekking van het terugbrengen van voertuigen, personen of zaken naar woonplaats of plaats van herstelling.</t>
  </si>
  <si>
    <t>Assurance complémentaire risques accidents qui prévoit un montant complémentaire dans le cas où un accident est à l’origine du décès.</t>
  </si>
  <si>
    <t>Aanvullende verzekering risico’s ongevallen die voorziet in een verhoogde uitkering bij overlijden, indien een ongeval het overlijden veroorzaakte.</t>
  </si>
  <si>
    <t>Assurance complémentaire risques hospitalisation qui prévoit, de façon stipulée par le contrat, une indemnisation des frais occasionnés par un séjour à l’hôpital.</t>
  </si>
  <si>
    <t>Aanvullende verzekering risico’s hospitalisatie die voorziet, al naargelang het contract in mindere of meerdere mate, in een vergoeding van de kosten ontstaan ten gevolge van genoten diensten in een ziekenhuis.</t>
  </si>
  <si>
    <t>Assurance complémentaire familiale qui prévoit un montant complémentaire dans le cas où l’assuré se trouve encore dans une situation familiale spécifique et stipulée lors de son décès.</t>
  </si>
  <si>
    <t>Aanvullende verzekering familiale die voorziet in een verhoogde uitkering bij overlijden indien de verzekerde zich op het ogenblik van het overlijden nog in bepaalde, welomschreven familiale omstandigheden bevindt.</t>
  </si>
  <si>
    <t>Garantie complémentaire qui garantit le remboursement des primes des assurances principales et complémentaires pour la durée de l'invalidité.</t>
  </si>
  <si>
    <t>Aanvullende waarborg die voorziet in de terugbetaling van de verzekeringspremies voor de hoofdwaarborg en de aanvullende waarborgen voor de duur van de invaliditeit.</t>
  </si>
  <si>
    <t>Garantie complémentaire qui prévoit, après déroulement du délai d’attente contractuel et en proportion avec l’invalidité, un versement d’une rente annuelle dans le cas où l’assuré est frappé par une invalidité totale ou partielle, quelle qu’en soit la cau</t>
  </si>
  <si>
    <t>Als polistype voorbehouden aan polissen die meerdere personen verzekeren en die een prestatie van de verzekeraar uitlokken n.a.v. een hospitalisatie van een verzekerde.</t>
  </si>
  <si>
    <t>Type de police qui couvre  plusieurs personnes aussi bien des conséquences d’un accident que des suites d’une maladie, entraînant une incapacité (partielle ou totale) de travail, prévoyant le paiement d’une rente annuelle jusqu’à la fin de la carrière pré</t>
  </si>
  <si>
    <t>Waarborg ter dekking van de materiële schade aan het vervoermiddel, ten gevolge van de gevaren opgesomd in de polis.  Zij dekt niet alleen het vervoermiddel, doch tevens alles onderdelen die dienend zijn voor de navigatie en de machines dienstig voor aand</t>
  </si>
  <si>
    <t>Garantie couvrant la responsabilité du barreur et ses préposés par rapport aux skieurs nautiques tractés,</t>
  </si>
  <si>
    <t>Waarborg ter dekking van de aansprakelijkheid van de stuurman en zijn aangestelden jegens de getrokken waterskieërs.</t>
  </si>
  <si>
    <t>Groupe d'assurances qui répondent aux besoins spécifiques d'une entreprise, en offrant des garanties que l'assuré ne peut trouver dans les polices classiques. Elles ont pour objectif de couvrir les divers périls imprévus auxquels des biens destinés au pro</t>
  </si>
  <si>
    <t>Geheel van verzekeringen die beantwoorden aan specifieke behoeften van een onderneming en die niet in klassieke polissen terug te vinden zijn.  Zij beogen de dekking van de goederen die voor de onderneming nuttig zijn tegen allerhande onvoorziene gevaren.</t>
  </si>
  <si>
    <t>Garantie couvrant les dégâts soudains et imprévus, survenus à une ou plusieurs machines en état de marche, à l’arrêt, durant le démontage, le déplacement ou le montage.</t>
  </si>
  <si>
    <t>Waarborg ter dekking van onvoorziene en plotse schade aan een of meerdere machines in werking of in rust, tijdens demonteren, verplaatsen of opnieuw monteren.</t>
  </si>
  <si>
    <t>Ensemble de couvertures liés aux travaux sur un chantier (la responsabilité civile des parties concernées), ainsi que les objets y présents et le bâtiment en édification.</t>
  </si>
  <si>
    <t>Assurance-vie spécifique à durée limitée, s’opérant par un versement unique, avec un capital garanti ainsi qu’un rendement garanti, et selon le besoin du preneur oui ou non munie d’une couverture décès (permettant le cas échéant d’échapper au précompte mo</t>
  </si>
  <si>
    <t>Specifieke levensverzekering van beperkte duur die tot stand komt middels een eenmalige storting, met een gewaarborgd kapitaal en een gewaarborgd rendement, en volgens de wensen van de verzekeringsnemer al of niet uitgerust met een dekking overlijden (wat</t>
  </si>
  <si>
    <t>N’est pas une garantie mais une forme d’emprunt (un produit financier).</t>
  </si>
  <si>
    <t>Assurance couvrant les conséquences d’un événement fortuit, subit, survenant dans la vie privée ou la vie professionnelle, extérieur à la victime.  L’assurance garantit le paiement de certaines prestations (un capital en cas de décès ou d’invalidité perma</t>
  </si>
  <si>
    <t>Verzekering tegen de gevolgen van een toevallige, plotse gebeurtenis in het privé- of beroepsleven, buiten het slachtoffer om. De verzekering waarborgt een betaling van bepaalde verzekeringsuitkeringen  (een kapitaal bij overlijden of bij blijvende invali</t>
  </si>
  <si>
    <t>Assurance couvrant un événement soudain dans la vie privée de la victime, qui produit une lésion corporelle et dont la cause ou l'une des causes est extérieure à l'organisme de la victime. L'accident ne s'est pas produit lors d'une activité professionnell</t>
  </si>
  <si>
    <t>Verzekering tegen een plotse gebeurtenis, in het privé-leven van het slachtoffer, die een lichamelijk letsel veroorzaakt en waarvan de oorzaak of één van de oorzaken buiten het organisme van het slachtoffer ligt. Het ongeval is niet gebeurd tijdens een be</t>
  </si>
  <si>
    <t>Verzekering die de specifieke tienjarige aansprakelijkheid van de aannemer voor de stabiliteit van een bouwwerk dekt. Andere naam voor decenale verzekering.</t>
  </si>
  <si>
    <t>Couverture des dommages causés aux installations en montage durant leur montage/essais.</t>
  </si>
  <si>
    <t>Waarborg ter dekking van schaden aan installaties in opbouw gedurende hun montage/proeven.</t>
  </si>
  <si>
    <t>Assurance couvrant l’engagement du fournisseur à remplacer endéans un délai bien déterminé, un produit qui s’est avéré être attaché d’un vice ou non-conforme.</t>
  </si>
  <si>
    <t>Verzekering ter dekking van de verbintenis van de leverancier om binnen een gestelde termijn het geleverde goed, dat naderhand gebrekkig of niet conform bleek te zijn, te vervangen.</t>
  </si>
  <si>
    <t>Garantie du genre tous risques couvrant tous les dégâts au matériel électronique ou informatique, en ce compris les dommages causés par l’action de l’électricité.</t>
  </si>
  <si>
    <t>Waarborg van het type alle risico’s ter dekking van elke materiële beschadiging van elektronisch of informaticamaterieel, waaronder begrepen de schade door uitwerking van elektriciteit.</t>
  </si>
  <si>
    <t>Couverture de la RC des parties concernées sur un chantier avec priorité pour le maître d’ouvrage et accessoirement les autres intervenants.</t>
  </si>
  <si>
    <t>Garantie couvrant certaines interventions dans le cadre d’un voyage, telles que le rapatriement de personnes ou d’un véhicule, les frais médicaux et le dépannage du véhicule, assistance urgente, assurance des bagages et l’annulation.</t>
  </si>
  <si>
    <t>Verzekering ter dekking van hulpverlening tijdens een reis : omvat bvb. repatriëring personen en voertuigen, medische kosten en pechverhelping voertuig, dringende hulpverlening, verzekering van reisgoed en annulatiedekking.</t>
  </si>
  <si>
    <t>Garantie couvrant le remboursement du prix ou d’une partie du prix d’un voyage, dans le cas où le voyage est annulé pour cause d’une des raisons énumérées dans le contrat (telle que le décès d’un proche).</t>
  </si>
  <si>
    <t>Verzekering Brand geheten "globale" onderschrijving, die een reeks waarborgen zoals brand en aanverwante waarborgen, storm en hagel, waterschade, glasbreuk, en zelfs BA gebouw (in het geval van de woningverzekering of van de gebouwen die verhuurd worden),</t>
  </si>
  <si>
    <t>Incl. Tempête&amp;Grêle et eventuellement des couvertures diverses</t>
  </si>
  <si>
    <t>Incl. S&amp;H en ev. Elektriciteit, Aardbeving,...).</t>
  </si>
  <si>
    <t>Garantie qui prévoit, après écoulement du délai d’attente ou de carence contractuel et en proportion avec l’invalidité, un versement d’une rente annuelle dans le cas où l’assuré est frappé par une invalidité totale ou partielle, quelle qu’en soit la cause</t>
  </si>
  <si>
    <t>Waarborg die, na verloop van de contractuele wachttijd of karenstijd en in verhouding tot de opgelopen invaliditeit, voorziet in de betaling van een jaarlijkse rente wanneer de verzekerde door algehele of gedeeltelijke invaliditeit getroffen wordt, ongeac</t>
  </si>
  <si>
    <t xml:space="preserve">Assurance Incendie de souscription dite "globale", regroupant un ensemble de garanties telles que l’incendie et les périls connexes, la tempête et la grêle, les Dégâts des eaux, le Bris de vitrage, voir même la RC bâtiment dans le cas de l’assurance pour </t>
  </si>
  <si>
    <t>K.B. 22.02.1991 - Bijlage 1 - Indeling van de risico's per groep van activiteit en per tak - Groep van activiteiten leven - 22. Bruidsschats- en geboorteverzekeringen, niet verbonden met beleggingsfondsen.
Waarborg waarbij de maatschappij er zich toe verbindt bij leven van de verzekerde bij de afloop van de waarborg, of bij het eerste huwelijk van de verzekerde voor de afloop van de waarborg, een bepaald kapitaal te betalen. Bij overlijden of blijvende en gehele invaliditeit van de verzekerde vóór de afloop van de waarborg wordt een kapitaal onmiddellijk betaald aan de verzekeringnemers. (03.04.2008 : deleted : In geval van overlijden of blijvende en gehele invaliditeit van één van de verzekeringnemers, neemt de maatschappij de premies, tot de afloop van de waarborg, ten laste.)</t>
  </si>
  <si>
    <t xml:space="preserve">Waarborg ter dekking van de kosten verbonden aan geschillen in het verkeer, zoals de strafrechtelijke verdediging, de burgerlijke verdediging en het verhaal, de contractuele geschillen (zoals rond de aankoop, de verkoop of het onderhoud van een voertuig) </t>
  </si>
  <si>
    <t>Sauvegarde des intérêts de l’assuré-consommateur dans le cadre des contrats soumis au droit des obligations (Contrats Généraux)</t>
  </si>
  <si>
    <t>Waarborg ter dekking van de kosten verbonden aan de uitoefening van consumentenrechten in het kader van contracten die aan het verbintenissenrecht onderworpen zijn (contracten in het algemeen).</t>
  </si>
  <si>
    <t>Assurance de PJ liée à l’exécution d’une activité professionnelle.</t>
  </si>
  <si>
    <t>Verzekering van de juridische bijstand verbonden aan het uitoefenen van een beroepsactiviteit.</t>
  </si>
  <si>
    <t>Garantie prévoyant une indemnisation journalière en faveur de celui qui a subi un retrait de permis lui permettant d’engager un chauffeur ou de faire appel à d’autres moyens de transport.</t>
  </si>
  <si>
    <t>Waarborg die in een dagvergoeding voorziet ten behoeve van diegene die een intrekking van rijbewijs opliep, met oog op het inschakelen van een andere bestuurder of van andere vervoermiddelen.</t>
  </si>
  <si>
    <t>Garantie couvrant la mise à la disposition de fonds pour obtenir une libération sous caution</t>
  </si>
  <si>
    <t>Waarborg die het terbeschikkingstellen dekt van een fonds voor voorwaardelijke invrijheidssrelling.</t>
  </si>
  <si>
    <t>Accès à la justice pour tous : AR définissant une offre minimale en matière de Protection juridique pour les particuliers</t>
  </si>
  <si>
    <t>Toegang tot justitie voor iedereen : KB dat een minimale dekking voor particulieren bepaalt in rechtsbijstand</t>
  </si>
  <si>
    <t>Ensemble de garanties, annexes à l’assurance des biens, couvrant les dommages collatéraux aux dégâts d’un bien, tels que le recours des voisins, le chômage immobilier, les frais de sauvetage, de préservation, de déblai et de démolition ...</t>
  </si>
  <si>
    <t>Geheel van waarborgen, aansluitend op de verzekering van goederen, ter dekking van de verwante schade zoals het verhaal van de buren, de derving van het onroerend goed, de kosten van redding, behoud, afbraak en opruiming ...</t>
  </si>
  <si>
    <t>Garantie couvrant les dommages découlant de l’altération d’un bien ou d’un corps consécutif à l’action d’une flamme, de la chaleur ou d’un agent corrosif.</t>
  </si>
  <si>
    <t>Waarborg die de vergoeding beoogt van de schade tgv aantasting van een goed of een lichaam door de werking van een vlam, van de hitte of van een bijtende stof.</t>
  </si>
  <si>
    <t>Type de police qui couvre  les bateaux de navigation fluvial aussi bien en ce qui concerne les dommages au bateau que les dommages aux tiers.</t>
  </si>
  <si>
    <t>Als polistype voorbehouden aan de polissen die een binnenschip tot voorwerp hebben, zowel wat de schade aan het schip als wat de schade aan derden betreft.</t>
  </si>
  <si>
    <t>Type de police qui couvre  les engins nautiques aussi bien en ce qui concerne les dommages au bateau que les dommages aux tiers.</t>
  </si>
  <si>
    <t>Als polistype voorbehouden aan de polissen die een pleziervaartuig tot voorwerp hebben, zowel wat de schade aan het vaartuig als wat de schade aan derden betreft.</t>
  </si>
  <si>
    <t>Type de police qui couvre  les bateaux de pêche aussi bien en ce qui concerne les dommages au bateau que les dommages aux tiers.</t>
  </si>
  <si>
    <t>Als polistype voorbehouden aan de polissen die een vissersschip tot voorwerp hebben, zowel wat de schade aan het schip als wat de schade aan derden betreft.</t>
  </si>
  <si>
    <t>Type de police qui couvre le corps des véhicules terrestres amenés à transporter de la marchandise ou des biens en général.</t>
  </si>
  <si>
    <t>Als polistype voorbehouden aan de polissen die de schade aan motorrijtuigen tot voorwerp hebben, die koopwaar of goederen in het algemeen over ’t land vervoeren.</t>
  </si>
  <si>
    <t>Type de police qui couvre  des trains, wagons et autres engins ferroviaires aussi bien en ce qui concerne les dommages aux engins que les dommages aux tiers.</t>
  </si>
  <si>
    <t>Als polistype voorbehouden aan de polissen die treinen, wagons en andere spoortuigen tot voorwerp hebben, zowel wat de schade aan de tuigen als wat de schade aan derden betreft.</t>
  </si>
  <si>
    <t>Type de police qui couvre  la responsabilité de l'affréteur, du commissionnaire et/ou du commissionnaire expéditeur.</t>
  </si>
  <si>
    <t>Als polistype voorbehouden aan de polissen die de aansprakelijkheid van de bevrachter, de commissionair en/of de commissionair-expediteur verzekeren.</t>
  </si>
  <si>
    <t>Type de police qui couvre  la responsabilité du transporteur ou de l’entreprise de transport.</t>
  </si>
  <si>
    <t>Als polistype voorbehouden aan de polissen die de aansprakelijkheid van de vervoerder/transporteur of van de transportonderneming verzekeren.</t>
  </si>
  <si>
    <t>Type de police qui couvre  les grands avions ou la responsabilité concernant ce type d’aviation.  Y compris les pertes d’exploitation suite au retrait ou à la perte de licence, la RC livraison du carburant, la RC airshows, etc.</t>
  </si>
  <si>
    <t>Als polistype voorbehouden aan de polissen die grotere vliegtuigen tot voorwerp hebben en aan polissen die de aansprakelijkheid rond het grotere vliegwezen verzekeren. Hieronder worden tevens begrepen de financiële verliezen als gevolg van de intrekking o</t>
  </si>
  <si>
    <t>Type de police qui couvre  les petits avions, hélicoptères et les appareils sportifs ou la responsabilité concernant ce type d’aviation.  Y compris éventuellement les pertes d’exploitation suite au retrait ou à la perte de licence, ainsi que la RC spécifi</t>
  </si>
  <si>
    <t xml:space="preserve">Als polistype voorbehouden aan de polissen die kleinere vliegtuigen, helikopters en sporttoestellen tot voorwerp hebben en aan polissen die de aansprakelijkheid rond het licht vliegwezen verzekeren. Hieronder worden in voorkomend geval tevens begrepen de </t>
  </si>
  <si>
    <t>Type de police qui couvre  les autres engins de navigation aérienne que les avions ainsi que les engins spatiaux.</t>
  </si>
  <si>
    <t>Valeur par défaut</t>
  </si>
  <si>
    <t>Default waarde</t>
  </si>
  <si>
    <t>25/03/1997</t>
  </si>
  <si>
    <t>20/02/2008</t>
  </si>
  <si>
    <t>Comprend les assurances à périls énumerés dont la somme assurée est inférieure aux limites fixées par l’AR du 01.02.1988.</t>
  </si>
  <si>
    <t>Omvat de verzekeringen met genoemde gevaren waarvan de verzekerde som lager is dan de limiet in het KB van 01.02.1988.</t>
  </si>
  <si>
    <t>9/02/2006</t>
  </si>
  <si>
    <t>Domaine réservé à la RC des particuliers mieux connue sous l’appellation "Assurance  RC familiale".</t>
  </si>
  <si>
    <t>Domein voorbehouden aan de BA particulieren, beter bekend onder de benaming "Verzekering BA Familiale".</t>
  </si>
  <si>
    <t>Comprend toute forme de RC à l’exception des domaines 04, 05 et 08.</t>
  </si>
  <si>
    <t>Bevat alle vormen van BA met uitzondering van de domeinen 04, 05 en 08.</t>
  </si>
  <si>
    <t>Responsabilité Objective en incendie et explosion.</t>
  </si>
  <si>
    <r>
      <t xml:space="preserve">Garantie complémentaire qui prévoit, après déroulement du délai d’attente contractuel et en proportion avec l’invalidité, un versement d’une rente annuelle dans le cas où l’assuré est frappé par une invalidité totale ou partielle, quelle qu’en soit la cause (maladie ou accident), pour une durée prévue par le contrat </t>
    </r>
    <r>
      <rPr>
        <sz val="8"/>
        <color indexed="10"/>
        <rFont val="Arial"/>
        <family val="2"/>
      </rPr>
      <t>(la garantie principale)</t>
    </r>
    <r>
      <rPr>
        <sz val="8"/>
        <color indexed="8"/>
        <rFont val="Arial"/>
        <family val="2"/>
      </rPr>
      <t xml:space="preserve">, mais pouvant être abrégée par une guérison, une consolidation ou le décès.  </t>
    </r>
    <r>
      <rPr>
        <sz val="8"/>
        <color indexed="10"/>
        <rFont val="Arial"/>
        <family val="2"/>
      </rPr>
      <t>(ACRI : Assurance complémentaire risques invalidité.)</t>
    </r>
  </si>
  <si>
    <r>
      <t>Garantie complémentaire qui prévoit le paiement d’une avance, dans le cas d’ une invalidité permanente.</t>
    </r>
    <r>
      <rPr>
        <sz val="8"/>
        <color indexed="10"/>
        <rFont val="Arial"/>
        <family val="2"/>
      </rPr>
      <t xml:space="preserve"> (ACRI : Assurance complémentaire risques invalidité.)</t>
    </r>
  </si>
  <si>
    <r>
      <t>Garantie complémentaire qui prévoit le paiement d'un capital, dans le cas d’une invalidité permanente.</t>
    </r>
    <r>
      <rPr>
        <sz val="8"/>
        <color indexed="10"/>
        <rFont val="Arial"/>
        <family val="2"/>
      </rPr>
      <t xml:space="preserve"> (ACRI : Assurance complémentaire risques invalidité.)</t>
    </r>
  </si>
  <si>
    <r>
      <t xml:space="preserve">Garantie complémentaire qui prévoit le remboursement en cas d'invalidité des frais généraux justifiés par l'invalidité de l'assuré (qui est généralement le gérant, le patron de la société...il ne peut plus travailler mais ses frais généraux continuent à courir). </t>
    </r>
    <r>
      <rPr>
        <sz val="8"/>
        <color indexed="10"/>
        <rFont val="Arial"/>
        <family val="2"/>
      </rPr>
      <t xml:space="preserve"> (ACRI : Assurance complémentaire risques invalidité.)</t>
    </r>
  </si>
  <si>
    <r>
      <t xml:space="preserve">Assurance-vie </t>
    </r>
    <r>
      <rPr>
        <sz val="8"/>
        <color indexed="10"/>
        <rFont val="Arial"/>
        <family val="2"/>
      </rPr>
      <t>(garantie)</t>
    </r>
    <r>
      <rPr>
        <sz val="8"/>
        <color indexed="8"/>
        <rFont val="Arial"/>
        <family val="2"/>
      </rPr>
      <t xml:space="preserve"> spécifique à durée limitée, s’opérant par un versement unique, avec un capital garanti ainsi qu’un rendement garanti, et selon le besoin du preneur oui ou non munie d’une couverture décès (permettant le cas échéant d’échapper au précompte mobilier). </t>
    </r>
  </si>
  <si>
    <r>
      <t>Contrat stipulant qu’une partie payera un montant unique ou à échéances périodiques (c.-à-d. la prime), afin que l’autre partie verse un capital ou une rente à la première partie ou à un tiers à désigner par la première partie, quand un événement lié au f</t>
    </r>
    <r>
      <rPr>
        <sz val="8"/>
        <color indexed="10"/>
        <rFont val="Arial"/>
        <family val="2"/>
      </rPr>
      <t xml:space="preserve"> (voir ci-dessus)</t>
    </r>
  </si>
  <si>
    <r>
      <t xml:space="preserve">Assurance à date d’expiration fixe (au contraire de l’assurance à vie entière) par laquelle une compagnie s’engage à verser un montant convenu en cas de décès avant la fin du contrat.  La prestation de l’assureur peut prendre la forme d’un montant fixe, d </t>
    </r>
    <r>
      <rPr>
        <sz val="8"/>
        <color indexed="10"/>
        <rFont val="Arial"/>
        <family val="2"/>
      </rPr>
      <t>(voir ci-dessus)</t>
    </r>
  </si>
  <si>
    <r>
      <t xml:space="preserve">Assurance décès temporaire à capital décroissant couvrant le solde restant dû au créancier. </t>
    </r>
    <r>
      <rPr>
        <sz val="8"/>
        <color indexed="10"/>
        <rFont val="Arial"/>
        <family val="2"/>
      </rPr>
      <t>(voir ci-dessus)</t>
    </r>
  </si>
  <si>
    <r>
      <t>Est un ensemble de garanties proposées en marge d’une assurance-vie et assurances similaires, telle que la rente en cas d’invalidité, le capital complémentaire en cas de décès par accident et autres, offertes sous forme d’un ensemble.</t>
    </r>
    <r>
      <rPr>
        <sz val="8"/>
        <color indexed="10"/>
        <rFont val="Arial"/>
        <family val="2"/>
      </rPr>
      <t xml:space="preserve"> (voir ci-dessous)</t>
    </r>
  </si>
  <si>
    <r>
      <t>Assurance complémentaire risques accidents qui prévoit un montant complémentaire dans le cas où un accident est à l’origine du décès.</t>
    </r>
    <r>
      <rPr>
        <sz val="8"/>
        <color indexed="10"/>
        <rFont val="Arial"/>
        <family val="2"/>
      </rPr>
      <t xml:space="preserve"> (voir ci-dessus)</t>
    </r>
  </si>
  <si>
    <r>
      <t>Assurance complémentaire risques hospitalisation qui prévoit, de façon stipulée par le contrat, une indemnisation des frais occasionnés par un séjour à l’hôpital.</t>
    </r>
    <r>
      <rPr>
        <sz val="8"/>
        <color indexed="10"/>
        <rFont val="Arial"/>
        <family val="2"/>
      </rPr>
      <t xml:space="preserve"> (voir ci-dessus)</t>
    </r>
  </si>
  <si>
    <r>
      <t>Garantie complémentaire qui garantit le remboursement des primes des assurances principales et complémentaires pour la durée de l'invalidité.</t>
    </r>
    <r>
      <rPr>
        <sz val="8"/>
        <color indexed="10"/>
        <rFont val="Arial"/>
        <family val="2"/>
      </rPr>
      <t xml:space="preserve"> (voir ci-dessus)</t>
    </r>
  </si>
  <si>
    <r>
      <t>Garantie complémentaire qui prévoit, après déroulement du délai d’attente contractuel et en proportion avec l’invalidité, un versement d’une rente annuelle dans le cas où l’assuré est frappé par une invalidité totale ou partielle, quelle qu’en soit la cau</t>
    </r>
    <r>
      <rPr>
        <sz val="8"/>
        <color indexed="10"/>
        <rFont val="Arial"/>
        <family val="2"/>
      </rPr>
      <t xml:space="preserve"> (voir ci-dessus)</t>
    </r>
  </si>
  <si>
    <r>
      <t>Garantie complémentaire qui prévoit le paiement d’une avance, dans le cas d’ une invalidité permanente.</t>
    </r>
    <r>
      <rPr>
        <sz val="8"/>
        <color indexed="10"/>
        <rFont val="Arial"/>
        <family val="2"/>
      </rPr>
      <t xml:space="preserve"> (voir ci-dessus)</t>
    </r>
  </si>
  <si>
    <r>
      <t>Garantie complémentaire qui prévoit le paiement d'un capital, dans le cas d’une invalidité permanente.</t>
    </r>
    <r>
      <rPr>
        <sz val="8"/>
        <color indexed="10"/>
        <rFont val="Arial"/>
        <family val="2"/>
      </rPr>
      <t xml:space="preserve"> (voir ci-dessus)</t>
    </r>
  </si>
  <si>
    <t>139</t>
  </si>
  <si>
    <t>ACRI capital</t>
  </si>
  <si>
    <t>AVRI kapitaal</t>
  </si>
  <si>
    <t>141</t>
  </si>
  <si>
    <t>ACRI frais généraux</t>
  </si>
  <si>
    <t>AVRI vaste kosten</t>
  </si>
  <si>
    <t>150</t>
  </si>
  <si>
    <t>Bon d'assurance</t>
  </si>
  <si>
    <t>Verzekeringsbon</t>
  </si>
  <si>
    <t>210</t>
  </si>
  <si>
    <t>Décès</t>
  </si>
  <si>
    <t>Overlijden</t>
  </si>
  <si>
    <t>Garantie par laquelle la compagnie s’engage à payer un montant convenu en cas de décès à la suite d’un accident.</t>
  </si>
  <si>
    <t>Waarborg waarbij de maatschappij zich ertoe verbindt een overeengekomen bedrag te betalen, in geval van overlijden als gevolg van een ongeval.</t>
  </si>
  <si>
    <t>940</t>
  </si>
  <si>
    <t>Assistance</t>
  </si>
  <si>
    <t>Bijstand</t>
  </si>
  <si>
    <t>960</t>
  </si>
  <si>
    <t>Protection juridique</t>
  </si>
  <si>
    <t>Rechtsbijstand</t>
  </si>
  <si>
    <t>Vie Individuelle liée à un fonds d'investissement (br.23)</t>
  </si>
  <si>
    <t>Individueel Leven i.v.m. Beleggingsfondsen (Tak 23)</t>
  </si>
  <si>
    <t>Onder deze rubriek horen de producten waarbij de verzekeringsnemer aan de verzekeraar de opdracht geeft de betaalde premie om te zetten in een aantal eenheden van één of meerdere beleggingsfondsen, met verbintenis van de verzekeraar op de afgesproken tijd</t>
  </si>
  <si>
    <t>130</t>
  </si>
  <si>
    <t>Autres opérations Vie (Branches 22, 24-29)</t>
  </si>
  <si>
    <t>Andere Verrichtingen Leven (Takken 22, 24-29)</t>
  </si>
  <si>
    <t>160</t>
  </si>
  <si>
    <t>Vie Groupe salariés</t>
  </si>
  <si>
    <t>Leven Groep loontrekkenden</t>
  </si>
  <si>
    <t>161</t>
  </si>
  <si>
    <t>Engagement individuel de pension - salarié</t>
  </si>
  <si>
    <t>Individuele pensioentoezegging - loontrekkende</t>
  </si>
  <si>
    <t>Betreft de afspraken tussen een werkgever, een werknemer en een verzekeraar om aan de hand van verzekeringen (leven, overlijden, en aanvullend invaliditeit en/of hospitalisatie) extra legale voordelen voor de betrokken werknemer tot stand te brengen.</t>
  </si>
  <si>
    <t>165</t>
  </si>
  <si>
    <t>Groupe Indépendants</t>
  </si>
  <si>
    <t>Groep Zelfstandigen</t>
  </si>
  <si>
    <t>166</t>
  </si>
  <si>
    <t>Engagement individuel de pension - indépendant</t>
  </si>
  <si>
    <t>Individuele pensioentoezegging - zelfstandige</t>
  </si>
  <si>
    <t>170</t>
  </si>
  <si>
    <t>Vie Groupe liée à un fonds d'investissement</t>
  </si>
  <si>
    <t>Leven Groep i.v.m. Beleggingsfondsen</t>
  </si>
  <si>
    <t>180</t>
  </si>
  <si>
    <t>Gestion de fonds de pension collectifs</t>
  </si>
  <si>
    <t>Beheer van Collectieve Pensioenfondsen</t>
  </si>
  <si>
    <t>10</t>
  </si>
  <si>
    <t>Hospitalisation</t>
  </si>
  <si>
    <t>Hospitalisatie</t>
  </si>
  <si>
    <t>241</t>
  </si>
  <si>
    <t>Produits qui octroient, en cas d’hospitalisation d’une personne déterminée, une indemnité ou une prestation complémentaire (remboursement de frais, indemnité journalière, ...). Le contrat peut être conclu par un particulier ou une personne morale.</t>
  </si>
  <si>
    <t>280</t>
  </si>
  <si>
    <t>Familiale Hospitalisation</t>
  </si>
  <si>
    <t>Familiale Hospitalisatie</t>
  </si>
  <si>
    <t>2</t>
  </si>
  <si>
    <t>Individuelle</t>
  </si>
  <si>
    <t>Individuele</t>
  </si>
  <si>
    <t>211</t>
  </si>
  <si>
    <t>Individuelle Accidents Général</t>
  </si>
  <si>
    <t>Persoonlijke Ongevallen algemeen</t>
  </si>
  <si>
    <t>212</t>
  </si>
  <si>
    <t>Accidents et Maladies graves Jeunesse</t>
  </si>
  <si>
    <t>Ongevallen en Zware Ziekten Jeugd</t>
  </si>
  <si>
    <t>214</t>
  </si>
  <si>
    <t>Circulation &amp; Passagers</t>
  </si>
  <si>
    <t>Verkeer &amp; Inzittenden</t>
  </si>
  <si>
    <t>216</t>
  </si>
  <si>
    <t>Polices Voyage</t>
  </si>
  <si>
    <t>Reispolissen</t>
  </si>
  <si>
    <t>221</t>
  </si>
  <si>
    <t>Revenu garanti</t>
  </si>
  <si>
    <t>Gewaarborgd inkomen</t>
  </si>
  <si>
    <t>Produits qui garantissent une rente annuelle en cas d’invalidité d’une personne déterminée, quelle qu’en soit l’origine.   Le contrat peut être conclu par un particulier ou une personne morale.</t>
  </si>
  <si>
    <t>Omvat alle producten die een bepaalde jaarlijkse rente waarborgen n.a.v. de invaliditeit van een bepaalde persoon, ongeacht de oorzaak.  Het product kan afgesloten zijn door een particulier of een rechtspersoon.</t>
  </si>
  <si>
    <t>223</t>
  </si>
  <si>
    <t>Maladie</t>
  </si>
  <si>
    <t>Ziekte</t>
  </si>
  <si>
    <t>Produits qui garantissent une rente annuelle ou une indemnité journalière en cas de maladie d’une personne déterminée.  Le contrat peut être conclu par un particulier ou une personne morale.</t>
  </si>
  <si>
    <t>Omvat alle producten die een bepaalde jaarlijkse rente of een dagvergoeding waarborgen n.a.v. de ziekte van een bepaalde persoon.  Het product kan afgesloten zijn door een particulier of een rechtspersoon.</t>
  </si>
  <si>
    <t>252</t>
  </si>
  <si>
    <t>Frais médicaux</t>
  </si>
  <si>
    <t>Medische kosten</t>
  </si>
  <si>
    <t>260</t>
  </si>
  <si>
    <t>Familiale Accidents</t>
  </si>
  <si>
    <t>Familiale Ongevallen</t>
  </si>
  <si>
    <t>270</t>
  </si>
  <si>
    <t>Familiale Maladie</t>
  </si>
  <si>
    <t>Familiale Ziekte</t>
  </si>
  <si>
    <t>Klassische Lebensversicherungen &amp; Sparte 21</t>
  </si>
  <si>
    <t>Classical Life and 21 branch</t>
  </si>
  <si>
    <t>4/11/2005</t>
  </si>
  <si>
    <t>02</t>
  </si>
  <si>
    <t>Einzelunfallversicherung</t>
  </si>
  <si>
    <t>Personal accidents</t>
  </si>
  <si>
    <t>03</t>
  </si>
  <si>
    <t>Incendie risques simples</t>
  </si>
  <si>
    <t>Brand eenvoudige risico's</t>
  </si>
  <si>
    <t>Feuer - Einfache Risiken</t>
  </si>
  <si>
    <t>Fire - Simple risks</t>
  </si>
  <si>
    <t>04</t>
  </si>
  <si>
    <t>RC du particulier</t>
  </si>
  <si>
    <t>BA particulieren</t>
  </si>
  <si>
    <t>Privathaftpflicht</t>
  </si>
  <si>
    <t>Civil Liability</t>
  </si>
  <si>
    <t>11/07/2005</t>
  </si>
  <si>
    <t>05</t>
  </si>
  <si>
    <t>Auto</t>
  </si>
  <si>
    <t>Motor</t>
  </si>
  <si>
    <t>06</t>
  </si>
  <si>
    <t>Accidents du travail et assurances collectives</t>
  </si>
  <si>
    <t>Arbeidsongevallen en collectieve verzekeringen</t>
  </si>
  <si>
    <t>Arbeitsunfälle &amp; Kollektive Versicherungen</t>
  </si>
  <si>
    <t>Workman's Compensation and Collective Insurances</t>
  </si>
  <si>
    <t>2/03/2007</t>
  </si>
  <si>
    <t>07</t>
  </si>
  <si>
    <t>RC autre que particuliers</t>
  </si>
  <si>
    <t>BA andere dan particulieren</t>
  </si>
  <si>
    <t>Nicht-Privathaftpflicht</t>
  </si>
  <si>
    <t>CL Non private</t>
  </si>
  <si>
    <t>3/02/1997</t>
  </si>
  <si>
    <t>16/09/2005</t>
  </si>
  <si>
    <t>08</t>
  </si>
  <si>
    <t>Responsabilité Objective et immeuble</t>
  </si>
  <si>
    <t>Objectieve aansprakelijkheid en van onroerende goederen</t>
  </si>
  <si>
    <t>Gefährdungs- und Gebäudehaftung</t>
  </si>
  <si>
    <t>Objective liability and as of real-estate</t>
  </si>
  <si>
    <t>2/02/2001</t>
  </si>
  <si>
    <t>09</t>
  </si>
  <si>
    <t>Rechtschutz</t>
  </si>
  <si>
    <t>Legal protection</t>
  </si>
  <si>
    <t>Krankenhausaufenthalt</t>
  </si>
  <si>
    <t>Hospitalization</t>
  </si>
  <si>
    <t>12/10/2001</t>
  </si>
  <si>
    <t>29/01/2007</t>
  </si>
  <si>
    <t>11</t>
  </si>
  <si>
    <t>Incendie risques spéciaux</t>
  </si>
  <si>
    <t>Brand bijzondere risico's</t>
  </si>
  <si>
    <t>Feuer - Besondere Risiken</t>
  </si>
  <si>
    <t>Fire - Special risks</t>
  </si>
  <si>
    <t>17/04/2002</t>
  </si>
  <si>
    <t>12</t>
  </si>
  <si>
    <t>Transport &amp; marine</t>
  </si>
  <si>
    <t>Transport- &amp; Seeversicherung</t>
  </si>
  <si>
    <t>Transport and Marine</t>
  </si>
  <si>
    <t>13</t>
  </si>
  <si>
    <t>Prêt</t>
  </si>
  <si>
    <t>Lening</t>
  </si>
  <si>
    <t>Darlehen</t>
  </si>
  <si>
    <t>Loan</t>
  </si>
  <si>
    <t>21</t>
  </si>
  <si>
    <t>Voyage</t>
  </si>
  <si>
    <t>Reis</t>
  </si>
  <si>
    <t>Reiseversicherung</t>
  </si>
  <si>
    <t>Trip</t>
  </si>
  <si>
    <t>24/08/1998</t>
  </si>
  <si>
    <t>22</t>
  </si>
  <si>
    <t>Beistand</t>
  </si>
  <si>
    <t>14/10/2004</t>
  </si>
  <si>
    <t>Sparte 23 und 26</t>
  </si>
  <si>
    <t>Investment and Branch 23 and 26</t>
  </si>
  <si>
    <t>11/09/2007</t>
  </si>
  <si>
    <t>98</t>
  </si>
  <si>
    <t>Divers</t>
  </si>
  <si>
    <t>Diversen</t>
  </si>
  <si>
    <t>Verschiedenes</t>
  </si>
  <si>
    <t>Miscellaneous</t>
  </si>
  <si>
    <t>99</t>
  </si>
  <si>
    <t>Multi-domaine</t>
  </si>
  <si>
    <t>Multi-domein</t>
  </si>
  <si>
    <t>Multi-sparten</t>
  </si>
  <si>
    <t>Multi-domain</t>
  </si>
  <si>
    <t>4/12/2006</t>
  </si>
  <si>
    <t>Les domaines</t>
  </si>
  <si>
    <t>Fichier : Telebib2.mdb / table : A_DE_QUALIFIANT / sélection : les X916 = le qualifiant des domaines</t>
  </si>
  <si>
    <t>Résumons les choses :</t>
  </si>
  <si>
    <t>Les domaines sont aujourd'hui :</t>
  </si>
  <si>
    <t>Les domaines seront demain :</t>
  </si>
  <si>
    <t>Vie et placements</t>
  </si>
  <si>
    <t>Leven en beleggingen</t>
  </si>
  <si>
    <t>Placement et Branches 23 et 26 (déprécié)</t>
  </si>
  <si>
    <r>
      <t xml:space="preserve">Concerne les cas </t>
    </r>
    <r>
      <rPr>
        <sz val="8"/>
        <color indexed="10"/>
        <rFont val="Arial"/>
        <family val="2"/>
      </rPr>
      <t>(delete: usuels)</t>
    </r>
    <r>
      <rPr>
        <sz val="8"/>
        <color indexed="8"/>
        <rFont val="Arial"/>
        <family val="2"/>
      </rPr>
      <t xml:space="preserve"> d’assurances accidents, conclus par un particulier en faveur d’</t>
    </r>
    <r>
      <rPr>
        <b/>
        <sz val="8"/>
        <color indexed="8"/>
        <rFont val="Arial"/>
        <family val="2"/>
      </rPr>
      <t>un</t>
    </r>
    <r>
      <rPr>
        <sz val="8"/>
        <color indexed="8"/>
        <rFont val="Arial"/>
        <family val="2"/>
      </rPr>
      <t xml:space="preserve"> </t>
    </r>
    <r>
      <rPr>
        <sz val="8"/>
        <color indexed="10"/>
        <rFont val="Arial"/>
        <family val="2"/>
      </rPr>
      <t>(1)</t>
    </r>
    <r>
      <rPr>
        <sz val="8"/>
        <color indexed="8"/>
        <rFont val="Arial"/>
        <family val="2"/>
      </rPr>
      <t xml:space="preserve"> adulte (vie privée, activité professionnelle, sports,.. ).  </t>
    </r>
    <r>
      <rPr>
        <sz val="8"/>
        <color indexed="10"/>
        <rFont val="Arial"/>
        <family val="2"/>
      </rPr>
      <t>Reste à valider!</t>
    </r>
  </si>
  <si>
    <r>
      <t xml:space="preserve">Omvat alle </t>
    </r>
    <r>
      <rPr>
        <sz val="8"/>
        <color indexed="10"/>
        <rFont val="Arial"/>
        <family val="2"/>
      </rPr>
      <t>(delete: gewone)</t>
    </r>
    <r>
      <rPr>
        <sz val="8"/>
        <color indexed="8"/>
        <rFont val="Arial"/>
        <family val="2"/>
      </rPr>
      <t xml:space="preserve"> ongevallenverzekeringen, door een </t>
    </r>
    <r>
      <rPr>
        <sz val="8"/>
        <color indexed="10"/>
        <rFont val="Arial"/>
        <family val="2"/>
      </rPr>
      <t>(1, één)</t>
    </r>
    <r>
      <rPr>
        <sz val="8"/>
        <color indexed="8"/>
        <rFont val="Arial"/>
        <family val="2"/>
      </rPr>
      <t xml:space="preserve"> particulier afgesloten in het voordeel van een volwassene (privé-leven, beroepsactiviteit, sport, ...).</t>
    </r>
  </si>
  <si>
    <r>
      <t xml:space="preserve">Betreft de ongevallenverzekeringen door een particulier afgesloten in het voordeel van een </t>
    </r>
    <r>
      <rPr>
        <sz val="8"/>
        <color indexed="10"/>
        <rFont val="Arial"/>
        <family val="2"/>
      </rPr>
      <t>kind (delete: minderjarige)</t>
    </r>
    <r>
      <rPr>
        <sz val="8"/>
        <color indexed="8"/>
        <rFont val="Arial"/>
        <family val="2"/>
      </rPr>
      <t xml:space="preserve"> (privé-leven, hobby), mogelijk uitgebreid met een beperkte waarborg voor het geval </t>
    </r>
    <r>
      <rPr>
        <sz val="8"/>
        <color indexed="10"/>
        <rFont val="Arial"/>
        <family val="2"/>
      </rPr>
      <t>het kind (delete: de minderjarige)</t>
    </r>
    <r>
      <rPr>
        <sz val="8"/>
        <color indexed="8"/>
        <rFont val="Arial"/>
        <family val="2"/>
      </rPr>
      <t xml:space="preserve"> door een zware ziekte getroffen wordt.</t>
    </r>
  </si>
  <si>
    <r>
      <t xml:space="preserve">Omvat alle producten waarbij individuen of gezinsleden verzekerd worden tegen de gevolgen van ongevallen in het verkeer (in de enge of de ruime zin van het woord) </t>
    </r>
    <r>
      <rPr>
        <sz val="8"/>
        <color indexed="10"/>
        <rFont val="Arial"/>
        <family val="2"/>
      </rPr>
      <t>(domein individuele)</t>
    </r>
    <r>
      <rPr>
        <sz val="8"/>
        <color indexed="8"/>
        <rFont val="Arial"/>
        <family val="2"/>
      </rPr>
      <t xml:space="preserve"> of als inzittende of opzittende van een motorrijtuig </t>
    </r>
    <r>
      <rPr>
        <sz val="8"/>
        <color indexed="10"/>
        <rFont val="Arial"/>
        <family val="2"/>
      </rPr>
      <t>(domein auto)</t>
    </r>
    <r>
      <rPr>
        <sz val="8"/>
        <color indexed="8"/>
        <rFont val="Arial"/>
        <family val="2"/>
      </rPr>
      <t>. Het product kan afgesloten zijn door een particulier of een rechtspersoon.</t>
    </r>
  </si>
  <si>
    <t>Nouvelle garantie; quid définition ?
Théoriquement appartenant à la branche 22, en pratique le marché traite ce genre de garantie en branche 21.
Garantie par laquelle la compagnie s’engage à payer un capital déterminé en cas de vie de l’assuré(e) au terme de la garantie ou lors du premier mariage de l’assuré(e) s’il survient avant le terme de la garantie. En cas de décès ou d’invalidité totale et permanente de l’assuré(e) avant le terme de la garantie, un capital est payé aux preneurs d’assurance.
(03.04.2008 : deleted : En cas de décès ou d’invalidité totale et permanente d’un des preneurs, la compagnie s’engage à prendre en charge jusqu’au terme de cette garantie les primes planifiées.)
Def. variante :Contrat (garantie) stipulant qu’une partie payera un montant unique ou à échéances périodiques (c.-à-d. la prime), afin que l’autre partie verse un capital ou une rente à la première partie ou à un tiers à désigner par la première partie, quand un événement lié au fait du mariage, du décès ou de la survie d’une ou plusieurs personnes se produit.</t>
  </si>
  <si>
    <t>Garantie couvrant les dommages aux biens (bâtiment et/ou contenu) causés par une grève ou émeute.  Une grève est l’arrêt concerté du travail par un groupe de salariés, employés, fonctionnaires ou indépendants.  Une émeute est une manifestation violente, m</t>
  </si>
  <si>
    <t>Waarborg die de vergoeding beoogt van de schade aan goederen (gebouw en/of inhoud) die veroorzaakt wordt door staking of oproer. Staking is het door een groep van loontrekkenden, bedienden, ambtenaren of zelfstandigen beraamde stillegging van het werk. Op</t>
  </si>
  <si>
    <t>Garantie couvrant les dégâts à la suite d’une secousse tellurique (secousse initiale et répliques survenues dans les 72 h).</t>
  </si>
  <si>
    <t>Waarborg ter dekking van schade tgv een beweging van de aardkorst (initiële aardschok, schokken die binnen een tijdspanne van 72 uur volgen).</t>
  </si>
  <si>
    <t>Garantie couvrant les dégâts à la suite de phénomènes naturels à des conditions qui sont différentes de celles qui sont définies par le BT.</t>
  </si>
  <si>
    <t>Waarborg ter dekking van schade ten gevolge van natuurfenomenen aan voorwaarden die verschillen van die gedefinieerd door het Tarificatiebureau.</t>
  </si>
  <si>
    <t>Garantie couvrant les dégâts à la suite de phénomènes naturels conformément aux dispositions de la Loi du 17 septembre 2005 (AR. d'exécution du 1 mars 2006).</t>
  </si>
  <si>
    <t>Waarborg ter dekking van schade ten gevolge van natuurfenomenen conform de schikkingen van de wet van 17 september 2005 (KB ter uitvoering van 1 maart 2006).</t>
  </si>
  <si>
    <t>Garantie visant à compenser l’assureur pour le désistement de son droit au recours de ses dépenses à charge du cocontractant ou du tiers responsable pour le sinistre.</t>
  </si>
  <si>
    <t>Waarborg ter compensatie van de verzekeraar die afstand doet van zijn recht op verhaal van zijn uitgaven ten laste van een medecontractant of van een derde, verantwoordelijk voor het ongeval.</t>
  </si>
  <si>
    <t>Garantie couvrant les dégâts des propriétaires et ou utilisateurs de biens avoisinant le bien assuré.</t>
  </si>
  <si>
    <t>Waarborg ter dekking van de schade geleden door eigenaars en of gebruikers van aan het verzekerde goed naburige panden.</t>
  </si>
  <si>
    <t>Domaine qui couvre en priorité les garanties assistance. Sous ce vocable, on comprend en particulier l’assistance générale, les abonnements annuels, l’assistance aux véhicules,  l’assistance en cas de panne.</t>
  </si>
  <si>
    <t>Domein dat voornamelijk de waarborgen Bijstand dakt. Hieronder wordt verstaan voornamelijk de algemene bijstand, jaarlijkse abonnementen, bijstand aan voertuigen, bijstand bij pech.</t>
  </si>
  <si>
    <t>Fichier : Telebib2.mdb / table : A_DE_DESCRIPTION / sélection : les X916 = le qualifiant des domaines</t>
  </si>
  <si>
    <t>Définition</t>
  </si>
  <si>
    <t>Les types de polices, par domaine</t>
  </si>
  <si>
    <t>Fichier : Telebib2.mdb / table : TypePolicy_domain / sélection : les C_domain (=X916= le qualifiant des domaines) = 1, 10, 2 , 23</t>
  </si>
  <si>
    <t>Fichier : Telebib2.mdb / table : VALEUR / sélection : les Code = A502 (codelist Type de police)</t>
  </si>
  <si>
    <t>Fichier : Telebib2.mdb / table : VALEUR_DESCRIPTION / sélection : les Code = A502 (codelist Type de police)</t>
  </si>
  <si>
    <t>Le domaine</t>
  </si>
  <si>
    <t>Le type de police</t>
  </si>
  <si>
    <r>
      <t xml:space="preserve">Produits, plutôt à caractère bancaire, par lesquels de l’argent est confié à </t>
    </r>
    <r>
      <rPr>
        <sz val="8"/>
        <color indexed="10"/>
        <rFont val="Arial"/>
        <family val="2"/>
      </rPr>
      <t>un organisme financier</t>
    </r>
    <r>
      <rPr>
        <sz val="8"/>
        <color indexed="8"/>
        <rFont val="Arial"/>
        <family val="2"/>
      </rPr>
      <t xml:space="preserve"> dans le but d’en obtenir un rendement à court, moyen ou long terme.  Y compris le bon de caisse, l’obligation, l’euro-obligation, l’investissement en devises, le fonds d’investissement, le dépôt sur carnet d’épargne, les actions... (08.08.2007:) Y compris les produits de la branche 26. </t>
    </r>
  </si>
  <si>
    <r>
      <t xml:space="preserve">L’assurance vie individuelle est un contrat conclu d’une part, </t>
    </r>
    <r>
      <rPr>
        <sz val="8"/>
        <color indexed="10"/>
        <rFont val="Arial"/>
        <family val="2"/>
      </rPr>
      <t>par un preneur d’assurance et d’autre part  par un assureur</t>
    </r>
    <r>
      <rPr>
        <sz val="8"/>
        <color indexed="8"/>
        <rFont val="Arial"/>
        <family val="2"/>
      </rPr>
      <t xml:space="preserve"> qui doit fournir une ou plusieurs prestations,  rigoureusement définies, en contrepartie d’une prime unique ou périodique également décrite de manière univoque. </t>
    </r>
    <r>
      <rPr>
        <sz val="8"/>
        <color indexed="10"/>
        <rFont val="Arial"/>
        <family val="2"/>
      </rPr>
      <t>Recommandation : les contrats de style -Dirigeants d'entreprise- sont à cataloguer sous le type 118 - Dirigeants d'entreprise.</t>
    </r>
  </si>
  <si>
    <r>
      <t xml:space="preserve">Vie Individuelle à versements facultatifs </t>
    </r>
    <r>
      <rPr>
        <sz val="8"/>
        <color indexed="10"/>
        <rFont val="Arial"/>
        <family val="2"/>
      </rPr>
      <t>(Universal life)</t>
    </r>
  </si>
  <si>
    <r>
      <t>Individueel Leven met vrije stortingen</t>
    </r>
    <r>
      <rPr>
        <sz val="8"/>
        <color indexed="10"/>
        <rFont val="Arial"/>
        <family val="2"/>
      </rPr>
      <t xml:space="preserve"> (Universal life)</t>
    </r>
  </si>
  <si>
    <t xml:space="preserve">Garantie couvrant les dégâts par le dégagement de fumée ou de suie émis parun appareil de chauffage ou de cuisine, (souvent à l'exclusion des feux ouverts), relié à une cheminée du bâtiment, à la suite d'un fonctionnement défectueux, soudain et inattendu </t>
  </si>
  <si>
    <t>Waarborg ter dekking van de schade door de uitwaseming van rook of roet van een verwarmings- of keukentoestel (vaak met uitsluiting van de open haard) dat met een schouw van het gebouw verbonden is, als gevolg van een plots en onverwacht gebrekkige werkin</t>
  </si>
  <si>
    <t>Garantie couvrant les dégâts occasionnés par une fuite (causée par une rupture ou un autre vice) du système de sprinklage (dispositif d’arrosage visant à combattre le feu).</t>
  </si>
  <si>
    <t>Waarborg die de schade vergoedt, ontstaan als gevolg van een lek (veroorzaakt door een breuk of een ander gebrek) in het sprinklersysteem (brandbestrijdend sproeisysteem).</t>
  </si>
  <si>
    <t>?</t>
  </si>
  <si>
    <t>Garanties complémentaires (pré date x) / Aanvullende waarborgen (pré datum x)</t>
  </si>
  <si>
    <t>Décès par accident / Overlijden na ongeval</t>
  </si>
  <si>
    <t>Manifestation, événement / Manifestatie, evenement</t>
  </si>
  <si>
    <t>Animal / Dier</t>
  </si>
  <si>
    <t>Waarborg die de vergoeding beoogt van de schade aan goederen (gebouw en/of inhoud) die veroorzaakt wordt door vandalisme of kwaadwilligheid. Een daad van vandalisme is de zinloze en irrationele daad waarmee een persoon een goed beschadigt of vernietigt me</t>
  </si>
  <si>
    <t>Garantie couvrant les dommages matériels causés au bâtiment  à l'occasion d'un vol ou d'une tentative de vol.</t>
  </si>
  <si>
    <t>Waarborg ter dekking van de materiële schade veroorzaakt aan het gebouw ter gelegenheid van een diefstal of van een poging tot diefstal.</t>
  </si>
  <si>
    <t>Garantie couvrant les dommages matériels causés au contenu à l'occasion d'un vol ou d'une tentative de vol.</t>
  </si>
  <si>
    <t>Waarborg ter dekking van de materiële schade veroorzaakt aan de inhoud ter gelegenheid van een diefstal of van een poging tot diefstal.</t>
  </si>
  <si>
    <t>Garantie couvrant les dégâts (immobiliers, mais parfois aussi aux meubles), occasionnés par l’impact d’un véhicule automoteur.</t>
  </si>
  <si>
    <t>Waarborg die de schade aan (onroerende, en in sommige gevallen ook roerende) goederen vergoedt, ontstaan als gevolg van een aanrijding door een motorrijtuig.</t>
  </si>
  <si>
    <t>Garantie visant la couverture de l'ensemble des véhicules se trouvant au repos à l'adresse du risque. En général seul l'incendie est couvert.</t>
  </si>
  <si>
    <t>Waarborg die de dekking beoogt van een geheel van voertuigen die op het risicoadres in rust staan.  Over het algemeen is enkel de brandschade gedekt.</t>
  </si>
  <si>
    <t>Garantie visant la couverture de l'ensemble des véhicules quel que soit leur emplacement. En général seul l'incendie est couvert.</t>
  </si>
  <si>
    <t>Waarborg die de dekking beoogt van een geheel van voertuigen, op welke plaats ze zich ook bevinden.  Over het algemeen is enkel de brandschade gedekt.</t>
  </si>
  <si>
    <t>Als polistype voorbehouden aan de polissen die enkel de schade aan oogsten, gewassen, aanplantingen of vruchten tot voorwerp hebben (ongeacht of ze geoogst zijn of niet).</t>
  </si>
  <si>
    <t>Type de police qui couvre certains événements spécifiques dans leur globalité.</t>
  </si>
  <si>
    <t>Als polistype voorbehouden aan de polissen die bepaalde evenementen in hun geheel tot voorwerp hebben.</t>
  </si>
  <si>
    <t>Type de police qui couvre uniquement le vol de certains objets, hors application de l’AR du 01/02/1988 (loi sur l’assurance incendie risques simples) et hors application des conventions sectorielles d'usage.</t>
  </si>
  <si>
    <t>Als polistype voorbehouden aan de polissen die de loutere diefstal van bepaalde voorwerpen verzekeren, buiten de toepassing van het KB van 01/02/1988 (Wet op de brandverzekering voor eenvoudige risico’s).</t>
  </si>
  <si>
    <t>Type de police qui couvre les conséquences financières, psychologiques et pratiques de délits commis avec violence tels que voies de fait, hold-up, attaques, détournement, détention illégale, extorsion, enlèvement, etc ...</t>
  </si>
  <si>
    <t>Als polistype voorbehouden aan de polissen die de financiële, psychologische en praktische gevolgen van brutale misdrijven verzekeren, zoals geweldpleging, hold-up, overval, kaping, onrechtmatige detentie, afpersing, ontvoering, enz.</t>
  </si>
  <si>
    <t>Type de police qui couvre les dommages aux serres (et leur contenu).  La police peut éventuellement couvrir les pertes d’exploitation après couverture du dommage.</t>
  </si>
  <si>
    <t>Als polistype voorbehouden aan de polissen die de schade aan serres (en hun inhoud) tot voorwerp hebben. De polis bevat gebeurlijk ook bedrijfsschade na gedekte schade.</t>
  </si>
  <si>
    <t>Type de police qui couvre les dommages encourus lors d’un ou de plusieurs voyages.  Ceci comprend les polices où l’accent est mis sur le voyage comme l’assurance annulation, l’assurance bagages ou l’assurance globale voyage (avec annulation, assurance bag</t>
  </si>
  <si>
    <t>Waarborg ter dekking van de contractuele verantwoordelijkheid van de bewaarnemer zoals bijvoorbeeld de bewaking van een vestiaire of garderobe, de specifieke verantwoordelijkheid van de hotelier, ...</t>
  </si>
  <si>
    <t>Réservé aux contrats spécifiques couvrant également, mis à part les risques d’exploitation ordinaires, la responsabilité contractuelle de l’assuré, telle que par ex. les exerçants d’une profession libérale (médecin, avocats, architectes, ingénieurs, ...).</t>
  </si>
  <si>
    <t>Waarborg voorbehouden aan de specifieke contracten die, naast de gewone exploitatierisico’s, ook de contractuele aansprakelijkheid van de verzekerde indekken, zoals bijv. de beoefenaars van bepaalde vrije beroepen (artsen, advocaten, architecten, ingenieu</t>
  </si>
  <si>
    <t>Garantie couvrant les risques de responsabilité civile extra contractuelle liés à l’exploitation d’une entreprise ou d’une activité professionnelle.</t>
  </si>
  <si>
    <t>Waarborg ter dekking van de risico’s inzake extra contractuele burgerrechtelijke aansprakelijkheid voor de schade tgv de exploitatie van een bedrijfs- of beroepsactiviteit.</t>
  </si>
  <si>
    <t>Garantie couvrant les risques de responsabilité civile contractuelle et extra contractuelle liés à la livraison d’un bien ou à la réalisation d’un service, pour les dégâts survenant après transfert de la maîtrise du bien ou du service.</t>
  </si>
  <si>
    <t xml:space="preserve">PJ Activités professionnelles (éventuellement avec Auto) / Rechtsbijstand Beroepsactiviteiten (ev met Auto) </t>
  </si>
  <si>
    <t>PJ général (multi type d'objet) / Algemene rechtsbijstand (multi objecttype)</t>
  </si>
  <si>
    <t>Assurances Animaux / Dierenverzekeringen</t>
  </si>
  <si>
    <t>Crédit / Krediet</t>
  </si>
  <si>
    <t>Caution / Borgtocht</t>
  </si>
  <si>
    <t>Risques politiques et financiers / Politieke en Financiële Risico's</t>
  </si>
  <si>
    <t>Réassurance / Herverzekeringen</t>
  </si>
  <si>
    <r>
      <t xml:space="preserve">Vie Individuelle à versements facultatifs </t>
    </r>
    <r>
      <rPr>
        <sz val="8"/>
        <color indexed="10"/>
        <rFont val="Arial"/>
        <family val="2"/>
      </rPr>
      <t>(Universal Life)</t>
    </r>
    <r>
      <rPr>
        <sz val="8"/>
        <rFont val="Arial"/>
        <family val="2"/>
      </rPr>
      <t xml:space="preserve"> / Individueel Leven met vrije stortingen </t>
    </r>
    <r>
      <rPr>
        <sz val="8"/>
        <color indexed="10"/>
        <rFont val="Arial"/>
        <family val="2"/>
      </rPr>
      <t>(Universal life)</t>
    </r>
  </si>
  <si>
    <t>918</t>
  </si>
  <si>
    <t>919</t>
  </si>
  <si>
    <t>920</t>
  </si>
  <si>
    <t>923</t>
  </si>
  <si>
    <t>924</t>
  </si>
  <si>
    <t>925</t>
  </si>
  <si>
    <t>926</t>
  </si>
  <si>
    <t>927</t>
  </si>
  <si>
    <t>981</t>
  </si>
  <si>
    <t>982</t>
  </si>
  <si>
    <t>983</t>
  </si>
  <si>
    <t>990</t>
  </si>
  <si>
    <t>Prêts sans objet spécifique, sans gage spécifique ou sans garantie particulière.</t>
  </si>
  <si>
    <t>Leningen zonder specifiek voorwerp, zonder specifiek onderpand of zonder bijzondere waarborg.</t>
  </si>
  <si>
    <t>Prêts qui habituellement ont pour but l’acquisition de la propriété juridique d’un bien immobilier et qui sont garantis par au moins une inscription hypothécaire ou un mandat hypothécaire concernant un bien immobilier et conclu en faveur du fournisseur du</t>
  </si>
  <si>
    <t>Leningen die gebruikelijk de verwerving van de juridische eigendom over een onroerend goed tot doel hebben en gewaarborgd worden aan de hand van minstens een hypothecaire inschrijving of een hypothecair mandaat op een onroerend goed in het voordeel van de</t>
  </si>
  <si>
    <t>Forme de financement particulier qui est habituellement accordé aux personnes qui débutent une profession libérale ou qui envisagent une rénovation complète de l’aménagement de leur lieu de travail et qui ont pour but l’acquisition de la propriété juridiq</t>
  </si>
  <si>
    <t>Bijzondere vorm van financieringen die gebruikelijk verstrekt worden aan mensen die met een vrij beroep starten of die op hun beroepsvestiging een volledige vernieuwing van de inrichting beogen, en die de verwerving van de juridische eigendom over een geh</t>
  </si>
  <si>
    <t>Prêts qui habituellement sont accordés à des personnes physiques pour un usage privé.</t>
  </si>
  <si>
    <t>Dekking van toevallige schade toegebracht aan dieren (dierenartskosten, het verlies of de eventuele doding ten gevolge van een ongeval en bijkomend de schaden aan tuig.</t>
  </si>
  <si>
    <t>Couverture des dommages causés, en cas de séjour temporaire ou occasionnel, par l'eau, le feu, l'incendie, l'explosion ou la fumée à un hotel ou logement similaire ou un bâtiment de villégiature.</t>
  </si>
  <si>
    <t>Dekking van de schaden toegebracht tijdens een toevallig of tijdelijk verblijf door water, vuur, brand, ontploffing of rook aan een hotel of gelijkaardig logement of een vakantiewoning.</t>
  </si>
  <si>
    <t>Garantie couvrant la responsabilité civile du chasseur, du garde-chasse et du directeur de chasse.</t>
  </si>
  <si>
    <t>Waarborg ter dekking van de burgerrechtelijke verantwoordelijkheid van de jager, jachtopziener en jachtdirecteur.</t>
  </si>
  <si>
    <t>Waarborg ter dekking van de kosten van chirurgische ingrepen, die helpen om de esthetische schade als gevolg van een ongeval te herstellen of te verzachten.</t>
  </si>
  <si>
    <t>274</t>
  </si>
  <si>
    <t>Frais funéraires</t>
  </si>
  <si>
    <t>Begrafeniskosten</t>
  </si>
  <si>
    <t>Garantie couvrant les frais funéraires.</t>
  </si>
  <si>
    <t>Waarborg die voorziet in de kosten ten gevolge van een begrafenisplechtigheid.</t>
  </si>
  <si>
    <t>285</t>
  </si>
  <si>
    <t>Perte de la licence d'aviation</t>
  </si>
  <si>
    <t>Verlies van het vliegbrevet</t>
  </si>
  <si>
    <r>
      <t>Overeenkomst</t>
    </r>
    <r>
      <rPr>
        <sz val="8"/>
        <color indexed="10"/>
        <rFont val="Arial"/>
        <family val="2"/>
      </rPr>
      <t xml:space="preserve"> (waarborg) </t>
    </r>
    <r>
      <rPr>
        <sz val="8"/>
        <color indexed="8"/>
        <rFont val="Arial"/>
        <family val="2"/>
      </rPr>
      <t xml:space="preserve">krachtens dewelke een partij een in geld waardeerbare prestatie (nl. een premie) betaalt die ineens verschuldigd is of die periodiek vervalt opdat de andere partij, aan de eerste of aan derden die de eerste aanwijst, hetzij een kapitaal hetzij een rente zou uitkeren, wanneer een gebeurtenis zich voordoet die in betrekking staat tot het overlijden of tot het nog steeds in leven zijn van één of meerdere personen. </t>
    </r>
  </si>
  <si>
    <r>
      <t xml:space="preserve">Verzekering </t>
    </r>
    <r>
      <rPr>
        <sz val="8"/>
        <color indexed="10"/>
        <rFont val="Arial"/>
        <family val="2"/>
      </rPr>
      <t>(waarborg)</t>
    </r>
    <r>
      <rPr>
        <sz val="8"/>
        <color indexed="8"/>
        <rFont val="Arial"/>
        <family val="2"/>
      </rPr>
      <t xml:space="preserve"> waarbij de maatschappij er zich toe verbindt bij leven van de verzekerde bij de afloop van het contract </t>
    </r>
    <r>
      <rPr>
        <sz val="8"/>
        <color indexed="10"/>
        <rFont val="Arial"/>
        <family val="2"/>
      </rPr>
      <t>(de waarborg)</t>
    </r>
    <r>
      <rPr>
        <sz val="8"/>
        <color indexed="8"/>
        <rFont val="Arial"/>
        <family val="2"/>
      </rPr>
      <t xml:space="preserve"> een bepaald kapitaal te betalen. Bij overlijden van de verzekerde vóór de afloop van het contract </t>
    </r>
    <r>
      <rPr>
        <sz val="8"/>
        <color indexed="10"/>
        <rFont val="Arial"/>
        <family val="2"/>
      </rPr>
      <t>(de waarborg)</t>
    </r>
    <r>
      <rPr>
        <sz val="8"/>
        <color indexed="8"/>
        <rFont val="Arial"/>
        <family val="2"/>
      </rPr>
      <t xml:space="preserve"> wordt het kapitaal onmiddellijk betaald aan de aangewezen </t>
    </r>
    <r>
      <rPr>
        <sz val="8"/>
        <color indexed="10"/>
        <rFont val="Arial"/>
        <family val="2"/>
      </rPr>
      <t>begunstigde.</t>
    </r>
    <r>
      <rPr>
        <sz val="8"/>
        <color indexed="8"/>
        <rFont val="Arial"/>
        <family val="2"/>
      </rPr>
      <t xml:space="preserve"> Verschillende formules stellen de verzekerde in de mogelijkheid de relatieve belangrijkheid van het overlijdenskapitaal </t>
    </r>
    <r>
      <rPr>
        <sz val="8"/>
        <color indexed="10"/>
        <rFont val="Arial"/>
        <family val="2"/>
      </rPr>
      <t>(xx),</t>
    </r>
    <r>
      <rPr>
        <sz val="8"/>
        <color indexed="8"/>
        <rFont val="Arial"/>
        <family val="2"/>
      </rPr>
      <t xml:space="preserve"> en </t>
    </r>
    <r>
      <rPr>
        <sz val="8"/>
        <color indexed="10"/>
        <rFont val="Arial"/>
        <family val="2"/>
      </rPr>
      <t xml:space="preserve">van </t>
    </r>
    <r>
      <rPr>
        <sz val="8"/>
        <color indexed="8"/>
        <rFont val="Arial"/>
        <family val="2"/>
      </rPr>
      <t xml:space="preserve">het kapitaal bij leven </t>
    </r>
    <r>
      <rPr>
        <sz val="8"/>
        <color indexed="10"/>
        <rFont val="Arial"/>
        <family val="2"/>
      </rPr>
      <t>(yy),</t>
    </r>
    <r>
      <rPr>
        <sz val="8"/>
        <color indexed="8"/>
        <rFont val="Arial"/>
        <family val="2"/>
      </rPr>
      <t xml:space="preserve"> te bepalen </t>
    </r>
    <r>
      <rPr>
        <sz val="8"/>
        <color indexed="10"/>
        <rFont val="Arial"/>
        <family val="2"/>
      </rPr>
      <t xml:space="preserve">bij middel van een verdeelsleutel in de aard van xx/yy. Dergelijke verdeelsleutel is al dan niet evolutief. </t>
    </r>
  </si>
  <si>
    <r>
      <t xml:space="preserve">Verzekering </t>
    </r>
    <r>
      <rPr>
        <sz val="8"/>
        <color indexed="10"/>
        <rFont val="Arial"/>
        <family val="2"/>
      </rPr>
      <t>(waarborg)</t>
    </r>
    <r>
      <rPr>
        <sz val="8"/>
        <color indexed="8"/>
        <rFont val="Arial"/>
        <family val="2"/>
      </rPr>
      <t xml:space="preserve"> met vaste afloopdatum (in tegenstelling met een levenslange verzekering </t>
    </r>
    <r>
      <rPr>
        <sz val="8"/>
        <color indexed="10"/>
        <rFont val="Arial"/>
        <family val="2"/>
      </rPr>
      <t>(waarborg)</t>
    </r>
    <r>
      <rPr>
        <sz val="8"/>
        <color indexed="8"/>
        <rFont val="Arial"/>
        <family val="2"/>
      </rPr>
      <t xml:space="preserve">) waarbij de maatschappij zich ertoe verbindt in geval van overlijden voor de afloop van het contract </t>
    </r>
    <r>
      <rPr>
        <sz val="8"/>
        <color indexed="10"/>
        <rFont val="Arial"/>
        <family val="2"/>
      </rPr>
      <t>(de waarborg)</t>
    </r>
    <r>
      <rPr>
        <sz val="8"/>
        <color indexed="8"/>
        <rFont val="Arial"/>
        <family val="2"/>
      </rPr>
      <t xml:space="preserve"> een overeengekomen bedrag te betalen. De prestatie van de verzekeraar kan bestaan uit een vast, afnemend, stijgend of variabel kapitaal. </t>
    </r>
  </si>
  <si>
    <t>Cette rubrique comprend les produits de type "universal life".  Les parties conviennent librement des fréquences ainsi que des montants des versements.  En cas de non respect de l’accord, aucune pénalité n’est exigée.  L’engagement de l’assureur se limite</t>
  </si>
  <si>
    <t>Onder deze rubriek horen de producten van het type "universal life".  Partijen zijn vrij de frequentie en de hoogte van de stortingen af te spreken.  Wordt van de afspraak afgeweken, dan geldt geen penaliteit.  Het engagement van de verzekeraar beperkt zi</t>
  </si>
  <si>
    <t>Il s’agit d’un contrat d’assurance de type “vie individuelle”, branche 21 ou même 23, conclu par une personne morale qui en est le bénéficiaire désigné.</t>
  </si>
  <si>
    <t>Cette rubrique comprend les produits par lesquels un preneur d’assurance donne ordre à l’assureur de convertir la prime payée en un certain nombre de parts d’un fonds d’investissement, avec engagement de la part de l’assureur de payer à l’échéance convenu</t>
  </si>
  <si>
    <t>Cette rubrique doit être utilisée pour les polices de type « Permanent Health Insurance » (branche 24, pour l’Irlande et le Royaume Uni) et pour les capitalisations autres qu’assurance vie et fonds de pension collectifs (branche 26).</t>
  </si>
  <si>
    <t>Garantie couvrant l’assistance juridique portée aux personnes concernées par l’utilisation d’un véhicule oui ou non précisé.</t>
  </si>
  <si>
    <t>Waarborg ter dekking van juridische bijstand geleverd aan de personen in betrekking tot het gebruik van een al of niet aangeduid voertuig.</t>
  </si>
  <si>
    <t>Garantie connexe à la Protection Juridique couvrant l’indemnisation de l’assuré en cas d’insolvabilité du tiers responsable.</t>
  </si>
  <si>
    <t>Aan Rechtsbijstand aanverwante waarborg die de vergoeding van de verzekerde dekt bij onvermogen van de aansprakelijke derde.</t>
  </si>
  <si>
    <t>Garantie qui prévoit l’indemnisation des dommages corporels subis par le conducteur, qu'il soit responsable ou non de l'accident; l'indemnisation a lieu en application des principes du droit commun belge de la réparation mis en oeuvre par les tribunaux, c</t>
  </si>
  <si>
    <t>Waarborg ter vergoeding van de lichamelijke schade die een bestuurder opliep, ongeacht of hij voor dit ongeval verantwoordelijk was of niet.  De vergoeding verloopt volgens de regels van het Belgisch gemeen recht, zoals door de rechtbanken aangewend.  D.w</t>
  </si>
  <si>
    <t>Garantie couvrant tous les dégâts accidentels au véhicule assuré, tels que l’incendie, le vol, le bris de vitrage, les forces de la nature, la collision avec un animal et les dégâts matériels.</t>
  </si>
  <si>
    <t>Als polistype voorbehouden aan de polissen die de schade aan een of meerder dieren tot voorwerp hebben, inbegrepen de schade als gevolg van het verlies van het dier of de dieren (bijv. veterinaire kosten, noodslachting, breuk geslachtsorganen, sterfte, ..</t>
  </si>
  <si>
    <t>Type de police qui couvre le recouvrement des clients (et les indemnités compensatoires qui en découlent).  Y compris toutes les formes de factoring et analyses de risques.</t>
  </si>
  <si>
    <t>Als polistype voorbehouden aan de polissen die de schuldvorderingen op klanten (en de compenserende vergoeding ervan) tot voorwerp hebben. Hieronder worden eveneens begrepen alle vormen van factoring, alsook van risico-analyse.</t>
  </si>
  <si>
    <t>Type de police qui couvre les cautions demandées pour l’exercice de certaines activités spécifiques (professionnelles ou autres), pour une prestation spécifique ou pour les résultats d’une prestation spécifique.</t>
  </si>
  <si>
    <t>Als polistype voorbehouden aan de polissen die een borg stellen voor een bepaalde activiteit (beroepsactiviteit of andere), voor een bepaalde prestatie of voor de resultaten van een bepaalde prestatie.</t>
  </si>
  <si>
    <t>Type de police qui couvre les conséquences de la politique ou les risques financiers (liés à la livraison) à un pays étranger.</t>
  </si>
  <si>
    <t>Als polistype voorbehouden aan de polissen die een de gevolgen van politieke of financiële risico’s in (de levering aan) een vreemd land vergoeden.</t>
  </si>
  <si>
    <t>Type de police qui couvre tous les types d’accords en matière de réassurance.</t>
  </si>
  <si>
    <t>Als polistype voorbehouden aan alle vormen van herverzekeringsafspraken.</t>
  </si>
  <si>
    <t>Prêts Général / Leningen Algemeen</t>
  </si>
  <si>
    <t>Prêts Hypothécaires / Hypothecaire Leningen</t>
  </si>
  <si>
    <t>Prêts d'installation / Installatieleningen</t>
  </si>
  <si>
    <t>Prêts Individuels / Persoonlijke Leningen</t>
  </si>
  <si>
    <t>Financements / Financieringen</t>
  </si>
  <si>
    <t>Leasing / Leasing</t>
  </si>
  <si>
    <t>Renting / Renting</t>
  </si>
  <si>
    <t>Produits de placement / Beleggingsproducten</t>
  </si>
  <si>
    <t>Vie Individuelle (Branche 21) / Individueel Leven (Tak 21)</t>
  </si>
  <si>
    <t>Bons d'assurance / Verzekeringsbons</t>
  </si>
  <si>
    <t>Dirigeants d'entreprise / Bedrijfsleiders</t>
  </si>
  <si>
    <t>Vie Individuelle liée à un fonds d'investissement (br.23) / Individueel Leven i.v.m. Beleggingsfondsen (Tak 23)</t>
  </si>
  <si>
    <t>Autres opérations Vie (Branches 22, 24-29) / Andere verrichtingen Leven (Takken 22, 24-29)</t>
  </si>
  <si>
    <t>Vie Groupe salariés / Leven Groep loontrekkenden</t>
  </si>
  <si>
    <t>Engagement individuel de pension - salarié / Individuele pensioentoezegging - loontrekkende</t>
  </si>
  <si>
    <t>Groupe Indépendants / Groep Zelfstandigen</t>
  </si>
  <si>
    <t>Engagement individuel de pension - indépendant / Individuele pensioentoezegging - zelfstandige</t>
  </si>
  <si>
    <t>Vie Groupe liée à un fonds d'investissement / Leven Groep i.v.m. Beleggingsfondsen</t>
  </si>
  <si>
    <t>Gestion de fonds de pension collectifs / Beheer van Collectieve Pensioenfondsen</t>
  </si>
  <si>
    <t>Individuelle Accidents Général / Persoonlijke Ongevallen algemeen</t>
  </si>
  <si>
    <t>Accidents et Maladies graves Jeunesse / Ongevallen en Zware Ziekten Jeugd</t>
  </si>
  <si>
    <t>Circulation &amp; Passagers / Verkeer &amp; Inzittenden</t>
  </si>
  <si>
    <t>Polices Voyage / Reispolissen</t>
  </si>
  <si>
    <t>Frais médicaux / Medische kosten</t>
  </si>
  <si>
    <t>Familiale Accidents / Familiale Ongevallen</t>
  </si>
  <si>
    <t>Familiale Maladie / Familiale Ziekte</t>
  </si>
  <si>
    <t>Familiale Hospitalisation / Familiale Hospitalisatie</t>
  </si>
  <si>
    <t>Familiale Frais médicaux / Familiale Medische kosten</t>
  </si>
  <si>
    <t>Incendie RSi - habitations  / Brand ER - woonhuizen</t>
  </si>
  <si>
    <t>Garantie couvrant les dommages causés (au véhicule) suite à un heurt inattendu avec un animal.</t>
  </si>
  <si>
    <t>Waarborg ter dekking van de schade (aan het voertuig) door aanrijding of plots contact met een dier.</t>
  </si>
  <si>
    <t>Garantie couvrant les dégâts matériels causés au véhicule assuré par des actes de vandalisme.</t>
  </si>
  <si>
    <t>Waarborg ter dekking van de materiële schade veroorzaakt aan het verzekerd voertuig door daden van vandalisme.</t>
  </si>
  <si>
    <t>Garantie visant à couvrir la RC liée à l'utilisation d'un objet faisant partie d'un ensemble plus grand, p.ex. une grue sur un camion, un plateau élévateur, ...</t>
  </si>
  <si>
    <t>Waarborg ter dekking van de burgerrechtelijke verantwoordelijkheid verbonden aan het gebruik van een voorwerp dat deel uit maakt van een groter geheel zoals een kraan op een vrachtwagen, een laadbrug, ...</t>
  </si>
  <si>
    <r>
      <t xml:space="preserve">Assurance </t>
    </r>
    <r>
      <rPr>
        <sz val="8"/>
        <color indexed="10"/>
        <rFont val="Arial"/>
        <family val="2"/>
      </rPr>
      <t xml:space="preserve">(garantie) </t>
    </r>
    <r>
      <rPr>
        <sz val="8"/>
        <color indexed="8"/>
        <rFont val="Arial"/>
        <family val="2"/>
      </rPr>
      <t xml:space="preserve">couvrant les conséquences d’un événement fortuit, subit, survenant dans la vie privée ou la vie professionnelle, extérieur à la victime. L’assurance garantit le paiement de certaines prestations (un capital en cas de décès ou d’invalidité permanente, un montant journalier en cas d’incapacité temporaire ou des frais de traitement) lorsque l’assuré est victime d’un tel accident. Egalement appelée "Individuelle Accident".   </t>
    </r>
  </si>
  <si>
    <r>
      <t xml:space="preserve">Assurance </t>
    </r>
    <r>
      <rPr>
        <sz val="8"/>
        <color indexed="10"/>
        <rFont val="Arial"/>
        <family val="2"/>
      </rPr>
      <t xml:space="preserve">(garantie) </t>
    </r>
    <r>
      <rPr>
        <sz val="8"/>
        <color indexed="8"/>
        <rFont val="Arial"/>
        <family val="2"/>
      </rPr>
      <t>couvrant un événement soudain dans la vie privée de la victime, qui produit une lésion corporelle et dont la cause ou l'une des causes est extérieure à l'organisme de la victime. L'accident ne s'est pas produit lors d'une activité professionnelle ou rémunérée ou relevant de la législation sur les accidents de travail. Une assurance Accidents Vie Privée garantit le paiement de certaines prestations (un capital en cas de décès ou d'invalidité permanente, un montant journalier en cas d'incapacité temporaire ou des frais de traitement) lorsque l'assuré est victime d'un tel accident.</t>
    </r>
  </si>
  <si>
    <t>Garantie visant à octroyer une prestation indemnitaire ou forfaitaire en cas d’invalidité permanente de l’assuré, à la suite d’un accident.  En opposition à l’invalidité temporaire (estimée limitée dans le temps), on considère que l’invalidité permanente durera jusqu'au décès de la personne.</t>
  </si>
  <si>
    <t>Garantie visant à octroyer une indemnisation régulière en proportion de l’invalidité totale ou partielle de l’assuré, à la suite d’un accident, à compter à partir du jour de l’accident et après écoulement du délai d’attente, pour la période prévue par le contrat, mais pouvant être abrégée par le décès, la guérison ou la consolidation.</t>
  </si>
  <si>
    <t>124 NEW</t>
  </si>
  <si>
    <r>
      <t xml:space="preserve">Een geheel van aanvullende waarborgen in levensverzekeringen en aanverwante </t>
    </r>
    <r>
      <rPr>
        <sz val="8"/>
        <color indexed="10"/>
        <rFont val="Arial"/>
        <family val="2"/>
      </rPr>
      <t>(of dergelijke hoofdwaarborgen). Zoals daar zijn:</t>
    </r>
    <r>
      <rPr>
        <sz val="8"/>
        <color indexed="8"/>
        <rFont val="Arial"/>
        <family val="2"/>
      </rPr>
      <t xml:space="preserve"> </t>
    </r>
    <r>
      <rPr>
        <sz val="8"/>
        <color indexed="10"/>
        <rFont val="Arial"/>
        <family val="2"/>
      </rPr>
      <t>een</t>
    </r>
    <r>
      <rPr>
        <sz val="8"/>
        <color indexed="8"/>
        <rFont val="Arial"/>
        <family val="2"/>
      </rPr>
      <t xml:space="preserve"> rente bij invaliditeit, een bijkomend kapitaal in geval van overlijden door een ongeval, andere... </t>
    </r>
    <r>
      <rPr>
        <sz val="8"/>
        <color indexed="10"/>
        <rFont val="Arial"/>
        <family val="2"/>
      </rPr>
      <t>Hier als één gehele waarborg aangeboden.</t>
    </r>
    <r>
      <rPr>
        <sz val="8"/>
        <color indexed="8"/>
        <rFont val="Arial"/>
        <family val="2"/>
      </rPr>
      <t xml:space="preserve"> </t>
    </r>
    <r>
      <rPr>
        <sz val="8"/>
        <color indexed="10"/>
        <rFont val="Arial"/>
        <family val="2"/>
      </rPr>
      <t>Aanbeveling : waarborg verouderd en vervangen door zijn beter gedetailleerde varianten in de aard van AVRO, AVRI en dergelijke.</t>
    </r>
  </si>
  <si>
    <t>Leven</t>
  </si>
  <si>
    <r>
      <t>Aanvullende waarborgen</t>
    </r>
    <r>
      <rPr>
        <sz val="8"/>
        <color indexed="10"/>
        <rFont val="Arial"/>
        <family val="2"/>
      </rPr>
      <t xml:space="preserve"> (pré datum x)</t>
    </r>
  </si>
  <si>
    <r>
      <t xml:space="preserve">Aanvullende verzekering risico’s ongevallen die voorziet in een verhoogde uitkering bij overlijden, indien een ongeval het overlijden veroorzaakte. </t>
    </r>
    <r>
      <rPr>
        <sz val="8"/>
        <color indexed="10"/>
        <rFont val="Arial"/>
        <family val="2"/>
      </rPr>
      <t>(Alhoewel men hier in courant taalgebruik de term -verzekering- bezigt, doelt de Normalisatie hier op de notie -waarborg-.)</t>
    </r>
  </si>
  <si>
    <r>
      <t xml:space="preserve">Aanvullende verzekering risico’s hospitalisatie die voorziet, al naargelang het contract in mindere of meerdere mate, in een vergoeding van de kosten ontstaan ten gevolge van genoten diensten in een ziekenhuis. </t>
    </r>
    <r>
      <rPr>
        <sz val="8"/>
        <color indexed="10"/>
        <rFont val="Arial"/>
        <family val="2"/>
      </rPr>
      <t xml:space="preserve"> (Alhoewel men hier in courant taalgebruik de term -verzekering- bezigt, doelt de Normalisatie hier op de notie -waarborg-.)</t>
    </r>
  </si>
  <si>
    <r>
      <t xml:space="preserve">Aanvullende verzekering familiale die voorziet in een verhoogde uitkering bij overlijden indien de verzekerde zich op het ogenblik van het overlijden nog in bepaalde, welomschreven familiale omstandigheden bevindt.  </t>
    </r>
    <r>
      <rPr>
        <sz val="8"/>
        <color indexed="10"/>
        <rFont val="Arial"/>
        <family val="2"/>
      </rPr>
      <t>(Alhoewel men hier in courant taalgebruik de term -verzekering- bezigt, doelt de Normalisatie hier op de notie -waarborg-.)</t>
    </r>
  </si>
  <si>
    <r>
      <t>Garantie complémentaire qui prévoit le remboursement en cas d'invalidité des frais généraux justifiés par l'invalidité de l'assuré (qui est généralement le gérant, le patron de la société...il ne peut plus travailler mais ses frais généraux continuent à c</t>
    </r>
    <r>
      <rPr>
        <sz val="8"/>
        <color indexed="10"/>
        <rFont val="Arial"/>
        <family val="2"/>
      </rPr>
      <t xml:space="preserve"> (voir ci-dessus)</t>
    </r>
  </si>
  <si>
    <r>
      <t>Garantie par laquelle la compagnie s’engage à payer un montant convenu en cas de décès à la suite d’un accident.</t>
    </r>
    <r>
      <rPr>
        <sz val="8"/>
        <color indexed="10"/>
        <rFont val="Arial"/>
        <family val="2"/>
      </rPr>
      <t xml:space="preserve"> (voir ci-dessus)</t>
    </r>
  </si>
  <si>
    <r>
      <t>Garantie visant à compenser, voire rembourser durant une période déterminée les frais permanents d’un assuré à l’occasion d’une invalidité temporaire ou permanente due à une maladie ou un accident.</t>
    </r>
    <r>
      <rPr>
        <sz val="8"/>
        <color indexed="10"/>
        <rFont val="Arial"/>
        <family val="2"/>
      </rPr>
      <t xml:space="preserve"> (voir ci-dessus)</t>
    </r>
  </si>
  <si>
    <r>
      <t>Garantie couvrant les pertes financières subies par l’assuré à la suite d’une atteinte à son patrimoine due à la réalisation du risque spécifiquement convenu avec l’assureur, tel qu’un événement, une annulation, une non-appearance, une intempérie, ...</t>
    </r>
    <r>
      <rPr>
        <sz val="8"/>
        <color indexed="10"/>
        <rFont val="Arial"/>
        <family val="2"/>
      </rPr>
      <t xml:space="preserve"> (voir ci-dessus)</t>
    </r>
  </si>
  <si>
    <r>
      <t>Overeenkomst krachtens dewelke een partij een in geld waardeerbare prestatie (nl. een premie) betaalt die ineens verschuldigd is of die periodiek vervalt opdat de andere partij, aan de eerste of aan derden die de eerste aanwijst, hetzij een kapitaal hetzi</t>
    </r>
    <r>
      <rPr>
        <sz val="8"/>
        <color indexed="10"/>
        <rFont val="Arial"/>
        <family val="2"/>
      </rPr>
      <t xml:space="preserve"> (zie hierboven)</t>
    </r>
  </si>
  <si>
    <r>
      <t xml:space="preserve">Verzekering met vaste afloopdatum (in tegenstelling met een levenslange verzekering) waarbij de maatschappij zich ertoe verbindt in geval van overlijden  voor de afloop van het contract een overeengekomen bedrag te betalen. De prestatie van de verzekeraar </t>
    </r>
    <r>
      <rPr>
        <sz val="8"/>
        <color indexed="10"/>
        <rFont val="Arial"/>
        <family val="2"/>
      </rPr>
      <t xml:space="preserve"> (zie hierboven)</t>
    </r>
  </si>
  <si>
    <r>
      <t xml:space="preserve">Tijdelijke verzekering overlijden met afnemend kapitaal ter dekking van een verminderende vordering van een schuldeiser. </t>
    </r>
    <r>
      <rPr>
        <sz val="8"/>
        <color indexed="10"/>
        <rFont val="Arial"/>
        <family val="2"/>
      </rPr>
      <t xml:space="preserve"> (zie hierboven)</t>
    </r>
  </si>
  <si>
    <r>
      <t xml:space="preserve">Een geheel van aanvullende waarborgen in levensverzekeringen en aanverwante, zoals rente bij invaliditeit, een bijkomend kapitaal in geval van overlijden door een ongeval en andere, als een geheel aangeboden. </t>
    </r>
    <r>
      <rPr>
        <sz val="8"/>
        <color indexed="10"/>
        <rFont val="Arial"/>
        <family val="2"/>
      </rPr>
      <t xml:space="preserve"> (zie hierboven)</t>
    </r>
  </si>
  <si>
    <r>
      <t xml:space="preserve">Aanvullende verzekering risico’s ongevallen die voorziet in een verhoogde uitkering bij overlijden, indien een ongeval het overlijden veroorzaakte. </t>
    </r>
    <r>
      <rPr>
        <sz val="8"/>
        <color indexed="10"/>
        <rFont val="Arial"/>
        <family val="2"/>
      </rPr>
      <t xml:space="preserve"> (zie hierboven)</t>
    </r>
  </si>
  <si>
    <t>Garantie complémentaire qui prévoit le paiement d'un capital, ou une rente dans le cas d’une dépendance permanente ou temporaire.</t>
  </si>
  <si>
    <t>144 NEW</t>
  </si>
  <si>
    <t xml:space="preserve">En cas de décès du (des) assuré(s) de l’assurance complémentaire, la compagnie s’engage à prendre en charge jusqu’au terme de cette garantie additionnelle jeune, tant que l’assuré de l’assurance principale (qui est un enfant) est en vie, les primes planifiées au moment du décès. </t>
  </si>
  <si>
    <t>Te gebruiken in het kader van de Arbeidsongevallenverzekering.</t>
  </si>
  <si>
    <t>Garantie couvrant en premier lieu les frais médicaux liés au contrôle de l’absence au travail (à la suite d’une maladie ou d’un accident de la vie privée), et indemnisant complémentairement l’employeur pour le solde du salaire garanti payé à l’occasion de</t>
  </si>
  <si>
    <t xml:space="preserve">Waarborg die in eerste orde de kosten van medische controle op afwezigheid op het werk (als gevolg van ziekte of van een ongeval in het privé-leven) vergoedt, en aanvullend de werkgever vergoedt voor het overgebleven gewaarborgd loon dat hij heeft moeten </t>
  </si>
  <si>
    <t>Garantie visant à octroyer une prestation (indemnitaire ou forfaitaire) en cas de maladie, proposée à des personnes faisant partie d’un groupe ou d’une collectivité.</t>
  </si>
  <si>
    <t>Waarborg ter dekking van een (vergoedende of forfaitaire) prestatie in geval van ziekte, aangeboden aan personen die deel uitmaken van een groep of van een collectiviteit.</t>
  </si>
  <si>
    <t>Garantie couvrant les dégâts matériels à l’engin de transport, suite aux périls énumérés dans la police.  Elle couvre non seulement l’engin, mais aussi tous les éléments nécessaires à la navigation.  Dépendant de la formule, la garantie peut également com</t>
  </si>
  <si>
    <t xml:space="preserve">Waarborg ter dekking van de materiële schade aan het vervoermiddel, ten gevolge van de gevaren opgesomd in de polis.  Zij dekt niet alleen het vervoermiddel, doch tevens alles onderdelen die dienend zijn voor de navigatie.  Afhankelijk van de formule kan </t>
  </si>
  <si>
    <t>Protection ou assistance juridique comme garantie indépendante non-incluse dans une police auto.</t>
  </si>
  <si>
    <t>Verzekering juridische bijstand als onafhankelijke waarborg, niet in het kader van een autopolis.</t>
  </si>
  <si>
    <t>980</t>
  </si>
  <si>
    <t>Pertes financières</t>
  </si>
  <si>
    <t>Geldelijke verliezen</t>
  </si>
  <si>
    <t>Garantie couvrant les pertes financières subies par l’assuré à la suite d’une atteinte à son patrimoine due à la réalisation du risque spécifiquement convenu avec l’assureur, tel qu’un événement, une annulation, une non-appearance, une intempérie, ...</t>
  </si>
  <si>
    <t>232</t>
  </si>
  <si>
    <t>Frais médicaux pré et post-opératoires</t>
  </si>
  <si>
    <t>Pre- en post- hospitalisatiekosten</t>
  </si>
  <si>
    <t>Garantie visant à couvrir pendant une certaine période les frais médicaux avant ou après une hospitalisation et y afférents.</t>
  </si>
  <si>
    <t>Waarborg ter dekking van de medische kosten gedurende een bepaalde periode voor en na een hospitalisatie en ermee verband houdende.</t>
  </si>
  <si>
    <t>233</t>
  </si>
  <si>
    <t>Frais hospitalisation</t>
  </si>
  <si>
    <t>Ziekenhuisopname</t>
  </si>
  <si>
    <t>Garantie visant à rembourser les frais subis à l’occasion d’un séjour à l’hôpital, tant pour le séjour que pour les prestations médicales.</t>
  </si>
  <si>
    <t>Waarborg die de medische en verblijfskosten dekt naar aanleiding van een ziekenhuisopname.</t>
  </si>
  <si>
    <t>238</t>
  </si>
  <si>
    <t>Frais médicaux ambulatoires</t>
  </si>
  <si>
    <t>Ambulante medische kosten</t>
  </si>
  <si>
    <t>Garantie visant à rembourser les frais médicaux subis à l’occasion d’un traitement en dehors d’une hospitalisation, quel qu'en soit l’origine.</t>
  </si>
  <si>
    <t>Waarborg die de medische kosten van een behandeling buiten hospitaal dekt, ongeacht de oorzaak ervan.</t>
  </si>
  <si>
    <t>239</t>
  </si>
  <si>
    <t>Frais de traitement en cas de maladie grave</t>
  </si>
  <si>
    <t>A.R. du 22.02.1991 - Règlement général relatif au contrôle des entreprises d'assurances - Annexe 1 - Classification des risques par groupe d'activités et par branche - Groupe d'activités vie;
 le 23 - assurances sur la vie, assurances de nuptialité et de natalité liées à des fonds d'investissement;
 le 26 - opérations de capitalisation.
Recommandation GP Vie-Individuelle : définition de domaine datée, maintenant repris dans le domaine élargi 01 - Vie, placements.</t>
  </si>
  <si>
    <t>A.R. du 22.02.1991 - Règlement général relatif au contrôle des entreprises d'assurances - Annexe 1 - Classification des risques par groupe d'activités et par branche - Groupe d'activités non-vie;
 le 1 - accidents, non-individuelle, souscrites en collectivité;
 le 2 - maladie, non-individuelle, souscrites en collectivité;
Groupe d'activités vie;
 le 27 - gestion de fonds collectifs de retraite.</t>
  </si>
  <si>
    <r>
      <t xml:space="preserve">Waarborg ter compensatie, mogelijk ter terugbetaling, van de vaste kosten van een verzekerde tijdens tijdelijke of blijvende invaliditeit, opgelopen als gevolg van een ziekte of van een ongeval, en dit voor een welbepaalde duur.  </t>
    </r>
    <r>
      <rPr>
        <sz val="8"/>
        <color indexed="10"/>
        <rFont val="Arial"/>
        <family val="2"/>
      </rPr>
      <t>(zie hierboven)</t>
    </r>
  </si>
  <si>
    <r>
      <t xml:space="preserve">Waarborg ter dekking van de geldelijke verliezen die een verzekerde lijdt als gevolg van een aantasting van zijn vermogen door een voorval, specifiek met de verzekeraar overeengekomen, zoals een evenement, een annulering, een non-appearance, een onweer, .  </t>
    </r>
    <r>
      <rPr>
        <sz val="8"/>
        <color indexed="10"/>
        <rFont val="Arial"/>
        <family val="2"/>
      </rPr>
      <t>(zie hierboven)</t>
    </r>
  </si>
  <si>
    <r>
      <t xml:space="preserve">Waarborg ter dekking van de geldelijke verliezen die een verzekerde lijdt als gevolg van een aantasting van zijn vermogen door een voorval, specifiek met de verzekeraar overeengekomen, zoals een evenement, een annulering, een non-appearance, een onweer, . </t>
    </r>
    <r>
      <rPr>
        <sz val="8"/>
        <color indexed="10"/>
        <rFont val="Arial"/>
        <family val="2"/>
      </rPr>
      <t xml:space="preserve"> (zie hierboven)</t>
    </r>
  </si>
  <si>
    <t>Garantie prévoyant une indemnité en faveur de celui qui a subi une perte de licence d'aviation suite à un problème médical.</t>
  </si>
  <si>
    <t>Waarborg die een vergoeding voorziet ten behoeve van diegene die om medische redenen zijn vlieglicentie verliest.</t>
  </si>
  <si>
    <t>400</t>
  </si>
  <si>
    <t>RC Générale</t>
  </si>
  <si>
    <t>BA Algemeen</t>
  </si>
  <si>
    <t>Ensemble de garanties responsabilité civile et similaires, présenté comme un ensemble et n’à utiliser que si de plus amples détails manquent.</t>
  </si>
  <si>
    <t>Geheel van waarborgen burgerrechtelijke aansprakelijkheid en aanverwante, aangeboden als een geheel, te gebruiken indien er geen verdere detaillering aanwezig is.</t>
  </si>
  <si>
    <t>531</t>
  </si>
  <si>
    <t>Occupants</t>
  </si>
  <si>
    <t>Inzittenden</t>
  </si>
  <si>
    <t>Garantie couvrant le paiement de certaines prestations lorsque l'assuré, occupant d'un moyen de transport, est la victime d'un accident couvert.</t>
  </si>
  <si>
    <t>Waarborg ter vergoeding van bepaalde prestaties wanneer de verzekerde, inzittende van een vervoermiddel, het slachtoffer is van een gedekt ongeval.</t>
  </si>
  <si>
    <t>532</t>
  </si>
  <si>
    <t>Conducteur ( Ind. Droit Commun )</t>
  </si>
  <si>
    <t>Bestuurder ( Ind. Gemeen Recht )</t>
  </si>
  <si>
    <t>931</t>
  </si>
  <si>
    <t>Accidents de voyage</t>
  </si>
  <si>
    <t>Reisongevallen</t>
  </si>
  <si>
    <t>Ensemble de garanties couvrant les conséquences d’accidents survenus à l’occasion d’un voyage et/ou d’un déplacement professionnel.</t>
  </si>
  <si>
    <t>Nuptialité</t>
  </si>
  <si>
    <t>Huwelijksvoorzorg</t>
  </si>
  <si>
    <r>
      <t xml:space="preserve">Aanvullende verzekering risico’s hospitalisatie die voorziet, al naargelang het contract in mindere of meerdere mate, in een vergoeding van de kosten ontstaan ten gevolge van genoten diensten in een ziekenhuis. </t>
    </r>
    <r>
      <rPr>
        <sz val="8"/>
        <color indexed="10"/>
        <rFont val="Arial"/>
        <family val="2"/>
      </rPr>
      <t xml:space="preserve"> (zie hierboven)</t>
    </r>
  </si>
  <si>
    <r>
      <t xml:space="preserve">Aanvullende waarborg die voorziet in de terugbetaling van de verzekeringspremies voor de hoofdwaarborg en de aanvullende waarborgen voor de duur van de invaliditeit. </t>
    </r>
    <r>
      <rPr>
        <sz val="8"/>
        <color indexed="10"/>
        <rFont val="Arial"/>
        <family val="2"/>
      </rPr>
      <t xml:space="preserve"> (zie hierboven)</t>
    </r>
  </si>
  <si>
    <r>
      <t xml:space="preserve">Aanvullende waarborg die, na verloop van de contractuele wachttijd en in verhouding tot de opgelopen invaliditeit, in de betaling van een jaarlijkse rente voorziet wanneer de verzekerde door algehele of gedeeltelijke invaliditeit getroffen wordt, ongeacht </t>
    </r>
    <r>
      <rPr>
        <sz val="8"/>
        <color indexed="10"/>
        <rFont val="Arial"/>
        <family val="2"/>
      </rPr>
      <t xml:space="preserve"> (zie hierboven)</t>
    </r>
  </si>
  <si>
    <r>
      <t xml:space="preserve">Bijkomstige waarborg die de uitbetaling van een voorschot voorziet in geval van blijvende invaliditeit. </t>
    </r>
    <r>
      <rPr>
        <sz val="8"/>
        <color indexed="10"/>
        <rFont val="Arial"/>
        <family val="2"/>
      </rPr>
      <t xml:space="preserve"> (zie hierboven)</t>
    </r>
  </si>
  <si>
    <r>
      <t>Bijkomstige waarborg die de uitbetaling van een kapitaal voorziet in geval van blijvende invaliditeit.</t>
    </r>
    <r>
      <rPr>
        <sz val="8"/>
        <color indexed="10"/>
        <rFont val="Arial"/>
        <family val="2"/>
      </rPr>
      <t xml:space="preserve">  (zie hierboven)</t>
    </r>
  </si>
  <si>
    <r>
      <t xml:space="preserve">Bijkomstige waarborg die de terugbetaling van bewezen vaste kosten voorziet in geval van blijvende invaliditeit van de verzekerde (dit is dan de zaakvoerder, de uitbater wiens vaste kosten verder lopen terwijl hij zelf niet meer kan werken). </t>
    </r>
    <r>
      <rPr>
        <sz val="8"/>
        <color indexed="10"/>
        <rFont val="Arial"/>
        <family val="2"/>
      </rPr>
      <t xml:space="preserve"> (zie hierboven)</t>
    </r>
  </si>
  <si>
    <r>
      <t xml:space="preserve">Waarborg waarbij de maatschappij zich ertoe verbindt een overeengekomen bedrag te betalen, in geval van overlijden als gevolg van een ongeval. </t>
    </r>
    <r>
      <rPr>
        <sz val="8"/>
        <color indexed="10"/>
        <rFont val="Arial"/>
        <family val="2"/>
      </rPr>
      <t xml:space="preserve"> (zie hierboven)</t>
    </r>
  </si>
  <si>
    <r>
      <t xml:space="preserve">Al dan niet kosteloze dienstverlening, al dan niet gelinkt aan een bestaande dekking, die de klant moet bijstaan wanneer een gedekt schadegeval zich voordoet. Het doel van de hulpverlening bestaat erin een dringende hulp, een snelle en efficiënte onderste </t>
    </r>
    <r>
      <rPr>
        <sz val="8"/>
        <color indexed="10"/>
        <rFont val="Arial"/>
        <family val="2"/>
      </rPr>
      <t>(zie hieronder)</t>
    </r>
  </si>
  <si>
    <r>
      <t xml:space="preserve">Service gratuit ou au prix coûtant, pouvant être accessoire à une autre garantie,  portant aide au client à l’occasion d’un sinistre couvert.  Le but de l’assistance est d’agir vite, avec un soutien rapide et efficace du client, pour lui permettre de repr </t>
    </r>
    <r>
      <rPr>
        <sz val="8"/>
        <color indexed="10"/>
        <rFont val="Arial"/>
        <family val="2"/>
      </rPr>
      <t>(voir ci-dessous)</t>
    </r>
  </si>
  <si>
    <t>Op basis van het K.B. van 22.02.1991 - Algemeen reglement betreffende de contrôle op de verzekeringsondernemingen - Bijlage 1 - Indeling van de risico's per groep van activiteit en per tak - Groep van activiteiten niet-leven;
 de 1 - ongevallen, niet-individuele, collectief onderschreven;
 de 2 - ziekte, niet-individuele, collectief onderschreven;
Groep van activitieiten leven;
 de 27 - beheer van collectieve pensioenfondsen.</t>
  </si>
  <si>
    <t>Op basis van het K.B. van 22.02.1991 - Algemeen reglement betreffende de contrôle op de verzekeringsondernemingen - Bijlage 1 - Indeling van de risico's per groep van activiteit en per tak - Groep van activitieiten leven;
 de 23 - levens-, bruidsschats- en geboorteverzekeringen in verband met beleggingsfondsen;
 de 26 - kapitalisatieverrichtingen.
Aanbeveling PG Leven-Individuele : Verouderde domein-definitie, nu opgenomen in het ruimere domein 01 - Leven, beleggingen.</t>
  </si>
  <si>
    <t>Op basis van het K.B. van 22.02.1991 - Algemeen reglement betreffende de contrôle op de verzekeringsondernemingen - Bijlage 1 - Indeling van de risico's per groep van activiteit en per tak - Groep van activitieiten leven;
 de 21 - levensverzekeringen, niet verbonden met beleggingsfondsen, met uitzondering van bruidsschats- en geboorteverzekeringen;
 de 22 - bruidsschats- en geboorteverzekeringen, niet verbonden met beleggingsfondsen;
 de 24 - de in Ierland en het Verenigd Koninkrijk bestaande permanent health insurance;
 de 25 - tontineverrichtingen (soort van lijfrenteverzekering; enige personen brengen een kapitaal bijeen en genieten daarvan de rente; sterft er een, dan valt zijn aandeel aan de overigen toe, terwijl bij het overlijden van de laatste het kapitaal het eigendom wordt van de Staat, of van andere instellingen).
PG Leven-Individuele : wijziging van - Klassiek leven en tak 21 - naar - Leven, beleggingen -, nu inbegrepen;
 de 23 - levens-, bruidsschats- en geboorteverzekeringen in verband met beleggingsfondsen;
 de 26 - kapitalisatieverrichtingen.</t>
  </si>
  <si>
    <t>Assurance complémentaire risques invalidité. Remplacée par ACRI prime, rente, avance (135, 136 et 137)</t>
  </si>
  <si>
    <t>Aanvullende verzekering risico's invaliditeit</t>
  </si>
  <si>
    <t>Type de police qui couvre  plusieures personnes contre certaines conséquences spécifiques des accidents (atteinte à l’intégrité physique et/ou avec frais médicaux).</t>
  </si>
  <si>
    <t>Als polistype voorbehouden aan polissen die meerdere personen verzekeren tegen bepaalde gevolgen van ongevallen (met aantasting van de fysieke integriteit en/of met medische kosten).</t>
  </si>
  <si>
    <t>Type de police qui couvre  plusieures personnes contre certaines conséquences spécifiques à la maladie (avec invalidité et/ou frais médicaux).</t>
  </si>
  <si>
    <t>Als polistype voorbehouden aan polissen die meerdere personen tegen bepaalde gevolgen van ziekte (met invaliditeit en/of medische kosten) verzekeren.</t>
  </si>
  <si>
    <t>Type de police qui couvre  plusieures personnes et qui occasionnent une prestation de la part de l’assureur suite à une hospitalisation de l’assuré.</t>
  </si>
  <si>
    <t>Première monture des décisions prises (pré 16.09.2008)</t>
  </si>
  <si>
    <t>Décision finale prise (après ce 16.09.2008)</t>
  </si>
  <si>
    <t>Vie et placements / Leven en beleggingen</t>
  </si>
  <si>
    <t xml:space="preserve"> : possible dés 01.01.2010</t>
  </si>
  <si>
    <t>Leningen die gebruikelijk aan natuurlijke personen verstrekt worden voor een besteding in het privé-leven.</t>
  </si>
  <si>
    <t>Prêts qui habituellement sont accordés aux titulaires d’une activité professionnelle et/ou qui souhaitent acquérir la propriété juridique d’un objet spécifique dans le but de constituer un investissement spécifique et pour lesquels au moins l’objet ou l’i</t>
  </si>
  <si>
    <t>Leningen die gebruikelijk aan personen met een beroepsactiviteit verstrekt worden en/of de verwerving van de juridische eigendom over een specifiek voorwerp dan wel een specifieke investering tot doel hebben en waarbij minstens het voorwerp of de invester</t>
  </si>
  <si>
    <t>Fourniture de crédit pour l’acquisition de la propriété économique d’un bien mobilier ou immobilier avec possibilité à un moment convenu et en contrepartie d’un prix convenu, d’acquérir la propriété juridique de ce bien ou de ne pas exercer cette option p</t>
  </si>
  <si>
    <t>Kredietverstrekkingen die de verwerving van de economische eigendom over een roerend of een onroerend goed beogen, met de mogelijkheid om op een afgesproken ogenblik en tegen een afgesproken prijs de juridische eigendom over dat goed te verwerven, dan wel</t>
  </si>
  <si>
    <t>Fourniture de crédit pour l’acquisition (temporaire) de la propriété économique d’un bien mobilier sans option d’achat. Le prix du renting correspond à un remboursement intégral du bien (« full pay out »), alors que ce bien n’a de valeur résiduelle ni pou</t>
  </si>
  <si>
    <t>Kredietverstrekkingen die de (tijdelijke) verwerving van de economische eigendom over een roerend goed beogen, zonder koopoptie.  De prijs van de renting leidt over de afgesproken duur in principe tot een volwaardige betaling van het goed ("full pay out")</t>
  </si>
  <si>
    <t>Produits, plutôt à caractère bancaire, par lesquels de l’argent est confié à un banquier dans le but d’en obtenir un rendement à court, moyen ou long terme.  Y compris le bon de caisse, l’obligation, l’euro-obligation, l’investissement en devises, le fond</t>
  </si>
  <si>
    <t>Producten van eerder bancaire aard waarbij geld aan een bankier wordt toevertrouwd met het oog op het behalen van een zekere opbrengst op korte, middenlange of lange termijn.  Hieronder gerekend de kasbon, de obligatie, de Euro-obligatie, de muntenbeleggi</t>
  </si>
  <si>
    <t>Als polistype te gebruiken voor de polissen van het genre (Permanent Health Insurance) (= tak 24, voor Ierland en Verenigd Koninkrijk) en voor andere kapitalisaties dan levensverzekeringen en collectieve pensioenfondsen (= tak 26).</t>
  </si>
  <si>
    <t>Cette rubrique concerne les accords conclus entre employeur, employés et assureur afin d’octroyer par le biais  d’assurances (vie, décès, complémentaires invalidité et/ou hospitalisation) des avantages extra-légaux aux employés. Les prestations peuvent êt</t>
  </si>
  <si>
    <t>Betreft de afspraken tussen werkgever, werknemers en verzekeraar om aan de hand van verzekeringen (leven, overlijden, en aanvullend invaliditeit en/of hospitalisatie) extra legale voordelen voor de werknemers tot stand te brengen.  De prestaties kunnen va</t>
  </si>
  <si>
    <t>Cette rubrique concerne les accords conclus entre un employeur, un membre du personnel et un assureur afin d’octroyer par le biais d’assurances (vie, décès, complémentaires invalidité et/ou hospitalisation) des avantages extra-légaux au membre du personne</t>
  </si>
  <si>
    <t>Concerne les accords conclus entre une personne morale et ses collaborateurs indépendants afin de leur octroyer par le biais d’assurances (vie, décès, complémentaires invalidité et/ou hospitalisation) des avantages extra-légaux.  Les prestations peuvent ê</t>
  </si>
  <si>
    <t>Betreft de afspraken tussen een rechtspersoon en haar zelfstandige medewerkers om aan de hand van verzekeringen (leven, overlijden, invaliditeit, hospitalisatie, ...) extra legale voordelen voor de zelfstandige medewerkers tot stand te brengen.  De presta</t>
  </si>
  <si>
    <t>Concerne les accords conclus entre une personne morale et un collaborateur indépendant afin de lui octroyer par le biais d’assurances (vie, décès, complémentaires invalidité et/ou hospitalisation) des avantages extra-légaux.</t>
  </si>
  <si>
    <t>Betreft de afspraken tussen een rechtspersoon en een zelfstandige medewerker om aan de hand van verzekeringen (leven, overlijden, invaliditeit, hospitalisatie, ...) extra legale voordelen voor die zelfstandige medewerker tot stand te brengen.</t>
  </si>
  <si>
    <r>
      <t xml:space="preserve">Domaine qui couvre les frais exposés en hôpital, sanatorium et instituts de soins reconnus, à l’exclusion des maisons de repos, et éventuellement étendus aux frais pouvant en découler.
</t>
    </r>
    <r>
      <rPr>
        <sz val="8"/>
        <color indexed="10"/>
        <rFont val="Arial"/>
        <family val="2"/>
      </rPr>
      <t>Recommandation GP Vie-Individuelle : définition de domaine datée, maintenant repris dans le domaine élargi 02 - Individuelle, hospitalisation.
Recommandation, mais hors scope GP Vie-Indiv. : Les éventuelles assurances hospitalisation et/ou soins de santé souscrites en collectivité, appartiennent au domaine 06 - Accidents du travail et assurances collectives.
Nouv.déf. :
Domaine qui couvre les soins de santé y compris les caisses de prévoyance ("zorgkas") et les contrats d'attente ("wachtcontracten" in wet verwilghen 10/08/2007), ainsi que les frais exposés en hôpital, sanatorium et instituts de soins reconnus, et éventuellement étendus aux frais pouvant en découler, ambulatoires ou autres.</t>
    </r>
  </si>
  <si>
    <r>
      <t xml:space="preserve">Assurance </t>
    </r>
    <r>
      <rPr>
        <sz val="8"/>
        <color indexed="10"/>
        <rFont val="Arial"/>
        <family val="2"/>
      </rPr>
      <t>(garantie)</t>
    </r>
    <r>
      <rPr>
        <sz val="8"/>
        <color indexed="8"/>
        <rFont val="Arial"/>
        <family val="2"/>
      </rPr>
      <t xml:space="preserve"> qui ne s’expire que lors du décès de l’assuré et par laquelle une compagnie s’engage à verser un montant convenu au moment du décès.  Il y a (au contraire de l’assurance </t>
    </r>
    <r>
      <rPr>
        <sz val="8"/>
        <color indexed="10"/>
        <rFont val="Arial"/>
        <family val="2"/>
      </rPr>
      <t>(la garantie)</t>
    </r>
    <r>
      <rPr>
        <sz val="8"/>
        <color indexed="8"/>
        <rFont val="Arial"/>
        <family val="2"/>
      </rPr>
      <t xml:space="preserve"> (temporaire) décès) toujours prestation de l’assureur.</t>
    </r>
  </si>
  <si>
    <t>244 NEW</t>
  </si>
  <si>
    <t>Garantie couvrant l’indemnisation des dégâts matériels à la suite d’un incendie ou d’un des périls connexes (tels que l’explosion, la foudre, la chute d’avions), mais à l’exclusion d’autres garanties telles que Tempête&amp;Grêle, tremblement de terre, les dég</t>
  </si>
  <si>
    <t>Waarborg die vergoeding beoogt van de materiële schade opgelopen ter gelegenheid van een brand of een aanverwant gevaar (zoals een ontploffing, een blikseminslag, het neerstorten van een vliegtuig), doch met uitsluiting van andere waarborgen zoals S&amp;H, aa</t>
  </si>
  <si>
    <t>Garantie visant à couvrir les dommages aux biens (bâtiment et/ou contenu) causés par le vent de tempête d'au moins 80 km/h (voir 100 km/h pour certaines compagnies), par la grêle, par la pression, le glissement ou le déplacement de la neige ou de la glace</t>
  </si>
  <si>
    <t>Waarborg die de vergoeding beoogt van de schade aan goederen (gebouw en/of inhoud) die veroorzaakt wordt door stormwind van ten minste 80 km/u (bij bepaalde maatschappijen zelfs 100 km/u), hagel, sneeuw of ijsdruk, het schuiven of wegglijden van sneeuw of</t>
  </si>
  <si>
    <t>Garantie couvrant les dommages causés aux appareils et installations électriques ou électroniques par l'action de l'électricité (ex: court-circuit, surtension).</t>
  </si>
  <si>
    <t>Waarborg die de vergoeding beoogt van de schade aan elektrische en elektronische toestellen en installaties, als gevolg van de uitwerking van elektriciteit (zoals kortsluiting, overspanning, ...).</t>
  </si>
  <si>
    <t>Verzekering juridische bijstand verwant aan alle verzekeringen Privé-leven.</t>
  </si>
  <si>
    <t>Garantie couvrant la protection juridique dans le cas de dégâts à l’habitation et/ou de conflits en relation avec le droit de jouissance d’une habitation.</t>
  </si>
  <si>
    <t>Verzekering juridische bijstand voor schade opgelopen aan de woning en/of voor geschillen die betrekking hebben op het genieten van een woonst.</t>
  </si>
  <si>
    <t>En fonction des garanties souscrites, assistance juridique en matière : de défense pénale, de défense et recours civil, et contractuelle (vente, achat ou entretien d’un véhicule) ...</t>
  </si>
  <si>
    <t>Type de police qui couvre  d’après leurs conditions, tous les périls sauf ceux qui sont expressément exclus.  Les textes suivent fréquemment  les conventions « tous risques Assuralia ».</t>
  </si>
  <si>
    <t>Als polistype voorbehouden aan de polissen die volgens hun voorwaarden alle gevaren verzekeren, behalve diegene die uitgesloten werden.  Meestal met polisteksten volgens de conventies "alle risico’s Assuralia".</t>
  </si>
  <si>
    <t>Type de police qui couvre  les navires hauturiers aussi bien en ce qui concerne les dommages au navire que les dommages aux tiers.</t>
  </si>
  <si>
    <t>Garantie couvrant les pertes survenues à la suite de soins portés aux animaux, d’invalidité et ou de mortalité des animaux en conséquence d’une maladie ou d’un accident.</t>
  </si>
  <si>
    <t>Waarborg die strekt tot het vergoeden van de verliezen ontstaan door verzorging, invaliditeit en/of sterven van dieren als gevolg van ziekte of van een ongeval.</t>
  </si>
  <si>
    <t>Waarborg ter dekking van de geldelijke verliezen die een verzekerde lijdt als gevolg van een aantasting van zijn vermogen door een voorval, specifiek met de verzekeraar overeengekomen, zoals een evenement, een annulering, een non-appearance, een onweer, .</t>
  </si>
  <si>
    <t>29-04-2002 : rendu obsolète. 29-04-2008 : La valeur est ré-activée, dans le contexte des échanges comptables uniquement. C’est pourquoi, dans les filtres, cette valeur n’est présente dans aucun des domaines. Cette situation est comparable à celle du ROD+9</t>
  </si>
  <si>
    <t>29-04-2002 : gebruik stopgezet. 29-04-2008 : De waarde is opnieuw bruikbaar, maar enkel voor de boekhoudkundige uitwisselingen. Om die reden is deze waarde, in de filters, binnen geen enkel domein aanwezig. Deze situatie is dan vergelijkbaar met deze voor</t>
  </si>
  <si>
    <t>Prêt général / Lening algemeen</t>
  </si>
  <si>
    <t>Crédit hypothécaire / Hypothecair krediet</t>
  </si>
  <si>
    <t>Crédit personnel / Persoonlijk krediet</t>
  </si>
  <si>
    <t>Financement / Financiering</t>
  </si>
  <si>
    <t>Crédit d'investissement / Investeringskrediet</t>
  </si>
  <si>
    <t>Crédit de caisse / Kaskrediet</t>
  </si>
  <si>
    <t>Garantie bancaire / Bankwaarborg</t>
  </si>
  <si>
    <t>Solde restant dû / Schuldsaldo</t>
  </si>
  <si>
    <t>ACRI / AVRI</t>
  </si>
  <si>
    <t>ACRA / AVRO</t>
  </si>
  <si>
    <t>ACRH / AVRH</t>
  </si>
  <si>
    <t>AC Familiale / AV Familiale</t>
  </si>
  <si>
    <t>ACRI prime / AVRI premie</t>
  </si>
  <si>
    <t>ACRI rente / AVRI rente</t>
  </si>
  <si>
    <t>ACRI avance / AVRI voorschot</t>
  </si>
  <si>
    <t>Solidarité PLCI / Solidariteit VAPZ</t>
  </si>
  <si>
    <t>ACRI capital / AVRI kapitaal</t>
  </si>
  <si>
    <t>Epargne pension / Pensioensparen</t>
  </si>
  <si>
    <t>ACRI frais généraux / AVRI vaste kosten</t>
  </si>
  <si>
    <t>Bon d'assurance / Verzekeringsbon</t>
  </si>
  <si>
    <t>Avances sur police / Voorschotten op polis</t>
  </si>
  <si>
    <t>Accidents généraux / Ongevallen algemeen</t>
  </si>
  <si>
    <t>Accidents vie privée / Ongevallen privé leven</t>
  </si>
  <si>
    <t>Accidents personnels enfants / Persoonlijke ongevallen kinderen</t>
  </si>
  <si>
    <t>Décès / Overlijden</t>
  </si>
  <si>
    <t>Als polistype voorbehouden aan de polissen die een zeeschip tot voorwerp hebben, zowel wat de schade aan het schip als wat de schade aan derden betreft.</t>
  </si>
  <si>
    <t>Betreft alle producten die n.a.v. een hospitalisatie van een bepaalde persoon een bepaalde vergoedende of compenserende prestatie beloven (terugbetaling van de kosten, dagvergoeding, ...).  Het product kan afgesloten zijn door een particulier of een recht</t>
  </si>
  <si>
    <t>Produits conclus par un particulier qui prévoient le remboursement des frais médicaux encourus par une personne déterminée quelle qu’en soit la cause.  Y compris les assurances qui remplacent les « petits risques » couverts par la mutuelle.</t>
  </si>
  <si>
    <t>Slaat op de producten, afgesloten door een particulier, die een terugbetaling voorzien van de door een bepaalde persoon gemaakte medische kosten, ongeacht de oorzaak.  Hieronder begrepen de verzekering die de zgn. kleine risico’s van de mutualiteit vervan</t>
  </si>
  <si>
    <t>A utiliser au cas où plusieurs personnes d’une même famille sont assurées par une seule police accidents.</t>
  </si>
  <si>
    <t>Te gebruiken wanneer, meerdere personen van een zelfde familie in één polis tegen ongevallen verzekerd worden.</t>
  </si>
  <si>
    <t>A utiliser au cas où plusieurs personnes d’une même famille sont assurées par une seule police maladie.</t>
  </si>
  <si>
    <t>Te gebruiken wanneer, meerdere personen van een zelfde familie in één polis tegen ziekte verzekerd worden.</t>
  </si>
  <si>
    <t>A utiliser au cas où plusieurs personnes d’une même famille sont assurées dans une seule police hospitalisation.</t>
  </si>
  <si>
    <t>Te gebruiken wanneer, meerdere personen van eenzelfde familie in één polis voor hospitalisatiekosten verzekerd worden.</t>
  </si>
  <si>
    <t>A utiliser au cas où plusieurs personnes d’une même famille sont assurées par une seule police frais médicaux.</t>
  </si>
  <si>
    <t>Te gebruiken wanneer, meerdere personen van eenzelfde familie in één polis voor medische kosten verzekerd worden.</t>
  </si>
  <si>
    <t>Comprend les assurances à périls énumerés pour habitations dont la somme assurée est inférieure aux limites fixées par l’AR du 01.02.1988.</t>
  </si>
  <si>
    <t>Omvat de verzekeringen met genoemde gevaren voor woningen waarvan de verzekerde som lager is dan de limiet in het KB van 01.02.1988.</t>
  </si>
  <si>
    <t>230 NEW</t>
  </si>
  <si>
    <t>Als polistype voorbehouden aan polissen die de aansprakelijkheid dekken van inrichters van evenementen van het eerder kortstondige type.</t>
  </si>
  <si>
    <t>Type de police qui couvre  tous les types de responsabilité associés aux événements liés à la chasse (chasseur, organisateur, garde, batteur, ...).</t>
  </si>
  <si>
    <t>Als polistype voorbehouden aan de polissen die alle vormen van aansprakelijkheid dekken rond het jachtgebeuren (jager, inrichter, opziener, drijver, ...).</t>
  </si>
  <si>
    <t>Type de police réservé à la responsabilité liée à la possession ou à la détention d’animaux.</t>
  </si>
  <si>
    <t>Als polistype voorbehouden aan de polissen die enkel de aansprakelijkheid voor het hebben of houden van dieren dekken.</t>
  </si>
  <si>
    <t>Type de police réservé à la responsabilité  liée à certains biens immobiliers.  En tant que bien immobiliers et associés il y a lieu de comprendre : immeubles, terrains, terres, bois, ascenseurs, antennes,  panneaux publicitaires,  enseignes, tentes, podi</t>
  </si>
  <si>
    <t>Als polistype voorbehouden aan de polissen die enkel de aansprakelijkheid voor bepaalde onroerende goederen dekken. Onder gebouwen en aanverwante worden begrepen: gebouwen, terreinen, gronden, bossen, liften, antennes, reclameborden, uithangborden, tenten</t>
  </si>
  <si>
    <t>Type de police réservé à la RC générale d’une exploitation commerciale ou d’une PME.  Les composantes usuelles de ces produits sont la RC exploitation, la RC pour les objets confiés, la RC après livraison et protection juridique (miroir de la RC exploitat</t>
  </si>
  <si>
    <t xml:space="preserve">Als polistype te gebruiken voor polissen die de algemene BA van een handelszaak of van een KMO dekken. Gebruikelijke componenten van deze producten zijn de BA uitbating, de toevertrouwde voorwerpen, de BA na levering en de rechtsbijstand (als spiegel van </t>
  </si>
  <si>
    <t>Type de police réservé à la RC générale d’une entreprise ou d’un commerce de gros.</t>
  </si>
  <si>
    <t>Als polistype te gebruiken voor polissen die de algemene BA van een onderneming of een groothandel dekken.</t>
  </si>
  <si>
    <t>Type de police réservé à la RC générale d’une exploitation agricole (y compris le tourisme à la ferme, l’apiculture,...).</t>
  </si>
  <si>
    <r>
      <t xml:space="preserve">Concerne les cas d’assurances accidents conclus par un particulier en faveur d’un </t>
    </r>
    <r>
      <rPr>
        <sz val="8"/>
        <color indexed="10"/>
        <rFont val="Arial"/>
        <family val="2"/>
      </rPr>
      <t>enfant (delete : mineur d’âge)</t>
    </r>
    <r>
      <rPr>
        <sz val="8"/>
        <color indexed="8"/>
        <rFont val="Arial"/>
        <family val="2"/>
      </rPr>
      <t xml:space="preserve"> (vie privée, loisirs) avec une possibilité d’ajouter une garantie limitative en cas de maladie grave contractée par </t>
    </r>
    <r>
      <rPr>
        <sz val="8"/>
        <color indexed="10"/>
        <rFont val="Arial"/>
        <family val="2"/>
      </rPr>
      <t>l'enfant (delete: le mineur d’âge)</t>
    </r>
    <r>
      <rPr>
        <sz val="8"/>
        <color indexed="8"/>
        <rFont val="Arial"/>
        <family val="2"/>
      </rPr>
      <t xml:space="preserve">. </t>
    </r>
    <r>
      <rPr>
        <sz val="8"/>
        <color indexed="10"/>
        <rFont val="Arial"/>
        <family val="2"/>
      </rPr>
      <t>Reste à valider!</t>
    </r>
  </si>
  <si>
    <t xml:space="preserve">Produits permettant d’assurer des individus ou membres de la famille contre les conséquences des accidents de la circulation (dans tous les sens du terme) (domaine individuelle),
&lt;br&gt;ainsi que les occupants ou les passagers d’un véhicule automoteur (domaine auto). 
Le contrat peut être conclu par un particulier ou une personne morale. </t>
  </si>
  <si>
    <t xml:space="preserve">Produits permettant d’assurer des individus, des membres de la famille ou des groupes contre les conséquences des accidents survenus lors d’un voyage (spécifique).  Bien qu’il existe d’autres garanties comme la RC complémentaire, l’annulation, les bagages ou l’assistance juridique, l’accent principal est mis sur les accidents individuels (décès, invalidité, frais médicaux). Le contrat peut être conclu par un particulier ou une personne morale.   </t>
  </si>
  <si>
    <r>
      <t xml:space="preserve">Cette rubrique comprend les produits de type "universal life".  Les parties conviennent librement des fréquences ainsi que des montants des versements.  En cas de non respect de l’accord, aucune pénalité n’est exigée.  L’engagement de l’assureur se limite au remboursement de la prime avec un rendement garanti, </t>
    </r>
    <r>
      <rPr>
        <sz val="8"/>
        <color indexed="10"/>
        <rFont val="Arial"/>
        <family val="2"/>
      </rPr>
      <t xml:space="preserve">invariable ou non, </t>
    </r>
    <r>
      <rPr>
        <sz val="8"/>
        <color indexed="8"/>
        <rFont val="Arial"/>
        <family val="2"/>
      </rPr>
      <t xml:space="preserve">calculé sur la prime payée quelle que soit l’échéance du remboursement (capitalisation de la prime). Ces produits peuvent être assortis d’un capital minimum en cas de décès ainsi que d’assurances complémentaires (ACRI, ACRA, ACRH,...). </t>
    </r>
    <r>
      <rPr>
        <sz val="8"/>
        <color indexed="10"/>
        <rFont val="Arial"/>
        <family val="2"/>
      </rPr>
      <t>Recommandation : les contrats de style -Dirigeants d'entreprise- sont à cataloguer sous le type 118 - Dirigeants d'entreprise.</t>
    </r>
  </si>
  <si>
    <r>
      <t xml:space="preserve">Il s’agit d’un contrat d’assurance de type “vie individuelle”, </t>
    </r>
    <r>
      <rPr>
        <sz val="8"/>
        <color indexed="10"/>
        <rFont val="Arial"/>
        <family val="2"/>
      </rPr>
      <t xml:space="preserve">branche 21 ou même 23, </t>
    </r>
    <r>
      <rPr>
        <sz val="8"/>
        <color indexed="8"/>
        <rFont val="Arial"/>
        <family val="2"/>
      </rPr>
      <t>conclu par une personne morale qui en est le bénéficiaire désigné.</t>
    </r>
  </si>
  <si>
    <r>
      <t>Cette rubrique doit être utilisée pour les polices de type « Permanent Health Insurance » (branche 24, pour l’Irlande et le Royaume Uni) et pour les capitalisations, autres qu’assurance vie et fonds de pension collectifs (</t>
    </r>
    <r>
      <rPr>
        <sz val="8"/>
        <color indexed="10"/>
        <rFont val="Arial"/>
        <family val="2"/>
      </rPr>
      <t xml:space="preserve">appartenant eux à la </t>
    </r>
    <r>
      <rPr>
        <sz val="8"/>
        <color indexed="8"/>
        <rFont val="Arial"/>
        <family val="2"/>
      </rPr>
      <t>branche 26).</t>
    </r>
    <r>
      <rPr>
        <sz val="8"/>
        <color indexed="10"/>
        <rFont val="Arial"/>
        <family val="2"/>
      </rPr>
      <t xml:space="preserve"> In fine : 22, 24, 25, 27, 28 et 29.</t>
    </r>
  </si>
  <si>
    <r>
      <t>Cette rubrique concerne les accords conclus entre employeur, employés et assureur afin d’octroyer par le biais  d’assurances (vie, décès, complémentaires invalidité et/ou hospitalisation) des avantages extra-légaux aux employés. Les prestations peuvent être de type classique ou branche 21.</t>
    </r>
    <r>
      <rPr>
        <sz val="8"/>
        <color indexed="10"/>
        <rFont val="Arial"/>
        <family val="2"/>
      </rPr>
      <t xml:space="preserve"> (Remarque GP Vie-Individuelles : hors scope de ce GP.)</t>
    </r>
  </si>
  <si>
    <r>
      <t>Concerne les accords conclus entre une personne morale et ses collaborateurs indépendants afin de leur octroyer par le biais d’assurances (vie, décès, complémentaires invalidité et/ou hospitalisation) des avantages extra-légaux.  Les prestations peuvent être de type classique ou branche 21.</t>
    </r>
    <r>
      <rPr>
        <sz val="8"/>
        <color indexed="10"/>
        <rFont val="Arial"/>
        <family val="2"/>
      </rPr>
      <t xml:space="preserve"> (Remarque GP Vie-Individuelles : hors scope de ce GP.)</t>
    </r>
  </si>
  <si>
    <r>
      <t>Concerne les accords conclus entre une personne morale et un collaborateur indépendant afin de lui octroyer par le biais d’assurances (vie, décès, complémentaires invalidité et/ou hospitalisation) des avantages extra-légaux.</t>
    </r>
    <r>
      <rPr>
        <sz val="8"/>
        <color indexed="10"/>
        <rFont val="Arial"/>
        <family val="2"/>
      </rPr>
      <t xml:space="preserve"> (GP Vie-Individuelles : déprécié et remplacé par les types 110 et,ou 115 et impliquant une indication de la fiscalité.)</t>
    </r>
  </si>
  <si>
    <r>
      <t>Concerne les assurances groupe dans lesquelles la prime est consacrée à l’acquisition de parts de fonds d’investissements.</t>
    </r>
    <r>
      <rPr>
        <sz val="8"/>
        <color indexed="10"/>
        <rFont val="Arial"/>
        <family val="2"/>
      </rPr>
      <t xml:space="preserve"> (Remarque GP Vie-Individuelles : hors scope de ce GP.)</t>
    </r>
  </si>
  <si>
    <t>Le tableau est trié autrement, démontrant les doublons présents dans multiples domaines...</t>
  </si>
  <si>
    <r>
      <t>Il s’agit d’un contrat d’assurance de type “vie individuelle”, branche 21 ou même 23, conclu par une personne morale qui en est le bénéficiaire désigné.</t>
    </r>
    <r>
      <rPr>
        <sz val="8"/>
        <color indexed="10"/>
        <rFont val="Arial"/>
        <family val="2"/>
      </rPr>
      <t xml:space="preserve"> (voir dessus)</t>
    </r>
  </si>
  <si>
    <t>Een contract -reis- dekt risico's zoals annulering, ongeval, en dergelijke. Deze is echter niet te verwarren met een contract -bijstand-.</t>
  </si>
  <si>
    <t>8/02/2008</t>
  </si>
  <si>
    <t>Garantie qui prévoit, après écoulement du délai d’attente ou de carence contractuel et en proportion avec l’invalidité, un versement d’une rente annuelle dans le cas où l’assuré est frappé par une invalidité totale ou partielle, quelle qu’en soit la cause (maladie ou accident), pour une durée prévue par le contrat, mais pouvant être abrégée par une guérison, une consolidation ou le décès.</t>
  </si>
  <si>
    <t>Garantie qui prévoit l’indemnisation des dommages corporels subis par le conducteur, qu'il soit responsable ou non de l'accident; l'indemnisation a lieu en application des principes du droit commun belge de la réparation mis en oeuvre par les tribunaux, c-à-d. que le dommage sera calculé en fonction du dommage réellement subi par le conducteur assuré. L'indemnisation sera octroyée sous déduction des interventions de tiers. Si une tierce personne est responsable du dommage corporel du conducteur, la compagnie d'assurance récupérera auprès du responsable ou de son assureur ce qu'elle aura payé à son assuré. Sont couverts dans les limites précisées par les conditions générales de chaque compagnie les dommages suivants : les frais médicaux, l'incapacité de travail temporaire, l'invalidité permanente, le décès. En général la garantie est limitée par un plafond indiqué dans le contrat.</t>
  </si>
  <si>
    <t>Service gratuit ou au prix coûtant, pouvant être accessoire à une autre garantie, portant aide au client à l’occasion d’un sinistre couvert. Le but de l’assistance est d’agir vite, avec un soutien rapide et efficace du client, pour lui permettre de reprendre ses activités normales dès que possible et dans les meilleures circonstances. Ce service existe par ex. en Auto, en Incendie et en PME et est activé par téléphone.</t>
  </si>
  <si>
    <t>Waarborg die voorziet in een vergoedende of forfaitaire uitkering in geval van bestendige invaliditeit van de verzekerde, als gevolg van een ongeval. In tegenstelling met de tijdelijke invaliditeit (begrensd in de tijd) wordt aangenomen dat de bestendige invaliditeit aanhoudt tot de dood van de persoon.</t>
  </si>
  <si>
    <t>Garanties pas mentionnées individuellement / Niet-individueel genoemde waarborgen</t>
  </si>
  <si>
    <t>Guarantee qualifier</t>
  </si>
  <si>
    <t>124</t>
  </si>
  <si>
    <t>Nuptialité / Huwelijksvoorzorg</t>
  </si>
  <si>
    <t>Contrat (garantie) stipulant qu’une partie payera un montant unique ou à échéances périodiques (c.-à-d. la prime), afin que l’autre partie verse un capital ou une rente à la première partie ou à un tiers à désigner par la première partie, quand un événement lié au fait du mariage, du décès ou de la survie d’une ou plusieurs personnes se produit.</t>
  </si>
  <si>
    <t xml:space="preserve"> : impossible dés 01.01.2010</t>
  </si>
  <si>
    <t>K.B. 22.02.1991 - Bijlage 1 - Indeling van de risico's per groep van activiteit en per tak - Groep van activiteiten leven - 22. Bruidsschats- en geboorteverzekeringen, niet verbonden met beleggingsfondsen.
Waarborg waarbij de maatschappij er zich toe verbindt bij leven van de verzekerde bij de afloop van de waarborg, of bij het eerste huwelijk van de verzekerde voor de afloop van de waarborg, een bepaald kapitaal te betalen. Bij overlijden of blijvende en gehele invaliditeit van de verzekerde vóór de afloop van de waarborg wordt een kapitaal onmiddellijk betaald aan de verzekeringnemers.</t>
  </si>
  <si>
    <t>142</t>
  </si>
  <si>
    <t>143</t>
  </si>
  <si>
    <t>ACRA Invalidité / AVRO Invaliditeit</t>
  </si>
  <si>
    <t>Al dan niet kosteloze dienstverlening, al dan niet gelinkt aan een bestaande dekking, die de klant moet bijstaan wanneer een gedekt schadegeval zich voordoet. Het doel van de hulpverlening bestaat erin een dringende hulp, een snelle en efficiënte ondersteuning te bieden aan onze cliënten zodat deze hun normale activiteiten zo snel mogelijk kunnen hervatten en dit in de best mogelijke omstandigheden. Deze dienstverlening is voorzien in Auto, Brand en Kleine Ondernemingen en wordt telefonisch geactiveerd.</t>
  </si>
  <si>
    <r>
      <t xml:space="preserve">Bijkomstige waarborg die de terugbetaling van een kapitaal, of een rente, voorziet in geval van </t>
    </r>
    <r>
      <rPr>
        <sz val="8"/>
        <color indexed="10"/>
        <rFont val="Arial"/>
        <family val="2"/>
      </rPr>
      <t xml:space="preserve">een tijdelijke of </t>
    </r>
    <r>
      <rPr>
        <sz val="8"/>
        <color indexed="8"/>
        <rFont val="Arial"/>
        <family val="2"/>
      </rPr>
      <t xml:space="preserve">een blijvende afhankelijkheid. </t>
    </r>
    <r>
      <rPr>
        <sz val="8"/>
        <color indexed="10"/>
        <rFont val="Arial"/>
        <family val="2"/>
      </rPr>
      <t xml:space="preserve">((_delete all : </t>
    </r>
    <r>
      <rPr>
        <sz val="8"/>
        <color indexed="8"/>
        <rFont val="Arial"/>
        <family val="2"/>
      </rPr>
      <t xml:space="preserve">De notie -afhankelijkheid- of -vermindering zelfredzaamheid- : zie www.handicap.fgov.be : De handigids : Inkomensvervangende tegemoetkoming en integratietegemoetkoming : punt B.6. Handicap : de 6 factoren. </t>
    </r>
    <r>
      <rPr>
        <sz val="8"/>
        <color indexed="10"/>
        <rFont val="Arial"/>
        <family val="2"/>
      </rPr>
      <t>(info mij. X : Bijkomende waarborg die voorziet in de betaling van een maandelijkse rente in geval van totale en permanente afhankelijkheid van de verzekerde en in de betaling van een kapitaal in geval van tijdelijke afhankelijkheid als gevolg van een breuk. De verzekerde wordt als afhankelijk beschouwd van zodra hij drie van de vier basishandelingen niet meer aankan (zich wassen, zich kleden, eten en zich verplaatsen).) _))</t>
    </r>
  </si>
  <si>
    <r>
      <t xml:space="preserve">Variante du type de police "frais médicaux". </t>
    </r>
    <r>
      <rPr>
        <sz val="8"/>
        <color indexed="8"/>
        <rFont val="Arial"/>
        <family val="2"/>
      </rPr>
      <t>A utiliser au cas où plusieurs personnes d’une même famille sont assurées par une seule police frais médicaux.</t>
    </r>
  </si>
  <si>
    <r>
      <t xml:space="preserve">Variante du type de police "hospitalisation". </t>
    </r>
    <r>
      <rPr>
        <sz val="8"/>
        <color indexed="8"/>
        <rFont val="Arial"/>
        <family val="2"/>
      </rPr>
      <t>A utiliser au cas où plusieurs personnes d’une même famille sont assurées dans une seule police hospitalisation.</t>
    </r>
  </si>
  <si>
    <r>
      <t>Variante du type de police "maladie".</t>
    </r>
    <r>
      <rPr>
        <sz val="8"/>
        <color indexed="8"/>
        <rFont val="Arial"/>
        <family val="2"/>
      </rPr>
      <t xml:space="preserve"> A utiliser au cas où plusieurs personnes d’une même famille sont assurées par une seule police maladie.</t>
    </r>
  </si>
  <si>
    <r>
      <t>Variante du type de police "individuelle accidents général".</t>
    </r>
    <r>
      <rPr>
        <sz val="8"/>
        <color indexed="8"/>
        <rFont val="Arial"/>
        <family val="2"/>
      </rPr>
      <t xml:space="preserve"> A utiliser au cas où plusieurs personnes d’une même famille sont assurées par une seule police accidents.
</t>
    </r>
    <r>
      <rPr>
        <sz val="8"/>
        <color indexed="10"/>
        <rFont val="Arial"/>
        <family val="2"/>
      </rPr>
      <t xml:space="preserve"> Recommandation du GP VieIndiv. : Bien que, une famille est un groupement de personnes, le GP VieIndiv considère ceci comme du domaine individuelle (on est à la limite de la distinction groupe-individu).</t>
    </r>
  </si>
  <si>
    <r>
      <t>Variante van het polistype "persoonlijke ongevallen algemeen".</t>
    </r>
    <r>
      <rPr>
        <sz val="8"/>
        <color indexed="8"/>
        <rFont val="Arial"/>
        <family val="2"/>
      </rPr>
      <t xml:space="preserve"> Te gebruiken wanneer, meerdere personen van een zelfde familie in één polis tegen ongevallen verzekerd worden.
</t>
    </r>
    <r>
      <rPr>
        <sz val="8"/>
        <color indexed="10"/>
        <rFont val="Arial"/>
        <family val="2"/>
      </rPr>
      <t>Aanbeveling ProjectGroep Leven-Individuele : Hoewel een familie een groepering van personen is, beschouwt de PG LevenIndiv. Dit als behorende tot het domein individuele (men zit hier op de limiet van het onderscheid groep-individu).</t>
    </r>
  </si>
  <si>
    <r>
      <t>Variante van het polistype "ziekte".</t>
    </r>
    <r>
      <rPr>
        <sz val="8"/>
        <color indexed="8"/>
        <rFont val="Arial"/>
        <family val="2"/>
      </rPr>
      <t xml:space="preserve"> Te gebruiken wanneer, meerdere personen van een zelfde familie in één polis tegen ziekte verzekerd worden.</t>
    </r>
  </si>
  <si>
    <r>
      <t>Variante van het polistype "hospitalisatie".</t>
    </r>
    <r>
      <rPr>
        <sz val="8"/>
        <color indexed="8"/>
        <rFont val="Arial"/>
        <family val="2"/>
      </rPr>
      <t xml:space="preserve"> Te gebruiken wanneer, meerdere personen van eenzelfde familie in één polis voor hospitalisatiekosten verzekerd worden.</t>
    </r>
  </si>
  <si>
    <r>
      <t>Variante van het polistype "medische kosten".</t>
    </r>
    <r>
      <rPr>
        <sz val="8"/>
        <color indexed="8"/>
        <rFont val="Arial"/>
        <family val="2"/>
      </rPr>
      <t xml:space="preserve"> Te gebruiken wanneer, meerdere personen van eenzelfde familie in één polis voor medische kosten verzekerd worden.</t>
    </r>
  </si>
  <si>
    <r>
      <t xml:space="preserve">Verzekering </t>
    </r>
    <r>
      <rPr>
        <sz val="8"/>
        <color indexed="10"/>
        <rFont val="Arial"/>
        <family val="2"/>
      </rPr>
      <t>(waarborg)</t>
    </r>
    <r>
      <rPr>
        <sz val="8"/>
        <color indexed="8"/>
        <rFont val="Arial"/>
        <family val="2"/>
      </rPr>
      <t xml:space="preserve"> tegen een plotse gebeurtenis, in het privé-leven van het slachtoffer, die een lichamelijk letsel veroorzaakt en waarvan de oorzaak of één van de oorzaken buiten het organisme van het slachtoffer ligt. Het ongeval is niet gebeurd tijdens een beroepsactiviteit, een bezoldigde activiteit of valt niet onder de toepassing van de wet op de arbeidsongevallen. De verzekering waarborgt een betaling van bepaalde verzekeringsuitkeringen (een kapitaal bij overlijden of bij blijvende invaliditeit, een dagbedrag bij tijdelijke ongeschiktheid of behandelingskosten) wanneer de verzekerde het slachtoffer is van dergelijk ongeval</t>
    </r>
    <r>
      <rPr>
        <sz val="8"/>
        <color indexed="10"/>
        <rFont val="Arial"/>
        <family val="2"/>
      </rPr>
      <t>.</t>
    </r>
  </si>
  <si>
    <r>
      <t xml:space="preserve">Ce type concerne les contributions directes des employeurs à des fonds de pension collectifs qui, sans intermédiaire d’un assureur, gèrent ces contributions de manière autonome en vue d’octroyer une pension extra-légale (vie ou complémentaire) aux bénéficiaires des versements effectués. </t>
    </r>
    <r>
      <rPr>
        <sz val="8"/>
        <color indexed="10"/>
        <rFont val="Arial"/>
        <family val="2"/>
      </rPr>
      <t>(Remarque GP Vie-Individuelles : hors scope de ce GP.)</t>
    </r>
  </si>
  <si>
    <r>
      <t xml:space="preserve">Bijkomstige waarborg die de uitbetaling van een kapitaal voorziet in geval van overlijden, of van blijvende, gehele </t>
    </r>
    <r>
      <rPr>
        <sz val="8"/>
        <color indexed="10"/>
        <rFont val="Arial"/>
        <family val="2"/>
      </rPr>
      <t>(of gedeeltelijke)</t>
    </r>
    <r>
      <rPr>
        <sz val="8"/>
        <color indexed="8"/>
        <rFont val="Arial"/>
        <family val="2"/>
      </rPr>
      <t xml:space="preserve"> invaliditeit, allen ten gevolge ongeval.  </t>
    </r>
    <r>
      <rPr>
        <sz val="8"/>
        <color indexed="10"/>
        <rFont val="Arial"/>
        <family val="2"/>
      </rPr>
      <t>(AVRO : Aanvullende Verzekering Risico Ongeval.)</t>
    </r>
    <r>
      <rPr>
        <sz val="8"/>
        <rFont val="Arial"/>
        <family val="2"/>
      </rPr>
      <t xml:space="preserve"> Aanbeveling : de notie gehele of gedeeltelijke invaliditeit wordt opgegeven via een formule.</t>
    </r>
  </si>
  <si>
    <r>
      <t xml:space="preserve">Specifieke levensverzekering </t>
    </r>
    <r>
      <rPr>
        <sz val="8"/>
        <color indexed="10"/>
        <rFont val="Arial"/>
        <family val="2"/>
      </rPr>
      <t>(waarborg)</t>
    </r>
    <r>
      <rPr>
        <sz val="8"/>
        <color indexed="8"/>
        <rFont val="Arial"/>
        <family val="2"/>
      </rPr>
      <t xml:space="preserve"> van beperkte duur die tot stand komt middels een eenmalige storting, met een gewaarborgd kapitaal en een gewaarborgd rendement, en volgens de wensen van de verzekeringsnemer al of niet uitgerust met een dekking overlijden (wat in voorkomend geval toelaat te ontsnappen aan de roerende voorheffing). </t>
    </r>
  </si>
  <si>
    <t>Waarborg ter dekking van de geldelijke verliezen die een verzekerde lijdt als gevolg van een aantasting van zijn vermogen door een voorval, specifiek met de verzekeraar overeengekomen, zoals een evenement, een annulering, een non-appearance, een onweer, ...</t>
  </si>
  <si>
    <t>Pas de domaine</t>
  </si>
  <si>
    <t>Geen domein</t>
  </si>
  <si>
    <t>Ohne Domäne</t>
  </si>
  <si>
    <t>No domain specified</t>
  </si>
  <si>
    <t>31/07/1996</t>
  </si>
  <si>
    <t>14/11/2005</t>
  </si>
  <si>
    <t/>
  </si>
  <si>
    <t>01</t>
  </si>
  <si>
    <r>
      <t>Betreft de afspraken tussen werkgever, werknemers en verzekeraar om aan de hand van verzekeringen (leven, overlijden, en aanvullend invaliditeit en/of hospitalisatie) extra legale voordelen voor de werknemers tot stand te brengen.  De prestaties kunnen van het klassieke type zijn of van de tak 21.</t>
    </r>
    <r>
      <rPr>
        <sz val="8"/>
        <color indexed="10"/>
        <rFont val="Arial"/>
        <family val="2"/>
      </rPr>
      <t xml:space="preserve"> (Opmerking PG Leven-Individuele : buiten de scope van deze PG.)</t>
    </r>
  </si>
  <si>
    <r>
      <t xml:space="preserve">Betreft de afspraken tussen werkgever, werknemers en verzekeraar om aan de hand van verzekeringen (leven, overlijden, en aanvullend invaliditeit en/of hospitalisatie) extra legale voordelen voor de werknemers tot stand te brengen.  De prestaties kunnen va </t>
    </r>
    <r>
      <rPr>
        <sz val="8"/>
        <color indexed="10"/>
        <rFont val="Arial"/>
        <family val="2"/>
      </rPr>
      <t>(zie hierboven)</t>
    </r>
  </si>
  <si>
    <t>Incendie risques simples / Brand eenvoudige risico's</t>
  </si>
  <si>
    <t>RC du particulier / BA particulieren</t>
  </si>
  <si>
    <t>Auto / Auto</t>
  </si>
  <si>
    <t>Accidents du travail et assurances collectives / Arbeidsongevallen en collectieve verzekeringen</t>
  </si>
  <si>
    <t>RC autre que particuliers / BA andere dan particulieren</t>
  </si>
  <si>
    <t>Responsabilité Objective et immeuble / Objectieve aansprakelijkheid en van onroerende goederen</t>
  </si>
  <si>
    <t>Protection juridique / Rechtsbijstand</t>
  </si>
  <si>
    <t>Hospitalisation / Hospitalisatie</t>
  </si>
  <si>
    <t>Incendie risques spéciaux / Brand bijzondere risico's</t>
  </si>
  <si>
    <t>Transport &amp; marine / Transport &amp; marine</t>
  </si>
  <si>
    <t>Prêt / Lening</t>
  </si>
  <si>
    <t>Voyage / Reis</t>
  </si>
  <si>
    <t>Assistance / Bijstand</t>
  </si>
  <si>
    <t>Placement et Branches 23 et 26 / Belegging en Takken 23 en 26</t>
  </si>
  <si>
    <t>Divers / Diversen</t>
  </si>
  <si>
    <t>Multi-domaine / Multi-domein</t>
  </si>
  <si>
    <t>001</t>
  </si>
  <si>
    <t>002</t>
  </si>
  <si>
    <t>003</t>
  </si>
  <si>
    <t>004</t>
  </si>
  <si>
    <t>006</t>
  </si>
  <si>
    <t>009</t>
  </si>
  <si>
    <t>010</t>
  </si>
  <si>
    <t>011</t>
  </si>
  <si>
    <t>012</t>
  </si>
  <si>
    <t>013</t>
  </si>
  <si>
    <t>014</t>
  </si>
  <si>
    <t>015</t>
  </si>
  <si>
    <t>016</t>
  </si>
  <si>
    <t>020</t>
  </si>
  <si>
    <t>023</t>
  </si>
  <si>
    <t>030</t>
  </si>
  <si>
    <t>040</t>
  </si>
  <si>
    <t>041</t>
  </si>
  <si>
    <t>042</t>
  </si>
  <si>
    <t>043</t>
  </si>
  <si>
    <t>044</t>
  </si>
  <si>
    <t>050</t>
  </si>
  <si>
    <t>051</t>
  </si>
  <si>
    <t>060</t>
  </si>
  <si>
    <t>070</t>
  </si>
  <si>
    <t>090</t>
  </si>
  <si>
    <t>105</t>
  </si>
  <si>
    <t>125</t>
  </si>
  <si>
    <t>131</t>
  </si>
  <si>
    <t>140</t>
  </si>
  <si>
    <t>149</t>
  </si>
  <si>
    <t>998</t>
  </si>
  <si>
    <t>13/06/2003</t>
  </si>
  <si>
    <t>31/12/2006</t>
  </si>
  <si>
    <t>Véhicule automoteur / Motorvoertuig</t>
  </si>
  <si>
    <t>Remorque / Aanhangwagen</t>
  </si>
  <si>
    <t>Engin nautique / Vaartuig</t>
  </si>
  <si>
    <t>Flotte / Vloot</t>
  </si>
  <si>
    <t>Véhicule(s) non automoteur(s) / Niet-gemotoriseerd(e) voertuig(en)</t>
  </si>
  <si>
    <t>Engin(s) aérien(s) / Luchtvaarttuig(en)</t>
  </si>
  <si>
    <t>Bâtiment / Gebouw</t>
  </si>
  <si>
    <t>Contenu / Inhoud</t>
  </si>
  <si>
    <t>Caravane - Roulotte (résidentielle) / Woonwagen - stacaravan (residentieel)</t>
  </si>
  <si>
    <t>Patrimoine immobilier / Onroerend patrimonium</t>
  </si>
  <si>
    <t>Matériel / Materieel</t>
  </si>
  <si>
    <t>Mobilier (toujours privé) / Inboedel</t>
  </si>
  <si>
    <t>Aménagements immobiliers / Onroerende verfraaiingen</t>
  </si>
  <si>
    <t>Terrain / Terrein</t>
  </si>
  <si>
    <t>Chantier / Werf</t>
  </si>
  <si>
    <t>Personne (individu) / Persoon (individu)</t>
  </si>
  <si>
    <t>Groupe de personnes - famille / Groep personen - gezin</t>
  </si>
  <si>
    <t>Groupe de personnes - Ouvriers / Groep personen - Arbeiders</t>
  </si>
  <si>
    <t>Groupe de personnes - Employés / Groep personen - Bedienden</t>
  </si>
  <si>
    <t>Groupe de personnes - Entreprises privé et publiques / Groep personen - Privé- en openbare bedrijven</t>
  </si>
  <si>
    <t>Groupe de personnes (collectif) / Groep personen (collectief)</t>
  </si>
  <si>
    <t>Personne (exécution d'une activité) / Persoon (uitoefenen activiteit)</t>
  </si>
  <si>
    <t>Entreprise (exécution d'une activité) / Bedrijf (uitoefenen activiteit)</t>
  </si>
  <si>
    <t>Famille (vie privée) / Gezin (privé leven)</t>
  </si>
  <si>
    <t>Groupement associatif (exécution d'une activité) / Verenigingsgroepering (uitoefenen van een activiteit)</t>
  </si>
  <si>
    <t>Garantie couvrant les dommages aux biens (bâtiment et/ou contenu) causés par un acte de vandalisme ou de malveillance.  Un acte de vandalisme est un acte insensé et irrationnel commis intentionnellement par une personne dans le but de détruire ou de dégra</t>
  </si>
  <si>
    <t>Waarborg ter dekking van de materiële schade veroorzaakt aan het gebouw en of aan de inhoud ter gelegenheid van een diefstal of van een poging tot diefstal.</t>
  </si>
  <si>
    <t>Garantie couvrant la RC du preneur ou de l'assuré liée au risque assuré (comprend l'immeuble et/ou le contenu).</t>
  </si>
  <si>
    <t>Waarborg ter dekking van de burgerrechtelijke aansprakelijkheid van de verzekeringsnemer of de verzekerde verbonden met het verzekerde risico (omvat het gebouw en/of de inhoud).</t>
  </si>
  <si>
    <t>Garantie visant à compenser les pertes d’exploitation de l’assuré, dus à un sinistre couvert chez un de ses fournisseurs.</t>
  </si>
  <si>
    <t>Waarborg ter compensatie van de bedrijfsschade die de verzekerde lijdt, als gevolg van een gedekt schadegeval bij één van zijn leveranciers.</t>
  </si>
  <si>
    <t>Garantie visant à rembourser le salaire garanti que l’employeur doit payer à ses ouvriers à l’occasion d’un incendie ou d’un autre péril couvert et entraînant l’immobilisation de la chaîne de production.</t>
  </si>
  <si>
    <t>Waarborg die de terugbetaling beoogt van het gewaarborgd loon dat de werkgever aan zijn arbeiders moet betalen ter gelegenheid van een brand of een ander gedekt schadegeval met onderbreking van het productieproces tot gevolg.</t>
  </si>
  <si>
    <t>Garantie couvrant (par une majoration forfaitaire de l'indemnité) les frais indirects exposés à la suite d'un sinistre couvert, tels que les frais de téléphone, de timbres, de déplacements, etc.</t>
  </si>
  <si>
    <t>Waarborg die, middels een forfaitaire verhoging van de uitkering, de vergoeding beoogt van de onrechtstreekse kosten ontstaan n.a.v. een gedekt schadegeval, zoals telefoonkosten, postzegels, verplaatsingen, enz.</t>
  </si>
  <si>
    <t>Als polistype voorbehouden aan de polissen die het tentoonstellingsgebeuren verzekeren. Hieronder worden begrepen de polissen "alle risico’s expo" (voor het collectief van de exposanten en/of de inrichters), de verzekering van de BA als exposant, van de B</t>
  </si>
  <si>
    <t>Type de police qui couvre les risques électroniques et /ou bureautiques avec ou sans inventaire des appareils ou de l’appareillage ou sous forme de extended cover.</t>
  </si>
  <si>
    <t>Als polistype voorbehouden aan de polissen die de schade aan de elektronica en/of burotica tot voorwerp hebben, al of niet volgens geïnventarieerde toestellen en/of hun toebehoren of onder de vorm van een extended cover.</t>
  </si>
  <si>
    <t>Type de police qui couvre  les risques d'un ou plusieurs chantiers dans le cadre d’une assurance combinant la protection du bien à édifier et/ou à renover avec la responsabilité des parties prenantes.  La police peut également couvrir les dommages consécu</t>
  </si>
  <si>
    <t>Als polistype voorbehouden aan de polissen die een bouwplaats tot voorwerp hebben, in de gecombineerde verzekering van het op te trekken en/of te verbouwen goed en van de aansprakelijkheid van de deelnemende partijen. De polis bevat gebeurlijk ook de scha</t>
  </si>
  <si>
    <t>Type de police qui couvre  le montage et/ou les essais des machines et installations, dans le cadre d’une d’assurance combinant la protection durant le montage et/ou la transformation de l'engin avec la responsabilité des parties prenantes.  La police peu</t>
  </si>
  <si>
    <t>Als polistype voorbehouden aan de polissen die de montage en/of de testen van machines en installaties tot voorwerp hebben, in de gecombineerde verzekering van het te monteren en/of te verbouwen tuig en van de aansprakelijkheid van de deelnemende partijen</t>
  </si>
  <si>
    <t>Type de police qui couvre  la responsabilité décennale spécifique de l’entrepreneur de travaux (conformément aux dispositions du code civil) avec extensions possibles selon les exigences du maître de l'ouvrage.  La responsabilité de l’architecte n’est pas</t>
  </si>
  <si>
    <t>Als polistype voorbehouden aan de polissen die de specifieke 10-jarige aansprakelijkheid van de aannemer van bouwwerken tot voorwerp hebben (conform de bepalingen van het burgerlijk wetboek), met mogelijke uitbreidingen die door de bouwheer geëist werden.</t>
  </si>
  <si>
    <t>Type de police qui couvre  la responsabilité contractuelle du fournisseur pour la qualité d'un produit livré ou de la prestation livrée (assurance de l'obligation de résultat).</t>
  </si>
  <si>
    <t>Als polistype voorbehouden aan de polissen die de contractuele aansprakelijkheid van de leverancier voor (de kwaliteit van) het geleverde product of het geleverde werk zelf tot voorwerp hebben (verzekering van de resultaatsverbintenis).</t>
  </si>
  <si>
    <t>Type de police qui couvre certains types particuliers de pertes financières.  Ce terme comprend : la perte d’emploi (hormis la perte de licence en matière d’aviation),  l’écoulement de liquides, l’écoulement de spiritueux, l’écoulement de réservoirs et ca</t>
  </si>
  <si>
    <t>Als polistype voorbehouden aan de polissen die bijzondere vormen van financiële verliezen dekken. Hieronder worden begrepen: het verlies van een betrekking (met uitzondering van de vliegvergunning), de lekkage van vloeistoffen, de lekkage van spirituele d</t>
  </si>
  <si>
    <t>Type de police qui couvre l’argent, les espèces et les valeurs (entreposage, transport, fausse monnaie, fraude, ...).</t>
  </si>
  <si>
    <t>Als polistype voorbehouden aan de polissen die geld, liquiditeiten en waardepapieren tot voorwerp hebben (opslag, vervoer, vals geld, fraude, ...).</t>
  </si>
  <si>
    <t>Type de police qui couvre les conséquences de catastrophes naturelles et les pertes financières consécutives aux conditions atmosphériques.</t>
  </si>
  <si>
    <t>Als polistype voorbehouden aan de polissen die enkel de gevolgen van natuurrampen verzekeren en de polissen die de financiële verliezen te wijten aan weersomstandigheden vergoeden.</t>
  </si>
  <si>
    <t>Type de police qui couvre les dommages aux récoltes, à la croissance , aux cultures,  aux fruits (peu importe qu’ils soient récoltés ou non ).</t>
  </si>
  <si>
    <t>463</t>
  </si>
  <si>
    <t>RC Mandataires sociaux / BA Lasthebbers van vennootschappen</t>
  </si>
  <si>
    <t>Type de police couvrant les indemnisations et les frais de défense pour compte des mandataires de sociétés suite aux actions pour fautes de gestion engagées entre autres par, les actionnaires, employées, créanciers, concurrents, cocontractants, et autorités régulatrices.</t>
  </si>
  <si>
    <t>Polistype dat de schadevergoedingen en verdedigingskosten vergoedt voor rekening van de lasthebbers van vennootschappen ten gevolge van vorderingen wegens bestuursfouten dewelke tegen hen worden ingesteld door o.a. aandeelhouders, werknemers, schuldeisers, concurrenten, medecontractanten, regulerende overheden.</t>
  </si>
  <si>
    <t xml:space="preserve"> </t>
  </si>
  <si>
    <t>429</t>
  </si>
  <si>
    <t>Garantie couvrant les indemnisations et les frais de défense pour compte des mandataires de sociétés suite aux actions pour fautes de gestion engagées entre autres par, les actionnaires, employées, créanciers, concurrents, cocontractants, et autorités régulatrices.</t>
  </si>
  <si>
    <t>Waarborg die de schadevergoedingen en verdedigingskosten vergoedt voor rekening van de lasthebbers van vennootschappen ten gevolge van vorderingen wegens bestuursfouten dewelke tegen hen worden ingesteld door o.a. aandeelhouders, werknemers, schuldeisers, concurrenten, medecontractanten, regulerende overheden.</t>
  </si>
  <si>
    <t>Couverture de la responsabilité civile du propriétaire et/ou de l’organisateur d’une chasse.</t>
  </si>
  <si>
    <t>Waarborg ter dekking van de burgerrechtelijke verantwoordelijkheid in hoofde van de eigenaar en/of inrichter  van een jachtgebied.</t>
  </si>
  <si>
    <t>Garantie couvrant la responsabilité civile de battues.</t>
  </si>
  <si>
    <t>Waarborg die de aansprakelijkheid van klopjachten dekt.</t>
  </si>
  <si>
    <t>Garantie couvrant la responsabilité civile du garde chasse.</t>
  </si>
  <si>
    <t>Waarborg die de aansprakelijkheid van of voor de jachtwachter dekt.</t>
  </si>
  <si>
    <t>Garantie couvrant les dommages causés aux tiers par un incendie ou explosion dans des établissements généralement accessibles au public. Ces établissements sont obligés de souscrire une assurance RC en vertu de la loi du 30 juillet 1979.</t>
  </si>
  <si>
    <t>Waarborg ter dekking van de schade toegebracht aan derden door een brand of een ontploffing in inrichtingen die gewoonlijk voor het publiek toegankelijk zijn. Deze inrichtingen zijn door de wet van 30 juli 1979 verplicht een BA verzekering te onderschrijv</t>
  </si>
  <si>
    <t>Garantie couvrant les dégâts de tiers, survenus soudainement ou graduellement à l’environnement (le terrain, l’air et/ou l’eau), de manière involontaire et imprévue, par un emplacement ou par une activité.</t>
  </si>
  <si>
    <t>L’assurance vie individuelle est un contrat conclu d’une part, par un preneur d’assurance qui doit être une personne physique et d’autre part  par un assureur qui doit fournir une ou plusieurs prestations,  rigoureusement définies, en contrepartie d’une p</t>
  </si>
  <si>
    <t xml:space="preserve">De individuele levensverzekering is het contract dat door een natuurlijke persoon (particulier) als verzekeringsnemer wordt aangegaan met het oog op één of meerdere, vooraf strikt bepaalde prestaties vanwege de verzekeraar, tegen een duidelijk omschreven </t>
  </si>
  <si>
    <t>Le bon d’assurance est une variante du bon de caisse mais dans le domaine de l’assurance.  L’assureur promet de payer une somme fixe, à une échéance déterminée, à un rendement fixe convenu, et ce en contrepartie du paiement d’une prime unique. En cas du d</t>
  </si>
  <si>
    <t>Als polistype voorbehouden aan de polissen die de schade opgelopen tijdens één of enkele reizen tot voorwerp hebben. Hieronder worden begrepen de polissen waar de nadruk wordt gelegd op de reis, zoals de annulatieverzekering, de bagageverzekering of de gl</t>
  </si>
  <si>
    <t>Type de police qui couvre les dommages aux caravanes.  Les motor-homes tombent sous le couvert de la branche automoteur.</t>
  </si>
  <si>
    <t>Als polistype voorbehouden aan de polissen die de schade aan een caravan tot voorwerp hebben. Noteer dat de motorhomes onder de tak motorrijtuigen vallen.</t>
  </si>
  <si>
    <t>Type de police qui couvre en priorité les garanties assistance.  Sous ce vocable, on comprend en particulier l’assistance générale, les abonnements annuels, l’assistance  aux véhicules,  l’assistance en cas de panne.</t>
  </si>
  <si>
    <t>Als polistype voorbehouden aan de polissen die in hoofdorde bijstandsverlening waarborgen. Hieronder worden in het bijzonder begrepen de polissen van algemene bijstand, de jaarabonnementen, de bijstand voor voertuigen, de pechverhelping.</t>
  </si>
  <si>
    <t>Type de police qui couvre les dommages aux objets spécifiés.</t>
  </si>
  <si>
    <t>Als polistype voorbehouden aan de polissen die de schade aan welomschreven  voorwerpen tot voorwerp hebben.</t>
  </si>
  <si>
    <t>Type de police qui couvre la protection juridique consécutive à l’utilisation d’un véhicule précisé.</t>
  </si>
  <si>
    <t>Als polistype voorbehouden aan de polissen die de rechtsbijstand n.a.v. het gebruik van een welbepaald voertuig tot voorwerp hebben.</t>
  </si>
  <si>
    <t>Type de police qui couvre la protection juridique consécutive à une ou plusieurs facettes de la vie privée y compris l’auto.</t>
  </si>
  <si>
    <t>Als polistype voorbehouden aan de polissen die de rechtsbijstand van een of meerdere facetten van het privé-leven tot voorwerp hebben, mogelijk ook met auto.</t>
  </si>
  <si>
    <t>Type de police qui couvre la protection juridique consécutive à une ou plusieurs facettes de la vie professionnelle (et éventuellement de la vie privée) y compris l’auto.</t>
  </si>
  <si>
    <t>Als polistype voorbehouden aan de polissen die de rechtsbijstand van een of meerdere facetten van een beroepsactiviteit (en mogelijk van het privé-leven) tot voorwerp hebben, mogelijk ook met auto.</t>
  </si>
  <si>
    <t>Contrat couvrant la PJ de la vie privée et ou de la vie professionnelle, pouvant comprendre des véhicules et toute autre objet de risque.</t>
  </si>
  <si>
    <t>Contract ter dekking van de rechtsbijstand in het privéleven en of het beroepsleven, met mogelijk voertuigen en eender welk ander risico-object.</t>
  </si>
  <si>
    <t>Type de police qui couvre les dommages à un ou plusieurs animaux, y compris les dommages consécutifs à la perte de l’animal ou des animaux (p. ex. : frais de vétérinaire, abattage urgent, rupture des organes sexuels, mortalité, ...)</t>
  </si>
  <si>
    <t>0101</t>
  </si>
  <si>
    <t>Contrat, consultation</t>
  </si>
  <si>
    <t>Contract, raadpleging</t>
  </si>
  <si>
    <t>Vertrag, Beratung</t>
  </si>
  <si>
    <t>Contract, consultation</t>
  </si>
  <si>
    <t>26/02/1996</t>
  </si>
  <si>
    <t>5/11/2001</t>
  </si>
  <si>
    <t>0102</t>
  </si>
  <si>
    <t>Contrat, demande de tarification</t>
  </si>
  <si>
    <t>Contract, aanvraag tarifering</t>
  </si>
  <si>
    <t>Vertrag, Anfrage Tarifsystem</t>
  </si>
  <si>
    <t>Contract, request for quotation</t>
  </si>
  <si>
    <t>4/12/1996</t>
  </si>
  <si>
    <t>0103</t>
  </si>
  <si>
    <t>Contrat, nouvelle affaire</t>
  </si>
  <si>
    <t>Contract, nieuwe zaak</t>
  </si>
  <si>
    <t>Vertrag, neues Geschäft</t>
  </si>
  <si>
    <t>Contract, new business</t>
  </si>
  <si>
    <t>0104</t>
  </si>
  <si>
    <t>Contrat, avenant</t>
  </si>
  <si>
    <t>Contract, bijvoegsel</t>
  </si>
  <si>
    <t>Vertrag, Zusatz</t>
  </si>
  <si>
    <t>Contract, endorsement</t>
  </si>
  <si>
    <t>29/10/2001</t>
  </si>
  <si>
    <t>0105</t>
  </si>
  <si>
    <t>Contrat, modification administrative</t>
  </si>
  <si>
    <t>Contract, administratieve wijziging</t>
  </si>
  <si>
    <t>Vertrag, verwaltungsmäßige Änderung</t>
  </si>
  <si>
    <t>Contract, administrative change</t>
  </si>
  <si>
    <t>5/03/1996</t>
  </si>
  <si>
    <t>0106</t>
  </si>
  <si>
    <t>Contrat, consultation avant avenant</t>
  </si>
  <si>
    <t>Contract, raadpleging vóór bijvoegsel</t>
  </si>
  <si>
    <t>Vertrag, Beratung vor Zusatz</t>
  </si>
  <si>
    <t>Contract, consultation before endorsement</t>
  </si>
  <si>
    <t>5/11/1996</t>
  </si>
  <si>
    <t>0107</t>
  </si>
  <si>
    <t>Contrat, consultation avant modification administrative</t>
  </si>
  <si>
    <t>Contract, raadpleging voor administratieve wijziging</t>
  </si>
  <si>
    <t>Vertrag, Beratung vor Änderung</t>
  </si>
  <si>
    <t>Contract, consultation before administrative adjustment</t>
  </si>
  <si>
    <t>0108</t>
  </si>
  <si>
    <t>Contrat, mandat de placement</t>
  </si>
  <si>
    <t>Contract, plaatsingsmandaat</t>
  </si>
  <si>
    <t>Vertrag, Anlagemandat</t>
  </si>
  <si>
    <t>Contract, placement mandate</t>
  </si>
  <si>
    <t>0109</t>
  </si>
  <si>
    <t>Contrat, tarification</t>
  </si>
  <si>
    <t>Contract, tarifering</t>
  </si>
  <si>
    <t>Vertrag, Tarifierung</t>
  </si>
  <si>
    <t>Contract, quotation</t>
  </si>
  <si>
    <t>0110</t>
  </si>
  <si>
    <t>Contrat, suspension</t>
  </si>
  <si>
    <t>Contract, schorsing</t>
  </si>
  <si>
    <t>Vertrag, Aussetzung</t>
  </si>
  <si>
    <t>Contract, suspension</t>
  </si>
  <si>
    <t>23/11/2004</t>
  </si>
  <si>
    <t>0111</t>
  </si>
  <si>
    <t>Contrat, tarification avant avenant</t>
  </si>
  <si>
    <t>Contract, tarifering voor bijvoegsel</t>
  </si>
  <si>
    <t>Vertrag, Tarifierung vor Zusatz</t>
  </si>
  <si>
    <t>Contract, quotation before endorsement</t>
  </si>
  <si>
    <t>4/02/1997</t>
  </si>
  <si>
    <t>29/05/1997</t>
  </si>
  <si>
    <t>0112</t>
  </si>
  <si>
    <t>Contrat, renouvellement</t>
  </si>
  <si>
    <t>Contract, hernieuwing</t>
  </si>
  <si>
    <t>Vertrag, Erneuerung</t>
  </si>
  <si>
    <t>Contract, renewal</t>
  </si>
  <si>
    <t>0113</t>
  </si>
  <si>
    <t>Contrat, proposition</t>
  </si>
  <si>
    <t>Contract, voorstel</t>
  </si>
  <si>
    <t>Vertrag, Vorschlag</t>
  </si>
  <si>
    <t>Contract, proposal</t>
  </si>
  <si>
    <t>31/07/1998</t>
  </si>
  <si>
    <t>0114</t>
  </si>
  <si>
    <t>Contrat, image de police (relevé de portefeuille)</t>
  </si>
  <si>
    <t>Contract, polisbeeld (portefeuilleoverzicht)</t>
  </si>
  <si>
    <t>Vertrag ...</t>
  </si>
  <si>
    <t>Contract, policy image</t>
  </si>
  <si>
    <t>8/11/2001</t>
  </si>
  <si>
    <t>0115</t>
  </si>
  <si>
    <t>Contrat, participation bénéficiaire</t>
  </si>
  <si>
    <t>Contract, winstdeelneming</t>
  </si>
  <si>
    <t>Vertrag, Gewinnbeteiligung</t>
  </si>
  <si>
    <t>Contract, bonus loading</t>
  </si>
  <si>
    <t>7/08/1997</t>
  </si>
  <si>
    <t>0116</t>
  </si>
  <si>
    <t>Contrat, péréquation</t>
  </si>
  <si>
    <t>Contract, perequatie</t>
  </si>
  <si>
    <t>Vertrag, Ausgleich</t>
  </si>
  <si>
    <t>Contract, redistribution</t>
  </si>
  <si>
    <t>0117</t>
  </si>
  <si>
    <t>Contrat, gestion</t>
  </si>
  <si>
    <t>Contract, beheer</t>
  </si>
  <si>
    <t>Contract, administration</t>
  </si>
  <si>
    <t>30/01/2002</t>
  </si>
  <si>
    <t>0118</t>
  </si>
  <si>
    <t>Contrat, projet</t>
  </si>
  <si>
    <t>Contract, project</t>
  </si>
  <si>
    <t>0119</t>
  </si>
  <si>
    <t>Contrat, nouvelle affaire recommencée</t>
  </si>
  <si>
    <t>Contract, herneming nieuwe zaak</t>
  </si>
  <si>
    <t>Contract, new business re-opened</t>
  </si>
  <si>
    <t>0121</t>
  </si>
  <si>
    <t>Contrat, mise à jour garanties vie et placements</t>
  </si>
  <si>
    <t>Contract, update waarborgen leven en beleggingen</t>
  </si>
  <si>
    <t>Contract, life-portfolio update</t>
  </si>
  <si>
    <t>19/06/2008</t>
  </si>
  <si>
    <t>26/09/2008</t>
  </si>
  <si>
    <t>0122</t>
  </si>
  <si>
    <t>Contrat, versement libre</t>
  </si>
  <si>
    <t>Contract, vrije storting</t>
  </si>
  <si>
    <t>Contract, unplanned deposit</t>
  </si>
  <si>
    <t>0123</t>
  </si>
  <si>
    <t>Contrat, MPB origine producteur</t>
  </si>
  <si>
    <t>Contract, MPB oorsprong producent</t>
  </si>
  <si>
    <t>Contract, MPB from broker</t>
  </si>
  <si>
    <t>0124</t>
  </si>
  <si>
    <t>Contrat, MPB origine compagnie</t>
  </si>
  <si>
    <t>Contract, MPB oorsprong maatschappij</t>
  </si>
  <si>
    <t>Contract, MPB from insurer</t>
  </si>
  <si>
    <t>0140</t>
  </si>
  <si>
    <t>Contrat, transmission données carte verte au FCGA, détail</t>
  </si>
  <si>
    <t>Contract, sturen gegevens groene kaart naar GWFA, detail</t>
  </si>
  <si>
    <t>Vertrag, Infos Grüne Karte an FCGA, Details</t>
  </si>
  <si>
    <t>Contract, green card info to FCGA, detail</t>
  </si>
  <si>
    <t>0141</t>
  </si>
  <si>
    <t>Contrat, transmission données carte verte au FCGA, total</t>
  </si>
  <si>
    <t>Contract, sturen gegevens groene kaart naar GWFA, totaal</t>
  </si>
  <si>
    <t>Vertrag, Infos Grüne Karte an FCGA, Total</t>
  </si>
  <si>
    <t>Contract, green card info to FCGA, total</t>
  </si>
  <si>
    <t>0142</t>
  </si>
  <si>
    <t>Contrat, retour données carte verte en cas d'erreur</t>
  </si>
  <si>
    <t>Contract, retour gegevens groene kaart igv fout</t>
  </si>
  <si>
    <t>Vertrag, Infos Grüne Karte bei Fehler zurückgesandt</t>
  </si>
  <si>
    <t>Contract, green card info returned in case of error</t>
  </si>
  <si>
    <t>0143</t>
  </si>
  <si>
    <t>Contrat, retour carte verte en cas de discordance</t>
  </si>
  <si>
    <t>Contract, retour gegevens groene kaart igv afwijking</t>
  </si>
  <si>
    <t>Vertrag, Infos Grüne Karte bei Abweichung zurückgesandt</t>
  </si>
  <si>
    <t>Contract, green card returned in case of disagreement</t>
  </si>
  <si>
    <t>0145</t>
  </si>
  <si>
    <t>Contrat, réponse carte verte par FCGA</t>
  </si>
  <si>
    <t>Contract, antwoord groene kaart door GWFA</t>
  </si>
  <si>
    <t>Vertrag, Antwort grüne Karte vom GWFA</t>
  </si>
  <si>
    <t>A utiliser en cas ou il ne s'agit pas d'Omnium Partielle ni d'Omnium Totale</t>
  </si>
  <si>
    <t>Te gebruiken indien het niet de klassieke Totale of Gedeeltelijke Omnium betreft.</t>
  </si>
  <si>
    <r>
      <t xml:space="preserve">Contrat </t>
    </r>
    <r>
      <rPr>
        <sz val="8"/>
        <color indexed="10"/>
        <rFont val="Arial"/>
        <family val="2"/>
      </rPr>
      <t>(garantie)</t>
    </r>
    <r>
      <rPr>
        <sz val="8"/>
        <color indexed="8"/>
        <rFont val="Arial"/>
        <family val="2"/>
      </rPr>
      <t xml:space="preserve"> stipulant qu’une partie payera un montant unique ou à échéances périodiques (c.-à-d. la prime), afin que l’autre partie verse un capital ou une rente à la première partie ou à un tiers à désigner par la première partie, quand un événement lié au fait du décès ou de la survie d’une ou plusieurs personnes se produit. </t>
    </r>
  </si>
  <si>
    <r>
      <t xml:space="preserve">Assurance </t>
    </r>
    <r>
      <rPr>
        <sz val="8"/>
        <color indexed="10"/>
        <rFont val="Arial"/>
        <family val="2"/>
      </rPr>
      <t>(garantie)</t>
    </r>
    <r>
      <rPr>
        <sz val="8"/>
        <color indexed="8"/>
        <rFont val="Arial"/>
        <family val="2"/>
      </rPr>
      <t xml:space="preserve"> par laquelle la compagnie s’engage à payer un capital déterminé en cas de vie de l’assuré(e) au terme du contrat </t>
    </r>
    <r>
      <rPr>
        <sz val="8"/>
        <color indexed="10"/>
        <rFont val="Arial"/>
        <family val="2"/>
      </rPr>
      <t>(de la garantie)</t>
    </r>
    <r>
      <rPr>
        <sz val="8"/>
        <color indexed="8"/>
        <rFont val="Arial"/>
        <family val="2"/>
      </rPr>
      <t xml:space="preserve">.  En cas de décès de l’assuré(e) avant le terme du contrat </t>
    </r>
    <r>
      <rPr>
        <sz val="8"/>
        <color indexed="10"/>
        <rFont val="Arial"/>
        <family val="2"/>
      </rPr>
      <t>(de la garantie)</t>
    </r>
    <r>
      <rPr>
        <sz val="8"/>
        <color indexed="8"/>
        <rFont val="Arial"/>
        <family val="2"/>
      </rPr>
      <t xml:space="preserve">, </t>
    </r>
    <r>
      <rPr>
        <sz val="8"/>
        <color indexed="10"/>
        <rFont val="Arial"/>
        <family val="2"/>
      </rPr>
      <t>un</t>
    </r>
    <r>
      <rPr>
        <sz val="8"/>
        <color indexed="8"/>
        <rFont val="Arial"/>
        <family val="2"/>
      </rPr>
      <t xml:space="preserve"> capital est payé immédiatement au bénéficiaire </t>
    </r>
    <r>
      <rPr>
        <sz val="8"/>
        <color indexed="10"/>
        <rFont val="Arial"/>
        <family val="2"/>
      </rPr>
      <t>désigné.</t>
    </r>
    <r>
      <rPr>
        <sz val="8"/>
        <color indexed="8"/>
        <rFont val="Arial"/>
        <family val="2"/>
      </rPr>
      <t xml:space="preserve"> Différentes formules sont possibles qui permettent à l’assuré(e) de différencier l’importance du capital décès</t>
    </r>
    <r>
      <rPr>
        <sz val="8"/>
        <color indexed="10"/>
        <rFont val="Arial"/>
        <family val="2"/>
      </rPr>
      <t xml:space="preserve"> (xx) </t>
    </r>
    <r>
      <rPr>
        <sz val="8"/>
        <color indexed="8"/>
        <rFont val="Arial"/>
        <family val="2"/>
      </rPr>
      <t xml:space="preserve">et du capital vie </t>
    </r>
    <r>
      <rPr>
        <sz val="8"/>
        <color indexed="10"/>
        <rFont val="Arial"/>
        <family val="2"/>
      </rPr>
      <t>(yy), moyennant une clé de style xx/yy, une clé évolutive ou non</t>
    </r>
    <r>
      <rPr>
        <sz val="8"/>
        <color indexed="8"/>
        <rFont val="Arial"/>
        <family val="2"/>
      </rPr>
      <t>.</t>
    </r>
  </si>
  <si>
    <r>
      <t xml:space="preserve">Assurance </t>
    </r>
    <r>
      <rPr>
        <sz val="8"/>
        <color indexed="10"/>
        <rFont val="Arial"/>
        <family val="2"/>
      </rPr>
      <t>(garantie)</t>
    </r>
    <r>
      <rPr>
        <sz val="8"/>
        <color indexed="8"/>
        <rFont val="Arial"/>
        <family val="2"/>
      </rPr>
      <t xml:space="preserve"> à date d’expiration fixe (au contraire de l’assurance </t>
    </r>
    <r>
      <rPr>
        <sz val="8"/>
        <color indexed="10"/>
        <rFont val="Arial"/>
        <family val="2"/>
      </rPr>
      <t>(la garantie)</t>
    </r>
    <r>
      <rPr>
        <sz val="8"/>
        <color indexed="8"/>
        <rFont val="Arial"/>
        <family val="2"/>
      </rPr>
      <t xml:space="preserve"> à vie entière) par laquelle une compagnie s’engage à verser un montant convenu en cas de décès avant la fin du contrat </t>
    </r>
    <r>
      <rPr>
        <sz val="8"/>
        <color indexed="10"/>
        <rFont val="Arial"/>
        <family val="2"/>
      </rPr>
      <t>(de la garantie)</t>
    </r>
    <r>
      <rPr>
        <sz val="8"/>
        <color indexed="8"/>
        <rFont val="Arial"/>
        <family val="2"/>
      </rPr>
      <t xml:space="preserve">.  La prestation de l’assureur peut prendre la forme d’un montant fixe, dégressif, croissant ou variable. </t>
    </r>
  </si>
  <si>
    <r>
      <t xml:space="preserve">Assurance </t>
    </r>
    <r>
      <rPr>
        <sz val="8"/>
        <color indexed="10"/>
        <rFont val="Arial"/>
        <family val="2"/>
      </rPr>
      <t>(garantie)</t>
    </r>
    <r>
      <rPr>
        <sz val="8"/>
        <color indexed="8"/>
        <rFont val="Arial"/>
        <family val="2"/>
      </rPr>
      <t xml:space="preserve"> décès temporaire à capital décroissant couvrant le solde restant dû au créancier.</t>
    </r>
  </si>
  <si>
    <r>
      <t xml:space="preserve">Garantie complémentaire qui garantit le remboursement des primes des assurances </t>
    </r>
    <r>
      <rPr>
        <sz val="8"/>
        <color indexed="10"/>
        <rFont val="Arial"/>
        <family val="2"/>
      </rPr>
      <t>(garanties)</t>
    </r>
    <r>
      <rPr>
        <sz val="8"/>
        <color indexed="8"/>
        <rFont val="Arial"/>
        <family val="2"/>
      </rPr>
      <t xml:space="preserve"> principales et complémentaires pour la durée de l'invalidité.</t>
    </r>
    <r>
      <rPr>
        <sz val="8"/>
        <color indexed="10"/>
        <rFont val="Arial"/>
        <family val="2"/>
      </rPr>
      <t xml:space="preserve"> (ACRI : Assurance complémentaire risques invalidité.)</t>
    </r>
    <r>
      <rPr>
        <sz val="8"/>
        <color indexed="8"/>
        <rFont val="Arial"/>
        <family val="2"/>
      </rPr>
      <t xml:space="preserve"> </t>
    </r>
  </si>
  <si>
    <t>Garantie couvrant les dommages corporels suite à un accident du travail.  Dans le cadre de l’assurance (obligatoire) Accidents du Travail avec des primes sur les salaires bruts, un taux est développé en rapport avec le risque de la profession.</t>
  </si>
  <si>
    <t>Waarborg ter dekking van de van de lichamelijke schade ten gevolge van een arbeidsongeval. Bij de (verplichte) arbeidsongevallenverzekering met premievoeten op de brutolonen wordt de premievoet bepaald in functie van het beroepsrisico.</t>
  </si>
  <si>
    <t>Ensemble de garanties proposées pour couvrir les conséquences d’accidents survenus à des personnes faisant partie d’un groupe, mais ne pouvant pas invoquer l’assurance obligatoire Accidents du Travail.</t>
  </si>
  <si>
    <t>Geheel van waarborgen aangeboden aan een verzameling personen voor ongevallen buiten de arbeidssfeer van de arbeidsongevallen.</t>
  </si>
  <si>
    <t>Garantie couvrant les accidents survenus sur le parcours entre le lieu du domicile (résidence) et le lieu du travail, pour la partie dépassant le maximum légal en accidents du travail.  La couverture en dépassement peut se faire à concurrence du salaire r</t>
  </si>
  <si>
    <t>Waarborg ter dekking van de ongevallen die voorkomen op het traject tussen de woonplaats (verblijfplaats) en de werkplaats, voor het deel dat het wettelijk maximum inzake arbeidsongevallen overschrijdt. De waarborg in overschrijding kan geschieden tot bel</t>
  </si>
  <si>
    <t>Couverture des dommages corporels suite à un accident du travail et dépassant les indemnités plafonnées prévues en assurance Accidents du Travail.La couverture en dépassement peut se faire à concurrence du salaire réel ou peut être limité à un montant fix</t>
  </si>
  <si>
    <t>Waarborg ter dekking van de lichamelijke schade ten gevolge van een arbeidsongeval dat de geplafonneerde vergoedingen, voorzien in de verzekering Arbeidsongevallen, overschrijdt. De waarborg in overschrijding kan geschieden ten belope van het werkelijke l</t>
  </si>
  <si>
    <t>Ensemble de garanties proposées à un groupe de personnes couvrant les risques d'accidents survenant dans le cadre de la vie privée.</t>
  </si>
  <si>
    <t>Geheel van waarborgen aangeboden aan een verzameling personen voor ongevallen overkomen in de sfeer van het privé-leven.</t>
  </si>
  <si>
    <t xml:space="preserve">Garantie couvrant le remboursement de la différence entre l’indemnité payée par l’assureur accidents du travail et le salaire normal que l’employeur doit payer à titre de salaire garanti.  Cette garantie constitue un complément à l’assurance Accidents du </t>
  </si>
  <si>
    <t>Waarborg ter dekking van de terugbetaling van het verschil tussen de vergoeding van de verzekeraar arbeidsongevallen en het gewone loon dat de werkgever gehouden is te betalen ten titel van gewaarborgd loon. Deze waarborg geldt als aanvulling op de verzek</t>
  </si>
  <si>
    <t>Couverture pour accidents qui ne tombent pas sous la loi des accidents de travail, mais qui sont indemnisés de la même façon comme dit par la loi sur les accidents de travail.</t>
  </si>
  <si>
    <t>Dekking voor ongevallen die niet onder de wet arbeidsongevallen vallen, maar die wel vergoed worden op dezelfde manier als door de wet arbeidsongevallen.</t>
  </si>
  <si>
    <t>Garantie couvrant les risques de maladie et d'accidents survenant dans le cadre de la vie privée, de personnes faisant partie d’un groupe ou d’une collectivité.</t>
  </si>
  <si>
    <t>Waarborg ter dekking van de risico’s op ziekte of ongevallen van het privé-leven, aangeboden aan personen die deel uitmaken van een groep of van een collectiviteit.</t>
  </si>
  <si>
    <t>Garantie couvrant les accidents survenus sur le parcours entre le lieu du domicile (résidence) et le lieu du travail, ainsi que les accidentes survenus au lieu du travail, pour la partie dépassant le maximum légal en accidents du travail.  La couverture e</t>
  </si>
  <si>
    <t>Waarborg ter dekking van de ongevallen die voorkomen op het traject tussen de woonplaats (verblijfplaats) en de werkplaats, alsook van de ongevallen overkomen op de werkplaats, voor het deel dat het wettelijk maximum inzake arbeidsongevallen overschrijdt.</t>
  </si>
  <si>
    <t>Assurance contre les accidents du travail et sur le chemin du travail à usage du personnel domestique.</t>
  </si>
  <si>
    <t>Arbeidsongevallenverzekering en verzekering op de weg naar en van het werk voor het huispersoneel.</t>
  </si>
  <si>
    <t>A utiliser dans le cadre de l'assurance Accidents de Travail.</t>
  </si>
  <si>
    <t>Type de police réservé aux pertes d’exploitation (avec également possibilité de couverture des frais d’expertise).  Valable tant pour les habitations (par ex. les bureaux), les commerces, l’agriculture que pour les risques simples hors catégorie.</t>
  </si>
  <si>
    <t>Als polistype voorbehouden aan de polissen die enkel de bedrijfsschade  (en mogelijk ook expertisekosten) dekken.  Geldig zowel voor woningen (zoals bijv. bij burelen), voor handel, voor landbouw, als voor eenvoudige risico’s buiten categorie.</t>
  </si>
  <si>
    <t>Type de police réservé aux polices qui contrairement aux polices avec périls énuméres , couvrent d’après leurs conditions tous les risques sauf ceux expressément exclus.</t>
  </si>
  <si>
    <t>Als polistype voorbehouden aan de polissen die, in tegenstelling tot de polissen met "genoemde gevaren", volgens hun voorwaarden alle gevaren verzekeren behalve diegene die uitgesloten werden.</t>
  </si>
  <si>
    <t>Type de police réservé à  la RC des particuliers mieux connue sous l’appellation « assurance  RC familiale ».</t>
  </si>
  <si>
    <t>Als polistype voorbehouden aan de polissen die de BA van particulieren dekken, beter gekend als de typische "familiale" verzekering.</t>
  </si>
  <si>
    <t>A utiliser lorsque excepté la garantie RC vie privée, d’autres garanties de la branche RC ou d’autres branches (que la 4) sont reprises au principal dans la police.  Néanmoins, concernant la prime, l’étendue ou l’accent, la familiale est prépondérante.</t>
  </si>
  <si>
    <t>Te gebruiken wanneer, behalve de waarborg BA privéleven, ook nog waarborgen uit de tak BA of uit andere takken (dan de tak 4) in hoofdorde in de polis opgenomen werden.  Qua premie, omvang of nadruk blijft de familiale niettemin de hoofdrol spelen.</t>
  </si>
  <si>
    <t>Type de police qui couvre  la RC des associations, institutions ou ASBL.</t>
  </si>
  <si>
    <t>Als polistype voorbehouden aan de polissen die de BA van verenigingen, instellingen of VZW’s dekken.</t>
  </si>
  <si>
    <t>Type de police réservé à la responsabilité  des organisateurs d’événements de durée plutôt courte.</t>
  </si>
  <si>
    <t>Assurance couvrant les dégâts aux biens transportés, suite aux périls énumérés dans la police de transport.</t>
  </si>
  <si>
    <t>Verzekering van de vervoerde goederen tegen schade ten gevolge van een van de gevaren opgesomd in de transportpolis.</t>
  </si>
  <si>
    <t>Assurance responsabilité civile dans le chef du transporteur, partant du moyen de transport ou des biens transportés.</t>
  </si>
  <si>
    <t>Verzekering burgerrechtelijke verantwoordelijkheid in hoofde van de vervoerder, met als basis hetzij het transportmiddel, hetzij het getransporteerde.</t>
  </si>
  <si>
    <t>Assurance de biens contre tous les risques non exclus dans les conditions générales.</t>
  </si>
  <si>
    <t>Verzekering van goederen tegen alle risico’ s die niet in de algemene voorwaarden zijn uitgesloten.</t>
  </si>
  <si>
    <t>Couverture de dommages aux marchandises suite à la survenance d’un accident caractérisé durant leur transport et/ou durant leur séjour en transit, selon les dispositions de litt. E de la Police Maritime d’Anvers.</t>
  </si>
  <si>
    <t>Dekking van schade aan goederen ten gevolge van een gekarakteriseerd ongeval gedurende het transport en/of gedurende het verblijf in transit, zoals beschreven in litt. E van de zeevaartpolis van Antwerpen.</t>
  </si>
  <si>
    <t>Assurance ne couvrant que les risques énumérés dans litt. I de la Police Maritime d’Anvers.</t>
  </si>
  <si>
    <t>Verzekering die enkel de gevaren uit litt. I van de maritieme polis van Antwerpen dekt.</t>
  </si>
  <si>
    <t>Garantie visant la couverture de biens entreposés à terre, selon les conditions de la police maritime.</t>
  </si>
  <si>
    <t>Waarborg ter dekking van goederen die aan land worden opgeslagen, volgens de voorwaarden van de maritieme polis.</t>
  </si>
  <si>
    <t>Garantie couvrant la RC professionnelle du commissionnaire et ou de l’expéditeur d’un transport ou d’un chargement.</t>
  </si>
  <si>
    <t>Waarborg ter dekking van de beroepsaansprakelijkheid van een commissionair en of een expediteur van een transport of van een lading.</t>
  </si>
  <si>
    <t>Garantie visant le remboursement des frais occasionnés par la recherche et la récupération de l’objet de risque et ou des occupants.  De manière générale, la garantie peut comprendre le sauvetage des (et l’assistance aux) personnes,</t>
  </si>
  <si>
    <t>Waarborg ter dekking van de kosten ter opzoeking en berging van het risicovoorwerp en of de inzittenden.  In het algemeen omvat de waarborg tevens de redding van (en de bijstand aan) personen.</t>
  </si>
  <si>
    <t>Garantie couvrant les dégâts matériels à l’engin de transport, suite aux périls énumérés dans la police.  Elle couvre non seulement l’engin, mais aussi tous les éléments nécessaires à la navigation et la machinerie à bord servant à la propulsion et à l’ex</t>
  </si>
  <si>
    <t>411</t>
  </si>
  <si>
    <t>412</t>
  </si>
  <si>
    <t>413</t>
  </si>
  <si>
    <t>11/08/2004</t>
  </si>
  <si>
    <t>415</t>
  </si>
  <si>
    <t>416</t>
  </si>
  <si>
    <t>420</t>
  </si>
  <si>
    <t>421</t>
  </si>
  <si>
    <t>422</t>
  </si>
  <si>
    <t>423</t>
  </si>
  <si>
    <t>424</t>
  </si>
  <si>
    <t>425</t>
  </si>
  <si>
    <t>426</t>
  </si>
  <si>
    <t>427</t>
  </si>
  <si>
    <t>428</t>
  </si>
  <si>
    <t>430</t>
  </si>
  <si>
    <t>431</t>
  </si>
  <si>
    <t>432</t>
  </si>
  <si>
    <t>433</t>
  </si>
  <si>
    <t>436</t>
  </si>
  <si>
    <t>437</t>
  </si>
  <si>
    <t>440</t>
  </si>
  <si>
    <t>450</t>
  </si>
  <si>
    <t>460</t>
  </si>
  <si>
    <t>465</t>
  </si>
  <si>
    <t>466</t>
  </si>
  <si>
    <t>467</t>
  </si>
  <si>
    <t>468</t>
  </si>
  <si>
    <t>469</t>
  </si>
  <si>
    <t>510</t>
  </si>
  <si>
    <t>511</t>
  </si>
  <si>
    <t>512</t>
  </si>
  <si>
    <t>520</t>
  </si>
  <si>
    <t>521</t>
  </si>
  <si>
    <t>540</t>
  </si>
  <si>
    <t>541</t>
  </si>
  <si>
    <t>550</t>
  </si>
  <si>
    <t>551</t>
  </si>
  <si>
    <t>552</t>
  </si>
  <si>
    <t>553</t>
  </si>
  <si>
    <t>554</t>
  </si>
  <si>
    <t>555</t>
  </si>
  <si>
    <t>556</t>
  </si>
  <si>
    <t>557</t>
  </si>
  <si>
    <t>558</t>
  </si>
  <si>
    <t>559</t>
  </si>
  <si>
    <t>560</t>
  </si>
  <si>
    <t>611</t>
  </si>
  <si>
    <t>612</t>
  </si>
  <si>
    <t>613</t>
  </si>
  <si>
    <t>615</t>
  </si>
  <si>
    <t>620</t>
  </si>
  <si>
    <t>621</t>
  </si>
  <si>
    <t>622</t>
  </si>
  <si>
    <t>623</t>
  </si>
  <si>
    <t>630</t>
  </si>
  <si>
    <t>631</t>
  </si>
  <si>
    <t>632</t>
  </si>
  <si>
    <t>633</t>
  </si>
  <si>
    <t>635</t>
  </si>
  <si>
    <t>640</t>
  </si>
  <si>
    <t>641</t>
  </si>
  <si>
    <t>650</t>
  </si>
  <si>
    <t>651</t>
  </si>
  <si>
    <t>652</t>
  </si>
  <si>
    <t>660</t>
  </si>
  <si>
    <t>670</t>
  </si>
  <si>
    <t>800</t>
  </si>
  <si>
    <t>801</t>
  </si>
  <si>
    <t>802</t>
  </si>
  <si>
    <t>803</t>
  </si>
  <si>
    <t>804</t>
  </si>
  <si>
    <t>805</t>
  </si>
  <si>
    <t>806</t>
  </si>
  <si>
    <t>807</t>
  </si>
  <si>
    <t>808</t>
  </si>
  <si>
    <t>809</t>
  </si>
  <si>
    <t>831</t>
  </si>
  <si>
    <t>910</t>
  </si>
  <si>
    <t>911</t>
  </si>
  <si>
    <t>912</t>
  </si>
  <si>
    <t>913</t>
  </si>
  <si>
    <t>914</t>
  </si>
  <si>
    <t>915</t>
  </si>
  <si>
    <t>916</t>
  </si>
  <si>
    <t>917</t>
  </si>
  <si>
    <t>921</t>
  </si>
  <si>
    <t>1/01/2004</t>
  </si>
  <si>
    <t>922</t>
  </si>
  <si>
    <t>930</t>
  </si>
  <si>
    <t>933</t>
  </si>
  <si>
    <t>941</t>
  </si>
  <si>
    <t>942</t>
  </si>
  <si>
    <t>943</t>
  </si>
  <si>
    <t>944</t>
  </si>
  <si>
    <t>945</t>
  </si>
  <si>
    <t>950</t>
  </si>
  <si>
    <t>951</t>
  </si>
  <si>
    <t>952</t>
  </si>
  <si>
    <t>953</t>
  </si>
  <si>
    <t>961</t>
  </si>
  <si>
    <t>962</t>
  </si>
  <si>
    <t>963</t>
  </si>
  <si>
    <t>964</t>
  </si>
  <si>
    <t>965</t>
  </si>
  <si>
    <t>966</t>
  </si>
  <si>
    <t>967</t>
  </si>
  <si>
    <t>968</t>
  </si>
  <si>
    <t>970</t>
  </si>
  <si>
    <t>Crédit garanti par une affectation hypothécaire d'un immeuble (en principe en premier rang) et fréquemment accompagné d’une cession/délégation des rémunérations</t>
  </si>
  <si>
    <t>Krediet gewaarborgd door een hypotheekstelling van een onroerend goed (in beginsel in eerste rang) en vaak vergezeld van een loondomiciliëring</t>
  </si>
  <si>
    <t>Mise à disposition d'une somme d'argent à une personne naturelle dans un but bien déterminé sous forme d'un contrat de crédit sans gage spécifique.</t>
  </si>
  <si>
    <t>Terbeschikkingstelling van een geldsom aan een natuurlijke persoon met een welbepaald doel onder vorm van een kredietovereenkomst zonder specifiek pand.</t>
  </si>
  <si>
    <t>Geheel van waarborgen ter dekking van de gevolgen van ongevallen overkomen tijdens zakelijke verplaatsingen en/of reizen.</t>
  </si>
  <si>
    <t>932</t>
  </si>
  <si>
    <t>Bagage</t>
  </si>
  <si>
    <t>Reisgoed</t>
  </si>
  <si>
    <t>Garantie couvrant l’endommagement ou la perte des bagages durant un voyage bien déterminé ou durant une période bien déterminée.</t>
  </si>
  <si>
    <t>Waarborg die in de vergoeding voorziet van het verlies van of van de schade opgelopen aan bagage tijdens een welomschreven reis of bij het reizen gedurende een welbepaalde periode.</t>
  </si>
  <si>
    <t>946</t>
  </si>
  <si>
    <t>Rapatriement risque de guerre</t>
  </si>
  <si>
    <t>Repatriëring bij oorlogsrisico's</t>
  </si>
  <si>
    <t>Garantie visant la couverture des frais de rapatriement en cas de guerre dans une région déterminé.</t>
  </si>
  <si>
    <t>Waarborg ter dekking van de repatriëringskosten in geval van oorlog in een bepaalde regio.</t>
  </si>
  <si>
    <t>Qualifiant</t>
  </si>
  <si>
    <t>Lbc-1</t>
  </si>
  <si>
    <t>Lbc-2</t>
  </si>
  <si>
    <t>C_type</t>
  </si>
  <si>
    <t>TypePolicy.Lbl-1</t>
  </si>
  <si>
    <t>TypePolicy.Lbl-2</t>
  </si>
  <si>
    <t>Definition valeur (Fr.)</t>
  </si>
  <si>
    <t>Definition valeur (Nl.)</t>
  </si>
  <si>
    <t>1</t>
  </si>
  <si>
    <t>Vie classique et branche 21</t>
  </si>
  <si>
    <t>Klassiek leven en tak 21</t>
  </si>
  <si>
    <t>110</t>
  </si>
  <si>
    <t>Vie Individuelle (Branche 21)</t>
  </si>
  <si>
    <t>Individueel Leven (Tak 21)</t>
  </si>
  <si>
    <t>112</t>
  </si>
  <si>
    <t>Bons d'assurance</t>
  </si>
  <si>
    <t>Verzekeringsbons</t>
  </si>
  <si>
    <t xml:space="preserve">De verzekeringsbon is de variante van de kasbon in de verzekeringen.  De verzekeraar belooft op een afgesproken tijdstip betaling te doen van een vaste som, tegen een vast afgesproken rendement, in ruil voor een eenmalige premie.  Overlijdt de verzekerde </t>
  </si>
  <si>
    <t>115</t>
  </si>
  <si>
    <t>118</t>
  </si>
  <si>
    <t>Dirigeants d'entreprise</t>
  </si>
  <si>
    <t>Bedrijfsleiders</t>
  </si>
  <si>
    <t>Is een verzekering van het type individueel leven, tak 21 of zelfs tak 23, afgesloten door een rechtspersoon, die zichzelf als begunstigde aanwijst.</t>
  </si>
  <si>
    <t>120</t>
  </si>
  <si>
    <t>Verzekering waarbij de maatschappij er zich toe verbindt bij leven van de verzekerde bij de afloop van het contract een bepaald kapitaal te betalen. Bij overlijden van de verzekerde vóór de afloop van het contract wordt het kapitaal onmiddellijk betaald a</t>
  </si>
  <si>
    <t>Assurance à date d’expiration fixe (au contraire de l’assurance à vie entière) par laquelle une compagnie s’engage à verser un montant convenu en cas de décès avant la fin du contrat.  La prestation de l’assureur peut prendre la forme d’un montant fixe, d</t>
  </si>
  <si>
    <t>Verzekering met vaste afloopdatum (in tegenstelling met een levenslange verzekering) waarbij de maatschappij zich ertoe verbindt in geval van overlijden  voor de afloop van het contract een overeengekomen bedrag te betalen. De prestatie van de verzekeraar</t>
  </si>
  <si>
    <t>Assurance décès temporaire à capital décroissant couvrant le solde restant dû au créancier.</t>
  </si>
  <si>
    <t>Tijdelijke verzekering overlijden met afnemend kapitaal ter dekking van een verminderende vordering van een schuldeiser.</t>
  </si>
  <si>
    <t>Garantie couvrant les frais d'obsèques de l'assuré, par le biais d'une somme convenue à verser ou par le biais de prestations préalablement spécifiées.</t>
  </si>
  <si>
    <t>Waarborg ter dekking van de kosten voor de uitvaart van de verzekerde, onder de vorm van een financiële tegemoetkoming of van een reeks vooraf afgesproken prestaties.</t>
  </si>
  <si>
    <t>Assurance qui ne s’expire que lors du décès de l’assuré et par laquelle une compagnie s’engage à verser un montant convenu au moment du décès.  Il y a (au contraire de l’assurance temporaire décès) toujours prestation de l’assureur.</t>
  </si>
  <si>
    <t>Verzekering die slechts afloopt ter gelegenheid van het overlijden van de verzekerde en waarbij de maatschappij zich ertoe verbindt op het ogenblik van het overlijden een overeengekomen bedrag te betalen.  Er is dus (in tegenstelling tot de tijdelijke ver</t>
  </si>
  <si>
    <t>Est un ensemble de garanties proposées en marge d’une assurance-vie et assurances similaires, telle que la rente en cas d’invalidité, le capital complémentaire en cas de décès par accident et autres, offertes sous forme d’un ensemble.</t>
  </si>
  <si>
    <t>Een geheel van aanvullende waarborgen in levensverzekeringen en aanverwante, zoals rente bij invaliditeit, een bijkomend kapitaal in geval van overlijden door een ongeval en andere, als een geheel aangeboden.</t>
  </si>
  <si>
    <t>Als polistype voorbehouden aan de contracten die enkel de gevolgen van arbeidsongevallen verzekeren voor het deel van het loon dat het wettelijk maximum inzake arbeidsongevallen overschrijdt.</t>
  </si>
  <si>
    <t>Contract, FCGA green card answer</t>
  </si>
  <si>
    <t>19/03/1998</t>
  </si>
  <si>
    <t>29/02/2000</t>
  </si>
  <si>
    <t>0146</t>
  </si>
  <si>
    <t>Contrat, réponse à la demande de renseignements DIV</t>
  </si>
  <si>
    <t>Contract, antwoord op de aanvraag voor inlichtingen DIV</t>
  </si>
  <si>
    <t>Vertrag, Antwort auf eine Anfrage für Informationen DIV</t>
  </si>
  <si>
    <t>Contract, response on the request for information VRO</t>
  </si>
  <si>
    <t>16/02/1999</t>
  </si>
  <si>
    <t>0147</t>
  </si>
  <si>
    <t>Contrat, Message retour de la DIV (après immatriculation)</t>
  </si>
  <si>
    <t>Contract, Retourbericht van de DIV (na inschrijving)</t>
  </si>
  <si>
    <t>Contract, return following registration at Veh.Reg.Office</t>
  </si>
  <si>
    <t>2/12/2002</t>
  </si>
  <si>
    <t>0150</t>
  </si>
  <si>
    <t>Contrat, attestation bonus/malus</t>
  </si>
  <si>
    <t>Contract, bonus/malusattest</t>
  </si>
  <si>
    <t>Vertrag, Bonus/Malusattest</t>
  </si>
  <si>
    <t>Contract, no claims bonus certificate</t>
  </si>
  <si>
    <t>0151</t>
  </si>
  <si>
    <t>Contrat, Attestation de sinistre - partie contrat</t>
  </si>
  <si>
    <t>Contract, Schadeattest - gedeelte contract</t>
  </si>
  <si>
    <t>Contract, claims certificate - contract part</t>
  </si>
  <si>
    <t>29/07/2003</t>
  </si>
  <si>
    <t>0160</t>
  </si>
  <si>
    <t>Contrat, relèvement classe tarifaire</t>
  </si>
  <si>
    <t>Contract, ophalen tariefklasse</t>
  </si>
  <si>
    <t>Contract, rating-class retrieval</t>
  </si>
  <si>
    <t>22/01/2003</t>
  </si>
  <si>
    <t>0201</t>
  </si>
  <si>
    <t>Sinistre, consultation</t>
  </si>
  <si>
    <t>Schadegeval, raadpleging</t>
  </si>
  <si>
    <t>Schadensfall, Beratung</t>
  </si>
  <si>
    <t>Claim, consultation</t>
  </si>
  <si>
    <t>0202</t>
  </si>
  <si>
    <t>Sinistre, ouverture administrative</t>
  </si>
  <si>
    <t>Schadegeval, administratieve opening</t>
  </si>
  <si>
    <t>Schadensfall, verwaltungsmäßige Eröffnung</t>
  </si>
  <si>
    <t>Claim, administrative opening</t>
  </si>
  <si>
    <t>0203</t>
  </si>
  <si>
    <t>Sinistre, MSB ( origine producteur )</t>
  </si>
  <si>
    <t>Schadegeval, MSB (oorsprong producent)</t>
  </si>
  <si>
    <t>Schadensfall, MSB (Ursprung Produzent)</t>
  </si>
  <si>
    <t>Claim, MSB (originated by broker)</t>
  </si>
  <si>
    <t>0204</t>
  </si>
  <si>
    <t>Sinistre, avis de règlement</t>
  </si>
  <si>
    <t>Schadegeval, bericht van regeling</t>
  </si>
  <si>
    <t>Schadensfall, Regelungsbescheid</t>
  </si>
  <si>
    <t>Claim, settlement notice</t>
  </si>
  <si>
    <t>0205</t>
  </si>
  <si>
    <t>Sinistre, accusé de réception</t>
  </si>
  <si>
    <t>Schadegeval, ontvangstmelding</t>
  </si>
  <si>
    <t>Schadensfall, Empfangsbestätigung</t>
  </si>
  <si>
    <t>Claim, acknowledgement of receipt</t>
  </si>
  <si>
    <t>8/04/1997</t>
  </si>
  <si>
    <t>0206</t>
  </si>
  <si>
    <t>Sinistre, clôture du dossier</t>
  </si>
  <si>
    <t>Schadegeval, sluiting dossier</t>
  </si>
  <si>
    <t>Schadensfall, Abschluß der Akte</t>
  </si>
  <si>
    <t>Claim, file closure</t>
  </si>
  <si>
    <t>0207</t>
  </si>
  <si>
    <t>Sinistre, MSB ( origine Compagnie )</t>
  </si>
  <si>
    <t>Schadegeval, MSB (oorsprong Maatschappij)</t>
  </si>
  <si>
    <t>Schadensfall, MSB (Ursprung Gesellschaft)</t>
  </si>
  <si>
    <t>Claim, MSB (originated by Insurer)</t>
  </si>
  <si>
    <t>0208</t>
  </si>
  <si>
    <t>Sinistre, consultation avant MSB</t>
  </si>
  <si>
    <t>Schadegeval, raadpleging voor MSB</t>
  </si>
  <si>
    <t>Schadensfall, Beratung vor MSB</t>
  </si>
  <si>
    <t>Claim, consultation before MSB</t>
  </si>
  <si>
    <t>0209</t>
  </si>
  <si>
    <t>Sinistre, gestion</t>
  </si>
  <si>
    <t>Schadegeval, beheer</t>
  </si>
  <si>
    <t>Schadensfall, Verwaltung</t>
  </si>
  <si>
    <t>Claim, management</t>
  </si>
  <si>
    <t>0210</t>
  </si>
  <si>
    <t>Sinistre, désignation expert ( origine compagnie )</t>
  </si>
  <si>
    <t>Schadegeval, aanduiding expert (oorsprong maatschappij)</t>
  </si>
  <si>
    <t>Schadenfall, bezeichnung Experte (Ursprung Verzicherer)</t>
  </si>
  <si>
    <t>Claim, appointment assessor (by company)</t>
  </si>
  <si>
    <t>26/10/1998</t>
  </si>
  <si>
    <t>0211</t>
  </si>
  <si>
    <t>Sinistre, PV d'expertise (origine compagnie )</t>
  </si>
  <si>
    <t>Schadegeval, expertiseverslag (oorsprong maatschappij)</t>
  </si>
  <si>
    <t>Schadenfall, Expertiseprotokoll (Ursprung Versicherer)</t>
  </si>
  <si>
    <t>Claim, assessment report (by company)</t>
  </si>
  <si>
    <t>18/02/1999</t>
  </si>
  <si>
    <t>0212</t>
  </si>
  <si>
    <t>Sinistre, MSB ( Intercompagnie )</t>
  </si>
  <si>
    <t>Schadegeval, MSB (Intermaatschappij)</t>
  </si>
  <si>
    <t>Schadenfall, MSB (Zwichen Versicherer)</t>
  </si>
  <si>
    <t>Claims, MSB (Between companies)</t>
  </si>
  <si>
    <t>22/02/1999</t>
  </si>
  <si>
    <t>0213</t>
  </si>
  <si>
    <t>Sinistre, Attestation de sinistre - partie sinistre</t>
  </si>
  <si>
    <t>Schadegeval, Schadeattest - gedeelte schadegeval</t>
  </si>
  <si>
    <t>Claims, Claims certificate - the part about the claim</t>
  </si>
  <si>
    <t>24/04/2007</t>
  </si>
  <si>
    <t>0214</t>
  </si>
  <si>
    <t>Sinitre, suivi des actes de gestion</t>
  </si>
  <si>
    <t>Schadegeval, opvolging beheersdaden</t>
  </si>
  <si>
    <t>Claims, Claim actions sequence</t>
  </si>
  <si>
    <t>0220</t>
  </si>
  <si>
    <t>Sinistre, mouvement DISCOVER</t>
  </si>
  <si>
    <t>Schadegeval, beweging DISCOVER</t>
  </si>
  <si>
    <t>Schadenfall, Bericht DISCOVER</t>
  </si>
  <si>
    <t>Claim, message DISCOVER</t>
  </si>
  <si>
    <t>29/04/1999</t>
  </si>
  <si>
    <t>0301</t>
  </si>
  <si>
    <t>Quittance, consultation</t>
  </si>
  <si>
    <t>Kwijting, raadpleging</t>
  </si>
  <si>
    <t>Quittung, Beratung</t>
  </si>
  <si>
    <t>Premium notification, consultation</t>
  </si>
  <si>
    <t>0302</t>
  </si>
  <si>
    <t>Quittance, BRB</t>
  </si>
  <si>
    <t>Kwijting, BRB</t>
  </si>
  <si>
    <t>Quittung, BRB</t>
  </si>
  <si>
    <t>Premium notification, BRB</t>
  </si>
  <si>
    <t>5/02/1999</t>
  </si>
  <si>
    <t>0303</t>
  </si>
  <si>
    <t>Quittance, DRQ</t>
  </si>
  <si>
    <t>Kwijting, ATK</t>
  </si>
  <si>
    <t>Quittung, DRQ</t>
  </si>
  <si>
    <t>Premium notification, DRQ</t>
  </si>
  <si>
    <t>0304</t>
  </si>
  <si>
    <t>Quittance, envoi type 2</t>
  </si>
  <si>
    <t>Kwijting, zending type 2</t>
  </si>
  <si>
    <t>Quittung, Versand</t>
  </si>
  <si>
    <t>Premium notification, dispatching</t>
  </si>
  <si>
    <t>22/05/2003</t>
  </si>
  <si>
    <t>0305</t>
  </si>
  <si>
    <t>Quittance, envoi type 1</t>
  </si>
  <si>
    <t>Kwijting, zending type1</t>
  </si>
  <si>
    <t>Quittung, Auswechslung80</t>
  </si>
  <si>
    <t>Premium notification, exchange80</t>
  </si>
  <si>
    <t>27/04/1998</t>
  </si>
  <si>
    <t>0306</t>
  </si>
  <si>
    <t>Quittance, avis de retard de payement</t>
  </si>
  <si>
    <t>Kwijting, bericht van betalingsachterstand</t>
  </si>
  <si>
    <t>Quittung, Bericht von Zahlungsrückstand</t>
  </si>
  <si>
    <t>Premium notification, payment overdue</t>
  </si>
  <si>
    <t>19/05/1998</t>
  </si>
  <si>
    <t>0307</t>
  </si>
  <si>
    <t>Quittance, annulation commission en attente</t>
  </si>
  <si>
    <t>Kwijting, annulatie commissie in afwachting</t>
  </si>
  <si>
    <t>Premium notification, expected commission annulment</t>
  </si>
  <si>
    <t>16/08/2006</t>
  </si>
  <si>
    <t>0401</t>
  </si>
  <si>
    <t>Demande, liste de polices</t>
  </si>
  <si>
    <t>Vraag, lijst polissen</t>
  </si>
  <si>
    <t>Anfrage, Liste der Policen</t>
  </si>
  <si>
    <t>Request, list of policies</t>
  </si>
  <si>
    <t>24/07/1997</t>
  </si>
  <si>
    <t>0402</t>
  </si>
  <si>
    <t>Demande, liste de sinistres</t>
  </si>
  <si>
    <t>Vraag, lijst schadegevallen</t>
  </si>
  <si>
    <t>Anfrage, Liste der Schadensfälle</t>
  </si>
  <si>
    <t>Request, list of claims</t>
  </si>
  <si>
    <t>0403</t>
  </si>
  <si>
    <t>Demande, liste de quittances</t>
  </si>
  <si>
    <t>Vraag, lijst kwijtingen</t>
  </si>
  <si>
    <t>Anfrage, Liste der Quittungen</t>
  </si>
  <si>
    <t>Request, list of premium notices</t>
  </si>
  <si>
    <t>0404</t>
  </si>
  <si>
    <t>Demande, bloc print</t>
  </si>
  <si>
    <t>Vraag, printblok</t>
  </si>
  <si>
    <t>Anfrage, Printblock</t>
  </si>
  <si>
    <t>Request, print block</t>
  </si>
  <si>
    <t>5/02/1998</t>
  </si>
  <si>
    <t>0405</t>
  </si>
  <si>
    <t>Demande, bloc retour (sur demande)</t>
  </si>
  <si>
    <t>Vraag, bloc retour (op aanvraag)</t>
  </si>
  <si>
    <t>Request, response record (on request)</t>
  </si>
  <si>
    <t>0410</t>
  </si>
  <si>
    <t>Demande, modification des renseignements client</t>
  </si>
  <si>
    <t>Vraag, wijziging van klantgegevens</t>
  </si>
  <si>
    <t>Anfrage, Änderung der Kundendaten</t>
  </si>
  <si>
    <t>Request, adjustment of client information</t>
  </si>
  <si>
    <t>6/01/1998</t>
  </si>
  <si>
    <t>0411</t>
  </si>
  <si>
    <t>Demande, demande de renseignements d'une personne</t>
  </si>
  <si>
    <t>Vraag, vraag persoonsgegevens</t>
  </si>
  <si>
    <t>Anfrage, Anfrage Personsdaten</t>
  </si>
  <si>
    <t>Request, request for party information</t>
  </si>
  <si>
    <t>22/09/2000</t>
  </si>
  <si>
    <t>0415</t>
  </si>
  <si>
    <t>Demande, données compte agent</t>
  </si>
  <si>
    <t>Vraag, gegevens agentenrekening</t>
  </si>
  <si>
    <t>Anfrage, Daten der Agentenkonto</t>
  </si>
  <si>
    <t>Request, data of current account</t>
  </si>
  <si>
    <t>25/08/1998</t>
  </si>
  <si>
    <t>0420</t>
  </si>
  <si>
    <t>Demande, attestations B/M</t>
  </si>
  <si>
    <t>Vraag, B/M-attesten</t>
  </si>
  <si>
    <t>Anfrage, B/M-Attesten</t>
  </si>
  <si>
    <t>Request, no claims bonus certificates</t>
  </si>
  <si>
    <t>12/02/1999</t>
  </si>
  <si>
    <t>0421</t>
  </si>
  <si>
    <t>Demande, attestation de sinistres</t>
  </si>
  <si>
    <t>Vraag, schadeattest</t>
  </si>
  <si>
    <t>Request, claims certificate</t>
  </si>
  <si>
    <t>14/11/2003</t>
  </si>
  <si>
    <t>0440</t>
  </si>
  <si>
    <t>Demande, demande pour information au FCGA</t>
  </si>
  <si>
    <t>Vraag, aanvraag voor informatie aan GWFA</t>
  </si>
  <si>
    <t>Anfrage, Anfrage Informationen beim FCGA</t>
  </si>
  <si>
    <t>Request, request for info from FCGA</t>
  </si>
  <si>
    <t>0441</t>
  </si>
  <si>
    <t>Demande, demande de renseignements DIV</t>
  </si>
  <si>
    <t>Vraag, aanvraag voor inlichtingen DIV</t>
  </si>
  <si>
    <t>Anfrage, Anfrage Informationen beim DIV</t>
  </si>
  <si>
    <t>Request, request for information VRO</t>
  </si>
  <si>
    <t>0501</t>
  </si>
  <si>
    <t>Expertise, désignation expert</t>
  </si>
  <si>
    <t>Expertise, aanduiden expert</t>
  </si>
  <si>
    <t>Expertise, Benennung des Experten</t>
  </si>
  <si>
    <t>Assessment, designation of the assessor</t>
  </si>
  <si>
    <t>0502</t>
  </si>
  <si>
    <t>Expertise, rapport</t>
  </si>
  <si>
    <t>Expertise, Bericht</t>
  </si>
  <si>
    <t>Assessment, report</t>
  </si>
  <si>
    <t>0503</t>
  </si>
  <si>
    <t>Expertise, rapport imprimable</t>
  </si>
  <si>
    <t>Expertise, afdrukbaar rapport</t>
  </si>
  <si>
    <t>Expertise, druckbarer Bericht</t>
  </si>
  <si>
    <t>Assessment, printable report</t>
  </si>
  <si>
    <t>0504</t>
  </si>
  <si>
    <t>Expertise, message d' erreur</t>
  </si>
  <si>
    <t>Expertise, foutbericht</t>
  </si>
  <si>
    <t>Expertise, Fehlermeldung</t>
  </si>
  <si>
    <t>Assessment, error message</t>
  </si>
  <si>
    <t>20/04/1999</t>
  </si>
  <si>
    <t>0601</t>
  </si>
  <si>
    <t>Récapitulation, Péréquation</t>
  </si>
  <si>
    <t>Samenvatting, perequatie</t>
  </si>
  <si>
    <t>Zusammenfassung, Ausgleich</t>
  </si>
  <si>
    <t>Summary, Equalization</t>
  </si>
  <si>
    <t>8/08/1997</t>
  </si>
  <si>
    <t>0602</t>
  </si>
  <si>
    <t>Récapitulation, Participation bénéficiaire</t>
  </si>
  <si>
    <t>Samenvatting, winstdeelneming</t>
  </si>
  <si>
    <t>Zusammenfassung, Gewinnbeteiligung</t>
  </si>
  <si>
    <t>Summary, Bonus loading</t>
  </si>
  <si>
    <t>0603</t>
  </si>
  <si>
    <t>Récapitulation, totaux de contrôle fichier(s) PRENOTs</t>
  </si>
  <si>
    <t>Samenvatting, controletotalen PRENOTbestand(en)</t>
  </si>
  <si>
    <t>Summary, checking totals PRENOT files</t>
  </si>
  <si>
    <t>9/11/2001</t>
  </si>
  <si>
    <t>0604</t>
  </si>
  <si>
    <t>Récapitulation, totaux de contrôle fichier(s) CURRAC</t>
  </si>
  <si>
    <t>Samenvatting, controletotalen CURRACbestand(en)</t>
  </si>
  <si>
    <t>Summary, checking totals CURRAC files</t>
  </si>
  <si>
    <t>0605</t>
  </si>
  <si>
    <t>Récapitulation, totaux de contrôle R.D.R. (Compagnie=&gt;Assur)</t>
  </si>
  <si>
    <t>Samenvatting, controletotalen RDR (Maatschappij=&gt;Assuralia)</t>
  </si>
  <si>
    <t>Zusammenfassung, Kontrolletotalen</t>
  </si>
  <si>
    <t>Summary, checking totals KnockForKnock Company-Assuralia</t>
  </si>
  <si>
    <t>15/02/1999</t>
  </si>
  <si>
    <t>8/10/2004</t>
  </si>
  <si>
    <t>15/01/2005</t>
  </si>
  <si>
    <t>0606</t>
  </si>
  <si>
    <t>Récapitulation, totaux cartes verte au FCGA</t>
  </si>
  <si>
    <t>Samenvatting, totalen groene kaarten aan GWFA</t>
  </si>
  <si>
    <t>Zusammenfassung, Total Anzahl grüne Karten am GWFA</t>
  </si>
  <si>
    <t>Summary, total number of green cards to FCGA</t>
  </si>
  <si>
    <t>25/02/1999</t>
  </si>
  <si>
    <t>0607</t>
  </si>
  <si>
    <t>Récapitulation, totaux de contrôle R.D.R. (Assur=&gt;Compagnie)</t>
  </si>
  <si>
    <t>Samenvatting, controletotalen RDR (Assuralia=&gt;Maatschappij)</t>
  </si>
  <si>
    <t>Summary, checking totals KnockForKnock Assuralia-Company</t>
  </si>
  <si>
    <t>8/03/2002</t>
  </si>
  <si>
    <t>0608</t>
  </si>
  <si>
    <t>0609</t>
  </si>
  <si>
    <t>0701</t>
  </si>
  <si>
    <t>Extrait de compte, envoi</t>
  </si>
  <si>
    <t>Rekeninguittreksel, zending</t>
  </si>
  <si>
    <t>Kontoauszug</t>
  </si>
  <si>
    <t>Current account</t>
  </si>
  <si>
    <t>18/12/1997</t>
  </si>
  <si>
    <t>0702</t>
  </si>
  <si>
    <t>Bordereau</t>
  </si>
  <si>
    <t>Borderel</t>
  </si>
  <si>
    <t>0703</t>
  </si>
  <si>
    <t>Extrait de compte, consultation</t>
  </si>
  <si>
    <t>Rekeninguittreksel, raadpleging</t>
  </si>
  <si>
    <t>Current account, consultation</t>
  </si>
  <si>
    <t>0704</t>
  </si>
  <si>
    <t>Extrait de compte, consultation solde</t>
  </si>
  <si>
    <t>Rekeninguittreksel, raadpleging saldo</t>
  </si>
  <si>
    <t>Current account, balance consultation</t>
  </si>
  <si>
    <t>0801</t>
  </si>
  <si>
    <t>Règlement de sinistre, demande de remboursement R.D.R.</t>
  </si>
  <si>
    <t>Schaderegeling, aanvraag tot terugbetaling RDR</t>
  </si>
  <si>
    <t>Schadenabrechnung, Anfrage für Rückzahlung R.D.R.</t>
  </si>
  <si>
    <t>Claims settlement, request for refund "Knock-for-knock"</t>
  </si>
  <si>
    <t>0802</t>
  </si>
  <si>
    <t>Règlement de sinistre, avis de débit/crédit R.D.R.</t>
  </si>
  <si>
    <t>Schaderegeling, debet-/creditbericht RDR</t>
  </si>
  <si>
    <t>Schadenabrechnung, Debet-/Kreditnachricht R.D.R.</t>
  </si>
  <si>
    <t>Claims settlement, debit/credit message "Knock-for-knock"</t>
  </si>
  <si>
    <t>0803</t>
  </si>
  <si>
    <t>Règlement de sinistre, copie demande de remboursement RDR</t>
  </si>
  <si>
    <t>Schaderegeling, kopie van aanvraag tot terugbetaling RDR</t>
  </si>
  <si>
    <t>Schadenabrechnung, Kopie vom Anfrage für Rückzahlung RDR</t>
  </si>
  <si>
    <t>Claims settlement, copy of request for reimbursement "Kfk"</t>
  </si>
  <si>
    <t>0804</t>
  </si>
  <si>
    <t>Règlement de sinistre, retour demande de rembours. en erreur</t>
  </si>
  <si>
    <t>Schaderegeling, foutmelding aanvraag tot terugbetaling RDR</t>
  </si>
  <si>
    <t>Claims settlement, error in request for refund</t>
  </si>
  <si>
    <t>0811</t>
  </si>
  <si>
    <t>0812</t>
  </si>
  <si>
    <t>0813</t>
  </si>
  <si>
    <t>0814</t>
  </si>
  <si>
    <t>0901</t>
  </si>
  <si>
    <t>Prévention fraude, envoi R.S.R.</t>
  </si>
  <si>
    <t>Fraudepreventie, versturen R.S.R.</t>
  </si>
  <si>
    <t>Betrugsprävention, versenden R.S.R.</t>
  </si>
  <si>
    <t>Fraud prevention, upload R.S.R.</t>
  </si>
  <si>
    <t>0902</t>
  </si>
  <si>
    <t>Prévention fraude, renvoi R.S.R.</t>
  </si>
  <si>
    <t>Fraudepreventie, terugsturen R.S.R.</t>
  </si>
  <si>
    <t>Betrugsprävention, zurücksenden R.S.R.</t>
  </si>
  <si>
    <t>Fraud prevention, return R.S.R.</t>
  </si>
  <si>
    <t>0910</t>
  </si>
  <si>
    <t>Prévention fraude, envoi B.R.</t>
  </si>
  <si>
    <t>Fraudepreventie, versturen B.R.</t>
  </si>
  <si>
    <t>Betrugsprävention, senden B.R.</t>
  </si>
  <si>
    <t>Fraud prevention, upload B.R.</t>
  </si>
  <si>
    <t>0911</t>
  </si>
  <si>
    <t>Prévention fraude, renvoi B.R.</t>
  </si>
  <si>
    <t>Fraudepreventie, terugsturen B.R.</t>
  </si>
  <si>
    <t>Betrugsprävention, zurücksenden B.R.</t>
  </si>
  <si>
    <t>Fraud prevention, return B.R.</t>
  </si>
  <si>
    <t>9001</t>
  </si>
  <si>
    <t>Description de véhicule, chargement</t>
  </si>
  <si>
    <t>Beschrijving voertuig, laden</t>
  </si>
  <si>
    <t>Beschreibung des Fahrzeugs, Zuladung</t>
  </si>
  <si>
    <t>Vehicle description, upload</t>
  </si>
  <si>
    <t>10/04/1998</t>
  </si>
  <si>
    <t>9101</t>
  </si>
  <si>
    <t>Description d'un intervenant, envoi</t>
  </si>
  <si>
    <t>Beschrijving betrokkene, zending</t>
  </si>
  <si>
    <t>Beschreibung einer betreffende Person, Sendung</t>
  </si>
  <si>
    <t>Party description, send</t>
  </si>
  <si>
    <t>10/02/1999</t>
  </si>
  <si>
    <t>9102</t>
  </si>
  <si>
    <t>Description d'un intervenant, agrément expert</t>
  </si>
  <si>
    <t>Beschrijving betrokkene, goedkeuren expert</t>
  </si>
  <si>
    <t>Beschreibung einer betreffende Person, gutheissen Expert</t>
  </si>
  <si>
    <t>Party description, confirmation assessor</t>
  </si>
  <si>
    <t>9110</t>
  </si>
  <si>
    <t>Description d'un intervenant, renvoi données compte agent</t>
  </si>
  <si>
    <t>Beschrijving betrokkene, gegevens agentenrekening</t>
  </si>
  <si>
    <t>Beschreibung einer betreffende Person, Agentenrechnungsdaten</t>
  </si>
  <si>
    <t>Party description, (agent) account data</t>
  </si>
  <si>
    <t>29/11/1999</t>
  </si>
  <si>
    <t>9501</t>
  </si>
  <si>
    <t>Produit financier, Prêt Hypothécaire</t>
  </si>
  <si>
    <t>Financieel product, Hypothecaire Lening</t>
  </si>
  <si>
    <t>Financial product, Mortgage</t>
  </si>
  <si>
    <t>22/05/2000</t>
  </si>
  <si>
    <t>9590</t>
  </si>
  <si>
    <t>Produit financier, Planning Financier</t>
  </si>
  <si>
    <t>Financieel product, Financiële Planning</t>
  </si>
  <si>
    <t>Financial product, Financial Planning</t>
  </si>
  <si>
    <t>28/08/2000</t>
  </si>
  <si>
    <t>3/07/2002</t>
  </si>
  <si>
    <t>9591</t>
  </si>
  <si>
    <t>Produit financier, Module Pension</t>
  </si>
  <si>
    <t>Financieel product, Pensioenwijzer</t>
  </si>
  <si>
    <t>Financial product, Pension Indicator</t>
  </si>
  <si>
    <t>9/05/2001</t>
  </si>
  <si>
    <t>9601</t>
  </si>
  <si>
    <t>Message à contenu libre (document standard)</t>
  </si>
  <si>
    <t>Vrij bericht (standaard document)</t>
  </si>
  <si>
    <t>Formfreie Nachrucht (Standard Dokument)</t>
  </si>
  <si>
    <t>Free format message (standard document)</t>
  </si>
  <si>
    <t>21/12/1998</t>
  </si>
  <si>
    <t>9602</t>
  </si>
  <si>
    <t>Message à contenu libre (texte libre)</t>
  </si>
  <si>
    <t>Vrij bericht (vrije tekst)</t>
  </si>
  <si>
    <t>Formfreie Nachricht (Freie Text)</t>
  </si>
  <si>
    <t>Free format message (free text)</t>
  </si>
  <si>
    <t>9603</t>
  </si>
  <si>
    <t>Message à contenu libre (codé)</t>
  </si>
  <si>
    <t>Vrij bericht (gekodeerd bericht)</t>
  </si>
  <si>
    <t>Formfreie Nachricht (Codiert)</t>
  </si>
  <si>
    <t>Free format message (coded)</t>
  </si>
  <si>
    <t>9604</t>
  </si>
  <si>
    <t>Message à contenu libre (experts- applic.informex)</t>
  </si>
  <si>
    <t>Vrij bericht (experten Informex)</t>
  </si>
  <si>
    <t>Formfreie Nachricht (Informex)</t>
  </si>
  <si>
    <t>Free format message (Informex)</t>
  </si>
  <si>
    <t>9700</t>
  </si>
  <si>
    <t>Opérations techniques</t>
  </si>
  <si>
    <t>Technische operaties</t>
  </si>
  <si>
    <t>Technische Operationen</t>
  </si>
  <si>
    <t>Technical operations</t>
  </si>
  <si>
    <t>24/09/1998</t>
  </si>
  <si>
    <t>9701</t>
  </si>
  <si>
    <t>OT, Communication de requêtes d'origine compagnie</t>
  </si>
  <si>
    <t>TO, Communicatie van toepassingen maatschappij</t>
  </si>
  <si>
    <t>Tech.Op., communication of company applications</t>
  </si>
  <si>
    <t>9702</t>
  </si>
  <si>
    <t>OT, Communication des spécificités</t>
  </si>
  <si>
    <t>TO, Communicatie van "specificiteiten"</t>
  </si>
  <si>
    <t>Tech.Op., communication of specificities</t>
  </si>
  <si>
    <t>13/04/2000</t>
  </si>
  <si>
    <t>9710</t>
  </si>
  <si>
    <t>OT, Impression de pièces</t>
  </si>
  <si>
    <t>TO, Afdrukken van stukken</t>
  </si>
  <si>
    <t>Tech.Op., printed documents</t>
  </si>
  <si>
    <t>5/08/2002</t>
  </si>
  <si>
    <t>9720</t>
  </si>
  <si>
    <t>OT, Immatriculation d'un véhicule</t>
  </si>
  <si>
    <t>TO, Inschrijving voertuig</t>
  </si>
  <si>
    <t>Tech.Op., vehicle registration</t>
  </si>
  <si>
    <t>28/05/2002</t>
  </si>
  <si>
    <t>9730</t>
  </si>
  <si>
    <t>Objet Technique, document annexé</t>
  </si>
  <si>
    <t>Technisch object, bijgevoegd document</t>
  </si>
  <si>
    <t>Technical Object, enclosed document</t>
  </si>
  <si>
    <t>14/09/2007</t>
  </si>
  <si>
    <t>9800</t>
  </si>
  <si>
    <t>Informations générales &amp; Opérations diverses</t>
  </si>
  <si>
    <t>Algemene informaties &amp; Diverse operaties</t>
  </si>
  <si>
    <t>General Information &amp; Miscellaneous operations</t>
  </si>
  <si>
    <t>4/05/1998</t>
  </si>
  <si>
    <t>9801</t>
  </si>
  <si>
    <t>Consultation statistiques</t>
  </si>
  <si>
    <t>Raapleging statistieken</t>
  </si>
  <si>
    <t>Statistics consultation</t>
  </si>
  <si>
    <t>18/10/2000</t>
  </si>
  <si>
    <t>20/10/2000</t>
  </si>
  <si>
    <t>9802</t>
  </si>
  <si>
    <t>Accès extranet-pro</t>
  </si>
  <si>
    <t>Activering extranet-pro</t>
  </si>
  <si>
    <t>Extranet-pro access</t>
  </si>
  <si>
    <t>1/08/2003</t>
  </si>
  <si>
    <t>9803</t>
  </si>
  <si>
    <t>Portefeuille client</t>
  </si>
  <si>
    <t>Portefeuille klant</t>
  </si>
  <si>
    <t>Client's portfolio</t>
  </si>
  <si>
    <t>11/01/2007</t>
  </si>
  <si>
    <t>9810</t>
  </si>
  <si>
    <t>FAT, req. Identification</t>
  </si>
  <si>
    <t>FAO, req. Identificatie</t>
  </si>
  <si>
    <t>WCF, request of identification</t>
  </si>
  <si>
    <t>9811</t>
  </si>
  <si>
    <t>FAT, req. Contrat</t>
  </si>
  <si>
    <t>FAO, req. Contract</t>
  </si>
  <si>
    <t>WCF, request of contract</t>
  </si>
  <si>
    <t>9812</t>
  </si>
  <si>
    <t>FAT, req. Attestation</t>
  </si>
  <si>
    <t>FAO, req. Attestatie</t>
  </si>
  <si>
    <t>WCF, request of attestation</t>
  </si>
  <si>
    <t>9813</t>
  </si>
  <si>
    <t>FAT, DRS (Scénario 1)</t>
  </si>
  <si>
    <t>FAO, ASR (Scenario 1)</t>
  </si>
  <si>
    <t>WCF, DRS (Script 1)</t>
  </si>
  <si>
    <t>9814</t>
  </si>
  <si>
    <t>FAT, DRS (Scénario 3)</t>
  </si>
  <si>
    <t>FAO, ASR (Scenario 3)</t>
  </si>
  <si>
    <t>WCF, DRS (Script 3)</t>
  </si>
  <si>
    <t>4/09/2003</t>
  </si>
  <si>
    <t>9815</t>
  </si>
  <si>
    <t>FAT, accusé de réception</t>
  </si>
  <si>
    <t>FAO, ontvangstmelding</t>
  </si>
  <si>
    <t>WCF, acknowledgement of receipt</t>
  </si>
  <si>
    <t>9816</t>
  </si>
  <si>
    <t>FAT, req. erreur sur le préfixe</t>
  </si>
  <si>
    <t>FAO, req. melding fout in de prefix</t>
  </si>
  <si>
    <t>WCF, request, prefix error</t>
  </si>
  <si>
    <t>9817</t>
  </si>
  <si>
    <t>FAT, req. erreur particulière</t>
  </si>
  <si>
    <t>FAO, req. melding buitengewone fout</t>
  </si>
  <si>
    <t>WCF, request, specific error</t>
  </si>
  <si>
    <t>9820</t>
  </si>
  <si>
    <t>FAT, PRIMULA</t>
  </si>
  <si>
    <t>FAO, PRIMULA</t>
  </si>
  <si>
    <t>WCF, PRIMULA</t>
  </si>
  <si>
    <t>9821</t>
  </si>
  <si>
    <t>FAT, req. Sinistre</t>
  </si>
  <si>
    <t>FAO, req. Schadegeval</t>
  </si>
  <si>
    <t>WCF, request claim</t>
  </si>
  <si>
    <t>18/05/2004</t>
  </si>
  <si>
    <t>9822</t>
  </si>
  <si>
    <t>FAT, req. Salaires de base</t>
  </si>
  <si>
    <t>FAO, req. Basisloon</t>
  </si>
  <si>
    <t>WCF, request of base-salary</t>
  </si>
  <si>
    <t>9900</t>
  </si>
  <si>
    <t>Produit non lié à l'assurance, action à définition externe</t>
  </si>
  <si>
    <t>Niet-verzekeringsproduct, extern gedefinieerde actie</t>
  </si>
  <si>
    <t xml:space="preserve">Produkt nicht mit Versicherung verbunden, extern definierte </t>
  </si>
  <si>
    <t>Product not linked to insurance, externally defined action</t>
  </si>
  <si>
    <t>14/01/1998</t>
  </si>
  <si>
    <t>9950</t>
  </si>
  <si>
    <t>Services financiers</t>
  </si>
  <si>
    <t>Financiële diensten</t>
  </si>
  <si>
    <t>Financial Services</t>
  </si>
  <si>
    <t>7/05/2002</t>
  </si>
  <si>
    <t>3/07/2006</t>
  </si>
  <si>
    <t>9951</t>
  </si>
  <si>
    <t>Services financiers, PFP (Plan Financier Personnalisé)</t>
  </si>
  <si>
    <t>Financiële diensten, GFP (Gepersonaliseerd Financieel Plan)</t>
  </si>
  <si>
    <t>Financial services, PFP (Personal Financial Planning)</t>
  </si>
  <si>
    <t>7/02/2007</t>
  </si>
  <si>
    <t>Code</t>
  </si>
  <si>
    <t>Objet, Action (Fr)</t>
  </si>
  <si>
    <t>Object, Actie (Nl)</t>
  </si>
  <si>
    <t>(All.)</t>
  </si>
  <si>
    <t>(Angl.)</t>
  </si>
  <si>
    <t>Modification</t>
  </si>
  <si>
    <t>Création</t>
  </si>
  <si>
    <t>Dépréciation</t>
  </si>
  <si>
    <t>Releases: MCIs et/ou MIGs</t>
  </si>
  <si>
    <t>dBMain Process models</t>
  </si>
  <si>
    <t>IARD Production</t>
  </si>
  <si>
    <t>200601</t>
  </si>
  <si>
    <t>200701</t>
  </si>
  <si>
    <t>200801</t>
  </si>
  <si>
    <t>200901</t>
  </si>
  <si>
    <t>201001</t>
  </si>
  <si>
    <t>IARD Sinistres</t>
  </si>
  <si>
    <t>Als polistype voorbehouden aan de polissen die de algemene BA van landbouwbedrijven dekken (hieronder begrepen hoevetoerisme, imker, ...).</t>
  </si>
  <si>
    <t>Type de police réservé à la responsabilité  professionnelle des professions libérales comme les avocats, architectes, ingénieurs, notaires, enseignants, organisateurs de voyages, coordinateurs en matière d’environnement, etc. ...</t>
  </si>
  <si>
    <t>Als polistype voorbehouden aan de polissen die de specifieke beroepsaansprakelijkheid van bepaalde beroepen dekken, zoals advocaten, architecten, ingenieurs, notarissen, leraars, reisorganisatoren, milieucoördinatoren, enz.</t>
  </si>
  <si>
    <t>Type de police réservé à la responsabilité  spécifique des docteurs en médecine, spécialistes, sage-femmes, et titulaires de professions paramédicales (infirmiers, kinésithérapeutes, ergothérapeutes, psychologues, etc. ...).</t>
  </si>
  <si>
    <t>Objectieve aansprakelijkheid bij brand en ontploffing.</t>
  </si>
  <si>
    <t>Comprend les assurances à périls énumerés dont la somme assurée est supérieure aux limites fixées par l’AR du 01.02.1988.</t>
  </si>
  <si>
    <t>Omvat de verzekeringen met genoemde gevaren waarvan de verzekerde som hoger is dan de limiet in het KB van 01.02.1988.</t>
  </si>
  <si>
    <t>La police voyages couvre certains risques annulation, accident, Ip etc... Elle ne peut être confondue avec l'assistance.</t>
  </si>
  <si>
    <t>Traqueur/rabatteur de chasse / Klopjachten</t>
  </si>
  <si>
    <t>RC Garde chasse / BA Jachtwachter</t>
  </si>
  <si>
    <t>RC Engin nautique / BA Vaartuig</t>
  </si>
  <si>
    <t>RC Chevaux et voiture (attelage) / BA Paarden en gespannen</t>
  </si>
  <si>
    <t>RC Pertes Indirectes / BA Indirecte Verliezen</t>
  </si>
  <si>
    <t>Responsabilité Objective Incendie &amp; Explosion / Objectieve Aansprakelijkheid Brand &amp; Ontploffing</t>
  </si>
  <si>
    <t>RC Environnement / BA Milieu</t>
  </si>
  <si>
    <t>Assainissement / Sanering</t>
  </si>
  <si>
    <t>Dégâts par fumure / Bemestingsschade</t>
  </si>
  <si>
    <t>Dégâts par épandage / Sproeischade</t>
  </si>
  <si>
    <t>Frais de rappel et de dépistage / Recall- en opsporingskosten</t>
  </si>
  <si>
    <t>Frais de remplacement / Vervangingskosten</t>
  </si>
  <si>
    <t>RC Véhicule Automoteur / BA Motorvoertuig</t>
  </si>
  <si>
    <t>RC Auto - excl. RC Objective Auto / BA Auto - exclusief Objectieve BA Auto</t>
  </si>
  <si>
    <t>RC Objective Auto / Objectieve BA Auto</t>
  </si>
  <si>
    <t>Protection juridique (Véhicule) / Rechtsbijstand (Voertuig)</t>
  </si>
  <si>
    <t>Insolvabilité des tiers / Insolventie van derden</t>
  </si>
  <si>
    <t>Occupants / Inzittenden</t>
  </si>
  <si>
    <t>Conducteur ( Ind. Droit Commun ) / Bestuurder ( Ind. Gemeen Recht )</t>
  </si>
  <si>
    <t>Omnium Totale / Volledige Omnium</t>
  </si>
  <si>
    <t>Dégâts Matériels / Eigen Schade</t>
  </si>
  <si>
    <t>Omnium Partielle / Gedeeltelijke Omnium</t>
  </si>
  <si>
    <t>Incendie (Véhicule) / Brand (Voertuig)</t>
  </si>
  <si>
    <t>Vol (Véhicule) / Diefstal (Voertuig)</t>
  </si>
  <si>
    <t>Bris de vitres (Véhicule) / Glasbraak (Voertuig)</t>
  </si>
  <si>
    <t>Forces de la nature (Véhicule) / Natuurkrachten (Voertuig)</t>
  </si>
  <si>
    <t>Rapatriement / Repatriëring</t>
  </si>
  <si>
    <t>Chômage / Gebruiksderving</t>
  </si>
  <si>
    <t>Choc de gibier (Véhicule) / Aanrijding met wild (Voertuig)</t>
  </si>
  <si>
    <t>Vandalisme (Véhicule) / Vandalisme (Voertuig)</t>
  </si>
  <si>
    <t>RC Fonctionnement / BA Werking</t>
  </si>
  <si>
    <t>Omnium / Omnium</t>
  </si>
  <si>
    <t>Accidents de travail / Arbeidsongevallen</t>
  </si>
  <si>
    <t>Chemin du travail / Weg Van en Naar het Werk</t>
  </si>
  <si>
    <t>Risque du travail / Arbeidsrisico</t>
  </si>
  <si>
    <t>Accidents techniques / Technische ongevallen</t>
  </si>
  <si>
    <t>Accidents Collectifs / Collectieve Ongevallen</t>
  </si>
  <si>
    <t>Accidents Collectifs (stricte) / Collectieve Ongevallen ( strikt )</t>
  </si>
  <si>
    <t>Chemin du travail (excédent) / Weg Van en Naar het Werk (excedent)</t>
  </si>
  <si>
    <t>Risque du travail (excédent) / Arbeidsrisico (excedent)</t>
  </si>
  <si>
    <t>Loi - Droit commun / Wet - Gemeen recht</t>
  </si>
  <si>
    <t>Loi - Extra Loi / Wet - Extra Wet</t>
  </si>
  <si>
    <t>Accident Vie Privée / Ongevallen privéleven</t>
  </si>
  <si>
    <t>Salaire garanti / Gewaarborgd loon</t>
  </si>
  <si>
    <t>Loi - Non-loi / Wet - Niet-wet</t>
  </si>
  <si>
    <t>Revenu garanti (Assurances Collectives) / Gewaarborgd inkomen (Collectieve Verzekeringen)</t>
  </si>
  <si>
    <t>Excédent / Excedent</t>
  </si>
  <si>
    <t>Gens de maison / Huispersoneel</t>
  </si>
  <si>
    <t>Gens de maison assujettis / Huispersonnel onderworpen</t>
  </si>
  <si>
    <t>Gens de maison non-assujettis / Huispersoneel niet onderworpen</t>
  </si>
  <si>
    <t>Contrôle médical / Medische Controle</t>
  </si>
  <si>
    <t>Maladies (Assurances Collectives) / Ziekten (Collectieve Verzekeringen)</t>
  </si>
  <si>
    <t>Dégâts matériels au corps (engin de transport) / Casco (van het vervoermiddel)</t>
  </si>
  <si>
    <t>Biens transportés / Vervoerde goederen</t>
  </si>
  <si>
    <t>RC transporteur / BA vervoerder</t>
  </si>
  <si>
    <t>Tous risques (Transport) / Alle risico's (Transport)</t>
  </si>
  <si>
    <t>Litt.E / Litt.E</t>
  </si>
  <si>
    <t>Litt.I / Litt.I</t>
  </si>
  <si>
    <t>Séjour de marchandise / Verblijf van goederen</t>
  </si>
  <si>
    <t>RC commissionnaire/expéditeur / BA commissionair/expediteur</t>
  </si>
  <si>
    <t>Retirement, renflouement et recherche / Berging, terug vlottrekking en opzoeking</t>
  </si>
  <si>
    <t>Corps et machinerie / Casco en machines</t>
  </si>
  <si>
    <t>RC vis-à-vis des skieurs nautiques / BA ten opzichte van waterskieërs</t>
  </si>
  <si>
    <t>Assurances techniques / Technische Verzekeringen</t>
  </si>
  <si>
    <t>Bris de machine / Machinebreuk</t>
  </si>
  <si>
    <t>Tous Risques Chantier / Alle risico's Werf</t>
  </si>
  <si>
    <t>Assurance contrôle / Controleverzekering</t>
  </si>
  <si>
    <t>Montage / Montage</t>
  </si>
  <si>
    <t>Garantie du fournisseur / Waarborg leverancier</t>
  </si>
  <si>
    <t>Electricité &amp; Electronique / Elektriciteit&amp; Electronica</t>
  </si>
  <si>
    <t>Ordinateur / Computer</t>
  </si>
  <si>
    <t>R.C. Chantier / B.A. Werf</t>
  </si>
  <si>
    <t>Dommages aux travaux de construction / Schade aan bouwwerken</t>
  </si>
  <si>
    <t>Assurance voyage / Reisverzekering</t>
  </si>
  <si>
    <t>Accidents de voyage / Reisongevallen</t>
  </si>
  <si>
    <t>Bagage / Reisgoed</t>
  </si>
  <si>
    <t>Annulation / Annulering</t>
  </si>
  <si>
    <t>Assistance voyage / Reisbijstand</t>
  </si>
  <si>
    <t>Assistance à maison / Bijstand aan huis</t>
  </si>
  <si>
    <t>Assistance personnes / Bijstand personen</t>
  </si>
  <si>
    <t>Assistance véhicule accident / Bijstand voertuig ongeval</t>
  </si>
  <si>
    <t>Assistance véhicule panne / Bijstand voertuig pech</t>
  </si>
  <si>
    <t>Rapatriement risque de guerre / Repatriëring bij oorlogsrisico's</t>
  </si>
  <si>
    <t>Tous Risques / Alle Risico's</t>
  </si>
  <si>
    <t>Frais de reconstitution / Wedersamenstellingskosten</t>
  </si>
  <si>
    <t>Séjour d'objets de valeurs en vitrine / Verblijf van waardevolle voorwerpen in vitrine</t>
  </si>
  <si>
    <t>Malversation interne et fraude / Intern misbruik en fraude</t>
  </si>
  <si>
    <t>Protection juridique vie privée / Rechtsbijstand privé leven</t>
  </si>
  <si>
    <t>Protection juridique habitation / Rechtsbijstand bewoning</t>
  </si>
  <si>
    <t>Protection juridique circulation / Rechtsbijstand verkeer</t>
  </si>
  <si>
    <t>Protection juridique droit à la consommation / Rechtsbijstand consumentenrecht</t>
  </si>
  <si>
    <t>Protection Juridique professionnelle / Rechtsbijstand beroep</t>
  </si>
  <si>
    <t>Retrait de permis de conduire / Intrekking rijbewijs</t>
  </si>
  <si>
    <t>Caution pénale / Strafrechtelijke borg</t>
  </si>
  <si>
    <t>Protection juridique (AR) / Rechtsbijstand (KB)</t>
  </si>
  <si>
    <t>Assurance des animaux / Dierenverzekeringen</t>
  </si>
  <si>
    <t>Pertes financières / Geldelijke verliezen</t>
  </si>
  <si>
    <t>Multi-police: réservé au regroupement de différents contrats d’assurance pour commerce et PME sous une même dénomination commerciale,  en y associant certains avantages et fonctionnalités.</t>
  </si>
  <si>
    <t>Multi-polis: als polistype bestemd voor de groepering van verschillende verzekeringscontracten van handel en KMO onder eenzelfde commerciële noemer, waaraan zekere voordelen en functionaliteiten verbonden worden.</t>
  </si>
  <si>
    <t>Multi-police: réservé au regroupement de différents contrats d’assurance pour industrie et commerce en gros sous une même dénomination commerciale,  en y associant certains avantages et fonctionnalités.</t>
  </si>
  <si>
    <t>Multi-polis: als polistype bestemd voor de groepering van verschillende verzekeringscontracten van nijverheid en groothandel onder eenzelfde commerciële noemer, waaraan zekere voordelen en functionaliteiten verbonden worden.</t>
  </si>
  <si>
    <t>Type de police qui couvre les dommages occasionnés à une machine, plusieurs machines ou un parc de machines. Les endommagements d'origine extérieure (comme les coups, les bosses, les erreurs de manipulation, etc.) ainsi que les ruptures internes, y formen</t>
  </si>
  <si>
    <t>Als polistype voorbehouden aan de polissen die de schade aan een machine, meerdere machines of een machinepark tot voorwerp hebben. Daarbij vormen de externe beschadigingen (zoals stoten, botsen, verkeerde manipulatie, enz.) en mogelijk ook de interne bre</t>
  </si>
  <si>
    <t>Type de police qui couvre  tous les dommages d’entreprises sous le vocable spécifique « tous risques » en dehors des conventions sectorielles d’usage.</t>
  </si>
  <si>
    <t>Als polistype voorbehouden aan de polissen die de schade van volledige ondernemingen tot voorwerp hebben, onder een specifieke bewoording "alle risico’s", doch buiten de gebruikelijke sectorale conventies.</t>
  </si>
  <si>
    <t xml:space="preserve">Type de police qui couvre  les expositions à titre d'événement. Y compris les polices « tous risques expo » (pour la collectivité des exposants et/ou organisateurs) l’assurance RC exposant ainsi que la RC organisateur ou encore les polices « tous risques </t>
  </si>
  <si>
    <t>Garantie complémentaire qui prévoit le paiement d'un capital, dans le cas, du décès, ou d’une invalidité totale (ou partielle) permanente, tous suite à un accident. (ACRA : Assurance Complémentaire Risque Accident) Recommandation : Le caractère total ou partiel est défini par une formule.</t>
  </si>
  <si>
    <t>Bijkomstige waarborg die de uitbetaling van een kapitaal voorziet in geval van overlijden, of van blijvende, gehele (of gedeeltelijke) invaliditeit, allen ten gevolge ongeval.  (AVRO : Aanvullende Verzekering Risico Ongeval.) Aanbeveling : de notie gehele of gedeeltelijke invaliditeit wordt opgegeven via een formule.</t>
  </si>
  <si>
    <t>Dépendance / Afhankelijkheid</t>
  </si>
  <si>
    <t>Bijkomende waarborg die voorziet in de betaling van een maandelijkse rente in geval van totale en permanente afhankelijkheid van de verzekerde en in de betaling van een kapitaal in geval van tijdelijke afhankelijkheid als gevolg van een breuk. De verzekerde wordt als afhankelijk beschouwd van zodra hij drie van de vier basishandelingen niet meer aankan (zich wassen, zich kleden, eten en zich verplaatsen).</t>
  </si>
  <si>
    <t>144</t>
  </si>
  <si>
    <t>Aditionnelle jeunes / Jongeren, bijkomende</t>
  </si>
  <si>
    <t>Vie / Leven</t>
  </si>
  <si>
    <t>Vie (mixte) / Gemengde (leven)</t>
  </si>
  <si>
    <t>Obsèques / Uitvaart</t>
  </si>
  <si>
    <t>Vie Entière / Levenslange</t>
  </si>
  <si>
    <r>
      <t>Garanties complémentaires</t>
    </r>
    <r>
      <rPr>
        <sz val="8"/>
        <color indexed="10"/>
        <rFont val="Arial"/>
        <family val="2"/>
      </rPr>
      <t xml:space="preserve"> (pré date x) </t>
    </r>
    <r>
      <rPr>
        <sz val="8"/>
        <rFont val="Arial"/>
        <family val="2"/>
      </rPr>
      <t>/ Aanvullende waarborgen</t>
    </r>
    <r>
      <rPr>
        <sz val="8"/>
        <color indexed="10"/>
        <rFont val="Arial"/>
        <family val="2"/>
      </rPr>
      <t xml:space="preserve"> (pré datum x)</t>
    </r>
  </si>
  <si>
    <r>
      <t>Décès</t>
    </r>
    <r>
      <rPr>
        <sz val="8"/>
        <color indexed="10"/>
        <rFont val="Arial"/>
        <family val="2"/>
      </rPr>
      <t xml:space="preserve"> par accident</t>
    </r>
    <r>
      <rPr>
        <sz val="8"/>
        <rFont val="Arial"/>
        <family val="2"/>
      </rPr>
      <t xml:space="preserve"> / Overlijden</t>
    </r>
    <r>
      <rPr>
        <sz val="8"/>
        <color indexed="10"/>
        <rFont val="Arial"/>
        <family val="2"/>
      </rPr>
      <t xml:space="preserve"> na ongeval</t>
    </r>
  </si>
  <si>
    <t>244</t>
  </si>
  <si>
    <t>Contrat d'attente / Wachtcontract</t>
  </si>
  <si>
    <t>Garantissant l'accès à la garantie dés un moment défini.</t>
  </si>
  <si>
    <t>Waarborgt de toegang tot de waarborg vanaf een overeengekomen ogenblik.</t>
  </si>
  <si>
    <t>Policy Types over Domains</t>
  </si>
  <si>
    <t>Policy Type qualifier</t>
  </si>
  <si>
    <t>351</t>
  </si>
  <si>
    <t>352</t>
  </si>
  <si>
    <t>353</t>
  </si>
  <si>
    <t>354</t>
  </si>
  <si>
    <t>410</t>
  </si>
  <si>
    <t>451</t>
  </si>
  <si>
    <t>452</t>
  </si>
  <si>
    <t>454</t>
  </si>
  <si>
    <t>461</t>
  </si>
  <si>
    <t>462</t>
  </si>
  <si>
    <t>480</t>
  </si>
  <si>
    <t>515</t>
  </si>
  <si>
    <t>530</t>
  </si>
  <si>
    <t>535</t>
  </si>
  <si>
    <t>536</t>
  </si>
  <si>
    <t>542</t>
  </si>
  <si>
    <t>570</t>
  </si>
  <si>
    <t>579</t>
  </si>
  <si>
    <t>583</t>
  </si>
  <si>
    <t>584</t>
  </si>
  <si>
    <t>625</t>
  </si>
  <si>
    <t>649</t>
  </si>
  <si>
    <t>710</t>
  </si>
  <si>
    <t>720</t>
  </si>
  <si>
    <t>750</t>
  </si>
  <si>
    <t>760</t>
  </si>
  <si>
    <t>770</t>
  </si>
  <si>
    <t>810</t>
  </si>
  <si>
    <t>820</t>
  </si>
  <si>
    <t>830</t>
  </si>
  <si>
    <t>840</t>
  </si>
  <si>
    <t>850</t>
  </si>
  <si>
    <t>5/11/2003</t>
  </si>
  <si>
    <t>851</t>
  </si>
  <si>
    <t>860</t>
  </si>
  <si>
    <t>861</t>
  </si>
  <si>
    <t>871</t>
  </si>
  <si>
    <t>872</t>
  </si>
  <si>
    <t>873</t>
  </si>
  <si>
    <t>874</t>
  </si>
  <si>
    <t>880</t>
  </si>
  <si>
    <t>881</t>
  </si>
  <si>
    <t>882</t>
  </si>
  <si>
    <t>883</t>
  </si>
  <si>
    <t>901</t>
  </si>
  <si>
    <t>902</t>
  </si>
  <si>
    <t>903</t>
  </si>
  <si>
    <t>904</t>
  </si>
  <si>
    <t>905</t>
  </si>
  <si>
    <t>906</t>
  </si>
  <si>
    <t>Garantie visant à compenser les dégâts, la perte d’un bien ou d’une quantité, à la suite d’un changement de température, telle que l’excès de chaleur, le dégel, le froid soudain ...</t>
  </si>
  <si>
    <t>Waarborg ter dekking van de schade, het verlies van een goed of van een hoeveelheid, als gevolg van een wijziging in de temperatuur, zoals de plotse blootstelling aan warmte, de ontvriezing, de plotse blootstelling aan koude ...</t>
  </si>
  <si>
    <t>Garantie couvrant les dégâts aux objets en verre et en matières assimilées, avec des variantes quant aux formes d’endommagement.</t>
  </si>
  <si>
    <t>Waarborg die slaat op objecten in glas en al dan niet aanverwante materialen, met varianten qua mogelijke beschadiging.</t>
  </si>
  <si>
    <t>Garantie couvrant la soustraction frauduleuse d’un bien appartenant à un tiers.</t>
  </si>
  <si>
    <t>Waarborg ter dekking van de bedrieglijke ontvreemding van een goed dat aan een derde toebehoort.</t>
  </si>
  <si>
    <t>Garantie visant la disparition de valeurs durant le transport (par agression ou autre).</t>
  </si>
  <si>
    <t>Waarborg ter dekking van de verdwijning van waarden tijdens het vervoer ervan (door overval of andere oorzaken).</t>
  </si>
  <si>
    <t>Garantie visant la disparition de valeurs durant le séjour en coffre-fort de l’assuré.</t>
  </si>
  <si>
    <t>Waarborg ter dekking van de verdwijning van waarden tijdens het verblijf in de kluis van de verzekerde.</t>
  </si>
  <si>
    <t>Garantie visant la disparition de valeurs durant le séjour en coffre-fort bancaire.</t>
  </si>
  <si>
    <t>Waarborg ter dekking van de verdwijning van waarden tijdens het verblijf in een bankkluis.</t>
  </si>
  <si>
    <t>Garantie visant la disparition de valeurs durant les manipulations.</t>
  </si>
  <si>
    <t>Waarborg ter dekking van de verdwijning van waarden tijdens de manipulatie ervan.</t>
  </si>
  <si>
    <t>Garantie visant la disparition de valeurs résiduelles en caisse.</t>
  </si>
  <si>
    <t>Waarborg ter dekking van de verdwijning van overblijvende waarden in kassa.</t>
  </si>
  <si>
    <t>Garantie visant la disparition de valeurs durant le séjour chez un préposé de l’assuré.</t>
  </si>
  <si>
    <t>Waarborg ter dekking van de verdwijning van waarden tijdens het verblijf bij een aangestelde van de verzekerde.</t>
  </si>
  <si>
    <r>
      <t xml:space="preserve">De individuele levensverzekering is het contract dat door </t>
    </r>
    <r>
      <rPr>
        <sz val="8"/>
        <color indexed="10"/>
        <rFont val="Arial"/>
        <family val="2"/>
      </rPr>
      <t>een verzekeringsnemer</t>
    </r>
    <r>
      <rPr>
        <sz val="8"/>
        <color indexed="8"/>
        <rFont val="Arial"/>
        <family val="2"/>
      </rPr>
      <t xml:space="preserve"> wordt aangegaan met het oog op één of meerdere, vooraf strikt bepaalde prestaties vanwege de verzekeraar, tegen een duidelijk omschreven eenmalige of repetitieve premie. </t>
    </r>
    <r>
      <rPr>
        <sz val="8"/>
        <color indexed="10"/>
        <rFont val="Arial"/>
        <family val="2"/>
      </rPr>
      <t>Aanbeveling : de contracten in de aard van -Bedrijfsleiders- dienen te behoren tot het polistype 118 - Bedrijfsleiders.</t>
    </r>
    <r>
      <rPr>
        <sz val="8"/>
        <color indexed="8"/>
        <rFont val="Arial"/>
        <family val="2"/>
      </rPr>
      <t xml:space="preserve"> </t>
    </r>
  </si>
  <si>
    <r>
      <t xml:space="preserve">Onder deze rubriek horen de producten van het type "universal life".  Partijen zijn vrij de frequentie en de hoogte van de stortingen af te spreken.  Wordt van de afspraak afgeweken, dan geldt geen penaliteit.  Het engagement van de verzekeraar beperkt zich tot het terugbetalen van de premie met een strikt gewaarborgd rendement, </t>
    </r>
    <r>
      <rPr>
        <sz val="8"/>
        <color indexed="10"/>
        <rFont val="Arial"/>
        <family val="2"/>
      </rPr>
      <t xml:space="preserve">onveranderlijk of niet, </t>
    </r>
    <r>
      <rPr>
        <sz val="8"/>
        <color indexed="8"/>
        <rFont val="Arial"/>
        <family val="2"/>
      </rPr>
      <t xml:space="preserve">op de betaalde premie, ongeacht het tijdstip van terugbetaling (= kapitalisatie van de premie). Deze producten kunnen uitgebreid worden met een minimumkapitaal in geval van overlijden en eveneens met aanvullende verzekeringen (AVRI, AVRO, AVRH, ...). </t>
    </r>
    <r>
      <rPr>
        <sz val="8"/>
        <color indexed="10"/>
        <rFont val="Arial"/>
        <family val="2"/>
      </rPr>
      <t xml:space="preserve">Aanbeveling : de contracten in de aard van -Bedrijfsleiders- dienen te behoren tot het polistype 118 - Bedrijfsleiders. </t>
    </r>
  </si>
  <si>
    <r>
      <t>Is een verzekering van het type individueel leven, tak 21 of zelfs tak 23, afgesloten door een rechtspersoon, die zichzelf als begunstigde aanwijst.</t>
    </r>
    <r>
      <rPr>
        <sz val="8"/>
        <color indexed="10"/>
        <rFont val="Arial"/>
        <family val="2"/>
      </rPr>
      <t xml:space="preserve"> (zie hierboven)</t>
    </r>
  </si>
  <si>
    <r>
      <t xml:space="preserve">Als polistype te gebruiken voor de polissen van het genre (Permanent Health Insurance) (= tak 24, voor Ierland en Verenigd Koninkrijk) en voor </t>
    </r>
    <r>
      <rPr>
        <sz val="8"/>
        <color indexed="10"/>
        <rFont val="Arial"/>
        <family val="2"/>
      </rPr>
      <t>de kapitalisaties, andere</t>
    </r>
    <r>
      <rPr>
        <sz val="8"/>
        <color indexed="8"/>
        <rFont val="Arial"/>
        <family val="2"/>
      </rPr>
      <t xml:space="preserve"> dan levensverzekeringen en collectieve pensioenfondsen (dewelke horen tot de tak 26). </t>
    </r>
    <r>
      <rPr>
        <sz val="8"/>
        <color indexed="10"/>
        <rFont val="Arial"/>
        <family val="2"/>
      </rPr>
      <t>Finaal gaat het hier dus over de takken 22, 24, 25, 27, 28 en 29.</t>
    </r>
  </si>
  <si>
    <t>Pas de domaine / Geen domein</t>
  </si>
  <si>
    <t>Individuelle / Individuele</t>
  </si>
  <si>
    <t>Garantie visant à rembourser les frais généraux permanents, c'est-à-dire ceux qui ne diminuent pas à la suite d’un sinistre (couvert en dégâts matériels), augmentés du résultat d'exploitation s'il est bénéficiaire ou diminués de celui-ci s'il est déficita</t>
  </si>
  <si>
    <t>Waarborg ter dekking van de permanente algemene onkosten, m.n. de kosten die, wanneer een schadegeval (met gedekte materiële schade) zich voordoet, niet afnemen, verhoogd met de winsten of verminderd met de verliezen, onder de vorm van een limiet per dag,</t>
  </si>
  <si>
    <t>Garantie couvrant les dommages aux biens (bâtiment et/ou contenu) causés par un attentat ou le terrorisme.Un attentat est toute forme d'émeute, mouvement populaire, acte de terrorisme ou de sabotage. Sont considérées comme émeutes, les manifestations viol</t>
  </si>
  <si>
    <t>Waarborg die de vergoeding beoogt van de schade aan goederen (gebouw en/of inhoud) die veroorzaakt wordt door aanslagen of terrorisme.Aanslag is elke vorm van oproer, volksbeweging, terrorisme of sabotage. Als oproer wordt beschouwd elke gewelddadige mani</t>
  </si>
  <si>
    <t>Garantie couvrant les dommages aux biens (bâtiment et/ou contenu) causés par des attentats ou des conflits de travail.  Un attentat est toute forme d'émeute, mouvement populaire, acte de terrorisme ou de sabotage.  Sont considérées comme émeutes, les mani</t>
  </si>
  <si>
    <t>Waarborg die de vergoeding beoogt van de schade aan goederen (gebouw en/of inhoud) die veroorzaakt wordt door aanslagen of arbeidsconflicten.Aanslag is elke vorm van oproer, volksbeweging, terrorisme of sabotage. Als oproer wordt beschouwd elke gewelddadi</t>
  </si>
  <si>
    <t>Garantie visant l’indemnisation de la perte de bénéfice (et/ou des frais généraux permanents) suite à la réalisation d’un péril couvert en dégâts matériels, sous forme d’une limite annuelle, et pouvant être munie d’une clause d’ajustement.</t>
  </si>
  <si>
    <t>Waarborg ter vergoeding van het winstverlies (en/of van permanente, algemene kosten) ingevolge het zich voordoen van een gedekte materiële schade, onder de vorm van een limiet per jaar, en mogelijk voorzien van een aanpassingsclausule.</t>
  </si>
  <si>
    <t>Als polistype voorbehouden aan de polissen die de specifieke aansprakelijkheid dekking van dokters in de geneeskunde, specialisten, vroedvrouwen en beoefenaars van paramedische beroepen (verplegers, kinesisten, ergotherapeuten, psychologen, enz.).</t>
  </si>
  <si>
    <t>Type de police réservé à la responsabilité objective en cas d’incendie et explosion conformément à la loi "Innovation". Sont visés les risques qui, d’une manière limitative sont mentionnés dans la dite loi, et qui constituent l’objet d'une obligation d’as</t>
  </si>
  <si>
    <t xml:space="preserve">Als polistype voorbehouden aan de polissen die enkel de objectieve aansprakelijkheid voor brand en ontploffing dekken, conform de Innovation-Wet. Geviseerd worden de risico’s die op beperkende wijze in de desbetreffende wet opgesomd staan en het voorwerp </t>
  </si>
  <si>
    <t>Type de police qui couvre  les voitures de tourisme et/où les véhicules à usage mixte.  Y compris les remorques que ces véhicules peuvent tracter.</t>
  </si>
  <si>
    <t>Als polistype voorbehouden aan polissen die enkel personenwagens en/of auto’s dubbel gebruik verzekeren. Inbegrepen de aanhangwagens die deze voertuigen mogen trekken.</t>
  </si>
  <si>
    <t>Type de police réservé aux plaques « marchand » et/ou les plaques « essai ».  Y compris les remorques que ces véhicules peuvent tracter.</t>
  </si>
  <si>
    <t>Als polistype voorbehouden aan polissen die enkel handelaarplaten en/of proefrittenplaten verzekeren. Inbegrepen de aanhangwagens die deze voertuigen mogen trekken.</t>
  </si>
  <si>
    <t>Type de police réservé aux taxis, autobus et/ou autocars.  Y compris les remorques que ces véhicules peuvent tracter.</t>
  </si>
  <si>
    <t>Als polistype voorbehouden aan polissen die enkel taxi’s, autobussen en/of autocars verzekeren. Inbegrepen de aanhangwagens die deze voertuigen mogen trekken.</t>
  </si>
  <si>
    <t>Type de police qui couvre  uniquement les camions légers.  Y compris les remorques que ces véhicules peuvent tracter.</t>
  </si>
  <si>
    <t>Als polistype voorbehouden aan polissen die enkel lichte vrachtwagens verzekeren. Inbegrepen de aanhangwagens die deze voertuigen mogen trekken.</t>
  </si>
  <si>
    <t>Type de police réservé aux camions et tracteurs utilisés exclusivement en transport à usage exclusif pour compte propre (il n’y a donc pas de transport de marchandises pour compte de tiers).  Y compris les remorques que ces véhicules peuvent tracter.</t>
  </si>
  <si>
    <t xml:space="preserve">Als polistype voorbehouden aan polissen die enkel vrachtwagens en trekkers verzekeren, terwijl het vervoer enkel voor eigen rekening geschiedt (er worden dus geen goederen van derden vervoerd). Inbegrepen de aanhangwagens of opleggers die deze voertuigen </t>
  </si>
  <si>
    <t>Type de police réservé aux camions et tracteurs utilisés exclusivement en transport à usage pour compte de tiers.  Y compris les remorques que ces véhicules peuvent tracter.</t>
  </si>
  <si>
    <t>Als polistype voorbehouden aan polissen die enkel vrachtwagens en trekkers verzekeren, terwijl het vervoer voor rekening van derden geschiedt. Inbegrepen de aanhangwagens of opleggers die deze voertuigen mogen trekken.</t>
  </si>
  <si>
    <t>Type de police réservé aux vélomoteurs et cyclomoteurs (classe A, classe B).  Il s’agit de véhicules à deux roues  dont la cylindrée et la vitesse sont limitées et qui ne font pas l’objet d’une inscription fédérale.</t>
  </si>
  <si>
    <t>Geheel van waarborgen met betrekking tot de op een bouwplaats uitgevoerde werkzaamheden (de burgerrechtelijke aansprakelijkheid van de betrokken partijen), de aanwezige objecten en de objecten in oprichting.</t>
  </si>
  <si>
    <t>Assurance couvrant la responsabilité spécifique de l’entrepreneur  pour la stabilité de la construction pendant 10 ans. Autre nom pour l’assurance décennale,</t>
  </si>
  <si>
    <t>Soins de santé / Gezondheidszorgen</t>
  </si>
  <si>
    <t>(vérifications supplémentaires)</t>
  </si>
  <si>
    <t>Als polistype voorbehouden aan polissen die meerdere personen verzekeren en die zowel ten gevolge van een ongeval als ten gevolge van ziekte, met (gehele of gedeeltelijke) werkonbekwaamheid tot gevolg, in een jaarlijkse rente voorzien tot het einde van de</t>
  </si>
  <si>
    <t>Type de police qui couvre  uniquement les accidents du travail dans le cadre de la loi sur les accidents du travail pour les employés et ouvriers assujettis.</t>
  </si>
  <si>
    <t>Als polistype voorbehouden aan polissen die enkel de arbeidsongevallen dekken in toepassing van de Wet op Arbeidsongevallen, voor onderworpen werknemers.</t>
  </si>
  <si>
    <t>Type de police qui couvre  les accidents du travail dans le cadre de l’application des différentes lois qui ont rendu l’assurance contre les accidents du travail obligatoire par les Pouvoirs Publics.</t>
  </si>
  <si>
    <t>Als polistype voorbehouden aan polissen die enkel de arbeidsongevallen dekken in toepassing van de verschillende Wetten die de verzekering op Arbeidsongevallen in de Overheidssector verplichtend stellen.</t>
  </si>
  <si>
    <t>Type de police réservé aux accidents du travail des gens de maison en application de la loi sur les accidents du travail.  Sous le terme « gens de maison », on comprend tous les salariés en service dans l’habitation et dans la vie privée de l’employeur.</t>
  </si>
  <si>
    <t>Als polistype voorbehouden aan polissen die enkel de arbeidsongevallen van het huispersoneel dekken in toepassing van de Wet op Arbeidsongevallen.  Onder "huispersoneel" begrepen zijnde alle loontrekkende prestaties die dienstig zijn in de privé-woning en</t>
  </si>
  <si>
    <t>A utiliser lorsque, excepté la garantie accidents du travail, d’autres garanties de la branche assurances collectives ou d’autres branches (que la branche Q) sont reprises en tête de la police.  Pour ce qui est de la prime, de l’accent et de l’étendue, la</t>
  </si>
  <si>
    <t>Te gebruiken wanneer, behalve de waarborg arbeidsongevallen, ook nog waarborgen uit de tak collectieve verzekeringen of uit andere takken (dan de tak Q) in hoofdorde in de polis opgenomen werden. Qua premie, omvang of nadruk blijft de waarborg arbeidsonge</t>
  </si>
  <si>
    <t>Waarborg die in de vergoeding voorziet van bepaalde uitgaven gemaakt voor een reis, indien de reis om welomschreven redenen (zoals overlijden van een naaste) niet doorgaat.</t>
  </si>
  <si>
    <t>Service gratuit ou au prix coûtant, pouvant être accessoire à une autre garantie,  portant aide au client à l’occasion d’un sinistre couvert.  Le but de l’assistance est d’agir vite, avec un soutien rapide et efficace du client, pour lui permettre de repr</t>
  </si>
  <si>
    <t>Al dan niet kosteloze dienstverlening, al dan niet gelinkt aan een bestaande dekking, die de klant moet bijstaan wanneer een gedekt schadegeval zich voordoet. Het doel van de hulpverlening bestaat erin een dringende hulp, een snelle en efficiënte onderste</t>
  </si>
  <si>
    <t>Assurance qui couvre, sauf exclusions formelles, toutes les causes de dommages : tout ce qui n'est pas exclu, est couvert. C'est dès lors à l'assureur de démontrer qu'un sinistre est exclu.</t>
  </si>
  <si>
    <t>Waarborg ter dekking van alle vormen van schade, behoudens de formele uitsluitingen.  Wat niet is uitgesloten, is verzekerd.  Het komt derhalve de verzekeraar toe aan te tonen dat een schadegeval niet gedekt is.</t>
  </si>
  <si>
    <t>Garantie couvrant l’acquisition et la remise en place ou en état de documents ou de logiciels et de supports informatiques perdus ou endommagés.</t>
  </si>
  <si>
    <t>Waarborg ter dekking van de kosten voor de aanschaf en herinvoer van beschadigde of verloren gegane documenten of software en bijhorende informatiedragers.</t>
  </si>
  <si>
    <t>Garantie visant la couverture d’objets de valeurs placés en vitrines, telles que des bijoux, des diamants, ...</t>
  </si>
  <si>
    <t>Waarborg ter dekking van waardevolle voorwerpen tijdens het verblijf in vitrine, zoals juwelen, diamanten, ...</t>
  </si>
  <si>
    <t>Garantie visant la couverture de la perte pécuniaire de l’employeur suite à une malversation ou la fraude commise par un préposé.</t>
  </si>
  <si>
    <t>Waarborg ter dekking van de geldelijke verliezen van de werkgever ten gevolge van misbruik of fraude van een aangestelde.</t>
  </si>
  <si>
    <t>Assurance Protection Juridique connexe à toute assurance liée à la vie privée.</t>
  </si>
  <si>
    <t>Type de police réservé aux assurances globales (ou non) incendies avec périls énumérés pour les risques considérés comme risques spéciaux par la loi : exploitations commerciales, exploitations agricoles, entreprises, etc. dont le capital du bâtiment et du</t>
  </si>
  <si>
    <t>Als polistype voorbehouden aan de (al of niet) globale brandverzekeringen met genoemde gevaren voor risico’s die door de Wet als speciale risico’s beschouwd worden: d.w.z. handelszaken, landbouwexploitaties, bedrijven, ondernemingen, enz. waarvan het kapi</t>
  </si>
  <si>
    <t>Type de police qui couvre  des entrepôts dans le port d’Anvers sous les clauses spécifiques "wording" de la police « Place commerciale d’Anvers ».</t>
  </si>
  <si>
    <t>Als polistype voorbehouden aan de polissen die pakhuizen in de haven van Antwerpen verzekeren onder de bijzondere bewoording ("wording") van de polis "Handelsplaats Antwerpen".</t>
  </si>
  <si>
    <t>Type de police qui couvre  uniquement le vol des risques spéciaux (et accessoirement aussi le cambriolage et le vandalisme).</t>
  </si>
  <si>
    <t>Als polistype voorbehouden aan de polissen die enkel de diefstal van speciale risico’s (en mogelijk ook inbraakschade of vandalisme) dekken.</t>
  </si>
  <si>
    <t>Type de police qui couvre  uniquement les pertes d’exploitation des risques spéciaux (et accessoirement aussi les frais d’expertise).</t>
  </si>
  <si>
    <t>Als polistype voorbehouden aan de polissen die enkel de bedrijfsschade van speciale risico’s (en mogelijk ook de expertisekosten) dekken.</t>
  </si>
  <si>
    <t>Guarantees over Objects</t>
  </si>
  <si>
    <t>Séjour de valeurs hors coffre-fort / Verblijf van waarden buiten kluis</t>
  </si>
  <si>
    <t>Séjour de valeurs en caisse / Verblijf waarden in kassa</t>
  </si>
  <si>
    <t>Séjour de valeurs chez préposé / Verblijf van waarden bij aangestelde</t>
  </si>
  <si>
    <t>Vol de valeurs / Diefstal van waarden</t>
  </si>
  <si>
    <t>Dégâts d'effraction / Inbraakschade</t>
  </si>
  <si>
    <t>RC Biens / BA Bezittingen</t>
  </si>
  <si>
    <t>RC Ascenseur / BA Lift</t>
  </si>
  <si>
    <t>Dépendance de fournisseur / Leveranciersafhankelijkheid</t>
  </si>
  <si>
    <t>Salaire garanti (PEx.) / Gewaarborgd loon (Bedr.S)</t>
  </si>
  <si>
    <t>Pertes indirectes / Indirecte Verliezen</t>
  </si>
  <si>
    <t>Chômage commercial / Commerciële onbruikbaarheid</t>
  </si>
  <si>
    <t>Attentats et Terrorisme / Aanslagen en Terrorisme</t>
  </si>
  <si>
    <t>Attentats et Conflits de travail / Aanslagen en Arbeidsconflicten</t>
  </si>
  <si>
    <t>Perte d'exploitation / Bedrijfsschade</t>
  </si>
  <si>
    <t>Vandalisme et malveillance / Vandalisme en kwaadwilligheid</t>
  </si>
  <si>
    <t>Risques de la circulation et attentats / Verkeersrisico's en aanslagen</t>
  </si>
  <si>
    <t>Détérioration immobilière / Beschadiging onroerende</t>
  </si>
  <si>
    <t>Détériorations mobilières / Beschadiging roerende goederen</t>
  </si>
  <si>
    <t>Heurt véhicules / Aanraking voertuigen</t>
  </si>
  <si>
    <t>Véhicules au repos / Voertuigen in rust</t>
  </si>
  <si>
    <t>Véhicules partout / Voertuigen overal</t>
  </si>
  <si>
    <t>Frais d'expertise / Expertisekosten</t>
  </si>
  <si>
    <t>Frais d'expertise en pertes d'exploitation / Expertise kosten bedrijfsschade</t>
  </si>
  <si>
    <t>RC Générale / BA Algemeen</t>
  </si>
  <si>
    <t>RC Familiale (AR) / BA Gezin (KB)</t>
  </si>
  <si>
    <t>RC familiale (AR + extensions) / BA gezin (KB + waarborguitbreidingen)</t>
  </si>
  <si>
    <t>Extensions à la RC familiale / Uitbreidingen BA gezin</t>
  </si>
  <si>
    <t>RC Gardienne d'enfants / BA Kinderoppas</t>
  </si>
  <si>
    <t>RC Dépositaire / BA Bewaarnemer</t>
  </si>
  <si>
    <t>RC Professionnelle / BA Beroep</t>
  </si>
  <si>
    <t>RC Exploitation / BA Uitbating</t>
  </si>
  <si>
    <t>RC Après livraison / BA Na Levering</t>
  </si>
  <si>
    <t>RC Produits / BA Producten</t>
  </si>
  <si>
    <t>RC Dégâts matériels / BA Materiële schade</t>
  </si>
  <si>
    <t>RC Dégâts corporels / BA Lichamelijke schade</t>
  </si>
  <si>
    <t>RC Objets confiés / BA Toevertrouwde voorwerpen</t>
  </si>
  <si>
    <t>RC pour dommages aux animaux / BA voor schade aan dieren</t>
  </si>
  <si>
    <t>RC pour dommages à un villégiature / BA voor schade aan vakantieverblijf</t>
  </si>
  <si>
    <t>RC Chasseurs / BA Jagers</t>
  </si>
  <si>
    <t>RC Propriétaire de chasse / BA Eigenaar jachtgebied</t>
  </si>
  <si>
    <t>Als polistype voorbehouden aan de polissen die andere tuigen voor de luchtvaart dan vliegtuigen, alsook ruimtetuigen tot voorwerp hebben.</t>
  </si>
  <si>
    <t>Type de police qui couvre  l’équipage et/ou les passagers d’un avion.</t>
  </si>
  <si>
    <t>Als polistype voorbehouden aan de polissen die de bemanning en/of de passagiers van vliegtuigen tot voorwerp hebben.</t>
  </si>
  <si>
    <t>Type de police qui couvre  les marchandises transportées avec extension possible à l’entreposage ainsi qu’au contenant !  Y compris les objets spéciaux ou marchandises personnalisées, les séries limitées ou le fret , ou le chiffre d’affaires complet.</t>
  </si>
  <si>
    <t xml:space="preserve">Als polistype voorbehouden aan de polissen die vervoerde goederen tot voorwerp hebben, met mogelijke uitbreiding tot verblijf, alsook tot het recipiënt (de "corps")! Hieronder begrepen zowel bijzondere voorwerpen of geïndividualiseerde goederen, beperkte </t>
  </si>
  <si>
    <t>Type de police qui couvre  les marchandises entreposées à certains endroits ou à plusieurs endroits, avec extension possible au transport. Y compris les objets spéciaux ou marchandises personnalisées, les séries limitées ou le fret , ou le chiffre d’affai</t>
  </si>
  <si>
    <t>Als polistype voorbehouden aan de polissen die goederen in verblijf op bepaalde of meerdere plaatsen tot voorwerp hebben, met mogelijke uitbreiding tot het vervoer ervan. Hieronder begrepen zowel bijzondere voorwerpen of geïndividualiseerde goederen, bepe</t>
  </si>
  <si>
    <t>Type de police qui couvre  le déménagement de  biens ou la responsabilité de l’entreprise de déménagement, y compris toutes les formes de garde-meubles.</t>
  </si>
  <si>
    <t>Als polistype voorbehouden aan de polissen die te verhuizen goederen tot voorwerp hebben of die de aansprakelijkheid van het verhuisbedrijf verzekeren, inbegrepen alle vormen van meubelbewaring.</t>
  </si>
  <si>
    <t>Type de police qui couvre  les biens faisant l’objet d’expositions avec possibilité d’extension possibles au stand et au diorama.</t>
  </si>
  <si>
    <t>Als polistype voorbehouden aan de polissen die tentoongestelde goederen tot voorwerp hebben, mogelijk uitgebreid tot de stand en het diorama.</t>
  </si>
  <si>
    <t>Multi-garanties : réservé aux polices pour particuliers qui contiennent en un même contrat des garanties de branches ou de types de police différents, sans qu’une garantie soit prépondérante en matière de gestion ou de prime.</t>
  </si>
  <si>
    <t>Multi-waarborg: als polistype bestemd voor de polissen voor particulieren die binnen eenzelfde contract waarborgen uit verschillende takken of polistypes bevatten, zonder dat één van de waarborgen qua beheer, nadruk of premie de overhand heeft.</t>
  </si>
  <si>
    <t>Multi-garanties : réservé aux polices pour commerçants et PME qui contiennent en un même contrat des garanties de branches ou de types de police différents, sans qu’une garantie soit prépondérante en matière de gestion ou de prime.</t>
  </si>
  <si>
    <t>Multi-waarborg: als polistype bestemd voor de polissen voor handel en KMO die binnen eenzelfde contract waarborgen uit verschillende takken of polistypes bevatten, zonder dat één van de waarborgen qua beheer, nadruk of premie de overhand heeft.</t>
  </si>
  <si>
    <t>Multi-garanties : réservé aux polices pour l’industrie et pour le commerce de gros qui contiennent en un même contrat des garanties de branches ou de types de police différents, sans qu’une garantie soit prépondérante en matière de gestion ou de prime.</t>
  </si>
  <si>
    <t>Multi-waarborg: als polistype bestemd voor de polissen voor industrie en groothandel die binnen eenzelfde contract waarborgen uit verschillende takken of polistypes bevatten, zonder dat één van de waarborgen qua beheer, nadruk of premie de overhand heeft.</t>
  </si>
  <si>
    <t>Multi-police: réservé au regroupement de différents contrats d'assurance pour particuliers sous une même dénomination commerciale,  en y associant certains avantages et fonctionnalités..</t>
  </si>
  <si>
    <t>Multi-polis: als polistype bestemd voor de groepering van verschillende verzekeringscontracten van particulieren onder eenzelfde commerciële noemer, waaraan zekere voordelen en functionaliteiten verbonden worden.</t>
  </si>
  <si>
    <t>Garantie visant le vol de valeurs durant le séjour chez l’assuré, voir à l’occasion d’un transport.</t>
  </si>
  <si>
    <t>Waarborg ter dekking van de diefstal van waarden tijdens het verblijf bij de verzekerde, mogelijk ook tijdens het transport ervan.</t>
  </si>
  <si>
    <t>Garantie couvrant les dommages matériels causés au bâtiment et ou au contenu à l'occasion d'un vol ou d'une tentative de vol.</t>
  </si>
  <si>
    <t>Versions</t>
  </si>
  <si>
    <t>Date</t>
  </si>
  <si>
    <t>Descriptive</t>
  </si>
  <si>
    <t xml:space="preserve">Guarantee 940 "Assistance / Bijstand" added to Domain 01 "Vie et placements / Leven en beleggingen". </t>
  </si>
  <si>
    <t>Situation dés 01/01/2010.</t>
  </si>
  <si>
    <t xml:space="preserve"> : décision GTN 20.05.2010</t>
  </si>
  <si>
    <t>Assurance obligatoire couvrant les salariés (employés ou ouvriers) contre les risques d'accidents survenant au cours de leur activité professionnelle ou sur le chemin du travail. L'indemnisation est strictement réglée par la loi.</t>
  </si>
  <si>
    <t>Verplichte verzekering ter bescherming van loontrekkenden (arbeiders of bedienden) tegen de risico’s van ongevallen die hen kunnen overkomen tijdens hun beroepsuitoefening of op de weg van of naar het werk. De wijze waarop vergoed wordt, is strikt door de</t>
  </si>
  <si>
    <t>Garantie couvrant les risques d’accidents sur le chemin du travail dans le cadre de l’assurance obligatoire Accidents du Travail.  Par chemin du travail on entend le trajet normal que le travailleur doit parcourir pour se rendre de son domicile au lieu d'</t>
  </si>
  <si>
    <t>Waarborg ter dekking van de risico’s van ongevallen op de weg van of naar het werk als onderdeel van de verplichte verzekering arbeidsongevallen.  Onder deze weg wordt begrepen de gewone weg die de loontrekkende moet afleggen om zich van zijn woonplaats n</t>
  </si>
  <si>
    <t>Concerne de plus petits packages qui en plus de la garantie incendie offrent d’autres garanties (comme la RC familiale, caravane, accidents, …) mais dont la garantie incendie constitue la base ou dont l’émission émane d’un service incendie d ‘une compagni</t>
  </si>
  <si>
    <t>Betreft kleinere packages die naast de brandverzekering die ook waarborgen uit andere takken bevatten (zoals de BA-gezin, de caravan, ongevallen, ...), maar waarvan de brandverzekering de basis vormt of waarbij de uitgifte uitgaat van de dienst brandverze</t>
  </si>
  <si>
    <t>Comprend les assurances à périls énumerés pour les bureaux dont la somme assurée est inférieure aux limites fixées par l’A.R. du 01.02.1988.</t>
  </si>
  <si>
    <t>Omvat de verzekeringen met genoemde gevaren voor kantoren waarvan de verzekerde som lager is dan de limiet in het KB van 01.02.1988.</t>
  </si>
  <si>
    <t>Comprend les assurances à périls énumerés pour les exploitations commerciales, métiers et ateliers dont la somme assurée est inférieure aux limites fixées par l’A.R. du 01.02.1988.</t>
  </si>
  <si>
    <t>Omvat de verzekeringen met genoemde gevaren voor handelszaken, ambachten en werkplaatsen waarvan de verzekerde som lager is dan de limiet in het KB van 01.02.1988.</t>
  </si>
  <si>
    <t>Concerne de plus petits packages qui en plus de la garantie incendie offrent d’autres garanties (comme la RC commerce, les pertes pécuniaires, ...) mais dont la garantie incendie constitue la base ou dont l’émission émane d’un service incendie d’une compa</t>
  </si>
  <si>
    <t>Betreft kleinere packages die naast de brandverzekering die ook waarborgen uit andere takken bevatten (zoals de BA-handel, geldverzekering, ...), maar waarvan de brandverzekering de basis vormt of waarbij de uitgifte uitgaat van de dienst brandverzekering</t>
  </si>
  <si>
    <t>Comprend les assurances à périls énumerés pour les exploitations agricoles dont la somme assurée est inférieure aux limites fixées par l’AR du 01.02.1988.</t>
  </si>
  <si>
    <t>Omvat de verzekeringen met genoemde gevaren voor landbouwrisico’s waarvan de verzekerde som lager is dan de limiet in het KB van 01.02.1988.</t>
  </si>
  <si>
    <t>Comprend les assurances à périls énumerés concernant des objets spécifiques dont la somme assurée est supérieure aux limites fixées par l’AR du 01.02.1988, bien que non considérés par cet AR comme risques simples.</t>
  </si>
  <si>
    <t>Omvat de verzekeringen met genoemde gevaren voor specifieke objecten die, ondanks het feit dat de verzekerde som hoger ligt dan de gewone limiet in het KB van 01.02.1988, door dat KB niettemin als een eenvoudig risico beschouwd worden.</t>
  </si>
  <si>
    <t>Type de police réservé au vol (avec également possibilité de couverture pour le cambriolage et le vandalisme)  dans l’habitation (en tant que risque simple et donc soumis à l’AR).</t>
  </si>
  <si>
    <t>Als polistype voorbehouden aan de polissen die enkel de diefstal (en mogelijk ook inbraakschade of vandalisme) in de woning (als eenvoudig risico en onderworpen aan het KB) dekken.</t>
  </si>
  <si>
    <t>Type de police réserve au vol (avec également possibilité de couverture pour le cambriolage et le vandalisme)  dans l’exploitation commerciale (en tant que risque simple et donc soumis à l’AR).</t>
  </si>
  <si>
    <t>Als polistype voorbehouden aan de polissen die enkel de diefstal (en mogelijk ook inbraakschade of vandalisme) in de handelszaak (als eenvoudig risico en onderworpen aan het KB) dekken.</t>
  </si>
  <si>
    <t>Type de police réservé au vol (avec également possibilité de couverture pour le cambriolage et le vandalisme)  dans l’exploitation agricole (en tant que risque simple et donc soumis à l’AR).</t>
  </si>
  <si>
    <t>Als polistype voorbehouden aan de polissen die enkel de diefstal (en mogelijk ook inbraakschade of vandalisme) in het landbouwbedrijf (als eenvoudig risico en onderworpen aan het KB) dekken.</t>
  </si>
  <si>
    <t>Type de police réservé au vol (avec également possibilité de couverture pour le cambriolage et le vandalisme)  dans ce genre de risques (en tant que risque simple et donc soumis à l’AR).</t>
  </si>
  <si>
    <t>Als polistype voorbehouden aan de polissen die enkel de diefstal (en mogelijk ook inbraakschade of vandalisme) in dat soort risico’s (als eenvoudig risico en onderworpen aan het KB) dekken.</t>
  </si>
  <si>
    <t>Polices familiales regroupées Incendie + autres (RC, Famil.) / Gegroepeerde gezinspolissen Brand + andere (BA Gezin, ...)</t>
  </si>
  <si>
    <t>Incendie RSi - Bureaux / Brand ER - Kantoren</t>
  </si>
  <si>
    <t>Incendie RSi - Maisons de commerce / Brand ER - Handelshuizen</t>
  </si>
  <si>
    <t>Polices regroupées Incendie Commerce + autres (RC, ...) / Gegroepeerde polissen Brand Handel + andere (BA, ...)</t>
  </si>
  <si>
    <t>Incendie RSi - Agriculture / Brand ER - Landbouw</t>
  </si>
  <si>
    <t>Incendie RSi - Hors catégorie / Brand ER - Buiten Categorie</t>
  </si>
  <si>
    <t>Vol Habitation / Diefstal Woning</t>
  </si>
  <si>
    <t>Vol Commerce / Diefstal Handel</t>
  </si>
  <si>
    <t>Vol Agriculture / Diefstal Landbouw</t>
  </si>
  <si>
    <t>Vol RS Hors catégorie / Diefstal ER Buiten Categorie</t>
  </si>
  <si>
    <t>Perte d' exploitation / Bedrijfsschade</t>
  </si>
  <si>
    <t>Tous risques Immeuble / Alle Risico's Gebouw</t>
  </si>
  <si>
    <t>RC Vie privée / BA Privéleven</t>
  </si>
  <si>
    <t>Multi-garantie RC particulier / Multiwaarborg BA particulier</t>
  </si>
  <si>
    <t>RC Associations et Institutions / BA Verenigingen en Instellingen</t>
  </si>
  <si>
    <t>RC Organisateurs d'événements / BA Inrichters van Evenementen</t>
  </si>
  <si>
    <t>RC Chasse (AR 28/2/1977) / BA Jacht (KB 28/2/1977)</t>
  </si>
  <si>
    <t>RC Animaux (e.a. Chevaux) / BA Dieren (oa. Paarden)</t>
  </si>
  <si>
    <t>RC Immeuble et connexes  / BA Gebouw en aanverwanten</t>
  </si>
  <si>
    <t>RC Commerce, Petite industrie, Métiers manuels  / BA Handel, kleine nijverheid, Manuele Beroepen</t>
  </si>
  <si>
    <t>RC Industrie, Commerce de gros / BA Nijverheid, Groothandel</t>
  </si>
  <si>
    <t>RC Agriculture / BA Landbouw</t>
  </si>
  <si>
    <t>RC Professions (intellectuelles, libérales, commerciales) / BA Beroep (Intellectuele, Vrije, Commerciële)</t>
  </si>
  <si>
    <t>RC Professions médicales / BA Medische Beroepen</t>
  </si>
  <si>
    <t>Responsabilité objective d'exploitants (loi du 30/7/1979) / Objectieve Aansprakelijkheid van uitbaters (wet 30/7/1979)</t>
  </si>
  <si>
    <t xml:space="preserve">Tourisme et Affaires, usage mixte / Toerisme en Zaken, gemengd gebruik </t>
  </si>
  <si>
    <t>Plaques marchands et Plaques essais / Handelaarsplaten en Proefrittenplaten</t>
  </si>
  <si>
    <t>Transport de personnes / Vervoer van Personen</t>
  </si>
  <si>
    <t>Camionnettes / Lichte Vrachtwagens</t>
  </si>
  <si>
    <t>Camions T.C.P (Transport Compte Propre) / Vrachtwagens,V.E.R.(Vervoer Eigen Rek.)</t>
  </si>
  <si>
    <t>Camions T.C.A (Transport Compte Autre) / Vrachtwagens,V.R.D.(Vervoer Rek. Derden)</t>
  </si>
  <si>
    <t>Cyclomoteurs / Bromfietsen</t>
  </si>
  <si>
    <t>Motocyclettes / Motorfietsen</t>
  </si>
  <si>
    <t>Outils et Tracteurs / Werktuigen en Tractoren</t>
  </si>
  <si>
    <t>Véhicules spéciaux / Bijzondere voertuigen</t>
  </si>
  <si>
    <t>Organisateurs de courses automobiles / Inrichters van autowedstrijden</t>
  </si>
  <si>
    <t>Flotte mixte / Gemengde vloot</t>
  </si>
  <si>
    <t>Accidents du travail non assujettis / Arbeidsongevallen niet onderworpenen</t>
  </si>
  <si>
    <t xml:space="preserve">Accidents du travail excédent / Arbeidsongevallen excedent </t>
  </si>
  <si>
    <t xml:space="preserve">Collective Accidents / Collectieve Ongevallen </t>
  </si>
  <si>
    <t xml:space="preserve">Collective Maladie / Collectieve Ziekte </t>
  </si>
  <si>
    <t>Collective Hospitalisation / Collectieve Hospitalisatie</t>
  </si>
  <si>
    <t>Collective Revenu garanti / Collectieve Gewaarborgd Inkomen</t>
  </si>
  <si>
    <t xml:space="preserve">Accidents du travail (Loi) / Arbeidsongevallen (Wet) </t>
  </si>
  <si>
    <t>Accidents du travail Secteur public / Arbeidsongevallen Overheidssector</t>
  </si>
  <si>
    <t>AT gens de maison  / AO huispersoneel</t>
  </si>
  <si>
    <t>Polices regroupées AT, RC, ... / Gegroepeerde Polissen AO, BA, ...</t>
  </si>
  <si>
    <t>Incendie RSp / Brand SR</t>
  </si>
  <si>
    <t>Entrepôts - Place commerciale Anvers  / Pakhuizen - Handelsplaats Antwerpen</t>
  </si>
  <si>
    <t>Vol RSp / Diefstal SR</t>
  </si>
  <si>
    <t>Tous risques Immeuble RSp / Alle Risico's Gebouw SR</t>
  </si>
  <si>
    <t>Véhicules maritimes (Corps &amp; RC) / Zeeschepen (Casco &amp; BA)</t>
  </si>
  <si>
    <t>Navigation fluviale (Corps &amp; RC) / Binnenschepen (Casco &amp; BA)</t>
  </si>
  <si>
    <t>Bateaux de plaisance (Corps &amp; RC) / Pleziervaartuigen (Casco &amp; BA)</t>
  </si>
  <si>
    <t>Bateaux de pêche (Corps &amp; RC) / Vissersschepen (Casco &amp; BA)</t>
  </si>
  <si>
    <t>Transport routier (corps) / Vervoer over de weg (Casco)</t>
  </si>
  <si>
    <t>Transport ferroviaire / Spoorvervoer (Casco &amp; BA)</t>
  </si>
  <si>
    <t>RC Affréteur  / BA Bevrachter</t>
  </si>
  <si>
    <t>RC Transporteur (CMR inclus) / BA Vervoerder (incl. CMR)</t>
  </si>
  <si>
    <t>Avions (Corps &amp; RC) / Vliegtuigen  (Casco &amp; BA)</t>
  </si>
  <si>
    <t>Aviation légère / Lichte luchtvaart</t>
  </si>
  <si>
    <t>Autre aviation et Navigation spatiale / Andere luchtvaart en Ruimtevaart</t>
  </si>
  <si>
    <t>Polices collectives aviation - passagers, membres d'équipage / Collectieve polissen luchtvaart - passagiers en bemanning</t>
  </si>
  <si>
    <t>Dommages à marchandises transportées / Schade aan vervoerde goederen</t>
  </si>
  <si>
    <t>Dommages à marchandises durant séjour / Schade aan goederen tijdens verblijf</t>
  </si>
  <si>
    <t xml:space="preserve">Déménagements / Verhuizingen </t>
  </si>
  <si>
    <t>Expositions et foires annuelles / Tentoonstellingen en jaarmarkten</t>
  </si>
  <si>
    <t>Multi-branches (Particuliers) / Multi-tak (Partikulieren)</t>
  </si>
  <si>
    <t>Multi-branches (Commerce, Petite industrie, Métiers manuels) / Multi-tak (Handel, kleine nijverheid, Manuele Beroepen)</t>
  </si>
  <si>
    <t>Multi-branches (Industrie, Commerce de gros) / Multi-tak (Nijverheid, Groothandel)</t>
  </si>
  <si>
    <t>Police-package (particuliers) / Polis-package (particulieren)</t>
  </si>
  <si>
    <t>Police-package (commerce, petite industrie, métiers manuels) / Polis-package (handel, kleine nijverheid, manuele beroepen)</t>
  </si>
  <si>
    <t>Police-package (industrie, commerce de gros) / Polis-package (nijverheid, groothandel)</t>
  </si>
  <si>
    <t xml:space="preserve">Bris de machines / Machinebreuk </t>
  </si>
  <si>
    <t>Tous risques (entreprises) / Alle Risico's (ondernemingen)</t>
  </si>
  <si>
    <t>Expositions et foires / Tentoonstellingen en beurzen</t>
  </si>
  <si>
    <t>Tous risques Electronique / Alle Risico's Electronica</t>
  </si>
  <si>
    <t>Tous risques camions / Alle risico's vrachtwagens</t>
  </si>
  <si>
    <t>TRC (Tous Risques Chantier) / ABR (Alle bouwplaatsrisico's)</t>
  </si>
  <si>
    <t>Montage et Essais / Montage en Proeven</t>
  </si>
  <si>
    <t>Responsabilité décennale / Decennale Aansprakelijkheid</t>
  </si>
  <si>
    <t>Assurance de garantie  / Garantieverzekering</t>
  </si>
  <si>
    <t>Pertes pécuniaires diverses (CBFA 16) / Diverse geldelijke verliezen (CBFA 16)</t>
  </si>
  <si>
    <t>Toutes valeurs / Alle Waarden</t>
  </si>
  <si>
    <t xml:space="preserve">Eléments naturels / Natuurelementen </t>
  </si>
  <si>
    <t xml:space="preserve">Récolte (intempéries, insectes, maladies)  / Oogst (guur weer, insekten, ziekten) </t>
  </si>
  <si>
    <t>Evénement / Evenementen</t>
  </si>
  <si>
    <t>Violence, Hold-up, Extorsion / Geweld, Hold-Up, Afpersing</t>
  </si>
  <si>
    <t>Serres / Serres</t>
  </si>
  <si>
    <t>Assurances voyage (Bagage, Annulation, ...) / Reisverzekeringen (Bagage, Annulatie, ...)</t>
  </si>
  <si>
    <t>Caravanning / Caravanning</t>
  </si>
  <si>
    <t>Assistance (CBFA 18) / Bijstand (CBFA 18)</t>
  </si>
  <si>
    <t>Tous risques (particuliers) / Alle Risico's (particulieren)</t>
  </si>
  <si>
    <t>Protection juridique Auto (Véhicule) / Rechtsbijstand Auto (Voertuig)</t>
  </si>
  <si>
    <t>Protection juridique Vie Privée (éventuellement avec Auto) / Rechtsbijstand Privéleven (eventueel met Auto)</t>
  </si>
  <si>
    <t>Mise à disposition d'une somme d'argent dans le but d’acquérir un bien (en général meuble), sous forme d'un contrat de crédit et avec le bien concerné comme gage spécifique.</t>
  </si>
  <si>
    <t>Terbeschikkingstelling van een geldsom met het doel een (over het algemeen roerend) goed te verwerven, onder vorm van een kredietovereenkomst en met het betrokken goed als specifiek pand.</t>
  </si>
  <si>
    <t>Mise à disposition d’un somme d’argent dans le but d’acquérir un bien (meuble ou immeuble) servant à une activité ou une exploitation professionnelle, sous forme d’un contrat de crédit et avec le bien concerné comme gage spécifique.</t>
  </si>
  <si>
    <t>Terbeschikkingstelling van een geldsom met het doel een (roerend of onroerend) goed te verwerven dat moet dienen voor een professionele activiteit of uitbating, onder vorm van een kredietovereenkomst en met het betrokken goed als specifiek pand.</t>
  </si>
  <si>
    <t>Compte à facilités de crédit.</t>
  </si>
  <si>
    <t>Bankrekening met krediet faciliteiten.</t>
  </si>
  <si>
    <t>Contrat où la compagnie se porte garante pour le client.</t>
  </si>
  <si>
    <t>Contract waar de maatschappij zich borg stelt voor de klant.</t>
  </si>
  <si>
    <t>Contrat stipulant qu’une partie payera un montant unique ou à échéances périodiques (c.-à-d. la prime), afin que l’autre partie verse un capital ou une rente à la première partie ou à un tiers à désigner par la première partie, quand un événement lié au f</t>
  </si>
  <si>
    <t>Overeenkomst krachtens dewelke een partij een in geld waardeerbare prestatie (nl. een premie) betaalt die ineens verschuldigd is of die periodiek vervalt opdat de andere partij, aan de eerste of aan derden die de eerste aanwijst, hetzij een kapitaal hetzi</t>
  </si>
  <si>
    <t>Assurance par laquelle la compagnie s’engage à payer un capital déterminé en cas de vie de l’assuré(e) au terme du contrat.  En cas de décès de l’assuré(e) avant le terme du contrat, le capital est payé immédiatement au bénéficiaire désigné (en général l’</t>
  </si>
  <si>
    <t>Als polistype voorbehouden aan polissen die enkel bromfietsen (klasse A, klasse B) verzekeren. Het betreft tweewielige voertuigen waarvan de cilinderinhoud en de snelheid beperkt zijn en die niet aan een federale inschrijving onderworpen zijn.</t>
  </si>
  <si>
    <t>Type de police réservé aux motocyclettes.  Il s’agit en principe de véhicules à deux roues (avec extension aux side-cars) dont la cylindrée dépasse 50 CC et qui sont soumis à une inscription fédérale.</t>
  </si>
  <si>
    <t>Als polistype voorbehouden aan polissen die enkel motorfietsen verzekeren. Het gaat in principe om tweewielige voertuigen (met uitbreiding tot de sidecars) waarvan de cilinderinhoud meer dan 50cc bedraagt en die aan federale inschrijving onderworpen zijn.</t>
  </si>
  <si>
    <t>Type de police réservé aux engins et tracteurs.  Y compris le matériel agricole, les motoculteurs, les massoneuses, le matériel industriel, les élévateurs, les élévateurs à fourche, les élévateurs à cabine, les pelleteuses, les bulldozers, les grues, etc.</t>
  </si>
  <si>
    <t>Als polistype voorbehouden aan polissen die enkel werktuigen en/of tractoren verzekeren. Hieronder begrepen het landbouwmaterieel, motorploegen, maaimachines, industrieel materieel, heftrucks, vorkliften, kooiapen, laadschoppen, bulldozers, kranen, enz. I</t>
  </si>
  <si>
    <t>Type de police réservé aux véhicules non repris dans les descriptions ci-dessus.</t>
  </si>
  <si>
    <t>Als polistype voorbehouden aan polissen die enkel voertuigen verzekeren die niet onder de bovenstaande beschrijvingen passen.</t>
  </si>
  <si>
    <t>Type de police qui couvre la responsabilité des organisateurs d’épreuves de compétition avec véhicules automoteurs.  Ces contrats couvrent la responsabilité spécifique de l’organisateur pour les dégâts occasionnés entre la ligne de départ et d’arrivée aux</t>
  </si>
  <si>
    <t>Als polistype voorbehouden aan polissen die enkel de aansprakelijkheid van inrichters van wedstrijden met motorrijtuigen verzekeren. De contracten van dit polistype dekken dus de specifieke aansprakelijkheid van de inrichter voor de schade die tussen de s</t>
  </si>
  <si>
    <t>Type de police réservé au regroupement de véhicules de tous genres comme les voitures de tourisme, les camions légers et les camions.</t>
  </si>
  <si>
    <t>Voorbehouden aan polissen die (enkel) voertuigen van verschillende aard groeperen, zoals bijv. personenwagens én lichte vrachtwagens én vrachtwagens.</t>
  </si>
  <si>
    <t>Type de police réservé (dans le cadre de la loi sur les accidents du travail) aux accidents du travail des assurés (plus très nombreux) qui ne sont pas assujettis à l’ONSS comme les saisonniers ou les allocataires de prestations de courte durée.</t>
  </si>
  <si>
    <t>Als polistype voorbehouden aan polissen die (in toepassing van de Wet op arbeidsongevallen) enkel de arbeidsongevallen verzekeren van (de nog weinige) werknemers die niet aan de RSZ onderworpen zijn, zoals bepaalde seizoenarbeiders of verleners van bepaal</t>
  </si>
  <si>
    <t>Type de police réservé aux conséquences des accidents du travail pour la partie de la rémunération qui excède le plafond maximum légal prévu en matière d’accidents du travail.</t>
  </si>
  <si>
    <t xml:space="preserve"> : décision GTN 11.08.2011</t>
  </si>
  <si>
    <r>
      <t>y</t>
    </r>
    <r>
      <rPr>
        <b/>
        <vertAlign val="subscript"/>
        <sz val="8"/>
        <color indexed="14"/>
        <rFont val="Arial"/>
        <family val="2"/>
      </rPr>
      <t>1</t>
    </r>
  </si>
  <si>
    <r>
      <t>y</t>
    </r>
    <r>
      <rPr>
        <b/>
        <vertAlign val="subscript"/>
        <sz val="8"/>
        <color indexed="14"/>
        <rFont val="Arial"/>
        <family val="2"/>
      </rPr>
      <t>2</t>
    </r>
  </si>
  <si>
    <r>
      <t>y</t>
    </r>
    <r>
      <rPr>
        <b/>
        <vertAlign val="subscript"/>
        <sz val="8"/>
        <color indexed="14"/>
        <rFont val="Arial"/>
        <family val="2"/>
      </rPr>
      <t>3</t>
    </r>
  </si>
  <si>
    <t xml:space="preserve"> : décision GTN 09.02.2012</t>
  </si>
  <si>
    <t>441</t>
  </si>
  <si>
    <t>RC Troubles de voisinage, contractuellement acquise / BA Burenhinder, contractueel verworven</t>
  </si>
  <si>
    <t>Dans une RC Entreprise, les troubles du voisinage sont comprises si sur le site propre. La garantie sert l'entrepreneur qui fait des travaux chez des tiers et qui s'est chargé contractuellement des obligations de par l'article 544 du Code Civil. (GT Normalisation 09/02/2012)</t>
  </si>
  <si>
    <t>In de verzekeringen B.A Onderneming is er eveneens sprake van artikel 544 B.W. Hier wordt geen melding gemaakt van de notie "ongeval", maar de dekking geldt alleen voor de eigen rechten van eigendom van de verzekeringsnemer (verzekerden). De waarborg geldt dus niet standaard voor burenhinder die uitsluitend voortkomt uit een door de verzekeringsnemer aangegane contractuele verbintenis. Met andere woorden: de burenhinder op eigen site, op de eigen terreinen, is verworven. Maar de burenhinder is niet verworven als men bv. Als aannemer werken bij derden uitvoert en contractueel de verplichtingen van artikel 544 op zich zou genomen hebben. In die gevallen moet men dus afzonderlijk en voor een voldoende hoog bedrag een uitbreiding overeenkomen met zijn verzekeraar B.A. Onderneming. (Werkgroep Normalisatie 09/02/2012)</t>
  </si>
  <si>
    <t>TRC - Dommages aux biens existants / ABR - Schade aan bestaand goed</t>
  </si>
  <si>
    <t>Tous Risques Chantier : Dommages aux biens, et immobiliers et pré-existants au démarrage des travaux. (GT Normalisation 09/02/2012)</t>
  </si>
  <si>
    <t>Alle Bouwwerf Risico’s : Schade die wordt toegebracht aan het onroerend goed dat reeds voor de aanvang van de werken bestond. (Werkgroep Normalisatie 09/02/2012)</t>
  </si>
  <si>
    <t>Garantie 745 "effondrement / instorting" added to domains 11, 98 and 99.</t>
  </si>
  <si>
    <t xml:space="preserve"> : décision GTN 19.04.2012</t>
  </si>
  <si>
    <t>745</t>
  </si>
  <si>
    <t>Effondrement (I.R.Sp.) / Instorting (B.S.R.)</t>
  </si>
  <si>
    <t>Construction se désintégrant par le fait que un ou plusieurs de ses éléments porteurs se lâchent sous la force de la pesanteur.</t>
  </si>
  <si>
    <t>Constructie die haar integriteit verliest doordat een of meerdere van haar dragende elementen het onder de last van de zwaartekracht begeven.</t>
  </si>
  <si>
    <r>
      <t>y</t>
    </r>
    <r>
      <rPr>
        <b/>
        <vertAlign val="subscript"/>
        <sz val="8"/>
        <color indexed="14"/>
        <rFont val="Arial"/>
        <family val="2"/>
      </rPr>
      <t>4</t>
    </r>
  </si>
  <si>
    <t>Garantie 746 "tempête et grêle / storm en hagel" added to domains 11, 98 and 99.</t>
  </si>
  <si>
    <t>Garantie 747 "pression de la neige / sneeuwdruk" added to domains 11, 98 and 99.</t>
  </si>
  <si>
    <t>This is NOT an official sectoral decision</t>
  </si>
  <si>
    <t>746</t>
  </si>
  <si>
    <t>747</t>
  </si>
  <si>
    <t>Tempête et Grêle (I.R.Sp.) / Storm en Hagel (B.S.R.)</t>
  </si>
  <si>
    <t>Pression de la neige (I.R.Sp.) / Sneeuwdruk (B.S.R.)</t>
  </si>
  <si>
    <t>Garantie visant à couvrir les dommages aux biens (bâtiment et/ou contenu) causés par le vent de tempête d'au moins 80 km/h (voir 100 km/h pour certaines compagnies), par la grêle, par le choc d'objets et par les précipitations atmosphériques.</t>
  </si>
  <si>
    <t>Waarborg die de vergoeding beoogt van de schade aan goederen (gebouw en/of inhoud) die veroorzaakt wordt door stormwind van ten minste 80 km/u (bij bepaalde maatschappijen zelfs 100 km/u), hagel, de schok van voorwerpen en atmosferische neerslag.</t>
  </si>
  <si>
    <t>Garantie visant à couvrir les dommages aux biens (bâtiment et/ou contenu) causés par la pression, le glissement ou le déplacement de la neige ou de la glace.</t>
  </si>
  <si>
    <t>Waarborg die de vergoeding beoogt van de schade aan goederen (gebouw en/of inhoud) die veroorzaakt wordt door sneeuw of ijsdruk, het schuiven of wegglijden van sneeuw of ijs.</t>
  </si>
  <si>
    <r>
      <t>y</t>
    </r>
    <r>
      <rPr>
        <b/>
        <vertAlign val="subscript"/>
        <sz val="8"/>
        <color indexed="14"/>
        <rFont val="Arial"/>
        <family val="2"/>
      </rPr>
      <t>5</t>
    </r>
  </si>
  <si>
    <t xml:space="preserve"> : décision TBcenter 21.11.2012</t>
  </si>
  <si>
    <t>Garantie 711 "Incendie (non FLEXA) / Brand (zonder FLEXA)" added to domains 11, 98 and 99.</t>
  </si>
  <si>
    <r>
      <t>y</t>
    </r>
    <r>
      <rPr>
        <b/>
        <vertAlign val="subscript"/>
        <sz val="8"/>
        <color indexed="14"/>
        <rFont val="Arial"/>
        <family val="2"/>
      </rPr>
      <t>6</t>
    </r>
  </si>
  <si>
    <t xml:space="preserve"> : décision TBcenter 14.12.2012</t>
  </si>
  <si>
    <t>711</t>
  </si>
  <si>
    <t>Incendie (non FLEXA - I.R.Sp.) / Brand (zonder FLEXA - B.S.R.)</t>
  </si>
  <si>
    <t>Garantie Incendie toute seule, non FLEXA, donc sans foudre, explosion, chute d'avion. (Incendie Risques Spéciaux)</t>
  </si>
  <si>
    <t>Waarborg Brand enkel en alleen, zonder bliksem of ontploffing of dergelijke. (Brand Speciale Risico's)</t>
  </si>
  <si>
    <r>
      <t>y</t>
    </r>
    <r>
      <rPr>
        <b/>
        <vertAlign val="subscript"/>
        <sz val="8"/>
        <color indexed="14"/>
        <rFont val="Arial"/>
        <family val="2"/>
      </rPr>
      <t>7</t>
    </r>
  </si>
  <si>
    <t xml:space="preserve"> : décision TBcenter 30.09.2013</t>
  </si>
  <si>
    <t>Décès par accident / Overlijden door ongeval</t>
  </si>
  <si>
    <t>Invalidité / Invaliditeit</t>
  </si>
  <si>
    <t>Invalidité par accident / Invaliditeit door ongeval</t>
  </si>
  <si>
    <t>Risques professionnels / Beroepsrisico's</t>
  </si>
  <si>
    <t>Vie privée (Accidents / Privéleven (Ongevallen</t>
  </si>
  <si>
    <t>Avion / Vliegtuig</t>
  </si>
  <si>
    <t>Risques moto (- 50 cc / Risico's moto (- 50 cc</t>
  </si>
  <si>
    <t>Risques moto (+ 50 cc / Risico's moto (+ 50 cc</t>
  </si>
  <si>
    <t>Sport de combat / Gevechtssport</t>
  </si>
  <si>
    <t>Vélo (Accidents / Fiets (Ongevallen</t>
  </si>
  <si>
    <t>Equitation / Paardrijden</t>
  </si>
  <si>
    <t>Gymnastique et athlétisme / Gymnastiek en atletiek</t>
  </si>
  <si>
    <t>Football / Voetbal</t>
  </si>
  <si>
    <t>Ski / Ski</t>
  </si>
  <si>
    <t>Plongée / Duiken</t>
  </si>
  <si>
    <t>Alpinisme / Alpinisme</t>
  </si>
  <si>
    <t>Spéléo / Speleologie</t>
  </si>
  <si>
    <t>Bateau / Boot</t>
  </si>
  <si>
    <t>Basket / Basket</t>
  </si>
  <si>
    <t>Sport (Accidents / Sport (Ongevallen</t>
  </si>
  <si>
    <t>Accident circulation / Verkeersongeval</t>
  </si>
  <si>
    <t>Chute / Valpartij</t>
  </si>
  <si>
    <t>Electricité - court circuit / Elektriciteit - kortsluiting</t>
  </si>
  <si>
    <t>Electricité - surtension / Elektriciteit - overspanning</t>
  </si>
  <si>
    <t>Electricité - surintensité / Elektriciteit - te sterke elektrische stroom</t>
  </si>
  <si>
    <t>Electricité - induction / Elektriciteit - inductie</t>
  </si>
  <si>
    <t>Electricité - autre / Elektriciteit - andere</t>
  </si>
  <si>
    <t>Risque électrique / Elektriciteitrisico</t>
  </si>
  <si>
    <t>Gaz / Gas</t>
  </si>
  <si>
    <t>Essence / Benzine</t>
  </si>
  <si>
    <t>Mazout / Stookolie</t>
  </si>
  <si>
    <t>Liquides inflammables / Ontvlambare vloeistoffen</t>
  </si>
  <si>
    <t>Installation de peinture / Verfinstallatie</t>
  </si>
  <si>
    <t>Changement température / Wijziging temperatuur</t>
  </si>
  <si>
    <t>Sinistre ménager / Huishoudelijke schade</t>
  </si>
  <si>
    <t>Travail avec flamme / Werken met open vlam, laswerken</t>
  </si>
  <si>
    <t>Combustion spontanée / Zelfontbranding</t>
  </si>
  <si>
    <t>Vice de fabrication / Fabricagefout</t>
  </si>
  <si>
    <t>Vice de construction / Constructiefout</t>
  </si>
  <si>
    <t>Défaut d'entretien / Onderhoudsgebrek</t>
  </si>
  <si>
    <t>Fait de l'assuré / Daad van de verzekerde</t>
  </si>
  <si>
    <t>Fait d'un tiers / Daad van de derde</t>
  </si>
  <si>
    <t>Foudre / Bliksem</t>
  </si>
  <si>
    <t>Explosion - explosifs / Ontploffing - springstof</t>
  </si>
  <si>
    <t>Explosion - électricité / Ontploffing - elektriciteit</t>
  </si>
  <si>
    <t>Explosion - gaz / Ontploffing - gas</t>
  </si>
  <si>
    <t>Explosion - fabrication / Ontploffing - fabricage</t>
  </si>
  <si>
    <t>Explosion - défaut d'entretien / Ontploffing - onderhoudsgebrek</t>
  </si>
  <si>
    <t>Explosion - cause humaine / Ontploffing - menselijke oorzaak</t>
  </si>
  <si>
    <t>Explosion - communiquée par voisin / Ontploffing - doorgegeven door buren</t>
  </si>
  <si>
    <t>Explosion - vandalisme / Ontploffing - vandalisme</t>
  </si>
  <si>
    <t>Explosion / Ontploffing</t>
  </si>
  <si>
    <t>Implosion - électricité / Implosie - elektriciteit</t>
  </si>
  <si>
    <t>Implosion - gaz / Implosie - gas</t>
  </si>
  <si>
    <t>Implosion - fabrication / Implosie - fabricage</t>
  </si>
  <si>
    <t>Implosion - défaut d'entretien / Implosion - onderhoudsgebrek</t>
  </si>
  <si>
    <t>Implosion - cause humaine / Implosion - menselijke oorzaak</t>
  </si>
  <si>
    <t>Implosion - communiquée par voisin / Implosion - doorgegeven door buren</t>
  </si>
  <si>
    <t>Implosion - vandalisme / Implosion - vandalisme</t>
  </si>
  <si>
    <t>Implosion / Implosion</t>
  </si>
  <si>
    <t>Heurt de véhicules / Aanraking door voertuigen</t>
  </si>
  <si>
    <t>Chute d'objets / Neerstorting voorwerpen</t>
  </si>
  <si>
    <t>Heurt par animaux / Aanraking door dieren</t>
  </si>
  <si>
    <t>Tempête / Storm</t>
  </si>
  <si>
    <t>Grêle / Hagel</t>
  </si>
  <si>
    <t>Pression de la neige / Sneeuwdruk</t>
  </si>
  <si>
    <t>Grève / Staking</t>
  </si>
  <si>
    <t>Lock-out / Lock-out</t>
  </si>
  <si>
    <t>Mouvement populaire / Volksbeweging</t>
  </si>
  <si>
    <t>Vandalisme / Vandalisme</t>
  </si>
  <si>
    <t>Malveillance / Kwaad opzet</t>
  </si>
  <si>
    <t>Terrorisme / Terrorisme</t>
  </si>
  <si>
    <t>Cataclysme naturel / Grote natuurramp</t>
  </si>
  <si>
    <t>Sabotage / Sabotage</t>
  </si>
  <si>
    <t>Acte criminel de l'assuré / Strafrechterlijke daad van de verzekerde</t>
  </si>
  <si>
    <t>Acte criminel du tiers / Strafrechterlijke daad van de derde</t>
  </si>
  <si>
    <t>Bris de vitrage - vandalisme / Glasbraak - vandalisme</t>
  </si>
  <si>
    <t>Fumée / Rookschade</t>
  </si>
  <si>
    <t>Dysfonctionnement du sprinkler / Foutieve werking sprinkler</t>
  </si>
  <si>
    <t>Dégâts des eaux - lessive/vaisselle / Waterschade - was/afwas</t>
  </si>
  <si>
    <t>Dégâts des eaux - chauffage / Waterschade - verwarming</t>
  </si>
  <si>
    <t>Corrosion / Corrosie</t>
  </si>
  <si>
    <t>Dégâts des eaux - communiqués par voisin / Waterschade - doorgegeven door buren</t>
  </si>
  <si>
    <t>Infiltration / Insijpeling</t>
  </si>
  <si>
    <t>Ecoulement de combustible / Wegstroming brandstof</t>
  </si>
  <si>
    <t>Communication d'incendie du voisin / Brand doorgegeven door buren</t>
  </si>
  <si>
    <t>Feu de cheminée / Schoorsteenbrand</t>
  </si>
  <si>
    <t>Effraction / Inbraak</t>
  </si>
  <si>
    <t>Escalade / Inklimming</t>
  </si>
  <si>
    <t>Introduction furtive / Heimelijke binnendringing</t>
  </si>
  <si>
    <t>Violence / Bedreiging of geweldpleging</t>
  </si>
  <si>
    <t>Fausses clés ou volées / Valse of gestolen sleutels</t>
  </si>
  <si>
    <t>Vol suite à perte / disparition / Diefstal door verlies/verdwijning</t>
  </si>
  <si>
    <t>Vol suite à infidélité du personnel / Diefstal door onbetrouwbaarheid van personeel</t>
  </si>
  <si>
    <t>Dommages corporels tiers causés par bâtiment / Lichamelijke schade derden veroorzaakt door gebouw</t>
  </si>
  <si>
    <t>Dommages corporels tiers causés par contenu / Lichamelijke schade derden veroorzaakt door inhoud</t>
  </si>
  <si>
    <t>Dommages corporels tiers causés par trottoir / Lichamelijke schade derden veroorzaakt door stoep</t>
  </si>
  <si>
    <t>Dommages autres corporels tiers causés par bâtiment / Schade andere lichamelijke derden veroorzaakt door gebouw</t>
  </si>
  <si>
    <t>Dommages autres corporels tiers causés par contenu / Schade andere lichamelijke derden veroorzaakt door inhoud</t>
  </si>
  <si>
    <t>Dommages autres corporels tiers causés par trottoir / Schade andere lichamelijke derden veroorzaakt door stoep</t>
  </si>
  <si>
    <t>Chômage commerciale / Bedrijfsschade</t>
  </si>
  <si>
    <t>Bang supersonique / Supersonische knal</t>
  </si>
  <si>
    <t>Cause interne / Interne oorzaak</t>
  </si>
  <si>
    <t>Causés par construction / Veroorzaakt door de constructie</t>
  </si>
  <si>
    <t>Débordement / Overstroming</t>
  </si>
  <si>
    <t>Disparition / Verdwijning</t>
  </si>
  <si>
    <t>Effondrement / Instorting</t>
  </si>
  <si>
    <t>Electricité / Electriciteit</t>
  </si>
  <si>
    <t>Homejacking / Homejacking</t>
  </si>
  <si>
    <t>Mérule / Huiszwam</t>
  </si>
  <si>
    <t>Mouvement de terrain / Grondverplaatsing</t>
  </si>
  <si>
    <t>Perte / Verlies</t>
  </si>
  <si>
    <t>Rupture canalisation / Leidingbreuk</t>
  </si>
  <si>
    <t>Feu / Brand</t>
  </si>
  <si>
    <t>Dégâts par l'eau / Schade door water</t>
  </si>
  <si>
    <t>Pollution / Vervuiling</t>
  </si>
  <si>
    <t>Trouble du voisinage / Buurtverstoring</t>
  </si>
  <si>
    <t>Intoxication alimentaire / Voedselvergifting</t>
  </si>
  <si>
    <t>Tir de mines / Ontmijning</t>
  </si>
  <si>
    <t>Chien / Hond</t>
  </si>
  <si>
    <t>Chevaux / Paarden</t>
  </si>
  <si>
    <t>Animaux / Dieren</t>
  </si>
  <si>
    <t>Armes / Wapens</t>
  </si>
  <si>
    <t>Sport (R.C. / Sport (B.A.</t>
  </si>
  <si>
    <t>Véhicules conduits par mineurs d'âge / Voertuigen bestuurd door minderjarigen</t>
  </si>
  <si>
    <t>Vice ou défaut de la matière / Slechte eigenschap of gebrek materiaal</t>
  </si>
  <si>
    <t>Travaux défectueux / Slecht uitgevoerde werken</t>
  </si>
  <si>
    <t>Risques nucléaires / Nucleaire risico's</t>
  </si>
  <si>
    <t>Erreur de conception / Fout in het ontwerp</t>
  </si>
  <si>
    <t>Vol par un préposé / Diefstal door een aangestelde</t>
  </si>
  <si>
    <t>Camping - caravaning / Camping - caravaning</t>
  </si>
  <si>
    <t>Bâtiments - terrains / Gebouwen - terreinen</t>
  </si>
  <si>
    <t>Parking / Parking</t>
  </si>
  <si>
    <t>Fait d'un mineur / Daad van minderjarige</t>
  </si>
  <si>
    <t>Vélo (R.C. / Fiets (B.A.</t>
  </si>
  <si>
    <t>Autres risques de circulation (piéton, cycliste, ... / Andere verkeersrisico's (voetgangers, fietsen, ...</t>
  </si>
  <si>
    <t>Ascenceur et monte-charge / Lift en goederenlift</t>
  </si>
  <si>
    <t>Enseigne, auvent, panneau publicitaire / Uithangbord, afdak, publiciteitsbord</t>
  </si>
  <si>
    <t>Chute d'antenne T.V. / Val van TV antenne</t>
  </si>
  <si>
    <t>Chute autres parties d'immeuble / Val van andere delen van het gebouw</t>
  </si>
  <si>
    <t>Chutes autres objets / Val van andere voorwerpen</t>
  </si>
  <si>
    <t>Travaux de terrassement / Grondwerken</t>
  </si>
  <si>
    <t>Dégâts par engins de chantiers / Schade door werftuigen</t>
  </si>
  <si>
    <t>Chargement, déchargement, transbordement / Laden, afladen, overladen</t>
  </si>
  <si>
    <t>Dégâts aux bâtiments avoisinants / Schade aan aangrenzende gebouwen</t>
  </si>
  <si>
    <t>Dégâts rabattements aquifères / Schade ten gevolge van grondwater</t>
  </si>
  <si>
    <t>Dégâts par engins de chantier motorisés / Schade door motorwerfwerktuigen</t>
  </si>
  <si>
    <t>Dégâts à des tiers / Schade aan derden</t>
  </si>
  <si>
    <t>Attentat honneur ou privacy / Aantasting eerbaarheid of privacy</t>
  </si>
  <si>
    <t>Avis erroné / Foutieve berichtgeving</t>
  </si>
  <si>
    <t>Circonstances étrangères à l'éxécution d'une activité / Omstandigheden los van de activiteit</t>
  </si>
  <si>
    <t>Délit de presse / Persdelict</t>
  </si>
  <si>
    <t>Dépassement mandat / Overschrijding mandaat</t>
  </si>
  <si>
    <t>Erreur lors de l'éxécution d'une activité / Fout in uitvoering</t>
  </si>
  <si>
    <t>Fait d'un préposé / Daad van aangestelde</t>
  </si>
  <si>
    <t>Info ou source erronée (journaliste / Foutieve informatie of bron</t>
  </si>
  <si>
    <t>Non livraison / Niet levering</t>
  </si>
  <si>
    <t>Non respect délai / Overschrijding termijn</t>
  </si>
  <si>
    <t>Non respect droits d'auteur / Schending auteursrecht</t>
  </si>
  <si>
    <t>Omission d'agir / Verzuim</t>
  </si>
  <si>
    <t>Pulvérisation et épandage / Sproeien en uitstrooien</t>
  </si>
  <si>
    <t>Sous garde personnelle / Onder individueel toezicht</t>
  </si>
  <si>
    <t>Assuré heurte tiers à l'arrière / Verzekerde botst op achterzijde van derde</t>
  </si>
  <si>
    <t>Assuré se gare, heurté par tiers à arrière / Verzekerde parkeert, wordt achteraan aangereden door derde</t>
  </si>
  <si>
    <t>Assuré sort de stationnement / Verzekerde rijdt weg uit parkeerstand</t>
  </si>
  <si>
    <t>Assuré démarre après stationnement ou quitte stationnement / Verz. vertrekt na stiltand of verlaat parkeerplaats</t>
  </si>
  <si>
    <t>Assuré heurte tiers venant sens inverse / Verzekerde rijdt derde aan komende uit tegenovergest. richt.</t>
  </si>
  <si>
    <t>Assuré coupe la route au tiers / Verzekerde snijdt de weg af van de derde</t>
  </si>
  <si>
    <t>Assuré prioritaire sur voie principale / Verzekerde heeft voorrang op de hoofdweg</t>
  </si>
  <si>
    <t>Assuré pas respecté le signal lumineux / Verzekerde heeft verkeerslichten niet gerespecteerd</t>
  </si>
  <si>
    <t>Assuré stationné heurté par tiers connu / Geparkeerde verzekerde aangereden door gekende derde</t>
  </si>
  <si>
    <t>Assuré stationné heurté par tiers inconnu / Geparkeerde verzekerde aangereden door onbekende derde</t>
  </si>
  <si>
    <t>Assuré arrêt heurté par tiers connu / Stilstaande verzekerde aangereden door gekende derde</t>
  </si>
  <si>
    <t>Assuré arrêt heurté par tiers inconnu / Stilstaande verzekerde aangereden door onbekende derde</t>
  </si>
  <si>
    <t>Assuré marche arrière et heurte tiers / Verzekerde rijdt achteruit tegen derde</t>
  </si>
  <si>
    <t>Assuré ouvre sa porte sur le tiers / Verzekerde opent deur op derde</t>
  </si>
  <si>
    <t>Assuré fait demi-tour / Verzekerde maakt rechtsomkeer</t>
  </si>
  <si>
    <t>Assuré heurte obstacle fixe / Verzekerde rijdt vaste hindernis aan</t>
  </si>
  <si>
    <t>Assuré heurte obstacle fixe (tiers connu / Verzekerde rijdt vaste hindernis aan (gekende derde</t>
  </si>
  <si>
    <t>Assuré heurte un obstacle mobile / Verzekerde rijdt een bewegende hindernis aan</t>
  </si>
  <si>
    <t>Assuré heurte un usager faible / Verzekerde rijdt een zwakke weggebruiker aan</t>
  </si>
  <si>
    <t>Assuré roule dans un cassis / Verzekerde rijdt op een uitholling</t>
  </si>
  <si>
    <t>Sur 2 files, l'assuré change de file / Op 2 rijstroken, verandert verzekerde van rijstrook</t>
  </si>
  <si>
    <t>Sur 2 files, l'assuré sort du tunnel / Op 2 rijstroken, verlaat verzekerde de tunnel</t>
  </si>
  <si>
    <t>Sur 2 files, l'assuré manoeuvre / Op 2 rijstroken, doet verzekerde 1 manoeuvre</t>
  </si>
  <si>
    <t>Priorité de droite pour l'assuré / Voorrang van rechts voor verzekerde</t>
  </si>
  <si>
    <t>Dérapage / Slippen</t>
  </si>
  <si>
    <t>Chute du chargement / Verlies van lading</t>
  </si>
  <si>
    <t>Projection de pierres par l'assuré / Werpen van stenen door de verzekerde</t>
  </si>
  <si>
    <t>Tiers heurte l'assuré à l'arrière / Derde botst op achterzijde van verzekerde</t>
  </si>
  <si>
    <t>Tiers se gare, heurte assuré à l'arrière / Derde parkeert, wordt achteraan aangereden door verzekerde</t>
  </si>
  <si>
    <t>Tiers sort de stationnement / Derde rijdt weg uit parkeerstand</t>
  </si>
  <si>
    <t>Tiers démarre après stationnement / Derde vertrekt na stilgestaan te hebben</t>
  </si>
  <si>
    <t>Tiers heurte assuré venant sens inverse / Derde rijdt verzekerde aan komende uit tegenovergest. richt.</t>
  </si>
  <si>
    <t>Tiers coupe la route à l'assuré / Derde snijdt weg af van de verzekerde</t>
  </si>
  <si>
    <t>Tiers prioritaire sur la voie principale / Derde heeft voorrang op hoofdweg</t>
  </si>
  <si>
    <t>Tiers n'a pas respecté signal lumineux / Derde heeft verkeerlichten niet gerespecteerd</t>
  </si>
  <si>
    <t>Tiers stationné est heurté par l'assuré / Geparkeerde derde aangereden door verzekerde</t>
  </si>
  <si>
    <t>Tiers à l'arrêt est heurté par l'assuré / Stilstaande derde aangereden door verzekerde</t>
  </si>
  <si>
    <t>Tiers marche arrière et heurte l'assuré / Derde rijdt achteruit tegen verzekerde</t>
  </si>
  <si>
    <t>Tiers ouvre sa porte sur l'assuré / Derde opent zijn deur op de verzekerde</t>
  </si>
  <si>
    <t>Tiers fait demi-tour / Derde maakt rechtsomkeer</t>
  </si>
  <si>
    <t>Sur 2 files, le tiers change de file / Op 2 rijstroken, verandert derde van rijstrook</t>
  </si>
  <si>
    <t>Sur 2 files, le tiers sort du tunnel / Op 2 rijstroken, verlaat derde de tunnel</t>
  </si>
  <si>
    <t>Sur 2 files, le tiers manoeuvre / Op 2 rijstroken, doet derde 1 manoeuvre</t>
  </si>
  <si>
    <t>Priorité de droite pour le tiers / Voorrang van rechts voor de derde</t>
  </si>
  <si>
    <t>Dérapage du tiers / Slippen van de derde</t>
  </si>
  <si>
    <t>Chute du chargement du tiers / Val van de lading van de derde</t>
  </si>
  <si>
    <t>Double manoeuvre / Dubbel manoeuvre</t>
  </si>
  <si>
    <t>Collision en chaine / Kettingbotsing</t>
  </si>
  <si>
    <t>Assuré &amp; tiers circulent sur axe médian / Verzekerde &amp; derde rijden op middelste verkeersstrook</t>
  </si>
  <si>
    <t>Sur 2 files, frottement latéral / Op 2 rijstroken, zijdelingse wrijving</t>
  </si>
  <si>
    <t>Contact latéral en circulation avec objet/animal / Zijdelings contact tijdens verkeer met voorwerp/dier</t>
  </si>
  <si>
    <t>Contact latéral en manoeuvre avec objet/animal / Zijdelings contact tijdens manoeuvre met voorwerp/dier</t>
  </si>
  <si>
    <t>Marche avant en circulation contre objet/animal / Voorwaarts rijden tijdens verkeer tegen voorwerp/dier</t>
  </si>
  <si>
    <t>Marche avant en manoeuvre contre objet/animal / Voorwaarts rijden tijdens manoeuvre tegen voorwerp/dier</t>
  </si>
  <si>
    <t>Vandalisme (Auto / Vandalisme (Auto</t>
  </si>
  <si>
    <t>Incendie (Auto / Brand (Auto</t>
  </si>
  <si>
    <t>Gibier et/ou animal / Wild en/of dieren</t>
  </si>
  <si>
    <t>Bris de glaces / Glasbraak</t>
  </si>
  <si>
    <t>Force de la nature / Natuurkracht</t>
  </si>
  <si>
    <t>Vol partiel / Gedeeltelijke diefstal</t>
  </si>
  <si>
    <t>Vol total / Volledige diefstal</t>
  </si>
  <si>
    <t>Vol accessoires / Diefstal toebehoren</t>
  </si>
  <si>
    <t>Vol radio / Diefstal radio</t>
  </si>
  <si>
    <t>Vol effets de voyage / Diefstal reiszaken</t>
  </si>
  <si>
    <t>Assistance véhicule / Bijstand voertuig</t>
  </si>
  <si>
    <t>Dégâts à la marchandise transportée / Schade aan vervoerde goederen</t>
  </si>
  <si>
    <t>Dégâts usager faible / Schade zwakke weggebruiker</t>
  </si>
  <si>
    <t>Assuré ne respecte pas le signal C1(sens interdit / Verzekerde negeert bord C1 (éénrichtingstraat</t>
  </si>
  <si>
    <t>Assuré sort d'un sens interdit / Verzekerde komt van een éénrichtingstraat</t>
  </si>
  <si>
    <t>Assuré tourne à droite et tiers tourne à gauche / Verzekerde draait rechts en tegenpartij links</t>
  </si>
  <si>
    <t>Assuré tourne à gauche et tiers tourne à droite / Verzekerde draait links en tegenpartij rechts</t>
  </si>
  <si>
    <t>Manoeuvres - Seul tiers effectue une manœuvre / Manoeuver - Enkel door derde uitgevoerd</t>
  </si>
  <si>
    <t>Manoeuvres- Seul assuré effectue une manœuvre / Manoeuver - Enkel door verzekerde uitgevoerd</t>
  </si>
  <si>
    <t>Obligation céder passage - Assuré débouche sur la chaussée / Voorrangsrecht - Verzekerde komt op de rijweg</t>
  </si>
  <si>
    <t>Obligation céder passage - Assuré pas encore sur carrefour / Voorrangsrecht - Verzekerde nog niet op het kruispunt</t>
  </si>
  <si>
    <t>Obl.céd.pass. - Assuré priorit., visibilité tiers entravée / Voorrangsrecht - Verz.voorrang, tegenp.met belemmerd zicht</t>
  </si>
  <si>
    <t>Obligation céder passage - Priorité de droite pour assuré / Voorrangsrecht - Verzekerde heeft voorrang van rechts</t>
  </si>
  <si>
    <t>Obligation céder passage - Tiers débouche sur la chaussée / Voorrangsrecht - Tegenpartij komt op de rijweg</t>
  </si>
  <si>
    <t>Obligation céder passage - Tiers pas encore sur carrefour / Voorrangsrecht - Tegenpartij nog niet op het kruispunt</t>
  </si>
  <si>
    <t>Oblig.céd.pass. - Tiers priorit., visibilité assuré entravée / Voorrangsrecht - Tegenp.voorrang, verz.met belemmerd zicht</t>
  </si>
  <si>
    <t>Sens inverse - Assuré coupe la route au tiers / Tegeng.richting - Verzekerde snijdt tegenpartij de weg af</t>
  </si>
  <si>
    <t>Sens inverse - Assuré empiète sur axe médian / Tegeng.richting - Verz. overschrijdt de as van de rijbaan</t>
  </si>
  <si>
    <t>Sens inverse - Assuré tourne à gauche, Tiers tourne à droite / Tegeng.richting - Verz.draait links, tegenp.draait rechts</t>
  </si>
  <si>
    <t>Sens inverse - Tiers coupe la route à assuré / Tegeng.richting - Tegenp. snijdt verz. de weg af</t>
  </si>
  <si>
    <t>Sens inverse - Tiers empiète sur axe médian / Tegeng.richting - Tegenp. overschrijdt de as van de rijbaan</t>
  </si>
  <si>
    <t>Sens inverse - Tiers tourne à gauche, Assuré tourne à droite / Tegeng.richting - Tegenp. draait links, verz. draait rechts</t>
  </si>
  <si>
    <t>Tiers et assuré changent de bande / Tegenpartij en verzekerde veranderen van rijstrook</t>
  </si>
  <si>
    <t>Tiers ne respecte pas le signal C1(sens interdit / Tegenpartij negeert bord C1 (éénrichtingsstraat</t>
  </si>
  <si>
    <t>Tiers sort d'un sens interdit / Tegenpartij komt van een éénrichtingsstraat</t>
  </si>
  <si>
    <t>Car-jacking / Carjacking</t>
  </si>
  <si>
    <t>Chemin privé / Privéweg</t>
  </si>
  <si>
    <t>Accident de travail / Arbeidsongeval</t>
  </si>
  <si>
    <t>Accident de la vie privée / Privé-ongeval</t>
  </si>
  <si>
    <t>En cours de transport / Tijdens het transport</t>
  </si>
  <si>
    <t>En cours de chargement / Tijdens het laden</t>
  </si>
  <si>
    <t>Accidents caractérisés / Gekarakteriseerd ongeval</t>
  </si>
  <si>
    <t>Contractuelle / Contractueel</t>
  </si>
  <si>
    <t>Vie privée / Privéleven</t>
  </si>
  <si>
    <t>Accident parent (jusqu'au 3e degré / Ongeval ouder (tot 3de graad</t>
  </si>
  <si>
    <t>Adoption / Adoptie</t>
  </si>
  <si>
    <t>Conclusion contrat emploi / Afsluiting arbeidscontract</t>
  </si>
  <si>
    <t>Confiscation par autorités / Opeising door autoriteiten</t>
  </si>
  <si>
    <t>Décès parent (jusqu'au 3e degré / Overlijden ouder (tot 3de graad</t>
  </si>
  <si>
    <t>Décès/hospitalisation famille accueil / Overlijden of hospitalisatie in opvangende familie</t>
  </si>
  <si>
    <t>Dégâts aux biens immobiliers / Schade aan onroerend goed</t>
  </si>
  <si>
    <t>Dégradation condition physique / Fysieke aantasting</t>
  </si>
  <si>
    <t>Divorce / Scheiding</t>
  </si>
  <si>
    <t>Dommage bagage/matériel / Schade aan bagage of materieel</t>
  </si>
  <si>
    <t>Entrée maison de repos / Opname in rusthuis</t>
  </si>
  <si>
    <t>Grossesse / Zwangerschap</t>
  </si>
  <si>
    <t>Indisponibilité du lieu de séjour / Onbeschikbaarheid van de verblijfplaats</t>
  </si>
  <si>
    <t>Indisponibilité tiers aidant / Onbeschikbaarheid hulpverlener</t>
  </si>
  <si>
    <t>Invalidité empêchant le voyage / Invaliditeit belemmert de reis</t>
  </si>
  <si>
    <t>Kidnapping / Kidnapping</t>
  </si>
  <si>
    <t>Maladie accident dècès ex partenaire / Ongeval of ziekte ex-partner</t>
  </si>
  <si>
    <t>Maladie parent (jusqu'au 3e degré / Ziekte ouder (tot 3de graad</t>
  </si>
  <si>
    <t>Maladie préexistante / Voorafgaandelijke ziekte</t>
  </si>
  <si>
    <t>Mission militaire / Militaire opdracht</t>
  </si>
  <si>
    <t>Mutation professionnelle/modification contrat emploi / Wijziging arbeidscontract of beroepsmatig</t>
  </si>
  <si>
    <t>Panne / Pech</t>
  </si>
  <si>
    <t>Parachutisme / Parachutisme</t>
  </si>
  <si>
    <t>Présence jury/témoin/examen / Oproeping jury, getuige, examen</t>
  </si>
  <si>
    <t>Refoulement ou débordement d'égouts / Stuwing, overlopen riolen</t>
  </si>
  <si>
    <t>Refus de visa / Weigering visum</t>
  </si>
  <si>
    <t>Retard/Non respect des délais / Overschrijding termijnen</t>
  </si>
  <si>
    <t>Rupture contrat travail / Verbreking arbeidscontract</t>
  </si>
  <si>
    <t>Suppression congés/présence nécessaire profession libérale / Intrekking verlof, noodzakelijke aanwezigheid vrij beroep</t>
  </si>
  <si>
    <t>Transplantation d'organe / Orgaantransplantatie</t>
  </si>
  <si>
    <t>Vol avec agression / Diefstal met geweld</t>
  </si>
  <si>
    <t>Vol bagage/matériel lieu résidence / Diefstal bagage, materieel - verblijfplaats</t>
  </si>
  <si>
    <t>Vol bagage/matériel non surveillé / Diefstal bagage, materieel - onbewaakt</t>
  </si>
  <si>
    <t>Vol bagage/matériel sous surveillance de tiers / Diefstal bagage, materieel - bewaakt door derden</t>
  </si>
  <si>
    <t>Vol bagage/matériel sous surveillance personnelle / Diefstal bagage, materieel - eigen bewaking</t>
  </si>
  <si>
    <t>Vol de clés / Diefstal sleutels</t>
  </si>
  <si>
    <t>Vol papiers identité / Diefstal persoonsbewijzen</t>
  </si>
  <si>
    <t>Vol véhicule / Diefstal voertuig</t>
  </si>
  <si>
    <t>Effraction du véhicule sans disparition du véhicule / Inbraak voertuig zonder verdwijning voertuig</t>
  </si>
  <si>
    <t>Bris de skis / Breuk van ski</t>
  </si>
  <si>
    <t>Erreur de procédure / Procedurefout</t>
  </si>
  <si>
    <t>Infraction / Inbreuk</t>
  </si>
  <si>
    <t>Circonstances inconnues / Ongekende omstandigheden</t>
  </si>
  <si>
    <t>Autres / Anderen</t>
  </si>
  <si>
    <t>Circumstance qualifier</t>
  </si>
  <si>
    <t xml:space="preserve"> : situation "as is" (05/11/2013)</t>
  </si>
  <si>
    <t>Analyse besoin sous-garanties</t>
  </si>
  <si>
    <t>Ce Policy-type nécessitte des sous-garanties</t>
  </si>
  <si>
    <t>Cette garantie est plus proche d'une sous-garantie pure et simple</t>
  </si>
  <si>
    <t xml:space="preserve"> : décision TBcenter 09.01.2014</t>
  </si>
  <si>
    <r>
      <t>y</t>
    </r>
    <r>
      <rPr>
        <b/>
        <vertAlign val="subscript"/>
        <sz val="8"/>
        <color indexed="14"/>
        <rFont val="Arial"/>
        <family val="2"/>
      </rPr>
      <t>8</t>
    </r>
  </si>
  <si>
    <t>438</t>
  </si>
  <si>
    <t>439</t>
  </si>
  <si>
    <t>RC dommages immatériels consécutifs / BA onstoffelijke gevolgschade</t>
  </si>
  <si>
    <t>RC dommages immatériels (purs) / BA onstoffelijke schade (zuivere)</t>
  </si>
  <si>
    <t>928</t>
  </si>
  <si>
    <t>Assurance Cyber Dommages / Cyber Schadeverzekering</t>
  </si>
  <si>
    <t>Les assurances contre les dommages dites cybernétiques. Attaques des réseaux internet et autres.</t>
  </si>
  <si>
    <t>De verzekeringen tegen de zogenaamde cyber schade risico's. Aanvallen op internet netwerken en andere.</t>
  </si>
  <si>
    <r>
      <t>y</t>
    </r>
    <r>
      <rPr>
        <b/>
        <vertAlign val="subscript"/>
        <sz val="8"/>
        <rFont val="Arial"/>
        <family val="2"/>
      </rPr>
      <t>1</t>
    </r>
  </si>
  <si>
    <t xml:space="preserve"> : décision GTN 20140402</t>
  </si>
  <si>
    <t xml:space="preserve"> : décision TBcenter 09.10.2014</t>
  </si>
  <si>
    <r>
      <t>y</t>
    </r>
    <r>
      <rPr>
        <b/>
        <vertAlign val="subscript"/>
        <sz val="8"/>
        <color indexed="14"/>
        <rFont val="Arial"/>
        <family val="2"/>
      </rPr>
      <t>9</t>
    </r>
  </si>
  <si>
    <t>Qdefined</t>
  </si>
  <si>
    <t>X015</t>
  </si>
  <si>
    <t>Police connexe</t>
  </si>
  <si>
    <t>Connexe polis</t>
  </si>
  <si>
    <t>Verwandte Police</t>
  </si>
  <si>
    <t>Related policy</t>
  </si>
  <si>
    <t>19/02/1996</t>
  </si>
  <si>
    <t>Autre police du preneur avec le même assureur et qui influence d'une part ou d'autre la police sujet de ce message. 
&lt;br/&gt;(20140313 : Signatures attendues : type de document normalement déjà signée par les parties concernées, et ne nécessitant pas de gest</t>
  </si>
  <si>
    <t>Andere polis van de verzekeringsnemer bij dezelfde verzekeraar die in op welke wijze ook, de polis onderwep van dit bericht beïnvloedt. 
&lt;br/&gt;(20140313 : Handtekeningen : type document dat normalerwijze al getekend is door de betrokken partijen, en dat ge</t>
  </si>
  <si>
    <t>Police remplacée</t>
  </si>
  <si>
    <t>Vervangen polis</t>
  </si>
  <si>
    <t>Ersetzte Police</t>
  </si>
  <si>
    <t>Replaced policy</t>
  </si>
  <si>
    <t>Police qui ne couvre plus de risque et qui est remplacé par une autre police (avec le même assureur). 
&lt;br/&gt;(20140313 : Signatures attendues : type de document normalement déjà signée par les parties concernées, et ne nécessitant pas de gestion spécifique</t>
  </si>
  <si>
    <t>Polis die geen risico meer dekt en door een andere vervangen is (bij dezelfde verzekeraar). 
&lt;br/&gt;(20140313 : Handtekeningen : type document dat normalerwijze al getekend is door de betrokken partijen, en dat geen specifiek beheer van die notie onderteken</t>
  </si>
  <si>
    <t>Permis de conduire</t>
  </si>
  <si>
    <t>Rijbewijs</t>
  </si>
  <si>
    <t>Führerschein</t>
  </si>
  <si>
    <t>Driver's license</t>
  </si>
  <si>
    <t>15/02/1996</t>
  </si>
  <si>
    <t xml:space="preserve">Attestation émise par une instance officielle qui confirme le droit de conduite d'un véhicule. 
&lt;br/&gt;(20140313 : Signatures attendues : type de document normalement déjà signée par les parties concernées, et ne nécessitant pas de gestion spécifique de la </t>
  </si>
  <si>
    <t>Attest door een officiële instantie uitgereikt dat het recht tot het besturen van een voertuig erkent. 
&lt;br/&gt;(20140313 : Handtekeningen : type document dat normalerwijze al getekend is door de betrokken partijen, en dat geen specifiek beheer van die notie</t>
  </si>
  <si>
    <t>Carte verte</t>
  </si>
  <si>
    <t>Groene kaart</t>
  </si>
  <si>
    <t>Grüne Karte</t>
  </si>
  <si>
    <t>Green card</t>
  </si>
  <si>
    <t>Document émis par un assureur qui prouve la couverture d'un véhicule (en responsabilité civile). 
&lt;br/&gt;(20140313 : Signatures attendues : type de document normalement déjà signée par l'assureur, et à signer par le preneur, mais ne nécessitant pas de gesti</t>
  </si>
  <si>
    <t>Document door de verzekeraar uitgereikt dat de dekking van een voertuig bewijst (in burgerrechtelijke aansprakelijkheid). 
&lt;br/&gt;(20140313 : Handtekeningen : type document dat normalerwijze al getekend is door de verzekeraar, en te ondertekenen door de ver</t>
  </si>
  <si>
    <t>Certificate delivered by the insurer covering the civil liability originating from the usage of the designated vehicle.</t>
  </si>
  <si>
    <t>Carte d'immatriculation</t>
  </si>
  <si>
    <t>Inschrijvingsbewijs</t>
  </si>
  <si>
    <t>Registrierungskarte</t>
  </si>
  <si>
    <t>Registration card</t>
  </si>
  <si>
    <t>7/03/1996</t>
  </si>
  <si>
    <t>Document émis par la DIV qui prouve l'immatriculation d'un véhicule. 
&lt;br/&gt;(20140313 : Signatures attendues : type de document normalement déjà signée par les parties concernées, et ne nécessitant pas de gestion spécifique de la notion signée oui/non.)</t>
  </si>
  <si>
    <t>Document door de DIV uitgereikt dat de inschrijving van een voertuig bewijst. 
&lt;br/&gt;(20140313 : Handtekeningen : type document dat normalerwijze al getekend is door de betrokken partijen, en dat geen specifiek beheer van die notie ondertekend ja/neen vere</t>
  </si>
  <si>
    <t>Fiche client légale</t>
  </si>
  <si>
    <t>Klantenfiche - wettelijke</t>
  </si>
  <si>
    <t>Kundenkarte - Rechtliche</t>
  </si>
  <si>
    <t>Customer record - legal</t>
  </si>
  <si>
    <t>12/06/1996</t>
  </si>
  <si>
    <t>23/05/2014</t>
  </si>
  <si>
    <t>Ensemble de données concernant un preneur gardé par un assureur ou un intermédiaire. 
&lt;br/&gt;(20140313 : Signatures attendues : type de document normalement ne nécessitant pas de gestion spécifique de la notion signée oui/non.)</t>
  </si>
  <si>
    <t>Verzameling van gegevens betreffende een verzekeringsnemer bijgehouden door een verzekeraar of tussenpersoon.
&lt;br/&gt;(20140313 : Handtekeningen : type document dat normalerwijze geen specifiek beheer van die notie ondertekend ja/neen vereist.)</t>
  </si>
  <si>
    <t>Package (de polices)</t>
  </si>
  <si>
    <t>(Polis)package</t>
  </si>
  <si>
    <t>Gruppierungspolice</t>
  </si>
  <si>
    <t>Group policy</t>
  </si>
  <si>
    <t>3/03/2003</t>
  </si>
  <si>
    <t>Série de contrats d'assurance qui sont mis ensemble pour des raisons commerciales. Ce document type mise le résumé, la liste des contrats. 
&lt;br/&gt;(20140313 : Signatures attendues : type de document normalement déjà signée par l'assureur, et à signer par le</t>
  </si>
  <si>
    <t>Verzameling van verzekeringscontracten die samengevoegd zijn voor commerciële redenen. Dit type document doelt dan op de samenvatting, op de lijst contracten. 
&lt;br/&gt;(20140313 : Handtekeningen : type document dat normalerwijze al getekend is door de verzek</t>
  </si>
  <si>
    <t>008</t>
  </si>
  <si>
    <t>Carte de membre</t>
  </si>
  <si>
    <t>Lidkaart</t>
  </si>
  <si>
    <t>Mitgliedskarte</t>
  </si>
  <si>
    <t>Membership card</t>
  </si>
  <si>
    <t>11/07/1996</t>
  </si>
  <si>
    <t>Carte qui prouve l'appartenance à une association ou à un groupement. 
&lt;br/&gt;(20140313 : Signatures attendues : type de document normalement déjà signée par les parties concernées, et ne nécessitant pas de gestion spécifique de la notion signée oui/non.)</t>
  </si>
  <si>
    <t>Kaart die het lidmaatschap van een vereniging of groep bewijst. 
&lt;br/&gt;(20140313 : Handtekeningen : type document dat normalerwijze al getekend is door de betrokken partijen, en dat geen specifiek beheer van die notie ondertekend ja/neen vereist.)</t>
  </si>
  <si>
    <t>Carte d'identité</t>
  </si>
  <si>
    <t>Identiteitskaart</t>
  </si>
  <si>
    <t>Personalausweis</t>
  </si>
  <si>
    <t>Identity card</t>
  </si>
  <si>
    <t>Document émis par la commune (ou autre administration public) qui prouve l'identité d'une personne. 
08.03.2012: ceci peut être une photocopie, ou l'imprimé du contenu de l'eID (carte d'identité électronique). 
&lt;br/&gt;(20140313 : Signatures attendues : type</t>
  </si>
  <si>
    <t>Document, uitgereikt door de gemeente(of een andere overheidsinstantie), dat de identiteit van een persoon bewijst. 
08.03.2012: in dit geval kan dit dan een fotokopij zijn, of een afdruk van de inhoud van de eID (electronische identiteitskaart).
&lt;br/&gt;(20</t>
  </si>
  <si>
    <t>Certificat antivol</t>
  </si>
  <si>
    <t>Antidiefstalcertificaat</t>
  </si>
  <si>
    <t>Antidiebstahlbescheinigung</t>
  </si>
  <si>
    <t>Anti-theft certificate</t>
  </si>
  <si>
    <t>25/09/1996</t>
  </si>
  <si>
    <t>Document qui certifie l'installation d'un système antivol. 
&lt;br/&gt;(20140313 : Signatures attendues : type de document normalement déjà signée par les parties concernées, et ne nécessitant pas de gestion spécifique de la notion signée oui/non.)</t>
  </si>
  <si>
    <t>Document dat de plaatsing van een antidiefstalsysteem bevestigt. 
&lt;br/&gt;(20140313 : Handtekeningen : type document dat normalerwijze al getekend is door de betrokken partijen, en dat geen specifiek beheer van die notie ondertekend ja/neen vereist.)</t>
  </si>
  <si>
    <t>Procès-verbal</t>
  </si>
  <si>
    <t>Proces-verbaal</t>
  </si>
  <si>
    <t>Protokoll</t>
  </si>
  <si>
    <t>Report</t>
  </si>
  <si>
    <t>24/10/1996</t>
  </si>
  <si>
    <t>Description d'un incident ou d'un événement fait par une instance officielle. 
&lt;br/&gt;(20140313 : Signatures attendues : type de document normalement déjà signée par les parties concernées, et ne nécessitant pas de gestion spécifique de la notion signée oui</t>
  </si>
  <si>
    <t>Door een officiële instantie uitgevoerde beschrijving van een incident of een gebeurtenis. 
&lt;br/&gt;(20140313 : Handtekeningen : type document dat normalerwijze al getekend is door de betrokken partijen, en dat geen specifiek beheer van die notie ondertekend</t>
  </si>
  <si>
    <t>Attestation cyclomoteur</t>
  </si>
  <si>
    <t>Attest motorfiets</t>
  </si>
  <si>
    <t>Motorradbescheinigung</t>
  </si>
  <si>
    <t>Motorcycle certificate</t>
  </si>
  <si>
    <t>2/12/1996</t>
  </si>
  <si>
    <t>2/03/2000</t>
  </si>
  <si>
    <t>Attestation émise par une instance officielle que confirme le droit de conduite d'un cyclomoteur. 
&lt;br/&gt;(20140313 : Signatures attendues : type de document normalement déjà signée par l'assureur, et à signer par le preneur, mais ne nécessitant pas de gest</t>
  </si>
  <si>
    <t>Attest, door een officiële instantie uitgeschreven, dat het recht tot besturen van een motorfiets erkent. 
&lt;br/&gt;(20140313 : Handtekeningen : type document dat normalerwijze al getekend is door de verzekeraar, en te ondertekenen door de verzekeringnemer, m</t>
  </si>
  <si>
    <t>Devis</t>
  </si>
  <si>
    <t>Bestek</t>
  </si>
  <si>
    <t>Voranschlag</t>
  </si>
  <si>
    <t>Estimate</t>
  </si>
  <si>
    <t>5/12/1996</t>
  </si>
  <si>
    <t>Estimation de prix ou de coût fait par le fournisseur. 
&lt;br/&gt;(20140313 : Signatures attendues : type de document normalement déjà signée par les parties concernées, et ne nécessitant pas de gestion spécifique de la notion signée oui/non.)</t>
  </si>
  <si>
    <t>Schatting van prijs of kost opgemaakt door de leverancier. 
&lt;br/&gt;(20140313 : Handtekeningen : type document dat normalerwijze al getekend is door de betrokken partijen, en dat geen specifiek beheer van die notie ondertekend ja/neen vereist.)</t>
  </si>
  <si>
    <t>Facture</t>
  </si>
  <si>
    <t>Factuur</t>
  </si>
  <si>
    <t>Rechnung</t>
  </si>
  <si>
    <t>Invoice</t>
  </si>
  <si>
    <t>Document qui fixe le prix de marchandises ou de services et qui lors du payement transfère le droit de la propriété. N'y sont pas reprises, les avis d'échéance, les quittances, les triptyques, . . . comme pratiqués en assurances. 
&lt;br/&gt;(20140313 : Signatu</t>
  </si>
  <si>
    <t>Document dat de prijs van goederen of diensten vastlegt en bij betaling het eigendomsrecht overdraagt. In deze gaat het niet over de vervaldagberichten, kwijtingen, triptieken, . . . gehanteerd binnen de verzekeringen. 
&lt;br/&gt;(20140313 : Handtekeningen : t</t>
  </si>
  <si>
    <t>Police reprise</t>
  </si>
  <si>
    <t>Overgenomen polis</t>
  </si>
  <si>
    <t>Übernommene Police</t>
  </si>
  <si>
    <t>Policy take-over</t>
  </si>
  <si>
    <t>24/02/1997</t>
  </si>
  <si>
    <t>Police qui est reprise d'une compagnie par une autre compagnie. 
&lt;br/&gt;(20140313 : Signatures attendues : type de document normalement déjà signée par les parties concernées, et ne nécessitant pas de gestion spécifique de la notion signée oui/non.)</t>
  </si>
  <si>
    <t>Polis die door een maatschappij van een andere wordt overgenomen. 
&lt;br/&gt;(20140313 : Handtekeningen : type document dat normalerwijze al getekend is door de betrokken partijen, en dat geen specifiek beheer van die notie ondertekend ja/neen vereist.)</t>
  </si>
  <si>
    <t>Police précédente</t>
  </si>
  <si>
    <t>Vorige polis</t>
  </si>
  <si>
    <t>Vorige Police</t>
  </si>
  <si>
    <t>Previous policy</t>
  </si>
  <si>
    <t>29/07/1997</t>
  </si>
  <si>
    <t>Police qui dans le passé couvrait un risque contre un péril mais maintenant plus. 
&lt;br/&gt;(20140313 : Signatures attendues : type de document normalement déjà signée par les parties concernées, et ne nécessitant pas de gestion spécifique de la notion signée</t>
  </si>
  <si>
    <t>Polis die voorheen een risico tegen een bepaalde gebeurtenis dekte, maar nu niet meer. 
&lt;br/&gt;(20140313 : Handtekeningen : type document dat normalerwijze al getekend is door de betrokken partijen, en dat geen specifiek beheer van die notie ondertekend ja/</t>
  </si>
  <si>
    <t>017</t>
  </si>
  <si>
    <t>Dossier prêt hypothécaire</t>
  </si>
  <si>
    <t>Dossier hypothecaire lening</t>
  </si>
  <si>
    <t>Akte Hypothekenkredit</t>
  </si>
  <si>
    <t>Mortgage loan file</t>
  </si>
  <si>
    <t>6/11/1997</t>
  </si>
  <si>
    <t>28/09/1998</t>
  </si>
  <si>
    <t>Série de documents concernant un prêt hypothécaire. 
&lt;br/&gt;(20140313 : Signatures attendues : type de document normalement déjà signée par les parties concernées, et ne nécessitant pas de gestion spécifique de la notion signée oui/non.)</t>
  </si>
  <si>
    <t>Verzameling documenten die betrekking hebben op een hypothecaire lening. 
&lt;br/&gt;(20140313 : Handtekeningen : type document dat normalerwijze al getekend is door de betrokken partijen, en dat geen specifiek beheer van die notie ondertekend ja/neen vereist.)</t>
  </si>
  <si>
    <t>018</t>
  </si>
  <si>
    <t>Constat Européen d'Accident</t>
  </si>
  <si>
    <t>Europees Aanrijdingsformulier</t>
  </si>
  <si>
    <t>Europäischer Unfallangabedocument</t>
  </si>
  <si>
    <t>European Accident Notification Document</t>
  </si>
  <si>
    <t>29/09/1998</t>
  </si>
  <si>
    <t>25/02/2000</t>
  </si>
  <si>
    <t>Document standard utilisé pour notifier un incident ou un accident de circulation à un assureur. Contient les volets A et B, permettant aux parties A et B d'effectuer mutuellement leurs déclarations par le biais du seul document dressé en double. 
&lt;br/&gt;(2</t>
  </si>
  <si>
    <t>Standaardformulier dat gebruikt wordt om een verkeersincident of -ongeval aan te geven aan een verzekeraar. Bevat de luiken A en B, zodat partijen A en B wederzijds aangifte kunnen doen via éénzelfde document in tweevoud opgemaakt. 
&lt;br/&gt;(20140313 : Handt</t>
  </si>
  <si>
    <t>019</t>
  </si>
  <si>
    <t>Permis de chasse</t>
  </si>
  <si>
    <t>Jachtakte</t>
  </si>
  <si>
    <t>Jagdschein</t>
  </si>
  <si>
    <t>Gamelicence</t>
  </si>
  <si>
    <t>2/05/2000</t>
  </si>
  <si>
    <t>Certificat émis par une instance officiele qui attribue le droit de chasse au titulaire. 
&lt;br/&gt;(20140313 : Signatures attendues : type de document normalement déjà signée par les parties concernées, et ne nécessitant pas de gestion spécifique de la notion</t>
  </si>
  <si>
    <t>Akte uitgereikt door een officiële instantie die aan de titularis het recht geeft te jagen. 
&lt;br/&gt;(20140313 : Handtekeningen : type document dat normalerwijze al getekend is door de betrokken partijen, en dat geen specifiek beheer van die notie onderteken</t>
  </si>
  <si>
    <t>Rapport d'évaluation (production)</t>
  </si>
  <si>
    <t>Schattingsverslag (productie)</t>
  </si>
  <si>
    <t>Bericht Berechnung (Produktion)</t>
  </si>
  <si>
    <t>Valuation report</t>
  </si>
  <si>
    <t>2/10/2009</t>
  </si>
  <si>
    <t>En production, la valeur d'un objet à assurer est convenue sur base d'une estimation effectué par un expert. Ceci est autre chose que le rapport d'expertise en sinistres. 
&lt;br/&gt;(20140313 : Signatures attendues : type de document normalement déjà signée pa</t>
  </si>
  <si>
    <t>In productie; de waarde van een te verzekeren object kan overeengekomen worden op basis van een schatting door een expert. Dit is iets anders dan een expertiseverslag in schade. 
&lt;br/&gt;(20140313 : Handtekeningen : type document dat normalerwijze al geteken</t>
  </si>
  <si>
    <t>In new business; the value of the object ot be insured can be agreed upon by means of an estimation done by some expert. This is something else than the assessment report as seen within claims.</t>
  </si>
  <si>
    <t>021</t>
  </si>
  <si>
    <t>Acte de décès</t>
  </si>
  <si>
    <t>Overlijdensakte</t>
  </si>
  <si>
    <t>Totenschein</t>
  </si>
  <si>
    <t>Death certificate</t>
  </si>
  <si>
    <t>16/03/2010</t>
  </si>
  <si>
    <t>Un décès doit être constaté officiellement. Après avoir constaté le décès, le médecin établira et signera une attestation de décès. Le décès d'une personne doit être au plus vite déclaré au service Etat civil de la commune où la personne est décédée. Un a</t>
  </si>
  <si>
    <t>Na de overlijdensaangifte wordt een overlijdensakte opgesteld en ingeschreven in de registers van de burgerlijke stand van de plaats van het overlijden. Daarnaast gebeurt er ook een overschrijving in de registers van de burgerlijke stand van de laatste wo</t>
  </si>
  <si>
    <t>022</t>
  </si>
  <si>
    <t>Attestation allocations familiales</t>
  </si>
  <si>
    <t>Getuigschrift van kinderbijslag</t>
  </si>
  <si>
    <t>Bescheinigung über Kindergeld</t>
  </si>
  <si>
    <t>Family allowance certificate</t>
  </si>
  <si>
    <t>Document qui prouve la réception d'allocations familiales, délivré par l'institution qui les verse. 
&lt;br/&gt;(20140313 : Signatures attendues : type de document normalement déjà signée par les parties concernées, et ne nécessitant pas de gestion spécifique d</t>
  </si>
  <si>
    <t>Document dat het ontvangen van kinderbijslag bewijst, afgeleverd door de instelling die de kinderbijslag uitkeert. 
&lt;br/&gt;(20140313 : Handtekeningen : type document dat normalerwijze al getekend is door de betrokken partijen, en dat geen specifiek beheer v</t>
  </si>
  <si>
    <t>Attestation de sinistralité</t>
  </si>
  <si>
    <t>Getuigschrift van schadelasten</t>
  </si>
  <si>
    <t>Zertifikat von Versicherungsansprüchen</t>
  </si>
  <si>
    <t>Claims certificate</t>
  </si>
  <si>
    <t>08.03.2012: y compris les certificats bonus-malus et similaires. 
&lt;br/&gt;(20140313 : Handtekeningen : type document dat normalerwijze al getekend is door de betrokken partijen, en dat geen specifiek beheer van die notie ondertekend ja/neen vereist.)</t>
  </si>
  <si>
    <t>08.03.2012: inbegrepen de bonus-malus certificaten en dergelijke. 
&lt;br/&gt;(20140313 : Signatures expectées : type de document normalement déjà signée par les parties concernées, et ne nécessitant pas de gestion spécifique de la notion signée oui/non.)</t>
  </si>
  <si>
    <t>024</t>
  </si>
  <si>
    <t>Attestation mesures de protection</t>
  </si>
  <si>
    <t>Getuigschrift van beschermingsmaatregelen</t>
  </si>
  <si>
    <t>Bescheinigung über die Schutzmaßnahmen</t>
  </si>
  <si>
    <t>Protective measures certificate</t>
  </si>
  <si>
    <t>Document qui certifie les mesures de protection prises. (Hormis le système antivol présent, le certificat antivol est un autre document, spécifique ayant le code 010.) 
&lt;br/&gt;(20140313 : Signatures attendues : type de document normalement déjà signée par l</t>
  </si>
  <si>
    <t>Document dat de genomen beschermingsmaatregelen bevestigt. (Uitgezonderd het aanwezige antidiefstalsysteem, waarvoor een ander, specifiek document bestaat met code 010.) 
&lt;br/&gt;(20140313 : Handtekeningen : type document dat normalerwijze al getekend is doo</t>
  </si>
  <si>
    <t>025</t>
  </si>
  <si>
    <t>Avenant de créance (du créancier)</t>
  </si>
  <si>
    <t>Bijvoegsel schuldvordering (vanwege de schuldeiser)</t>
  </si>
  <si>
    <t>Zuschlag Anspruch (aufgrund der Gläubiger)</t>
  </si>
  <si>
    <t>Credit addendum (as of the creditor)</t>
  </si>
  <si>
    <t xml:space="preserve">Dans le cas du prêt hypothécaire, l'assurance solde restant dû est complété d'un avenant octroyant au créancer la prestation de la garantie. De même pour l'assurance incendie. De même dans le cas de certains prêts financiers, notamment lors de l'achat de </t>
  </si>
  <si>
    <t>In het geval van de hypothécaire lening komt er een bijvoegsel aan de schuldsaldoverzekering dat de prestatie van de waarborg toekent aan de schuldeiser. Hetzelfde komt voor binnen de brandverzekering. Hetzelfde komt voor in het geval van andere leningen,</t>
  </si>
  <si>
    <t>026</t>
  </si>
  <si>
    <t>Avis de radiation plaque</t>
  </si>
  <si>
    <t>Bericht van schrapping nummerplaat</t>
  </si>
  <si>
    <t>Bekanntmachung über die Löschung Nummernschild</t>
  </si>
  <si>
    <t>Licence plate cancellation message</t>
  </si>
  <si>
    <t>Document prouvant la radiation de la plaque d'immatriculation du véhicule. 
&lt;br/&gt;(20140313 : Signatures attendues : type de document normalement déjà signée par les parties concernées, et ne nécessitant pas de gestion spécifique de la _x000D_notion signée oui/n</t>
  </si>
  <si>
    <t>Document dat de schrapping van de nummerplaat van het voertuig aantoont. 
&lt;br/&gt;(20140313 : Handtekeningen : type document dat normalerwijze al getekend is door de betrokken partijen, en dat geen specifiek beheer van die notie ondertekend ja/neen vereist.)</t>
  </si>
  <si>
    <t>027</t>
  </si>
  <si>
    <t>Certificat médical d'aptitude à conduire</t>
  </si>
  <si>
    <t>Medisch certificaat van rijbekwaamheid</t>
  </si>
  <si>
    <t>Ärztliches Attest Fitness hier zu fahren</t>
  </si>
  <si>
    <t>Driving ability medical certificate</t>
  </si>
  <si>
    <t>Document, délivré par un médecin, détaillant le niveau d'aptitude à conduire de la personne examinée. 
&lt;br/&gt;(20140313 : Signatures attendues : type de document normalement déjà signée par les parties concernées, et ne nécessitant pas de gestion spécifique</t>
  </si>
  <si>
    <t>Document, afgeleverd door een geneesheer, dat het niveau van rijbekwaamheid van de onderzochte persoon beschrijft. 
&lt;br/&gt;(20140313 : Handtekeningen : type document dat normalerwijze al getekend is door de betrokken partijen, en dat geen specifiek beheer v</t>
  </si>
  <si>
    <t>028</t>
  </si>
  <si>
    <t>Clauses particulières non encodables</t>
  </si>
  <si>
    <t>Bijzondere voorwaarden, niet codeerbaar</t>
  </si>
  <si>
    <t>Besondere Bedingungen, die nicht codiert werden können</t>
  </si>
  <si>
    <t>Special clauses, non code-able</t>
  </si>
  <si>
    <t>Le contenu d'une police consiste premièrement des conditions particulières que nous représentons de manière structurée, et consiste deuxiemmement des conditions générales auxquelles réfèrent ces conditions particulières. Dans la mesure où la police contie</t>
  </si>
  <si>
    <t>De inhoud van een polis bestaat eerstens uit de bijzondere voorwaarden die we gestructureerd weergeven, en bestaat tweedens uit de algemene voorwaarden waarnaar deze bijzondere voorwaarden verwijzen. In de mate dat een polis bijzondere voorwaarden bevat w</t>
  </si>
  <si>
    <t>029</t>
  </si>
  <si>
    <t>Composition du ménage</t>
  </si>
  <si>
    <t>Gezinssamenstelling</t>
  </si>
  <si>
    <t>Familie Zusammensetzung</t>
  </si>
  <si>
    <t>Family composition</t>
  </si>
  <si>
    <t>Comme le carnet de mariage, le document de cohabitation, l'attestation de composition de ménage. 
&lt;br/&gt;(20140313 : Signatures attendues : type de document normalement déjà signée par les parties concernées, et ne nécessitant pas de gestion spécifique de l</t>
  </si>
  <si>
    <t>Zoals het trouwboekje, of het document van samenwoning, of het atttest over de gezinssamenstelling.. 
&lt;br/&gt;(20140313 : Handtekeningen : type document dat normalerwijze al getekend is door de betrokken partijen, en dat geen specifiek beheer van die notie _x000D_</t>
  </si>
  <si>
    <t>Composition du personnel</t>
  </si>
  <si>
    <t>Personeelssamenstelling</t>
  </si>
  <si>
    <t>Personal-Zusammensetzung</t>
  </si>
  <si>
    <t>Employees composition</t>
  </si>
  <si>
    <t>Document qui prouve la composition du personnel, le nombre de personnes par type d'activité exercée. 
&lt;br/&gt;(20140313 : Signatures attendues : type de document normalement ne nécessitant pas de gestion spécifique de la notion signée oui/non.)</t>
  </si>
  <si>
    <t>Document dat de samenstelling van het personeel aantoont, het aantal personen per type activiteit. 
&lt;br/&gt;(20140313 : Handtekeningen : type document dat normalerwijze geen specifiek beheer van die notie ondertekend ja/neen vereist.)</t>
  </si>
  <si>
    <t>031</t>
  </si>
  <si>
    <t>Police ou avenant</t>
  </si>
  <si>
    <t>Polis of bijvoegsel</t>
  </si>
  <si>
    <t>Polis oder Einsatz</t>
  </si>
  <si>
    <t>Policy or amendment</t>
  </si>
  <si>
    <t>7/04/2010</t>
  </si>
  <si>
    <t>Ces documents, signés ou non. En principe, ce code est destiné au courtage, pour son usage interne. Il faut absolument préférer l'information structurée. Voir la définition du segment DOC. 
&lt;br/&gt;(20140313 : Signatures attendues : type de document normalem</t>
  </si>
  <si>
    <t>De al of niet ondertekende stukken. In principe is deze codering bedoeld voor de makelaardij, voor hun intern gebruik. Men moet ten allen tijde de gestructureerde informatie maximaal implementeren. Zie de definitie van het segment DOC. 
&lt;br/&gt;(20140313 : H</t>
  </si>
  <si>
    <t>Are ment, both the not yet or the already signed documents. This code is ment to be used internally, within the system and administration of the brokers.</t>
  </si>
  <si>
    <t>032</t>
  </si>
  <si>
    <t>Déclaration d'accident</t>
  </si>
  <si>
    <t>Ongevalsaangifte</t>
  </si>
  <si>
    <t>Unfall-Erklärung</t>
  </si>
  <si>
    <t>Claim declaration</t>
  </si>
  <si>
    <t>En principe, ce code est destiné au courtage, pour son usage interne. Il faut absolument préférer l'information structurée. Voir la définition du segment DOC. 
&lt;br/&gt;(20140313 : Signatures attendues : type de document normalement à être signée par les part</t>
  </si>
  <si>
    <t>In principe is deze codering bedoeld voor de makelaardij, voor hun intern gebruik. Men moet ten allen tijde de gestructureerde informatie maximaal implementeren. Zie de definitie van het segment DOC. 
&lt;br/&gt;(20140313 : Handtekeningen : type document dat no</t>
  </si>
  <si>
    <t>033</t>
  </si>
  <si>
    <t>Demande d'immatriculation</t>
  </si>
  <si>
    <t>Inschrijvingsaanvraag</t>
  </si>
  <si>
    <t>Registrierungsanforderung</t>
  </si>
  <si>
    <t>Application for registration</t>
  </si>
  <si>
    <t>Le document de demande d'Immatriculation d'un véhicule. 
&lt;br/&gt;(20140313 : Signatures attendues : type de document normalement à être signée par les parties concernées demandeur et/ou courtier, et nécessitant une gestion, ou au moins un controle spécifique</t>
  </si>
  <si>
    <t>Het document van aanvraag van inschrijving van een voertuig. 
&lt;br/&gt;(20140313 : Handtekeningen : type document dat normalerwijze te tekenen is door de betrokken partijen aanvrager en/of makelaar, en dat specifiek beheer of minstens controle van die notie o</t>
  </si>
  <si>
    <t>Mainly vehicle registration.</t>
  </si>
  <si>
    <t>034</t>
  </si>
  <si>
    <t>Devoir d'information</t>
  </si>
  <si>
    <t>Informatieplicht</t>
  </si>
  <si>
    <t>Informationen-Pflicht</t>
  </si>
  <si>
    <t>Obligation of information</t>
  </si>
  <si>
    <t>Loi du 22.02.2006 : l'intermédiation en et la distribution d'assurances : les informations à fournir au client avant la conclusion d'un contrat d'assurance. Fiche pour l'épargne ou l'investissement par le biais d'une assurance vie. / Fiche pour l'assuranc</t>
  </si>
  <si>
    <t>Wet van 22.02.2006 : de verzekeringsbemiddeling en de distributie van verzekeringen : de te verstrekken informatie aan de cliënt voordat een verzekeringsovereenkomst gesloten
wordt. Fiche voor het sparen of beleggen met een Levensverzekering. / Fiche voor</t>
  </si>
  <si>
    <t>035</t>
  </si>
  <si>
    <t>Domiciliation</t>
  </si>
  <si>
    <t>Domiciliëring</t>
  </si>
  <si>
    <t>Lastschrift</t>
  </si>
  <si>
    <t>Domiciling</t>
  </si>
  <si>
    <t>Le document est payable par telle voie. 
20120716 : pré-SEPA : le preneur d'assurance signale à sa banque que l'assureur spécifié peut retirer de l'argent de son compte en banque. / SEPA : le preneur d'assurance signale à l'assureur qu'il l'autorise à ret</t>
  </si>
  <si>
    <t>In de zin van betaalbaarstelling. 
20120716 : pre-SEPA : de verzekeringnemer bericht zijn bankier dan een bepaalde verzekeraar gelden van zijn rekening mag afhalen. / SEPA : de verzekeringnemer bericht de verzekeraar dat hij hem toelaat gelden van een bep</t>
  </si>
  <si>
    <t>As in making payable.</t>
  </si>
  <si>
    <t>036</t>
  </si>
  <si>
    <t>E-Mail</t>
  </si>
  <si>
    <t>e-Mail</t>
  </si>
  <si>
    <t>Le document imprimé reprenant le contenu d'un E-Mail réceptionné. 
&lt;br/&gt;(20140313 : Signatures attendues : type de document normalement ne nécessitant pas de gestion spécifique de la notion signée oui/non.)</t>
  </si>
  <si>
    <t>In de zin van print-out van een ontvangen e-mail. 
&lt;br/&gt;(20140313 : Handtekeningen : type document dat normalerwijze geen specifiek beheer van die notie ondertekend ja/neen vereist.)</t>
  </si>
  <si>
    <t>037</t>
  </si>
  <si>
    <t>Fiche de salaire</t>
  </si>
  <si>
    <t>Salarisfiche</t>
  </si>
  <si>
    <t>Gehalt Blatt</t>
  </si>
  <si>
    <t>Salary note</t>
  </si>
  <si>
    <t>En général la fiche mensuelle, délivrée par le secrétariat social. Eventuellement aussi le résumé annuel reprenant l'ensemble des fiches de l'année. 
&lt;br/&gt;(20140313 : Signatures attendues : type de document normalement ne nécessitant pas de gestion spécif</t>
  </si>
  <si>
    <t>In het algemeen de maandelijkse fiche zoals uitgegeven door het sociaal secretariaat. Eventueel ook nog de jaarlijkse samenvatting van het geheel van fiches van dat jaar. 
&lt;br/&gt;(20140313 : Handtekeningen : type document dat normalerwijze geen specifiek be</t>
  </si>
  <si>
    <t>038</t>
  </si>
  <si>
    <t>Grille d'évaluation</t>
  </si>
  <si>
    <t>Evaluatierooster</t>
  </si>
  <si>
    <t>Bewertung Grid</t>
  </si>
  <si>
    <t>Valuation grid</t>
  </si>
  <si>
    <t xml:space="preserve">Une grille propre à un assureur bien spécifique. Typiquement dans la branche incendie risques simples, la grille est un système d'évaluation permettant de fixer les capitaux à assurer. 
&lt;br/&gt;(20140313 : Signatures attendues : type de document normalement </t>
  </si>
  <si>
    <t>Een verzekeraar-specifiek rooster. Veelal in de tak brand eenvoudige risico's, het is een evaluatierooster dat de te verzekeren bedragen bepaalt. 
&lt;br/&gt;(20140313 : Handtekeningen : type document dat normalerwijze te tekenen is door de verzekeringnemer, en</t>
  </si>
  <si>
    <t>039</t>
  </si>
  <si>
    <t>Grille VAL ou expertise</t>
  </si>
  <si>
    <t>VAL-evaluatierooster of expertise</t>
  </si>
  <si>
    <t>VAL-Bewertung Raster oder Fachwissen</t>
  </si>
  <si>
    <t>VAL-grid or assessment report</t>
  </si>
  <si>
    <t>Typiquement dans la branche incendie risques simples, la grille-VAL est un système d'évaluation permettant de fixer les capitaux à assurer, alternativement ces capitaux peuvent être fixés par un expert dans un rapport d'expertise. 
&lt;br/&gt;(20140313 : Signat</t>
  </si>
  <si>
    <t>Veelal in de tak brand eenvoudige risico's, het VAL-rooster is een evaluatierooster dat de te verzekeren bedragen bepaalt, als alternatief kan die waarde ook door een expert in een verslag vastgesteld zijn. 
&lt;br/&gt;(20140313 : Handtekeningen : type document</t>
  </si>
  <si>
    <t>Lettre Cie surveillance portefeuille</t>
  </si>
  <si>
    <t>Brief Verzekeraar - sanering portefeuille</t>
  </si>
  <si>
    <t>Brief Versicherer - Sanierung-portfolio</t>
  </si>
  <si>
    <t>Cy Letter - portfolio scrutiny</t>
  </si>
  <si>
    <t>26/09/2013</t>
  </si>
  <si>
    <t xml:space="preserve">Courrier de l'assureur au preneur d'assurance, généralement annoncant un changement du tarif à la hausse, souvent même l'arrêt du contrat. 
&lt;br/&gt;(20140313 : Signatures attendues : type de document normalement déjà signée par les parties concernées, et ne </t>
  </si>
  <si>
    <t xml:space="preserve">Bericht vanwege de verzekeraar aan de verzekeringnemer, dat dan meestal een tariefwijziging aankondigt, dikwijls zelfs de stopzetting van de overeenkomst. 
&lt;br/&gt;(20140313 : Handtekeningen : type document dat normalerwijze al getekend is door de betrokken </t>
  </si>
  <si>
    <t>Lettre Client</t>
  </si>
  <si>
    <t>Brief van klant</t>
  </si>
  <si>
    <t>Brief von Kunden</t>
  </si>
  <si>
    <t>Letter from client</t>
  </si>
  <si>
    <t xml:space="preserve">Courrier du client, du preneur d'assurance. (Il faut premièrement utiliser les types de document plus spécifiques, et en dernière instance retomber sur ce dénominateur peu spécifique.) 
&lt;br/&gt;(20140313 : Signatures attendues : type de document normalement </t>
  </si>
  <si>
    <t>Briefwisseling vanwege de klant, de verzekeringnemer. (Men moet eerstens de meer specifieke typeringen gebruiken, en pas in laatste instantie op deze erg algemene noemer terugvallen.) 
&lt;br/&gt;(20140313 : Handtekeningen : type document dat normalerwijze geen</t>
  </si>
  <si>
    <t>Lettre de l'assureur</t>
  </si>
  <si>
    <t>Brief van verzekeraar</t>
  </si>
  <si>
    <t>Brief vom Versicherer</t>
  </si>
  <si>
    <t>Letter from insurer</t>
  </si>
  <si>
    <t>Courrier de l'assureur. (Il faut premièrement utiliser les types de document plus spécifiques, et en dernière instance retomber sur ce dénominateur peu spécifique.) 
&lt;br/&gt;(20140313 : Signatures attendues : type de document normalement ne nécessitant pas d</t>
  </si>
  <si>
    <t>Briefwisseling vanwege de verzekeraar. (Men moet eerstens de meer specifieke typeringen gebruiken, en pas in laatste instantie op deze erg algemene noemer terugvallen.) 
&lt;br/&gt;(20140313 : Handtekeningen : type document dat normalerwijze geen specifiek behe</t>
  </si>
  <si>
    <t>Avis de changement d'intermédiaire</t>
  </si>
  <si>
    <t>Bericht van wijziging van tussenpersoon</t>
  </si>
  <si>
    <t>Bekanntmachung Änderung des Vermittlers</t>
  </si>
  <si>
    <t>Intermediary amendment notice</t>
  </si>
  <si>
    <t>23/09/2014</t>
  </si>
  <si>
    <t>Le preneur d'assurance mandate le courtier. (A ne pas confondre avec l'avis de réception de mandat émis par l'assureur.)
&lt;br/&gt;(20141008 : libellé - Mandat en faveur - modifié en - Avis de changement d'intermédiaire -.) 
&lt;br/&gt;(20140313 : Signatures attendu</t>
  </si>
  <si>
    <t xml:space="preserve">De verzekeringnemer mandateert de makelaar. (Niet te verwarren met de kennisgeving van ontvangst van mandaat, vanwege de verzekeraar.) 
&lt;br/&gt;(20141008 : label - Plaatsingsmandaat - in voordeel - gewijzigd in - Bericht van wijziging van tussenpersoon -.) 
</t>
  </si>
  <si>
    <t>20141008 : - Platzierung Mandat im Vorteil - modifisiert zu - Bekanntmachung über die Änderung des Vermittlers -.</t>
  </si>
  <si>
    <t>20141008 : - Mandate granted - changed into - Intermediary amendment notice -.</t>
  </si>
  <si>
    <t>Offre définitive</t>
  </si>
  <si>
    <t>Offerte - eindversie</t>
  </si>
  <si>
    <t>Angebot Endversion</t>
  </si>
  <si>
    <t>Offer, final version</t>
  </si>
  <si>
    <t>L'assureur communique son meilleur prix et conditions d'assurance, sur base du dossier proposé. 
&lt;br/&gt;(20140313 : Signatures attendues : type de document normalement déjà signée par les parties concernées, et ne nécessitant pas de gestion spécifique de la</t>
  </si>
  <si>
    <t>De verzekeraar deelt zijn beste prijs en verzekeringsvoorwaarden mee, voor een specifiek voorgelegd dossier. 
&lt;br/&gt;(20140313 : Handtekeningen : type document dat normalerwijze al getekend is door de betrokken partijen, en dat geen specifiek beheer van die</t>
  </si>
  <si>
    <t>045</t>
  </si>
  <si>
    <t>Photos</t>
  </si>
  <si>
    <t>Foto's</t>
  </si>
  <si>
    <t>Fotos</t>
  </si>
  <si>
    <t>Pictures</t>
  </si>
  <si>
    <t>Une ou plusieurs photos, en couleur ou non. 
&lt;br/&gt;(20140313 : Signatures attendues : type de document normalement ne nécessitant pas de gestion spécifique de la notion signée oui/non.)</t>
  </si>
  <si>
    <t>Eén of meerdere foto's, al of niet in kleur. 
&lt;br/&gt;(20140313 : Handtekeningen : type document dat normalerwijze geen specifiek beheer van die notie ondertekend ja/neen vereist.)</t>
  </si>
  <si>
    <t>As in snapshots.</t>
  </si>
  <si>
    <t>046</t>
  </si>
  <si>
    <t>Preuve d'origine des fonds</t>
  </si>
  <si>
    <t>Bewijs van bron van fondsen</t>
  </si>
  <si>
    <t>Nachweis der Quelle der Mittel</t>
  </si>
  <si>
    <t>Source of assets, proof</t>
  </si>
  <si>
    <t>Typiquement en branche 23 (produits financiers), la loi contre le blanchissement peut exiger une  preuve des investissements du passé ou de l'origine des fonds investis. 
&lt;br/&gt;(20140313 : Signatures attendues : type de document normalement déjà signée par</t>
  </si>
  <si>
    <t>Veelal in de tak 23 (financiële producten), waar de wet tegen het witwassen kan vragen naar een bewijs van investeringen in het verleden of van de oorsprong van de geïnvesteerde (geld-)middelen. 
&lt;br/&gt;(20140313 : Handtekeningen : type document dat normale</t>
  </si>
  <si>
    <t>047</t>
  </si>
  <si>
    <t>Proposition</t>
  </si>
  <si>
    <t>Voorstel</t>
  </si>
  <si>
    <t>Vorschlag</t>
  </si>
  <si>
    <t>Proposal from</t>
  </si>
  <si>
    <t xml:space="preserve">Formulaire dressé par l'assureur et complété par le preneur d'assurance, permettant à l'assureur de se décider sur l'acceptation et la tarification du risque proposé. 
&lt;br/&gt;(20140313 : Signatures attendues : type de document normalement à être signée par </t>
  </si>
  <si>
    <t>Formulier opgesteld door de verzekeraar en ingevuld door de verzekeringnemer, dat het de verzekeraar mogelijk maakt te beslissen over de aanvaarding en de tarificatie van het voorgestelde risico. 
&lt;br/&gt;(20140313 : Handtekeningen : type document dat normal</t>
  </si>
  <si>
    <t>048</t>
  </si>
  <si>
    <t>Questionnaire médical</t>
  </si>
  <si>
    <t>Medische vragenlijst</t>
  </si>
  <si>
    <t>Medizinischer Fragebogen</t>
  </si>
  <si>
    <t>Medical questionnaire</t>
  </si>
  <si>
    <t>En général, le questionnaire à compléter par le candidat assuré. 
&lt;br/&gt;(20140313 : Signatures attendues : type de document normalement à être signée par le preneur ou l'assuré, et nécessitant une gestion, ou au moins un controle spécifique de la notion si</t>
  </si>
  <si>
    <t>In het algemeen, de vragenlijst in te vullen door de kandidaat-verzekerde. 
&lt;br/&gt;(20140313 : Handtekeningen : type document dat normalerwijze te tekenen is door de verzekeringnemer of de verzekerde, en dat specifiek beheer of minstens controle van die not</t>
  </si>
  <si>
    <t>049</t>
  </si>
  <si>
    <t>Quittance de règlement ou d'avance</t>
  </si>
  <si>
    <t>Regelings- of voorschotkwijting</t>
  </si>
  <si>
    <t>Abrechnung garantieren oder garantieren Entlastung</t>
  </si>
  <si>
    <t>Discharge note, partial or final</t>
  </si>
  <si>
    <t>7/06/2012</t>
  </si>
  <si>
    <t>Anciennement -Quittance de liquidation ou d'avance- : GT Normalisation 19.04.2012 : La quittance focalise le paiement du montant payable (prestation de l’assureur), soit ce montant dans sa totalité, soit une partie de ce montant, sous forme d’avance. La q</t>
  </si>
  <si>
    <t>Voorheen -Kwijting in afrekening of in voorschot- : WG Normalisatie 19.04.2012 : De kwijting mikt op de betaling van het te betalen bedrag, hetzij dat totale bedrag, hetzij een deel van dat bedrag in voorschot. De (regelings-) kwijting voegt hier de notie</t>
  </si>
  <si>
    <t>Relevé annuel du chiffre d'affaire</t>
  </si>
  <si>
    <t>Zakencijfer - jaarlijkse opgave</t>
  </si>
  <si>
    <t>Umsatz - jährliche geben</t>
  </si>
  <si>
    <t>Turnover - yearly report</t>
  </si>
  <si>
    <t>Le chiffre d'affaires représente le montant des affaires (hors taxes) réalisées par l'entreprise avec les tiers dans l'exercice de son activité professionnelle normale et courante. Il correspond à la somme des ventes de marchandises, de produits fabriqués</t>
  </si>
  <si>
    <t>Het zakencijfer is de hoeveelheid geld (zonder taksen) die door koop en verkoop wordt omgezet, standaardtaal in België, het omzetcijfer in het hele taalgebied. De verzekeringnemer informeert hierover jaarlijks, op basis van zijn boekhouding. 
&lt;br/&gt;(201403</t>
  </si>
  <si>
    <t>Renon</t>
  </si>
  <si>
    <t>Opzeg</t>
  </si>
  <si>
    <t>Bekanntmachung</t>
  </si>
  <si>
    <t>Cancellation advice</t>
  </si>
  <si>
    <t>Le document par lequel la partie (le preneur d'assurance ou l'assureur) acte sa décision de arréter le contrat. 
&lt;br/&gt;(20140313 : Signatures attendues : type de document normalement déjà signée par la partie concernée, et nécessitant une gestion spécifiqu</t>
  </si>
  <si>
    <t>Het document waarmee deze of gene partij (verzekeringnemer of verzekeraar) haar beslissing overmaakt het contract te beëindigen. 
&lt;br/&gt;(20140313 : Handtekeningen : type document dat normalerwijze al getekend is door de betrokken partij, en dat een specifi</t>
  </si>
  <si>
    <t>052</t>
  </si>
  <si>
    <t>Statuts</t>
  </si>
  <si>
    <t>Statuten</t>
  </si>
  <si>
    <t>Satzung</t>
  </si>
  <si>
    <t>Articles, of association</t>
  </si>
  <si>
    <t>Les statuts d'une personne morale, d'un groupement. 
&lt;br/&gt;(20140313 : Signatures attendues : type de document normalement ne nécessitant pas de gestion spécifique de la notion signée oui/non.)</t>
  </si>
  <si>
    <t>De statuten van een groepering, van een rechtspersoon. 
&lt;br/&gt;(20140313 : Handtekeningen : type document dat normalerwijze geen specifiek beheer van die notie ondertekend ja/neen vereist.)</t>
  </si>
  <si>
    <t>053</t>
  </si>
  <si>
    <t>Tarification</t>
  </si>
  <si>
    <t>Tarificatie</t>
  </si>
  <si>
    <t>Tarifierung</t>
  </si>
  <si>
    <t>Rating advice</t>
  </si>
  <si>
    <t>L'assureur communique son prix et ses conditions d'assurance, sur base du dossier proposé. 
Transfert vers contrat ou projet si demandé. 
&lt;br/&gt;(20140313 : Signatures attendues : type de document normalement déjà signée par l'assureur, et ne nécessitant pa</t>
  </si>
  <si>
    <t>De verzekeraar deelt zijn prijs en verzekeringsvoorwaarden mee, voor een specifiek voorgelegd dossier. 
Een tarificatie kan overgaan in een contract of in een ontwerp van contract. 
&lt;br/&gt;(20140313 : Handtekeningen : type document dat normalerwijze al gete</t>
  </si>
  <si>
    <t>054</t>
  </si>
  <si>
    <t>Calcul règle 80%</t>
  </si>
  <si>
    <t>Berekening 80% regel</t>
  </si>
  <si>
    <t>80 % Regel Berechnung</t>
  </si>
  <si>
    <t>80% ruling calculus</t>
  </si>
  <si>
    <t>2/04/2010</t>
  </si>
  <si>
    <t>Informations que les preneurs d'assurance doivent transmettre de manière régulière aux compagnies, en PLCI et EIP. (Pension Libre Complémentaire des Indépendants / Engagement Individuel de Pension) 
&lt;br/&gt;(20140313 : Signatures attendues : type de document</t>
  </si>
  <si>
    <t>Informatie die verzekeringnemers op regelmatige basis aan de verzekeraars moeten overmaken, in VAPZ en  IPT. (Vrij Aanvullend Pensioen voor Zelfstandigen / Individuele Pensioen Toezegging) 
&lt;br/&gt;(20140313 : Handtekeningen : type document dat normalerwijze</t>
  </si>
  <si>
    <t>055</t>
  </si>
  <si>
    <t>Programme commercial</t>
  </si>
  <si>
    <t>Commercieel programma</t>
  </si>
  <si>
    <t>Verkaufsprogramm</t>
  </si>
  <si>
    <t>Commercial Program</t>
  </si>
  <si>
    <t>8/09/2010</t>
  </si>
  <si>
    <t xml:space="preserve">Voir la notion de Programme Commercial (Product Qualifier A536). Le document physique ou virtuel, reprenant les informations décrivant le cas spécifique en sein du programme. Pensez au numéro individuel lors d'une action de mailing, ou à une carte-client </t>
  </si>
  <si>
    <t>Zie de notie Commercieel Programma (Product Qualifier A536). Het document, fysiek of virtueel, met de informatie die het specifieke geval binnen het programma weergeeft. Denk aan een unieke code binnen een mailingactie, of aan een klantenkaart met een ind</t>
  </si>
  <si>
    <t>056</t>
  </si>
  <si>
    <t>Certificat de navigation</t>
  </si>
  <si>
    <t>Certificaat voor de vaart</t>
  </si>
  <si>
    <t>Zertifikat zum Fahrt</t>
  </si>
  <si>
    <t>Certificate of navigability</t>
  </si>
  <si>
    <t>4/04/2011</t>
  </si>
  <si>
    <t xml:space="preserve">Voir le portail belgium.be. Ce que la DIV décrit sous le point - Mobilité - En avion et en bateau - Navigation de plaisance : autres documents. / et /  - Mobilité - Transport de marchandises - Sur l'eau : conditions nécessaires et produire les documents. </t>
  </si>
  <si>
    <t>Zie de portaalsite belgium.be. Wat de DIV beschrijft onder de punten : - Mobiliteit - Lucht- en scheepvaart - Pleziervaart : andere documenten. / en /  - Mobiliteit - Goederentransport - Water : nodige voorwaarden en juiste documenten. Alle genoemde docum</t>
  </si>
  <si>
    <t>Sehen sie das portal belgium.be (aber nur völlig documentiert aufs nl un fr).</t>
  </si>
  <si>
    <t>See the portal belgium.be (which is not fully translated).</t>
  </si>
  <si>
    <t>057</t>
  </si>
  <si>
    <t>Rapport-type médical ADC - Auto</t>
  </si>
  <si>
    <t>Medisch type-verslag OGR - Auto</t>
  </si>
  <si>
    <t>Medizinischen Bericht UGR-Typ Car</t>
  </si>
  <si>
    <t>Medical standard-report PLA - Motor</t>
  </si>
  <si>
    <t>8/04/2011</t>
  </si>
  <si>
    <t xml:space="preserve">Rapport médical suivant le rapport-type utilisé en Accidents Droit Commun - Auto. 
&lt;br/&gt;(20140313 : Signatures attendues : type de document normalement à être signée par le médecin-expert, et nécessitant une gestion, ou au moins un controle spécifique de </t>
  </si>
  <si>
    <t>Medisch verslag volgens het type-verslag in gebruik in Ongevallen Gemeen Recht - Auto. 
&lt;br/&gt;(20140313 : Handtekeningen : type document dat normalerwijze te tekenen is door de medicus-expert, en dat specifiek beheer of minstens controle van die notie onde</t>
  </si>
  <si>
    <t>Medical report following the standard-report used in Private Law Accidents - Motor.</t>
  </si>
  <si>
    <t>058</t>
  </si>
  <si>
    <t>Attestation TVA</t>
  </si>
  <si>
    <t>BTW verklaring</t>
  </si>
  <si>
    <t>MwSt.-Abrechnung</t>
  </si>
  <si>
    <t>VAT certificate</t>
  </si>
  <si>
    <t>19/09/2011</t>
  </si>
  <si>
    <t>Document certifiant la validité d'une position spécifique financière en taxes sur la valeur ajoutée. 
&lt;br/&gt;(20140313 : Signatures attendues : type de document normalement à être signée par son déclarant, et nécessitant une gestion, ou au moins un controle</t>
  </si>
  <si>
    <t xml:space="preserve">Document dat de ingenomen financiële positie betreffende belastingen op de toegevoegde waarde staaft. 
&lt;br/&gt;(20140313 : Handtekeningen : type document dat normalerwijze te tekenen is door degene die verklaart, en dat specifiek beheer of minstens controle </t>
  </si>
  <si>
    <t>059</t>
  </si>
  <si>
    <t>Lettre du médecin</t>
  </si>
  <si>
    <t>Brief van arts</t>
  </si>
  <si>
    <t>Brief von Arzt</t>
  </si>
  <si>
    <t>Letter from medical doctor</t>
  </si>
  <si>
    <t>2/03/2012</t>
  </si>
  <si>
    <t>La lettre du médecin est bien autre chose que le rapport médical, et ne contient pas en soi de l'information médicale en soi. 
&lt;br/&gt;(20140313 : Signatures attendues : type de document normalement ne nécessitant pas de gestion spécifique de la notion signé</t>
  </si>
  <si>
    <t>De brief van de arts is iets anders dan een medisch rapport en bevat geen expliciet medische informatie. 
&lt;br/&gt;(20140313 : Handtekeningen : type document dat normalerwijze geen specifiek beheer van die notie ondertekend ja/neen vereist.)</t>
  </si>
  <si>
    <t>Note du médecin</t>
  </si>
  <si>
    <t>Nota van arts</t>
  </si>
  <si>
    <t>Hinweis vom Arzt</t>
  </si>
  <si>
    <t>Note from medical doctor</t>
  </si>
  <si>
    <t>Ceci est la lettre ou le message du médecin à celui qui en est l'adressé. Ceci est la lettre confidentielle entre ces deux. Le mot -confidentiel- est volontairement absent du libellé. (contexte e-Health) 
&lt;br/&gt;(20140313 : Signatures attendues : type de do</t>
  </si>
  <si>
    <t>Dit is de vertrouwelijke brief of nota tussen arts en bestemmeling van deze brief of nota. Het woord vertrouwelijk is bewust weg gelaten uit het label. (context e-Health) 
&lt;br/&gt;(20140313 : Handtekeningen : type document dat normalerwijze geen specifiek be</t>
  </si>
  <si>
    <t>061</t>
  </si>
  <si>
    <t>Confirmation après visite victime</t>
  </si>
  <si>
    <t>Bevestiging na bezoek slachtoffer</t>
  </si>
  <si>
    <t>Bestätigung nach Besuch Opfer</t>
  </si>
  <si>
    <t>Confirmation following visit victim</t>
  </si>
  <si>
    <t>8/03/2012</t>
  </si>
  <si>
    <t>La compagnie (l'assureur) informe la victime des suites du dossier-sinstre (après l'avoir visité). 
&lt;br/&gt;(20140313 : Signatures attendues : type de document normalement ne nécessitant pas de gestion spécifique de la notion signée oui/non.)</t>
  </si>
  <si>
    <t>De maatschappij (verzekeraar) informeert het slachtoffer over het verloop van het schade-dossier (na een bezoek of consult). 
&lt;br/&gt;(20140313 : Handtekeningen : type document dat normalerwijze geen specifiek beheer van die notie ondertekend ja/neen vereist</t>
  </si>
  <si>
    <t>062</t>
  </si>
  <si>
    <t>Désistement plainte</t>
  </si>
  <si>
    <t>Klachtafstand</t>
  </si>
  <si>
    <t>Beschwerde-Verzicht</t>
  </si>
  <si>
    <t>Disclaimant notice</t>
  </si>
  <si>
    <t>Formulaire de désistement de plainte à compléter par la victime, dûment complété. 
&lt;br/&gt;(20140313 : Signatures attendues : type de document normalement à être signée par la partie concernée demandeur, et nécessitant une gestion, ou au moins un controle sp</t>
  </si>
  <si>
    <t>Formulier klachtafstand (wat niet hetzelfde is als de intrekking van de klacht) in te vullen door het slachtoffer, naar behoren ingevulde versie. 
&lt;br/&gt;(20140313 : Handtekeningen : type document dat normalerwijze te tekenen is door de betrokken partij aan</t>
  </si>
  <si>
    <t>063</t>
  </si>
  <si>
    <t>Informations sur lésions corporelles</t>
  </si>
  <si>
    <t>Inlichtingen over lichamelijke letsels</t>
  </si>
  <si>
    <t>Informationen über Personenschäden</t>
  </si>
  <si>
    <t>Information about bodily injuries</t>
  </si>
  <si>
    <t>Formulaire lésions corporelles, complété : FICHE INFORMATION - Formulaire d'information à compléter par la victime de lésions corporelles, dûment complété. 
&lt;br/&gt;(20140313 : Signatures attendues : type de document normalement à être signée par la partie c</t>
  </si>
  <si>
    <t xml:space="preserve">Formulier lichamelijke letsels, ingevuld : INFORMATIEFICHE - Informatiefiche in te vullen door het slachtoffer van de lichamelijke letsels, de naar behoren ingevulde versie. 
&lt;br/&gt;(20140313 : Handtekeningen : type document dat normalerwijze te tekenen is </t>
  </si>
  <si>
    <t>Information form about bodily injuries as sustained by the victim, form properly completed by such victim.</t>
  </si>
  <si>
    <t>064</t>
  </si>
  <si>
    <t>Informations sur frais médicaux</t>
  </si>
  <si>
    <t>Inlichtingen over medische kosten</t>
  </si>
  <si>
    <t>Informationen über medizinische Kosten</t>
  </si>
  <si>
    <t>Information about medical costs</t>
  </si>
  <si>
    <t>Formulaire frais médicaux, complété : Formulaire reprenant les frais médicaux encourus par la victime, dûment complété. (Eventuellement complété par l'assureur, et est alors un rapport de règlement.) 
&lt;br/&gt;(20140313 : Signatures attendues : type de docume</t>
  </si>
  <si>
    <t>Formulier medische kosten, ingevuld : Formulier met de door het slachtoffer opgelopen medische kosten, de naar behoren ingevulde versie. (Eventueel reeds aangevuld door de verzekeraar, en dan dus een regelingsrapport.) 
&lt;br/&gt;(20140313 : Handtekeningen : t</t>
  </si>
  <si>
    <t>Form about medical costs incurred by the victim, properly completed by the victim. Eventually already annotated by the insurer, and then alike an assessment report.</t>
  </si>
  <si>
    <t>065</t>
  </si>
  <si>
    <t>Informations sur frais de transport</t>
  </si>
  <si>
    <t>Inlichtingen over transportkosten</t>
  </si>
  <si>
    <t>Informationen über Transportkosten</t>
  </si>
  <si>
    <t>Information about transportation costs</t>
  </si>
  <si>
    <t xml:space="preserve">	Formulaire frais de transport, complété : Formulaire à compléter par la victime concernant ces frais de transports, dûment complété. 
&lt;br/&gt;(20140313 : Signatures attendues : type de document normalement à être signée par la partie concernée demandeur, et</t>
  </si>
  <si>
    <t>Formulier transportkosten, ingevuld : Formulier in te vullen door het slachtoffer betreffende zijn transportkosten, de naar behoren ingevulde versie. 
&lt;br/&gt;(20140313 : Handtekeningen : type document dat normalerwijze te tekenen is door de betrokken partij</t>
  </si>
  <si>
    <t>Form about the transportation costs as incurred by the victim, properly completed by such victim.</t>
  </si>
  <si>
    <t>066</t>
  </si>
  <si>
    <t>Informations sur conducteur-employé</t>
  </si>
  <si>
    <t>Inlichtingen over bestuurder-in-opdracht</t>
  </si>
  <si>
    <t>Informationen zum Treiber auf Geheiß</t>
  </si>
  <si>
    <t>Information about driver-employed</t>
  </si>
  <si>
    <t>Gestion sinistres - Formulaire employeur conducteur en omnium, complété : FORMULAIRE OMNIUM MISSION - Formulaire à destination de l'employeur du conducteur du véhicule en mission lors d'un accident de la circulation, ce formulaire dûment complété. 
&lt;br/&gt;(</t>
  </si>
  <si>
    <t>Schadebeheer - Formulier werkgever van bestuurder in omnium, ingevuld : FORMULIER OMNIUM OPDRACHT - Formulier voor de werkgever van de bestuurder van het voertuig in opdracht bij een verkeersongeval, de naar behoren ingevulde versie. 
&lt;br/&gt;(20140313 : Han</t>
  </si>
  <si>
    <t>Claims handling - Form about the driver as employed  by his employer at the moment of the road accident, such form properly completed by such employer.</t>
  </si>
  <si>
    <t>067</t>
  </si>
  <si>
    <t>Avis de reconnaissance de dettes</t>
  </si>
  <si>
    <t>Bericht van schuldbekentenis</t>
  </si>
  <si>
    <t>Bekanntmachung über die Zulassung von Schuld</t>
  </si>
  <si>
    <t>Notice of debt acknowledgement</t>
  </si>
  <si>
    <t>Gestion sinistres - Formulaire de reconnaissance de dettes, complété : Formulaire de reconnaissance de dettes à compléter par l'assuré, dûment complété. 
&lt;br/&gt;(20140313 : Signatures attendues : type de document normalement à être signée par la partie conc</t>
  </si>
  <si>
    <t>Schadebeheer - Formulier bekentenis (financiële) schulden, ingevuld : Formulier schulden-bekentenis in te vullen door de verzekerde, de naar behoren ingevulde versie. 
&lt;br/&gt;(20140313 : Handtekeningen : type document dat normalerwijze te tekenen is door de</t>
  </si>
  <si>
    <t>Claims handling - Form about debts as acknowledged by the insured, properly completed by such insured.</t>
  </si>
  <si>
    <t>068</t>
  </si>
  <si>
    <t>Avis d'intérêts divergents</t>
  </si>
  <si>
    <t>Bericht van uiteenlopende belangen</t>
  </si>
  <si>
    <t>Nachricht von unterschiedlichen Interessen</t>
  </si>
  <si>
    <t>Notice of a diversity of interests</t>
  </si>
  <si>
    <t xml:space="preserve">Gestion sinistres - Conseil personnel vu intérêts divergents : Intérêts divergents entre assureur et assuré. (Une éventualité jugée importante du point de vue du courtier!) L'assureur informe de/sur telle situation. 
&lt;br/&gt;(20140313 : Signatures attendues </t>
  </si>
  <si>
    <t xml:space="preserve">Schadebeheer - persoonlijk advies gezien uiteenlopende belangen : Uiteenlopende belangen tussen verzekeraar en verzekerde. (Vanuit het standpunt van de makelaar iets van groot belang!) De verzekeraar informeert over dergelijke situatie. 
&lt;br/&gt;(20140313 : </t>
  </si>
  <si>
    <t>Claims handling - The insurer informs about a diversity of interests (having specific legal implications) in between himself and the insured. (Something quite important to the broker.)</t>
  </si>
  <si>
    <t>069</t>
  </si>
  <si>
    <t>Lettre de clôture sinistre</t>
  </si>
  <si>
    <t>Brief van afsluiting schade</t>
  </si>
  <si>
    <t>Brief der Schließung Schaden</t>
  </si>
  <si>
    <t>Letter of claim closure</t>
  </si>
  <si>
    <t>Gestion sinistres - Lettre de clôture : Lettre de l'assureur annonçant la clôture du dossier. (Attention - uniquement l'envoyer dans les cas où le message structuré manque.) 
&lt;br/&gt;(20140313 : Signatures attendues : type de document normalement ne nécessit</t>
  </si>
  <si>
    <t>Schadebeheer - Brief van afsluiting : Brief van de verzekeraar tot aankondiging van afsluiting van het dossier. (Opgelet : enkel te gebruiken in de gevallen waar de gestructureerde mededeling ontbreekt.) 
&lt;br/&gt;(20140313 : Handtekeningen : type document da</t>
  </si>
  <si>
    <t>Claims handling - Letter informing on the closure of the claim by the insurer. (Note such message is only to be sent to the broker in absence of the structured (edifact) message.)</t>
  </si>
  <si>
    <t>Sinistre - Lettre de gestion</t>
  </si>
  <si>
    <t>Schade - Brief van beheer</t>
  </si>
  <si>
    <t>Schaden-Brief vom management</t>
  </si>
  <si>
    <t>Claims handling - letter</t>
  </si>
  <si>
    <t>Gestion sinistres - Lettre de gestion : La compagnie informe l'assuré/tiers des suites du dossier et/ou lui demande des renseignements. (Le fourre-tout remplaçant les autres. L’assureur qui veut être bref et succinct, focalise celui-ci au détriment des qu</t>
  </si>
  <si>
    <t xml:space="preserve">Schadebeheer - Brief van beheer : De maatschappij informeert de verzekerde/derde van het verloop van het dossier en/of vraagt om inlichtingen. (Deze qualifier kan alle andere meer gedetailleerde qualifiers vervangen; de verzekeraar die kort en bondig wil </t>
  </si>
  <si>
    <t>Claims handling - Letter : The insurer informs the insured or opposite party about the claim handling and/or progress and/or asks for information. (This is the general purpose qualifier replacing all other more specific qualifiers, to be used by those who</t>
  </si>
  <si>
    <t>071</t>
  </si>
  <si>
    <t>Avis d'indemnisation de la partie adverse</t>
  </si>
  <si>
    <t>Bericht schadeloosstelling tegenpartij</t>
  </si>
  <si>
    <t>Nachricht Vergütung gegen die Partei</t>
  </si>
  <si>
    <t>Notice of indemnification of opposite party</t>
  </si>
  <si>
    <t>16/07/2012</t>
  </si>
  <si>
    <t>Gestion sinistres - Lettre annonçant (à l'assuré) l'indemnisation : Lettre de l'assureur annonçant l'indemnisation de la partie adverse. (Est proche du code CMSB 40D.) 
&lt;br/&gt;(20140313 : Signatures attendues : type de document normalement ne nécessitant pa</t>
  </si>
  <si>
    <t>Schadebeheer - Brief kennisgeving schadeloosstelling : Brief van de verzekeraar tot aankondiging van de schadeloosstelling van de tegenpartij. (Zit dicht bij de code CMSB 40D.) 
&lt;br/&gt;(20140313 : Handtekeningen : type document dat normalerwijze geen specif</t>
  </si>
  <si>
    <t>Claims handling - Notice to the insured, announcing the indemnification of the opposite party. (Actually quite close to the meaning of the code CMSB 40D.)</t>
  </si>
  <si>
    <t>072</t>
  </si>
  <si>
    <t>Avis de refus de sinistre</t>
  </si>
  <si>
    <t>Bericht van weigering schade</t>
  </si>
  <si>
    <t>Bekanntmachung über die Weigerung Schaden</t>
  </si>
  <si>
    <t>Notice of refusal of claim</t>
  </si>
  <si>
    <t>Gestion sinistres - Lettre de refus : Lettre émanant de l'assureur et précisant le motif du refus d'intervention. (Une éventualité jugée importante du point de vue du courtier!) 
&lt;br/&gt;(20140313 : Signatures attendues : type de document normalement ne néce</t>
  </si>
  <si>
    <t>Schadebeheer - Weigeringsbrief : Brief afkomstig van de verzekeraar met vermelding van de reden van de weigering tot tussenkomst. (Vanuit het standpunt van de makelaar iets van groot belang!) 
&lt;br/&gt;(20140313 : Handtekeningen : type document dat normalerwi</t>
  </si>
  <si>
    <t>Claims handling - Notice of refusal : Notice from the insurer informing on the reason for the refusal of the claim. Something quite important from the point of view of the broker.</t>
  </si>
  <si>
    <t>073</t>
  </si>
  <si>
    <t>Mise en demeure de l'intervenant</t>
  </si>
  <si>
    <t>Ingebrekestelling van de partij</t>
  </si>
  <si>
    <t>Inverzugsetzung der Partei</t>
  </si>
  <si>
    <t>Serving notice upon the party</t>
  </si>
  <si>
    <t>Gestion sinistres - Mise en demeure de l'intervenant : Lettre émanant de l'assureur mettant en demeure un des intervenants du sinistre. 
&lt;br/&gt;(20140313 : Signatures attendues : type de document normalement déjà signée par la partie concernée, et ne nécess</t>
  </si>
  <si>
    <t>Schadebeheer - Ingebrekestelling van de partij : Brief afkomstig van de verzekeraar voor ingebrekestelling van één van de interveniënten van het schadegeval. 
&lt;br/&gt;(20140313 : Handtekeningen : type document dat normalerwijze al getekend is door de betrokk</t>
  </si>
  <si>
    <t>Claims handling - Letter from the insurer, serving notice upon the party as known within the claim.</t>
  </si>
  <si>
    <t>074</t>
  </si>
  <si>
    <t>Procuration d'épave</t>
  </si>
  <si>
    <t>Machtiging wrak</t>
  </si>
  <si>
    <t>Wrack-Berechtigung</t>
  </si>
  <si>
    <t>Authorization upon the wreck</t>
  </si>
  <si>
    <t>Formulaire de procuration d'épave, complété : Formulaire de procuration épave à compléter par l'assuré, dûment complété. (L'assureur a indemnisé le véhicule en perte totale, et se procure de l'épave.) 
&lt;br/&gt;(20140313 : Signatures attendues : type de docum</t>
  </si>
  <si>
    <t>Formulier machtiging wrak, ingevuld : Formulier van volmacht wrak in te vullen door de verzekerde, naar behoren ingevuld. (De verzekeraar heeft het voertuig vergoed in totaal verlies, en eigent zich het wrak toe.) 
&lt;br/&gt;(20140313 : Handtekeningen : type d</t>
  </si>
  <si>
    <t>Claims handling - The insurer obtains from the insured the form, properly completed, entitling him to the wrecked vehicle. (Having indemnified the vehicle as a total loss.)</t>
  </si>
  <si>
    <t>075</t>
  </si>
  <si>
    <t>Questionnaire TVA</t>
  </si>
  <si>
    <t>Vragenlijst BTW</t>
  </si>
  <si>
    <t>Fragebogen MWSt</t>
  </si>
  <si>
    <t>Inquiry form regarding VAT</t>
  </si>
  <si>
    <t>12/03/2012</t>
  </si>
  <si>
    <t>Questionnaire sur l'assujettissement TVA de l'assuré. Dûment complété. 
&lt;br/&gt;(20140313 : Signatures attendues : type de document normalement à être signée par la partie concernée demandeur, et nécessitant une gestion, ou au moins un controle spécifique de</t>
  </si>
  <si>
    <t xml:space="preserve">Vragenlijst over de BTW-plichtigheid van de verzekerde. Naar behoren ingevuld. 
&lt;br/&gt;(20140313 : Handtekeningen : type document dat normalerwijze te tekenen is door de betrokken partij aanvrager, en dat specifiek beheer of minstens controle van die notie </t>
  </si>
  <si>
    <t>076</t>
  </si>
  <si>
    <t>Avis d'application de proportionnalité</t>
  </si>
  <si>
    <t>Bericht van toepassing evenredigheidsregel</t>
  </si>
  <si>
    <t>Nachricht Verhältnismäßigkeit Regel anwenden</t>
  </si>
  <si>
    <t>Notice of proportionality applied</t>
  </si>
  <si>
    <t>Règle proportionnelle. L'assureur avise le client de l'application de la règle proportionnelle. La prestation de l'assureur est bien en fonction de la portion du risque effectivement mis sous l'assurance par le preneur d'assurance. 
&lt;br/&gt;(20140313 : Signa</t>
  </si>
  <si>
    <t>Evenredigheidsregel. De verzekeraar bericht de klant over de toepassing van de evenredigheidsregel. De prestatie van de verzekeraar is slechts in verhouding tot het deel van het risico dat de verzekeringnemer effectief in de verzekering opnam. 
&lt;br/&gt;(2014</t>
  </si>
  <si>
    <t>077</t>
  </si>
  <si>
    <t>Certificat médical</t>
  </si>
  <si>
    <t>Medisch getuigschrift</t>
  </si>
  <si>
    <t>Ärztliches Attest</t>
  </si>
  <si>
    <t>Medical certificate</t>
  </si>
  <si>
    <t>Certificat médical quelconque. (De préférence utiliser les dénominateurs plus spécifiques, comme les 027, 048, 056, 057, . . . dans ces cas plus spécifiques.) 
&lt;br/&gt;(20140313 : Signatures attendues : type de document normalement à être signée par le médec</t>
  </si>
  <si>
    <t>Medisch getuigschrift, om het even welk. (Algemene noemer. Bij voorkeur de meer specifieke types, zoals de 027, 048, 056, 057, . . . te gebruiken voor die meer specifieke gevallen.) 
&lt;br/&gt;(20140313 : Handtekeningen : type document dat normalerwijze te tek</t>
  </si>
  <si>
    <t>Medical certificate in general. When a more specific document type exists, it is advised to use such more specific type qualifier.</t>
  </si>
  <si>
    <t>079</t>
  </si>
  <si>
    <t>Déclaration de sinistre</t>
  </si>
  <si>
    <t>Aangifte schadegeval</t>
  </si>
  <si>
    <t>Anspruch</t>
  </si>
  <si>
    <t>Claim notification</t>
  </si>
  <si>
    <t>Déclaration de sinistre quelconque. (Autre que le 018 - Constat Européen d'Accident.) 
&lt;br/&gt;(20140313 : Signatures attendues : type de document normalement à être signée par les parties concernées déclarant et/ou courtier, et nécessitant une gestion, ou a</t>
  </si>
  <si>
    <t>Aangifte schadegeval, om het even welk. (Andere types dan de 018 - Europees Aanrijdingsformulier.) 
&lt;br/&gt;(20140313 : Handtekeningen : type document dat normalerwijze te tekenen is door de betrokken partijen aangever en/of makelaar, en dat specifiek beheer</t>
  </si>
  <si>
    <t>Claim declaration, any. (Other than those ment by qualifier 018 - European Claim Report.)</t>
  </si>
  <si>
    <t>Mission - médicale</t>
  </si>
  <si>
    <t>Opdracht - medische</t>
  </si>
  <si>
    <t>Befehl - medizinische</t>
  </si>
  <si>
    <t>Assignment - medical</t>
  </si>
  <si>
    <t>16/03/2012</t>
  </si>
  <si>
    <t>Ceci est le message de l'assureur au médecin, le chargeant  d'une tâche quelconque. (contexte e-Health essentiellement) 
&lt;br/&gt;(20140313 : Signatures attendues : type de document normalement ne nécessitant pas de gestion spécifique de la notion signée oui/</t>
  </si>
  <si>
    <t>Dit is het bericht van de verzekeraar aan de geneesheer, waarbij deze één of andere opdracht krijgt. (context e-Health). 
&lt;br/&gt;(20140313 : Handtekeningen : type document dat normalerwijze geen specifiek beheer van die notie ondertekend ja/neen vereist.)</t>
  </si>
  <si>
    <t>081</t>
  </si>
  <si>
    <t>Note de calcul</t>
  </si>
  <si>
    <t>Berekeningsnota</t>
  </si>
  <si>
    <t>Berechnungsnote</t>
  </si>
  <si>
    <t>Calculation note</t>
  </si>
  <si>
    <t>27/09/2012</t>
  </si>
  <si>
    <t>Document annonçant un paiement (ex. : décompte d'indemnité en sinistre). RFF+034 est l'indicatif de tel document. 
&lt;br/&gt;(20140313 : Signatures attendues : type de document normalement ne nécessitant pas de gestion spécifique de la notion signée oui/non.)</t>
  </si>
  <si>
    <t>Het document dat een betaling aankondigt (vb : de afrekening van de vergoeding in schade). RFF+034 is het nummer dat dit document identificeert. 
&lt;br/&gt;(20140313 : Handtekeningen : type document dat normalerwijze geen specifiek beheer van die notie onderte</t>
  </si>
  <si>
    <t>082</t>
  </si>
  <si>
    <t>Avis du recours exigible</t>
  </si>
  <si>
    <t>Bericht invordering verhaal</t>
  </si>
  <si>
    <t>Anzeige Regress Einziehung</t>
  </si>
  <si>
    <t>Notice of recourse demand</t>
  </si>
  <si>
    <t>14/12/2012</t>
  </si>
  <si>
    <t xml:space="preserve">L'assureur, dans sa gestion du sinistre, informe (généralement son preneur d'assurance ou son assuré) du recours exigible. Un éventuel rappel de ce même avis est catalogué sous ce même qualifiant. 
&lt;br/&gt;(20140313 : Signatures attendues : type de document </t>
  </si>
  <si>
    <t>De verzekeraar, in zijn schadebeheer, informeert (meestal de verzekeringnemer of de verzekerde) over zijn verhaalsrecht dat hij bij deze uitoefent. Een eventuele herinnering van datzelfde bericht catalogeren we onder deze zelfde qualifier. 
&lt;br/&gt;(20140313</t>
  </si>
  <si>
    <t>083</t>
  </si>
  <si>
    <t>Bordereau de quittance</t>
  </si>
  <si>
    <t>Kwijtingborderel</t>
  </si>
  <si>
    <t>Prozessliste</t>
  </si>
  <si>
    <t>Accounting slip</t>
  </si>
  <si>
    <t>30/04/2013</t>
  </si>
  <si>
    <t>La version papier du bordereau terme ou comptant. Ce document peut aussi être evoyé sous forme de pdf. 
&lt;br/&gt;(20140313 : Signatures attendues : type de document normalement ne nécessitant pas de gestion spécifique de la notion signée oui/non.)</t>
  </si>
  <si>
    <t>De papieren versie van het kwijtingborderel, termijn of contant. Dit document kan ook als een pdf verzonden worden. 
&lt;br/&gt;(20140313 : Handtekeningen : type document dat normalerwijze geen specifiek beheer van die notie ondertekend ja/neen vereist.)</t>
  </si>
  <si>
    <t>084</t>
  </si>
  <si>
    <t>Relevé du compte producteur</t>
  </si>
  <si>
    <t>Uittreksel producentenrekening</t>
  </si>
  <si>
    <t>Produzent-Konto-Auszug</t>
  </si>
  <si>
    <t>Intermediary's account statement</t>
  </si>
  <si>
    <t>Le relevé du compte producteur, périodique, sous forme de pdf. 
&lt;br/&gt;(20140313 : Signatures attendues : type de document normalement ne nécessitant pas de gestion spécifique de la notion signée oui/non.)</t>
  </si>
  <si>
    <t>Het (periodieke) rekeninguittreksel producent in de vorm van een pdf. 
&lt;br/&gt;(20140313 : Handtekeningen : type document dat normalerwijze geen specifiek beheer van die notie ondertekend ja/neen vereist.)</t>
  </si>
  <si>
    <t>085</t>
  </si>
  <si>
    <t>Lettre du tiers</t>
  </si>
  <si>
    <t>Brief van derde</t>
  </si>
  <si>
    <t>Brief von Dritten</t>
  </si>
  <si>
    <t>Letter from third party</t>
  </si>
  <si>
    <t>14/05/2013</t>
  </si>
  <si>
    <t>(20140313 : Signatures attendues : type de document normalement déjà signée par les parties concernées, et ne nécessitant pas de gestion spécifique de la _x000D_notion signée oui/non.)</t>
  </si>
  <si>
    <t>(20140313 : Handtekeningen : type document dat normalerwijze al getekend is door de betrokken partijen, en dat geen specifiek beheer van die notie _x000D_ondertekend ja/neen vereist.)</t>
  </si>
  <si>
    <t>086</t>
  </si>
  <si>
    <t>Déclarations des témoins</t>
  </si>
  <si>
    <t>Verklaringen van getuigen</t>
  </si>
  <si>
    <t>Zeugenaussagen</t>
  </si>
  <si>
    <t>Statements of witnesses</t>
  </si>
  <si>
    <t>(20140313 : Signatures attendues : type de document normalement déjà signée par les parties concernées, et ne nécessitant pas de gestion spécifique de la notion signée oui/non.)</t>
  </si>
  <si>
    <t>087</t>
  </si>
  <si>
    <t>PV d'expertise</t>
  </si>
  <si>
    <t>PV expertise</t>
  </si>
  <si>
    <t>Bewertungsbericht</t>
  </si>
  <si>
    <t>Assessment report</t>
  </si>
  <si>
    <t>(20140313 : Signatures attendues : type de document normalement à être signée par le déclarant (preneur ou endommagé) et/ou l'expert, et nécessitant une gestion, ou au moins un controle spécifique de la notion signée oui/non.)</t>
  </si>
  <si>
    <t>(20140313 : Handtekeningen : type document dat normalerwijze te tekenen is door de verklarende (verzekeringnemer of schadelijder) en/of de expert, en dat specifiek beheer of minstens controle van die notie ondertekend ja/neen vereist.)</t>
  </si>
  <si>
    <t>088</t>
  </si>
  <si>
    <t>Honoraires médicaux</t>
  </si>
  <si>
    <t>Medische honoraria</t>
  </si>
  <si>
    <t>Arzthonorare</t>
  </si>
  <si>
    <t>Medical fees</t>
  </si>
  <si>
    <t>(20140313 : Signatures attendues : type de document normalement à être signée par le déclarant et/ou le médecin, et nécessitant une gestion, ou au moins un controle spécifique de la notion signée oui/non.)</t>
  </si>
  <si>
    <t>(20140313 : Handtekeningen : type document dat normalerwijze te tekenen is door de verklarende en/of de medicus, en dat specifiek beheer of minstens controle van die notie ondertekend ja/neen vereist.)</t>
  </si>
  <si>
    <t>089</t>
  </si>
  <si>
    <t>Proposition d'arrangement à l'amiable</t>
  </si>
  <si>
    <t>Voorstel tot minnelijke schikking</t>
  </si>
  <si>
    <t>Vorschlag für eine einvernehmliche Lösung</t>
  </si>
  <si>
    <t>Proposal for a friendly solution</t>
  </si>
  <si>
    <t>(20140313 : Signatures attendues : type de document normalement à être signée par les parties concernées A et B, et nécessitant une gestion, ou au moins _x000D_un controle spécifique de la notion signée oui/non.)</t>
  </si>
  <si>
    <t>(20140313 : Handtekeningen : type document dat normalerwijze te tekenen is door de betrokken partijen A en B, en dat specifiek beheer of minstens _x000D_controle van die notie ondertekend ja/neen vereist.)</t>
  </si>
  <si>
    <t>Attestation de financement</t>
  </si>
  <si>
    <t>Financieringsattest</t>
  </si>
  <si>
    <t>Finanzierung Zertifikat</t>
  </si>
  <si>
    <t>Funding certificate</t>
  </si>
  <si>
    <t>091</t>
  </si>
  <si>
    <t>Attestation de leasing</t>
  </si>
  <si>
    <t>Leasingattest</t>
  </si>
  <si>
    <t>Leasing-Zertifikat</t>
  </si>
  <si>
    <t>Leasing certificate</t>
  </si>
  <si>
    <t>092</t>
  </si>
  <si>
    <t>Lettre de renon</t>
  </si>
  <si>
    <t>Opzegbrief</t>
  </si>
  <si>
    <t>Kündigungsschreiben</t>
  </si>
  <si>
    <t>Termination letter</t>
  </si>
  <si>
    <t>(20140313 : Signatures attendues : type de document normalement à être signée par la partie concernée assureur(s) ou preneur(s), et nécessitant une gestion, ou au moins un controle spécifique de la notion signée oui/non.)</t>
  </si>
  <si>
    <t>(20140313 : Handtekeningen : type document dat normalerwijze te tekenen is door de betrokken partij verzekeraar(s) of verzekeringnemer(s), en dat specifiek beheer of minstens controle van die notie ondertekend ja/neen vereist.)</t>
  </si>
  <si>
    <t>093</t>
  </si>
  <si>
    <t>Attestation pour l'employeur</t>
  </si>
  <si>
    <t>Werkgeversattest</t>
  </si>
  <si>
    <t>Arbeitgeber-Zertifikat</t>
  </si>
  <si>
    <t>Employer certificate</t>
  </si>
  <si>
    <t>(20140313 : Signatures attendues : type de document normalement déjà signée par l'assureur, et ne nécessitant pas de gestion spécifique de la notion _x000D_signée oui/non.)</t>
  </si>
  <si>
    <t>(20140313 : Handtekeningen : type document dat normalerwijze al getekend is door de verzekeraar, en dat geen specifiek beheer van die notie ondertekend _x000D_ja/neen vereist.)</t>
  </si>
  <si>
    <t>094</t>
  </si>
  <si>
    <t>Domiciliation - changement du compte</t>
  </si>
  <si>
    <t>Domiciliëring - wijziging bankrekening</t>
  </si>
  <si>
    <t>Lastschrift - Bank-Konto ändern</t>
  </si>
  <si>
    <t>Direct debit - change bank account</t>
  </si>
  <si>
    <t>15/07/2013</t>
  </si>
  <si>
    <t>Le compte bancaire utilisé pour les domiciliations change. 
&lt;br/&gt;(20140313 : Signatures attendues : type de document normalement à être signée par le preneur, et nécessitant une gestion, ou au moins un controle spécifique de la notion signée oui/non.)</t>
  </si>
  <si>
    <t>De bankrekening voor de domiciliëringen verandert. 
&lt;br/&gt;(20140313 : Handtekeningen : type document dat normalerwijze te tekenen is door de verzekeringnemer, en dat specifiek beheer of minstens controle van die notie ondertekend ja/neen vereist.)</t>
  </si>
  <si>
    <t>095</t>
  </si>
  <si>
    <t>Domiciliation - révocation</t>
  </si>
  <si>
    <t>Domiciliëring - herroeping</t>
  </si>
  <si>
    <t>Lastschrift - Rückzug</t>
  </si>
  <si>
    <t>Direct debit - withdrawal</t>
  </si>
  <si>
    <t>Le preneur arrête le paiement par domiciliation. 
&lt;br/&gt;(20140313 : Signatures attendues : type de document normalement à être signée par le preneur, et nécessitant une gestion, ou au moins un controle spécifique de la notion signée oui/non.)</t>
  </si>
  <si>
    <t>De verzekeringnemer zet de betaling per domiciliëring stop. 
&lt;br/&gt;(20140313 : Handtekeningen : type document dat normalerwijze te tekenen is door de verzekeringnemer, en dat specifiek beheer of minstens controle van die notie ondertekend ja/neen vereist.)</t>
  </si>
  <si>
    <t>096</t>
  </si>
  <si>
    <t>Quittance-échéance-avis</t>
  </si>
  <si>
    <t>Kwijting-vervaldagbericht</t>
  </si>
  <si>
    <t>Quittung-Fälligkeitsanzeige</t>
  </si>
  <si>
    <t>Acquittance-renewal-notice</t>
  </si>
  <si>
    <t xml:space="preserve">Le document papier représentant la quittance et/ou l'avis d'échéance. Attention: le processus autour du message structuré M0304 est et reste le pemier besoin, et ceci est considéré son complément. 
&lt;br/&gt;(20140313 : Signatures attendues : type de document </t>
  </si>
  <si>
    <t>Het papieren document kwijting en/of vervaldagbericht. Let op; het proces rond de gestructureerde berichten M0304 blijft de prioriteit, en dit is slechts als complementair te zien. 
&lt;br/&gt;(20140313 : Handtekeningen : type document dat normalerwijze geen sp</t>
  </si>
  <si>
    <t>Beachten Sie die Papier-Dokumente Entlastung und/oder Zahlungsanzeige. Bitte beachten Sie; die Priorität bleibt der Prozess um  die strukturierte Nachrichten M0304 , und dies soll nur als Ergänzung zu sehen sein.</t>
  </si>
  <si>
    <t>The paper document version of the discharge and/or payment notice. Please note; the priority remains the process around the M0304 structured messages, and this is just to be sees as complementary.</t>
  </si>
  <si>
    <t>097</t>
  </si>
  <si>
    <t>Fiche d'intermédiation épargne investissements</t>
  </si>
  <si>
    <t>Bemiddelingsfiche sparen beleggen</t>
  </si>
  <si>
    <t>Kundenprofil Fragebogen-Versicherung</t>
  </si>
  <si>
    <t>Customer profile questionnaire-insurance</t>
  </si>
  <si>
    <t>24/10/2013</t>
  </si>
  <si>
    <t>Le législateur oblige de déterminer le profil du client en fonction de sa connaissance des produits (financiers) d'assurance. 
&lt;br/&gt;(20140313 : Signatures attendues : type de document normalement à être signée par les parties concernées assureur ou courti</t>
  </si>
  <si>
    <t>De wetgever verplicht het profiel van de klant te bepalen voor wat betreft zijn kennis van (financiële) verzekeringsproducten. 
&lt;br/&gt;(20140313 : Handtekeningen : type document dat normalerwijze te tekenen is door de betrokken partijen verzekeraar of makel</t>
  </si>
  <si>
    <t>Der Gesetzgeber fordert das Kundenprofil im Hinblick auf seine Kenntnisse der (finanziellen) Versicherungsprodukte zu bestimmen.</t>
  </si>
  <si>
    <t>The legislator requires to determine the customer's profile in terms of his knowledge of (financial) insurance products.</t>
  </si>
  <si>
    <t>098</t>
  </si>
  <si>
    <t>Confirmation remplacement temporaire de véhicule 24hr max.</t>
  </si>
  <si>
    <t>Bevestiging vervanging voertuig max. 24 hr.</t>
  </si>
  <si>
    <t>Bestätigung Ersatzfahrzeug max. 24-Stunden.</t>
  </si>
  <si>
    <t>Confirmation replacement vehicle max. 24 hr.</t>
  </si>
  <si>
    <t>2/12/2013</t>
  </si>
  <si>
    <t xml:space="preserve">Le courtier a informé l'assureur du changement de véhicule temporaire (maximum de 24 heures) par MPB en y reprenant une description textuelle (non structurée) du véhicule de remplacement. L'assureur peut confirmer ce changement temporaire par ce document </t>
  </si>
  <si>
    <t>De makelaar informeerde de verzekeraar over de tijdelijke wijziging van voertuig (maximaal 24 uur) bij middel van een MPB met daarin een tekstuele beschrijving (ongestructureerd) van het voertuig in  vervanging. De verzekeraar kan deze tijdelijke wijzigin</t>
  </si>
  <si>
    <t>Der Makler informiert den Versicherer über die temporäre Änderung des Fahrzeugs (bis zu 24 Stunden) mittels einer MPB, und den enthält eine Textbeschreibung (unstrukturierte) des ersetzenden Fahrzeugs. Der Versicherer kann diese temporäre Änderung mit die</t>
  </si>
  <si>
    <t>The broker informed the provider about the temporary change of vehicle (up to 24 hours) by means of a MPB containing a textual description (unstructured) of the vehicle in replacement. The insurer can confirm this temporary change with this particular doc</t>
  </si>
  <si>
    <t>099</t>
  </si>
  <si>
    <t>Questionnaire et bulletin financier</t>
  </si>
  <si>
    <t>Vragenlijst en resultaten financiëel</t>
  </si>
  <si>
    <t>Finanzielle Fragebogen und Ergebnisse</t>
  </si>
  <si>
    <t>Questions and result - financial</t>
  </si>
  <si>
    <t>Fiche d'intermédiation Vie</t>
  </si>
  <si>
    <t>Bemiddelingsfiche Leven</t>
  </si>
  <si>
    <t>Kundenprofil Fragebogen Leben</t>
  </si>
  <si>
    <t>Customer profile questionnaire - Life</t>
  </si>
  <si>
    <t>101</t>
  </si>
  <si>
    <t>Fiche d'intermédiation IARD</t>
  </si>
  <si>
    <t>Bemiddelingsfiche BOAR</t>
  </si>
  <si>
    <t>Kundenprofil Fragebogen FAAR</t>
  </si>
  <si>
    <t>Customer profile questionnaire - FAOR</t>
  </si>
  <si>
    <t>102</t>
  </si>
  <si>
    <t>Attestation fiscale</t>
  </si>
  <si>
    <t>Fiscaal attest</t>
  </si>
  <si>
    <t>Steuerbescheinigung</t>
  </si>
  <si>
    <t>Tax certificate</t>
  </si>
  <si>
    <t>26/08/2014</t>
  </si>
  <si>
    <t>Document émanant de l'assureur, et permettant au preneur de déclarer certaines dépenses, n'excluant pas le cas de devoir déclarer certains revenus.</t>
  </si>
  <si>
    <t>Het document van de verzekeraar, waarmee de verzekeringsnemer bepaalde uitgaven kan aangeven, zonder het geval uit te sluiten bepaalde inkomsten te moeten aangeven.</t>
  </si>
  <si>
    <t>Das Dokument des Versicherers, der Versicherungsnehmer kann damit bestimmte Ausgaben angeben, oder bestimmte Einnahmen angeben.</t>
  </si>
  <si>
    <t>Document coming from the insurer, the policyholder can declare certain expenses, not excluding certain revenues that must be declared.</t>
  </si>
  <si>
    <t>103</t>
  </si>
  <si>
    <t>Certificat de vie</t>
  </si>
  <si>
    <t>Bewijs van leven</t>
  </si>
  <si>
    <t>Nachweis Lebendigkeit</t>
  </si>
  <si>
    <t>Proof of life</t>
  </si>
  <si>
    <t>27/08/2014</t>
  </si>
  <si>
    <t>Le certificat de vie atteste que le demandeur est en vie au jour de la demande. Ce certificat peut être demandé afin de percevoir une assurance ou une pension ...</t>
  </si>
  <si>
    <t>Dit certificaat verklaart dat de aanvrager op de dag van de aanvraag leeft. Dit certificaat kan worden aangevraagd voor het bekomen van verzekerings-sommen of een pensioen...</t>
  </si>
  <si>
    <t>Leben-Zertifikat bescheinigt, dass der Antragsteller am Tag der Anfrage am Leben ist. Dieses Zertifikat kann angefordert werden, um Versicherungs-summen oder eine Rente zu sammeln...</t>
  </si>
  <si>
    <t>The life certificate certifies that the applicant is alive on the day of the request. This certificate can be requested to collect insurance amounts or a pension...</t>
  </si>
  <si>
    <t>104</t>
  </si>
  <si>
    <t>Attestation RC chasse</t>
  </si>
  <si>
    <t>Attest BA jacht</t>
  </si>
  <si>
    <t>Haftpflicht-Zertifikat Jagd</t>
  </si>
  <si>
    <t>Certifcate liability hunting</t>
  </si>
  <si>
    <t>28/08/2014</t>
  </si>
  <si>
    <t>Document émis par un assureur qui prouve la couverture d'un chasseur (en responsabilité civile).</t>
  </si>
  <si>
    <t>Document door de verzekeraar uitgereikt dat de dekking van een jager bewijst (in burgerrechtelijke aansprakelijkheid).</t>
  </si>
  <si>
    <t>Bescheinigung des Versicherers, die die Abdeckung eines Jägers (Haftpflicht) beweist.</t>
  </si>
  <si>
    <t>Certificate delivered by the insurer covering the liability originating from hunting.</t>
  </si>
  <si>
    <t>Attestation RC bateau</t>
  </si>
  <si>
    <t>Attest BA vaartuig</t>
  </si>
  <si>
    <t>Haftpflicht-Zertifikat Schiff</t>
  </si>
  <si>
    <t>Vessel liability certificate</t>
  </si>
  <si>
    <t>Document émis par un assureur qui prouve la couverture d'un bateau (en responsabilité civile).</t>
  </si>
  <si>
    <t>Document door de verzekeraar uitgereikt dat de dekking van een vaartuig bewijst (in burgerrechtelijke aansprakelijkheid).</t>
  </si>
  <si>
    <t>Bescheinigung des Versicherers, die die Abdeckung eines Schiffs (Haftpflicht) beweist.</t>
  </si>
  <si>
    <t>Certificate delivered by the insurer covering the liability originating from the ownership and/or usage of a vessel.</t>
  </si>
  <si>
    <t xml:space="preserve"> : situation "as defined" - 2014.10.09</t>
  </si>
  <si>
    <t xml:space="preserve"> : to be defined</t>
  </si>
  <si>
    <t>Document qualifier</t>
  </si>
  <si>
    <t>Police connexe / Connexe polis</t>
  </si>
  <si>
    <t>Police remplacée / Vervangen polis</t>
  </si>
  <si>
    <t>Permis de conduire / Rijbewijs</t>
  </si>
  <si>
    <t>Carte verte / Groene kaart</t>
  </si>
  <si>
    <t>Carte d'immatriculation / Inschrijvingsbewijs</t>
  </si>
  <si>
    <t>Fiche client légale / Klantenfiche - wettelijke</t>
  </si>
  <si>
    <t>Package (de polices) / (Polis)package</t>
  </si>
  <si>
    <t>Carte de membre / Lidkaart</t>
  </si>
  <si>
    <t>Carte d'identité / Identiteitskaart</t>
  </si>
  <si>
    <t>Certificat antivol / Antidiefstalcertificaat</t>
  </si>
  <si>
    <t>Procès-verbal / Proces-verbaal</t>
  </si>
  <si>
    <t>Attestation cyclomoteur / Attest motorfiets</t>
  </si>
  <si>
    <t>Devis / Bestek</t>
  </si>
  <si>
    <t>Facture / Factuur</t>
  </si>
  <si>
    <t>Police reprise / Overgenomen polis</t>
  </si>
  <si>
    <t>Police précédente / Vorige polis</t>
  </si>
  <si>
    <t>Dossier prêt hypothécaire / Dossier hypothecaire lening</t>
  </si>
  <si>
    <t>Constat Européen d'Accident / Europees Aanrijdingsformulier</t>
  </si>
  <si>
    <t>Permis de chasse / Jachtakte</t>
  </si>
  <si>
    <t>Rapport d'évaluation (production) / Schattingsverslag (productie)</t>
  </si>
  <si>
    <t>Acte de décès / Overlijdensakte</t>
  </si>
  <si>
    <t>Attestation allocations familiales / Getuigschrift van kinderbijslag</t>
  </si>
  <si>
    <t>Attestation de sinistralité / Getuigschrift van schadelasten</t>
  </si>
  <si>
    <t>Attestation mesures de protection / Getuigschrift van beschermingsmaatregelen</t>
  </si>
  <si>
    <t>Avenant de créance (du créancier) / Bijvoegsel schuldvordering (vanwege de schuldeiser)</t>
  </si>
  <si>
    <t>Avis de radiation plaque / Bericht van schrapping nummerplaat</t>
  </si>
  <si>
    <t>Certificat médical d'aptitude à conduire / Medisch certificaat van rijbekwaamheid</t>
  </si>
  <si>
    <t>Clauses particulières non encodables / Bijzondere voorwaarden, niet codeerbaar</t>
  </si>
  <si>
    <t>Composition du ménage / Gezinssamenstelling</t>
  </si>
  <si>
    <t>Composition du personnel / Personeelssamenstelling</t>
  </si>
  <si>
    <t>Police ou avenant / Polis of bijvoegsel</t>
  </si>
  <si>
    <t>Déclaration d'accident / Ongevalsaangifte</t>
  </si>
  <si>
    <t>Demande d'immatriculation / Inschrijvingsaanvraag</t>
  </si>
  <si>
    <t>Devoir d'information / Informatieplicht</t>
  </si>
  <si>
    <t>E-Mail / e-Mail</t>
  </si>
  <si>
    <t>Fiche de salaire / Salarisfiche</t>
  </si>
  <si>
    <t>Grille d'évaluation / Evaluatierooster</t>
  </si>
  <si>
    <t>Grille VAL ou expertise / VAL-evaluatierooster of expertise</t>
  </si>
  <si>
    <t>Lettre Cie surveillance portefeuille / Brief Verzekeraar - sanering portefeuille</t>
  </si>
  <si>
    <t>Avis de changement d'intermédiaire / Bericht van wijziging van tussenpersoon</t>
  </si>
  <si>
    <t>Preuve d'origine des fonds / Bewijs van bron van fondsen</t>
  </si>
  <si>
    <t>Proposition / Voorstel</t>
  </si>
  <si>
    <t>Questionnaire médical / Medische vragenlijst</t>
  </si>
  <si>
    <t>Quittance de règlement ou d'avance / Regelings- of voorschotkwijting</t>
  </si>
  <si>
    <t>Statuts / Statuten</t>
  </si>
  <si>
    <t>Tarification / Tarificatie</t>
  </si>
  <si>
    <t>Calcul règle 80% / Berekening 80% regel</t>
  </si>
  <si>
    <t>Programme commercial / Commercieel programma</t>
  </si>
  <si>
    <t>Certificat de navigation / Certificaat voor de vaart</t>
  </si>
  <si>
    <t>Rapport-type médical ADC - Auto / Medisch type-verslag OGR - Auto</t>
  </si>
  <si>
    <t>Attestation TVA / BTW verklaring</t>
  </si>
  <si>
    <t>Lettre du médecin / Brief van arts</t>
  </si>
  <si>
    <t>Note du médecin / Nota van arts</t>
  </si>
  <si>
    <t>Confirmation après visite victime / Bevestiging na bezoek slachtoffer</t>
  </si>
  <si>
    <t>Désistement plainte / Klachtafstand</t>
  </si>
  <si>
    <t>Informations sur lésions corporelles / Inlichtingen over lichamelijke letsels</t>
  </si>
  <si>
    <t>Informations sur frais médicaux / Inlichtingen over medische kosten</t>
  </si>
  <si>
    <t>Informations sur conducteur-employé / Inlichtingen over bestuurder-in-opdracht</t>
  </si>
  <si>
    <t>Avis de reconnaissance de dettes / Bericht van schuldbekentenis</t>
  </si>
  <si>
    <t>Avis d'intérêts divergents / Bericht van uiteenlopende belangen</t>
  </si>
  <si>
    <t>Sinistre - Lettre de gestion / Schade - Brief van beheer</t>
  </si>
  <si>
    <t>Avis d'indemnisation de la partie adverse / Bericht schadeloosstelling tegenpartij</t>
  </si>
  <si>
    <t>Avis de refus de sinistre / Bericht van weigering schade</t>
  </si>
  <si>
    <t>Questionnaire TVA / Vragenlijst BTW</t>
  </si>
  <si>
    <t>Avis d'application de proportionnalité / Bericht van toepassing evenredigheidsregel</t>
  </si>
  <si>
    <t>Certificat médical / Medisch getuigschrift</t>
  </si>
  <si>
    <t>Déclaration de sinistre / Aangifte schadegeval</t>
  </si>
  <si>
    <t>Mission - médicale / Opdracht - medische</t>
  </si>
  <si>
    <t>Note de calcul / Berekeningsnota</t>
  </si>
  <si>
    <t>Avis du recours exigible / Bericht invordering verhaal</t>
  </si>
  <si>
    <t>Bordereau de quittance / Kwijtingborderel</t>
  </si>
  <si>
    <t>Relevé du compte producteur / Uittreksel producentenrekening</t>
  </si>
  <si>
    <t>Déclarations des témoins / Verklaringen van getuigen</t>
  </si>
  <si>
    <t>PV d'expertise / PV expertise</t>
  </si>
  <si>
    <t>Honoraires médicaux / Medische honoraria</t>
  </si>
  <si>
    <t>Proposition d'arrangement à l'amiable / Voorstel tot minnelijke schikking</t>
  </si>
  <si>
    <t>Attestation de financement / Financieringsattest</t>
  </si>
  <si>
    <t>Attestation de leasing / Leasingattest</t>
  </si>
  <si>
    <t>Attestation pour l'employeur / Werkgeversattest</t>
  </si>
  <si>
    <t>Domiciliation - changement du compte / Domiciliëring - wijziging bankrekening</t>
  </si>
  <si>
    <t>Domiciliation - révocation / Domiciliëring - herroeping</t>
  </si>
  <si>
    <t>Fiche d'intermédiation épargne investissements / Bemiddelingsfiche sparen beleggen</t>
  </si>
  <si>
    <t>Confirmation remplacement temporaire de véhicule 24hr max. / Bevestiging vervanging voertuig max. 24 hr.</t>
  </si>
  <si>
    <t>Questionnaire et bulletin financier / Vragenlijst en resultaten financiëel</t>
  </si>
  <si>
    <t>Fiche d'intermédiation Vie / Bemiddelingsfiche Leven</t>
  </si>
  <si>
    <t>Fiche d'intermédiation IARD / Bemiddelingsfiche BOAR</t>
  </si>
  <si>
    <t>Attestation fiscale / Fiscaal attest</t>
  </si>
  <si>
    <t>Certificat de vie / Bewijs van leven</t>
  </si>
  <si>
    <t>Attestation RC chasse / Attest BA jacht</t>
  </si>
  <si>
    <t>Attestation RC bateau / Attest BA vaartuig</t>
  </si>
  <si>
    <t>Cl</t>
  </si>
  <si>
    <t>Pr</t>
  </si>
  <si>
    <t>Documents over Production / Claims / distinct Domains</t>
  </si>
  <si>
    <t>Choice by labels</t>
  </si>
  <si>
    <t>Object-Action code</t>
  </si>
  <si>
    <t>MIG</t>
  </si>
  <si>
    <t>MCI</t>
  </si>
  <si>
    <t>MCI version</t>
  </si>
  <si>
    <t>M0123</t>
  </si>
  <si>
    <t>EW05 document nature</t>
  </si>
  <si>
    <t>EW00 Change type</t>
  </si>
  <si>
    <t>EW13 Planning change type</t>
  </si>
  <si>
    <t>ACT Action type</t>
  </si>
  <si>
    <t>CMPA MPB code</t>
  </si>
  <si>
    <t>Joined document</t>
  </si>
  <si>
    <t>Domains</t>
  </si>
  <si>
    <t>-</t>
  </si>
  <si>
    <t>Values are : 0 Closed / 1 Open / 2 Preferred / 3 Accepted / 4 Refused</t>
  </si>
  <si>
    <t>Closed</t>
  </si>
  <si>
    <t>Open</t>
  </si>
  <si>
    <t>Coded</t>
  </si>
  <si>
    <t>LabelFR</t>
  </si>
  <si>
    <t>LabelNL</t>
  </si>
  <si>
    <t>X9120123</t>
  </si>
  <si>
    <t>MPB Origine courtier</t>
  </si>
  <si>
    <t>EW052</t>
  </si>
  <si>
    <t>Reconduction explicite</t>
  </si>
  <si>
    <t>EW054</t>
  </si>
  <si>
    <t>EW055</t>
  </si>
  <si>
    <t>EW056</t>
  </si>
  <si>
    <t>EW057</t>
  </si>
  <si>
    <t>EW058</t>
  </si>
  <si>
    <t>EW0510</t>
  </si>
  <si>
    <t>EW0511</t>
  </si>
  <si>
    <t>EW0512</t>
  </si>
  <si>
    <t>EW0513</t>
  </si>
  <si>
    <t>EW0514</t>
  </si>
  <si>
    <t>EW0515</t>
  </si>
  <si>
    <t>EW0516</t>
  </si>
  <si>
    <t>Résiliation</t>
  </si>
  <si>
    <t>Annulation</t>
  </si>
  <si>
    <t>Suspension</t>
  </si>
  <si>
    <t>Remise en vigueur</t>
  </si>
  <si>
    <t>Avance</t>
  </si>
  <si>
    <t>Rachat</t>
  </si>
  <si>
    <t>Prestation</t>
  </si>
  <si>
    <t>Transfert de réserve</t>
  </si>
  <si>
    <t>Changement d'intermédiaire - acté</t>
  </si>
  <si>
    <t>Message libre</t>
  </si>
  <si>
    <t>EW001</t>
  </si>
  <si>
    <t>EW006</t>
  </si>
  <si>
    <t>EW007</t>
  </si>
  <si>
    <t>EW009</t>
  </si>
  <si>
    <t>EW0010</t>
  </si>
  <si>
    <t>EW0011</t>
  </si>
  <si>
    <t>EW0012</t>
  </si>
  <si>
    <t>EW0013</t>
  </si>
  <si>
    <t>EW0014</t>
  </si>
  <si>
    <t>EW0015</t>
  </si>
  <si>
    <t>EW0016</t>
  </si>
  <si>
    <t>EW0017</t>
  </si>
  <si>
    <t>EW0018</t>
  </si>
  <si>
    <t>EW0019</t>
  </si>
  <si>
    <t>Modification garanties et risque</t>
  </si>
  <si>
    <t>Modification garanties</t>
  </si>
  <si>
    <t>Modification risque</t>
  </si>
  <si>
    <t>Modification modalité</t>
  </si>
  <si>
    <t>Modifications multiples</t>
  </si>
  <si>
    <t>Arbitrage des fonds</t>
  </si>
  <si>
    <t>Réception prime unique</t>
  </si>
  <si>
    <t>Modification intervenants</t>
  </si>
  <si>
    <t>Modification planning</t>
  </si>
  <si>
    <t>Réduction pour non paiement</t>
  </si>
  <si>
    <t>Capitalisation</t>
  </si>
  <si>
    <t>Modification tarifaire</t>
  </si>
  <si>
    <t>Changement référence flotte</t>
  </si>
  <si>
    <t>Acte de gestion</t>
  </si>
  <si>
    <t>EW131</t>
  </si>
  <si>
    <t>EW132</t>
  </si>
  <si>
    <t>EW133</t>
  </si>
  <si>
    <t>EW134</t>
  </si>
  <si>
    <t>EW135</t>
  </si>
  <si>
    <t>EW136</t>
  </si>
  <si>
    <t>EW137</t>
  </si>
  <si>
    <t>EW138</t>
  </si>
  <si>
    <t>EW139</t>
  </si>
  <si>
    <t>EW1310</t>
  </si>
  <si>
    <t>Versements - annulation planning</t>
  </si>
  <si>
    <t>Versements - montant planifié</t>
  </si>
  <si>
    <t>Versements - fractionnement</t>
  </si>
  <si>
    <t>Versements - type de prime</t>
  </si>
  <si>
    <t>Versements - répartition</t>
  </si>
  <si>
    <t>Bonus - répartition</t>
  </si>
  <si>
    <t>Retraits - annulation planning</t>
  </si>
  <si>
    <t>Retraits - montant planifié</t>
  </si>
  <si>
    <t>Retraits - fractionnement</t>
  </si>
  <si>
    <t>Retraits - répartition</t>
  </si>
  <si>
    <t>ACT001</t>
  </si>
  <si>
    <t>ACT002</t>
  </si>
  <si>
    <t>ACT003</t>
  </si>
  <si>
    <t>ACT004</t>
  </si>
  <si>
    <t>ACT005</t>
  </si>
  <si>
    <t>ACT998</t>
  </si>
  <si>
    <t>Appel d'offre</t>
  </si>
  <si>
    <t>Offre</t>
  </si>
  <si>
    <t>Localisation véhicule</t>
  </si>
  <si>
    <t>Action</t>
  </si>
  <si>
    <t>CMPA10</t>
  </si>
  <si>
    <t>CMPA11</t>
  </si>
  <si>
    <t>CMPA13</t>
  </si>
  <si>
    <t>CMPA14</t>
  </si>
  <si>
    <t>CMPA15</t>
  </si>
  <si>
    <t>CMPA16</t>
  </si>
  <si>
    <t>CMPA17</t>
  </si>
  <si>
    <t>CMPA18</t>
  </si>
  <si>
    <t>CMPA19</t>
  </si>
  <si>
    <t>CMPA2</t>
  </si>
  <si>
    <t>CMPA21</t>
  </si>
  <si>
    <t>CMPA23</t>
  </si>
  <si>
    <t>CMPA24</t>
  </si>
  <si>
    <t>CMPA25</t>
  </si>
  <si>
    <t>CMPA22</t>
  </si>
  <si>
    <t>CMPA26</t>
  </si>
  <si>
    <t>CMPA27</t>
  </si>
  <si>
    <t>CMPA28</t>
  </si>
  <si>
    <t>CMPA29</t>
  </si>
  <si>
    <t>CMPA30</t>
  </si>
  <si>
    <t>CMPA31</t>
  </si>
  <si>
    <t>CMPA32</t>
  </si>
  <si>
    <t>CMPA33</t>
  </si>
  <si>
    <t>CMPA34</t>
  </si>
  <si>
    <t>CMPA35</t>
  </si>
  <si>
    <t>CMPA36</t>
  </si>
  <si>
    <t>CMPA37</t>
  </si>
  <si>
    <t>CMPA38</t>
  </si>
  <si>
    <t>CMPA39</t>
  </si>
  <si>
    <t>CMPA40</t>
  </si>
  <si>
    <t>CMPA41</t>
  </si>
  <si>
    <t>CMPA42</t>
  </si>
  <si>
    <t>CMPA43</t>
  </si>
  <si>
    <t>CMPA44</t>
  </si>
  <si>
    <t>CMPA99</t>
  </si>
  <si>
    <t>ACT-</t>
  </si>
  <si>
    <t>/</t>
  </si>
  <si>
    <t>CMPA-</t>
  </si>
  <si>
    <t>EW00-</t>
  </si>
  <si>
    <t>EW05-</t>
  </si>
  <si>
    <t>EW13-</t>
  </si>
  <si>
    <t>X912-</t>
  </si>
  <si>
    <t>X9129730</t>
  </si>
  <si>
    <t>Document annexé</t>
  </si>
  <si>
    <t>DOC-</t>
  </si>
  <si>
    <t>DOC001</t>
  </si>
  <si>
    <t>DOC002</t>
  </si>
  <si>
    <t>DOC003</t>
  </si>
  <si>
    <t>DOC004</t>
  </si>
  <si>
    <t>DOC005</t>
  </si>
  <si>
    <t>DOC006</t>
  </si>
  <si>
    <t>DOC007</t>
  </si>
  <si>
    <t>DOC008</t>
  </si>
  <si>
    <t>DOC009</t>
  </si>
  <si>
    <t>DOC010</t>
  </si>
  <si>
    <t>DOC011</t>
  </si>
  <si>
    <t>DOC012</t>
  </si>
  <si>
    <t>DOC013</t>
  </si>
  <si>
    <t>DOC014</t>
  </si>
  <si>
    <t>DOC015</t>
  </si>
  <si>
    <t>DOC016</t>
  </si>
  <si>
    <t>DOC017</t>
  </si>
  <si>
    <t>DOC018</t>
  </si>
  <si>
    <t>DOC019</t>
  </si>
  <si>
    <t>DOC020</t>
  </si>
  <si>
    <t>DOC021</t>
  </si>
  <si>
    <t>DOC022</t>
  </si>
  <si>
    <t>DOC023</t>
  </si>
  <si>
    <t>DOC024</t>
  </si>
  <si>
    <t>DOC025</t>
  </si>
  <si>
    <t>DOC026</t>
  </si>
  <si>
    <t>DOC027</t>
  </si>
  <si>
    <t>DOC028</t>
  </si>
  <si>
    <t>DOC029</t>
  </si>
  <si>
    <t>DOC030</t>
  </si>
  <si>
    <t>DOC031</t>
  </si>
  <si>
    <t>DOC032</t>
  </si>
  <si>
    <t>DOC033</t>
  </si>
  <si>
    <t>DOC034</t>
  </si>
  <si>
    <t>DOC035</t>
  </si>
  <si>
    <t>DOC036</t>
  </si>
  <si>
    <t>DOC037</t>
  </si>
  <si>
    <t>DOC038</t>
  </si>
  <si>
    <t>DOC039</t>
  </si>
  <si>
    <t>DOC040</t>
  </si>
  <si>
    <t>DOC041</t>
  </si>
  <si>
    <t>DOC042</t>
  </si>
  <si>
    <t>DOC043</t>
  </si>
  <si>
    <t>DOC044</t>
  </si>
  <si>
    <t>DOC045</t>
  </si>
  <si>
    <t>DOC046</t>
  </si>
  <si>
    <t>DOC047</t>
  </si>
  <si>
    <t>DOC048</t>
  </si>
  <si>
    <t>DOC049</t>
  </si>
  <si>
    <t>DOC050</t>
  </si>
  <si>
    <t>DOC051</t>
  </si>
  <si>
    <t>DOC052</t>
  </si>
  <si>
    <t>DOC053</t>
  </si>
  <si>
    <t>DOC054</t>
  </si>
  <si>
    <t>DOC055</t>
  </si>
  <si>
    <t>DOC056</t>
  </si>
  <si>
    <t>DOC057</t>
  </si>
  <si>
    <t>DOC058</t>
  </si>
  <si>
    <t>DOC059</t>
  </si>
  <si>
    <t>DOC060</t>
  </si>
  <si>
    <t>DOC061</t>
  </si>
  <si>
    <t>DOC062</t>
  </si>
  <si>
    <t>DOC063</t>
  </si>
  <si>
    <t>DOC064</t>
  </si>
  <si>
    <t>DOC065</t>
  </si>
  <si>
    <t>DOC066</t>
  </si>
  <si>
    <t>DOC067</t>
  </si>
  <si>
    <t>DOC068</t>
  </si>
  <si>
    <t>DOC069</t>
  </si>
  <si>
    <t>DOC070</t>
  </si>
  <si>
    <t>DOC071</t>
  </si>
  <si>
    <t>DOC072</t>
  </si>
  <si>
    <t>DOC073</t>
  </si>
  <si>
    <t>DOC074</t>
  </si>
  <si>
    <t>DOC075</t>
  </si>
  <si>
    <t>DOC076</t>
  </si>
  <si>
    <t>DOC077</t>
  </si>
  <si>
    <t>DOC079</t>
  </si>
  <si>
    <t>DOC080</t>
  </si>
  <si>
    <t>DOC081</t>
  </si>
  <si>
    <t>DOC082</t>
  </si>
  <si>
    <t>DOC083</t>
  </si>
  <si>
    <t>DOC084</t>
  </si>
  <si>
    <t>DOC085</t>
  </si>
  <si>
    <t>DOC086</t>
  </si>
  <si>
    <t>DOC087</t>
  </si>
  <si>
    <t>DOC088</t>
  </si>
  <si>
    <t>DOC089</t>
  </si>
  <si>
    <t>DOC090</t>
  </si>
  <si>
    <t>DOC091</t>
  </si>
  <si>
    <t>DOC092</t>
  </si>
  <si>
    <t>DOC093</t>
  </si>
  <si>
    <t>DOC094</t>
  </si>
  <si>
    <t>DOC095</t>
  </si>
  <si>
    <t>DOC096</t>
  </si>
  <si>
    <t>DOC097</t>
  </si>
  <si>
    <t>DOC098</t>
  </si>
  <si>
    <t>DOC099</t>
  </si>
  <si>
    <t>DOC100</t>
  </si>
  <si>
    <t>DOC101</t>
  </si>
  <si>
    <t>DOC102</t>
  </si>
  <si>
    <t>DOC103</t>
  </si>
  <si>
    <t>DOC104</t>
  </si>
  <si>
    <t>DOC105</t>
  </si>
  <si>
    <t>Voir code message production CMPA</t>
  </si>
  <si>
    <t>000039</t>
  </si>
  <si>
    <t>Preferred</t>
  </si>
  <si>
    <t>Accepted</t>
  </si>
  <si>
    <t>(2 tables) Sector / Insurer</t>
  </si>
  <si>
    <t>Texte explicatif (FTX)</t>
  </si>
  <si>
    <t>(obsolete)</t>
  </si>
  <si>
    <t>doc 23 = définition rajuster</t>
  </si>
  <si>
    <r>
      <t>Production</t>
    </r>
    <r>
      <rPr>
        <sz val="8"/>
        <rFont val="Arial"/>
        <family val="2"/>
      </rPr>
      <t>: here are considered exchange units 01-CNTRCT / 03-PRENOT</t>
    </r>
  </si>
  <si>
    <r>
      <t>Claims</t>
    </r>
    <r>
      <rPr>
        <sz val="8"/>
        <rFont val="Arial"/>
        <family val="2"/>
      </rPr>
      <t>: here are considered exchange units 02-CLAFIL / 05-ASSMNT / 08-CLASET</t>
    </r>
  </si>
  <si>
    <t>Préparation du nouveau filtre : circonstances (sinistre) / objet de risque</t>
  </si>
  <si>
    <t>This is NOT YET an official sectoral decision</t>
  </si>
  <si>
    <t>Perte d'emploi parent d'un enfant (à charge / Ontslag (lasthebbende) ouder meereizend kind</t>
  </si>
  <si>
    <t xml:space="preserve"> : 1st proposal</t>
  </si>
  <si>
    <t>Sport (Accidents / Sport (Ongevallen)</t>
  </si>
  <si>
    <t>Obsolete</t>
  </si>
  <si>
    <r>
      <t xml:space="preserve">Chantier / Werf </t>
    </r>
    <r>
      <rPr>
        <b/>
        <sz val="8"/>
        <color indexed="29"/>
        <rFont val="Arial"/>
        <family val="2"/>
      </rPr>
      <t>13.06.2003</t>
    </r>
  </si>
  <si>
    <r>
      <rPr>
        <sz val="8"/>
        <color indexed="55"/>
        <rFont val="Arial"/>
        <family val="2"/>
      </rPr>
      <t xml:space="preserve">Chantier / Werf </t>
    </r>
    <r>
      <rPr>
        <sz val="8"/>
        <color indexed="29"/>
        <rFont val="Arial"/>
        <family val="2"/>
      </rPr>
      <t>13.06.2003</t>
    </r>
  </si>
  <si>
    <t>(Event-) Circumstances over Objects</t>
  </si>
  <si>
    <t>Risk Object qualifier</t>
  </si>
  <si>
    <t>(Event-) Circumstances over Domains</t>
  </si>
  <si>
    <t>Préparation du nouveau filtre : circonstances (sinistre) / garantie</t>
  </si>
  <si>
    <t>(Event-) Circumstances over Guarantees</t>
  </si>
  <si>
    <t>Prêt général / Lening algemeen (31/12/2004)</t>
  </si>
  <si>
    <t>Garanties complémentaires (pré date x) / Aanvullende waarborgen (pré datum x) (01/01/2010)</t>
  </si>
  <si>
    <t>ACRI / AVRI (16/01/2003)</t>
  </si>
  <si>
    <t>Epargne pension / Pensioensparen (1/01/2006)</t>
  </si>
  <si>
    <t>Avances sur police / Voorschotten op polis (29/04/2002)</t>
  </si>
  <si>
    <t>Accidents personnels enfants / Persoonlijke ongevallen kinderen (29/04/2002)</t>
  </si>
  <si>
    <t>Incendie / Brand (16/01/2003)</t>
  </si>
  <si>
    <t>Abandon de recours / Afstand van verhaal (8/06/2005)</t>
  </si>
  <si>
    <t>RC Ascenseur / BA Lift (29/04/2002)</t>
  </si>
  <si>
    <t>Risques de la circulation et attentats / Verkeersrisico's en aanslagen (1/01/2006)</t>
  </si>
  <si>
    <t>Extensions à la RC familiale / Uitbreidingen BA gezin (11/08/2004)</t>
  </si>
  <si>
    <t>RC Gardienne d'enfants / BA Kinderoppas (29/04/2002)</t>
  </si>
  <si>
    <t>RC pour dommages aux animaux / BA voor schade aan dieren (29/04/2002)</t>
  </si>
  <si>
    <t>RC pour dommages à un villégiature / BA voor schade aan vakantieverblijf (29/04/2002)</t>
  </si>
  <si>
    <t>RC Mandataires sociaux / BA Lasthebbers van vennootschappen ( )</t>
  </si>
  <si>
    <t>RC Engin nautique / BA Vaartuig (29/04/2002)</t>
  </si>
  <si>
    <t>RC Chevaux et voiture (attelage) / BA Paarden en gespannen (29/04/2002)</t>
  </si>
  <si>
    <t>RC dommages immatériels consécutifs / BA onstoffelijke gevolgschade (0)</t>
  </si>
  <si>
    <t>RC dommages immatériels (purs) / BA onstoffelijke schade (zuivere) (0)</t>
  </si>
  <si>
    <t>RC Pertes Indirectes / BA Indirecte Verliezen (31/12/2004)</t>
  </si>
  <si>
    <t>RC Troubles de voisinage, contractuellement acquise / BA Burenhinder, contractueel verworven ( )</t>
  </si>
  <si>
    <t>RC Auto - excl. RC Objective Auto / BA Auto - exclusief Objectieve BA Auto (29/04/2002)</t>
  </si>
  <si>
    <t>RC Objective Auto / Objectieve BA Auto (29/04/2002)</t>
  </si>
  <si>
    <t>Omnium / Omnium (29/04/2002)</t>
  </si>
  <si>
    <t>Accidents techniques / Technische ongevallen (29/04/2002)</t>
  </si>
  <si>
    <t>Accidents Collectifs (stricte) / Collectieve Ongevallen ( strikt ) (29/04/2002)</t>
  </si>
  <si>
    <t>Loi - Droit commun / Wet - Gemeen recht (29/04/2002)</t>
  </si>
  <si>
    <t>Loi - Extra Loi / Wet - Extra Wet (29/04/2002)</t>
  </si>
  <si>
    <t>Loi - Non-loi / Wet - Niet-wet (29/04/2002)</t>
  </si>
  <si>
    <t>Gens de maison assujettis / Huispersonnel onderworpen (16/01/2003)</t>
  </si>
  <si>
    <t>Gens de maison non-assujettis / Huispersoneel niet onderworpen (16/01/2003)</t>
  </si>
  <si>
    <t>Ordinateur / Computer (29/04/2002)</t>
  </si>
  <si>
    <t>R.C. Chantier / B.A. Werf (1/01/2004)</t>
  </si>
  <si>
    <t>Dommages aux travaux de construction / Schade aan bouwwerken (31/12/2004)</t>
  </si>
  <si>
    <t>Assistance voyage / Reisbijstand (29/04/2002)</t>
  </si>
  <si>
    <t>Assistance à maison / Bijstand aan huis (29/04/2002)</t>
  </si>
  <si>
    <t>Assistance personnes / Bijstand personen (29/04/2002)</t>
  </si>
  <si>
    <t>Assistance véhicule accident / Bijstand voertuig ongeval (13/06/2003)</t>
  </si>
  <si>
    <t>Assistance véhicule panne / Bijstand voertuig pech (13/06/2003)</t>
  </si>
  <si>
    <t>d</t>
  </si>
  <si>
    <t>s</t>
  </si>
  <si>
    <t>b</t>
  </si>
  <si>
    <t>adaptation filtre type de polices</t>
  </si>
  <si>
    <r>
      <t>y</t>
    </r>
    <r>
      <rPr>
        <b/>
        <vertAlign val="subscript"/>
        <sz val="8"/>
        <rFont val="Arial"/>
        <family val="2"/>
      </rPr>
      <t>2</t>
    </r>
  </si>
  <si>
    <t>Vie individuelle (branches multiples) / Individueel leven (meerere takken)</t>
  </si>
  <si>
    <r>
      <t>n</t>
    </r>
    <r>
      <rPr>
        <b/>
        <vertAlign val="subscript"/>
        <sz val="8"/>
        <rFont val="Arial"/>
        <family val="2"/>
      </rPr>
      <t>2</t>
    </r>
  </si>
  <si>
    <t xml:space="preserve"> : impossible dès 01/01/2018</t>
  </si>
  <si>
    <t>01/01/2018</t>
  </si>
  <si>
    <t>155</t>
  </si>
  <si>
    <t>Vie Collective (Branche 21) / Leven Collectief (Tak 21)</t>
  </si>
  <si>
    <t>Vie Collective à versements facultatifs (Universal Life) / Leven Collectief met vrije stortingen (Universal life)</t>
  </si>
  <si>
    <t>190</t>
  </si>
  <si>
    <t>Vie Collective (branches multiples) / Leven Collectief (meerere takken)</t>
  </si>
  <si>
    <t xml:space="preserve"> : décision TB2 20160915</t>
  </si>
  <si>
    <t>Groupe de personnes - Salariés / Groep personen - Werknemers</t>
  </si>
  <si>
    <t xml:space="preserve">A utiliser dans le cadre de l'assurance Accidents de Travail - la distinction ouvriers/employés est remplacé par un statut unifié.   </t>
  </si>
  <si>
    <t>Te gebruiken in het kader van Arbeidsongevallenverzekering - het onderscheid arbeider/bediende valt weg vanwege het eenheidsstatuut.</t>
  </si>
  <si>
    <t>106</t>
  </si>
  <si>
    <t>107</t>
  </si>
  <si>
    <t>108</t>
  </si>
  <si>
    <t>109</t>
  </si>
  <si>
    <t>111</t>
  </si>
  <si>
    <t>113</t>
  </si>
  <si>
    <t>114</t>
  </si>
  <si>
    <t>Police reprenante / Overnemende polis</t>
  </si>
  <si>
    <t>Fiche regroupement / Groeperingsfiche</t>
  </si>
  <si>
    <t>Citation - Audience / Dagvaarding - Zitting</t>
  </si>
  <si>
    <t>Autorisation de recevoir l'indemnisation / Machtiging tot ontvangen vergoeding</t>
  </si>
  <si>
    <t>Convention d'intermédiation courtier - assureur / Bemiddelingsovereenkomst makelaar - verzekeraar</t>
  </si>
  <si>
    <t>Conditions Générales / Algemene Voorwaarden</t>
  </si>
  <si>
    <t xml:space="preserve"> Etat annuel / Jaarlijkse staat</t>
  </si>
  <si>
    <t>Information précontractuelle assureur / Pre-contractuele informatie verzekeraar</t>
  </si>
  <si>
    <t>Lors d'une reprise de contrat ceci informe sur le nouveau contrat.</t>
  </si>
  <si>
    <t>Bij een overname van een polis informeert dit over het nieuwe contract.</t>
  </si>
  <si>
    <t>Fiche décrivant les spécificités propres au groupement d'une série de contrats.</t>
  </si>
  <si>
    <t>Fiche die de specifieke zaken beschrijft die eigen zijn aan de groepering van een reeks contracten.</t>
  </si>
  <si>
    <t>Document de citation (souvent par huissier) invitant la personne à se présenter devant la justice, à la date et l'heure spécifiée.</t>
  </si>
  <si>
    <t>Document van dagvaarding (dikwijls bij deurwaardersexploot) dat de persoon vraagt zich aan te bieden bij de rechtbank op de gestelde datum en uur.</t>
  </si>
  <si>
    <t>Le créancier est d'accord avec le dédommagement en mais de l'assuré / ou bien l'assuré est d'accord avec le règlement en mains du créancier.</t>
  </si>
  <si>
    <t>Machtiging tot ontvangen van de vergoeding : De schuldeiser gaat akkoord met de schadevergoeding in het voordeel van de verzekerde / ofwel omgekeerd en dan gaat de verzekerde akkoord met de vergoeding in handen van de schuldeiser.</t>
  </si>
  <si>
    <t>La convention (sectorielle) d'intermédiation entre le courtier et l'assureur (a signer / signée par les parties), éventuellement y compris les annexes spécifiques.</t>
  </si>
  <si>
    <t>De (sectorale) bemiddelingsovereenkomst tussen de makelaar en de verzekeraar (te tekenen / getekend door de partijen), eventueel inbegrepen de specifieke bijlagen.</t>
  </si>
  <si>
    <t>Les conditions générales à la base d'un contrat d'assurance. Idéalement non transportées dans des messages, mais bien/mieux à localiser/retrouver dans le catalogue sectoriel (codification IBP1 = IBPC-03 - Information contractuelle produit).</t>
  </si>
  <si>
    <t>De algemene voorwaarden die de basis zijn van een verzekeringscontract. Idealiter worden deze niet opgenomen in berichten; het is beter deze te deponeren/opvragen in de sectorale katalogus (codering IBP1 = IBPC-03 - Contractuele informatie over producten).</t>
  </si>
  <si>
    <t>La fiche produit décrivant les conditions générales à la base d'un contrat d'assurance. Idéalement non transportées dans des messages, mais bien/mieux à localiser/retrouver dans le catalogue sectoriel (codification IBP1 = IBPC-04 - Information légale).</t>
  </si>
  <si>
    <t>De productfiche die de algemene voorwaarden beschrijft die de basis zijn van een verzekeringscontract. Idealiter worden deze niet opgenomen in berichten; het is beter deze te deponeren/opvragen in de sectorale katalogus (codering IBP1 = IBPC-04 - Legale informatie).</t>
  </si>
  <si>
    <t>L'état annuel du contrat - les chiffres. Idéalement ceci est communiqué par le biais du message structuré M0121.</t>
  </si>
  <si>
    <t>De jaarlijkse staat van het contract - de cijfers. Idealiter meegedeeld via de gestructureerde berichten M0121.</t>
  </si>
  <si>
    <t>Information précontractuelle relative à l'assureur.</t>
  </si>
  <si>
    <t>Pre-contractuele informatie eigen aan de verzekeraar.</t>
  </si>
  <si>
    <t>La note de couverture est la confirmation par l'assureur de la couverture de l'objet spécifié à assurer, par les garanties mentionnées dans la police mentionnée.</t>
  </si>
  <si>
    <t>De dekkingsnota is een bevestiging vanwege de verzekeraar dat het vermelde te verzekeren object verzekerd is bij middel van de vermelde waarborgen in de vermelde polis.</t>
  </si>
  <si>
    <t xml:space="preserve"> : décision GTN 13.10.2016</t>
  </si>
  <si>
    <r>
      <t>y</t>
    </r>
    <r>
      <rPr>
        <b/>
        <vertAlign val="subscript"/>
        <sz val="8"/>
        <color indexed="14"/>
        <rFont val="Arial"/>
        <family val="2"/>
      </rPr>
      <t>10</t>
    </r>
  </si>
  <si>
    <t xml:space="preserve"> : décision TBcenter 08.12.2016</t>
  </si>
  <si>
    <r>
      <t>y</t>
    </r>
    <r>
      <rPr>
        <b/>
        <vertAlign val="subscript"/>
        <sz val="8"/>
        <rFont val="Arial"/>
        <family val="2"/>
      </rPr>
      <t>3</t>
    </r>
  </si>
  <si>
    <t xml:space="preserve"> : décision GTN 20170419</t>
  </si>
  <si>
    <r>
      <t>n</t>
    </r>
    <r>
      <rPr>
        <b/>
        <vertAlign val="subscript"/>
        <sz val="8"/>
        <rFont val="Arial"/>
        <family val="2"/>
      </rPr>
      <t>3</t>
    </r>
  </si>
  <si>
    <t>GTN 20170419 - impossible dès 01/01/2018</t>
  </si>
  <si>
    <r>
      <t>y</t>
    </r>
    <r>
      <rPr>
        <b/>
        <vertAlign val="subscript"/>
        <sz val="8"/>
        <rFont val="Arial"/>
        <family val="2"/>
      </rPr>
      <t>11</t>
    </r>
  </si>
  <si>
    <r>
      <t>n</t>
    </r>
    <r>
      <rPr>
        <b/>
        <vertAlign val="subscript"/>
        <sz val="8"/>
        <rFont val="Arial"/>
        <family val="2"/>
      </rPr>
      <t>11</t>
    </r>
  </si>
  <si>
    <t xml:space="preserve"> : décision TB2 20170809</t>
  </si>
  <si>
    <t xml:space="preserve"> : décision GTN 09.08.2017</t>
  </si>
  <si>
    <t>116</t>
  </si>
  <si>
    <t>117</t>
  </si>
  <si>
    <t>119</t>
  </si>
  <si>
    <t>126</t>
  </si>
  <si>
    <t>127</t>
  </si>
  <si>
    <t>128</t>
  </si>
  <si>
    <t>129</t>
  </si>
  <si>
    <t>Permis de navigation aérienne / Luchtvaartbewijs</t>
  </si>
  <si>
    <t>Permis de navigation / Vaarbewijs</t>
  </si>
  <si>
    <t xml:space="preserve">Titre de séjour / Verblijfstitel </t>
  </si>
  <si>
    <t xml:space="preserve">Déclaration bénéficiares effectifs / Verklaring uiteindelijke begunstigden </t>
  </si>
  <si>
    <t xml:space="preserve">Questionnaire FATCA / FATCA vragenlijst </t>
  </si>
  <si>
    <t xml:space="preserve">Mandat d'exclusivité / Exclusief mandaat </t>
  </si>
  <si>
    <t xml:space="preserve">Mandat d'étude / Studiemandaat </t>
  </si>
  <si>
    <t xml:space="preserve">Document de bord / Boord-document </t>
  </si>
  <si>
    <t xml:space="preserve">Fiche informative ECP / Informatiefiche CPT </t>
  </si>
  <si>
    <t xml:space="preserve">Document d'état civil / Document vanwege burgerlijke stand </t>
  </si>
  <si>
    <t xml:space="preserve">Règlement intérieur d’assurance collective / Reglement groepsverzekering </t>
  </si>
  <si>
    <t xml:space="preserve">Transaction / Dading </t>
  </si>
  <si>
    <t xml:space="preserve">Avis paiement à une partie tierce / Bericht betaling aan derde </t>
  </si>
  <si>
    <t xml:space="preserve">Avis indemnisation assuré / Bericht schadeloosstelling verzekerde </t>
  </si>
  <si>
    <t xml:space="preserve">Attestation d'assurance (obligatoire) / Attest (verplichte) verzekering </t>
  </si>
  <si>
    <t xml:space="preserve">Formulaire domiciliation SEPA / SEPA formulier domiciliëring </t>
  </si>
  <si>
    <t xml:space="preserve">Communication client / Communicatie klant </t>
  </si>
  <si>
    <t xml:space="preserve">Communication assureur / Communicatie verzekeraar </t>
  </si>
  <si>
    <t xml:space="preserve">Offre / Offerte </t>
  </si>
  <si>
    <t>Photo(s) / Foto(s)</t>
  </si>
  <si>
    <t xml:space="preserve">Déclaration en vue de régularisation / Aangifte regulariseerbare polis </t>
  </si>
  <si>
    <t xml:space="preserve">Renon / Opzeg (verzekeraar) </t>
  </si>
  <si>
    <t xml:space="preserve">Déclaration frais / Aangifte kosten </t>
  </si>
  <si>
    <t xml:space="preserve">Communication clôture / Communicatie afsluiting schade </t>
  </si>
  <si>
    <t xml:space="preserve">Mise en demeure / Ingebrekestelling </t>
  </si>
  <si>
    <t xml:space="preserve">Procuration d'épave / Wrakafstand </t>
  </si>
  <si>
    <t xml:space="preserve">Communication tiers / Communicatie derde </t>
  </si>
  <si>
    <t xml:space="preserve">Lettre de renon / Opzegbrief (verzekerde) </t>
  </si>
  <si>
    <t xml:space="preserve">Avis d'échéance / Vervaldagbericht </t>
  </si>
  <si>
    <t xml:space="preserve">Fiche produit (information légale) / Productfiche (wettelijke info) </t>
  </si>
  <si>
    <t xml:space="preserve">Attestation d'assurance (non obligatoire) / Attest van (niet verplichte) verzekering </t>
  </si>
  <si>
    <t>Attestation émise par une instance officielle qui confirme le droit de pilotage d'un véhicule aérien.</t>
  </si>
  <si>
    <t xml:space="preserve"> Attest door een officiële instantie uitgereikt dat het recht tot het besturen van een luchtvaartuig erkent. </t>
  </si>
  <si>
    <t xml:space="preserve">Attestation émise par une instance officielle qui confirme le droit de pilotage d'un véhicule nautique. </t>
  </si>
  <si>
    <t xml:space="preserve">Attest door een officiële instantie uitgereikt dat het recht tot het besturen van een vaartuig erkent. </t>
  </si>
  <si>
    <t xml:space="preserve">Etranger en possession du permis de séjour sur le sol national. </t>
  </si>
  <si>
    <t xml:space="preserve">Buitenlander in het bezit van een vergunning tot verblijf op de nationale bodem. </t>
  </si>
  <si>
    <t xml:space="preserve">Dans le cadre des mesures anti-blanchimant. </t>
  </si>
  <si>
    <t xml:space="preserve">In het kader van de anti-witwas maatregelen. </t>
  </si>
  <si>
    <t xml:space="preserve">Foreign Account Tax Compliance Act - United States federal law - obligation. </t>
  </si>
  <si>
    <t xml:space="preserve">Mandat de la part du preneur d'assurance et en amins de l'intermédiaire lequel obtient ainsi le droit de le représenter à lui seul. </t>
  </si>
  <si>
    <t xml:space="preserve">Mandaat vanwege de verzekeringnemer en in hoofde van de tussenpersoon die zo het alleenrecht bekomt hem te vertegenwoordigen. </t>
  </si>
  <si>
    <t xml:space="preserve">L'intermédiaire obtient le droit d'interroger le marché au sujet du preneur d'assurance ou au sujet d'un bien du preneur d'assurance. </t>
  </si>
  <si>
    <t xml:space="preserve">De tussenpersoon bekomt het recht de markt te ondervragen met betrekking tot de verzekeringnemer of een goed van die verzekeringnemer. </t>
  </si>
  <si>
    <t xml:space="preserve">Document lequel doit accompagner un véhicule - non codé autrement/spécifiquement. Exemple - Rapport identification véhicule (véhicule ou remorque) - surtout pour les camions - est un tel document de bord. </t>
  </si>
  <si>
    <t xml:space="preserve">Niet ergens anders specifiek gecodeerd - document dat een voertuig moet vergezellen. Bijvoorbeeld het Identificatieverslag voertuig (voertuig of aanhangwagen) - vooral context vrachtwagens / is een boord-document. </t>
  </si>
  <si>
    <t xml:space="preserve">Engagement Collectif de Pension - le document pour chaque individu y participant. </t>
  </si>
  <si>
    <t xml:space="preserve">Collectieve Pensioen Toezegging - het document bestemd voor het individu. </t>
  </si>
  <si>
    <t xml:space="preserve">Les autres que le 029 - entre autres les Acte de notoriété / Acte de descendance. </t>
  </si>
  <si>
    <t xml:space="preserve">Indien niet de 029 - zoals daar zijn de Akte van bekendheid / Akte van afstamming. </t>
  </si>
  <si>
    <t xml:space="preserve">Document régissant le bon fonctionnement d'une assurance collective. </t>
  </si>
  <si>
    <t xml:space="preserve">Document dat de goede werking van een groepsverzekering regelt. </t>
  </si>
  <si>
    <t xml:space="preserve">Transaction entre parties règlant le sinistre. </t>
  </si>
  <si>
    <t xml:space="preserve">Dading tussen partijen tot afsluiting van een schadegeval. </t>
  </si>
  <si>
    <t xml:space="preserve">En sinistres - un avis de paiement à une partie tierce. </t>
  </si>
  <si>
    <t xml:space="preserve">In schade - een bericht van betaling aan een derde partij. </t>
  </si>
  <si>
    <t xml:space="preserve">Avis d'indemnisation de l'assuré. Gestion sinistres - Lettre annonçant (à l'assuré) son indemnisation : Lettre de l'assureur annonçant l'indemnisation. (Signatures attendues : type de document normalement ne nécessitant pas de gestion spécifique de la notion signée oui/non.) </t>
  </si>
  <si>
    <t xml:space="preserve">Bericht van schadeloosstelling van de verzekerde. Schadebeheer - Brief (aan verzekerde) kennisgeving schadeloosstelling : Brief van de verzekeraar tot aankondiging van de schadeloosstelling van de verzekerde. (Handtekeningen : type document dat normalerwijze geen specifiek beheer van die notie ondertekend ja/neen vereist.) </t>
  </si>
  <si>
    <t xml:space="preserve">20170809 - GTN - Attestation d'assurance obligatoire. La confirmation par l'assureur de la couverture de l'objet spécifié à assurer obligatoirement, par les garanties mentionnées dans la police mentionnée. </t>
  </si>
  <si>
    <t xml:space="preserve">20170809 - WGN - Attest van verplichte verzekering. De bevestiging vanwege de verzekeraar dat het vermelde verplicht te verzekeren object verzekerd is bij middel van de vermelde waarborgen in de vermelde polis. </t>
  </si>
  <si>
    <t>Communication partie adverse / Communicatie tegenpartij</t>
  </si>
  <si>
    <t>20170809 - Communication de la partie adverse dans le dossier sinistre.  (Signatures attendues : type de document normalement déjà signée par les parties concernées, et ne nécessitant pas de gestion spécifique de la notion signée oui/non.)</t>
  </si>
  <si>
    <t>Rapport adéquat / Deugdelijk verslag</t>
  </si>
  <si>
    <t>Rapport (adéquat) assureur / (Deugdelijk) Verslag verzekeraar</t>
  </si>
  <si>
    <t>Le rapport adéquat est une obligation du courtier envers son client, comme c'est une obligation du assureur direct envers son client. Idéalement les échanges structurés offrent au courtier la base lui permettant de générer son rapport adéquat. En pratique il est en ce moment encore nécessaire d'envoyer tel rapport adéquat partiel à sujet du seul contrat y répertorié.</t>
  </si>
  <si>
    <t>Het deugdelijk verslag is een verplichting van de makelaar naar zijn klant toe, zoals dit een verplichting is van de directe verzekeraar naar zijn klant toe. Idealiter bieden de gestructureerde uitwisselingen de makelaar de basis waarop hij zijn deugdelijk verslag kan aanmaken. In de praktijk is het op dit ogenblik nog nodig dit deugdelijk verslag onderdeel over de enkele er vermelde polis te verzenden.</t>
  </si>
  <si>
    <t>20170809 - Communicatie van de tegenpartij in het schadedossier.  (Handtekeningen : type document dat normalerwijze al getekend is door de betrokken partijen, en dat geen specifiek beheer van die notie ondertekend ja/neen vereist.)</t>
  </si>
  <si>
    <t>Le rapport adéquat comme défini par la loi. Le client doit recevoir une vue globale sur les contrats obtenu par le biais de son courtier.</t>
  </si>
  <si>
    <t>Het deugdelijk verslag zoals bepaald in de wet. De klant moet een globaal zicht bekomen over de contracten die hij via zijn makelaar afsloot.</t>
  </si>
  <si>
    <r>
      <t>y</t>
    </r>
    <r>
      <rPr>
        <b/>
        <vertAlign val="subscript"/>
        <sz val="8"/>
        <color indexed="14"/>
        <rFont val="Arial"/>
        <family val="2"/>
      </rPr>
      <t>12</t>
    </r>
  </si>
  <si>
    <t xml:space="preserve"> : décision GTN 20170913</t>
  </si>
  <si>
    <t>These are new circumstance qualifiers at least one insurer would like to add</t>
  </si>
  <si>
    <t>rupture de canalisation encastrée / breuk ingewerkte leiding</t>
  </si>
  <si>
    <t>Infiltration provenant d'un tiers / infiltratie vanuit een derde partij</t>
  </si>
  <si>
    <t>infiltration par façade / infiltratie door de gevel</t>
  </si>
  <si>
    <t>fuite citerne sans assainissement / lek tank zonder sanering</t>
  </si>
  <si>
    <t>fuite citerne avec assainissement / lek tank met sanering</t>
  </si>
  <si>
    <t>autres dégats mazout sans assainissement / andere schade stookolie zonder sanering</t>
  </si>
  <si>
    <t>autres dégats mazout avec assainissement / andere schade stookolie met sanering</t>
  </si>
  <si>
    <t>Attentats conflit de travail / aanslagen arbeidsconflicten</t>
  </si>
  <si>
    <t>Incendie criminel / criminele brand</t>
  </si>
  <si>
    <t>Ecrasement / instorting</t>
  </si>
  <si>
    <t>Infiltration par mur / infiltratie door muur</t>
  </si>
  <si>
    <t>infiltration par terrasse/balcon / infiltratie door terras/balkon</t>
  </si>
  <si>
    <t>Vol sans effraction / diefstal zonder inbraak</t>
  </si>
  <si>
    <t>Vol personne + violence hors R.assuré / diefstal op persoon + geweld buiten verzekerd risico</t>
  </si>
  <si>
    <t>Installations techniques / technische installaties</t>
  </si>
  <si>
    <t>Electrocution animal domestique / electrocutie huisdier</t>
  </si>
  <si>
    <t>Infiltration souterraine / ondergrondse infiltratie</t>
  </si>
  <si>
    <t>dégats d'eau d'origine criminelle / criminele waterschade</t>
  </si>
  <si>
    <t>RC immeuble / BA gebouw</t>
  </si>
  <si>
    <t>Opmerkingen / Remarques : révisions en cours...</t>
  </si>
  <si>
    <t>Assureur: demande réactivation</t>
  </si>
  <si>
    <t>Assureur: demande réactiviation et en domaine 03</t>
  </si>
  <si>
    <t>Assureur: modifier en "rupture de canalisation apparente"</t>
  </si>
  <si>
    <t>Assureur: rattacher au domaine 03</t>
  </si>
  <si>
    <t>(NEW) rupture de canalisation encastrée</t>
  </si>
  <si>
    <t>Assureur: ajouter nouveau "rupture de canalisation encastrée"</t>
  </si>
  <si>
    <t>NEW</t>
  </si>
  <si>
    <t>Assureur: demande ajout</t>
  </si>
  <si>
    <t>Assureur: demande nouveau code</t>
  </si>
  <si>
    <t>(NEW) Attentats et conflits de travail</t>
  </si>
  <si>
    <t>(NEW) Incendie criminel</t>
  </si>
  <si>
    <t>(NEW) Infiltration par façade</t>
  </si>
  <si>
    <t>(NEW) Infiltration provenant d'un tiers</t>
  </si>
  <si>
    <t>(NEW) Fuite citerne sans assainissement</t>
  </si>
  <si>
    <t>(NEW) Fuite citerne avec assainissement</t>
  </si>
  <si>
    <t>(NEW) Autres dégats mazout sans assainissement</t>
  </si>
  <si>
    <t>(NEW) Autres dégats mazout avec assainissement</t>
  </si>
  <si>
    <t>(NEW) Ecrasement</t>
  </si>
  <si>
    <t>(NEW) Infiltration par mur</t>
  </si>
  <si>
    <t>(NEW) Infiltration par terasse ou balcon</t>
  </si>
  <si>
    <t>(NEW) Vol sans effraction</t>
  </si>
  <si>
    <t>(NEW) Vol sur la personne avec violence et hors le risque assuré</t>
  </si>
  <si>
    <t>(NEW) Installations techniques</t>
  </si>
  <si>
    <t>(NEW) Electrocution animal domestique</t>
  </si>
  <si>
    <t>(NEW) Infiltration souterraine</t>
  </si>
  <si>
    <t>(NEW) Dégats d'eau d'origine criminelle</t>
  </si>
  <si>
    <t>(NEW) RC immeuble</t>
  </si>
  <si>
    <t>(NEW) Non spécifié</t>
  </si>
  <si>
    <t>Assureur: demande nouveau code en PJ</t>
  </si>
  <si>
    <t>(NEW) Recours/défense extra-contractuel(le)</t>
  </si>
  <si>
    <t>(NEW) Défense pénale seule</t>
  </si>
  <si>
    <t>(NEW) Litige contractuel</t>
  </si>
  <si>
    <t>(NEW) Droit administratif</t>
  </si>
  <si>
    <t>(NEW) Droit du travail/droit social</t>
  </si>
  <si>
    <t>(NEW) Droit fiscal</t>
  </si>
  <si>
    <t>(NEW) Famille/successions/donations</t>
  </si>
  <si>
    <t>(NEW) Non spécifié - blessures</t>
  </si>
  <si>
    <t>(NEW) Recours/défense extra-contractuel(le) - blessures</t>
  </si>
  <si>
    <t>(NEW) Défense pénale seule - blessures</t>
  </si>
  <si>
    <t>(NEW) Litige contractuel - blessures</t>
  </si>
  <si>
    <t>(NEW) Droit du travail/social - blessures</t>
  </si>
  <si>
    <t>(NEW) Litige contractuel/locatif</t>
  </si>
  <si>
    <t>(NEW) Troubles de voisinage</t>
  </si>
  <si>
    <t>(NEW) Atteinte à l'e-Protection</t>
  </si>
  <si>
    <t>(NEW) Litige avec e-commerçant</t>
  </si>
  <si>
    <t>(NEW) Usurpation d'identité</t>
  </si>
  <si>
    <t>(NEW) Utilisation frauduleuse moyens de paiement</t>
  </si>
  <si>
    <t>(NEW) Défense pénale litige administratif</t>
  </si>
  <si>
    <t>(NEW) Divers</t>
  </si>
  <si>
    <t>(NEW) Droit scolaire</t>
  </si>
  <si>
    <t>(NEW) Droit des sociétés</t>
  </si>
  <si>
    <t>(NEW) Erreur médicale</t>
  </si>
  <si>
    <t>Décision</t>
  </si>
  <si>
    <t>OK - à ajouter</t>
  </si>
  <si>
    <t>égale 998 Circonstances inconnues</t>
  </si>
  <si>
    <t xml:space="preserve">"Blessures" doit être une circonstance! </t>
  </si>
  <si>
    <t xml:space="preserve">Brand en andere verzekeringen - Brand en schroeischade / Incendie et autres assurances -  / Fire and Related Risks - </t>
  </si>
  <si>
    <t xml:space="preserve">Brand en andere verzekeringen - Rook - en roetschade / Incendie et autres assurances -  / Fire and Related Risks - </t>
  </si>
  <si>
    <t xml:space="preserve">Brand en andere verzekeringen - Ontploffing en implosie / Incendie et autres assurances -  / Fire and Related Risks - </t>
  </si>
  <si>
    <t xml:space="preserve">Brand en andere verzekeringen - Blikseminslag / Incendie et autres assurances -  / Fire and Related Risks - </t>
  </si>
  <si>
    <t xml:space="preserve">Brand en andere verzekeringen - Electriciteitsschade / Incendie et autres assurances -  / Fire and Related Risks - </t>
  </si>
  <si>
    <t xml:space="preserve">Brand en andere verzekeringen - Temperatuurwijziging / Incendie et autres assurances -  / Fire and Related Risks - </t>
  </si>
  <si>
    <t xml:space="preserve">Brand en andere verzekeringen - Aanraking gebouw of inboedel / Incendie et autres assurances -  / Fire and Related Risks - </t>
  </si>
  <si>
    <t xml:space="preserve">Brand en andere verzekeringen - Gaslek opsporen / Incendie et autres assurances -  / Fire and Related Risks - </t>
  </si>
  <si>
    <t xml:space="preserve">Brand en andere verzekeringen - Inbraakschade / Incendie et autres assurances -  / Fire and Related Risks - </t>
  </si>
  <si>
    <t xml:space="preserve">Brand en andere verzekeringen - Diefstal van deel van gebouw / Incendie et autres assurances -  / Fire and Related Risks - </t>
  </si>
  <si>
    <t xml:space="preserve">Brand en andere verzekeringen - Vandalisme  / Incendie et autres assurances -  / Fire and Related Risks - </t>
  </si>
  <si>
    <t xml:space="preserve">Brand en andere verzekeringen - Arbeidsconflicten of aanslag / Incendie et autres assurances -  / Fire and Related Risks - </t>
  </si>
  <si>
    <t xml:space="preserve">Brand en andere verzekeringen - Andere / Incendie et autres assurances -  / Fire and Related Risks - </t>
  </si>
  <si>
    <t xml:space="preserve">Waterschade en schade door stookolie - Lek in leiding / Dégâts des eaux et dommages causés par le mazout -  / Water and damage by fuel oil - </t>
  </si>
  <si>
    <t xml:space="preserve">Waterschade en schade door stookolie - Insijpeling via het dak of dakterras / Dégâts des eaux et dommages causés par le mazout -  / Water and damage by fuel oil - </t>
  </si>
  <si>
    <t xml:space="preserve">Waterschade en schade door stookolie - Insijpeling via elastische randen rond sanitaire installaties / Dégâts des eaux et dommages causés par le mazout -  / Water and damage by fuel oil - </t>
  </si>
  <si>
    <t xml:space="preserve">Waterschade en schade door stookolie - Huiszwam / Dégâts des eaux et dommages causés par le mazout -  / Water and damage by fuel oil - </t>
  </si>
  <si>
    <t xml:space="preserve">Waterschade en schade door stookolie - Lek in waterbed / Dégâts des eaux et dommages causés par le mazout -  / Water and damage by fuel oil - </t>
  </si>
  <si>
    <t xml:space="preserve">Waterschade en schade door stookolie - Breuk, barst of overlopen aquarium  / Dégâts des eaux et dommages causés par le mazout -  / Water and damage by fuel oil - </t>
  </si>
  <si>
    <t xml:space="preserve">Waterschade en schade door stookolie - Zwembad, vijver en jacuzzi / Dégâts des eaux et dommages causés par le mazout -  / Water and damage by fuel oil - </t>
  </si>
  <si>
    <t xml:space="preserve">Waterschade en schade door stookolie - Sprinkler / Dégâts des eaux et dommages causés par le mazout -  / Water and damage by fuel oil - </t>
  </si>
  <si>
    <t xml:space="preserve">Waterschade en schade door stookolie - Stookolie / Dégâts des eaux et dommages causés par le mazout -  / Water and damage by fuel oil - </t>
  </si>
  <si>
    <t xml:space="preserve">Waterschade en schade door stookolie - Stoom uit verwarmingsinstallatie / Dégâts des eaux et dommages causés par le mazout -  / Water and damage by fuel oil - </t>
  </si>
  <si>
    <t xml:space="preserve">Waterschade en schade door stookolie - Andere / Dégâts des eaux et dommages causés par le mazout -  / Water and damage by fuel oil - </t>
  </si>
  <si>
    <t xml:space="preserve">Storm, hagel, sneeuw- en ijsdruk - Storm / Tempête, grêle, pression de la neige et de la glace -  / Storm, hail, snow- and ice pressure - </t>
  </si>
  <si>
    <t xml:space="preserve">Storm, hagel, sneeuw- en ijsdruk - Hagel / Tempête, grêle, pression de la neige et de la glace -  / Storm, hail, snow- and ice pressure - </t>
  </si>
  <si>
    <t xml:space="preserve">Storm, hagel, sneeuw- en ijsdruk - Sneeuw- en ijsdruk / Tempête, grêle, pression de la neige et de la glace -  / Storm, hail, snow- and ice pressure - </t>
  </si>
  <si>
    <t xml:space="preserve">Storm, hagel, sneeuw- en ijsdruk - Waterschade / Tempête, grêle, pression de la neige et de la glace -  / Storm, hail, snow- and ice pressure - </t>
  </si>
  <si>
    <t xml:space="preserve">Storm, hagel, sneeuw- en ijsdruk - Andere / Tempête, grêle, pression de la neige et de la glace -  / Storm, hail, snow- and ice pressure - </t>
  </si>
  <si>
    <t xml:space="preserve">Glasbreuk - Glasbraak / Bris de vitres -  / Glass Breakage - </t>
  </si>
  <si>
    <t xml:space="preserve">Glasbreuk - Condensatie / Bris de vitres -  / Glass Breakage - </t>
  </si>
  <si>
    <t xml:space="preserve">Glasbreuk - Andere / Bris de vitres -  / Glass Breakage - </t>
  </si>
  <si>
    <t xml:space="preserve">BA Gebouw - Gebouw of tuin (schade veroorzaakt door) / RC Immeuble -  / Civil Liability - </t>
  </si>
  <si>
    <t xml:space="preserve">BA Gebouw - Inboedel (schade veroorzaakt door)   / RC Immeuble -  / Civil Liability - </t>
  </si>
  <si>
    <t xml:space="preserve">BA Gebouw - Stoep voor het gebouw (schade veroorzaakt door)  / RC Immeuble -  / Civil Liability - </t>
  </si>
  <si>
    <t xml:space="preserve">BA Gebouw - Andere / RC Immeuble -  / Civil Liability - </t>
  </si>
  <si>
    <t xml:space="preserve">Natuurrampen - Overstroming / Catastrophes naturelles -  / Natural Perils - </t>
  </si>
  <si>
    <t xml:space="preserve">Natuurrampen - Overlopen of opstuwen van water uit openbare riool / Catastrophes naturelles -  / Natural Perils - </t>
  </si>
  <si>
    <t xml:space="preserve">Natuurrampen - Aardbeving / Catastrophes naturelles -  / Natural Perils - </t>
  </si>
  <si>
    <t xml:space="preserve">Natuurrampen - Aardverschuiving of grondverzakking / Catastrophes naturelles -  / Natural Perils - </t>
  </si>
  <si>
    <t xml:space="preserve">Natuurrampen - Andere / Catastrophes naturelles -  / Natural Perils - </t>
  </si>
  <si>
    <t xml:space="preserve">Terrorisme - Brand / Terrorisme -  / Terrorism - </t>
  </si>
  <si>
    <t xml:space="preserve">Terrorisme - Elektriciteitsschade / Terrorisme -  / Terrorism - </t>
  </si>
  <si>
    <t xml:space="preserve">Terrorisme - Glasbraak / Terrorisme -  / Terrorism - </t>
  </si>
  <si>
    <t xml:space="preserve">Terrorisme - Bedrijfsschade / Terrorisme -  / Terrorism - </t>
  </si>
  <si>
    <t xml:space="preserve">Diefstal en Vandalisme - Diefstal  / Vol et vandalisme -  / Theft - </t>
  </si>
  <si>
    <t xml:space="preserve">Diefstal en Vandalisme - Vandalisme / Vol et vandalisme -  / Theft - </t>
  </si>
  <si>
    <t xml:space="preserve">Diefstal en Vandalisme - Wereldwijde diefstal  / Vol et vandalisme -  / Theft - </t>
  </si>
  <si>
    <t xml:space="preserve">Diefstal en Vandalisme - Diefstal van sleutels en afstandsbedieningen / Vol et vandalisme -  / Theft - </t>
  </si>
  <si>
    <t xml:space="preserve">Diefstal en Vandalisme - Diefstal van inboedel uit een locker / Vol et vandalisme -  / Theft - </t>
  </si>
  <si>
    <t xml:space="preserve">Diefstal en Vandalisme - Diefstal van inboedel uit een motorvoertuig of caravan / Vol et vandalisme -  / Theft - </t>
  </si>
  <si>
    <t xml:space="preserve">Diefstal en Vandalisme - Diefstal fiets / Vol et vandalisme -  / Theft - </t>
  </si>
  <si>
    <t xml:space="preserve">Diefstal en Vandalisme - Andere / Vol et vandalisme -  / Theft - </t>
  </si>
  <si>
    <t xml:space="preserve">Bedrijfsschade - Bedrijfsschade (niet veroorzaakt door een natuurevenement) / Pertes d’exploitation -  / Loss of Profit - </t>
  </si>
  <si>
    <t xml:space="preserve">Bedrijfsschade - Storm / Pertes d’exploitation -  / Loss of Profit - </t>
  </si>
  <si>
    <t xml:space="preserve">Bedrijfsschade - Hagel / Pertes d’exploitation -  / Loss of Profit - </t>
  </si>
  <si>
    <t xml:space="preserve">Bedrijfsschade - Sneeuw- en ijsdruk / Pertes d’exploitation -  / Loss of Profit - </t>
  </si>
  <si>
    <t xml:space="preserve">Bedrijfsschade - Overstroming / Pertes d’exploitation -  / Loss of Profit - </t>
  </si>
  <si>
    <t xml:space="preserve">Bedrijfsschade - Aardbeving / Pertes d’exploitation -  / Loss of Profit - </t>
  </si>
  <si>
    <t xml:space="preserve">Bedrijfsschade - Aardverschuiving of grondverzakking / Pertes d’exploitation -  / Loss of Profit - </t>
  </si>
  <si>
    <t xml:space="preserve">Alle Risico's Computer - Alle risico's computer / Tous Risques Ordinateur -  / All risks computer - </t>
  </si>
  <si>
    <t xml:space="preserve">Woningruil of woningoppas - Woningruil of woningoppas / Échange d'habitations ou garde d'habitation -  / Home exchange or home sitting - </t>
  </si>
  <si>
    <t xml:space="preserve">BA - Paard - schade door  / RC -  / Civil Liability - </t>
  </si>
  <si>
    <t xml:space="preserve">BA - Hond - schade door / RC -  / Civil Liability - </t>
  </si>
  <si>
    <t xml:space="preserve">BA - Dieren (geen paard en hond)  - schade door / RC -  / Civil Liability - </t>
  </si>
  <si>
    <t xml:space="preserve">BA - Brand of ontploffing - schade door / RC -  / Civil Liability - </t>
  </si>
  <si>
    <t xml:space="preserve">BA - Water - schade door / RC -  / Civil Liability - </t>
  </si>
  <si>
    <t xml:space="preserve">BA - Storm - schade door / RC -  / Civil Liability - </t>
  </si>
  <si>
    <t xml:space="preserve">BA - Milieuverontreiniging - schade door / RC -  / Civil Liability - </t>
  </si>
  <si>
    <t xml:space="preserve">BA - Voetganger, fietser, enz. (niet elektrisch aangedreven) - schade door / RC -  / Civil Liability - </t>
  </si>
  <si>
    <t xml:space="preserve">BA - Elektrische fiets - schade door / RC -  / Civil Liability - </t>
  </si>
  <si>
    <t xml:space="preserve">BA - Elektrische voortbewegingstoestellen (rolstoelen, hooverboard, enz.) (geen auto, moto) - schade door / RC -  / Civil Liability - </t>
  </si>
  <si>
    <t xml:space="preserve">BA - Drone - schade door / RC -  / Civil Liability - </t>
  </si>
  <si>
    <t xml:space="preserve">BA - Joyriding - schade door / RC -  / Civil Liability - </t>
  </si>
  <si>
    <t xml:space="preserve">BA - Tijdelijke- en vakantieverblijven - schade aan / RC -  / Civil Liability - </t>
  </si>
  <si>
    <t xml:space="preserve">BA - Ontleende goederen - schade aan / RC -  / Civil Liability - </t>
  </si>
  <si>
    <t xml:space="preserve">BA - Multimedia - schade aan  / RC -  / Civil Liability - </t>
  </si>
  <si>
    <t xml:space="preserve">BA - Brillen - schade aan / RC -  / Civil Liability - </t>
  </si>
  <si>
    <t xml:space="preserve">BA - Voertuigen - schade aan / RC -  / Civil Liability - </t>
  </si>
  <si>
    <t xml:space="preserve">BA - Art. 544 BW (burenhinder) / RC -  / Civil Liability - </t>
  </si>
  <si>
    <t xml:space="preserve">BA - Andere / RC -  / Civil Liability - </t>
  </si>
  <si>
    <t xml:space="preserve">Persoonlijk ongeval met overlijden - Ongeval in het verkeer (geen moto of quad) /  -  / Personal accident with death - </t>
  </si>
  <si>
    <t xml:space="preserve">Persoonlijk ongeval met overlijden - Ongeval in het verkeer met moto of quad /  -  / Personal accident with death - </t>
  </si>
  <si>
    <t xml:space="preserve">Persoonlijk ongeval met overlijden - Ongeval in vrije tijd /  -  / Personal accident with death - </t>
  </si>
  <si>
    <t xml:space="preserve">Persoonlijk ongeval met overlijden - Ongeval tijdens sporten /  -  / Personal accident with death - </t>
  </si>
  <si>
    <t xml:space="preserve">Persoonlijk ongeval met overlijden - Andere /  -  / Personal accident with death - </t>
  </si>
  <si>
    <t xml:space="preserve">Persoonlijk ongeval zonder overlijden - Ongeval in het verkeer (geen moto of quad) /  -  / Personal accident without death - </t>
  </si>
  <si>
    <t xml:space="preserve">Persoonlijk ongeval zonder overlijden - Ongeval in het verkeer met moto of quad /  -  / Personal accident without death - </t>
  </si>
  <si>
    <t xml:space="preserve">Persoonlijk ongeval zonder overlijden - Ongeval in vrije tijd /  -  / Personal accident without death - </t>
  </si>
  <si>
    <t xml:space="preserve">Persoonlijk ongeval zonder overlijden - Ongeval tijdens sporten /  -  / Personal accident without death - </t>
  </si>
  <si>
    <t xml:space="preserve">Persoonlijk ongeval zonder overlijden - Andere /  -  / Personal accident without death - </t>
  </si>
  <si>
    <t xml:space="preserve">Ongeval met derden - Barema 10 - Aanrijding achteraan (dezelfde richting) / Accident with des tiers -  / Accident with third parties - </t>
  </si>
  <si>
    <t xml:space="preserve">Ongeval met derden - Barema 12 - Van file veranderen (50 %) (dezelfde richting) / Accident with des tiers -  / Accident with third parties - </t>
  </si>
  <si>
    <t xml:space="preserve">Ongeval met derden - Barema 13 - Van file veranderen (100 %) (dezelfde richting)  / Accident with des tiers -  / Accident with third parties - </t>
  </si>
  <si>
    <t xml:space="preserve">Ongeval met derden - Barema 20 - Op of over de middellijn rijden (100 %) (tegengestelde richting) / Accident with des tiers -  / Accident with third parties - </t>
  </si>
  <si>
    <t xml:space="preserve">Ongeval met derden - Barema 21 - Op of over de middellijn rijden (50 %) (tegengestelde richting) / Accident with des tiers -  / Accident with third parties - </t>
  </si>
  <si>
    <t xml:space="preserve">Ongeval met derden - Barema 22 - In verboden richting rijden (tegengestelde richting) / Accident with des tiers -  / Accident with third parties - </t>
  </si>
  <si>
    <t xml:space="preserve">Ongeval met derden - Barema 23 - Op of over de middellijn rijden (100 %). De aansprakelijke draait links af / Accident with des tiers -  / Accident with third parties - </t>
  </si>
  <si>
    <t xml:space="preserve">Ongeval met derden - Barema 24 - In tegengestelde richting rijden. Rechts/links afdraaien / Accident with des tiers -  / Accident with third parties - </t>
  </si>
  <si>
    <t xml:space="preserve">Ongeval met derden - Barema 30 - Voorrang van rechts / Accident with des tiers -  / Accident with third parties - </t>
  </si>
  <si>
    <t xml:space="preserve">Ongeval met derden - Barema 31 - negeren van een stopteken, omgekeerde driehoek of verplichte rijrichting rotonde 
 / Accident with des tiers -  / Accident with third parties - </t>
  </si>
  <si>
    <t xml:space="preserve">Ongeval met derden - Barema 32 - Negeren van verkeerslicht / Accident with des tiers -  / Accident with third parties - </t>
  </si>
  <si>
    <t xml:space="preserve">Ongeval met derden - Barema 33 - Voorrang van rechts + belemmering van zicht door onregelmatig geparkeerd voertuig / Accident with des tiers -  / Accident with third parties - </t>
  </si>
  <si>
    <t xml:space="preserve">Ongeval met derden - Barema 34 - De voorrangsplichtige staat stil voor het kruispunt (situatie Barema 31 of 32) / Accident with des tiers -  / Accident with third parties - </t>
  </si>
  <si>
    <t xml:space="preserve">Ongeval met derden - Barema 40 - Geparkeerd voertuig / Accident with des tiers -  / Accident with third parties - </t>
  </si>
  <si>
    <t xml:space="preserve">Ongeval met derden - Barema 50 - Uitvoeren foutief maneuver + oorzakelijk verband (100 %) / Accident with des tiers -  / Accident with third parties - </t>
  </si>
  <si>
    <t xml:space="preserve">Ongeval met derden - Barema 51 - Uitvoeren foutief maneuver + oorzakelijk verband (50%) / Accident with des tiers -  / Accident with third parties - </t>
  </si>
  <si>
    <t xml:space="preserve">Ongeval met derden - Barema 52 - Openen van deur van rijtuig / Accident with des tiers -  / Accident with third parties - </t>
  </si>
  <si>
    <t xml:space="preserve">Ongeval met derden - Barema 59 - Verlies vervoerde voorwerpen of onderdelen van het rijtuig / Accident with des tiers -  / Accident with third parties - </t>
  </si>
  <si>
    <t xml:space="preserve">Ongeval met derden - Artikel 19bis / Accident with des tiers -  / Accident with third parties - </t>
  </si>
  <si>
    <t xml:space="preserve">Ongeval met derden - Artikel 29bis  / Accident with des tiers -  / Accident with third parties - </t>
  </si>
  <si>
    <t xml:space="preserve">Ongeval met derden - Accidenteel contact met geïdentificeerd persoon/rijtuig / Accident with des tiers -  / Accident with third parties - </t>
  </si>
  <si>
    <t xml:space="preserve">Ongeval met derden - Accidenteel contact met voorwerp/onroerend goed / Accident with des tiers -  / Accident with third parties - </t>
  </si>
  <si>
    <t xml:space="preserve">Ongeval met derden - Val van passagier in bus / Accident with des tiers -  / Accident with third parties - </t>
  </si>
  <si>
    <t xml:space="preserve">Ongeval met derden - Zware kettingbotsing erkend door Assuralia / Accident with des tiers -  / Accident with third parties - </t>
  </si>
  <si>
    <t xml:space="preserve">Brand - Vuur / Incendie -  / Fire - </t>
  </si>
  <si>
    <t xml:space="preserve">Brand - Ontploffing / Incendie -  / Fire - </t>
  </si>
  <si>
    <t xml:space="preserve">Brand - Blikseminslag / Incendie -  / Fire - </t>
  </si>
  <si>
    <t xml:space="preserve">Brand - Kortsluiting / Incendie -  / Fire - </t>
  </si>
  <si>
    <t xml:space="preserve">Brand - Schroeischade door blikseminslag of kortsluiting / Incendie -  / Fire - </t>
  </si>
  <si>
    <t xml:space="preserve">Brand - Bluswerken / Incendie -  / Fire - </t>
  </si>
  <si>
    <t xml:space="preserve">Diefstal - Volledige diefstal / Vol -  / Theft - </t>
  </si>
  <si>
    <t xml:space="preserve">Diefstal - Gedeeltelijke diefstal / Vol -  / Theft - </t>
  </si>
  <si>
    <t xml:space="preserve">Diefstal - Inbraakschade / Vol -  / Theft - </t>
  </si>
  <si>
    <t xml:space="preserve">Diefstal - Carjacking / homejacking / Vol -  / Theft - </t>
  </si>
  <si>
    <t xml:space="preserve">Diefstal - Joyriding / Vol -  / Theft - </t>
  </si>
  <si>
    <t xml:space="preserve">Diefstal - Gestolen sleutels / boorddocumenten / Vol -  / Theft - </t>
  </si>
  <si>
    <t xml:space="preserve">Diefstal - Gestolen Brandstof (Safety Pack Omnium) / Vol -  / Theft - </t>
  </si>
  <si>
    <t xml:space="preserve">Diefstal - Verloren sleutels / boorddocumenten (Safety Pack Omnium) / Vol -  / Theft - </t>
  </si>
  <si>
    <t xml:space="preserve">Diefstal - Diefstal fietsendrager / dakkoffer (Safety Pack Omnium) / Vol -  / Theft - </t>
  </si>
  <si>
    <t xml:space="preserve">Diefstal - Diefstal bagage (Safety Pack Omnium) / persoonlijke spullen chauffeur (Super Truck) / Vol -  / Theft - </t>
  </si>
  <si>
    <t xml:space="preserve">Diefstal - Diefstal winter- / zomerbanden (Safety Pack Omnium) / Vol -  / Theft - </t>
  </si>
  <si>
    <t xml:space="preserve">Diefstal - Vervangwagen bij diefstal (Safety Pack Omnium) / Vol -  / Theft - </t>
  </si>
  <si>
    <t xml:space="preserve">Glasbraak - Vervanging ruit / Bris de vitres -  / Glass Breakage - </t>
  </si>
  <si>
    <t xml:space="preserve">Glasbraak - Herstelling ruit / Bris de vitres -  / Glass Breakage - </t>
  </si>
  <si>
    <t xml:space="preserve">Aanrijding met dieren - Aanrijding met dieren / Heurt avec des animaux -  / Animal accident - </t>
  </si>
  <si>
    <t xml:space="preserve">Natuurelementen - Stormschade / Événements naturels -  / Natural Events - </t>
  </si>
  <si>
    <t xml:space="preserve">Natuurelementen - Hagelschade / Événements naturels -  / Natural Events - </t>
  </si>
  <si>
    <t xml:space="preserve">Natuurelementen - Sneeuw- of ijsdruk / lawine / Événements naturels -  / Natural Events - </t>
  </si>
  <si>
    <t xml:space="preserve">Natuurelementen - Blikseminslag / Événements naturels -  / Natural Events - </t>
  </si>
  <si>
    <t xml:space="preserve">Natuurelementen - Overstroming / Événements naturels -  / Natural Events - </t>
  </si>
  <si>
    <t xml:space="preserve">Natuurelementen - Grondverschuiving / -grondverzakking / Événements naturels -  / Natural Events - </t>
  </si>
  <si>
    <t xml:space="preserve">Natuurelementen - Vallende stenen / neerstortende rotsen / Événements naturels -  / Natural Events - </t>
  </si>
  <si>
    <t xml:space="preserve">Natuurelementen - Aardbeving / Événements naturels -  / Natural Events - </t>
  </si>
  <si>
    <t xml:space="preserve">Natuurelementen - Vulkaanuitbarsting / Événements naturels -  / Natural Events - </t>
  </si>
  <si>
    <t xml:space="preserve">Stoffelijke schade - Accidenteel contact / Dégâts matériels -  / Material damage - </t>
  </si>
  <si>
    <t xml:space="preserve">Stoffelijke schade - Kanteling / Dégâts matériels -  / Material damage - </t>
  </si>
  <si>
    <t xml:space="preserve">Stoffelijke schade - Contact tussen verschillende delen van een voertuigcombinatie / Dégâts matériels -  / Material damage - </t>
  </si>
  <si>
    <t xml:space="preserve">Stoffelijke schade - Schade tijdens en door het transport van het verzekerde voertuig / Dégâts matériels -  / Material damage - </t>
  </si>
  <si>
    <t xml:space="preserve">Stoffelijke schade - Schade door tanken van verkeerde brandstof / Dégâts matériels -  / Material damage - </t>
  </si>
  <si>
    <t xml:space="preserve">Stoffelijke schade - Schade door knaagdieren / Dégâts matériels -  / Material damage - </t>
  </si>
  <si>
    <t xml:space="preserve">Stoffelijke schade - Schade door de lading / Dégâts matériels -  / Material damage - </t>
  </si>
  <si>
    <t xml:space="preserve">Stoffelijke schade - Aanrijding met onbekenden / Dégâts matériels -  / Material damage - </t>
  </si>
  <si>
    <t xml:space="preserve">Stoffelijke schade - Vandalisme / Dégâts matériels -  / Material damage - </t>
  </si>
  <si>
    <t xml:space="preserve">Stoffelijke schade - Schade aan fietsendrager / dakkoffer (Safety Pack Omnium) / Dégâts matériels -  / Material damage - </t>
  </si>
  <si>
    <t xml:space="preserve">Stoffelijke schade - Schade aan bagage (Safety Pack Omnium) / Dégâts matériels -  / Material damage - </t>
  </si>
  <si>
    <t xml:space="preserve">Stoffelijke schade - Schade aan winter- / zomerbanden bij totaal verlies (Safety Pack Omnium) / Dégâts matériels -  / Material damage - </t>
  </si>
  <si>
    <t xml:space="preserve">Stoffelijke schade - Vervangwagen bij totaal verlies (Safety Pack Omnium) / Dégâts matériels -  / Material damage - </t>
  </si>
  <si>
    <t xml:space="preserve">Terrorisme - Terrorisme / Terrorisme -  / Terrorism - </t>
  </si>
  <si>
    <t xml:space="preserve">Vervoer van goederen - Schade aan de goederen / Transport de marchandises -  / Transport of goods - </t>
  </si>
  <si>
    <t xml:space="preserve">Vervoer van goederen - Diefstalschade / Transport de marchandises -  / Transport of goods - </t>
  </si>
  <si>
    <t xml:space="preserve">Bestuurder - Bestuurder Select / Conducteur -  / Driver - </t>
  </si>
  <si>
    <t xml:space="preserve">Bestuurder - Bestuurder Safe / Conducteur -  / Driver - </t>
  </si>
  <si>
    <t>BA-AO - Diversen  (43633 occurrencies)</t>
  </si>
  <si>
    <t>BA-AO - Goederenschade  (19304 occurrencies)</t>
  </si>
  <si>
    <t>BA-AO - Alg. overige  (9795 occurrencies)</t>
  </si>
  <si>
    <t>BA-AO - Letselschade  (4904 occurrencies)</t>
  </si>
  <si>
    <t>BA-AO - Overige  (4397 occurrencies)</t>
  </si>
  <si>
    <t>BA-AO - WGA veiligheid algemeen  (3461 occurrencies)</t>
  </si>
  <si>
    <t>BA-AO - Contractueel Geleverde dienst  (3154 occurrencies)</t>
  </si>
  <si>
    <t>BA-AO - WGA veiligheid werkplek  (1803 occurrencies)</t>
  </si>
  <si>
    <t>BA-AO - Contractueel Geleverde zaak  (1661 occurrencies)</t>
  </si>
  <si>
    <t>BA-AO - 7:658 Letselschade  (1358 occurrencies)</t>
  </si>
  <si>
    <t>BA-AO - verzameldossier  (1033 occurrencies)</t>
  </si>
  <si>
    <t>BA-AO - Produktenaansprakelijkheid gevolg goederenschade  (937 occurrencies)</t>
  </si>
  <si>
    <t>BA-AO - Part. ash. zorgclienten  (905 occurrencies)</t>
  </si>
  <si>
    <t>BA-AO - Ongeval op werk (overig)  (828 occurrencies)</t>
  </si>
  <si>
    <t>BA-AO - Contractueel Adviesfout Juridisch  (777 occurrencies)</t>
  </si>
  <si>
    <t>BA-AO - Vrije beroepsuitoefenaars andere oorzaak  (734 occurrencies)</t>
  </si>
  <si>
    <t>BA-AO - Blijvende invaliditeit overige oorzaken  (727 occurrencies)</t>
  </si>
  <si>
    <t>BA-AO - KA ondergeschikten algemeen  (713 occurrencies)</t>
  </si>
  <si>
    <t>BA-AO - Letsel wegen  (687 occurrencies)</t>
  </si>
  <si>
    <t>BA-AO - Pure vermogensschade  (669 occurrencies)</t>
  </si>
  <si>
    <t>BA-AO - KA onroerende zaken  (655 occurrencies)</t>
  </si>
  <si>
    <t>BA-AO - Alleen reisbagage  (652 occurrencies)</t>
  </si>
  <si>
    <t>BA-AO - Alg. Bouwwerkzaamheden  (640 occurrencies)</t>
  </si>
  <si>
    <t>BA-AO - Kwalitatieve aansprakelijkheid Product  (617 occurrencies)</t>
  </si>
  <si>
    <t>BA-AO - Ongeval sport/ontspanning  (590 occurrencies)</t>
  </si>
  <si>
    <t>BA-AO - Schade door kinderen/ouders  (557 occurrencies)</t>
  </si>
  <si>
    <t>BA-AO - 7:658 BW  (528 occurrencies)</t>
  </si>
  <si>
    <t>BA-AO - Alg. Graafwerkzaamheden  (481 occurrencies)</t>
  </si>
  <si>
    <t>BA-AO - Alg. Sport/Spel  (453 occurrencies)</t>
  </si>
  <si>
    <t>BA-AO - WGA veiligheid machines  (441 occurrencies)</t>
  </si>
  <si>
    <t>BA-AO - Contractueel Overige  (440 occurrencies)</t>
  </si>
  <si>
    <t>BA-AO - Ongeval overige oorzaken  (435 occurrencies)</t>
  </si>
  <si>
    <t>BA-AO - Asbest  (430 occurrencies)</t>
  </si>
  <si>
    <t>BA-AO - Diefstal  (414 occurrencies)</t>
  </si>
  <si>
    <t>BA-AO - Termijnfouten  (407 occurrencies)</t>
  </si>
  <si>
    <t>BA-AO - Opzichtschade  (383 occurrencies)</t>
  </si>
  <si>
    <t>BA-AO - Schade aan kabels en leidingen  (362 occurrencies)</t>
  </si>
  <si>
    <t>BA-AO - Alg. Bezoekers  (356 occurrencies)</t>
  </si>
  <si>
    <t>BA-AO - Reisschade door ander oorzaak  (345 occurrencies)</t>
  </si>
  <si>
    <t>BA-AO - Alg. Laden/lossen  (341 occurrencies)</t>
  </si>
  <si>
    <t>BA-AO - Contractueel Adviesfout Bouwtechnisch  (325 occurrencies)</t>
  </si>
  <si>
    <t>BA-AO - Alg. Geleverd Werk (zaak/dienst)  (324 occurrencies)</t>
  </si>
  <si>
    <t>BA-AO - Contractueel Adviesfout Economisch  (317 occurrencies)</t>
  </si>
  <si>
    <t>BA-AO - Beroving.  (310 occurrencies)</t>
  </si>
  <si>
    <t>BA-AO - Inconnue  (299 occurrencies)</t>
  </si>
  <si>
    <t>BA-AO - Produktenaansprakelijkheid gevolg letsel  (286 occurrencies)</t>
  </si>
  <si>
    <t>BA-AO - Opzichtschade  (281 occurrencies)</t>
  </si>
  <si>
    <t>BA-AO - Alg. Sloopwerkzaamheden  (278 occurrencies)</t>
  </si>
  <si>
    <t>BA-AO - Blijvende invaliditeit op het werk door machines  (275 occurrencies)</t>
  </si>
  <si>
    <t>BA-AO - KA roerende zaken  (263 occurrencies)</t>
  </si>
  <si>
    <t>BA-AO - Ongeval op werk (verkeer)  (254 occurrencies)</t>
  </si>
  <si>
    <t>BA-AO - Blijvende invaliditeit door onvoorzichtigheid op het werk  (241 occurrencies)</t>
  </si>
  <si>
    <t>BA-AO - Contractueel Ontwerp-/Tekenfout  (238 occurrencies)</t>
  </si>
  <si>
    <t>BA-AO - Blijvende invaliditeit door sport/ontspanning  (234 occurrencies)</t>
  </si>
  <si>
    <t>BA-AO - Opzichtschade onroerende zaken  (227 occurrencies)</t>
  </si>
  <si>
    <t>BA-AO - KA wegen  (220 occurrencies)</t>
  </si>
  <si>
    <t>BA-AO - Procedurefouten  (214 occurrencies)</t>
  </si>
  <si>
    <t>BA-AO - Vals geld  (212 occurrencies)</t>
  </si>
  <si>
    <t>BA-AO - Schade aan motorrijtuigen derden  (211 occurrencies)</t>
  </si>
  <si>
    <t>BA-AO - Opzichtschade roerende zaken  (205 occurrencies)</t>
  </si>
  <si>
    <t>BA-AO - Diefstal, verlies of vermissing  (201 occurrencies)</t>
  </si>
  <si>
    <t>BA-AO - Geld andere oorzaak  (187 occurrencies)</t>
  </si>
  <si>
    <t>BA-AO - Blijvende invaliditeit door verkeer op het werk  (184 occurrencies)</t>
  </si>
  <si>
    <t>BA-AO - Part. ash. kinderen/pupillen  (174 occurrencies)</t>
  </si>
  <si>
    <t>BA-AO - Brand fci liability  (169 occurrencies)</t>
  </si>
  <si>
    <t>BA-AO - Oplichting  (168 occurrencies)</t>
  </si>
  <si>
    <t>BA-AO - Zaakschade anders  (162 occurrencies)</t>
  </si>
  <si>
    <t>BA-AO - Vermogensschade overheid andere oorzaak  (161 occurrencies)</t>
  </si>
  <si>
    <t>BA-AO - Blijvende invaliditeit in het verkeer buiten bedrijf  (160 occurrencies)</t>
  </si>
  <si>
    <t>BA-AO - Milieuaantasting  (157 occurrencies)</t>
  </si>
  <si>
    <t>BA-AO - Alg. Heiwerkzaamheden  (156 occurrencies)</t>
  </si>
  <si>
    <t>BA-AO - Diefstal  (147 occurrencies)</t>
  </si>
  <si>
    <t>BA-AO - Zaakschade bouwwerkzaamheden  (146 occurrencies)</t>
  </si>
  <si>
    <t>BA-AO - Reis overig  (146 occurrencies)</t>
  </si>
  <si>
    <t>BA-AO - Beschadiging  (144 occurrencies)</t>
  </si>
  <si>
    <t>BA-AO - KA overige  (142 occurrencies)</t>
  </si>
  <si>
    <t>BA-AO - Ongvl verkeer buiten werk  (140 occurrencies)</t>
  </si>
  <si>
    <t>BA-AO - Letsel anders  (135 occurrencies)</t>
  </si>
  <si>
    <t>BA-AO - Divers overig  (134 occurrencies)</t>
  </si>
  <si>
    <t>BA-AO - Alleen geneeskundige kosten  (130 occurrencies)</t>
  </si>
  <si>
    <t>BA-AO - Beroepsziekte  (125 occurrencies)</t>
  </si>
  <si>
    <t>BA-AO - Ongvl op wrk (gev. mchne)  (116 occurrencies)</t>
  </si>
  <si>
    <t>BA-AO - Blijvende invaliditeit andere oorzaken  (112 occurrencies)</t>
  </si>
  <si>
    <t>BA-AO - Alg Peilverandering  (105 occurrencies)</t>
  </si>
  <si>
    <t>BA-AO - Afpersing.  (99 occurrencies)</t>
  </si>
  <si>
    <t>BA-AO - Verkeerde adviezen  (93 occurrencies)</t>
  </si>
  <si>
    <t>BA-AO - Zaakschade wegen  (91 occurrencies)</t>
  </si>
  <si>
    <t>BA-AO - Diefstal met braak  (91 occurrencies)</t>
  </si>
  <si>
    <t>BA-AO - Wegdekschade  (90 occurrencies)</t>
  </si>
  <si>
    <t>BA-AO - KA niet ondergeschikten  (87 occurrencies)</t>
  </si>
  <si>
    <t>BA-AO - Alg. Vergunning Verlening  (84 occurrencies)</t>
  </si>
  <si>
    <t>BA-AO - Contractueel Fout Aangifte  (81 occurrencies)</t>
  </si>
  <si>
    <t>BA-AO - Part. Ash. 185 WVW  (66 occurrencies)</t>
  </si>
  <si>
    <t>BA-AO - Letsel bouwwerkzaamheden  (65 occurrencies)</t>
  </si>
  <si>
    <t>BA-AO - Verlies/ vermissing  (64 occurrencies)</t>
  </si>
  <si>
    <t>BA-AO - Alg. Bomen snoeien/kappen  (61 occurrencies)</t>
  </si>
  <si>
    <t>BA-AO - Alg. Verontreiniging Milieu  (60 occurrencies)</t>
  </si>
  <si>
    <t>BA-AO - Alg. Water Peil aanmaken  (59 occurrencies)</t>
  </si>
  <si>
    <t>BA-AO - Vermogensschade onder eigen risico  (58 occurrencies)</t>
  </si>
  <si>
    <t>BA-AO - Ongvl btn werktijd (ovg)  (58 occurrencies)</t>
  </si>
  <si>
    <t>BA-AO - Kwalitatieve aansprakelijkheid Dieren  (57 occurrencies)</t>
  </si>
  <si>
    <t>BA-AO - Contractueel Contaminatie  (57 occurrencies)</t>
  </si>
  <si>
    <t>BA-AO - Ongvl op wrk (vkr - wpls)  (53 occurrencies)</t>
  </si>
  <si>
    <t>BA-AO - Produktenaansprakelijkheid gevolg pure vermogensschade  (51 occurrencies)</t>
  </si>
  <si>
    <t>BA-AO - Letsel onder eigen risico  (49 occurrencies)</t>
  </si>
  <si>
    <t>BA-AO - Part. Ash. Overig  (49 occurrencies)</t>
  </si>
  <si>
    <t>BA-AO - Zaakschade bomen/snoeien/kappen  (47 occurrencies)</t>
  </si>
  <si>
    <t>BA-AO - Diefstal uit kluis met braak  (41 occurrencies)</t>
  </si>
  <si>
    <t>BA-AO - Fraude  (40 occurrencies)</t>
  </si>
  <si>
    <t>BA-AO - Contractueel Adviesfout Technisch  (40 occurrencies)</t>
  </si>
  <si>
    <t>BA-AO - Onkosten  (40 occurrencies)</t>
  </si>
  <si>
    <t>BA-AO - Diefstal zonder braak  (39 occurrencies)</t>
  </si>
  <si>
    <t>BA-AO - Ziekte FCI Liability  (37 occurrencies)</t>
  </si>
  <si>
    <t>BA-AO - Contractueel DirectieFout  (37 occurrencies)</t>
  </si>
  <si>
    <t>BA-AO - Weguitrusting  (36 occurrencies)</t>
  </si>
  <si>
    <t>BA-AO - KA dieren  (36 occurrencies)</t>
  </si>
  <si>
    <t>BA-AO - Overlijden door verkeer op het werk  (35 occurrencies)</t>
  </si>
  <si>
    <t>BA-AO - Zaakschade rioleringen  (35 occurrencies)</t>
  </si>
  <si>
    <t>BA-AO - Blijvende invaliditeit door ongeval binnens huis  (33 occurrencies)</t>
  </si>
  <si>
    <t>BA-AO - Alleen periodieke uitkeringen  (32 occurrencies)</t>
  </si>
  <si>
    <t>BA-AO - 7:658 Zaakschade  (31 occurrencies)</t>
  </si>
  <si>
    <t>BA-AO - Ongeval door sport/ontspanning buiten werktijd  (30 occurrencies)</t>
  </si>
  <si>
    <t>BA-AO - Alg. Brandgevaarlijke Werkzaamheden  (30 occurrencies)</t>
  </si>
  <si>
    <t>BA-AO - Letsel bomen/snoeien/kappen  (29 occurrencies)</t>
  </si>
  <si>
    <t>BA-AO - Alg. Regiefout/werkmateriaal  (29 occurrencies)</t>
  </si>
  <si>
    <t>BA-AO - KA ondergeschikten motorvoertuig  (28 occurrencies)</t>
  </si>
  <si>
    <t>BA-AO - BW 7.611  (26 occurrencies)</t>
  </si>
  <si>
    <t>BA-AO - Overlijden in het verkeer buiten bedrijf  (25 occurrencies)</t>
  </si>
  <si>
    <t>BA-AO - Alg. Vergunning Verlening  (24 occurrencies)</t>
  </si>
  <si>
    <t>BA-AO - Brandregres  (22 occurrencies)</t>
  </si>
  <si>
    <t>BA-AO - Ongevallen  (22 occurrencies)</t>
  </si>
  <si>
    <t>BA-AO - Leveringsvoorwaarden schade  (21 occurrencies)</t>
  </si>
  <si>
    <t>BA-AO - Verwachtingen  (20 occurrencies)</t>
  </si>
  <si>
    <t>BA-AO - Zaakschade havens/waterwegen  (20 occurrencies)</t>
  </si>
  <si>
    <t>BA-AO - Ongeval overig  (20 occurrencies)</t>
  </si>
  <si>
    <t>BA-AO - Contractueel Fout ivm Vergunning  (19 occurrencies)</t>
  </si>
  <si>
    <t>BA-AO - Contractueel Fout ivm Subsidies  (19 occurrencies)</t>
  </si>
  <si>
    <t>BA-AO - Part. ash.sport/spel/amusement  (19 occurrencies)</t>
  </si>
  <si>
    <t>BA-AO - Overlijden overige oorzaken op het werk  (17 occurrencies)</t>
  </si>
  <si>
    <t>BA-AO - Overlijden door sport/ontspanning  (17 occurrencies)</t>
  </si>
  <si>
    <t>BA-AO - Overlijden op het werk door machines  (16 occurrencies)</t>
  </si>
  <si>
    <t>BA-AO - Alg. Spuiten/Sproeien  (16 occurrencies)</t>
  </si>
  <si>
    <t>BA-AO - Contractueel Kunstfout  (16 occurrencies)</t>
  </si>
  <si>
    <t>BA-AO - KA achterstallig onderhoud  (16 occurrencies)</t>
  </si>
  <si>
    <t>BA-AO - Ongvl vkr btn wrk (wpls)  (16 occurrencies)</t>
  </si>
  <si>
    <t>BA-AO - Overlijden door andere oorzaken  (15 occurrencies)</t>
  </si>
  <si>
    <t>BA-AO - Ongeval wintersport  (15 occurrencies)</t>
  </si>
  <si>
    <t>BA-AO - Letsel rioleringen  (14 occurrencies)</t>
  </si>
  <si>
    <t>BA-AO - Familie omstandigheden  (14 occurrencies)</t>
  </si>
  <si>
    <t>BA-AO - Garantieschade  (12 occurrencies)</t>
  </si>
  <si>
    <t>BA-AO - KA roerende zaken winkelwagentjes  (12 occurrencies)</t>
  </si>
  <si>
    <t>BA-AO - Reis  (12 occurrencies)</t>
  </si>
  <si>
    <t>BA-AO - Bestuursdwang  (11 occurrencies)</t>
  </si>
  <si>
    <t>BA-AO - KA rioleringen  (11 occurrencies)</t>
  </si>
  <si>
    <t>BA-AO - Diefstl uit kluis zdr brk  (11 occurrencies)</t>
  </si>
  <si>
    <t>BA-AO - Bagagevertraging  (11 occurrencies)</t>
  </si>
  <si>
    <t>BA-AO - Contractueel Adviesfout Milieu  (10 occurrencies)</t>
  </si>
  <si>
    <t>BA-AO - Overlijden door onvoorzichtigheid op het werk  (9 occurrencies)</t>
  </si>
  <si>
    <t>BA-AO - Zaakschade brandweeractiviteiten  (9 occurrencies)</t>
  </si>
  <si>
    <t>BA-AO - _Algemeen (Geen Contr.ash., Kwal. ash, WGA of AVP)  (9 occurrencies)</t>
  </si>
  <si>
    <t>BA-AO - Ongeval door verkeer tijdens werktijd  (8 occurrencies)</t>
  </si>
  <si>
    <t>BA-AO - Letsel havens/Waterwegen  (7 occurrencies)</t>
  </si>
  <si>
    <t>BA-AO - Ongeval door machines tijdens werktijd  (7 occurrencies)</t>
  </si>
  <si>
    <t>BA-AO - Contractueel Hard- en/of Software  (7 occurrencies)</t>
  </si>
  <si>
    <t>BA-AO - KA Machineveilgheid niet WGA  (7 occurrencies)</t>
  </si>
  <si>
    <t>BA-AO - Repatriering  (7 occurrencies)</t>
  </si>
  <si>
    <t>BA-AO - Overlijden thuis  (6 occurrencies)</t>
  </si>
  <si>
    <t>BA-AO - Ongeval door verkeer buiten werktijd  (6 occurrencies)</t>
  </si>
  <si>
    <t>BA-AO - Spuit/sproei opzicht  (6 occurrencies)</t>
  </si>
  <si>
    <t>BA-AO - Ongeval verkeer  (6 occurrencies)</t>
  </si>
  <si>
    <t>BA-AO - Zaakschade schade ondergrondse eigendommen  (5 occurrencies)</t>
  </si>
  <si>
    <t>BA-AO - WGA Sex. Haras.  (5 occurrencies)</t>
  </si>
  <si>
    <t>BA-AO - Ongeval bezoeker  (5 occurrencies)</t>
  </si>
  <si>
    <t>BA-AO - AVB  (5 occurrencies)</t>
  </si>
  <si>
    <t>BA-AO - Aanvraag te laat  (4 occurrencies)</t>
  </si>
  <si>
    <t>BA-AO - _Contractuele aansprakelijkheid -  (4 occurrencies)</t>
  </si>
  <si>
    <t>BA-AO - Ongeval molest  (4 occurrencies)</t>
  </si>
  <si>
    <t>BA-AO - Verlies bagage Vliegmij.  (4 occurrencies)</t>
  </si>
  <si>
    <t>BA-AO - Ongeval door overige oorzaken buiten werktijd  (3 occurrencies)</t>
  </si>
  <si>
    <t>BA-AO - _Werkgeversaansprakelijkheid -  (3 occurrencies)</t>
  </si>
  <si>
    <t>BA-AO - Alg. Stralen  (3 occurrencies)</t>
  </si>
  <si>
    <t>BA-AO - Part. ash. joyriding  (3 occurrencies)</t>
  </si>
  <si>
    <t>BA-AO - Aankomstvertraging  (3 occurrencies)</t>
  </si>
  <si>
    <t>BA-AO - Letsel brandweeractiviteiten  (2 occurrencies)</t>
  </si>
  <si>
    <t>BA-AO - Pech onderweg  (2 occurrencies)</t>
  </si>
  <si>
    <t>BA-AO - Zaakschade onder eigen risico  (2 occurrencies)</t>
  </si>
  <si>
    <t>BA-AO - *ongevallen Schade  (2 occurrencies)</t>
  </si>
  <si>
    <t>BA-AO - _Reis schades  (2 occurrencies)</t>
  </si>
  <si>
    <t>BA-AO - Andere oorzaak.  (1 occurrencies)</t>
  </si>
  <si>
    <t>BA-AO - Molest leidend tot overlijden  (1 occurrencies)</t>
  </si>
  <si>
    <t>BA-AO - Ongeval ten gevolge van molest  (1 occurrencies)</t>
  </si>
  <si>
    <t>BA-AO - Ongeval door onvoorzichtigheid thuis  (1 occurrencies)</t>
  </si>
  <si>
    <t>BA-AO - Fout inzetten  (1 occurrencies)</t>
  </si>
  <si>
    <t>BA-AO - Part aansprak Jagen  (1 occurrencies)</t>
  </si>
  <si>
    <t>BA-AO - Vreemd voorwerp  (1 occurrencies)</t>
  </si>
  <si>
    <t>BA-AO - _Particuliere aansprakelijkheid -  (1 occurrencies)</t>
  </si>
  <si>
    <t>BA-AO - _Geld Schades  (1 occurrencies)</t>
  </si>
  <si>
    <t>BA-AO - _Rubr III  (1 occurrencies)</t>
  </si>
  <si>
    <t>BA-AO - Part. ash. dieren  (1 occurrencies)</t>
  </si>
  <si>
    <t>BA-AO - Rptr medische indicatie  (1 occurrencies)</t>
  </si>
  <si>
    <t>BA-AO - Geld  (1 occurrencies)</t>
  </si>
  <si>
    <t>Incendie - Ecoulement d'eau  / Brand - Wegvloeien van water  (1034574 occurrencies)</t>
  </si>
  <si>
    <t>Incendie - Tempête(orage,ouragan,trombe)  / Brand - Storm(onweer,orkaan,windhoos)  (479061 occurrencies)</t>
  </si>
  <si>
    <t>Incendie - Action de l'Electricité  / Brand - Elektriciteit  (371446 occurrencies)</t>
  </si>
  <si>
    <t>Incendie - Bris de vitrages  / Brand - Glasbreuk  (279706 occurrencies)</t>
  </si>
  <si>
    <t>Incendie - VOL ou tentative de vol.  / Brand - Diefstal of poging tot diefstal  (200032 occurrencies)</t>
  </si>
  <si>
    <t>Incendie - Heurt des biens assurés  / Brand - Botsen tegen de verzekerde goederen  (188037 occurrencies)</t>
  </si>
  <si>
    <t>Incendie - Incendie  / Brand - Brand  (157772 occurrencies)</t>
  </si>
  <si>
    <t>Incendie - Dégradations immobilières ou mobilières  / Brand - Beschadiging aan onroerende en roerende goederen  (84356 occurrencies)</t>
  </si>
  <si>
    <t>Incendie - Inconnue  / Brand - Onbekend  (81588 occurrencies)</t>
  </si>
  <si>
    <t>Incendie - Grêle  / Brand - Hagel  (64127 occurrencies)</t>
  </si>
  <si>
    <t>Incendie - Autres  / Brand - Andere  (61279 occurrencies)</t>
  </si>
  <si>
    <t>Incendie - Foudre  / Brand - Bliksem  (41627 occurrencies)</t>
  </si>
  <si>
    <t>Incendie - Dommages autres que corporels causés aux tiers (RCI)  / Brand - Schade,anders dan lichamelijke,veroorzaakt aan derden(B.A.Gebouw)  (20588 occurrencies)</t>
  </si>
  <si>
    <t>Incendie - Ecoulement de mazout ou autre combustible liquide  / Brand - Wegvloeien van stookolie of andere vloeibare brandstoffen  (19031 occurrencies)</t>
  </si>
  <si>
    <t>Incendie - Détérioration  / Brand - Beschadiging  (15631 occurrencies)</t>
  </si>
  <si>
    <t>Incendie - Inbraak  / Brand - Inbraak  (12457 occurrencies)</t>
  </si>
  <si>
    <t>Incendie - Pression de la neige ou de la glace  / Brand - Ijs en sneeuwdruk  (12014 occurrencies)</t>
  </si>
  <si>
    <t>Incendie - Vandalisme  / Brand - Vandalisme  (11426 occurrencies)</t>
  </si>
  <si>
    <t>Incendie - Overige  / Brand - Overige  (8792 occurrencies)</t>
  </si>
  <si>
    <t>Incendie - Tous risques sauf ...  / Brand - Alle risiko's behalve  (8236 occurrencies)</t>
  </si>
  <si>
    <t>Incendie - Falsification  / Brand - Vervalsing  (8112 occurrencies)</t>
  </si>
  <si>
    <t>Incendie - Brand fci nl  / Brand - Brand fci nl  (7863 occurrencies)</t>
  </si>
  <si>
    <t>Incendie - Water fci nl  / Brand - Water fci nl  (7565 occurrencies)</t>
  </si>
  <si>
    <t>Incendie - Sletch vakmanschap  / Brand - Slecht vakmanschap  (6246 occurrencies)</t>
  </si>
  <si>
    <t>Incendie - Bris de machine  / Brand - Machine breuk  (5760 occurrencies)</t>
  </si>
  <si>
    <t>Incendie - Aanrijding f  / Brand - Aanrijding f  (4668 occurrencies)</t>
  </si>
  <si>
    <t>Incendie - Misdadig  / Brand - Misdadig  (4506 occurrencies)</t>
  </si>
  <si>
    <t>Incendie - Tomber,Heurter  / Brand - Vallen stoten botsen omkeren  (4482 occurrencies)</t>
  </si>
  <si>
    <t>Incendie - Explosion/implosion  / Brand - Ontploffing/implosie  (4262 occurrencies)</t>
  </si>
  <si>
    <t>Incendie -  / Brand -  (3637 occurrencies)</t>
  </si>
  <si>
    <t>Incendie - Storm fci nl  / Brand - Storm fci nl  (3478 occurrencies)</t>
  </si>
  <si>
    <t>Incendie - Glas fci nl  / Brand - Glas fci nl  (2816 occurrencies)</t>
  </si>
  <si>
    <t>Incendie - Pertes  / Brand - Verlies  (2536 occurrencies)</t>
  </si>
  <si>
    <t>Incendie - Dégagement de fumée ou de suie  / Brand - Ontsnappen van rook of roet  (2480 occurrencies)</t>
  </si>
  <si>
    <t>Incendie - Natuur-/weersinvloeden  / Brand - Natuur-/weersinvloeden  (2473 occurrencies)</t>
  </si>
  <si>
    <t>Incendie - Bliksem fci  / Brand - Bliksem fci  (1574 occurrencies)</t>
  </si>
  <si>
    <t>Incendie - Materiaalfouten  / Brand - Materiaalfouten  (1305 occurrencies)</t>
  </si>
  <si>
    <t>Incendie - Fatigue - mecanique  / Brand - Trillen,loskomen, vermoeiing, op hol slaan  (819 occurrencies)</t>
  </si>
  <si>
    <t>Incendie - Cataclysme naturels  / Brand - Natuurrampen  (766 occurrencies)</t>
  </si>
  <si>
    <t>Incendie - Dommages corporels causés à des tiers (RCI)  / Brand - Lichamelijke schade verrorzaakt aan derden  (745 occurrencies)</t>
  </si>
  <si>
    <t>Incendie - Maladresse-negligence  / Brand - Onhandigheid, nalatigheid  (744 occurrencies)</t>
  </si>
  <si>
    <t>Incendie - Vandalisme f  / Brand - Vandalisme f  (671 occurrencies)</t>
  </si>
  <si>
    <t>Incendie - Glissement et affaissement de terrain  / Brand - Aardverschuiving of grondverzakking  (646 occurrencies)</t>
  </si>
  <si>
    <t>Incendie - Penetration d'un objet etranger  / Brand - Indringing  (579 occurrencies)</t>
  </si>
  <si>
    <t>Incendie - Repercussion-jete d'eau  / Brand - Waterslag, terugslag,gebrek aan water,waterstoot  (570 occurrencies)</t>
  </si>
  <si>
    <t>Incendie - Defaut materiel - batiment  / Brand - Materieel-of gebouwgebrek  (478 occurrencies)</t>
  </si>
  <si>
    <t>Incendie - Risque financier  / Brand - Financiele risico(borgstelling)  (419 occurrencies)</t>
  </si>
  <si>
    <t>Incendie - Koelschade  / Brand - Koelschade  (415 occurrencies)</t>
  </si>
  <si>
    <t>Incendie - Effrondement  / Brand - Instorting, grondverzakking of verschuiving, inkalving  (356 occurrencies)</t>
  </si>
  <si>
    <t>Incendie - Constructiefout  / Brand - Constructiefout  (313 occurrencies)</t>
  </si>
  <si>
    <t>Incendie - Tremblement de terre  / Brand - Aardbeving  (298 occurrencies)</t>
  </si>
  <si>
    <t>Incendie - Overige onheilen  / Brand - Overige onheilen  (297 occurrencies)</t>
  </si>
  <si>
    <t>Incendie - Explosie fci  / Brand - Explosie fci  (294 occurrencies)</t>
  </si>
  <si>
    <t>Incendie - Ecroulement batiment  / Brand - Instorten van gebouw  (275 occurrencies)</t>
  </si>
  <si>
    <t>Incendie - Dommages matériels et corporels  / Brand - Sch mat+corp  (259 occurrencies)</t>
  </si>
  <si>
    <t>Incendie - Maladie  / Brand - Ziekte  (255 occurrencies)</t>
  </si>
  <si>
    <t>Incendie - Bedieningsfo  / Brand - Bedieningsfo  (252 occurrencies)</t>
  </si>
  <si>
    <t>Incendie - Faute calcul-dessin  / Brand - Reken- en tekenfout  (245 occurrencies)</t>
  </si>
  <si>
    <t>Incendie - Prévention  / Brand - Preventie  (234 occurrencies)</t>
  </si>
  <si>
    <t>Incendie - Conflits du travail et attentat  / Brand - Arbeidskonflikten en aanslagen  (226 occurrencies)</t>
  </si>
  <si>
    <t>Incendie - Sneeuw-en-waterdruik  / Brand - Sneeuw-en-waterdruik  (167 occurrencies)</t>
  </si>
  <si>
    <t>Incendie - Letsel  / Brand - Letsel  (155 occurrencies)</t>
  </si>
  <si>
    <t>Incendie - Hagel fci nl  / Brand - Hagel fci nl  (145 occurrencies)</t>
  </si>
  <si>
    <t>Incendie - Accident de la circulation  / Brand - Verkeersongeval  (138 occurrencies)</t>
  </si>
  <si>
    <t>Incendie - Vibrations-manquer,enlever des support  / Brand - Trillingen,verlaging grondwaterstand,ontbreken,wegnemen steunen  (111 occurrencies)</t>
  </si>
  <si>
    <t>Incendie - Overval  / Brand - Overval  (90 occurrencies)</t>
  </si>
  <si>
    <t>Incendie - Kortslui fci  / Brand - Kortslui fci  (85 occurrencies)</t>
  </si>
  <si>
    <t>Incendie - Ontwerpfouten  / Brand - Ontwerpfoute  (83 occurrencies)</t>
  </si>
  <si>
    <t>Incendie - Inductie/overspanning  / Brand - Inductie/overspanning  (82 occurrencies)</t>
  </si>
  <si>
    <t>Incendie - Vorstsch fci  / Brand - Vorstsch fci  (73 occurrencies)</t>
  </si>
  <si>
    <t>Incendie - Instorting f  / Brand - Instorting f  (57 occurrencies)</t>
  </si>
  <si>
    <t>Incendie - Charger-decharger-transport  / Brand - Afladen,opladen,transport  (54 occurrencies)</t>
  </si>
  <si>
    <t>Incendie - Contact gibier  / Brand - Contact met wild  (33 occurrencies)</t>
  </si>
  <si>
    <t>Incendie - Monter-demonter  / Brand - Demonteren,monteren,hermonteren  (31 occurrencies)</t>
  </si>
  <si>
    <t>Incendie - Kostbaarheden  / Brand - Kostbaarheden  (27 occurrencies)</t>
  </si>
  <si>
    <t>Incendie - Rater appareil de reglage-protection  / Brand - Falen beveiligings- of regeltoestel  (26 occurrencies)</t>
  </si>
  <si>
    <t>Incendie - Echauffer-gripper  / Brand - Warmlopen, vastlopen, oververhitting, ontbreken smering  (26 occurrencies)</t>
  </si>
  <si>
    <t>Incendie - Deces  / Brand - Overlijden  (20 occurrencies)</t>
  </si>
  <si>
    <t>Incendie - Indisponibilite salle  / Brand - Onbeschikbaarheid zaal  (15 occurrencies)</t>
  </si>
  <si>
    <t>Incendie - Usage explosifs  / Brand - Gebruik springstoffen  (13 occurrencies)</t>
  </si>
  <si>
    <t>Incendie - Fraude informatique  / Brand - Informatika fraude  (9 occurrencies)</t>
  </si>
  <si>
    <t>Incendie -  / Brand -  (5 occurrencies)</t>
  </si>
  <si>
    <t>Incendie - Aardbeving f  / Brand - Aardbeving f  (3 occurrencies)</t>
  </si>
  <si>
    <t>Incendie - Ongeval overige oorzaken  / Brand - Ongeval overige oorzaken  (3 occurrencies)</t>
  </si>
  <si>
    <t>Incendie - Alg. overige  / Brand - Alg. overige  (2 occurrencies)</t>
  </si>
  <si>
    <t>Incendie - Natuurram fc  / Brand - Natuurram fc  (1 occurrencies)</t>
  </si>
  <si>
    <t>Incendie - Alg. Regiefout/werkmateriaal  / Brand - Alg. Regiefout/werkmateriaal  (1 occurrencies)</t>
  </si>
  <si>
    <t>Incendie - KA overige  / Brand - KA overige  (1 occurrencies)</t>
  </si>
  <si>
    <t>Incendie - Hydrauliek  / Brand - Hydrauliek  (1 occurrencies)</t>
  </si>
  <si>
    <t>Auto - PARTIE ADVERSE RECUPERABLE BM  / TEGENPARTIJ AANSPRAKELIJK VERHAAL BEHOUD BM  (34198 occurrencies)</t>
  </si>
  <si>
    <t>Auto - OVERIGE RUITSCHADE  / OVERIGE RUITSCHADE  (32036 occurrencies)</t>
  </si>
  <si>
    <t>Auto - TEGEN STILSTAAND OBJECT  / TEGEN STILSTAAND OBJECT  (31229 occurrencies)</t>
  </si>
  <si>
    <t>Auto - ACHTEROP VOORGANGER  / ACHTEROP VOORGANGER  (21579 occurrencies)</t>
  </si>
  <si>
    <t>Auto - ACHTERUIT RIJDEN  / ACHTERUIT RIJDEN  (16279 occurrencies)</t>
  </si>
  <si>
    <t>Auto - GEEN VOORRANG VERLEEND  / GEEN VOORRANG VERLEEND  (10535 occurrencies)</t>
  </si>
  <si>
    <t>Auto - GARER INTERIEURE/ANTERIEURE  / IN/UIT PARKEREN  (9365 occurrencies)</t>
  </si>
  <si>
    <t>Auto - VERANDEREN VAN RICHTING/RIJBAAN  / VERANDEREN RICHTING/RIJBAAN  (8813 occurrencies)</t>
  </si>
  <si>
    <t>Auto - carglass  / CARGLASS  (7132 occurrencies)</t>
  </si>
  <si>
    <t>Auto - mal fait  / FOUTIEF OPGEMAAKT  (6696 occurrencies)</t>
  </si>
  <si>
    <t>Auto - EFFRACTION PAS RECUPERATION  / INBRAAK BEHOUD BM GEEN VERHAAL  (4452 occurrencies)</t>
  </si>
  <si>
    <t>Auto - VOL VOITURE  / DIEFSTAL VOERTUIG  (3899 occurrencies)</t>
  </si>
  <si>
    <t>Auto - WEGRIJDEN  / WEGRIJDEN  (3881 occurrencies)</t>
  </si>
  <si>
    <t>Auto - PARTIE ADVERSE RESPONSABLE  / TEGENPARTIJ AANSPRAKELIJK MOGELIJK VERHAAL  (3866 occurrencies)</t>
  </si>
  <si>
    <t>Auto - CAUSES DIVERS  / DIVERSE OORZAKEN  (3852 occurrencies)</t>
  </si>
  <si>
    <t>Auto - ARTICLE 185 WVW  / ARTIKEL A85 WVW  (3636 occurrencies)</t>
  </si>
  <si>
    <t>Auto - PAS RECUPERABLE  / NIET/GEDEELTELIJK VERHAALBAAR GEBLEKEN  (2983 occurrencies)</t>
  </si>
  <si>
    <t>Auto - PAS SAF/WA SINISTRE  / GEEN SAF/WA CLAIM  (2822 occurrencies)</t>
  </si>
  <si>
    <t>Auto - DERAPER/VERSER  / SLIPPEN/OMSLAAN/ VAN DE WEG  (2791 occurrencies)</t>
  </si>
  <si>
    <t>Auto - nouveau dossier  / NIEUWE SCHADE  (2381 occurrencies)</t>
  </si>
  <si>
    <t>Auto - COLLI TOMBANT  / AFVALLENDE LADING  (2059 occurrencies)</t>
  </si>
  <si>
    <t>Auto - COLLISION EN CHAINE  / KETTINGBOTSING  (1987 occurrencies)</t>
  </si>
  <si>
    <t>Auto - DOMMAGE POUR PROPRE COMPTE  / NIET/GEDEELTELIJK VERHAALBAAR GEBLEKEN SCHADE EIGEN REKENING  (1596 occurrencies)</t>
  </si>
  <si>
    <t>Auto - ONVOLDOENDE RECHTS HOUDEN  / ONVOLDOENDE RECHTS HOUDEN  (1513 occurrencies)</t>
  </si>
  <si>
    <t>Auto - vandalisme  / VANDALISME  (1346 occurrencies)</t>
  </si>
  <si>
    <t>Auto - van achter aangereden  / van achter aangereden  (1302 occurrencies)</t>
  </si>
  <si>
    <t>Auto - pas saf/cause connu  / GEEN SAF/OORZAAK ONBEKEND  (1271 occurrencies)</t>
  </si>
  <si>
    <t>Auto - FAUTE PARTAGE CHANGER DIRECTION  / VERANDEREN VAN RICHTING/RIJBAAN _ DEELSCHULD  (1066 occurrencies)</t>
  </si>
  <si>
    <t>Auto - EFFRACTION  / INBRAAK GEEN VERHAAL  (1064 occurrencies)</t>
  </si>
  <si>
    <t>Auto - UITZWENKEN OPLEGGER  / UITZWENKEN OPLEGGER  (977 occurrencies)</t>
  </si>
  <si>
    <t>Auto - AVB SANS RECUP  / AVB SCHADE GEEN VERHAAL  (861 occurrencies)</t>
  </si>
  <si>
    <t>Auto - FAUTE PARTAGE CONDUIRE EN ARRIERE  / ACHTERUIT RIJDEN DEELSCHULD  (842 occurrencies)</t>
  </si>
  <si>
    <t>Auto - FAUTE PARTAGE DROITE DE PRIORITE  / GEEN VOORRANG DEELSCHULD  (834 occurrencies)</t>
  </si>
  <si>
    <t>Auto - PARTIE ADVERSE WBF GARDE DE BM  / TEGENPARTIJ AANSPRAKELIJK WBF BEHOUD BM  (808 occurrencies)</t>
  </si>
  <si>
    <t>Auto - WBF PARTIE ADVERSE RECUPERABLE  / TEGENPARTIJ AANSPRAKELIJK MOGELIJK VERHAAL WBF  (665 occurrencies)</t>
  </si>
  <si>
    <t>Auto - DOMMAGE GRELE  / HAGELSCHADE  (618 occurrencies)</t>
  </si>
  <si>
    <t>Auto - FAUTE PARTAGE DERRIERE  / ACHTEROP VOORGANGER DEELSCHULD  (576 occurrencies)</t>
  </si>
  <si>
    <t>Auto - schadeoorzaak 1103 BG POI  / schadeoorzaak 1103 BG POI  (568 occurrencies)</t>
  </si>
  <si>
    <t>Auto - FAUTE PARTAGE SORTIR  / WEGRIJDEN DEELSCHULD  (568 occurrencies)</t>
  </si>
  <si>
    <t>Auto - FAUTE PARTAGE PAS ASSEZ A DROITE  / ONVOLDOENDE RECHTS HOUDEN _ DEELSCHULD  (523 occurrencies)</t>
  </si>
  <si>
    <t>Auto - UITRIT UITRIJDEN  / UITRIT UITRIJDEN  (492 occurrencies)</t>
  </si>
  <si>
    <t>Auto - KEREN  / KEREN  (488 occurrencies)</t>
  </si>
  <si>
    <t>Auto - FAUTE PARTAGE COLLISION EN CHAINE  / KETTINGBOTSING DEELSCHULD  (470 occurrencies)</t>
  </si>
  <si>
    <t>Auto - TEVEEL RECHTS HOUDEN  / TEVEEL RECHTS HOUDEN  (441 occurrencies)</t>
  </si>
  <si>
    <t>Auto - DEPASSER COTE GAUCHE  / INHALEN LINKER WEGHELFT  (406 occurrencies)</t>
  </si>
  <si>
    <t>Auto - ANIMAUX  / DIEREN  (399 occurrencies)</t>
  </si>
  <si>
    <t>Auto - TEMPETE  / STORM  (376 occurrencies)</t>
  </si>
  <si>
    <t>Auto - INCENDIE  / BRAND  (327 occurrencies)</t>
  </si>
  <si>
    <t>Auto - frontale aanrijding  / frontale aanrijding  (292 occurrencies)</t>
  </si>
  <si>
    <t>Auto - FAUTE PARTAGE OBJECT STATIONNAIRE  / TEGEN STILSTAAND OBJECT DEELSCHULD  (285 occurrencies)</t>
  </si>
  <si>
    <t>Auto - FAUTE PARTAGE ARTICLE 185  / ARTIKEL 185 WVW DEELSCHULD  (263 occurrencies)</t>
  </si>
  <si>
    <t>Auto - FAUTE PARTAGE GARER  / PARKEERSCHADE DEELSCHULD  (248 occurrencies)</t>
  </si>
  <si>
    <t>Auto - in flank aangereden  / in flank aangereden  (237 occurrencies)</t>
  </si>
  <si>
    <t>Auto - INRIT INRIJDEN  / INRIT INRIJDEN  (183 occurrencies)</t>
  </si>
  <si>
    <t>Auto - geopende portier  / 60085-geop-p  (175 occurrencies)</t>
  </si>
  <si>
    <t>Auto - slippen / van de weg geraken  / slippen/van de weg geraken  (171 occurrencies)</t>
  </si>
  <si>
    <t>Auto - FAUTE TECHNIQUE SANS RECUP  / TECHNISCHE FOUT GEEN VERHAAL  (170 occurrencies)</t>
  </si>
  <si>
    <t>Auto - diversen/onbekend  / diversen/onbekend  (149 occurrencies)</t>
  </si>
  <si>
    <t>Auto - FAUTE PARTAGE DEPASSER  / INHALEN/LINKER WEGHELFT DEELSCHULD  (117 occurrencies)</t>
  </si>
  <si>
    <t>Auto - FAUTE PARTAGE INCONNU/DIVERS  / ONB/DIVERSEN DEELSCHULD  (107 occurrencies)</t>
  </si>
  <si>
    <t>Auto - VANDALISME -MAINTIEN BM  / VANDALISME VERHAAL BEHOUD BM  (95 occurrencies)</t>
  </si>
  <si>
    <t>Auto - EFFRACTION MAINTIEN BM  / INBRAAK BEHOUD BM VERHAAL  (63 occurrencies)</t>
  </si>
  <si>
    <t>Auto - PAS SAF - GARDE DE BM  / GEEN SAF BM BEHOUD  (59 occurrencies)</t>
  </si>
  <si>
    <t>Auto - WBF INCONNU/DIVERS  / ONBEKEND/DIVERSEN WBF  (59 occurrencies)</t>
  </si>
  <si>
    <t>Auto - FAUTE PARTAGE DERAPER  / SLIPPEN/OMSLAAN/ VAN DE WEG DEELSCHULD  (56 occurrencies)</t>
  </si>
  <si>
    <t>Auto - FAUTE PARTAGE SORTIR LE CHEMIN  / UITRIT UITRIJDEN DEELSCHULD  (55 occurrencies)</t>
  </si>
  <si>
    <t>Auto - artikel 185 WvW (no blame)  / artikel 185 WvW (no blame)  (55 occurrencies)</t>
  </si>
  <si>
    <t>Auto - vandalisme - recup possible  / VANDALISME MOGELIJK VERHAAL  (50 occurrencies)</t>
  </si>
  <si>
    <t>Auto - divers (CASCO LIMITE)  / DIVERSEN BEPAALD CASCO GEEN VERHAAL  (49 occurrencies)</t>
  </si>
  <si>
    <t>Auto - FAUTE PARTAGE TOURNER  / KEREN DEELSCHULD  (41 occurrencies)</t>
  </si>
  <si>
    <t>Auto - FAUTE PARTAGE ENTRER CHEMIN  / INRIT INRIJDEN DEELSCHULD  (35 occurrencies)</t>
  </si>
  <si>
    <t>Auto - EFFRACTION - RECUPERATION POSSIBLE  / INBRAAK MOGELIJK VERHAAL  (30 occurrencies)</t>
  </si>
  <si>
    <t>Auto - geopend portier  / 60185-geop-p  (22 occurrencies)</t>
  </si>
  <si>
    <t>Auto - FAUTE PARTAGE TROP A DROITE  / TEVEEL RECHTS HOUDEN _ DEELSCHULD  (14 occurrencies)</t>
  </si>
  <si>
    <t>Auto - geen voorrang verleend  / geen voorrang verleend  (13 occurrencies)</t>
  </si>
  <si>
    <t>Auto - DIVERS  / DIVERSEN BEPAALD CASCO VERHAAL  (11 occurrencies)</t>
  </si>
  <si>
    <t>Auto - SANS OBJET  / ZONDER BETEKENIS  (10 occurrencies)</t>
  </si>
  <si>
    <t>Auto - WAM SINISTRE SANS RECUP  / WAM SCHADE GEEN VERHAAL  (10 occurrencies)</t>
  </si>
  <si>
    <t>Auto - schadeoorzaak 1106 BG Rechtsbijstand  / schade RB  (9 occurrencies)</t>
  </si>
  <si>
    <t>Auto - VOL AVEC INFLUENCE BONUS MALUS  / DIEFSTAL WEL INVLOED BM  (9 occurrencies)</t>
  </si>
  <si>
    <t>Auto - TEMPETE - RECUPERATION POSSIBLE  / STORM MOGELIJK VERHAAL  (9 occurrencies)</t>
  </si>
  <si>
    <t>Auto - achterop voorganger  / achterop voorganger  (9 occurrencies)</t>
  </si>
  <si>
    <t>Auto - remmen zonder noodzaak  / 60084-rm-z-n  (8 occurrencies)</t>
  </si>
  <si>
    <t>Auto - UITZWENKEN DEELSCHULD  / UITZWENKEN OPLEGGER DEELSCHULD  (8 occurrencies)</t>
  </si>
  <si>
    <t>Auto - AVB SINISTRE FAUTE PARTAGE  / AVB SCHADE DEELSCHULD  (8 occurrencies)</t>
  </si>
  <si>
    <t>Auto - kettingbotsing  / kettingbotsing  (8 occurrencies)</t>
  </si>
  <si>
    <t>Auto - VOL RECUPERATION POSSIBLE  / DIESTAL VOERTUIG MOGELIJK VERHAAL  (7 occurrencies)</t>
  </si>
  <si>
    <t>Auto - ANCIEN VANDALISME (PNEM)  / VANDALISME OUD (PNEM)  (7 occurrencies)</t>
  </si>
  <si>
    <t>Auto - FAUTE TECHNIQUE GARDE DE BM  / TECHNISCHE FOUT BEHOUD BM  (7 occurrencies)</t>
  </si>
  <si>
    <t>Auto - FAUTE TECHNIQUE PARTAGE  / TECHNISCHE FOUT DEELSCHULD  (6 occurrencies)</t>
  </si>
  <si>
    <t>Auto - WAM SINISTRE RECUPERABLE  / WAM SCHADE VERHAALBAAR  (6 occurrencies)</t>
  </si>
  <si>
    <t>Auto - parkeerschade  / parkeerschade  (6 occurrencies)</t>
  </si>
  <si>
    <t>Auto - TEMPETE RECUPERABLE  / STORM VERHAALBAAR  (5 occurrencies)</t>
  </si>
  <si>
    <t>Auto - technisch gebrek  / 60083-t-gebr  (5 occurrencies)</t>
  </si>
  <si>
    <t>Auto - snelheid  / snelheid  (4 occurrencies)</t>
  </si>
  <si>
    <t>Auto -  /  (4 occurrencies)</t>
  </si>
  <si>
    <t>Auto - AVB SINISTRE RECUPERABLE  / AVB SCHADE VERHAALBAAR  (4 occurrencies)</t>
  </si>
  <si>
    <t>Auto - tegenpartij aansprakelijk  / tegenpartij aansprakelijk  (4 occurrencies)</t>
  </si>
  <si>
    <t>Auto - DIVERS (CASCO LIMITE) RECUPERATION POSSIBLE  / DIVERSEN BEPAALD CASCO MOGELIJK VERHAAL  (3 occurrencies)</t>
  </si>
  <si>
    <t>Auto - FAUTE TECHNIQUE RECUP  / TECHNISCHE FOUT VERHAAL  (3 occurrencies)</t>
  </si>
  <si>
    <t>Auto - achteruit rijden  / achteruit rijden  (3 occurrencies)</t>
  </si>
  <si>
    <t>Auto - tegenpartij aansprakelijk  / tegenpartij aansprakelijk  (3 occurrencies)</t>
  </si>
  <si>
    <t>Auto - veranderen van richting/rijbaan  / veranderen van richting/rijbaan  (3 occurrencies)</t>
  </si>
  <si>
    <t>Auto - WAM SINISTRE RECUP POSSIBLE  / WAM SCHADE MOGELIJK VERHAAL  (2 occurrencies)</t>
  </si>
  <si>
    <t>Auto - AVB SINISTRE RECUP POSSIBLE  / AVB SCHADE MOGELIJK VERHAAL  (2 occurrencies)</t>
  </si>
  <si>
    <t>Auto - FAUTE TECHNIQUE RECUP POSSIBLE  / TECHNISCHE FOUT MOGELIJK VERHAAL  (2 occurrencies)</t>
  </si>
  <si>
    <t>Auto - diverse oorzaken  / diverse oorzaken  (2 occurrencies)</t>
  </si>
  <si>
    <t>Auto - wegrijden  / wegrijden  (2 occurrencies)</t>
  </si>
  <si>
    <t>Auto - tegen stilstaand object  / tegen stilstaand object  (2 occurrencies)</t>
  </si>
  <si>
    <t>Auto - onvoldoende rechts houden  / onvoldoende rechts houden  (2 occurrencies)</t>
  </si>
  <si>
    <t>Auto - afvallende lading  / afvallende lading  (2 occurrencies)</t>
  </si>
  <si>
    <t>Auto - artikel 185 wvw (noblame)  / artikel 185 wvw (noblame)  (2 occurrencies)</t>
  </si>
  <si>
    <t>Auto - kettingbotsing  / kettingbotsing  (2 occurrencies)</t>
  </si>
  <si>
    <t>Auto - achterop voorganger  / achterop voorganger  (2 occurrencies)</t>
  </si>
  <si>
    <t>Auto - slippen/omslaan/van de weg geraken  / slippen/omslaan/van de weg geraken  (2 occurrencies)</t>
  </si>
  <si>
    <t>Auto -  /  (1 occurrencies)</t>
  </si>
  <si>
    <t>Auto - remmen zonder noodzaak  / 60184-rm-z-n  (1 occurrencies)</t>
  </si>
  <si>
    <t>Auto - keren  / keren  (1 occurrencies)</t>
  </si>
  <si>
    <t>Auto - uitrit uitrijden  / uitrit uitrijden  (1 occurrencies)</t>
  </si>
  <si>
    <t>Auto - veranderen van richting/rijbaan  / veranderen van richting/rijbaan  (1 occurrencies)</t>
  </si>
  <si>
    <t>Auto - slippen/omslaan/van de weg geraken  / slippen/omslaan/van de weg geraken  (1 occurrencies)</t>
  </si>
  <si>
    <t>Auto - geopend portier  / geopend portier  (1 occurrencies)</t>
  </si>
  <si>
    <t>Auto - geen voorrang verleend  / geen voorrang verleend  (1 occurrencies)</t>
  </si>
  <si>
    <t>Auto - achteruit rijden  / achteruit rijden  (1 occurrencies)</t>
  </si>
  <si>
    <t>Auto - parkeerschade  / parkeerschade  (1 occurrencies)</t>
  </si>
  <si>
    <t>Auto - tegenpartij aansprakelijk  / tegenpartij aansprakelijk  (1 occurrencies)</t>
  </si>
  <si>
    <t>Auto - achterop voorganger  / achterop voorganger  (1 occurrencies)</t>
  </si>
  <si>
    <t>Auto - diverse oorzaken  / diverse oorzaken  (1 occurrencies)</t>
  </si>
  <si>
    <t>Auto - kettingbotsing  / kettingbotsing  (1 occurrencies)</t>
  </si>
  <si>
    <t>Auto - tegen stilstaand object  / tegen stilstaand object  (1 occurrencies)</t>
  </si>
  <si>
    <t xml:space="preserve">Woonpolis - Brand - Brand  - </t>
  </si>
  <si>
    <t xml:space="preserve">Woonpolis - Brand - Ontploffing/implosie - </t>
  </si>
  <si>
    <t xml:space="preserve">Woonpolis - Brand - Blikseminslag - </t>
  </si>
  <si>
    <t xml:space="preserve">Woonpolis - Brand - Abnormale rook- of roetuitstoot - </t>
  </si>
  <si>
    <t xml:space="preserve">Woonpolis - Brand - Oververhitting ketel centrale verwarming - </t>
  </si>
  <si>
    <t xml:space="preserve">Woonpolis - Brand - Elektrocutie van huisdieren - </t>
  </si>
  <si>
    <t>Woonpolis - Brand - Inwerking/onderbreking elektriciteit - Inwerking van elektriciteit</t>
  </si>
  <si>
    <t>Woonpolis - Brand - Inwerking/onderbreking elektriciteit - Ontdooiing inhoud diepvries</t>
  </si>
  <si>
    <t xml:space="preserve">Woonpolis - Brand - Vandalisme - </t>
  </si>
  <si>
    <t xml:space="preserve">Woonpolis - Brand - Gaslek - </t>
  </si>
  <si>
    <t>Woonpolis - Brand - Aanraking/aanrijding - Luchtvaartuigen</t>
  </si>
  <si>
    <t>Woonpolis - Brand - Aanraking/aanrijding - Bomen/pylonen/masten/kranen/hijstoestellen</t>
  </si>
  <si>
    <t>Woonpolis - Brand - Aanraking/aanrijding - Delen naburig gebouw van een derde</t>
  </si>
  <si>
    <t>Woonpolis - Brand - Aanraking/aanrijding - Dieren van een derde</t>
  </si>
  <si>
    <t>Woonpolis - Brand - Aanraking/aanrijding - Aanrijding door voertuigen</t>
  </si>
  <si>
    <t>Woonpolis - Brand - Aanraking/aanrijding - Lading</t>
  </si>
  <si>
    <t>Woonpolis - Brand - Acties van personen - Arbeidsconflicten</t>
  </si>
  <si>
    <t>Woonpolis - Brand - Acties van personen - Aanslagen</t>
  </si>
  <si>
    <t>Woonpolis - Storm  - Hagel - Hagel</t>
  </si>
  <si>
    <t>Woonpolis - Storm  - Hagel - De schok van voorwerpen</t>
  </si>
  <si>
    <t>Woonpolis - Storm  - Wind - Wind</t>
  </si>
  <si>
    <t>Woonpolis - Storm  - Wind - De schok van voorwerpen</t>
  </si>
  <si>
    <t>Woonpolis - Storm  - Sneeuw- en ijsdruk - Sneeuw- en ijsdruk</t>
  </si>
  <si>
    <t>Woonpolis - Storm  - Sneeuw- en ijsdruk - De schok van voorwerpen</t>
  </si>
  <si>
    <t>Woonpolis - Natuurrampen - Overstroming/overlopen - Openbare riolering</t>
  </si>
  <si>
    <t xml:space="preserve">Woonpolis - Natuurrampen - Overstroming/overlopen - Waterlopen </t>
  </si>
  <si>
    <t>Woonpolis - Natuurrampen - Overstroming/overlopen - Zeeën</t>
  </si>
  <si>
    <t xml:space="preserve">Woonpolis - Natuurrampen - Overstroming/overlopen - Dijkbreuk </t>
  </si>
  <si>
    <t>Woonpolis - Natuurrampen - Overstroming/overlopen - Ongekend</t>
  </si>
  <si>
    <t xml:space="preserve">Woonpolis - Natuurrampen - Aarbeving - </t>
  </si>
  <si>
    <t xml:space="preserve">Woonpolis - Natuurrampen - Aardverschuivingen/grondverzakkingen - </t>
  </si>
  <si>
    <t xml:space="preserve">Woonpolis - Glasbreuk - Condensatie - </t>
  </si>
  <si>
    <t>Woonpolis - Glasbreuk - Breken - Glas, spiegels, kunststof panelen, koepels</t>
  </si>
  <si>
    <t>Woonpolis - Glasbreuk - Breken - Kasten, tafels en soortgelijke meubelen</t>
  </si>
  <si>
    <t>Woonpolis - Glasbreuk - Breken - Beeldscherm/vitrokeram. plaat/glas&amp;lamp zonnebank</t>
  </si>
  <si>
    <t>Woonpolis - Glasbreuk - Breken - Aquaria</t>
  </si>
  <si>
    <t>Woonpolis - Glasbreuk - Breken - Spiegels</t>
  </si>
  <si>
    <t>Woonpolis - Glasbreuk - Breken - Enseignes lumineuses ou non</t>
  </si>
  <si>
    <t>Woonpolis - Glasbreuk - Breken - Zonnepanelen</t>
  </si>
  <si>
    <t>Woonpolis - Waterschade - Wegvloeien - Aquaria/waterbedden/zwembaden/jacuzzi's</t>
  </si>
  <si>
    <t>Woonpolis - Waterschade - Wegvloeien - Water/stookolie uit  verwarmingsinstall. en tanks</t>
  </si>
  <si>
    <t>Woonpolis - Waterschade - Wegvloeien - Water/stoom van hydraulische install./huishoudapp.</t>
  </si>
  <si>
    <t>Woonpolis - Waterschade - In werking treden van  - Brandblusapparaten</t>
  </si>
  <si>
    <t>Woonpolis - Waterschade - In werking treden van  - Sprinklerinstallaties</t>
  </si>
  <si>
    <t>Woonpolis - Waterschade - Binnendringen - Dakbedekking</t>
  </si>
  <si>
    <t>Woonpolis - Waterschade - Binnendringen - Goten of afvoerbuizen (GEEN openbare riolering)</t>
  </si>
  <si>
    <t xml:space="preserve">Woonpolis - Diefstal - In verzekerd gebouw - </t>
  </si>
  <si>
    <t xml:space="preserve">Woonpolis - Diefstal - Niet-slotvast gebouw of buiten - </t>
  </si>
  <si>
    <t xml:space="preserve">Woonpolis - Diefstal - Tijdelijk verplaatste inhoud - </t>
  </si>
  <si>
    <t xml:space="preserve">Woonpolis - Diefstal - Poging tot diefstal - </t>
  </si>
  <si>
    <t xml:space="preserve">Woonpolis - Diefstal - Bedreiging/geweld op de persoon - </t>
  </si>
  <si>
    <t xml:space="preserve">Woonpolis - Diefstal - Home-jacking - </t>
  </si>
  <si>
    <t xml:space="preserve">Woonpolis - Schade aan derde - Extra contractuele aanspr. gebrek gebouw/terrein - </t>
  </si>
  <si>
    <t xml:space="preserve">Woonpolis - Schade aan derde - Extra contractuele aanspr. gebrek inhoud - </t>
  </si>
  <si>
    <t xml:space="preserve">Woonpolis - Schade aan derde - Bedrijfsschade - </t>
  </si>
  <si>
    <t xml:space="preserve">Woonpolis - Schade aan derde - Verhuurdersaansprakelijkheid - </t>
  </si>
  <si>
    <t xml:space="preserve">Woonpolis - Bodemsanering - Handelingen van een derde - </t>
  </si>
  <si>
    <t xml:space="preserve">Woonpolis - Bodemsanering - Ontploffing  - </t>
  </si>
  <si>
    <t xml:space="preserve">Woonpolis - Bodemsanering - Brand  - </t>
  </si>
  <si>
    <t>Woonpolis - Bodemsanering - Menselijke fout/handeling - Menselijke fout</t>
  </si>
  <si>
    <t>Woonpolis - Bodemsanering - Menselijke fout/handeling - Laden/lossen</t>
  </si>
  <si>
    <t>Woonpolis - Bodemsanering - Menselijke fout/handeling - Overvulling</t>
  </si>
  <si>
    <t>Woonpolis - Bodemsanering - Menselijke fout/handeling - Sabotage</t>
  </si>
  <si>
    <t xml:space="preserve">Woonpolis - Bodemsanering - Menselijke fout/handeling - Overhevelen van tanks </t>
  </si>
  <si>
    <t>Woonpolis - Bodemsanering - Lek door breuk - Bovengrondse tank</t>
  </si>
  <si>
    <t>Woonpolis - Bodemsanering - Lek door breuk - Bovengrondse leidingen</t>
  </si>
  <si>
    <t>Woonpolis - Bodemsanering - Lek door breuk - Ondergrondse tank</t>
  </si>
  <si>
    <t>Woonpolis - Bodemsanering - Lek door breuk - Ondergrondse leidingen</t>
  </si>
  <si>
    <t>Woonpolis - Bodemsanering - Lek door breuk - Ongekend</t>
  </si>
  <si>
    <t xml:space="preserve">Woonpolis - Bodemsanering - Ongekend - </t>
  </si>
  <si>
    <t>Woonpolis - Bouwrisico's - Natuurrampen - Aardbeving</t>
  </si>
  <si>
    <t xml:space="preserve">Woonpolis - Bouwrisico's - Natuurrampen - Overstroming </t>
  </si>
  <si>
    <t>Woonpolis - Bouwrisico's - Natuurrampen - Vorst</t>
  </si>
  <si>
    <t>Woonpolis - Bouwrisico's - Natuurrampen - Hagel</t>
  </si>
  <si>
    <t xml:space="preserve">Woonpolis - Bouwrisico's - Natuurrampen - Storm </t>
  </si>
  <si>
    <t xml:space="preserve">Woonpolis - Bouwrisico's - Brand  - </t>
  </si>
  <si>
    <t xml:space="preserve">Woonpolis - Bouwrisico's - Waterschade - </t>
  </si>
  <si>
    <t>Woonpolis - Bouwrisico's - Stabiliteitsproblemen - Zakken grondwaterniveau</t>
  </si>
  <si>
    <t>Woonpolis - Bouwrisico's - Stabiliteitsproblemen - Pijlfundering</t>
  </si>
  <si>
    <t>Woonpolis - Bouwrisico's - Stabiliteitsproblemen - Trillingen</t>
  </si>
  <si>
    <t>Woonpolis - Bouwrisico's - Stabiliteitsproblemen - Ondermetselen aanpalende woning</t>
  </si>
  <si>
    <t xml:space="preserve">Woonpolis - Bouwrisico's - Vandalisme - </t>
  </si>
  <si>
    <t>Woonpolis - Bouwrisico's - Diefstal - Bouwmaterialen (geen gereedschap)</t>
  </si>
  <si>
    <t>Woonpolis - Bouwrisico's - Diefstal - Uitrusting zoals sanitair, verwarming, nutsvoorzieningen</t>
  </si>
  <si>
    <t>Woonpolis - Bouwrisico's - Diefstal - Reeds opgerichte en bestaande constructies</t>
  </si>
  <si>
    <t xml:space="preserve">Woonpolis - Bouwrisico's - Instorten - </t>
  </si>
  <si>
    <t>Woonpolis - Bouwrisico's - Fout/handeling - Ontwerp-,teken-,rekenfouten</t>
  </si>
  <si>
    <t>Woonpolis - Bouwrisico's - Fout/handeling - Uitvoeringsfouten</t>
  </si>
  <si>
    <t>Woonpolis - Bouwrisico's - Fout/handeling - Menselijke fout/handeling</t>
  </si>
  <si>
    <t>Woonpolis - Bouwrisico's - Fout/handeling - Eigen gebrek</t>
  </si>
  <si>
    <t>Woonpolis - Bouwrisico's - Fout/handeling - Stabiliteitsproblemen</t>
  </si>
  <si>
    <t xml:space="preserve">Woonpolis - Bouwrisico's - Ongekend - </t>
  </si>
  <si>
    <t xml:space="preserve">Woonpolis - Waardevolle voorwerpen - Inwerking/onderbreking elektriciteit - </t>
  </si>
  <si>
    <t xml:space="preserve">Woonpolis - Waardevolle voorwerpen - Breken - </t>
  </si>
  <si>
    <t xml:space="preserve">Woonpolis - Waardevolle voorwerpen - Fout/handeling - </t>
  </si>
  <si>
    <t xml:space="preserve">Woonpolis - Waardevolle voorwerpen - Waterschade - </t>
  </si>
  <si>
    <t xml:space="preserve">Woonpolis - Waardevolle voorwerpen - Storm - </t>
  </si>
  <si>
    <t xml:space="preserve">Woonpolis - Waardevolle voorwerpen - Brand  - </t>
  </si>
  <si>
    <t xml:space="preserve">Woonpolis - Waardevolle voorwerpen - Verlies - </t>
  </si>
  <si>
    <t xml:space="preserve">Woonpolis - Waardevolle voorwerpen - Schroeischade - </t>
  </si>
  <si>
    <t xml:space="preserve">Woonpolis - Waardevolle voorwerpen - Diefstal - </t>
  </si>
  <si>
    <t xml:space="preserve">Woonpolis - Waardevolle voorwerpen - Natuurrampen - </t>
  </si>
  <si>
    <t xml:space="preserve">Woonpolis - Waardevolle voorwerpen - Wind - </t>
  </si>
  <si>
    <t xml:space="preserve">Woonpolis - Waardevolle voorwerpen - Ongekend - </t>
  </si>
  <si>
    <t xml:space="preserve">Woonpolis - Rechtsbijstand - Eigenaar - Gebouw </t>
  </si>
  <si>
    <t>Woonpolis - Rechtsbijstand - Eigenaar - Inhoud</t>
  </si>
  <si>
    <t>Woonpolis - Rechtsbijstand - Huurder - Inhoud</t>
  </si>
  <si>
    <t>Woonpolis - Rechtsbijstand - Huurder - Huurdersgeschil</t>
  </si>
  <si>
    <t xml:space="preserve">Woonpolis - Alle risico's - Brand  - </t>
  </si>
  <si>
    <t xml:space="preserve">Woonpolis - Alle risico's - Glasbreuk - </t>
  </si>
  <si>
    <t xml:space="preserve">Woonpolis - Alle risico's - Storm - </t>
  </si>
  <si>
    <t xml:space="preserve">Woonpolis - Alle risico's - Natuurrampen - </t>
  </si>
  <si>
    <t xml:space="preserve">Woonpolis - Alle risico's - Waterschade - </t>
  </si>
  <si>
    <t xml:space="preserve">Woonpolis - Alle risico's - Diefstal - </t>
  </si>
  <si>
    <t xml:space="preserve">Woonpolis - Alle risico's - Ongekend - </t>
  </si>
  <si>
    <t xml:space="preserve">Woonpolis - Persoonlijk ongeval - Ongeval (woonproduct) - </t>
  </si>
  <si>
    <t xml:space="preserve">Woonpolis - Bijstand - Bijstand (woonproduct) - </t>
  </si>
  <si>
    <t>Family - BA Private life - Familymember - Displacement/mean of transport</t>
  </si>
  <si>
    <t>Family - BA Private life - Familymember - Buildings/grounds</t>
  </si>
  <si>
    <t>Family - BA Private life - Familymember - Fire/explosion/smoke</t>
  </si>
  <si>
    <t>Family - BA Private life - Familymember - Animals - dieren - animaux</t>
  </si>
  <si>
    <t>Family - BA Private life - Familymember - Neighbour disturbance</t>
  </si>
  <si>
    <t>Family - BA Private life - Familymember - Environment</t>
  </si>
  <si>
    <t>Family - BA Private life - Familymember - Others</t>
  </si>
  <si>
    <t>Family - BA Private life - Domestic staff - Displacement/mean of transport</t>
  </si>
  <si>
    <t>Family - BA Private life - Domestic staff - Buildings/grounds</t>
  </si>
  <si>
    <t>Family - BA Private life - Domestic staff - Fire/explosion/smoke</t>
  </si>
  <si>
    <t>Family - BA Private life - Domestic staff - Animals - dieren - animaux</t>
  </si>
  <si>
    <t>Family - BA Private life - Domestic staff - Neighbour disturbance</t>
  </si>
  <si>
    <t>Family - BA Private life - Domestic staff - Environment</t>
  </si>
  <si>
    <t>Family - BA Private life - Domestic staff - Others</t>
  </si>
  <si>
    <t>Family - BA Private life - Minor (under supervision) - Displacement/mean of transport</t>
  </si>
  <si>
    <t>Family - BA Private life - Minor (under supervision) - Buildings/grounds</t>
  </si>
  <si>
    <t>Family - BA Private life - Minor (under supervision) - Fire/explosion/smoke</t>
  </si>
  <si>
    <t>Family - BA Private life - Minor (under supervision) - Animals - dieren - animaux</t>
  </si>
  <si>
    <t>Family - BA Private life - Minor (under supervision) - Neighbour disturbance</t>
  </si>
  <si>
    <t>Family - BA Private life - Minor (under supervision) - Environment</t>
  </si>
  <si>
    <t>Family - BA Private life - Minor (under supervision) - Others</t>
  </si>
  <si>
    <t>Family - BA Private life - Childcare (under supervision) - Displacement/mean of transport</t>
  </si>
  <si>
    <t>Family - BA Private life - Childcare (under supervision) - Buildings/grounds</t>
  </si>
  <si>
    <t>Family - BA Private life - Childcare (under supervision) - Fire/explosion/smoke</t>
  </si>
  <si>
    <t>Family - BA Private life - Childcare (under supervision) - Animals - dieren - animaux</t>
  </si>
  <si>
    <t>Family - BA Private life - Childcare (under supervision) - Neighbour disturbance</t>
  </si>
  <si>
    <t>Family - BA Private life - Childcare (under supervision) - Environment</t>
  </si>
  <si>
    <t>Family - BA Private life - Childcare (under supervision) - Others</t>
  </si>
  <si>
    <t>Family - BA Private life - Baby sitter - Displacement/mean of transport</t>
  </si>
  <si>
    <t>Family - BA Private life - Baby sitter - Buildings/grounds</t>
  </si>
  <si>
    <t>Family - BA Private life - Baby sitter - Fire/explosion/smoke</t>
  </si>
  <si>
    <t>Family - BA Private life - Baby sitter - Animals - dieren - animaux</t>
  </si>
  <si>
    <t>Family - BA Private life - Baby sitter - Neighbour disturbance</t>
  </si>
  <si>
    <t>Family - BA Private life - Baby sitter - Environment</t>
  </si>
  <si>
    <t>Family - BA Private life - Baby sitter - Others</t>
  </si>
  <si>
    <t>Family - BA Private life - Host family - Displacement/mean of transport</t>
  </si>
  <si>
    <t>Family - BA Private life - Host family - Buildings/grounds</t>
  </si>
  <si>
    <t>Family - BA Private life - Host family - Fire/explosion/smoke</t>
  </si>
  <si>
    <t>Family - BA Private life - Host family - Animals - dieren - animaux</t>
  </si>
  <si>
    <t>Family - BA Private life - Host family - Neighbour disturbance</t>
  </si>
  <si>
    <t>Family - BA Private life - Host family - Environment</t>
  </si>
  <si>
    <t>Family - BA Private life - Host family - Others</t>
  </si>
  <si>
    <t>Family - Legal Protection (LEGPR) - In Belgium - None</t>
  </si>
  <si>
    <t>Family - Legal Protection (LEGPR) - Abroad - None</t>
  </si>
  <si>
    <t xml:space="preserve">Family - Personal accident (PACCD) - Dangerous sport accident - </t>
  </si>
  <si>
    <t xml:space="preserve">Family - Personal accident (PACCD) - Horse accident - </t>
  </si>
  <si>
    <t xml:space="preserve">Family - Personal accident (PACCD) - No traffic accident - </t>
  </si>
  <si>
    <t xml:space="preserve">Family - Personal accident (PACCD) - Traffic accident - </t>
  </si>
  <si>
    <t xml:space="preserve">Family -  -  - </t>
  </si>
  <si>
    <t xml:space="preserve">Car - Accident - Motor vehicles - Car or trailer </t>
  </si>
  <si>
    <t>Car - Accident - Motor vehicles - Car &amp; trailer RDR</t>
  </si>
  <si>
    <t xml:space="preserve">Car - Accident - Loss of control - no third party involved - </t>
  </si>
  <si>
    <t xml:space="preserve">Car - Accident - Impact on a object - </t>
  </si>
  <si>
    <t xml:space="preserve">Car - Accident - Unprotected road user - </t>
  </si>
  <si>
    <t xml:space="preserve">Car - Accident - Fideafoon - </t>
  </si>
  <si>
    <t xml:space="preserve">Car - Fire - Electrical damage - </t>
  </si>
  <si>
    <t xml:space="preserve">Car - Fire - Fire, explosion - </t>
  </si>
  <si>
    <t xml:space="preserve">Car - Fire - Criminal origin - </t>
  </si>
  <si>
    <t xml:space="preserve">Car - Fire - Fideafoon - </t>
  </si>
  <si>
    <t xml:space="preserve">Car - Theft - Theft - </t>
  </si>
  <si>
    <t>Car - Theft - Theft attempt/ burglary - Theft accessories</t>
  </si>
  <si>
    <t>Car - Theft - Theft attempt/ burglary - Theft audio device</t>
  </si>
  <si>
    <t>Car - Theft - Theft attempt/ burglary - Theft rims</t>
  </si>
  <si>
    <t>Car - Theft - Theft attempt/ burglary - Theft other</t>
  </si>
  <si>
    <t xml:space="preserve">Car - Theft - Abuse of confidence - </t>
  </si>
  <si>
    <t xml:space="preserve">Car - Theft - Fideafoon - </t>
  </si>
  <si>
    <t xml:space="preserve">Car - Natural disaster - Hail - </t>
  </si>
  <si>
    <t xml:space="preserve">Car - Natural disaster - Storm - </t>
  </si>
  <si>
    <t xml:space="preserve">Car - Natural disaster - Lightning - </t>
  </si>
  <si>
    <t xml:space="preserve">Car - Natural disaster - Flood - </t>
  </si>
  <si>
    <t xml:space="preserve">Car - Natural disaster - Earthquake - </t>
  </si>
  <si>
    <t xml:space="preserve">Car - Natural disaster - Animals - </t>
  </si>
  <si>
    <t xml:space="preserve">Car - Natural disaster - Fideafoon - </t>
  </si>
  <si>
    <t xml:space="preserve">Car - Glass Breakage - Window breakage - </t>
  </si>
  <si>
    <t xml:space="preserve">Car - Glass Breakage - Window fissure - </t>
  </si>
  <si>
    <t xml:space="preserve">Car - Glass Breakage - Fideafoon - </t>
  </si>
  <si>
    <t xml:space="preserve">Car - Assistance - Person - </t>
  </si>
  <si>
    <t>Car - Assistance - Vehicle - Belgium</t>
  </si>
  <si>
    <t>Car - Assistance - Vehicle - Abroad</t>
  </si>
  <si>
    <t xml:space="preserve">Car - Assistance - Fideafoon - </t>
  </si>
  <si>
    <t xml:space="preserve">Car - Legal Assistance - In Belgium - </t>
  </si>
  <si>
    <t xml:space="preserve">Car - Legal Assistance -  - </t>
  </si>
  <si>
    <t xml:space="preserve">Car - Legal Assistance - Abroad - </t>
  </si>
  <si>
    <t xml:space="preserve">Car - Personal accident - Traffic accident - </t>
  </si>
  <si>
    <t xml:space="preserve">Car - Personal accident -  - </t>
  </si>
  <si>
    <t xml:space="preserve">Moped - Accident - Motor vehicles - Car or trailer </t>
  </si>
  <si>
    <t xml:space="preserve">Moped - Accident - Unprotected road user - </t>
  </si>
  <si>
    <t xml:space="preserve">Moped - Accident - Impact on a object - </t>
  </si>
  <si>
    <t xml:space="preserve">Moped - Accident - Fideafoon - </t>
  </si>
  <si>
    <t xml:space="preserve">Moped - Fire - Electrical damage - </t>
  </si>
  <si>
    <t xml:space="preserve">Moped - Fire - Fire, explosion - </t>
  </si>
  <si>
    <t xml:space="preserve">Moped - Fire - Criminal origin - </t>
  </si>
  <si>
    <t xml:space="preserve">Moped - Fire - Fideafoon - </t>
  </si>
  <si>
    <t xml:space="preserve">Moped - Theft - Theft - </t>
  </si>
  <si>
    <t>Moped - Theft - Theft attempt/ burglary - Theft accessories</t>
  </si>
  <si>
    <t>Moped - Theft - Theft attempt/ burglary - Theft other</t>
  </si>
  <si>
    <t xml:space="preserve">Moped - Theft - Fideafoon - </t>
  </si>
  <si>
    <t xml:space="preserve">Moped - Legal Assistance - In Belgium - </t>
  </si>
  <si>
    <t xml:space="preserve">Moped - Legal Assistance -  - </t>
  </si>
  <si>
    <t xml:space="preserve">Moped - Legal Assistance - Abroad - </t>
  </si>
  <si>
    <t>Motorcyclye - Accident - Motor vehicles - Car or trailer</t>
  </si>
  <si>
    <t>Motorcyclye - Accident - Motor vehicles - Car &amp; trailer RDR</t>
  </si>
  <si>
    <t xml:space="preserve">Motorcyclye - Accident - Unprotected road user - </t>
  </si>
  <si>
    <t xml:space="preserve">Motorcyclye - Accident - Impact on a object - </t>
  </si>
  <si>
    <t xml:space="preserve">Motorcyclye - Accident - Fideafoon - </t>
  </si>
  <si>
    <t xml:space="preserve">Motorcyclye - Fire - Electrical damage - </t>
  </si>
  <si>
    <t xml:space="preserve">Motorcyclye - Fire - Fire, explosion - </t>
  </si>
  <si>
    <t xml:space="preserve">Motorcyclye - Fire - Criminal origin - </t>
  </si>
  <si>
    <t xml:space="preserve">Motorcyclye - Fire - Fideafoon - </t>
  </si>
  <si>
    <t xml:space="preserve">Motorcyclye - Theft - Theft - </t>
  </si>
  <si>
    <t>Motorcyclye - Theft - Theft attempt/ burglary - Theft accessories</t>
  </si>
  <si>
    <t>Motorcyclye - Theft - Theft attempt/ burglary - Theft audio devices</t>
  </si>
  <si>
    <t>Motorcyclye - Theft - Theft attempt/ burglary - Theft rims</t>
  </si>
  <si>
    <t>Motorcyclye - Theft - Theft attempt/ burglary - Theft other</t>
  </si>
  <si>
    <t xml:space="preserve">Motorcyclye - Theft - Fideafoon - </t>
  </si>
  <si>
    <t xml:space="preserve">Motorcyclye - Legal Assistance - In Belgium - </t>
  </si>
  <si>
    <t xml:space="preserve">Motorcyclye - Legal Assistance -  - </t>
  </si>
  <si>
    <t xml:space="preserve">Motorcyclye - Legal Assistance - Abroad - </t>
  </si>
  <si>
    <t xml:space="preserve">Motorcyclye - Assistance - Person - </t>
  </si>
  <si>
    <t>Motorcyclye - Assistance - Vehicle - Belgium</t>
  </si>
  <si>
    <t>Motorcyclye - Assistance - Vehicle - Abroad</t>
  </si>
  <si>
    <t xml:space="preserve">Motorcyclye - Assistance - Fideafoon - </t>
  </si>
  <si>
    <t xml:space="preserve">Light truck - Accident - Motor vehicles - Car or trailer </t>
  </si>
  <si>
    <t>Light truck - Accident - Motor vehicles - Car &amp; trailer RDR</t>
  </si>
  <si>
    <t xml:space="preserve">Light truck - Accident - Loss of control - no third party involved - </t>
  </si>
  <si>
    <t xml:space="preserve">Light truck - Accident - Impact on a object - </t>
  </si>
  <si>
    <t xml:space="preserve">Light truck - Accident - Unprotected road user - </t>
  </si>
  <si>
    <t xml:space="preserve">Light truck - Accident - Fideafoon - </t>
  </si>
  <si>
    <t xml:space="preserve">Light truck - Fire - Electrical damage - </t>
  </si>
  <si>
    <t xml:space="preserve">Light truck - Fire - Fire, explosion - </t>
  </si>
  <si>
    <t xml:space="preserve">Light truck - Fire - Criminal origin - </t>
  </si>
  <si>
    <t xml:space="preserve">Light truck - Fire - Fideafoon - </t>
  </si>
  <si>
    <t xml:space="preserve">Light truck - Theft - Theft - </t>
  </si>
  <si>
    <t>Light truck - Theft - Theft attempt/ burglary - Theft accessories</t>
  </si>
  <si>
    <t>Light truck - Theft - Theft attempt/ burglary - Thet audio devices</t>
  </si>
  <si>
    <t>Light truck - Theft - Theft attempt/ burglary - Theft rims</t>
  </si>
  <si>
    <t>Light truck - Theft - Theft attempt/ burglary - Theft other</t>
  </si>
  <si>
    <t xml:space="preserve">Light truck - Theft - Abuse of confidence - </t>
  </si>
  <si>
    <t xml:space="preserve">Light truck - Theft - Fideafoon - </t>
  </si>
  <si>
    <t xml:space="preserve">Light truck - Natural disaster - Hail - </t>
  </si>
  <si>
    <t xml:space="preserve">Light truck - Natural disaster - Storm - </t>
  </si>
  <si>
    <t xml:space="preserve">Light truck - Natural disaster - Lightning - </t>
  </si>
  <si>
    <t xml:space="preserve">Light truck - Natural disaster - Flood - </t>
  </si>
  <si>
    <t xml:space="preserve">Light truck - Natural disaster - Earthquake - </t>
  </si>
  <si>
    <t xml:space="preserve">Light truck - Natural disaster - Animals - </t>
  </si>
  <si>
    <t xml:space="preserve">Light truck - Natural disaster - Fideafoon - </t>
  </si>
  <si>
    <t xml:space="preserve">Light truck - Glass Breakage - Window breakage - </t>
  </si>
  <si>
    <t xml:space="preserve">Light truck - Glass Breakage - Window fissure - </t>
  </si>
  <si>
    <t xml:space="preserve">Light truck - Glass Breakage - Fideafoon - </t>
  </si>
  <si>
    <t xml:space="preserve">Light truck - Assistance - Person - </t>
  </si>
  <si>
    <t xml:space="preserve">Light truck - Assistance - Vehicle - Belgium </t>
  </si>
  <si>
    <t>Light truck - Assistance - Vehicle - Abroad</t>
  </si>
  <si>
    <t xml:space="preserve">Light truck - Assistance - Fideafoon - </t>
  </si>
  <si>
    <t xml:space="preserve">Light truck - Legal Assistance - In Belgium - </t>
  </si>
  <si>
    <t xml:space="preserve">Light truck -  -  - </t>
  </si>
  <si>
    <t xml:space="preserve">Light truck - Legal Assistance - Abroad - </t>
  </si>
  <si>
    <t xml:space="preserve">afin de savoir avancer dans le filtre circonstances/domaines et/ou circonstances/garanties, le meiux semble de d'abord régler le tout en circonstances/domaines </t>
  </si>
  <si>
    <t>RC non particuliers</t>
  </si>
  <si>
    <t>BA niet particulieren</t>
  </si>
  <si>
    <t>442 NEW</t>
  </si>
  <si>
    <t>Tienjarige Aansprakelijkheid Gebouw</t>
  </si>
  <si>
    <t>Responsabilité Décennale Immeuble</t>
  </si>
  <si>
    <t>La loi réglemente la responsabilité de l’architecte et les parties impliquées dans la construction d’une maison - et que l’acquéreur peut demander pendant une période de 10 ans.</t>
  </si>
  <si>
    <t>De wetgeving regelt de aansprakelijkheid van de architect en van de partijen betrokken in de bouw van een woning -  en waarop de verwerver gedurende 10 jaar beroep kan doen.</t>
  </si>
  <si>
    <t>Responsabilité Décennale Immeuble / Tienjarige Aansprakelijkheid Gebouw</t>
  </si>
  <si>
    <t>442</t>
  </si>
  <si>
    <r>
      <t>y</t>
    </r>
    <r>
      <rPr>
        <b/>
        <vertAlign val="subscript"/>
        <sz val="8"/>
        <color indexed="14"/>
        <rFont val="Arial"/>
        <family val="2"/>
      </rPr>
      <t>13</t>
    </r>
  </si>
  <si>
    <t xml:space="preserve"> : décision GTN 20171108</t>
  </si>
  <si>
    <r>
      <t>y</t>
    </r>
    <r>
      <rPr>
        <b/>
        <vertAlign val="subscript"/>
        <sz val="8"/>
        <rFont val="Arial"/>
        <family val="2"/>
      </rPr>
      <t>4</t>
    </r>
  </si>
  <si>
    <t>626 NEW</t>
  </si>
  <si>
    <t>Collective Soins De Santé</t>
  </si>
  <si>
    <t>Collectieve Gezondheidszorgen</t>
  </si>
  <si>
    <t>Produits qui octroient en cas de problèmes de santé avec hospitalisation ou non, une indemnité ou une prestation (remboursement de frais, indemnité journalière, ...).
&lt;br&gt;20171108 décision GTN - est introduit dans le domaine 06 puisque le domaine 10 est obsolète.</t>
  </si>
  <si>
    <t>Betreft alle producten die een bepaalde vergoedende of compenserende prestatie waarborgen (terugbetaling van de kosten, dagvergoeding, ...). 
&lt;br&gt;20171108 beslissing WGN - in domain 06 geplaatst gezien domein 10 op non-aktief staat.</t>
  </si>
  <si>
    <t>626</t>
  </si>
  <si>
    <t>Collective Soins De Santé / Collectieve Gezondheidszorgen</t>
  </si>
  <si>
    <t>correspondances X916 - A571 / A502 - A572 / X052 - A573 / X058 - A574 : customer-friendly labels</t>
  </si>
  <si>
    <r>
      <t>Domain qualifier</t>
    </r>
    <r>
      <rPr>
        <sz val="8"/>
        <rFont val="Arial"/>
        <family val="2"/>
      </rPr>
      <t xml:space="preserve"> (X916 list and A571 variant)</t>
    </r>
  </si>
  <si>
    <t>(A502 list and A572 variant)</t>
  </si>
  <si>
    <t>(X052 list and A573 variant)</t>
  </si>
  <si>
    <t>(X058 list and A574 variant)</t>
  </si>
  <si>
    <t>443</t>
  </si>
  <si>
    <t>RC Matériel confié / BA Toevertrouwd gereedschap</t>
  </si>
  <si>
    <r>
      <t>y</t>
    </r>
    <r>
      <rPr>
        <b/>
        <vertAlign val="subscript"/>
        <sz val="8"/>
        <color indexed="14"/>
        <rFont val="Arial"/>
        <family val="2"/>
      </rPr>
      <t>14</t>
    </r>
  </si>
  <si>
    <t xml:space="preserve"> : décision GTN 20180110</t>
  </si>
  <si>
    <t>Garantie couvrant la responsabilité civile de l’assuré mise en cause pour les dégâts causés par ou moyennant un outil détenu et utilisé par lui et ce dans le cadre des activités de l'entreprise ou de l’activité professionnelle assurée.</t>
  </si>
  <si>
    <t>Waarborg ter dekking van de burgerrechtelijke verantwoordelijkheid van de verzekerde, in het gedrang door de schade veroorzaakt door of bij middel van gereedschap die door hem bewaard en gebruikt worden en dit alles in het kader van de verzekerde beroeps- of ondernemingsactiviteit.</t>
  </si>
  <si>
    <t>Projection - voie dégradée / Projectie - Beschadigd wegdek</t>
  </si>
  <si>
    <t>Fin de leasing / Einde leasing</t>
  </si>
  <si>
    <t>Transfert du véhicule (leasing) / Overdracht voertuig (leasing)</t>
  </si>
  <si>
    <t xml:space="preserve"> : not under this guarantee</t>
  </si>
  <si>
    <t xml:space="preserve"> : your 1st proposal</t>
  </si>
  <si>
    <t xml:space="preserve"> : your proposal = circumstance obsolete</t>
  </si>
  <si>
    <t xml:space="preserve"> : your proposal circumstance double to be deleted</t>
  </si>
  <si>
    <t xml:space="preserve"> : your proposal circumstance double to be kept</t>
  </si>
  <si>
    <t>checkdigit</t>
  </si>
  <si>
    <t>check x</t>
  </si>
  <si>
    <t>check y</t>
  </si>
  <si>
    <t>todo</t>
  </si>
  <si>
    <r>
      <t>y</t>
    </r>
    <r>
      <rPr>
        <b/>
        <vertAlign val="subscript"/>
        <sz val="8"/>
        <color indexed="14"/>
        <rFont val="Arial"/>
        <family val="2"/>
      </rPr>
      <t>15</t>
    </r>
  </si>
  <si>
    <t xml:space="preserve"> : décision TB2 20180914</t>
  </si>
  <si>
    <t>closed</t>
  </si>
  <si>
    <t>obsolète</t>
  </si>
  <si>
    <t>la ref prod doit soit disparaitre partout / soit rester (partout)!</t>
  </si>
  <si>
    <t>open</t>
  </si>
  <si>
    <t>Open - to be closed in 2025</t>
  </si>
  <si>
    <t>revenir dessus</t>
  </si>
  <si>
    <t>convention fax est à adapter en convention mpb / cie reprenante est à ajouter mais no pol non obligatoire!</t>
  </si>
  <si>
    <t>est à rendre obsolète? OUI</t>
  </si>
  <si>
    <t>CMPA45</t>
  </si>
  <si>
    <t>CMPA46</t>
  </si>
  <si>
    <t>CMPA49</t>
  </si>
  <si>
    <t>CMPA50</t>
  </si>
  <si>
    <t>CMPA51</t>
  </si>
  <si>
    <t>CMPA53</t>
  </si>
  <si>
    <t>CMPA54</t>
  </si>
  <si>
    <t>CMPA56</t>
  </si>
  <si>
    <t>ENVOI : Domiciliation bancaire</t>
  </si>
  <si>
    <t>ZENDING : Domiciliatie via financiële instelling</t>
  </si>
  <si>
    <t>ENVOI : Revenu de référence</t>
  </si>
  <si>
    <t>ZENDING : Referentie-inkomen</t>
  </si>
  <si>
    <t>DEMANDE : coordonnées du preneur d'assurance</t>
  </si>
  <si>
    <t>AANVRAAG : persoonsgegevens verzekeringnemer</t>
  </si>
  <si>
    <t>ENVOI : changement adresse preneur</t>
  </si>
  <si>
    <t>ZENDING : wijziging adres verzekeringnemer</t>
  </si>
  <si>
    <t>DIVERS : Texte libre</t>
  </si>
  <si>
    <t>ALLERLEI : Vrije tekst</t>
  </si>
  <si>
    <t>Envoi d’un document</t>
  </si>
  <si>
    <t>Zending van document</t>
  </si>
  <si>
    <t>Communication de compte bancaire</t>
  </si>
  <si>
    <t>Mededeling bankrekening</t>
  </si>
  <si>
    <t>Communication référence producteur</t>
  </si>
  <si>
    <t>Mededeling referte producent</t>
  </si>
  <si>
    <t>Changement du numéro de plaque</t>
  </si>
  <si>
    <t>Wijziging plaatnummer</t>
  </si>
  <si>
    <t>Demande changement du mode d'encaissement</t>
  </si>
  <si>
    <t>Aanvraag wijziging inningswijze</t>
  </si>
  <si>
    <t>Demande changement de la date d'échéance principale</t>
  </si>
  <si>
    <t>Aanvraag wijziging hoofdvervaldag</t>
  </si>
  <si>
    <t>Envoi de l’avis de révocation, annulation domiciliation</t>
  </si>
  <si>
    <t>Verzending bericht van herroeping, annulatie domiciliëring</t>
  </si>
  <si>
    <t>Envoi domiciliation bancaire à traiter</t>
  </si>
  <si>
    <t>Verzending domiciliëring, te verwerken</t>
  </si>
  <si>
    <t>Demande</t>
  </si>
  <si>
    <t>Aanvraag</t>
  </si>
  <si>
    <t>Demande d’optimisation fiscale</t>
  </si>
  <si>
    <t>Vraag tot fiscale optimalisering</t>
  </si>
  <si>
    <t>Demande de l’attestation fiscale</t>
  </si>
  <si>
    <t>Aanvraag fiscaal attest</t>
  </si>
  <si>
    <t>Arbitrage van de fondsen</t>
  </si>
  <si>
    <t>Demande de retrait non planifié</t>
  </si>
  <si>
    <t>Aanvraag niet geplande opname</t>
  </si>
  <si>
    <t>Demande de rachat partiel</t>
  </si>
  <si>
    <t>Aanvraag gedeeltelijke afkoop</t>
  </si>
  <si>
    <t>Demande de rachat total</t>
  </si>
  <si>
    <t>Aanvraag volledige afkoop</t>
  </si>
  <si>
    <t>Demande d’avance de fonds</t>
  </si>
  <si>
    <t>Aanvraag voorschot op polis</t>
  </si>
  <si>
    <t>Demande de transfert de réserve</t>
  </si>
  <si>
    <t>Aanvraag transfer van de reserve</t>
  </si>
  <si>
    <t>Demande de prestation pour nuptialité</t>
  </si>
  <si>
    <t>Aanvraag prestatie in huwelijksvoorzorg</t>
  </si>
  <si>
    <t>Demande de prestation pour survie</t>
  </si>
  <si>
    <t>Aanvraag prestatie in leven</t>
  </si>
  <si>
    <t>Demande d’une attestation sinistres</t>
  </si>
  <si>
    <t>Aanvraag attest schades</t>
  </si>
  <si>
    <t>Demande de carte verte</t>
  </si>
  <si>
    <t>Aanvraag groene kaart</t>
  </si>
  <si>
    <t>Demande de copie du contrat</t>
  </si>
  <si>
    <t>Aanvraag kopij contract</t>
  </si>
  <si>
    <t>Demande de duplicata de quittance comptant ou terme</t>
  </si>
  <si>
    <t>Aanvraag duplicaat kwijting - contante of termijn</t>
  </si>
  <si>
    <t>Demande d’avenant de créance hypothécaire</t>
  </si>
  <si>
    <t>Aanvraag bijvoegsel hypothecair krediet</t>
  </si>
  <si>
    <t>Demande d’attestation de financement</t>
  </si>
  <si>
    <t>Aanvraag attest financiering</t>
  </si>
  <si>
    <t>Demand ed’attestation RC Chasse</t>
  </si>
  <si>
    <t>Aanvraag attest BA Jacht</t>
  </si>
  <si>
    <t>Demande d’attestation RC Bateau</t>
  </si>
  <si>
    <t>Aanvraag attest BA Vaartuig</t>
  </si>
  <si>
    <t>Demande de révision de la prime</t>
  </si>
  <si>
    <t>Aanvraag herziening premie</t>
  </si>
  <si>
    <t>Demande d’inspection  du bien</t>
  </si>
  <si>
    <t>Aanvraag inspectie pand</t>
  </si>
  <si>
    <t>Demande de changement du fractionnement</t>
  </si>
  <si>
    <t>Aanvraag wijziging fractionering</t>
  </si>
  <si>
    <t>Demande de correction de pièces émises avec erreur(s)</t>
  </si>
  <si>
    <t>Aanvraag van verbetering foutief uitgegeven stukken</t>
  </si>
  <si>
    <t>Communication remplacement temporaire de véhicule 24hr max</t>
  </si>
  <si>
    <t>Melding tijdelijke vervanging voertuig 24hr max</t>
  </si>
  <si>
    <t>Demande de la note de couverture</t>
  </si>
  <si>
    <t>Aanvraag dekkingsnota</t>
  </si>
  <si>
    <t>Déclaration nouveau chantier en RC10</t>
  </si>
  <si>
    <t>Aangifte nieuwe werf in BA10</t>
  </si>
  <si>
    <t>Communication BCE n° entreprise preneur</t>
  </si>
  <si>
    <t>Communicatie KBO ondernemingsn° verzekeringnemer</t>
  </si>
  <si>
    <t>Annonce modification à réaliser par l'intermédiaire</t>
  </si>
  <si>
    <t>Aanvraag voorlopige dekking (details volgen)</t>
  </si>
  <si>
    <t>Modification objet(s) et/ou garantie(s)</t>
  </si>
  <si>
    <t>Wijziging verzekerd(e) object(en) en/of waarborg(en)</t>
  </si>
  <si>
    <t>Envoi renon selon convention</t>
  </si>
  <si>
    <t>Verzending opzeg conform conventie</t>
  </si>
  <si>
    <t>Demande de nomination d’un organisme de contrôle</t>
  </si>
  <si>
    <t>Aanvraag aanstelling van een  controle-orgaan</t>
  </si>
  <si>
    <t>CMPA12</t>
  </si>
  <si>
    <t>(obsol.)</t>
  </si>
  <si>
    <t>EW051</t>
  </si>
  <si>
    <t>Nouvelle affaire</t>
  </si>
  <si>
    <t>Nieuwe zaak</t>
  </si>
  <si>
    <t>Uitdrukkelijke hernieuwing</t>
  </si>
  <si>
    <t>EW053</t>
  </si>
  <si>
    <t>Remplacement</t>
  </si>
  <si>
    <t>Vervanging</t>
  </si>
  <si>
    <t>Wijziging</t>
  </si>
  <si>
    <t>Annulering</t>
  </si>
  <si>
    <t>Schorsing</t>
  </si>
  <si>
    <t>Weder in voege stelling</t>
  </si>
  <si>
    <t>EW059</t>
  </si>
  <si>
    <t>Adaptation légale</t>
  </si>
  <si>
    <t>Wettelijke aanpassing</t>
  </si>
  <si>
    <t>Transfert de preneur</t>
  </si>
  <si>
    <t>Transfer verzekeringnemer</t>
  </si>
  <si>
    <t>Voorschot</t>
  </si>
  <si>
    <t>Afkoop</t>
  </si>
  <si>
    <t>Prestatie</t>
  </si>
  <si>
    <t>Transfer van reserve</t>
  </si>
  <si>
    <t>Wijziging tussenpersoon - akte genomen van</t>
  </si>
  <si>
    <t>Vrij bericht</t>
  </si>
  <si>
    <t>EW0517</t>
  </si>
  <si>
    <t>Résiliation (convention)</t>
  </si>
  <si>
    <t>Opzeg (conventie)</t>
  </si>
  <si>
    <t>Certificat d'immatriculation</t>
  </si>
  <si>
    <t>Kentekenbewijs</t>
  </si>
  <si>
    <t>Rapport d'évaluation (prévention)</t>
  </si>
  <si>
    <t>Inspectieverslag (preventie)</t>
  </si>
  <si>
    <t>Attest schadeverleden</t>
  </si>
  <si>
    <t>Domiciliation - formulaire SEPA</t>
  </si>
  <si>
    <t>Domiciliëring - SEPA formulier</t>
  </si>
  <si>
    <t>Communication client</t>
  </si>
  <si>
    <t>Communicatie klant</t>
  </si>
  <si>
    <t>Communication assureur</t>
  </si>
  <si>
    <t>Communicatie verzekeraar</t>
  </si>
  <si>
    <t>Offerte</t>
  </si>
  <si>
    <t>Photo(s)</t>
  </si>
  <si>
    <t>Foto(s)</t>
  </si>
  <si>
    <t>Déclaration en vue de régularisation</t>
  </si>
  <si>
    <t>Aangifte regulariseerbare polis</t>
  </si>
  <si>
    <t>Opzeg (verzekeraar)</t>
  </si>
  <si>
    <t>BTW attest</t>
  </si>
  <si>
    <t>Déclaration frais</t>
  </si>
  <si>
    <t>Aangifte kosten</t>
  </si>
  <si>
    <t>Communication clôture</t>
  </si>
  <si>
    <t>Communicatie afsluiting schade</t>
  </si>
  <si>
    <t>Mise en demeure</t>
  </si>
  <si>
    <t>Ingebrekestelling</t>
  </si>
  <si>
    <t>Wrakafstand</t>
  </si>
  <si>
    <t>Avis d'application de la règle proportionnelle</t>
  </si>
  <si>
    <t>Bericht intentie regres</t>
  </si>
  <si>
    <t>Communication tiers</t>
  </si>
  <si>
    <t>Communicatie derde</t>
  </si>
  <si>
    <t>Opzegbrief (verzekerde)</t>
  </si>
  <si>
    <t>Avis d'échéance</t>
  </si>
  <si>
    <t>Vervaldagbericht</t>
  </si>
  <si>
    <t>Police reprenante</t>
  </si>
  <si>
    <t>Overnemende polis</t>
  </si>
  <si>
    <t>Fiche regroupement</t>
  </si>
  <si>
    <t>Groeperingsfiche</t>
  </si>
  <si>
    <t>Citation - Audience</t>
  </si>
  <si>
    <t>Dagvaarding - Zitting</t>
  </si>
  <si>
    <t>Autorisation de recevoir l'indemnisation</t>
  </si>
  <si>
    <t>Machtiging tot ontvangen vergoeding</t>
  </si>
  <si>
    <t>Convention d'intermédiation courtier - assureur</t>
  </si>
  <si>
    <t>Bemiddelingsovereenkomst makelaar - verzekeraar</t>
  </si>
  <si>
    <t>Conditions Générales</t>
  </si>
  <si>
    <t>Algemene Voorwaarden</t>
  </si>
  <si>
    <t>Fiche produit (information légale)</t>
  </si>
  <si>
    <t>Productfiche (wettelijke info)</t>
  </si>
  <si>
    <t>Etat annuel</t>
  </si>
  <si>
    <t>Jaarlijkse staat</t>
  </si>
  <si>
    <t>Information précontractuelle assureur</t>
  </si>
  <si>
    <t>Pre-contractuele informatie verzekeraar</t>
  </si>
  <si>
    <t>Attestation d'assurance (non obligatoire)</t>
  </si>
  <si>
    <t>Attest van (niet verplichte) verzekering</t>
  </si>
  <si>
    <t>Permis de navigation aérienne</t>
  </si>
  <si>
    <t>Luchtvaartbewijs</t>
  </si>
  <si>
    <t>Permis de navigation</t>
  </si>
  <si>
    <t>Vaarbewijs</t>
  </si>
  <si>
    <t>Titre de séjour</t>
  </si>
  <si>
    <t>Verblijfstitel</t>
  </si>
  <si>
    <t>Déclaration bénéficiaires effectifs</t>
  </si>
  <si>
    <t>Verklaring uiteindelijke begunstigden</t>
  </si>
  <si>
    <t>Questionnaire FATCA</t>
  </si>
  <si>
    <t>FATCA vragenlijst</t>
  </si>
  <si>
    <t>Mandat d'exclusivité</t>
  </si>
  <si>
    <t>Exclusief mandaat</t>
  </si>
  <si>
    <t>Mandat d'étude</t>
  </si>
  <si>
    <t>Studiemandaat</t>
  </si>
  <si>
    <t>Document de bord</t>
  </si>
  <si>
    <t>Boord-document</t>
  </si>
  <si>
    <t>Fiche informative ECP</t>
  </si>
  <si>
    <t>Informatiefiche CPT</t>
  </si>
  <si>
    <t>Document d'état civil</t>
  </si>
  <si>
    <t>Document vanwege burgerlijke stand</t>
  </si>
  <si>
    <t>Règlement intérieur d’assurance collective</t>
  </si>
  <si>
    <t>Reglement groepsverzekering</t>
  </si>
  <si>
    <t>Transaction</t>
  </si>
  <si>
    <t>Dading</t>
  </si>
  <si>
    <t>Avis paiement à une partie tierce</t>
  </si>
  <si>
    <t>Bericht betaling aan derde</t>
  </si>
  <si>
    <t>Avis indemnisation assuré</t>
  </si>
  <si>
    <t>Bericht schadeloosstelling verzekerde</t>
  </si>
  <si>
    <t>Attestation d'assurance (obligatoire)</t>
  </si>
  <si>
    <t>Attest (verplichte) verzekering</t>
  </si>
  <si>
    <t>Communication partie adverse</t>
  </si>
  <si>
    <t>Communicatie tegenpartij</t>
  </si>
  <si>
    <t>Rapport adéquat</t>
  </si>
  <si>
    <t>Deugdelijk verslag</t>
  </si>
  <si>
    <t>Rapport annuel contrat (origine assureur)</t>
  </si>
  <si>
    <t>Jaarlijks verslag contract (vanwege verzekeraar)</t>
  </si>
  <si>
    <t>Attestation RC Décennale Prestataire</t>
  </si>
  <si>
    <t>Attest Tienjarige BA Onderneming</t>
  </si>
  <si>
    <t>Attestation RC Décennale immeuble</t>
  </si>
  <si>
    <t>Attest Tienjarige BA Gebouw</t>
  </si>
  <si>
    <t>Accord explicite épargne-pension 2ième variante</t>
  </si>
  <si>
    <t>Expliciet akkoord duaal pensioensparen</t>
  </si>
  <si>
    <t>Information GDPR</t>
  </si>
  <si>
    <t>GDPR informatie</t>
  </si>
  <si>
    <t>Document judiciaire</t>
  </si>
  <si>
    <t>Juridisch document</t>
  </si>
  <si>
    <t>Formulaire anti-blanchiment</t>
  </si>
  <si>
    <t>Anti-witwas formulier</t>
  </si>
  <si>
    <t>DOC106</t>
  </si>
  <si>
    <t>DOC107</t>
  </si>
  <si>
    <t>DOC108</t>
  </si>
  <si>
    <t>DOC109</t>
  </si>
  <si>
    <t>DOC110</t>
  </si>
  <si>
    <t>DOC111</t>
  </si>
  <si>
    <t>DOC112</t>
  </si>
  <si>
    <t>DOC113</t>
  </si>
  <si>
    <t>DOC114</t>
  </si>
  <si>
    <t>DOC115</t>
  </si>
  <si>
    <t>DOC116</t>
  </si>
  <si>
    <t>DOC117</t>
  </si>
  <si>
    <t>DOC118</t>
  </si>
  <si>
    <t>DOC119</t>
  </si>
  <si>
    <t>DOC120</t>
  </si>
  <si>
    <t>DOC121</t>
  </si>
  <si>
    <t>DOC122</t>
  </si>
  <si>
    <t>DOC123</t>
  </si>
  <si>
    <t>DOC124</t>
  </si>
  <si>
    <t>DOC125</t>
  </si>
  <si>
    <t>DOC126</t>
  </si>
  <si>
    <t>DOC127</t>
  </si>
  <si>
    <t>DOC128</t>
  </si>
  <si>
    <t>DOC129</t>
  </si>
  <si>
    <t>DOC130</t>
  </si>
  <si>
    <t>DOC131</t>
  </si>
  <si>
    <t>DOC132</t>
  </si>
  <si>
    <t>DOC133</t>
  </si>
  <si>
    <t>DOC134</t>
  </si>
  <si>
    <t>DOC135</t>
  </si>
  <si>
    <t>DOC136</t>
  </si>
  <si>
    <t>DOC137</t>
  </si>
  <si>
    <t>DOC138</t>
  </si>
  <si>
    <t>DOC139</t>
  </si>
  <si>
    <t>Motif du transfert</t>
  </si>
  <si>
    <t>Reden transfer</t>
  </si>
  <si>
    <t>Type des activités</t>
  </si>
  <si>
    <t>Aard van de activiteiten</t>
  </si>
  <si>
    <t>Capacité diminuée</t>
  </si>
  <si>
    <t>Verminderde capaciteit</t>
  </si>
  <si>
    <t>Motif rédaction de l'avenant</t>
  </si>
  <si>
    <t>Reden opstellen van bijvoegsel</t>
  </si>
  <si>
    <t>Accidents précédents et conséquences</t>
  </si>
  <si>
    <t>Voorbije ongevallen en gevolgen</t>
  </si>
  <si>
    <t>Autres activités exercées par le (candidat-)assuré</t>
  </si>
  <si>
    <t>Andere activiteiten die de (kandidaat-)verzekerde beoefent.</t>
  </si>
  <si>
    <t>Autres éléments importants</t>
  </si>
  <si>
    <t>Elementen van belang bij beoordeling van het risico</t>
  </si>
  <si>
    <t>Description de l'usage du risque assuré</t>
  </si>
  <si>
    <t>Beschrijving gebruik van het verzekerde risico</t>
  </si>
  <si>
    <t>Description valeur extension</t>
  </si>
  <si>
    <t>Omschrijving waarde uitbreiding</t>
  </si>
  <si>
    <t>Nature des biens transportés</t>
  </si>
  <si>
    <t>Aard vervoerde goederen</t>
  </si>
  <si>
    <t>Motif suspension des capitaux</t>
  </si>
  <si>
    <t>Beweegredenen afschrijving van de kapitalen</t>
  </si>
  <si>
    <t>Administration émettrice du document</t>
  </si>
  <si>
    <t>Overheid die document heeft afgeleverd</t>
  </si>
  <si>
    <t>Motif de déchéance du permis de conduire</t>
  </si>
  <si>
    <t>Reden vervallenverklaring van het rijbewijs</t>
  </si>
  <si>
    <t>Nature de la condamnation</t>
  </si>
  <si>
    <t>Aard veroordeling</t>
  </si>
  <si>
    <t>Nature de l'affaire en cours</t>
  </si>
  <si>
    <t>Aard hangende rechtszaak</t>
  </si>
  <si>
    <t>Mesures après sinistre</t>
  </si>
  <si>
    <t>Maatregelen na schade</t>
  </si>
  <si>
    <t>Marque système antivol</t>
  </si>
  <si>
    <t>Merk antidiefstalsysteem</t>
  </si>
  <si>
    <t>Texte de communication</t>
  </si>
  <si>
    <t>Communicatietekst</t>
  </si>
  <si>
    <t>Description</t>
  </si>
  <si>
    <t>Beschrijving</t>
  </si>
  <si>
    <t>Texte de gestion</t>
  </si>
  <si>
    <t>Beheerstekst</t>
  </si>
  <si>
    <t>Formalités médicales à remplir</t>
  </si>
  <si>
    <t>Te vervullen medische formaliteiten</t>
  </si>
  <si>
    <t>Lieu de naissance</t>
  </si>
  <si>
    <t>Geboorteplaats</t>
  </si>
  <si>
    <t>Catégorie de dirigeants d'entreprise</t>
  </si>
  <si>
    <t>Categorie van bedrijfsleider</t>
  </si>
  <si>
    <t>Lieu de l'événement</t>
  </si>
  <si>
    <t>Plaats van de gebeurtenis</t>
  </si>
  <si>
    <t>Description des circonstances</t>
  </si>
  <si>
    <t>Beschrijving omstandigheden</t>
  </si>
  <si>
    <t>Description du dommage</t>
  </si>
  <si>
    <t>Beschrijving schade</t>
  </si>
  <si>
    <t>Lieu de visite</t>
  </si>
  <si>
    <t>Plaats van bezichtiging</t>
  </si>
  <si>
    <t>District, localité</t>
  </si>
  <si>
    <t>District, gemeente</t>
  </si>
  <si>
    <t>Description des éléments de prime</t>
  </si>
  <si>
    <t>Beschrijving premie-elementen</t>
  </si>
  <si>
    <t>Spécificité</t>
  </si>
  <si>
    <t>Specificiteit</t>
  </si>
  <si>
    <t>Description du véhicule</t>
  </si>
  <si>
    <t>Beschrijving voertuig</t>
  </si>
  <si>
    <t>Motif du refus</t>
  </si>
  <si>
    <t>Reden weigering</t>
  </si>
  <si>
    <t>Nom du conducteur</t>
  </si>
  <si>
    <t>Naam van de bestuurder</t>
  </si>
  <si>
    <t>Texte VCS</t>
  </si>
  <si>
    <t>OGM-tekst</t>
  </si>
  <si>
    <t>Audatex bloc</t>
  </si>
  <si>
    <t>Audatex-blok</t>
  </si>
  <si>
    <t>Avis du preneur concernant la responsabilité</t>
  </si>
  <si>
    <t>Oordeel van de verzekeringsnemer i.v.m. verantwoordelijkheid</t>
  </si>
  <si>
    <t>Lieu habituel de l'exercice de l'activité</t>
  </si>
  <si>
    <t>Plaats waar gewoonlijk de activiteit wordt uitgeoefend</t>
  </si>
  <si>
    <t>Cause de l'accident</t>
  </si>
  <si>
    <t>Oorzaak ongeval</t>
  </si>
  <si>
    <t>Mesures préventives (contre accidents)</t>
  </si>
  <si>
    <t>Voorzorgsmaatregelen (tegen ongeval)</t>
  </si>
  <si>
    <t>Description du bénéficiaire choisi librement</t>
  </si>
  <si>
    <t>Beschrijving vrij gekozen begunstigde</t>
  </si>
  <si>
    <t>Codes d'échanges libres ( tables )</t>
  </si>
  <si>
    <t>Codes voor vrije uitwisselingen ( tabellen )</t>
  </si>
  <si>
    <t>Nom du fonds</t>
  </si>
  <si>
    <t>Naam van het fonds</t>
  </si>
  <si>
    <t>Description du type de prêt</t>
  </si>
  <si>
    <t>Beschrijving van het type lening</t>
  </si>
  <si>
    <t>Localisation</t>
  </si>
  <si>
    <t>Ligging</t>
  </si>
  <si>
    <t>eID Distinguished name</t>
  </si>
  <si>
    <t>URL Conditions Générales</t>
  </si>
  <si>
    <t>URL Algemene Voorwaarden</t>
  </si>
  <si>
    <t>URL Programme commercial</t>
  </si>
  <si>
    <t>URL Commercieel programma</t>
  </si>
  <si>
    <t>WVTA-code numéro</t>
  </si>
  <si>
    <t>WVTA-code nummer</t>
  </si>
  <si>
    <t>Nom européen du vehicule</t>
  </si>
  <si>
    <t>Europese naam voertuig</t>
  </si>
  <si>
    <t>URL action technique sur dossier spécifique</t>
  </si>
  <si>
    <t>URL technische aktie op specifiek dossier</t>
  </si>
  <si>
    <t>Description de la position geographique</t>
  </si>
  <si>
    <t>Beschrijving van de geografische positie</t>
  </si>
  <si>
    <t>Clause, titre</t>
  </si>
  <si>
    <t>Clausule, titel</t>
  </si>
  <si>
    <t>Clause, texte</t>
  </si>
  <si>
    <t>Clausule, tekst</t>
  </si>
  <si>
    <t>Garantie, libellé du cas spécifique</t>
  </si>
  <si>
    <t>Waarborg, specifieke benaming</t>
  </si>
  <si>
    <t>Lieu de signature</t>
  </si>
  <si>
    <t>Plaats van ondertekening</t>
  </si>
  <si>
    <t>Motif actualisation contrat</t>
  </si>
  <si>
    <t>Reden actualisatie polis</t>
  </si>
  <si>
    <t>URL Fiche Produit</t>
  </si>
  <si>
    <t>URL Product-fiche</t>
  </si>
  <si>
    <t>Communication (non juridique)</t>
  </si>
  <si>
    <t>Communicatie (niet juridisch)</t>
  </si>
  <si>
    <t>Investissements en actifs sous-jacents - autres</t>
  </si>
  <si>
    <t>Investeringen in onderliggende activa - andere</t>
  </si>
  <si>
    <t>Investissements dans d'autres produits financiers</t>
  </si>
  <si>
    <t>Investeringen in andere financiële producten</t>
  </si>
  <si>
    <t>URL Fiche regroupement</t>
  </si>
  <si>
    <t>URL Groeperingsfiche</t>
  </si>
  <si>
    <t>URL information précontractuelle assureur</t>
  </si>
  <si>
    <t>URL pre-contractuele informatie verzekeraar</t>
  </si>
  <si>
    <t>URL document in bijlage</t>
  </si>
  <si>
    <t>URL bijgevoegd document</t>
  </si>
  <si>
    <t>Adresse (non structuré)</t>
  </si>
  <si>
    <t>Adres (vrije tekst)</t>
  </si>
  <si>
    <t>Témoins (non structuré)</t>
  </si>
  <si>
    <t>Getuigen (vrije tekst)</t>
  </si>
  <si>
    <t>Nature des travaux exécutés</t>
  </si>
  <si>
    <t>Aard van uitgevoerde werken</t>
  </si>
  <si>
    <t>Références cadastrales du bien immobilier</t>
  </si>
  <si>
    <t>Kadastrale refertes van het onroerend goed</t>
  </si>
  <si>
    <t>Référence du permis d'urbanisme</t>
  </si>
  <si>
    <t>Referentie van de bouwaanvraag-toelating</t>
  </si>
  <si>
    <t>Objet du risque, libellé du cas spécifique</t>
  </si>
  <si>
    <t>Risico-object, specifieke benaming</t>
  </si>
  <si>
    <t>FTX-</t>
  </si>
  <si>
    <t>FTX001</t>
  </si>
  <si>
    <t>FTX002</t>
  </si>
  <si>
    <t>FTX003</t>
  </si>
  <si>
    <t>FTX009</t>
  </si>
  <si>
    <t>FTX010</t>
  </si>
  <si>
    <t>FTX011</t>
  </si>
  <si>
    <t>FTX012</t>
  </si>
  <si>
    <t>FTX013</t>
  </si>
  <si>
    <t>FTX014</t>
  </si>
  <si>
    <t>FTX015</t>
  </si>
  <si>
    <t>FTX016</t>
  </si>
  <si>
    <t>FTX017</t>
  </si>
  <si>
    <t>FTX018</t>
  </si>
  <si>
    <t>FTX019</t>
  </si>
  <si>
    <t>FTX004</t>
  </si>
  <si>
    <t>FTX005</t>
  </si>
  <si>
    <t>FTX006</t>
  </si>
  <si>
    <t>FTX007</t>
  </si>
  <si>
    <t>FTX008</t>
  </si>
  <si>
    <t>FTX025</t>
  </si>
  <si>
    <t>FTX026</t>
  </si>
  <si>
    <t>FTX027</t>
  </si>
  <si>
    <t>FTX028</t>
  </si>
  <si>
    <t>FTX029</t>
  </si>
  <si>
    <t>FTX030</t>
  </si>
  <si>
    <t>FTX031</t>
  </si>
  <si>
    <t>FTX032</t>
  </si>
  <si>
    <t>FTX033</t>
  </si>
  <si>
    <t>FTX034</t>
  </si>
  <si>
    <t>FTX035</t>
  </si>
  <si>
    <t>FTX020</t>
  </si>
  <si>
    <t>FTX021</t>
  </si>
  <si>
    <t>FTX022</t>
  </si>
  <si>
    <t>FTX023</t>
  </si>
  <si>
    <t>FTX024</t>
  </si>
  <si>
    <t>FTX041</t>
  </si>
  <si>
    <t>FTX042</t>
  </si>
  <si>
    <t>FTX043</t>
  </si>
  <si>
    <t>FTX044</t>
  </si>
  <si>
    <t>FTX045</t>
  </si>
  <si>
    <t>FTX046</t>
  </si>
  <si>
    <t>FTX047</t>
  </si>
  <si>
    <t>FTX048</t>
  </si>
  <si>
    <t>FTX049</t>
  </si>
  <si>
    <t>FTX050</t>
  </si>
  <si>
    <t>FTX051</t>
  </si>
  <si>
    <t>FTX036</t>
  </si>
  <si>
    <t>FTX037</t>
  </si>
  <si>
    <t>FTX038</t>
  </si>
  <si>
    <t>FTX039</t>
  </si>
  <si>
    <t>FTX040</t>
  </si>
  <si>
    <t>FTX057</t>
  </si>
  <si>
    <t>FTX058</t>
  </si>
  <si>
    <t>FTX059</t>
  </si>
  <si>
    <t>FTX060</t>
  </si>
  <si>
    <t>FTX061</t>
  </si>
  <si>
    <t>FTX062</t>
  </si>
  <si>
    <t>FTX063</t>
  </si>
  <si>
    <t>FTX064</t>
  </si>
  <si>
    <t>FTX065</t>
  </si>
  <si>
    <t>FTX066</t>
  </si>
  <si>
    <t>FTX067</t>
  </si>
  <si>
    <t>FTX052</t>
  </si>
  <si>
    <t>FTX053</t>
  </si>
  <si>
    <t>FTX054</t>
  </si>
  <si>
    <t>FTX055</t>
  </si>
  <si>
    <t>FTX056</t>
  </si>
  <si>
    <t>FTX068</t>
  </si>
  <si>
    <t>FTX069</t>
  </si>
  <si>
    <t>Projection - voie dégradée / projectie - beschadigd wegdek</t>
  </si>
  <si>
    <t>Si le dommage résulte du mauvais état de la route.</t>
  </si>
  <si>
    <t xml:space="preserve">Indien de schade door de slechte staat van de weg komt. </t>
  </si>
  <si>
    <t xml:space="preserve">Dommages constatés lors de la livraison du véhicule, à la fin du contrat de leasing (sans causes connues). </t>
  </si>
  <si>
    <t xml:space="preserve">Schade vastgesteld bij binnenleveren van het voertuig op het einde van het leasingcontract (zonder gekende omstandigheden). </t>
  </si>
  <si>
    <t xml:space="preserve">Dommages déterminés lors de la livraison du véhicule à l’échange entre deux conducteurs (en leasing). </t>
  </si>
  <si>
    <t xml:space="preserve">Schade vastgesteld bij binnenleveren van het voertuig bij de wissel tussen twee bestuurders (in leasing). </t>
  </si>
  <si>
    <r>
      <rPr>
        <b/>
        <sz val="8"/>
        <rFont val="Arial"/>
        <family val="2"/>
      </rPr>
      <t>Protection</t>
    </r>
    <r>
      <rPr>
        <sz val="8"/>
        <rFont val="Arial"/>
        <family val="2"/>
      </rPr>
      <t xml:space="preserve"> juridique / Rechtsbijstand</t>
    </r>
  </si>
  <si>
    <r>
      <rPr>
        <b/>
        <sz val="8"/>
        <rFont val="Arial"/>
        <family val="2"/>
      </rPr>
      <t>Transport</t>
    </r>
    <r>
      <rPr>
        <sz val="8"/>
        <rFont val="Arial"/>
        <family val="2"/>
      </rPr>
      <t xml:space="preserve"> &amp; marine / Transport &amp; marine</t>
    </r>
  </si>
  <si>
    <r>
      <rPr>
        <b/>
        <sz val="8"/>
        <rFont val="Arial"/>
        <family val="2"/>
      </rPr>
      <t>Prêt</t>
    </r>
    <r>
      <rPr>
        <sz val="8"/>
        <rFont val="Arial"/>
        <family val="2"/>
      </rPr>
      <t xml:space="preserve"> / Lening</t>
    </r>
  </si>
  <si>
    <r>
      <rPr>
        <b/>
        <sz val="8"/>
        <rFont val="Arial"/>
        <family val="2"/>
      </rPr>
      <t>Voyage</t>
    </r>
    <r>
      <rPr>
        <sz val="8"/>
        <rFont val="Arial"/>
        <family val="2"/>
      </rPr>
      <t xml:space="preserve"> / Reis</t>
    </r>
  </si>
  <si>
    <r>
      <rPr>
        <b/>
        <sz val="8"/>
        <rFont val="Arial"/>
        <family val="2"/>
      </rPr>
      <t>Placement</t>
    </r>
    <r>
      <rPr>
        <sz val="8"/>
        <rFont val="Arial"/>
        <family val="2"/>
      </rPr>
      <t xml:space="preserve"> et Branches 23 et 26 / Belegging en Takken 23 en 26</t>
    </r>
  </si>
  <si>
    <r>
      <rPr>
        <b/>
        <sz val="8"/>
        <rFont val="Arial"/>
        <family val="2"/>
      </rPr>
      <t>Divers</t>
    </r>
    <r>
      <rPr>
        <sz val="8"/>
        <rFont val="Arial"/>
        <family val="2"/>
      </rPr>
      <t xml:space="preserve"> / Diversen</t>
    </r>
  </si>
  <si>
    <r>
      <rPr>
        <b/>
        <sz val="8"/>
        <rFont val="Arial"/>
        <family val="2"/>
      </rPr>
      <t>Assistance</t>
    </r>
    <r>
      <rPr>
        <sz val="8"/>
        <rFont val="Arial"/>
        <family val="2"/>
      </rPr>
      <t xml:space="preserve"> / Bijstand</t>
    </r>
  </si>
  <si>
    <r>
      <rPr>
        <b/>
        <sz val="8"/>
        <rFont val="Arial"/>
        <family val="2"/>
      </rPr>
      <t>Multi-</t>
    </r>
    <r>
      <rPr>
        <sz val="8"/>
        <rFont val="Arial"/>
        <family val="2"/>
      </rPr>
      <t>domaine / Multi-domein</t>
    </r>
  </si>
  <si>
    <t xml:space="preserve"> : décision TB2 20180214</t>
  </si>
  <si>
    <t xml:space="preserve"> : décision TB2 20180319</t>
  </si>
  <si>
    <t xml:space="preserve"> : décision TB2 20181114</t>
  </si>
  <si>
    <t xml:space="preserve"> : décision TB2 20181212</t>
  </si>
  <si>
    <t>Relevé d'identité bancaire / Opgave bankgegevens en identiteit</t>
  </si>
  <si>
    <t>Demande d'avance (capital vie) / Aanvraag voorschot (kapitaal leven)</t>
  </si>
  <si>
    <t>Demande rachat partiel / Aanvraag gedeeltelijke afkoop</t>
  </si>
  <si>
    <t>KID for PRIIPs / KID for PRIIPs</t>
  </si>
  <si>
    <t>KID - IPID / KID - IPID</t>
  </si>
  <si>
    <t>Formulaire anti-blanchiment / Anti-witwas formulier</t>
  </si>
  <si>
    <t>Document judiciaire / Juridisch document</t>
  </si>
  <si>
    <t>Information GDPR / GDPR informatie</t>
  </si>
  <si>
    <t>Accord explicite épargne-pension 2ième variante / Expliciet akkoord duaal pensioensparen</t>
  </si>
  <si>
    <t>Attestation RC Décennale immeuble / Attest Tienjarige BA Gebouw</t>
  </si>
  <si>
    <t>Attestation RC Décennale Prestataire / Attest Tienjarige BA Onderneming</t>
  </si>
  <si>
    <t xml:space="preserve"> : décision GTN 11.10.2017</t>
  </si>
  <si>
    <t xml:space="preserve"> : décision GTN 14.02.2018</t>
  </si>
  <si>
    <t xml:space="preserve"> : décision GTN 06.06.2018</t>
  </si>
  <si>
    <t xml:space="preserve"> : décision GTN 12.12.2018</t>
  </si>
  <si>
    <t xml:space="preserve"> : décision GTN 09.01.2019</t>
  </si>
  <si>
    <t xml:space="preserve"> : décision TB2 20190123</t>
  </si>
  <si>
    <t xml:space="preserve"> : décision TB2 coord 20190215</t>
  </si>
  <si>
    <t>Product Oversight Governance / Product Oversight Governance</t>
  </si>
  <si>
    <t>IDD (Insurance Distribution Directive) / DDA (Directive sur la Distribution de l'Assurance) impose à l’assureur une bonne gestion de son produit. Les caractéristiques du produit et des clients adressées doivent être en ligne. Ce type de document est au sujet de ce POG venant de l’assureur et adressant l’intermédiaire. Si avec un contenu fixe, ces documents sont présents dans le catalogue sectoriel, si non ils ne le sont pas.</t>
  </si>
  <si>
    <t>IDD (Insurance Distribution Directive) (Richtlijn Distributie Verzekeringen) legt de verzekeraar een goed productmanagement op. Productkenmerken en klanten moeten in lijn zijn. Dit documenttype gaat over dergelijke POG afkomstig van de verzekeraar en gericht aan de tussenpersoon. Als met vaste inhoud dan aanwezig in de sectorale catalogus, anders niet.</t>
  </si>
  <si>
    <t>145</t>
  </si>
  <si>
    <t>La déclaration de l’identité et les coordonnées bancaires.</t>
  </si>
  <si>
    <t>De opgave van de bankgegevens en van de identiteit.</t>
  </si>
  <si>
    <t>En assurances vie - la demande d'une avance sur le capital vie.</t>
  </si>
  <si>
    <t>In levensverzekeringen - de aanvraag van een voorschot op het kapitaal.</t>
  </si>
  <si>
    <t>En assurances vie - la demande de rachat d'une partie du capital.</t>
  </si>
  <si>
    <t>In levensverzekeringen - de aanvraag van een gedeeltelijke afkoop van het kapitaal.</t>
  </si>
  <si>
    <t>Key Information Document - Packaged Retail Insurance based Investment ProductS : Regulation (EU) 1286/2014 (26/11/2014) - definit ce KID pour PRIIPs à utiliser pour ces packaged investment products (complexes) lesquels sont insurance based et lesquels sont destinés au retail-sales. / 27/02/2019 - KID for PRIIPs changed into KID (Life/Investment) and so grouping KID for PRIIPs / for IBIP (Insurance Based Investment Product) / for other life business.</t>
  </si>
  <si>
    <t>Key Information Document - Packaged Retail Insurance based Investment ProductS : Regulation (EU) 1286/2014 (26/11/2014) - definieert dat KID voor PRIIPs te gebruiken voor deze (complexe) packaged investment products die insurance based zijn en die gericht zijn op de retail-sales. / 27/02/2019 - KID for PRIIPs changed into KID (Life/Investment) and so grouping KID for PRIIPs / for IBIP (Insurance Based Investment Product) / for other life business.</t>
  </si>
  <si>
    <t>Key Information Document - Insurance Product Information Document : Directive (EU) 2016/97 (20/01/2016) - art.20 5 définit cet IPID à utiliser pour les affaires non-vie. / 27/02/2019 - KID - IPID changed into IPID (KID non-life).</t>
  </si>
  <si>
    <t>Key Information Document - Insurance Product Information Document : Directive (EU) 2016/97 (20/01/2016) - art.20 5 definieert dat IPID te gebruiken voor de zaken niet-leven. / 27/02/2019 - KID - IPID changed into IPID (KID non-life).</t>
  </si>
  <si>
    <t>Loi du 18 septembre 2017 relative à la prévention du blanchiment de capitaux et du financement du terrorisme et à la limitation de l’utilisation des espèces. L’évaluation globale des risques doit être documentée et faire l’objet d’un réexamen périodique. L’intermédiaire doit la tenir à la disposition de la FSMA. - Par extension aussi le document sur l'évaluation du client individuel.</t>
  </si>
  <si>
    <t>Wet van 18 September, 2017 tot voorkoming van het witwassen van kapitaal en financiering van terrorisme en de beperking van het gebruik van speciën. De algemene beoordeling van het risico moeten worden gedocumenteerd en moet periodiek herzien worden. De tussenpersoon moet dit ter beschikking van de FSMA houden. - Bij uitbreiding eveneens het document met de evaluatie van de individuele klant.</t>
  </si>
  <si>
    <t>A part du document spécifique - citation audience - nous avons décidé de n'utiliser que ce seul dénominateur commun pour tout autre document juridique.</t>
  </si>
  <si>
    <t>Buiten het specifieke document - dagvaarding zitting - beslisten we enkel deze algemene noemer te gebruiken voor alle andere juridische documenten.</t>
  </si>
  <si>
    <t>General Data Protection Regulation - document ayant un lien direct avec cette règlementation.</t>
  </si>
  <si>
    <t>General Data Protection Regulation - document in rechtstreeks verband met deze regelgeving.</t>
  </si>
  <si>
    <t>Le document par lequel le preneur d'assurance exprime explicitement son choix pour cette deuxième variante de l'épargne pension (25% en non plus 30% de déductibilité, mais pour un montant supérieur). L'assureur va envoyer annuellement ce document au courtier pour signature par le preneur, et attendre le retour du document signé. Ces deux mouvements se font par MPB avec en plus ce document en annexe.</t>
  </si>
  <si>
    <t>Het document waarin de verzekeringsnemer expliciet zijn keuze geeft voor de tweede variant van het pensioensparen (25% en niet 30% aftrekbaarheid, maar voor een hoger bedrag).  De verzekeraar gaat dit dokument jaarlijks verzenden naar de makelaar ter ondertekening door de verzekeringnemer, en het ondertekende document terug afwachten. Beide bewegingen via MPB met bijgevoegd dokument.</t>
  </si>
  <si>
    <t>Attestation émis par l'assureur couvrant la RC Décennale des Prestataires (toutes les prestataires) intervenus dans la construction d'un immeuble (de logement). (template variante 42)</t>
  </si>
  <si>
    <t>Certificaat dat is afgegeven door de verzekeraar die de tienjarige BA verzekert van de ondernemingen (alle ondernemingen) die betrokken zijn in de constructie van een (woon-)gebouw. (template variante 42)</t>
  </si>
  <si>
    <t>Attestation émis par l'assureur couvrant la RC Décennale du Prestataire (un prestataire bien spécifique) intervenu dans la construction d'un immeuble (de logement). (template variante 41)</t>
  </si>
  <si>
    <t>Certificaat dat is afgegeven door de verzekeraar die de tienjarige BA verzekert van de onderneming (één onderneming) die betrokken is in de constructie van een (woon-)gebouw. (template variante 41)</t>
  </si>
  <si>
    <t xml:space="preserve"> : décision GTN 13.02.2019</t>
  </si>
  <si>
    <t xml:space="preserve"> : workshop 20190425</t>
  </si>
  <si>
    <t>ook in 5 zetten</t>
  </si>
  <si>
    <t>? Contact ou chute d'objet / personne / animal - véhicule à l'arrêt / …..</t>
  </si>
  <si>
    <t>Ajout du filtre code CMPA par garantie - concept non validé</t>
  </si>
  <si>
    <t>Valeur</t>
  </si>
  <si>
    <t>Libellé en 20 pos.(Fr.)</t>
  </si>
  <si>
    <t>Libellé en 20 pos. (Nl.)</t>
  </si>
  <si>
    <t>Libellé en 60 pos. (Fr.)</t>
  </si>
  <si>
    <t>Libellé en 60 pos. (Nl.)</t>
  </si>
  <si>
    <t>Libellé en 60 pos. (All.)</t>
  </si>
  <si>
    <t>Libellé en 60 pos. (Angl.)</t>
  </si>
  <si>
    <t>Libellé (Technique-Anglais)</t>
  </si>
  <si>
    <t>CMPA</t>
  </si>
  <si>
    <t>Versand: Dokument</t>
  </si>
  <si>
    <t>SENT: document</t>
  </si>
  <si>
    <t>SentDocument_10</t>
  </si>
  <si>
    <t>Versand: Lastschrift über Finanzinstitut</t>
  </si>
  <si>
    <t>SENT: direct debit through financial institution</t>
  </si>
  <si>
    <t>SentDirectDebitThroughFinancialInstitution_11</t>
  </si>
  <si>
    <t>Versand: Referenz-Einkommen</t>
  </si>
  <si>
    <t>SENT: income for reference</t>
  </si>
  <si>
    <t>SentIncomeForReference_12</t>
  </si>
  <si>
    <t>Versand: Kommunikation Bankkonto</t>
  </si>
  <si>
    <t>SENT: banc account number</t>
  </si>
  <si>
    <t>SentBancAccountNumber_13</t>
  </si>
  <si>
    <t>Versand: Kommunikation Referenz Produzent</t>
  </si>
  <si>
    <t>SENT: reference at intermediairy</t>
  </si>
  <si>
    <t>SentReferenceAtIntermediairy_14</t>
  </si>
  <si>
    <t>Versand: Kennzeichen ändern</t>
  </si>
  <si>
    <t>SENT: change of plate number</t>
  </si>
  <si>
    <t>SentChangeOfPlateNumber_15</t>
  </si>
  <si>
    <t>Versand: Innings Art ändern</t>
  </si>
  <si>
    <t>SENT: change of collection mode</t>
  </si>
  <si>
    <t>SentChangeOfCollectionMode_16</t>
  </si>
  <si>
    <t>Versand: Änderung Fälligkeitsdatum</t>
  </si>
  <si>
    <t>SENT: change of renewal date</t>
  </si>
  <si>
    <t>SentChangeOfRenewalDate_17</t>
  </si>
  <si>
    <t>Versand: Anzeige Widerrufsrecht, Kündigung Lastschrift</t>
  </si>
  <si>
    <t>SENT: notice of revocation, cancellation direct debit</t>
  </si>
  <si>
    <t>SentNoticeOfRevocationCancellationDirectDebit_18</t>
  </si>
  <si>
    <t>Versand: Lastschrift zu verarbeiten</t>
  </si>
  <si>
    <t>SENT: direct debit to be handled</t>
  </si>
  <si>
    <t>SentDirectDebitToBeHandled_19</t>
  </si>
  <si>
    <t>ANFRAGE</t>
  </si>
  <si>
    <t>REQUEST</t>
  </si>
  <si>
    <t>Request_2</t>
  </si>
  <si>
    <t>ANFRAGE: Steueroptimierung</t>
  </si>
  <si>
    <t>REQUEST - Tax optimisation</t>
  </si>
  <si>
    <t>RequestTaxOptimisation_21</t>
  </si>
  <si>
    <t>ANFRAGE: Steuerbescheinigung</t>
  </si>
  <si>
    <t>REQUEST - tax certificate</t>
  </si>
  <si>
    <t>RequestTaxCertificate_22</t>
  </si>
  <si>
    <t>Arbitrage dessen Effekten</t>
  </si>
  <si>
    <t>ARBITRATION of the funds</t>
  </si>
  <si>
    <t>ArbitrationOfTheFunds_23</t>
  </si>
  <si>
    <t>ANFRAGE: Nicht geplante Aufnahme</t>
  </si>
  <si>
    <t>REQUEST - Not scheduled withdrawal</t>
  </si>
  <si>
    <t>RequestNotScheduledWithdrawal_24</t>
  </si>
  <si>
    <t>ANFRAGE: teilweiser Verzicht</t>
  </si>
  <si>
    <t>REQUEST - partial redemption</t>
  </si>
  <si>
    <t>RequestPartialRedemption_25</t>
  </si>
  <si>
    <t>ANFRAGE: vollständiger Verzicht</t>
  </si>
  <si>
    <t>REQUEST - Full redemption</t>
  </si>
  <si>
    <t>RequestFullRedemption_26</t>
  </si>
  <si>
    <t>ANFRAGE: Vorbezug Vertrag</t>
  </si>
  <si>
    <t>REQUEST - Advance on policy</t>
  </si>
  <si>
    <t>RequestAdvanceOnPolicy_27</t>
  </si>
  <si>
    <t>ANFRAGE: Übertragung der reserve</t>
  </si>
  <si>
    <t>REQUEST - Transfer of the reserve</t>
  </si>
  <si>
    <t>RequestTransferOfTheReserve_28</t>
  </si>
  <si>
    <t>Demande de prestation nuptialité</t>
  </si>
  <si>
    <t>ANFRAGE: Leistung in Ehesachen Sicherungsmaßnahmen</t>
  </si>
  <si>
    <t>REQUEST - Performance in matrimonial precautionary</t>
  </si>
  <si>
    <t>RequestPerformanceInMatrimonialPrecautionary_29</t>
  </si>
  <si>
    <t>Demande de prestation vie</t>
  </si>
  <si>
    <t>ANFRAGE: Leistung im Lebensfall</t>
  </si>
  <si>
    <t>REQUEST - Performance in life</t>
  </si>
  <si>
    <t>RequestPerformanceInLife_30</t>
  </si>
  <si>
    <t>ANFRAGE: Zertifikat Schäden</t>
  </si>
  <si>
    <t>REQUEST - Claims certificate</t>
  </si>
  <si>
    <t>RequestClaimsCertificate_31</t>
  </si>
  <si>
    <t>ANFRAGE: Versicherungsbescheinigung</t>
  </si>
  <si>
    <t>REQUEST - Insurance certificate</t>
  </si>
  <si>
    <t>RequestInsuranceCertificate_32</t>
  </si>
  <si>
    <t>ANFRAGE: Kopie Vertrag</t>
  </si>
  <si>
    <t>REQUEST - Contract copy</t>
  </si>
  <si>
    <t>RequestContractCopy_33</t>
  </si>
  <si>
    <t>ANFRAGE: Duplikat der Entlastung</t>
  </si>
  <si>
    <t>REQUEST - Discharge note duplicate</t>
  </si>
  <si>
    <t>RequestDischargeNoteDuplicate_34</t>
  </si>
  <si>
    <t>ANFRAGE: Zuschlag Hypothekarkredite</t>
  </si>
  <si>
    <t>REQUEST - Mortgage credit inset</t>
  </si>
  <si>
    <t>RequestMortgageCreditInset_35</t>
  </si>
  <si>
    <t>ANFRAGE: Zertifikat Finanzierung</t>
  </si>
  <si>
    <t>REQUEST - Funding certificate</t>
  </si>
  <si>
    <t>RequestFundingCertificate_36</t>
  </si>
  <si>
    <t>Demande d’attestation RC Chasse</t>
  </si>
  <si>
    <t>ANFRAGE: Haftpflicht-Zertifikat Jagd</t>
  </si>
  <si>
    <t>REQUEST - Hunting liability certificate</t>
  </si>
  <si>
    <t>RequestHuntingLiabilityCertificate_37</t>
  </si>
  <si>
    <t>ANFRAGE: Haftpflicht-Zertifikat Schiff</t>
  </si>
  <si>
    <t>REQUEST - Vessel liability certificate</t>
  </si>
  <si>
    <t>RequestVesselLiabilityCertificate_38</t>
  </si>
  <si>
    <t>ANFRAGE: Premium-Review</t>
  </si>
  <si>
    <t>REQUEST - Premium review</t>
  </si>
  <si>
    <t>RequestPremiumReview_39</t>
  </si>
  <si>
    <t>ANFRAGE: Inspektion</t>
  </si>
  <si>
    <t>REQUEST - Inspection</t>
  </si>
  <si>
    <t>RequestInspection_40</t>
  </si>
  <si>
    <t>Versand: Fraktionierung zu ändern</t>
  </si>
  <si>
    <t>SENT: change of premium splitting</t>
  </si>
  <si>
    <t>SentChangeOfPremiumSplitting_41</t>
  </si>
  <si>
    <t>ANFRAGE : verbesserung der ausgestellten Stücke</t>
  </si>
  <si>
    <t>REQUEST : do correct erroneously issued documents</t>
  </si>
  <si>
    <t>RequestDoCorrectErroneouslyIssuedDocuments_42</t>
  </si>
  <si>
    <t>Versand: vorübergehender Ersatz Fahrzeug Max. 24 h</t>
  </si>
  <si>
    <t>SENT : temporary replacement vehicle 24 HR max</t>
  </si>
  <si>
    <t>SentTemporaryReplacementVehicle24HrMax_43</t>
  </si>
  <si>
    <t>Demande des coordonnées du preneur d'assurance</t>
  </si>
  <si>
    <t>Aanvraag persoonsgegevens verzekeringnemer</t>
  </si>
  <si>
    <t>ANFRAGE: persönliche Daten der Versicherungsnehmer</t>
  </si>
  <si>
    <t>REQUEST : personal particulars of the policyholder</t>
  </si>
  <si>
    <t>RequestPersonalParticularsOfThePolicyholder_44</t>
  </si>
  <si>
    <t>Demande d'attestation d'assurance (non obligatoire)</t>
  </si>
  <si>
    <t>Aanvraag (niet verplicht) verzekeringsattest</t>
  </si>
  <si>
    <t>ANFRAGE: Begleitschreiben</t>
  </si>
  <si>
    <t>REQUEST : covernote</t>
  </si>
  <si>
    <t>RequestCovernote_45</t>
  </si>
  <si>
    <t>Deklaration: neues Werft HP10</t>
  </si>
  <si>
    <t>Declaration: new building site in 10YL</t>
  </si>
  <si>
    <t>DeclarationNewBuildingSiteIn10yl_46</t>
  </si>
  <si>
    <t>Envoi du changement adresse preneur</t>
  </si>
  <si>
    <t>Zending wijziging adres verzekeringnemer</t>
  </si>
  <si>
    <t>Versand: Ändern der Adresse Versicherungsnehmer</t>
  </si>
  <si>
    <t>SENT: policyholder address change</t>
  </si>
  <si>
    <t>SentPolicyholderAddressChange_49</t>
  </si>
  <si>
    <t>Versand: BCE Firmennummer des Versicherungsnehmers</t>
  </si>
  <si>
    <t>SENT: BCE company n° policyholder</t>
  </si>
  <si>
    <t>SentBceCompanyN°Policyholder_50</t>
  </si>
  <si>
    <t>INFO : Ankündigung Änderung zum Vertrag</t>
  </si>
  <si>
    <t>INFO : upcoming contract change announcement</t>
  </si>
  <si>
    <t>InfoUpcomingContractChangeAnnouncement_51</t>
  </si>
  <si>
    <t>Versand: Andrung Objekt(e) und/oder Garantie(n)</t>
  </si>
  <si>
    <t>SENT: change in object(s) and/or guarantee(s)</t>
  </si>
  <si>
    <t>SentChangeInObject_s_AndOrGuarantee_s__53</t>
  </si>
  <si>
    <t>Versand: Kündigung zowie Convention</t>
  </si>
  <si>
    <t>SENT: Renunciation as by convention</t>
  </si>
  <si>
    <t>SentRenunciationAsByConvention_54</t>
  </si>
  <si>
    <t>ANFRAGE: Ernennung einer Kontrollstelle</t>
  </si>
  <si>
    <t>REQUEST : control body appointment</t>
  </si>
  <si>
    <t>RequestControlBodyAppointment_56</t>
  </si>
  <si>
    <t>Demande d'attestation RC Professionnelle</t>
  </si>
  <si>
    <t>Aanvraag attest BA Beroep</t>
  </si>
  <si>
    <t>Anfrage Bescheinigung fachlichen Haftpflicht</t>
  </si>
  <si>
    <t>Request professional liability certificate</t>
  </si>
  <si>
    <t>RequestProfessionalLiabilityCertificate_60</t>
  </si>
  <si>
    <t>Communication faillite preneur</t>
  </si>
  <si>
    <t>Communicatie faillissement verzekeringnemer</t>
  </si>
  <si>
    <t>Kommunikation des Konkurses des Versicherungsnehmers</t>
  </si>
  <si>
    <t>Communication of bankruptcy of the policyholder</t>
  </si>
  <si>
    <t>Bankruptcy_62</t>
  </si>
  <si>
    <t>Weiteres - Freitext</t>
  </si>
  <si>
    <t>Others : Free tekst</t>
  </si>
  <si>
    <t>OthersFreeTekst_99</t>
  </si>
  <si>
    <t>Envoi d’un document / Zending van document</t>
  </si>
  <si>
    <t>ENVOI : Domiciliation bancaire / ZENDING : Domiciliatie via financiële instelling</t>
  </si>
  <si>
    <t>ENVOI : Revenu de référence / ZENDING : Referentie-inkomen</t>
  </si>
  <si>
    <t>Communication de compte bancaire / Mededeling bankrekening</t>
  </si>
  <si>
    <t>Communication référence producteur / Mededeling referte producent</t>
  </si>
  <si>
    <t>Changement du numéro de plaque / Wijziging plaatnummer</t>
  </si>
  <si>
    <t>Demande changement du mode d'encaissement / Aanvraag wijziging inningswijze</t>
  </si>
  <si>
    <t>Demande changement de la date d'échéance principale / Aanvraag wijziging hoofdvervaldag</t>
  </si>
  <si>
    <t>Envoi de l’avis de révocation, annulation domiciliation / Verzending bericht van herroeping, annulatie domiciliëring</t>
  </si>
  <si>
    <t>Envoi domiciliation bancaire à traiter / Verzending domiciliëring, te verwerken</t>
  </si>
  <si>
    <t>Demande / Aanvraag</t>
  </si>
  <si>
    <t>Demande d’optimisation fiscale / Vraag tot fiscale optimalisering</t>
  </si>
  <si>
    <t>Demande de l’attestation fiscale / Aanvraag fiscaal attest</t>
  </si>
  <si>
    <t>Arbitrage des fonds / Arbitrage van de fondsen</t>
  </si>
  <si>
    <t>Demande de retrait non planifié / Aanvraag niet geplande opname</t>
  </si>
  <si>
    <t>Demande de rachat partiel / Aanvraag gedeeltelijke afkoop</t>
  </si>
  <si>
    <t>Demande de rachat total / Aanvraag volledige afkoop</t>
  </si>
  <si>
    <t>Demande d’avance de fonds / Aanvraag voorschot op polis</t>
  </si>
  <si>
    <t>Demande de transfert de réserve / Aanvraag transfer van de reserve</t>
  </si>
  <si>
    <t>Demande de prestation nuptialité / Aanvraag prestatie in huwelijksvoorzorg</t>
  </si>
  <si>
    <t>Demande de prestation vie / Aanvraag prestatie in leven</t>
  </si>
  <si>
    <t>Demande d’une attestation sinistres / Aanvraag attest schades</t>
  </si>
  <si>
    <t>Demande de carte verte / Aanvraag groene kaart</t>
  </si>
  <si>
    <t>Demande de duplicata de quittance comptant ou terme / Aanvraag duplicaat kwijting - contante of termijn</t>
  </si>
  <si>
    <t>Demande d’avenant de créance hypothécaire / Aanvraag bijvoegsel hypothecair krediet</t>
  </si>
  <si>
    <t>Demande d’attestation de financement / Aanvraag attest financiering</t>
  </si>
  <si>
    <t>Demande d’attestation RC Chasse / Aanvraag attest BA Jacht</t>
  </si>
  <si>
    <t>Demande d’attestation RC Bateau / Aanvraag attest BA Vaartuig</t>
  </si>
  <si>
    <t>Demande de révision de la prime / Aanvraag herziening premie</t>
  </si>
  <si>
    <t>Demande d’inspection  du bien / Aanvraag inspectie pand</t>
  </si>
  <si>
    <t>Demande de changement du fractionnement / Aanvraag wijziging fractionering</t>
  </si>
  <si>
    <t>Demande de correction de pièces émises avec erreur(s) / Aanvraag van verbetering foutief uitgegeven stukken</t>
  </si>
  <si>
    <t>Communication remplacement temporaire de véhicule 24hr max / Melding tijdelijke vervanging voertuig 24hr max</t>
  </si>
  <si>
    <t>Demande des coordonnées du preneur d'assurance / Aanvraag persoonsgegevens verzekeringnemer</t>
  </si>
  <si>
    <t>Demande d'attestation d'assurance (non obligatoire) / Aanvraag (niet verplicht) verzekeringsattest</t>
  </si>
  <si>
    <t>Déclaration nouveau chantier en RC10 / Aangifte nieuwe werf in BA10</t>
  </si>
  <si>
    <t>Envoi du changement adresse preneur / Zending wijziging adres verzekeringnemer</t>
  </si>
  <si>
    <t>Communication BCE n° entreprise preneur / Communicatie KBO ondernemingsn° verzekeringnemer</t>
  </si>
  <si>
    <t>Annonce modification à réaliser par l'intermédiaire / Aanvraag voorlopige dekking (details volgen)</t>
  </si>
  <si>
    <t>Modification objet(s) et/ou garantie(s) / Wijziging verzekerd(e) object(en) en/of waarborg(en)</t>
  </si>
  <si>
    <t>Envoi renon selon convention / Verzending opzeg conform conventie</t>
  </si>
  <si>
    <t>Demande de nomination d’un organisme de contrôle / Aanvraag aanstelling van een  controle-orgaan</t>
  </si>
  <si>
    <t>Demande d'attestation RC Professionnelle / Aanvraag attest BA Beroep</t>
  </si>
  <si>
    <t>Communication faillite preneur / Communicatie faillissement verzekeringnemer</t>
  </si>
  <si>
    <t>DIVERS : Texte libre / ALLERLEI : Vrije tekst</t>
  </si>
  <si>
    <t>Libellé du qualifiant (Technique-Anglais)</t>
  </si>
  <si>
    <t>X058</t>
  </si>
  <si>
    <t>Prêt général</t>
  </si>
  <si>
    <t>Lening algemeen</t>
  </si>
  <si>
    <t>Anleihe</t>
  </si>
  <si>
    <t>Loan, general</t>
  </si>
  <si>
    <t>LoanGeneral_001</t>
  </si>
  <si>
    <t>Crédit hypothécaire</t>
  </si>
  <si>
    <t>Hypothecair krediet</t>
  </si>
  <si>
    <t>Hypothekarkredit</t>
  </si>
  <si>
    <t>Mortgage loan</t>
  </si>
  <si>
    <t>MortgageLoan_002</t>
  </si>
  <si>
    <t>Crédit personnel</t>
  </si>
  <si>
    <t>Persoonlijk krediet</t>
  </si>
  <si>
    <t>Personalkredit</t>
  </si>
  <si>
    <t>Individual credit</t>
  </si>
  <si>
    <t>IndividualCredit_003</t>
  </si>
  <si>
    <t>Financement</t>
  </si>
  <si>
    <t>Financiering</t>
  </si>
  <si>
    <t>Finanzierung</t>
  </si>
  <si>
    <t>Financing</t>
  </si>
  <si>
    <t>Financing_004</t>
  </si>
  <si>
    <t>Crédit d'investissement</t>
  </si>
  <si>
    <t>Investeringskrediet</t>
  </si>
  <si>
    <t>Investitionskredit</t>
  </si>
  <si>
    <t>Investment credit</t>
  </si>
  <si>
    <t>InvestmentCredit_005</t>
  </si>
  <si>
    <t>Crédit de caisse</t>
  </si>
  <si>
    <t>Kaskrediet</t>
  </si>
  <si>
    <t>Kassenkredit</t>
  </si>
  <si>
    <t>Cash credit</t>
  </si>
  <si>
    <t>CashCredit_006</t>
  </si>
  <si>
    <t>Garantie bancaire</t>
  </si>
  <si>
    <t>Bankwaarborg</t>
  </si>
  <si>
    <t>Bankgarantie</t>
  </si>
  <si>
    <t>Bank security</t>
  </si>
  <si>
    <t>BankSecurity_007</t>
  </si>
  <si>
    <t>Lebensversicherung</t>
  </si>
  <si>
    <t>Life insurance</t>
  </si>
  <si>
    <t>LifeInsurance_100</t>
  </si>
  <si>
    <t>Vie mixte</t>
  </si>
  <si>
    <t>Lebensversicherung (gemischt)</t>
  </si>
  <si>
    <t>Life insurance (mixed)</t>
  </si>
  <si>
    <t>LifeAndDeathInsuranceMixed_110</t>
  </si>
  <si>
    <t>Zeitweilig Todesfallversicherung</t>
  </si>
  <si>
    <t>Temporary death</t>
  </si>
  <si>
    <t>TemporaryDeath_120</t>
  </si>
  <si>
    <t>Restschuld</t>
  </si>
  <si>
    <t>Debt balance</t>
  </si>
  <si>
    <t>DebtBalance_121</t>
  </si>
  <si>
    <t>Begräbnisversicherung</t>
  </si>
  <si>
    <t>Funeral insurance</t>
  </si>
  <si>
    <t>FuneralInsurance_122</t>
  </si>
  <si>
    <t>Lebenslange Lebensversicherung</t>
  </si>
  <si>
    <t>Lifetime insurance</t>
  </si>
  <si>
    <t>LifetimeInsurance_123</t>
  </si>
  <si>
    <t>Heiratsvorkehrung</t>
  </si>
  <si>
    <t>Antenuptial</t>
  </si>
  <si>
    <t>Antenuptial_124</t>
  </si>
  <si>
    <t>Zusatzversicherungen</t>
  </si>
  <si>
    <t>Additional covers</t>
  </si>
  <si>
    <t>AdditionalCovers_130</t>
  </si>
  <si>
    <t>ACRI</t>
  </si>
  <si>
    <t>AVRI</t>
  </si>
  <si>
    <t>AIIR</t>
  </si>
  <si>
    <t>Aiir_131</t>
  </si>
  <si>
    <t>Unfallzusatzversicherung</t>
  </si>
  <si>
    <t>Acra_132</t>
  </si>
  <si>
    <t>ACRK</t>
  </si>
  <si>
    <t>Acrh_133</t>
  </si>
  <si>
    <t>Familienzusatzversicherung</t>
  </si>
  <si>
    <t>Family AC</t>
  </si>
  <si>
    <t>FamilyAc_134</t>
  </si>
  <si>
    <t>Prämie Invaliditätszusatzversicherung</t>
  </si>
  <si>
    <t>AIIR premium</t>
  </si>
  <si>
    <t>AiirPremium_135</t>
  </si>
  <si>
    <t>Rente Invaliditätszusatzversicherung</t>
  </si>
  <si>
    <t>AIIR allowance</t>
  </si>
  <si>
    <t>AiirAllowance_136</t>
  </si>
  <si>
    <t>Invaliditätszusatzversicherung Vorschuß</t>
  </si>
  <si>
    <t>AIIR advance</t>
  </si>
  <si>
    <t>AiirAdvance_137</t>
  </si>
  <si>
    <t>Solidarität zusätzliche Altersversorgung für Selbständigen</t>
  </si>
  <si>
    <t>Equalization additional pension schemes for self-employed</t>
  </si>
  <si>
    <t>EqualizationAdditionalPensionSchemesForSelfEmployed_138</t>
  </si>
  <si>
    <t>Invaliditätszusatzversicherung Kapital</t>
  </si>
  <si>
    <t>AIIR capital</t>
  </si>
  <si>
    <t>AiirCapital_139</t>
  </si>
  <si>
    <t>Epargne pension</t>
  </si>
  <si>
    <t>Pensioensparen</t>
  </si>
  <si>
    <t>Pensionsparen</t>
  </si>
  <si>
    <t>Pension plan</t>
  </si>
  <si>
    <t>PensionPlan_140</t>
  </si>
  <si>
    <t>Invaliditätszusatzversicherung fixed costs</t>
  </si>
  <si>
    <t>AIIR fixed costs</t>
  </si>
  <si>
    <t>AiirFixedCosts_141</t>
  </si>
  <si>
    <t>Unfallzusatzversicherung Invalidität</t>
  </si>
  <si>
    <t>ACRA Disablement</t>
  </si>
  <si>
    <t>AcraDisablement_142</t>
  </si>
  <si>
    <t>Abhängigkeit</t>
  </si>
  <si>
    <t>Dependence</t>
  </si>
  <si>
    <t>Dependence_143</t>
  </si>
  <si>
    <t>Additionnelle jeunes</t>
  </si>
  <si>
    <t>Jugendliche, Zusatzversicherung</t>
  </si>
  <si>
    <t>Youngsters, additional</t>
  </si>
  <si>
    <t>YoungstersAdditional_144</t>
  </si>
  <si>
    <t>Versicherungsbon</t>
  </si>
  <si>
    <t>Insurance coupon</t>
  </si>
  <si>
    <t>InsuranceCoupon_150</t>
  </si>
  <si>
    <t>Avances sur police</t>
  </si>
  <si>
    <t>Voorschotten op polis</t>
  </si>
  <si>
    <t>Vorschüsse auf Police</t>
  </si>
  <si>
    <t>Advances on policy</t>
  </si>
  <si>
    <t>AdvancesOnPolicy_180</t>
  </si>
  <si>
    <t>Allgemeine Unfälle</t>
  </si>
  <si>
    <t>General accidents</t>
  </si>
  <si>
    <t>GeneralAccidents_200</t>
  </si>
  <si>
    <t>Unfälle Privatleben</t>
  </si>
  <si>
    <t>Private accidents</t>
  </si>
  <si>
    <t>PrivateAccidents_201</t>
  </si>
  <si>
    <t>Accidents personnels enfants</t>
  </si>
  <si>
    <t>Persoonlijke ongevallen kinderen</t>
  </si>
  <si>
    <t>Persönliche Unfälle Kinder</t>
  </si>
  <si>
    <t>Personal accidents children</t>
  </si>
  <si>
    <t>PersonalAccidentsChildren_205</t>
  </si>
  <si>
    <t>Todesfall</t>
  </si>
  <si>
    <t>Death</t>
  </si>
  <si>
    <t>Death_210</t>
  </si>
  <si>
    <t>Dauerhafter Behinderung</t>
  </si>
  <si>
    <t>Permanent disability</t>
  </si>
  <si>
    <t>PermanentDisability_220</t>
  </si>
  <si>
    <t>Vorübergehende Behinderung</t>
  </si>
  <si>
    <t>Temporary disability</t>
  </si>
  <si>
    <t>TemporaryDisability_230</t>
  </si>
  <si>
    <t>Frais médicaux pré et post- opératoires</t>
  </si>
  <si>
    <t>Präoperative und postoperative Kosten</t>
  </si>
  <si>
    <t>Pre- or postsurgery expenses</t>
  </si>
  <si>
    <t>PreOrPostsurgeryExpenses_232</t>
  </si>
  <si>
    <t>Krankenhauskosten</t>
  </si>
  <si>
    <t>Hospital expenses</t>
  </si>
  <si>
    <t>HospitalExpenses_233</t>
  </si>
  <si>
    <t>Rente für feste Kosten</t>
  </si>
  <si>
    <t>Fixed costs allowance</t>
  </si>
  <si>
    <t>FixedCostsAllowance_235</t>
  </si>
  <si>
    <t>Krankheit</t>
  </si>
  <si>
    <t>Sickness</t>
  </si>
  <si>
    <t>Sickness_237</t>
  </si>
  <si>
    <t>Kosten für ambulante Behandlung</t>
  </si>
  <si>
    <t>Ambulatory medical expenses</t>
  </si>
  <si>
    <t>AmbulatoryMedicalExpenses_238</t>
  </si>
  <si>
    <t>Behandlungskosten bei schwerer Krankheit</t>
  </si>
  <si>
    <t>Serious illness treatment expenses</t>
  </si>
  <si>
    <t>SeriousIllnessTreatmentExpenses_239</t>
  </si>
  <si>
    <t>Arztkosten</t>
  </si>
  <si>
    <t>Medical expenses</t>
  </si>
  <si>
    <t>MedicalExpenses_240</t>
  </si>
  <si>
    <t>Zahnbehandlungskosten</t>
  </si>
  <si>
    <t>Dental treatment expenses</t>
  </si>
  <si>
    <t>DentalTreatmentExpenses_241</t>
  </si>
  <si>
    <t>Tagesentschädigung infolge eines Krankenhausaufenthalts</t>
  </si>
  <si>
    <t>Daily hospitalization allowance</t>
  </si>
  <si>
    <t>DailyHospitalizationAllowance_242</t>
  </si>
  <si>
    <t>Sorgenversicherung</t>
  </si>
  <si>
    <t>Care insurance</t>
  </si>
  <si>
    <t>CareInsurance_243</t>
  </si>
  <si>
    <t>Contrat d'attente</t>
  </si>
  <si>
    <t>Abwartungsvertrag</t>
  </si>
  <si>
    <t>Antesubscription agreement</t>
  </si>
  <si>
    <t>AntesubscriptionAgreement_244</t>
  </si>
  <si>
    <t>Angriff</t>
  </si>
  <si>
    <t>Assault</t>
  </si>
  <si>
    <t>Assault_250</t>
  </si>
  <si>
    <t>Suche- und Rettungskosten</t>
  </si>
  <si>
    <t>Search and save costs</t>
  </si>
  <si>
    <t>SearchAndSaveCosts_270</t>
  </si>
  <si>
    <t>Repatriierungs-und Beerdigungspezen</t>
  </si>
  <si>
    <t>Repatriation and funeral expenses</t>
  </si>
  <si>
    <t>RepatriationAndFuneralExpenses_271</t>
  </si>
  <si>
    <t>Kosten fûr Hilfsmitteln und Anpassung</t>
  </si>
  <si>
    <t>Adaptations and aids expenses</t>
  </si>
  <si>
    <t>AdaptationsAndAidsExpenses_272</t>
  </si>
  <si>
    <t>Plastikchirurgie</t>
  </si>
  <si>
    <t>Plastic surgery</t>
  </si>
  <si>
    <t>PlasticSurgery_273</t>
  </si>
  <si>
    <t>Beerdigungspezen</t>
  </si>
  <si>
    <t>Funeral expenses</t>
  </si>
  <si>
    <t>FuneralExpenses_274</t>
  </si>
  <si>
    <t>Garantiertes Einkommen</t>
  </si>
  <si>
    <t>Guaranteed income</t>
  </si>
  <si>
    <t>GuaranteedIncome_280</t>
  </si>
  <si>
    <t>Flugscheinentzug</t>
  </si>
  <si>
    <t>Loss of pilot's licence</t>
  </si>
  <si>
    <t>LossOfPilotLicence_285</t>
  </si>
  <si>
    <t>Incendie générale</t>
  </si>
  <si>
    <t>Brand Algemeen</t>
  </si>
  <si>
    <t>Feuer allgemein</t>
  </si>
  <si>
    <t>General fire</t>
  </si>
  <si>
    <t>GeneralFire_300</t>
  </si>
  <si>
    <t>Incendie</t>
  </si>
  <si>
    <t>Brand</t>
  </si>
  <si>
    <t>Feuer</t>
  </si>
  <si>
    <t>Fire</t>
  </si>
  <si>
    <t>Fire_310</t>
  </si>
  <si>
    <t>Incendie seule</t>
  </si>
  <si>
    <t>Brand alleen</t>
  </si>
  <si>
    <t>Nur Feuer</t>
  </si>
  <si>
    <t>Fire only</t>
  </si>
  <si>
    <t>FireOnly_311</t>
  </si>
  <si>
    <t>Tempête, Grêle &amp; Pression de la neige</t>
  </si>
  <si>
    <t>Storm, Hagel en Sneeuwdruk</t>
  </si>
  <si>
    <t>Sturm, Hagel und Schneedruck</t>
  </si>
  <si>
    <t>Storm, hail and heavy snow</t>
  </si>
  <si>
    <t>StormAndHailAndHeavySnow_312</t>
  </si>
  <si>
    <t>Electricité</t>
  </si>
  <si>
    <t>Elektriciteit</t>
  </si>
  <si>
    <t>Elektrizität</t>
  </si>
  <si>
    <t>Electricity</t>
  </si>
  <si>
    <t>Electricity_313</t>
  </si>
  <si>
    <t>Grèves &amp; Emeutes</t>
  </si>
  <si>
    <t>Staking &amp; Oproer</t>
  </si>
  <si>
    <t>Streik &amp; Aufruhr</t>
  </si>
  <si>
    <t>Strikes &amp; riots</t>
  </si>
  <si>
    <t>StrikesAndRiots_314</t>
  </si>
  <si>
    <t>Tremblement de terre</t>
  </si>
  <si>
    <t>Aardbeving</t>
  </si>
  <si>
    <t>Erdbeben</t>
  </si>
  <si>
    <t>Earthquake</t>
  </si>
  <si>
    <t>Earthquake_315</t>
  </si>
  <si>
    <t>Catastrophes naturelles (spécifique)</t>
  </si>
  <si>
    <t>Natuurrampen (specifiek)</t>
  </si>
  <si>
    <t>Naturkatastrophen</t>
  </si>
  <si>
    <t>Natural calamity (specific)</t>
  </si>
  <si>
    <t>NaturalCalamitySpecific_316</t>
  </si>
  <si>
    <t>Catastrophes naturelles (Bureau de tarification)</t>
  </si>
  <si>
    <t>Natuurrampen (Tarificatiebureau)</t>
  </si>
  <si>
    <t>Naturkatastrophen (Tarifenamt)</t>
  </si>
  <si>
    <t>Natural calamity (Rating Office)</t>
  </si>
  <si>
    <t>NaturalCalamityRatingOffice_317</t>
  </si>
  <si>
    <t>Abandon de recours</t>
  </si>
  <si>
    <t>Afstand van verhaal</t>
  </si>
  <si>
    <t>Regreßverzicht</t>
  </si>
  <si>
    <t>Appeal dropped</t>
  </si>
  <si>
    <t>AppealDropped_320</t>
  </si>
  <si>
    <t>Recours des voisins</t>
  </si>
  <si>
    <t>Verhaal van buren</t>
  </si>
  <si>
    <t>Regreß von Nachbarn</t>
  </si>
  <si>
    <t>Neighbourly recourse</t>
  </si>
  <si>
    <t>NeighbourlyRecourse_321</t>
  </si>
  <si>
    <t>Garanties complémentaires (Incendie)</t>
  </si>
  <si>
    <t>Aanvullende waarborgen (Brand)</t>
  </si>
  <si>
    <t>Zusatzgarantien (Feuer)</t>
  </si>
  <si>
    <t>Additional guanrantees (Fire)</t>
  </si>
  <si>
    <t>AdditionalGuanranteesInFire_322</t>
  </si>
  <si>
    <t>Brûlures</t>
  </si>
  <si>
    <t>Brandwonden</t>
  </si>
  <si>
    <t>Brandwunden</t>
  </si>
  <si>
    <t>Burns</t>
  </si>
  <si>
    <t>Burns_330</t>
  </si>
  <si>
    <t>Dégâts des eaux</t>
  </si>
  <si>
    <t>Waterschade</t>
  </si>
  <si>
    <t>Wasserschäden</t>
  </si>
  <si>
    <t>Water damage</t>
  </si>
  <si>
    <t>WaterDamage_340</t>
  </si>
  <si>
    <t>Inondation</t>
  </si>
  <si>
    <t>Overstroming</t>
  </si>
  <si>
    <t>Überschwemmung</t>
  </si>
  <si>
    <t>Inundation, Flood</t>
  </si>
  <si>
    <t>InundationAndFlood_341</t>
  </si>
  <si>
    <t>Dégats de fumées</t>
  </si>
  <si>
    <t>Rookschade</t>
  </si>
  <si>
    <t>Rauchschäden</t>
  </si>
  <si>
    <t>Smoke damage</t>
  </si>
  <si>
    <t>SmokeDamage_342</t>
  </si>
  <si>
    <t>Fuite du dispositif d'arrosage</t>
  </si>
  <si>
    <t>Sprinklerlekkage</t>
  </si>
  <si>
    <t>Sprinklerleckschäden</t>
  </si>
  <si>
    <t>Sprinkler leakage</t>
  </si>
  <si>
    <t>SprinklerLeakage_343</t>
  </si>
  <si>
    <t>Changement de température</t>
  </si>
  <si>
    <t>Wijziging van temperatuur</t>
  </si>
  <si>
    <t>Temperaturänderungen</t>
  </si>
  <si>
    <t>Temperature fluctuation</t>
  </si>
  <si>
    <t>TemperatureFluctuation_344</t>
  </si>
  <si>
    <t>Bris de vitrage</t>
  </si>
  <si>
    <t>Glasbraak</t>
  </si>
  <si>
    <t>Glasbruch</t>
  </si>
  <si>
    <t>Glass breakage</t>
  </si>
  <si>
    <t>GlassBreakage_350</t>
  </si>
  <si>
    <t>Vol</t>
  </si>
  <si>
    <t>Diefstal</t>
  </si>
  <si>
    <t>Diebstahl</t>
  </si>
  <si>
    <t>Theft</t>
  </si>
  <si>
    <t>Theft_360</t>
  </si>
  <si>
    <t>Transport de valeurs</t>
  </si>
  <si>
    <t>Vervoer van waarden</t>
  </si>
  <si>
    <t>Werttransport</t>
  </si>
  <si>
    <t>Transports of valuables</t>
  </si>
  <si>
    <t>TransportsOfValuables_361</t>
  </si>
  <si>
    <t>Séjour de valeurs en coffre-fort propre</t>
  </si>
  <si>
    <t>Verblijf van waarden in eigen kluis</t>
  </si>
  <si>
    <t>Aufbewahrung von Werten im eigenen Tresor</t>
  </si>
  <si>
    <t>Valuables accomodated in home-owned safe</t>
  </si>
  <si>
    <t>ValuablesAccomodatedInHomeOwnedSafe_362</t>
  </si>
  <si>
    <t>Séjour de valeurs en coffre-fort bancaire</t>
  </si>
  <si>
    <t>Verblijf van waarden in bankkluis</t>
  </si>
  <si>
    <t>Aufbewahrung von Werten im Banktresor</t>
  </si>
  <si>
    <t>Valuables accomodated in safe at bank</t>
  </si>
  <si>
    <t>ValuablesAccomodatedInSafeAtBank_363</t>
  </si>
  <si>
    <t>Séjour de valeurs hors coffre-fort</t>
  </si>
  <si>
    <t>Verblijf van waarden buiten kluis</t>
  </si>
  <si>
    <t>Aufbewahrung von Werten außer Tresor</t>
  </si>
  <si>
    <t>Valuables outside safe</t>
  </si>
  <si>
    <t>ValuablesOutsideSafe_364</t>
  </si>
  <si>
    <t>Séjour de valeurs en caisse</t>
  </si>
  <si>
    <t>Verblijf waarden in kassa</t>
  </si>
  <si>
    <t>Aufbewahrung von Werten in der Kasse</t>
  </si>
  <si>
    <t>Valuables in cash register</t>
  </si>
  <si>
    <t>ValuablesInCashRegister_365</t>
  </si>
  <si>
    <t>Séjour de valeurs chez préposé</t>
  </si>
  <si>
    <t>Verblijf van waarden bij aangestelde</t>
  </si>
  <si>
    <t>Aufbewahrung von Werten beim Beauftragten</t>
  </si>
  <si>
    <t>Valuables accomodated by appointed</t>
  </si>
  <si>
    <t>ValuablesAccomodatedByAppointed_366</t>
  </si>
  <si>
    <t>Vol de valeurs</t>
  </si>
  <si>
    <t>Diefstal van waarden</t>
  </si>
  <si>
    <t>Diebstahl von Werten</t>
  </si>
  <si>
    <t>Theft of valuables</t>
  </si>
  <si>
    <t>TheftOfValuables_367</t>
  </si>
  <si>
    <t>Dégâts d'effraction</t>
  </si>
  <si>
    <t>Inbraakschade</t>
  </si>
  <si>
    <t>Einbruchsschaden</t>
  </si>
  <si>
    <t>Burglary damages</t>
  </si>
  <si>
    <t>BurglaryDamages_369</t>
  </si>
  <si>
    <t>RC Biens</t>
  </si>
  <si>
    <t>BA Bezittingen</t>
  </si>
  <si>
    <t>HP Güter</t>
  </si>
  <si>
    <t>CL Goods</t>
  </si>
  <si>
    <t>CLGoods_370</t>
  </si>
  <si>
    <t>RC Ascenseur</t>
  </si>
  <si>
    <t>BA Lift</t>
  </si>
  <si>
    <t>HP Aufzug</t>
  </si>
  <si>
    <t>CL Lift</t>
  </si>
  <si>
    <t>CLElevator_371</t>
  </si>
  <si>
    <t>Dépendance de fournisseur</t>
  </si>
  <si>
    <t>Leveranciersafhankelijkheid</t>
  </si>
  <si>
    <t>Lieferantenabhängigkeit</t>
  </si>
  <si>
    <t>Dependence on suppliers</t>
  </si>
  <si>
    <t>DependenceOnSuppliers_379</t>
  </si>
  <si>
    <t>Salaire garanti (PEx.)</t>
  </si>
  <si>
    <t>Gewaarborgd loon (Bedr.S)</t>
  </si>
  <si>
    <t>Garantierter Lohn (Betr.Verl.)</t>
  </si>
  <si>
    <t>Guaranteed salary (Operational losses)</t>
  </si>
  <si>
    <t>GuaranteedSalaryOperationalLosses_380</t>
  </si>
  <si>
    <t>Pertes indirectes</t>
  </si>
  <si>
    <t>Indirecte Verliezen</t>
  </si>
  <si>
    <t>Indirekte Verluste</t>
  </si>
  <si>
    <t>Indirect losses</t>
  </si>
  <si>
    <t>IndirectLosses_381</t>
  </si>
  <si>
    <t>Chômage commercial</t>
  </si>
  <si>
    <t>Commerciële onbruikbaarheid</t>
  </si>
  <si>
    <t>Betriebsverluste</t>
  </si>
  <si>
    <t>Economical (Commercial) loss</t>
  </si>
  <si>
    <t>EconomicalCommercialLoss_382</t>
  </si>
  <si>
    <t>Attentats et Terrorisme</t>
  </si>
  <si>
    <t>Aanslagen en Terrorisme</t>
  </si>
  <si>
    <t>Anschläge und Terrorismus</t>
  </si>
  <si>
    <t>Attacks and Terrorism</t>
  </si>
  <si>
    <t>AttacksAndTerrorism_383</t>
  </si>
  <si>
    <t>Attentats et Conflits de travail</t>
  </si>
  <si>
    <t>Aanslagen en Arbeidsconflicten</t>
  </si>
  <si>
    <t>Anschläge und Arbeitskämpfe</t>
  </si>
  <si>
    <t>Attacks and work conflicts</t>
  </si>
  <si>
    <t>AttacksAndWorkConflicts_384</t>
  </si>
  <si>
    <t>Perte d'exploitation</t>
  </si>
  <si>
    <t>Bedrijfsschade</t>
  </si>
  <si>
    <t>Betriebsverlust</t>
  </si>
  <si>
    <t>Exploitation loss</t>
  </si>
  <si>
    <t>ExploitationLoss_385</t>
  </si>
  <si>
    <t>Vandalisme et malveillance</t>
  </si>
  <si>
    <t>Vandalisme en kwaadwilligheid</t>
  </si>
  <si>
    <t>Vandalismus und Böswilligkeit</t>
  </si>
  <si>
    <t>Vandalism and malevolence</t>
  </si>
  <si>
    <t>VandalismAndMalevolence_386</t>
  </si>
  <si>
    <t>Risques de la circulation et attentats</t>
  </si>
  <si>
    <t>Verkeersrisico's en aanslagen</t>
  </si>
  <si>
    <t>Verkehrsrisikos und Anschlagen</t>
  </si>
  <si>
    <t>Traffic risks and attacks</t>
  </si>
  <si>
    <t>TrafficRisksAndAttacks_387</t>
  </si>
  <si>
    <t>Détérioration immobilière</t>
  </si>
  <si>
    <t>Beschadiging onroerende</t>
  </si>
  <si>
    <t>Beschädigung von unbeweglichen Gütern</t>
  </si>
  <si>
    <t>Real-estate damages</t>
  </si>
  <si>
    <t>RealEstateDamages_388</t>
  </si>
  <si>
    <t>Détériorations mobilières</t>
  </si>
  <si>
    <t>Beschadiging roerende goederen</t>
  </si>
  <si>
    <t>Beschädigung von beweglichen Gütern</t>
  </si>
  <si>
    <t>Personal estate damages</t>
  </si>
  <si>
    <t>PersonalEstateDamages_389</t>
  </si>
  <si>
    <t>Heurt véhicules</t>
  </si>
  <si>
    <t>Aanraking voertuigen</t>
  </si>
  <si>
    <t>Berührung Fahrzeugen</t>
  </si>
  <si>
    <t>Contact with vehicles</t>
  </si>
  <si>
    <t>ContactWithVehicles_390</t>
  </si>
  <si>
    <t>Véhicules au repos</t>
  </si>
  <si>
    <t>Voertuigen in rust</t>
  </si>
  <si>
    <t>Fahrzeuge in Ruhe</t>
  </si>
  <si>
    <t>Parked vehicles</t>
  </si>
  <si>
    <t>ParkedVehicles_391</t>
  </si>
  <si>
    <t>Véhicules partout</t>
  </si>
  <si>
    <t>Voertuigen overal</t>
  </si>
  <si>
    <t>Fahrzeuge überall</t>
  </si>
  <si>
    <t>Vehicles everywhere</t>
  </si>
  <si>
    <t>VehiclesEverywhere_392</t>
  </si>
  <si>
    <t>Frais d'expertise</t>
  </si>
  <si>
    <t>Expertisekosten</t>
  </si>
  <si>
    <t>Gutachtenkosten</t>
  </si>
  <si>
    <t>Assessment expenses</t>
  </si>
  <si>
    <t>AssessmentExpenses_393</t>
  </si>
  <si>
    <t>Frais d'expertise en pertes d'exploitation</t>
  </si>
  <si>
    <t>Expertise kosten bedrijfsschade</t>
  </si>
  <si>
    <t>Gutachtenkosten Betriebsverluste</t>
  </si>
  <si>
    <t>Assessment costs, loss of profits</t>
  </si>
  <si>
    <t>AssessmentCostsOnLossOfProfits_394</t>
  </si>
  <si>
    <t>HP Allgemein</t>
  </si>
  <si>
    <t>CL General</t>
  </si>
  <si>
    <t>CLGeneral_400</t>
  </si>
  <si>
    <t>RC Familiale (AR)</t>
  </si>
  <si>
    <t>BA Gezin (KB)</t>
  </si>
  <si>
    <t>HP Familie (KE)</t>
  </si>
  <si>
    <t>CL Family (KB)</t>
  </si>
  <si>
    <t>CLFamilyRD_411</t>
  </si>
  <si>
    <t>RC familiale (AR + extensions)</t>
  </si>
  <si>
    <t>BA gezin (KB + waarborguitbreidingen)</t>
  </si>
  <si>
    <t>HP Familie (KE + Deckungserweiterungen HP)</t>
  </si>
  <si>
    <t>CL Extensions</t>
  </si>
  <si>
    <t>CLExtensions_412</t>
  </si>
  <si>
    <t>Extensions à la RC familiale</t>
  </si>
  <si>
    <t>Uitbreidingen BA gezin</t>
  </si>
  <si>
    <t>Deckungserweiterungen HP Familie</t>
  </si>
  <si>
    <t>Family Liability Extensions</t>
  </si>
  <si>
    <t>FamilyCivilLiabilityExtensions_413</t>
  </si>
  <si>
    <t>RC Gardienne d'enfants</t>
  </si>
  <si>
    <t>BA Kinderoppas</t>
  </si>
  <si>
    <t>HP Kinderpflege</t>
  </si>
  <si>
    <t>CL Nursery</t>
  </si>
  <si>
    <t>CLNursery_415</t>
  </si>
  <si>
    <t>RC Dépositaire</t>
  </si>
  <si>
    <t>BA Bewaarnemer</t>
  </si>
  <si>
    <t>HP Verwahrer</t>
  </si>
  <si>
    <t>CL Custodian</t>
  </si>
  <si>
    <t>CLCustodian_416</t>
  </si>
  <si>
    <t>RC Professionnelle</t>
  </si>
  <si>
    <t>BA Beroep</t>
  </si>
  <si>
    <t>HP Beruf</t>
  </si>
  <si>
    <t>Professional CL</t>
  </si>
  <si>
    <t>ProfessionalCL_420</t>
  </si>
  <si>
    <t>RC Exploitation</t>
  </si>
  <si>
    <t>BA Uitbating</t>
  </si>
  <si>
    <t>HP Bewirtschaftung</t>
  </si>
  <si>
    <t>CL Exploitation</t>
  </si>
  <si>
    <t>CLExploitation_421</t>
  </si>
  <si>
    <t>RC Après livraison</t>
  </si>
  <si>
    <t>BA Na Levering</t>
  </si>
  <si>
    <t>HP Nach Lieferung</t>
  </si>
  <si>
    <t>CL After delivery</t>
  </si>
  <si>
    <t>CLAfterDelivery_422</t>
  </si>
  <si>
    <t>RC Produits</t>
  </si>
  <si>
    <t>BA Producten</t>
  </si>
  <si>
    <t>HP Produkte</t>
  </si>
  <si>
    <t>CL Products</t>
  </si>
  <si>
    <t>CLProducts_423</t>
  </si>
  <si>
    <t>RC Dégâts matériels</t>
  </si>
  <si>
    <t>BA Materiële schade</t>
  </si>
  <si>
    <t>HP Sachschäden</t>
  </si>
  <si>
    <t>CL Material damage</t>
  </si>
  <si>
    <t>CLMaterialDamage_424</t>
  </si>
  <si>
    <t>RC Dégâts corporels</t>
  </si>
  <si>
    <t>BA Lichamelijke schade</t>
  </si>
  <si>
    <t>HP Personenschäden</t>
  </si>
  <si>
    <t>CL Injured</t>
  </si>
  <si>
    <t>CLInjured_425</t>
  </si>
  <si>
    <t>RC Objets confiés</t>
  </si>
  <si>
    <t>BA Toevertrouwde voorwerpen</t>
  </si>
  <si>
    <t>HP anvertraute Gegenstände</t>
  </si>
  <si>
    <t>CL Objects under custody</t>
  </si>
  <si>
    <t>CLObjectsUnderCustody_426</t>
  </si>
  <si>
    <t>RC pour dommages aux animaux</t>
  </si>
  <si>
    <t>BA voor schade aan dieren</t>
  </si>
  <si>
    <t>HP Schaden zum Tiere</t>
  </si>
  <si>
    <t>CL for damages to animals</t>
  </si>
  <si>
    <t>CLForDamagesToAnimals_427</t>
  </si>
  <si>
    <t>RC pour dommages à un villégiature</t>
  </si>
  <si>
    <t>BA voor schade aan vakantieverblijf</t>
  </si>
  <si>
    <t>HP Schaden zum Ferienheim</t>
  </si>
  <si>
    <t>CL for damages to holiday home</t>
  </si>
  <si>
    <t>CLForDamagesToHolidayHome_428</t>
  </si>
  <si>
    <t>RC Mandataires sociaux</t>
  </si>
  <si>
    <t>BA Lasthebbers van vennootschappen</t>
  </si>
  <si>
    <t>HP gesellschaftliches Beauftragter</t>
  </si>
  <si>
    <t>CL company agents and representatives</t>
  </si>
  <si>
    <t>CLCompanyAgentsAndRepresentatives_429</t>
  </si>
  <si>
    <t>RC Chasseurs</t>
  </si>
  <si>
    <t>BA Jagers</t>
  </si>
  <si>
    <t>HP Jäger</t>
  </si>
  <si>
    <t>CL Hunting</t>
  </si>
  <si>
    <t>CLHunting_430</t>
  </si>
  <si>
    <t>RC Propriétaire de chasse</t>
  </si>
  <si>
    <t>BA Eigenaar jachtgebied</t>
  </si>
  <si>
    <t>HP Eigentümer Jagdrevier</t>
  </si>
  <si>
    <t>CL Owner hunting-ground</t>
  </si>
  <si>
    <t>CLOwnerHuntingGround_431</t>
  </si>
  <si>
    <t>Traqueur/rabatteur de chasse</t>
  </si>
  <si>
    <t>Klopjachten</t>
  </si>
  <si>
    <t>Treiber</t>
  </si>
  <si>
    <t>Round-up or drives</t>
  </si>
  <si>
    <t>CLRoundUpOrDrives_432</t>
  </si>
  <si>
    <t>RC Garde chasse</t>
  </si>
  <si>
    <t>BA Jachtwachter</t>
  </si>
  <si>
    <t>HP Jagdaufseher</t>
  </si>
  <si>
    <t>CL Game warden</t>
  </si>
  <si>
    <t>CLGameWarden_433</t>
  </si>
  <si>
    <t>RC Engin nautique</t>
  </si>
  <si>
    <t>BA Vaartuig</t>
  </si>
  <si>
    <t>HP Boot</t>
  </si>
  <si>
    <t>CL Vessel</t>
  </si>
  <si>
    <t>CLVessel_436</t>
  </si>
  <si>
    <t>RC Chevaux et voiture (attelage)</t>
  </si>
  <si>
    <t>BA Paarden en gespannen</t>
  </si>
  <si>
    <t>HP Pferden und Kutschen</t>
  </si>
  <si>
    <t>CL Horses and Carriages</t>
  </si>
  <si>
    <t>CLHorsesAndCarriages_437</t>
  </si>
  <si>
    <t>RC dommages immatériels consécutifs</t>
  </si>
  <si>
    <t>BA immateriële gevolgschade</t>
  </si>
  <si>
    <t>HP körperlosen Folgeschäden</t>
  </si>
  <si>
    <t>CL consequential non-material damages</t>
  </si>
  <si>
    <t>CLConsequentialNonMaterialDamages_438</t>
  </si>
  <si>
    <t>RC dommages immatériels</t>
  </si>
  <si>
    <t>BA onstoffelijke schade</t>
  </si>
  <si>
    <t>HP immaterielle Schäden</t>
  </si>
  <si>
    <t>CL non-material damages</t>
  </si>
  <si>
    <t>CLNonMaterialDamages_439</t>
  </si>
  <si>
    <t>RC Pertes Indirectes</t>
  </si>
  <si>
    <t>BA Indirecte Verliezen</t>
  </si>
  <si>
    <t>HP Indirekte Verluste</t>
  </si>
  <si>
    <t>CL Indirect losses</t>
  </si>
  <si>
    <t>CLIndirectLosses_440</t>
  </si>
  <si>
    <t>RC Troubles de voisinage, contractuellement acquise</t>
  </si>
  <si>
    <t>BA Burenhinder, contractueel verworven</t>
  </si>
  <si>
    <t>HP bûrgerliche Ungemach, vertraglich erwurben</t>
  </si>
  <si>
    <t>CL Neighbourly nuisance, acquired by contract</t>
  </si>
  <si>
    <t>CLNeighbourlyNuisanceAcquiredByContract_441</t>
  </si>
  <si>
    <t>Zehnjarigen Haftpflicht Gebaüde</t>
  </si>
  <si>
    <t>Ten years Liability in Construction</t>
  </si>
  <si>
    <t>TenYearsLiabilityInConstruction_442</t>
  </si>
  <si>
    <t>RC Matériel confié</t>
  </si>
  <si>
    <t>BA Toevertrouwd gereedschap</t>
  </si>
  <si>
    <t>HP anvertraute Geräte</t>
  </si>
  <si>
    <t>CL Tools under custody</t>
  </si>
  <si>
    <t>CLToolsUnderCustody_443</t>
  </si>
  <si>
    <t>Responsabilité Objective Incendie &amp; Explosion</t>
  </si>
  <si>
    <t>Objectieve Aansprakelijkheid Brand &amp; Ontploffing</t>
  </si>
  <si>
    <t>Objektive Haftung Brand &amp; Explosion</t>
  </si>
  <si>
    <t>Objective liability Fire &amp; Explosion</t>
  </si>
  <si>
    <t>ObjectiveLiabilityFireAndExplosion_450</t>
  </si>
  <si>
    <t>RC Environnement</t>
  </si>
  <si>
    <t>BA Milieu</t>
  </si>
  <si>
    <t>HP Umwelt</t>
  </si>
  <si>
    <t>CL Environment</t>
  </si>
  <si>
    <t>ClEnvironment_460</t>
  </si>
  <si>
    <t>Assainissement</t>
  </si>
  <si>
    <t>Sanering</t>
  </si>
  <si>
    <t>Sanierung</t>
  </si>
  <si>
    <t>Decontamination</t>
  </si>
  <si>
    <t>Decontamination_465</t>
  </si>
  <si>
    <t>Dégâts par fumure</t>
  </si>
  <si>
    <t>Bemestingsschade</t>
  </si>
  <si>
    <t>Düngungsschaden</t>
  </si>
  <si>
    <t>Fertilization damages</t>
  </si>
  <si>
    <t>FertilizationDamages_466</t>
  </si>
  <si>
    <t>Dégâts par épandage</t>
  </si>
  <si>
    <t>Sproeischade</t>
  </si>
  <si>
    <t>Spritzschaden</t>
  </si>
  <si>
    <t>Spraying damages</t>
  </si>
  <si>
    <t>SprayingDamages_467</t>
  </si>
  <si>
    <t>Frais de rappel et de dépistage</t>
  </si>
  <si>
    <t>Recall- en opsporingskosten</t>
  </si>
  <si>
    <t>Rückruf- und Auspürungskosten</t>
  </si>
  <si>
    <t>Recall- and tracing expenses</t>
  </si>
  <si>
    <t>RecallAndTracingExpenses_468</t>
  </si>
  <si>
    <t>Frais de remplacement</t>
  </si>
  <si>
    <t>Vervangingskosten</t>
  </si>
  <si>
    <t>Ersatzkosten</t>
  </si>
  <si>
    <t>Replacement expenses</t>
  </si>
  <si>
    <t>ReplacementExpenses_469</t>
  </si>
  <si>
    <t>RC Initial Public Offering</t>
  </si>
  <si>
    <t>BA Initial Public Offering</t>
  </si>
  <si>
    <t>HP Initial Public Offering</t>
  </si>
  <si>
    <t>Initial Public Offering Liability</t>
  </si>
  <si>
    <t>InitialPublicOfferingLiability_470</t>
  </si>
  <si>
    <t>RC Véhicule Automoteur</t>
  </si>
  <si>
    <t>BA Motorvoertuig</t>
  </si>
  <si>
    <t>HP Motorfahrzeuge</t>
  </si>
  <si>
    <t>CL Motor</t>
  </si>
  <si>
    <t>CLMotor_510</t>
  </si>
  <si>
    <t>RC Auto - excl. RC Objective Auto</t>
  </si>
  <si>
    <t>BA Auto - exclusief Objectieve BA Auto</t>
  </si>
  <si>
    <t>HP Motorfahrzeuge - Objektive Haftung exclusiv</t>
  </si>
  <si>
    <t>CL Motor - Objective liability Motor exclusif</t>
  </si>
  <si>
    <t>CLMotorObjectiveLiabilityMotorExclusif_511</t>
  </si>
  <si>
    <t>RC Objective Auto</t>
  </si>
  <si>
    <t>Objectieve BA Auto</t>
  </si>
  <si>
    <t>Objektive Haftung Motorfahrzeuge</t>
  </si>
  <si>
    <t>Objective liability Motor</t>
  </si>
  <si>
    <t>ObjectiveLiabilityMotor_512</t>
  </si>
  <si>
    <t>Protection juridique (Véhicule)</t>
  </si>
  <si>
    <t>Rechtsbijstand (Voertuig)</t>
  </si>
  <si>
    <t>Rechtsschutz (Motorfahrzeuge)</t>
  </si>
  <si>
    <t>Legal protection (Motor)</t>
  </si>
  <si>
    <t>LegalProtectionInMotor_520</t>
  </si>
  <si>
    <t>Insolvabilité des tiers</t>
  </si>
  <si>
    <t>Insolventie van derden</t>
  </si>
  <si>
    <t>Zahlungsunfähigkeit des Dritten</t>
  </si>
  <si>
    <t>Insolvency of third parties</t>
  </si>
  <si>
    <t>InsolvencyOfThirdParties_521</t>
  </si>
  <si>
    <t>Insassen</t>
  </si>
  <si>
    <t>Occupants_531</t>
  </si>
  <si>
    <t>Conducteur</t>
  </si>
  <si>
    <t>Bestuurder</t>
  </si>
  <si>
    <t>Fahrer</t>
  </si>
  <si>
    <t>Driver</t>
  </si>
  <si>
    <t>Driver_532</t>
  </si>
  <si>
    <t>Omnium Totale</t>
  </si>
  <si>
    <t>Volledige Omnium</t>
  </si>
  <si>
    <t>Vollkasko</t>
  </si>
  <si>
    <t>Total comprehensive insurance</t>
  </si>
  <si>
    <t>TotalComprehensiveInsurance_540</t>
  </si>
  <si>
    <t>Dégâts Matériels</t>
  </si>
  <si>
    <t>Eigen Schade</t>
  </si>
  <si>
    <t>Materielle Schäden</t>
  </si>
  <si>
    <t>Own acidental damage</t>
  </si>
  <si>
    <t>OwnAcidentalDamage_541</t>
  </si>
  <si>
    <t>Omnium Partielle</t>
  </si>
  <si>
    <t>Gedeeltelijke Omnium</t>
  </si>
  <si>
    <t>Teilkasko</t>
  </si>
  <si>
    <t>Partial comprehensive insurance</t>
  </si>
  <si>
    <t>PartialComprehensiveInsurance_550</t>
  </si>
  <si>
    <t>Incendie (Véhicule)</t>
  </si>
  <si>
    <t>Brand (Voertuig)</t>
  </si>
  <si>
    <t>Feuer (Motorfahrzeuge)</t>
  </si>
  <si>
    <t>Fire (Motor)</t>
  </si>
  <si>
    <t>FireInMotor_551</t>
  </si>
  <si>
    <t>Vol (Véhicule)</t>
  </si>
  <si>
    <t>Diefstal (Voertuig)</t>
  </si>
  <si>
    <t>Diebstahl (Motorfahrzeuge)</t>
  </si>
  <si>
    <t>Theft (Motor)</t>
  </si>
  <si>
    <t>TheftInMotor_552</t>
  </si>
  <si>
    <t>Bris de vitres (Véhicule)</t>
  </si>
  <si>
    <t>Glasbraak (Voertuig)</t>
  </si>
  <si>
    <t>Glasbruch (Motorfahrzeuge)</t>
  </si>
  <si>
    <t>Windscreen (Motor)</t>
  </si>
  <si>
    <t>WindscreenInMotor_553</t>
  </si>
  <si>
    <t>Forces de la nature (Véhicule)</t>
  </si>
  <si>
    <t>Natuurkrachten (Voertuig)</t>
  </si>
  <si>
    <t>Naturgewalten (Motorfahrzeuge)</t>
  </si>
  <si>
    <t>Natural disaster (Motor)</t>
  </si>
  <si>
    <t>NaturalDisasterInMotor_554</t>
  </si>
  <si>
    <t>Rapatriement</t>
  </si>
  <si>
    <t>Repatriëring</t>
  </si>
  <si>
    <t>Rückführung</t>
  </si>
  <si>
    <t>Repatriation</t>
  </si>
  <si>
    <t>Repatriation_555</t>
  </si>
  <si>
    <t>Chômage</t>
  </si>
  <si>
    <t>Gebruiksderving</t>
  </si>
  <si>
    <t>Arbeitslosigkeit</t>
  </si>
  <si>
    <t>Deprivation (loss of use)</t>
  </si>
  <si>
    <t>DeprivationLossOfUse_556</t>
  </si>
  <si>
    <t>Choc de gibier (Véhicule)</t>
  </si>
  <si>
    <t>Aanrijding met wild (Voertuig)</t>
  </si>
  <si>
    <t>Zusammenstoß mit Wild</t>
  </si>
  <si>
    <t>Collision with wild animals</t>
  </si>
  <si>
    <t>CollisionWithWildAnimals_557</t>
  </si>
  <si>
    <t>Vandalisme (Véhicule)</t>
  </si>
  <si>
    <t>Vandalisme (Voertuig)</t>
  </si>
  <si>
    <t>Vandalismus (Motorfahrzeuge)</t>
  </si>
  <si>
    <t>Vandalism (Motor)</t>
  </si>
  <si>
    <t>VandalismInMotor_558</t>
  </si>
  <si>
    <t>RC Fonctionnement</t>
  </si>
  <si>
    <t>BA Werking</t>
  </si>
  <si>
    <t>HP Funktionieren</t>
  </si>
  <si>
    <t>CL Functioning</t>
  </si>
  <si>
    <t>CivilLiabilityFunctioning_559</t>
  </si>
  <si>
    <t>Omnium</t>
  </si>
  <si>
    <t>Kaskoversicherung</t>
  </si>
  <si>
    <t>Comprehensive insurance</t>
  </si>
  <si>
    <t>ComprehensiveInsurance_560</t>
  </si>
  <si>
    <t>Accidents de travail</t>
  </si>
  <si>
    <t>Arbeidsongevallen</t>
  </si>
  <si>
    <t>Arbeitsunfälle</t>
  </si>
  <si>
    <t>Work-related accidents</t>
  </si>
  <si>
    <t>WorkRelatedAccidents_611</t>
  </si>
  <si>
    <t>Chemin du travail</t>
  </si>
  <si>
    <t>Weg Van en Naar het Werk</t>
  </si>
  <si>
    <t>Arbeitsweg</t>
  </si>
  <si>
    <t>Work route</t>
  </si>
  <si>
    <t>WorkRoute_612</t>
  </si>
  <si>
    <t>Risque du travail</t>
  </si>
  <si>
    <t>Arbeidsrisico</t>
  </si>
  <si>
    <t>Arbeitsrisiko</t>
  </si>
  <si>
    <t>Labour's risk</t>
  </si>
  <si>
    <t>LabourRisk_613</t>
  </si>
  <si>
    <t>Accidents techniques</t>
  </si>
  <si>
    <t>Technische ongevallen</t>
  </si>
  <si>
    <t>Technische Unfälle</t>
  </si>
  <si>
    <t>Technical accidents</t>
  </si>
  <si>
    <t>TechnicalAccidents_615</t>
  </si>
  <si>
    <t>Accidents Collectifs</t>
  </si>
  <si>
    <t>Collectieve Ongevallen</t>
  </si>
  <si>
    <t>Kollektive Unfälle</t>
  </si>
  <si>
    <t>Collective accidents</t>
  </si>
  <si>
    <t>CollectiveAccidents_620</t>
  </si>
  <si>
    <t>Accidents Collectifs (stricte)</t>
  </si>
  <si>
    <t>Collectieve Ongevallen ( strikt )</t>
  </si>
  <si>
    <t>Kollektive Unfälle (strikt)</t>
  </si>
  <si>
    <t>Collective accidents (strict)</t>
  </si>
  <si>
    <t>CollectiveAccidentsStrict_621</t>
  </si>
  <si>
    <t>Chemin du travail (excédent)</t>
  </si>
  <si>
    <t>Weg Van en Naar het Werk (excedent)</t>
  </si>
  <si>
    <t>Arbeitsunfall (Überschuss)</t>
  </si>
  <si>
    <t>Work route (extra law)</t>
  </si>
  <si>
    <t>WorkRouteExtraLaw_622</t>
  </si>
  <si>
    <t>Risque du travail (excédent)</t>
  </si>
  <si>
    <t>Arbeidsrisico (excedent)</t>
  </si>
  <si>
    <t>Arbeitsrisiko (Überschuss)</t>
  </si>
  <si>
    <t>Labour's risk (surplus)</t>
  </si>
  <si>
    <t>LabourRiskSurplus_623</t>
  </si>
  <si>
    <t>Loi - Droit commun</t>
  </si>
  <si>
    <t>Wet - Gemeen recht</t>
  </si>
  <si>
    <t>Recht - Gemeines Recht</t>
  </si>
  <si>
    <t>Law - Common law</t>
  </si>
  <si>
    <t>LawCommonLaw_630</t>
  </si>
  <si>
    <t>Loi - Extra Loi</t>
  </si>
  <si>
    <t>Wet - Extra Wet</t>
  </si>
  <si>
    <t>Recht - Aussen-Gesetz</t>
  </si>
  <si>
    <t>Law - Extra law</t>
  </si>
  <si>
    <t>LawExtraLaw_631</t>
  </si>
  <si>
    <t>Accident Vie Privée</t>
  </si>
  <si>
    <t>Ongevallen privéleven</t>
  </si>
  <si>
    <t>Unfall Privatleben</t>
  </si>
  <si>
    <t>Personal accident</t>
  </si>
  <si>
    <t>PersonalAccident_632</t>
  </si>
  <si>
    <t>Salaire garanti</t>
  </si>
  <si>
    <t>Gewaarborgd loon</t>
  </si>
  <si>
    <t>Garantierter Lohn</t>
  </si>
  <si>
    <t>Guaranteed salary</t>
  </si>
  <si>
    <t>GuaranteedSalary_633</t>
  </si>
  <si>
    <t>Loi - Non-loi</t>
  </si>
  <si>
    <t>Wet - Niet-wet</t>
  </si>
  <si>
    <t>Gesetz - Nicht-Gesetz</t>
  </si>
  <si>
    <t>Law - Non-law</t>
  </si>
  <si>
    <t>LawNonLaw_635</t>
  </si>
  <si>
    <t>Revenu garanti (Assurances Collectives)</t>
  </si>
  <si>
    <t>Gewaarborgd inkomen (Collectieve Verzekeringen)</t>
  </si>
  <si>
    <t>Garantiertes Einkommen (kollektive Versicherungen)</t>
  </si>
  <si>
    <t>GuaranteedIncome_640</t>
  </si>
  <si>
    <t>Excédent</t>
  </si>
  <si>
    <t>Excedent</t>
  </si>
  <si>
    <t>Überschuss</t>
  </si>
  <si>
    <t>Excedent_641</t>
  </si>
  <si>
    <t>Gens de maison</t>
  </si>
  <si>
    <t>Huispersoneel</t>
  </si>
  <si>
    <t>Hausangestellte</t>
  </si>
  <si>
    <t>Household staff</t>
  </si>
  <si>
    <t>HouseholdStaff_650</t>
  </si>
  <si>
    <t>Gens de maison assujettis</t>
  </si>
  <si>
    <t>Huispersonnel onderworpen</t>
  </si>
  <si>
    <t>Hauspersonal unterworfen</t>
  </si>
  <si>
    <t>House staff applicable</t>
  </si>
  <si>
    <t>HouseStaffApplicable_651</t>
  </si>
  <si>
    <t>Gens de maison non-assujettis</t>
  </si>
  <si>
    <t>Huispersoneel niet onderworpen</t>
  </si>
  <si>
    <t>Hauspersonal nicht unterworfen</t>
  </si>
  <si>
    <t>House staff not applicable</t>
  </si>
  <si>
    <t>HouseStaffNotApplicable_652</t>
  </si>
  <si>
    <t>Contrôle médical</t>
  </si>
  <si>
    <t>Medische Controle</t>
  </si>
  <si>
    <t>Ärztliche Kontrolle</t>
  </si>
  <si>
    <t>Medical check-up</t>
  </si>
  <si>
    <t>MedicalCheckUp_660</t>
  </si>
  <si>
    <t>Maladies (Assurances Collectives)</t>
  </si>
  <si>
    <t>Ziekten (Collectieve Verzekeringen)</t>
  </si>
  <si>
    <t>Krankheiten (kollektive Versicherungen)</t>
  </si>
  <si>
    <t>Health</t>
  </si>
  <si>
    <t>Health_670</t>
  </si>
  <si>
    <t>Incendie (non FLEXA - I.R.Sp.)</t>
  </si>
  <si>
    <t>Brand (zonder FLEXA - B.S.R.)</t>
  </si>
  <si>
    <t>Feuer (ohne FLEXA - F.S.R.)</t>
  </si>
  <si>
    <t>Fire (non FLEXA - F.Sp.R.)</t>
  </si>
  <si>
    <t>FireInNonFlexaFireSpecialRisks_711</t>
  </si>
  <si>
    <t>Effondrement (I.R.Sp.)</t>
  </si>
  <si>
    <t>Instorting (B.S.R.)</t>
  </si>
  <si>
    <t>Einsturz (F.S.R.)</t>
  </si>
  <si>
    <t>Construction collapse (F.Sp.R.)</t>
  </si>
  <si>
    <t>ConstructionCollapseInFireSpecialRisks_745</t>
  </si>
  <si>
    <t>Tempête et Grêle (I.R.Sp.)</t>
  </si>
  <si>
    <t>Storm en Hagel (B.S.R.)</t>
  </si>
  <si>
    <t>Sturm und Hagel (F.S.R.)</t>
  </si>
  <si>
    <t>Storm and Hail (F.Sp.R.)</t>
  </si>
  <si>
    <t>StormAndHailInFireSpecialRisks_746</t>
  </si>
  <si>
    <t>Pression de la neige (I.R.Sp.)</t>
  </si>
  <si>
    <t>Sneeuwdruk (B.S.R.)</t>
  </si>
  <si>
    <t>Schneedruck (F.S.R.)</t>
  </si>
  <si>
    <t>Heavy snow (F.Sp.R.)</t>
  </si>
  <si>
    <t>HeavySnowInFireSpecialRisks_747</t>
  </si>
  <si>
    <t>Dégâts matériels au corps (engin de transport)</t>
  </si>
  <si>
    <t>Casco (van het vervoermiddel)</t>
  </si>
  <si>
    <t>Kasko (vom Verkehrsmittel)</t>
  </si>
  <si>
    <t>Hull (of means of transport)</t>
  </si>
  <si>
    <t>HullOfMeansOfTransport_800</t>
  </si>
  <si>
    <t>Biens transportés</t>
  </si>
  <si>
    <t>Vervoerde goederen</t>
  </si>
  <si>
    <t>Beförderte Güter</t>
  </si>
  <si>
    <t>Transported goods</t>
  </si>
  <si>
    <t>TransportedGoods_801</t>
  </si>
  <si>
    <t>RC transporteur</t>
  </si>
  <si>
    <t>BA vervoerder</t>
  </si>
  <si>
    <t>HP Frachtführer</t>
  </si>
  <si>
    <t>CL transporter</t>
  </si>
  <si>
    <t>ClTransporter_802</t>
  </si>
  <si>
    <t>Tous risques (Transport)</t>
  </si>
  <si>
    <t>Alle risico's (Transport)</t>
  </si>
  <si>
    <t>Alle Risiken (Beförderung)</t>
  </si>
  <si>
    <t>All-in (Transports)</t>
  </si>
  <si>
    <t>AllinTransports_803</t>
  </si>
  <si>
    <t>Article 6.5 de la Police Maritime d'Anvers 2004</t>
  </si>
  <si>
    <t>Artikel 6.5 van de Maritieme Polis Antwerpen 2004</t>
  </si>
  <si>
    <t>Article 6.5 of the Antwerp Marine Policy 2004</t>
  </si>
  <si>
    <t>Article6pt5_804</t>
  </si>
  <si>
    <t>Article 6.6 de la Police Maritime d'Anvers 2004</t>
  </si>
  <si>
    <t>Artikel 6.6 van de Maritieme Polis Antwerpen 2004</t>
  </si>
  <si>
    <t>Article 6.6 of the Antwerp Marine Policy 2004</t>
  </si>
  <si>
    <t>Article6pt6_805</t>
  </si>
  <si>
    <t>Séjour de marchandise</t>
  </si>
  <si>
    <t>Verblijf van goederen</t>
  </si>
  <si>
    <t>Aufenthalt von Gütern</t>
  </si>
  <si>
    <t>Goods accomodated</t>
  </si>
  <si>
    <t>GoodsAccomodated_806</t>
  </si>
  <si>
    <t>RC commissionnaire/expéditeur</t>
  </si>
  <si>
    <t>BA commissionair/expediteur</t>
  </si>
  <si>
    <t>HP Kommissionär/Spediteur</t>
  </si>
  <si>
    <t>CL Agent or Shipping agent</t>
  </si>
  <si>
    <t>ClAgentOrShippingAgent_807</t>
  </si>
  <si>
    <t>Recherche - Sauvetage - Renflouement</t>
  </si>
  <si>
    <t>Opzoeking -  Redding - Berging</t>
  </si>
  <si>
    <t>Suche - Rettung - Bergung</t>
  </si>
  <si>
    <t>Searching - Salvaging - Refloating</t>
  </si>
  <si>
    <t>SearchingSalvagingRefloating_808</t>
  </si>
  <si>
    <t>Corps et machinerie</t>
  </si>
  <si>
    <t>Casco en machines</t>
  </si>
  <si>
    <t>Kasko und Motoranlage</t>
  </si>
  <si>
    <t>Hull and appurtenances</t>
  </si>
  <si>
    <t>HullAndAppurtenances_809</t>
  </si>
  <si>
    <t>Frais de déblai - retirement - destruction</t>
  </si>
  <si>
    <t>Kosten voor opruiming - lichting - vernietiging</t>
  </si>
  <si>
    <t>Entfernung - Lichtung - Vernichtung</t>
  </si>
  <si>
    <t>Costs of disposal - salvaging - destruction</t>
  </si>
  <si>
    <t>DisposalAndSalvagingAndDestruction_810</t>
  </si>
  <si>
    <t>RC vis-à-vis des skieurs nautiques</t>
  </si>
  <si>
    <t>BA ten opzichte van waterskieërs</t>
  </si>
  <si>
    <t>HP gegenüber den Wasserskifahrern</t>
  </si>
  <si>
    <t>CL with respect to water-skier</t>
  </si>
  <si>
    <t>ClWithRespectToWaterSkier_831</t>
  </si>
  <si>
    <t>Assurances techniques</t>
  </si>
  <si>
    <t>Technische Verzekeringen</t>
  </si>
  <si>
    <t>Technische Versicherungen</t>
  </si>
  <si>
    <t>Technical insurance</t>
  </si>
  <si>
    <t>TechnicalInsurance_910</t>
  </si>
  <si>
    <t>Bris de machine</t>
  </si>
  <si>
    <t>Machinebreuk</t>
  </si>
  <si>
    <t>Maschinenbruch</t>
  </si>
  <si>
    <t>Broken machine</t>
  </si>
  <si>
    <t>BrokenMachine_911</t>
  </si>
  <si>
    <t>Tous Risques Chantier</t>
  </si>
  <si>
    <t>Alle Bouwwerf Risico's</t>
  </si>
  <si>
    <t>Alle Risiken Baustelle</t>
  </si>
  <si>
    <t>All-in building site</t>
  </si>
  <si>
    <t>AllinBuildingSite_912</t>
  </si>
  <si>
    <t>Assurance contrôle</t>
  </si>
  <si>
    <t>Controleverzekering</t>
  </si>
  <si>
    <t>Kontrollversicherung</t>
  </si>
  <si>
    <t>Control insurance</t>
  </si>
  <si>
    <t>ControlInsurance_913</t>
  </si>
  <si>
    <t>Montage</t>
  </si>
  <si>
    <t>Assembly</t>
  </si>
  <si>
    <t>Assembly_914</t>
  </si>
  <si>
    <t>Garantie du fournisseur</t>
  </si>
  <si>
    <t>Waarborg leverancier</t>
  </si>
  <si>
    <t>Garantie des Lieferanten</t>
  </si>
  <si>
    <t>Supplier's guarantee</t>
  </si>
  <si>
    <t>SupplierGuarantee_915</t>
  </si>
  <si>
    <t>Electricité &amp; Electronique</t>
  </si>
  <si>
    <t>Elektriciteit&amp; Electronica</t>
  </si>
  <si>
    <t>Elektrizität &amp; Elektronik</t>
  </si>
  <si>
    <t>Electricity &amp; Electronics</t>
  </si>
  <si>
    <t>ElectricityAndElectronics_916</t>
  </si>
  <si>
    <t>Ordinateur</t>
  </si>
  <si>
    <t>Computer</t>
  </si>
  <si>
    <t>Computer_917</t>
  </si>
  <si>
    <t>TRC - Dommages aux biens existants</t>
  </si>
  <si>
    <t>ABR - Schade aan bestaand goed</t>
  </si>
  <si>
    <t>Alle Risiken Baustelle - Existierende Gute</t>
  </si>
  <si>
    <t>All-in Building Site - Damages to pre-existing property</t>
  </si>
  <si>
    <t>AllinBuildingSiteDamagesToPreExistingProperty_918</t>
  </si>
  <si>
    <t>R.C. Chantier</t>
  </si>
  <si>
    <t>B.A. Werf</t>
  </si>
  <si>
    <t>HP Baustelle</t>
  </si>
  <si>
    <t>Third party liability building site</t>
  </si>
  <si>
    <t>ThirdPartyLiabilityBuildingSite_921</t>
  </si>
  <si>
    <t>Dommages aux travaux de construction</t>
  </si>
  <si>
    <t>Schade aan bouwwerken</t>
  </si>
  <si>
    <t>Schaden an Gebäuden</t>
  </si>
  <si>
    <t>Damage to buildings</t>
  </si>
  <si>
    <t>DamageToBuildings_922</t>
  </si>
  <si>
    <t>Assurance voyage</t>
  </si>
  <si>
    <t>Reisverzekering</t>
  </si>
  <si>
    <t>Travel insurance</t>
  </si>
  <si>
    <t>TravelInsurance_930</t>
  </si>
  <si>
    <t>Reiseunfälle</t>
  </si>
  <si>
    <t>Travel accidents</t>
  </si>
  <si>
    <t>TravelAccidents_931</t>
  </si>
  <si>
    <t>Gepäck</t>
  </si>
  <si>
    <t>Luggage</t>
  </si>
  <si>
    <t>Luggage_932</t>
  </si>
  <si>
    <t>Stornierung</t>
  </si>
  <si>
    <t>Cancellation</t>
  </si>
  <si>
    <t>Cancellation_933</t>
  </si>
  <si>
    <t>Assistance_940</t>
  </si>
  <si>
    <t>Assistance voyage</t>
  </si>
  <si>
    <t>Reisbijstand</t>
  </si>
  <si>
    <t>Reisebeistand</t>
  </si>
  <si>
    <t>Travel aid</t>
  </si>
  <si>
    <t>TravelAid_941</t>
  </si>
  <si>
    <t>Assistance à maison</t>
  </si>
  <si>
    <t>Bijstand aan huis</t>
  </si>
  <si>
    <t>Hausbeistand</t>
  </si>
  <si>
    <t>House aid</t>
  </si>
  <si>
    <t>HouseAid_942</t>
  </si>
  <si>
    <t>Assistance personnes</t>
  </si>
  <si>
    <t>Bijstand personen</t>
  </si>
  <si>
    <t>Beistand Personen</t>
  </si>
  <si>
    <t>Personal aid</t>
  </si>
  <si>
    <t>PersonalAid_943</t>
  </si>
  <si>
    <t>Assistance véhicule accident</t>
  </si>
  <si>
    <t>Bijstand voertuig ongeval</t>
  </si>
  <si>
    <t>Beistand Fahrzeug Unfall</t>
  </si>
  <si>
    <t>Vehicle accident aid</t>
  </si>
  <si>
    <t>VehicleAccidentAid_944</t>
  </si>
  <si>
    <t>Assistance véhicule panne</t>
  </si>
  <si>
    <t>Bijstand voertuig pech</t>
  </si>
  <si>
    <t>Beistand Fahrzeug Panne</t>
  </si>
  <si>
    <t>Vehicle breakdown aid</t>
  </si>
  <si>
    <t>VehicleBreakdownAid_945</t>
  </si>
  <si>
    <t>Rückführung bei Kriegsrisiken</t>
  </si>
  <si>
    <t>Repatriation in case of risk of war</t>
  </si>
  <si>
    <t>RepatriationInCaseOfRiskOfWar_946</t>
  </si>
  <si>
    <t>Tous Risques</t>
  </si>
  <si>
    <t>Alle Risico's</t>
  </si>
  <si>
    <t>Alle Risiken</t>
  </si>
  <si>
    <t xml:space="preserve">All-in  </t>
  </si>
  <si>
    <t>Allin_950</t>
  </si>
  <si>
    <t>Frais de reconstitution</t>
  </si>
  <si>
    <t>Wedersamenstellingskosten</t>
  </si>
  <si>
    <t>Wiederherstellungskosten</t>
  </si>
  <si>
    <t>Reconstruction costs</t>
  </si>
  <si>
    <t>ReconstructionCosts_951</t>
  </si>
  <si>
    <t>Séjour d'objets de valeurs en vitrine</t>
  </si>
  <si>
    <t>Verblijf van waardevolle voorwerpen in vitrine</t>
  </si>
  <si>
    <t>Aufenthalt von wertvollen Gegenständen im Schaufenster</t>
  </si>
  <si>
    <t>Valuables in shop window</t>
  </si>
  <si>
    <t>ValuablesInShopWindow_952</t>
  </si>
  <si>
    <t>Malversation interne et fraude</t>
  </si>
  <si>
    <t>Intern misbruik en fraude</t>
  </si>
  <si>
    <t>Interne Veruntreuung und interner Betrug</t>
  </si>
  <si>
    <t>Internal malpractice and fraud</t>
  </si>
  <si>
    <t>InternalMalpracticeAndFraud_953</t>
  </si>
  <si>
    <t>Rechtsschutz</t>
  </si>
  <si>
    <t>LegalProtection_960</t>
  </si>
  <si>
    <t>Protection juridique vie privée</t>
  </si>
  <si>
    <t>Rechtsbijstand privé leven</t>
  </si>
  <si>
    <t>Rechtsschutz Privatleben</t>
  </si>
  <si>
    <t>Legal protection private life</t>
  </si>
  <si>
    <t>LegalProtectionPrivateLife_961</t>
  </si>
  <si>
    <t>Protection juridique habitation</t>
  </si>
  <si>
    <t>Rechtsbijstand bewoning</t>
  </si>
  <si>
    <t>Rechtsschutz Wohnung</t>
  </si>
  <si>
    <t>Legal protection habitation</t>
  </si>
  <si>
    <t>LegalProtectionHabitation_962</t>
  </si>
  <si>
    <t>Protection juridique circulation</t>
  </si>
  <si>
    <t>Rechtsbijstand verkeer</t>
  </si>
  <si>
    <t>Rechtsschutz Verkher</t>
  </si>
  <si>
    <t>Legal protection traffic</t>
  </si>
  <si>
    <t>LegalProtectionTraffic_963</t>
  </si>
  <si>
    <t>Protection juridique droit à la consommation</t>
  </si>
  <si>
    <t>Rechtsbijstand consumentenrecht</t>
  </si>
  <si>
    <t>Rechtsschutz Verbrauchersrecht</t>
  </si>
  <si>
    <t>Legal protection consumer rights</t>
  </si>
  <si>
    <t>LegalProtectionConsumerRights_964</t>
  </si>
  <si>
    <t>Protection Juridique professionnelle</t>
  </si>
  <si>
    <t>Rechtsbijstand beroep</t>
  </si>
  <si>
    <t>Rechtsschutz Beruf</t>
  </si>
  <si>
    <t>Legal protection occupation</t>
  </si>
  <si>
    <t>LegalProtectionOccupation_965</t>
  </si>
  <si>
    <t>Retrait de permis de conduire</t>
  </si>
  <si>
    <t>Intrekking rijbewijs</t>
  </si>
  <si>
    <t>Führerscheinentzug</t>
  </si>
  <si>
    <t>Licence withdrawal</t>
  </si>
  <si>
    <t>LicenceWithdrawal_966</t>
  </si>
  <si>
    <t>Caution pénale</t>
  </si>
  <si>
    <t>Strafrechtelijke borg</t>
  </si>
  <si>
    <t>Strafrechtliche Bürgschaft</t>
  </si>
  <si>
    <t>Criminal caution</t>
  </si>
  <si>
    <t>CriminalCaution_967</t>
  </si>
  <si>
    <t>Protection juridique (AR)</t>
  </si>
  <si>
    <t>Rechtsbijstand (KB)</t>
  </si>
  <si>
    <t>Rechtsschutz (KE)</t>
  </si>
  <si>
    <t>Legal assistance (RD)</t>
  </si>
  <si>
    <t>LegalAssistanceRD_968</t>
  </si>
  <si>
    <t>Assurance des animaux</t>
  </si>
  <si>
    <t>Dierenverzekeringen</t>
  </si>
  <si>
    <t>Tierversicherung</t>
  </si>
  <si>
    <t>Animal insurance</t>
  </si>
  <si>
    <t>AnimalInsurance_970</t>
  </si>
  <si>
    <t>Pluie forte/persistante</t>
  </si>
  <si>
    <t>Hevige/aanhoudende regen</t>
  </si>
  <si>
    <t>Heavy/enduring rain</t>
  </si>
  <si>
    <t>HeavyEnduringRain_971</t>
  </si>
  <si>
    <t>Sécheresse</t>
  </si>
  <si>
    <t>Droogte</t>
  </si>
  <si>
    <t>Dürre</t>
  </si>
  <si>
    <t>Drought</t>
  </si>
  <si>
    <t>Drought_972</t>
  </si>
  <si>
    <t>Gel (de nuit)</t>
  </si>
  <si>
    <t>(Nacht-)Vorst</t>
  </si>
  <si>
    <t>(Nacht-)Frost</t>
  </si>
  <si>
    <t>(Night-) Frost</t>
  </si>
  <si>
    <t>NightFrost_973</t>
  </si>
  <si>
    <t>Verglas</t>
  </si>
  <si>
    <t>Ijzel</t>
  </si>
  <si>
    <t>Glatteis</t>
  </si>
  <si>
    <t>Black ice</t>
  </si>
  <si>
    <t>BlackIce_974</t>
  </si>
  <si>
    <t>Finanzielle Verluste</t>
  </si>
  <si>
    <t>Financial losses</t>
  </si>
  <si>
    <t>FinancialLosses_980</t>
  </si>
  <si>
    <t>Garanties pas mentionnées individuellement</t>
  </si>
  <si>
    <t>Niet-individueel genoemde waarborgen</t>
  </si>
  <si>
    <t>Nicht individuel genennte Garantien</t>
  </si>
  <si>
    <t>Non defined guarantee</t>
  </si>
  <si>
    <t>NonDefinedGuarantee_998</t>
  </si>
  <si>
    <t>470</t>
  </si>
  <si>
    <t>971</t>
  </si>
  <si>
    <t>972</t>
  </si>
  <si>
    <t>973</t>
  </si>
  <si>
    <t>974</t>
  </si>
  <si>
    <t>Vie mixte / Gemengde (leven)</t>
  </si>
  <si>
    <t>Garanties complémentaires / Aanvullende waarborgen</t>
  </si>
  <si>
    <t>Additionnelle jeunes / Jongeren, bijkomende</t>
  </si>
  <si>
    <t>Garanties complémentaires (Incendie) / Aanvullende waarborgen (Brand)</t>
  </si>
  <si>
    <t>RC dommages immatériels consécutifs / BA immateriële gevolgschade</t>
  </si>
  <si>
    <t>RC dommages immatériels / BA onstoffelijke schade</t>
  </si>
  <si>
    <t>RC Initial Public Offering / BA Initial Public Offering</t>
  </si>
  <si>
    <t>Conducteur / Bestuurder</t>
  </si>
  <si>
    <t>Article 6.5 de la Police Maritime d'Anvers 2004 / Artikel 6.5 van de Maritieme Polis Antwerpen 2004</t>
  </si>
  <si>
    <t>Article 6.6 de la Police Maritime d'Anvers 2004 / Artikel 6.6 van de Maritieme Polis Antwerpen 2004</t>
  </si>
  <si>
    <t>Recherche - Sauvetage - Renflouement / Opzoeking -  Redding - Berging</t>
  </si>
  <si>
    <t>Frais de déblai - retirement - destruction / Kosten voor opruiming - lichting - vernietiging</t>
  </si>
  <si>
    <t>Tous Risques Chantier / Alle Bouwwerf Risico's</t>
  </si>
  <si>
    <t>Pluie forte/persistante / Hevige/aanhoudende regen</t>
  </si>
  <si>
    <t>Sécheresse / Droogte</t>
  </si>
  <si>
    <t>Gel (de nuit) / (Nacht-)Vorst</t>
  </si>
  <si>
    <t>Verglas / Ijzel</t>
  </si>
  <si>
    <t>Epargne pension / Pensioensparen (01/01/2006)</t>
  </si>
  <si>
    <t>Abandon de recours / Afstand van verhaal (08/06/2005)</t>
  </si>
  <si>
    <t>Risques de la circulation et attentats / Verkeersrisico's en aanslagen (01/01/2006)</t>
  </si>
  <si>
    <t>R.C. Chantier / B.A. Werf (01/01/2004)</t>
  </si>
  <si>
    <t>(MPB coding) CMPA codes over Guarantees</t>
  </si>
  <si>
    <t>CMPA code</t>
  </si>
  <si>
    <t>Envoi d’un document à classer / Zending van document voor archief</t>
  </si>
  <si>
    <t>Demande attestation RC Chasse hors-national / Aanvraag attest BA Jacht buitenland</t>
  </si>
  <si>
    <t>Demande statistique sinistres A.T. / Aanvraag schadestatistiek A.O.</t>
  </si>
  <si>
    <t>Demande statistique sinistres RC-Entreprise / Aanvraag schadestatistiek B.A.</t>
  </si>
  <si>
    <t>Demande statistique sinistres Incendie / Aanvraag schadestatistiek Brand</t>
  </si>
  <si>
    <t>Demande statistique sinistres générique / Aanvraag schadestatistiek Allerlei</t>
  </si>
  <si>
    <t>Demande de copie du contrat actualisé / Aanvraag actuele kopij contract</t>
  </si>
  <si>
    <t>Demande de couverture provisoire (détails suivront) / Aanvraag voorlopige dekking (details volgen</t>
  </si>
  <si>
    <t>Demande de copie du contrat actualisé et bloc retour  / Aanvraag actuele kopij contract en antwoordrecord</t>
  </si>
  <si>
    <t>aantal n</t>
  </si>
  <si>
    <t>aantal y</t>
  </si>
  <si>
    <r>
      <t>y</t>
    </r>
    <r>
      <rPr>
        <b/>
        <vertAlign val="subscript"/>
        <sz val="8"/>
        <color indexed="14"/>
        <rFont val="Arial"/>
        <family val="2"/>
      </rPr>
      <t>16</t>
    </r>
  </si>
  <si>
    <t xml:space="preserve"> : décision TB2 20200925</t>
  </si>
  <si>
    <t>Passengers Legal Liability</t>
  </si>
  <si>
    <t>Dans l'aviation - la responsabilité légale du propriétaire / exploitant de l'avion envers les passagers transportés.</t>
  </si>
  <si>
    <t>In de luchtvaart - de wettelijke aansprakelijkheid van de eigenaar / exploitant van het vliegtuig jegens de vervoerde passagiers.</t>
  </si>
  <si>
    <t>Dans l'aviation - Responsabilité Admise à l'égard des Passagers (Dommages Corporels)</t>
  </si>
  <si>
    <t>In de luchtvaart - Aangenomen B.A. tegenover de passagiers (Lichamelijke schade).</t>
  </si>
  <si>
    <t>Admitted PAX Liability</t>
  </si>
  <si>
    <t>CMPA60</t>
  </si>
  <si>
    <t>CMPA61</t>
  </si>
  <si>
    <t>CMPA62</t>
  </si>
  <si>
    <t>CMPA63</t>
  </si>
  <si>
    <t>CMPA64</t>
  </si>
  <si>
    <t>CMPA65</t>
  </si>
  <si>
    <t>CMPA66</t>
  </si>
  <si>
    <t>CMPA67</t>
  </si>
  <si>
    <t>CMPA68</t>
  </si>
  <si>
    <t>CMPA69</t>
  </si>
  <si>
    <t>Envoi d’un document à archiver</t>
  </si>
  <si>
    <t>Demande attestation RC Chasse hors-national</t>
  </si>
  <si>
    <t>Demande statistique sinistres A.T.</t>
  </si>
  <si>
    <t>Demande statistique sinistres RC-Entreprise</t>
  </si>
  <si>
    <t>Demande statistique sinistres Incendie</t>
  </si>
  <si>
    <t>Demande statistique sinistres</t>
  </si>
  <si>
    <t>Demande de couverture provisoire (détails suivront)</t>
  </si>
  <si>
    <t>Demande de copie du contrat actualisé et bloc retour</t>
  </si>
  <si>
    <t>Zending van document voor archief</t>
  </si>
  <si>
    <t>Aanvraag attest BA Jacht buitenland</t>
  </si>
  <si>
    <t>Aanvraag schadestatistiek A.O.</t>
  </si>
  <si>
    <t>Aanvraag schadestatistiek BA-Onderneming</t>
  </si>
  <si>
    <t>Aanvraag schadestatistiek Brand</t>
  </si>
  <si>
    <t>Aanvraag schadestatistiek</t>
  </si>
  <si>
    <t>Aanvraag actuele kopij contract en antwoordrecord</t>
  </si>
  <si>
    <t>M0123_202001</t>
  </si>
  <si>
    <r>
      <t>y</t>
    </r>
    <r>
      <rPr>
        <b/>
        <vertAlign val="subscript"/>
        <sz val="8"/>
        <color indexed="14"/>
        <rFont val="Arial"/>
        <family val="2"/>
      </rPr>
      <t>17</t>
    </r>
  </si>
  <si>
    <t xml:space="preserve"> : décision TB2 20201030</t>
  </si>
  <si>
    <t>CMPB MPB code</t>
  </si>
  <si>
    <t>XMLTag</t>
  </si>
  <si>
    <t>X026</t>
  </si>
  <si>
    <t>Déces</t>
  </si>
  <si>
    <t>Sterbefall</t>
  </si>
  <si>
    <t>Decease</t>
  </si>
  <si>
    <t>10/07/2007</t>
  </si>
  <si>
    <t>Decease_001</t>
  </si>
  <si>
    <t>En tant que couverture.</t>
  </si>
  <si>
    <t>Als dekking.</t>
  </si>
  <si>
    <t>Montant du rachat</t>
  </si>
  <si>
    <t>Afkoopbedrag</t>
  </si>
  <si>
    <t>Rückzahlungsbetrag</t>
  </si>
  <si>
    <t>Surrender value</t>
  </si>
  <si>
    <t>SurrenderValue_002</t>
  </si>
  <si>
    <t>En sein d'une garantie vie (ou décès) s'accumulent des réserves, par les allocations (les primes) prestées par le preneur d'assurance. Celui-ci peut arrêter ses allocations, et dés cet instant, via la garantie, épuiser les réserves, ou même arrêter la gar</t>
  </si>
  <si>
    <t>Binnen een waarborg leven (of overlijden) worden reserves opgebouwd, via de bijdragen (premies) door de verzekeringnemer. Deze kan de bijdragen stopzetten, en vanaf dan via de waarborg de reserve uitputten, of zelfs de waarborg stopzetten en de reserve op</t>
  </si>
  <si>
    <t>Rente orphelin</t>
  </si>
  <si>
    <t>Wezenrente/18 jaar</t>
  </si>
  <si>
    <t>Waisenzinssatz/18 Jahre</t>
  </si>
  <si>
    <t>Orphan's allowance</t>
  </si>
  <si>
    <t>OrphanAllowance_003</t>
  </si>
  <si>
    <t>Rente survie</t>
  </si>
  <si>
    <t>Jaarl.overlev.rente</t>
  </si>
  <si>
    <t>Jährliche Überlebensrate</t>
  </si>
  <si>
    <t>Widow's benefit</t>
  </si>
  <si>
    <t>WidowBenefit_004</t>
  </si>
  <si>
    <t>DC frais d'enterrement</t>
  </si>
  <si>
    <t>OV begrafeniskosten</t>
  </si>
  <si>
    <t>TV Bestattungskosten</t>
  </si>
  <si>
    <t>DC burial expenses</t>
  </si>
  <si>
    <t>DcBurialExpenses_005</t>
  </si>
  <si>
    <t>En tant que couverture (décès). Dans le sens strict du môt; les frais d'enterrement sans plus.</t>
  </si>
  <si>
    <t>Als dekking (overlijden). In de enge zin; de kosten voor de begrafenis op zich.</t>
  </si>
  <si>
    <t>DC frais de crématorium</t>
  </si>
  <si>
    <t>OV crematiekosten</t>
  </si>
  <si>
    <t>TV Feuerbestattung Kosten</t>
  </si>
  <si>
    <t>DC cremation expenses</t>
  </si>
  <si>
    <t>DcCremationExpenses_006</t>
  </si>
  <si>
    <t>En tant que couverture (décès). Dans le sens strict du môt; les frais de crématorium, sans plus.</t>
  </si>
  <si>
    <t>Als dekking (overlijden). In de enge zin; de kosten voor de crematie op zich.</t>
  </si>
  <si>
    <t>DC frais funéraires</t>
  </si>
  <si>
    <t>OV uitvaartkosten</t>
  </si>
  <si>
    <t>TV Trauerfeier Kosten</t>
  </si>
  <si>
    <t>DC funeral expenses</t>
  </si>
  <si>
    <t>DcFuneralExpenses_007</t>
  </si>
  <si>
    <t>En tant que couverture (décès). Les frais funéraires (de la cérémonie). Oui ou non y inclue les frais de l'inhumation en soi, ou du crématorium, Ce qui est expliqué par la présence ou non des couvertures y spécifiques sous la même garantie.</t>
  </si>
  <si>
    <t>Als dekking (overlijden). De kosten gemaakt voor de uitvaart(-plechtigheid). Al of niet inbegrepen de kosten voor de eigenlijke begrafenis of crematie, wat kan blijken uit het al of niet aanwezig zijn van die specifieke dekkingen onder dezelfde waarborg.</t>
  </si>
  <si>
    <t>DC fr.funér.supplém.</t>
  </si>
  <si>
    <t>OV bijk.uitvaartk.</t>
  </si>
  <si>
    <t>TV zusätzliche Bestattungskosten</t>
  </si>
  <si>
    <t>DC additional funeral expenses</t>
  </si>
  <si>
    <t>DcAdditionalFuneralExpenses_008</t>
  </si>
  <si>
    <t>Décès frais funéraires supplémentaires. En tant que couverture. Les frais funéraires (de la cérémonie), séparément des frais de l'inhumation en soi, ou du crématorium; ce qui est explicité par la présence des couvertures y spécifiques sous la même garanti</t>
  </si>
  <si>
    <t>Overlijden bijkomende uitvaartkosten. Als dekking (overlijden). De kosten gemaakt voor de uitvaart(-plechtigheid). Niet inbegrepen de kosten voor de eigenlijke begrafenis of crematie, wat blijkt uit het aanwezig zijn van die specifieke dekkingen onder dez</t>
  </si>
  <si>
    <t>Montant complémentaire</t>
  </si>
  <si>
    <t>OV aanvullend bedrag</t>
  </si>
  <si>
    <t>SF Mehrbetrag</t>
  </si>
  <si>
    <t>DC supplementary amount</t>
  </si>
  <si>
    <t>DcSupplementaryAmount_009</t>
  </si>
  <si>
    <t>Décès montant complémentaire. En tant que couverture. Un montant (forfaitaire) est versé, séparément des frais de l'inhumation, du crématorium, ou de la cérémonie.</t>
  </si>
  <si>
    <t>Overlijden aanvullend bedrag. Een (vast) bedrag, los van de eigenlijke begrafeniskosten, los van de kosten voor het crematorium of de ceremonie.</t>
  </si>
  <si>
    <t>Montant ACRA-circulation</t>
  </si>
  <si>
    <t>Bedrag AVRO-verkeer</t>
  </si>
  <si>
    <t>Betrag AVUR-Verkehr</t>
  </si>
  <si>
    <t>ACRA-traffic</t>
  </si>
  <si>
    <t>AcraTraffic_010</t>
  </si>
  <si>
    <t>Assurance Complémentaire Risque d'Accident de Circulation. En tant que couverture (décès). Un montant complémentaire est versé quand le décès est à la suite d'un accident de circulation.</t>
  </si>
  <si>
    <t>Complementaire dekking in contracten leven (eigenlijk overlijden). Aanvullende Verzekering Risico op Ongevallen in het verkeer. Een bijkomend bedrag uit te keren bij overlijden in een verkeersongeval.</t>
  </si>
  <si>
    <t>Leben</t>
  </si>
  <si>
    <t>Life</t>
  </si>
  <si>
    <t>Life_011</t>
  </si>
  <si>
    <t>En tant que couverture. Ce que prévoit la garantie dans le cas de (sur)vie de l'assuré à la date de fin de la garantie.</t>
  </si>
  <si>
    <t>Als dekking. Hetgeen de waarborg voorziet in geval van (over)leven van de verzekerde op de einddatum van de waarborg.</t>
  </si>
  <si>
    <t>Vie réserve actuelle</t>
  </si>
  <si>
    <t>Leven actuele res.</t>
  </si>
  <si>
    <t>Aktuelle Reservat leben</t>
  </si>
  <si>
    <t>Life current reserve</t>
  </si>
  <si>
    <t>LifeCurrentReserve_012</t>
  </si>
  <si>
    <t>En tant que couverture. Permet d'exprimer, en sein d'une garantie vie, les réserves déjà cumulées.</t>
  </si>
  <si>
    <t>Leven actuele reserve. Als dekking. Laat toe, binnen een waarborg leven, de reeds opgebouwde reserve weer te geven.</t>
  </si>
  <si>
    <t>Vie capital reduit</t>
  </si>
  <si>
    <t>Leven gereduceerd</t>
  </si>
  <si>
    <t>Life reduziert</t>
  </si>
  <si>
    <t>Life decreased capital</t>
  </si>
  <si>
    <t>LifeDecreasedCapital_013</t>
  </si>
  <si>
    <t>En tant que couverture. En sein d'une garantie vie (ou décès) s'accumulent des réserves, par les allocations (les primes) prestées par le preneur d'assurance. Celui-ci peut arrêter ses allocations, et dés cet instant, épuiser les réserves, via la garantie</t>
  </si>
  <si>
    <t>Leven gereduceerd kapitaal. Als dekking. Binnen een waarborg leven (of overlijden) worden reserves opgebouwd, via de bijdragen (premies) door de verzekeringnemer. Deze kan de bijdragen stopzetten, en vanaf dan via de waarborg de reserve uitputten, mits de</t>
  </si>
  <si>
    <t>Avance sur police</t>
  </si>
  <si>
    <t>Voorschot op polis</t>
  </si>
  <si>
    <t>Vorschüss auf Police</t>
  </si>
  <si>
    <t>Advance on contract</t>
  </si>
  <si>
    <t>AdvanceOnContract_014</t>
  </si>
  <si>
    <t>Une garantie vie prévoit un montant au terme de la garantie. On peut emprunter un montant (limité), fondé sur telle garantie. La couverture permet de décrire ce montant déjà obtenu.</t>
  </si>
  <si>
    <t>Een waarborg leven voorziet een bedrag op de einddatum. Men kan op basis van die waarborg een (beperkt) bedrag ontlenen. Deze dekking laat dan toe dit reeds ontleende bedrag te beschrijven.</t>
  </si>
  <si>
    <t>Rente différée</t>
  </si>
  <si>
    <t>Uitgestelde rente</t>
  </si>
  <si>
    <t>Latente Zinsen</t>
  </si>
  <si>
    <t>Postponed interest</t>
  </si>
  <si>
    <t>PostponedInterest_015</t>
  </si>
  <si>
    <t>En tant que couverture (vie). Le versement du montant, et périodique et convenu, ne démarre pas immédiatement après le paiement de la prime (souvent prime unique), mais à un date ultérieure.</t>
  </si>
  <si>
    <t>Als dekking (leven). De uitbetaling van het overeengekomen periodiek bedrag begint niet onmiddellijk na de betaling van de (dikwijls eenmalige) premie, maar op een latere datum.</t>
  </si>
  <si>
    <t>Rente</t>
  </si>
  <si>
    <t>Jaarlijkse rente</t>
  </si>
  <si>
    <t>Jährliche Zinsen</t>
  </si>
  <si>
    <t>Interest</t>
  </si>
  <si>
    <t>Interest_016</t>
  </si>
  <si>
    <t>En tant que couverture (vie). Octroie l'assuré d'une série de montants périodiques.</t>
  </si>
  <si>
    <t>Als dekking (leven). Geeft de verzekerde recht op een aantal periodieke bedragen.</t>
  </si>
  <si>
    <t>Blijvende invalid.</t>
  </si>
  <si>
    <t>PermanentDisability_017</t>
  </si>
  <si>
    <t>En tant que couverture. Atteinte à l'intégrité physique d'une personne, de caractère permanent, et évaluée suivant une procédure convenue.</t>
  </si>
  <si>
    <t>Als dekking. Fysieke aantasting van een persoon, met blijvend karakter en volgens een overeengekomen procedure gewaardeerd.</t>
  </si>
  <si>
    <t>Invalid.progr.perm.</t>
  </si>
  <si>
    <t>Progr.blijv.invalid.</t>
  </si>
  <si>
    <t>Progressive dauerhafter Behinderung</t>
  </si>
  <si>
    <t>Progressive permanent disability</t>
  </si>
  <si>
    <t>ProgressivePermanentDisability_018</t>
  </si>
  <si>
    <t xml:space="preserve">Invalidité progressive permanente. En tant que couverture. Atteinte à l'intégrité physique d'une personne, de caractère permanent, et évaluée suivant une procédure convenue. L'indemnisation est fonction de l'invalidité, pas de manière linéaire, mais plus </t>
  </si>
  <si>
    <t>Progessieve blijvende invaliditeit. Als dekking. Fysieke aantasting van een persoon, met blijvend karakter en volgens een overeengekomen procedure gewaardeerd. De vergoeding stijgt niet lineair in verhouding met de invaliditeit, maar sneller.</t>
  </si>
  <si>
    <t>Dagvergoeding TO</t>
  </si>
  <si>
    <t>Tagegeld Vorübergehende Behinderung</t>
  </si>
  <si>
    <t>TemporaryDisability_019</t>
  </si>
  <si>
    <t>En tant que couverture. Atteinte à l'intégrité physique d'une personne, de caractère temporaire.</t>
  </si>
  <si>
    <t>Als dekking. Fysieke aantasting van een persoon, met tijdelijk karakter.</t>
  </si>
  <si>
    <t>Invalidité temporaire progressive</t>
  </si>
  <si>
    <t>Prog.dagvergoed.TO</t>
  </si>
  <si>
    <t>Progressive Taggeld Vorübergehende Behinderung</t>
  </si>
  <si>
    <t>Progressive temporary disability</t>
  </si>
  <si>
    <t>ProgressiveTemporaryDisability_020</t>
  </si>
  <si>
    <t>Invalidité temporaire progressive. En tant que couverture. Atteinte à l'intégrité physique d'une personne, de caractère temporaire. L'indemnisation est fonction de l'invalidité, pas de manière linéaire, mais plus que linéaire.</t>
  </si>
  <si>
    <t>Progessieve dagvergoeding tijdelijke onbekwaamheid. Als dekking. Fysieke aantasting van een persoon, met tijdelijk karakter. De vergoeding stijgt niet lineair in verhouding met de invaliditeit, maar sneller.</t>
  </si>
  <si>
    <t>Indemn.journ.hospit.</t>
  </si>
  <si>
    <t>Dagvergoed.hospital.</t>
  </si>
  <si>
    <t>DailyHospitalizationAllowance_021</t>
  </si>
  <si>
    <t>En tant que couverture. Un montant par journée que l'on réside dans un hôpital.</t>
  </si>
  <si>
    <t>Dagvergoeding hospitalisatie. Als dekking. Een bedrag per dag die men in een kliniek verblijft.</t>
  </si>
  <si>
    <t>Ind.journ.pert.école</t>
  </si>
  <si>
    <t>Dagverg.schoolverl.</t>
  </si>
  <si>
    <t>Tägliche Zulage Schule Ausfall</t>
  </si>
  <si>
    <t>Daily school delay allowance</t>
  </si>
  <si>
    <t>DailySchoolDelayAllowance_022</t>
  </si>
  <si>
    <t>Indemnité journalière pour empèchement scolaire. En tant que couverture. Un montant par journée d'absence scolaire justifiée, principalement pour des raisons médicales.</t>
  </si>
  <si>
    <t>Dagvergoeding schoolverlet. Als dekking. Een bedrag per dag gewettigde afwezigheid, meestal om medische redenen.</t>
  </si>
  <si>
    <t>Frais cours ratrapp.</t>
  </si>
  <si>
    <t>Kosten inhaalcursus</t>
  </si>
  <si>
    <t>Kosten Make-up Kurs</t>
  </si>
  <si>
    <t>Refresher course expenses</t>
  </si>
  <si>
    <t>RefresherCourseExpenses_023</t>
  </si>
  <si>
    <t>Frais pour cours de ratrappage. En tant que couverture. En cas d'un empèchement scolaire. Un montant par journée d'absence scolaire justifiée, principalement pour des raisons médicales.</t>
  </si>
  <si>
    <t>Als dekking. Een bedrag, meestal  per dag gewettigde afwezigheid, meestal om medische redenen. Dekt de kosten voor (individuele) bijlessen.</t>
  </si>
  <si>
    <t>Indemn.fin carrière</t>
  </si>
  <si>
    <t>Carrièrestopvergoed.</t>
  </si>
  <si>
    <t>Karriere-Stop Gebühr</t>
  </si>
  <si>
    <t>Careerstop compensation</t>
  </si>
  <si>
    <t>CareerstopCompensation_024</t>
  </si>
  <si>
    <t>En tant que couverture. Indemnisation pour fin de carrière. Une invalidité peut amener un arrêt complèt des activités professionnelles, lequel peut être  chiffré en montant d'indemnisation.</t>
  </si>
  <si>
    <t>Carrièrestop vergoeding. Als dekking. Een invaliditeit kan leiden tot een volledige stopzetting van een beroepsbezigheid, en daar kan dan een vergoeding voor bepaald worden.</t>
  </si>
  <si>
    <t>Frais médic.accident</t>
  </si>
  <si>
    <t>Med.kosten ongeval</t>
  </si>
  <si>
    <t>Krankheitskosten nach Unfall</t>
  </si>
  <si>
    <t>Medical expenses in case of accident</t>
  </si>
  <si>
    <t>MedicalExpensesInCaseOfAccident_025</t>
  </si>
  <si>
    <t>Frais médicaux suite à un accident. En tant que couverture.</t>
  </si>
  <si>
    <t>Medische kosten na ongeval. Als dekking.</t>
  </si>
  <si>
    <t>Frais médic.maladie</t>
  </si>
  <si>
    <t>Med.kosten ziekte</t>
  </si>
  <si>
    <t>Krankheitskosten nach Krankheit</t>
  </si>
  <si>
    <t>Medical expenses in case of sickness</t>
  </si>
  <si>
    <t>MedicalExpensesInCaseOfSickness_026</t>
  </si>
  <si>
    <t>Frais médicaux suite à une maladie. En tant que couverture.</t>
  </si>
  <si>
    <t>Medische kosten in geval van ziekte. Als dekking.</t>
  </si>
  <si>
    <t>Frais de prothèse</t>
  </si>
  <si>
    <t>Prothesekosten</t>
  </si>
  <si>
    <t>Wiederbeschaffungskosten</t>
  </si>
  <si>
    <t>Prosthesis expenses</t>
  </si>
  <si>
    <t>ProsthesisExpenses_027</t>
  </si>
  <si>
    <t>En tant que couverture. Les frais d'acquisition d'une prothèse (ce qui remplace la partie perdue du corps, par un membre artificiel).</t>
  </si>
  <si>
    <t>Als dekking. De kosten in verband met de aanschaf van een prothese (vervangt een verloren gegaan lichaamsdeel door een kunstlid).</t>
  </si>
  <si>
    <t>Fr.proth.dentaires</t>
  </si>
  <si>
    <t>Tandprothesekosten</t>
  </si>
  <si>
    <t>Tandprothese Kosten</t>
  </si>
  <si>
    <t>Dentures expenses</t>
  </si>
  <si>
    <t>DenturesExpenses_028</t>
  </si>
  <si>
    <t>Frais de prothèses dentaires. En tant que couverture. Les frais d'acquisition d'une prothèse dentaire (ce qui remplace la partie perdue du corps, par un membre artificiel).</t>
  </si>
  <si>
    <t>Als dekking. De kosten in verband met de aanschaf van een tandprothese of kunstgebit (een prothese vervangt een verloren gegaan lichaamsdeel door een kunstlid).</t>
  </si>
  <si>
    <t>Frais de lunettes</t>
  </si>
  <si>
    <t>Brilkosten</t>
  </si>
  <si>
    <t>Gläser Kosten</t>
  </si>
  <si>
    <t>Glasses expenses</t>
  </si>
  <si>
    <t>GlassesExpenses_029</t>
  </si>
  <si>
    <t>En tant que couverture. Les frais d'acquisition ou de replacement de lunettes (ce qui corrige la vue).</t>
  </si>
  <si>
    <t>Als dekking. De kosten voor de aanschaf of vervanging van een bril (hetgeen het zicht verbetert).</t>
  </si>
  <si>
    <t>Frais de révalidation</t>
  </si>
  <si>
    <t>Revalidatiekosten</t>
  </si>
  <si>
    <t>Sanierung-Kosten</t>
  </si>
  <si>
    <t>Rehabilitation expenses</t>
  </si>
  <si>
    <t>RehabilitationExpenses_030</t>
  </si>
  <si>
    <t>En tant que couverture. Les frais de révalidation après un accident ou une maladie; ré-apprendre ou recommencer à utiliser de fonctions physiques perdues ou endommagées.</t>
  </si>
  <si>
    <t>Als dekking. De kosten voor de revalidatie na ongeval of ziekte; het terug aanleren of opnemen van verloren of beschadigde lichamelijke functies.</t>
  </si>
  <si>
    <t>Frais d'hospitalisation</t>
  </si>
  <si>
    <t>Hospitalisatiekosten</t>
  </si>
  <si>
    <t>Hospitalization expenses</t>
  </si>
  <si>
    <t>HospitalizationExpenses_031</t>
  </si>
  <si>
    <t>En tant que couverture. l'admission à un hôpital ou institut assimilé.</t>
  </si>
  <si>
    <t>Als dekking. De opname in een ziekenhuis of ermee gelijkgestelde instelling.</t>
  </si>
  <si>
    <t>Frais méd.ambulat.</t>
  </si>
  <si>
    <t>Ambulante med.kosten</t>
  </si>
  <si>
    <t>AmbulatoryMedicalExpenses_032</t>
  </si>
  <si>
    <t>En tant que couverture. Frais médicaux ambulatoires. Les soins médicaux livrés à domicile.</t>
  </si>
  <si>
    <t>Ambulante medische kosten. Als dekking. Medische verzorging, aan huis geleverd.</t>
  </si>
  <si>
    <t>Fr.amb.pré/posthosp.</t>
  </si>
  <si>
    <t>Pre/posthosp. kosten</t>
  </si>
  <si>
    <t>Pre- und Post-Krankenhausaufenthalt-Kosten</t>
  </si>
  <si>
    <t>Pre- or posthospitalization ambulatory expenses</t>
  </si>
  <si>
    <t>Pre-OrPosthospitalizationAmbulatoryExpenses_033</t>
  </si>
  <si>
    <t>En tant que couverture. Frais médicaux ambulatoires avant ou après hospitalisation. Les soins médicaux livrés à domicile, liés à l'admission à un hôpital.</t>
  </si>
  <si>
    <t>Ambulante medische kosten, voor of na hospitalisatie. Als dekking. Medische verzorging, aan huis geleverd, in verband met een ziekenhuisopname.</t>
  </si>
  <si>
    <t>Frais opératoires</t>
  </si>
  <si>
    <t>Heelkundige kosten</t>
  </si>
  <si>
    <t>Operative Kosten</t>
  </si>
  <si>
    <t>Surgical expenses</t>
  </si>
  <si>
    <t>SurgicalExpenses_034</t>
  </si>
  <si>
    <t>En tant que couverture. Oui ou non en contexte d'une admission en hôpital, les frais d'une intervention médicale, et plus précisément une opération ou intervention chirurgicale.</t>
  </si>
  <si>
    <t>Als dekking. Al of niet in het geval van een ziekenhuisopname, de kost van een heelkundige ingreep of operatie (chirurgie).</t>
  </si>
  <si>
    <t>Assistance tiers Inv.Perm.</t>
  </si>
  <si>
    <t>Hulp derden bij BI</t>
  </si>
  <si>
    <t>Drittanbieter-Hilfe im Falle dauernde Invalidität</t>
  </si>
  <si>
    <t>Assistance in case of permanent disability</t>
  </si>
  <si>
    <t>AssistanceInCaseOfPermanentDisability_035</t>
  </si>
  <si>
    <t>En tant que couverture. Assistance effectuée par des tiers dans le cas d'une invalidité permanente. Normalement à vie, des prestations ou services dont aura besoin la victime.</t>
  </si>
  <si>
    <t>Hulp van derden in het geval van een blijvende invaliditeit. Als dekking. Meestal levenslang regelmatige prestaties of diensten te leveren aan het slachtoffer.</t>
  </si>
  <si>
    <t>Fr.d'adaptation Inv.Perm. (du domicile, du véhicule, ...)</t>
  </si>
  <si>
    <t>Aanpassingskosten BI</t>
  </si>
  <si>
    <t>Anpassung Kosten dauerhafter Behinderung</t>
  </si>
  <si>
    <t>Accomodation expenses in case of permanent disability</t>
  </si>
  <si>
    <t>AccomodationExpensesInCaseOfPermanentDisability_036</t>
  </si>
  <si>
    <t>En tant que couverture. L'adaptation du domicile, de la voiture, ou d'autre objet aux aptitudes de la victime d'une invalidité permanente.</t>
  </si>
  <si>
    <t>Als dekking. Aanpassingskosten in blijvende invaliditeit. Slaat op de aanpassing van de woning, het voertuig, en dergelijke.</t>
  </si>
  <si>
    <t>Rente inv.mal./AVP (accident vie privée)</t>
  </si>
  <si>
    <t>Rente inv.ziekte/OPL (ongevallen privé leven)</t>
  </si>
  <si>
    <t>Interesse Behinderung Krankheit Unfälle Privatleben</t>
  </si>
  <si>
    <t>Disability or sickness allowance - private life</t>
  </si>
  <si>
    <t>DisabilityOrSicknessAllowancePrivateLife_037</t>
  </si>
  <si>
    <t>En tant que couverture. Une rente en cas de maladie ou invalidité (temporaire). Vient en accessoire à une garantie accidents vie privée.</t>
  </si>
  <si>
    <t>Als dekking. Een rente bij ziekte of (tijdelijke) invaliditeit. Als aanvulling in een waarborg ongevallen privé leven.</t>
  </si>
  <si>
    <t>Indemn.journ.maladie</t>
  </si>
  <si>
    <t>Dagvergoeding ziekte</t>
  </si>
  <si>
    <t>Tägliche Zulage Krankheit</t>
  </si>
  <si>
    <t>Daily sickness allowance</t>
  </si>
  <si>
    <t>DailySicknessAllowance_038</t>
  </si>
  <si>
    <t>En tant que couverture. Un montant par journée de maladie de l'assuré.</t>
  </si>
  <si>
    <t>Als dekking. Een bedrag per dag ziekte van verzekerde.</t>
  </si>
  <si>
    <t>Indemn.mens.dépendance.</t>
  </si>
  <si>
    <t>Maand.afh.vergoeding</t>
  </si>
  <si>
    <t>Monatliche Entschädigung in Abhängigkeit</t>
  </si>
  <si>
    <t>Monthly dependency allowance</t>
  </si>
  <si>
    <t>MonthlyDependencyAllowance_039</t>
  </si>
  <si>
    <t>Indemnité mensuelle pour dépendance. En tant que couverture. Assistance effectuée par des tiers dans le cas d'une invalidité (permanente). Normalement (à vie), des prestations ou services dont aura besoin la victime, ou dont auront besoin ses proches.</t>
  </si>
  <si>
    <t>Maandelijkse afhankelijkheidsvergoeding. Als dekking. Hulp van derden in het geval van een (blijvende) invaliditeit. Meestal (levenslang) regelmatige prestaties of diensten te leveren, aan het slachtoffer of aan zijn naasten.</t>
  </si>
  <si>
    <t>Frais d'assistance</t>
  </si>
  <si>
    <t>Bijstandskosten</t>
  </si>
  <si>
    <t>Kosten Hilfe</t>
  </si>
  <si>
    <t>Assistance expenses</t>
  </si>
  <si>
    <t>AssistanceExpenses_040</t>
  </si>
  <si>
    <t>En tant que couverture. Les frais pour aide et assistance (juridique, psychologique, matérielle, ...) dans le cadre d'un dommage.</t>
  </si>
  <si>
    <t>Als dekking. Vergoeding van assistentie en bijstand (juridisch, psychologisch, materieel, ...) geleverd in de context van een schadegeval.</t>
  </si>
  <si>
    <t>Frais de transport</t>
  </si>
  <si>
    <t>Vervoerkosten</t>
  </si>
  <si>
    <t>Transportkosten</t>
  </si>
  <si>
    <t>Transportation expenses</t>
  </si>
  <si>
    <t>TransportationExpenses_041</t>
  </si>
  <si>
    <t>En tant que couverture. Les frais de transport, de déplacement.</t>
  </si>
  <si>
    <t>Als dekking. De kosten voor het vervoer, het transport.</t>
  </si>
  <si>
    <t>Frais amb.mal.graves</t>
  </si>
  <si>
    <t>Amb. kosten zw.ziekt</t>
  </si>
  <si>
    <t>Ambulante Kosten nach schweren Krankheiten</t>
  </si>
  <si>
    <t>Ambulatory expenses in case of severe diseases</t>
  </si>
  <si>
    <t>AmbulatoryExpensesInCaseOfSevereDiseases_042</t>
  </si>
  <si>
    <t>En tant que couverture. Frais médicaux ambulatoires dans le cas des maladies graves. Les soins médicaux livrés à domicile, dans le cas de maladies (spécifiées comme) ayant un caractère grave.</t>
  </si>
  <si>
    <t>Ambulante medische kosten bij zware ziekten. Als dekking. Medische verzorging, aan huis geleverd, in het geval van ziekten die een (gespecifieerd) ernstig karakter hebben.</t>
  </si>
  <si>
    <t>One-day clinique</t>
  </si>
  <si>
    <t>Limiet one-day clin.</t>
  </si>
  <si>
    <t>Grenzwert ein-Tages-Klinik</t>
  </si>
  <si>
    <t>One-day clinic</t>
  </si>
  <si>
    <t>One-dayClinic_043</t>
  </si>
  <si>
    <t>En tant que couverture. L'hospitalisation durant une journée. (Une hospitalisation dans son interprétation normale comprends minimalement un séjour de nuit.)</t>
  </si>
  <si>
    <t>Als dekking. De hospitalisatie voor één dag. (Daar waar een reguliere hospitalisatie minimaal één overnachting omvat.)</t>
  </si>
  <si>
    <t>Soins palliatifs</t>
  </si>
  <si>
    <t>Palliatieve zorgen</t>
  </si>
  <si>
    <t>Palliative Pflege Medizin</t>
  </si>
  <si>
    <t>Palliative care</t>
  </si>
  <si>
    <t>PalliativeCare_044</t>
  </si>
  <si>
    <t>En tant que couverture. L'accompagnement des mourants. Ce qui se rapproche des soins médicaux, mais ne l'est pas vraiment.</t>
  </si>
  <si>
    <t>Als dekking. Stervensbegeleiding, wat er dicht bij komt, maar geen zuiver medische zorg is.</t>
  </si>
  <si>
    <t>Frais de garde</t>
  </si>
  <si>
    <t>Oppaskosten</t>
  </si>
  <si>
    <t>Betreuungskosten</t>
  </si>
  <si>
    <t>Sit-in expenses</t>
  </si>
  <si>
    <t>Sit-inExpenses_045</t>
  </si>
  <si>
    <t>En tant que couverture. Les frais de garde pour un enfant (malade).</t>
  </si>
  <si>
    <t>Als dekking. De kosten voor de oppas van een (ziek) kind.</t>
  </si>
  <si>
    <t>Objets spéciaux</t>
  </si>
  <si>
    <t>Bijzond.voorwerpen</t>
  </si>
  <si>
    <t>Sonderobjekte</t>
  </si>
  <si>
    <t>Special objects</t>
  </si>
  <si>
    <t>SpecialObjects_046</t>
  </si>
  <si>
    <t>En tant que couverture. Les objets, ayant une valeur exceptionnelle ou spécifique, ne pouvant être évalués sur base de critères ou règles courants.</t>
  </si>
  <si>
    <t>Als dekking. Voorwerpen van uitzonderlijke of specifieke waarde, die niet volgens eenvoudige algemene regels te bepalen valt.</t>
  </si>
  <si>
    <t>Argents et valeurs</t>
  </si>
  <si>
    <t>Geld en waarden</t>
  </si>
  <si>
    <t>Geld und Werte</t>
  </si>
  <si>
    <t>Money and valuables</t>
  </si>
  <si>
    <t>MoneyAndValuables_047</t>
  </si>
  <si>
    <t>En tant que couverture. Les pieces de monnaie, les biljets bancaires et les effets de commerce comme les obligations, les actions oui ou non nominatives.</t>
  </si>
  <si>
    <t>Als dekking. Munten, bankbiljetten en waardepapieren zoals aandelen, al of niet aan toonder, obligaties.</t>
  </si>
  <si>
    <t>Domm.d'effraction</t>
  </si>
  <si>
    <t>BurglaryDamages_048</t>
  </si>
  <si>
    <t>En tant que couverture. Le dommage due à l'effraction. La porte cassée, pas le portefeuille volé.</t>
  </si>
  <si>
    <t>Als dekking. De schade door inbraak. De kapotte deur, niet de gestolen portefeuille.</t>
  </si>
  <si>
    <t>Verhaal der buren</t>
  </si>
  <si>
    <t>Retrieval recours by neighbours</t>
  </si>
  <si>
    <t>RetrievalRecoursByNeighbours_049</t>
  </si>
  <si>
    <t>En tant que couverture. Un incendie est cause de dommages chez les voisins (par extension), et ces voisins exigent un dédommagement. Ceci n'est qu'un simple exemple.</t>
  </si>
  <si>
    <t>Als dekking. Een brand veroorzaakt, bij uitbreiding, eveneens schade bij de buren, en deze vragen dan een vergoeding. Dit is slechts een voorbeeld.</t>
  </si>
  <si>
    <t>Séjour étudiant</t>
  </si>
  <si>
    <t>Studentenverblijf</t>
  </si>
  <si>
    <t>Studentenwohnheim</t>
  </si>
  <si>
    <t>Student appartment</t>
  </si>
  <si>
    <t>StudentAppartment_050</t>
  </si>
  <si>
    <t>En tant que couverture. Prinipalement en incendie et complémentaires, la garantie couvre, en complément, le kot d'étudiant.</t>
  </si>
  <si>
    <t>Als dekking. Meestal in brand en aanverwante gevaren, de waarborg dekt eveneens het studentenverblijf (het kot).</t>
  </si>
  <si>
    <t>Villégiature</t>
  </si>
  <si>
    <t>Vakantieverblijf</t>
  </si>
  <si>
    <t>Selbstversorger-Unterkunft</t>
  </si>
  <si>
    <t>Holiday residence</t>
  </si>
  <si>
    <t>HolidayResidence_051</t>
  </si>
  <si>
    <t>En tant que couverture. Prinipalement en incendie et complémentaires, la garantie couvre, en complément, la résidence de vacance (là où on réside pour une courte durée).</t>
  </si>
  <si>
    <t>Als dekking. Meestal in brand en aanverwante gevaren, de waarborg dekt eveneens het vakantieverblijf (waar men voor korte duur gaat resideren).</t>
  </si>
  <si>
    <t>Contenu en deplacem.</t>
  </si>
  <si>
    <t>Inhoud op verplaatsing</t>
  </si>
  <si>
    <t>Inhalt unterwegs</t>
  </si>
  <si>
    <t>Content on the move</t>
  </si>
  <si>
    <t>ContentOnTheMove_052</t>
  </si>
  <si>
    <t>En tant que couverture. Principalement en incendie et complémentaires, la garantie couvre, en complément, le contenu amené dans la résidence de vacance (là où on réside pour une courte durée), ou le contenu lors d'un déménagement.</t>
  </si>
  <si>
    <t>Inhoud op verplaatsing. Als dekking. Meestal in brand en aanverwante gevaren, de waarborg dekt eveneens de inhoud die mee gaat naar het vakantieverblijf (waar men voor korte duur gaat resideren), ofwel tijdens een verhuis bijvoorbeeld.</t>
  </si>
  <si>
    <t>Vitres spéciales</t>
  </si>
  <si>
    <t>Speciale ruiten</t>
  </si>
  <si>
    <t>Spezielle Fenster</t>
  </si>
  <si>
    <t>Special windows</t>
  </si>
  <si>
    <t>SpecialWindows_053</t>
  </si>
  <si>
    <t>En tant que couverture. Les vitres ayant des caractéristiques exceptionnelles. Par exemple les vitraux, les vitres artistiques, le verre extrèmement feuilleté.</t>
  </si>
  <si>
    <t>Als dekking. De ruiten die uitzonderlijke kenmerken vertonen. Bijvoorbeeld glas in lood, artistiek bewerkt glas, extreem gelaagd glas.</t>
  </si>
  <si>
    <t>Objets hors bâtiment</t>
  </si>
  <si>
    <t>Voorw.buiten gebouw</t>
  </si>
  <si>
    <t>Objekte außerhalb des Gebäudes</t>
  </si>
  <si>
    <t>Objects outside construction</t>
  </si>
  <si>
    <t>ObjectsOutsideConstruction_054</t>
  </si>
  <si>
    <t>En tant que couverture. Il faut penser aux risque d'incendie ou de vol (par exemple).</t>
  </si>
  <si>
    <t>Voorwerpen buiten het gebouw. Als dekking. Denk bijvoorbeeld aan brand of aan diefstal.</t>
  </si>
  <si>
    <t>Déblais &amp; démolition</t>
  </si>
  <si>
    <t>Afbraak &amp; opruiming</t>
  </si>
  <si>
    <t>Abbau- und Aufräumarbeiten</t>
  </si>
  <si>
    <t>Clearance and demolition</t>
  </si>
  <si>
    <t>ClearanceAndDemolition_055</t>
  </si>
  <si>
    <t>En tant que couverture. Souvent après un incendie; la démolition et le déblayage des restants du bâtiment.</t>
  </si>
  <si>
    <t>Als dekking. Dikwijls na brand; de afbraak en de opruiming van de restanten van het gebouw.</t>
  </si>
  <si>
    <t>Sauvetage/conservat.</t>
  </si>
  <si>
    <t>Redding &amp; behoud</t>
  </si>
  <si>
    <t>Rettung &amp; Erhaltung</t>
  </si>
  <si>
    <t>Salvage and preservation</t>
  </si>
  <si>
    <t>SalvageAndPreservation_056</t>
  </si>
  <si>
    <t>Sauvetage et conservation. En tant que couverture. Souvent après une tempète; les mesures temporaires pour la protection des biens restants.</t>
  </si>
  <si>
    <t>Als dekking. Dikwijls na stormschade; de tijdelijke maatregelen voor de bescherming van de resterende goederen.</t>
  </si>
  <si>
    <t>AssessmentExpenses_057</t>
  </si>
  <si>
    <t>En tant que couverture. L'expertise du bien endommagé, ou de l'effet (financier) du dommage. L'évaluation de la valeur par celui qui y est désigné.</t>
  </si>
  <si>
    <t>Als dekking. De expertise van het beschadigde goed, of van het resultaat van de schade. De bepaling van de waarde door degene die daarvoor aangesteld is.</t>
  </si>
  <si>
    <t>Bureautique</t>
  </si>
  <si>
    <t>Burotica</t>
  </si>
  <si>
    <t>Maschinen für das Büro</t>
  </si>
  <si>
    <t>Electronic office equipment</t>
  </si>
  <si>
    <t>ElectronicOfficeEquipment_058</t>
  </si>
  <si>
    <t>En tant que couverture. Souvent en incendie et ses compléments (le risque électrique); les ordinateurs, les téléphones et autre appareils assimilés.</t>
  </si>
  <si>
    <t>Als dekking. Dikwijls in brand en aanverwante (risico electriciteit); computers en telefonie en verwante apparatuur.</t>
  </si>
  <si>
    <t>Biens</t>
  </si>
  <si>
    <t>Goederen</t>
  </si>
  <si>
    <t>Güter</t>
  </si>
  <si>
    <t>Goods</t>
  </si>
  <si>
    <t>Goods_059</t>
  </si>
  <si>
    <t>En tant que couverture. En sein d'une garantie il se peut que parfois, de l'ensemble couvert par la garantie, la partie "biens" nécessitte des informations spécifiques.</t>
  </si>
  <si>
    <t>Als dekking. Binnen een waarborg kan soms, van het geheel gewaarborgde, het gedeelte "goederen" specifieke informatie vereisen.</t>
  </si>
  <si>
    <t>Marchandises</t>
  </si>
  <si>
    <t>Koopwaar</t>
  </si>
  <si>
    <t>Waren</t>
  </si>
  <si>
    <t>Merchandise</t>
  </si>
  <si>
    <t>Merchandise_060</t>
  </si>
  <si>
    <t>En tant que couverture. En sein d'une garantie il se peut que parfois, de l'ensemble couvert par la garantie, la partie "marchandises" nécessitte des informations spécifiques.</t>
  </si>
  <si>
    <t>Als dekking. Binnen een waarborg kan soms, van het geheel gewaarborgde, het gedeelte "koopwaar" specifieke informatie vereisen.</t>
  </si>
  <si>
    <t>Biens appartenant à tiers</t>
  </si>
  <si>
    <t>Goederen van derden</t>
  </si>
  <si>
    <t>Dritter waren</t>
  </si>
  <si>
    <t>Commodities of third parties</t>
  </si>
  <si>
    <t>CommoditiesOfThirdParties_061</t>
  </si>
  <si>
    <t>En tant que couverture. En sein d'une garantie il se peut que parfois, de l'ensemble couvert par la garantie, la partie "biens appartenant aux tiers" nécessitte des informations spécifiques.</t>
  </si>
  <si>
    <t>Als dekking. Binnen een waarborg kan soms, van het geheel gewaarborgde, het gedeelte "goederen van derden" specifieke informatie vereisen.</t>
  </si>
  <si>
    <t>Matériaux</t>
  </si>
  <si>
    <t>Materiaal</t>
  </si>
  <si>
    <t>Material</t>
  </si>
  <si>
    <t>Materials</t>
  </si>
  <si>
    <t>Materials_062</t>
  </si>
  <si>
    <t>En tant que couverture. En sein d'une garantie il se peut que parfois, de l'ensemble couvert par la garantie, la partie "matériaux" nécessitte des informations spécifiques.</t>
  </si>
  <si>
    <t>Als dekking. Binnen een waarborg kan soms, van het geheel gewaarborgde, het gedeelte "materiaal" specifieke informatie vereisen.</t>
  </si>
  <si>
    <t>Installations</t>
  </si>
  <si>
    <t>Installaties</t>
  </si>
  <si>
    <t>Installationen</t>
  </si>
  <si>
    <t>Installations_063</t>
  </si>
  <si>
    <t>En tant que couverture. En sein d'une garantie il se peut que parfois, de l'ensemble couvert par la garantie, la partie "installations" nécessitte des informations spécifiques.</t>
  </si>
  <si>
    <t>Als dekking. Binnen een waarborg kan soms, van het geheel gewaarborgde, het gedeelte "installaties" specifieke informatie vereisen.</t>
  </si>
  <si>
    <t>Machines</t>
  </si>
  <si>
    <t>Maschinen</t>
  </si>
  <si>
    <t>Machines_064</t>
  </si>
  <si>
    <t>En tant que couverture. En sein d'une garantie il se peut que parfois, de l'ensemble couvert par la garantie, la partie "machines" nécessitte des informations spécifiques.</t>
  </si>
  <si>
    <t>Als dekking. Binnen een waarborg kan soms, van het geheel gewaarborgde, het gedeelte "machines" specifieke informatie vereisen.</t>
  </si>
  <si>
    <t>Meubles de bureau</t>
  </si>
  <si>
    <t>Bureelmeubelen</t>
  </si>
  <si>
    <t>Büromöbel</t>
  </si>
  <si>
    <t>Office furniture</t>
  </si>
  <si>
    <t>OfficeFurniture_065</t>
  </si>
  <si>
    <t>En tant que couverture. En sein d'une garantie il se peut que parfois, de l'ensemble couvert par la garantie, la partie "meubles de bureau" nécessitte des informations spécifiques.</t>
  </si>
  <si>
    <t>Als dekking. Binnen een waarborg kan soms, van het geheel gewaarborgde, het gedeelte "bureelmeubelen" specifieke informatie vereisen. (Ook : kantoormeubilair)</t>
  </si>
  <si>
    <t>Matières premières</t>
  </si>
  <si>
    <t>Grondstoffen</t>
  </si>
  <si>
    <t>Rohstoffe</t>
  </si>
  <si>
    <t>Raw materials</t>
  </si>
  <si>
    <t>RawMaterials_066</t>
  </si>
  <si>
    <t>En tant que couverture. Un processus de production transforme des matières premières en produits finis. Mais reste vrai que, ce qu'est le produit fini de l'un, est matière première pour l'autre. Du sable au verre en plan, et du simple verre en plan jusqu'</t>
  </si>
  <si>
    <t>Als dekking. Het is eigen aan een productieproces dat het grondstoffen verwerkt tot afgewerkte producten. Maar het is ook zo dat, wat een afgewerkt product is voor de ene, een grondstof is voor de andere. Van zand naar vlakglas, en van vlakglas naar een v</t>
  </si>
  <si>
    <t>Matériaux de tiers</t>
  </si>
  <si>
    <t>Materiaal van derden</t>
  </si>
  <si>
    <t>Materialien von Drittanbietern</t>
  </si>
  <si>
    <t>Material of third parties</t>
  </si>
  <si>
    <t>MaterialOfThirdParties_067</t>
  </si>
  <si>
    <t>En tant que couverture. En sein d'une garantie il se peut que parfois, de l'ensemble couvert par la garantie, la partie "matériaux de tiers" nécessitte des informations spécifiques.</t>
  </si>
  <si>
    <t>Als dekking. Binnen een waarborg kan soms, van het geheel gewaarborgde, het gedeelte "materiaal van derden" specifieke informatie vereisen.</t>
  </si>
  <si>
    <t>Objets d'art</t>
  </si>
  <si>
    <t>Kunstvoorwerpen</t>
  </si>
  <si>
    <t>Kunstgegenstände</t>
  </si>
  <si>
    <t>Works of art</t>
  </si>
  <si>
    <t>WorksOfArt_068</t>
  </si>
  <si>
    <t>En tant que couverture. Les objets ayant une certaine valeur artistique, indépendamment de leur valeur purement matérielle, et pour lesquels y existe un circuit commercial spécifique, comme les exploitants de galeries, les musées, les antiquaires, les mai</t>
  </si>
  <si>
    <t>Als dekking. De voorwerpen met een zekere artistieke waarde, los van de zuiver materiële waarde, en waarvoor een specifiek handelscircuit bestaat, zoals kunstgalerijen, musea, antiekzaken, veilinghuizen en dergelijke.</t>
  </si>
  <si>
    <t>Collections</t>
  </si>
  <si>
    <t>Verzamelingen</t>
  </si>
  <si>
    <t>Sammlungen</t>
  </si>
  <si>
    <t>Collections_069</t>
  </si>
  <si>
    <t>En tant que couverture. Souvent des objets d'art, des antiquités, des raretés ou bizarreries. Souvent caractérisé par le fait que l'ensemble a plus de valeur que la somme des valeurs des parties, et ceci spécialement du point de vue du propriétaire.</t>
  </si>
  <si>
    <t>Als dekking. Meestal van kunst of oudheden of rariteiten. Het bijzondere is dikwijls dat het geheel meer waarde heeft dan de som van de afzonderlijke delen, en dit zeker in hoofde van de eigenaar.</t>
  </si>
  <si>
    <t>Animaux</t>
  </si>
  <si>
    <t>Dieren</t>
  </si>
  <si>
    <t>Tiere</t>
  </si>
  <si>
    <t>Animals</t>
  </si>
  <si>
    <t>Animals_070</t>
  </si>
  <si>
    <t>En tant que couverture. Animaux sousentend encore des individus (multiples), là ou bétail désigne un ensemble sans aucune distinction des individus.</t>
  </si>
  <si>
    <t>Als dekking. In het geval van "dieren" gaat het nog over (meerdere) individuele dieren, daar waar "vee" slaat op een geheel zonder onderscheid van individuen.</t>
  </si>
  <si>
    <t>Bétail</t>
  </si>
  <si>
    <t>Vee</t>
  </si>
  <si>
    <t>Viehstand</t>
  </si>
  <si>
    <t>Livestock</t>
  </si>
  <si>
    <t>Livestock_071</t>
  </si>
  <si>
    <t>En tant que couverture. Là ou bétail désigne un ensemble sans aucune distinction des individus, animaux sousentend encore des individus (multiples éventuellement).</t>
  </si>
  <si>
    <t>Als dekking. Daar waar "vee" slaat op een geheel zonder onderscheid van individuen, gaat het in het geval van "dieren" nog over (meerdere) individuele dieren.</t>
  </si>
  <si>
    <t>Véhicules de tiers</t>
  </si>
  <si>
    <t>Voertuigen v.derden</t>
  </si>
  <si>
    <t>Drittanbieter-Fahrzeuge</t>
  </si>
  <si>
    <t>Vehicles of third parties</t>
  </si>
  <si>
    <t>VehiclesOfThirdParties_072</t>
  </si>
  <si>
    <t>En tant que couverture. Les véhicules appartenant à d'autres personnes que les parties contractantes; donc les véhicules n'appartenant pas au preneur d'assurance.</t>
  </si>
  <si>
    <t>Als dekking. Voertuigen die toebehoren aan andere dan de contracterende partijen, die dus niet toebehoren aan de verzekeringnemer.</t>
  </si>
  <si>
    <t>Instruments</t>
  </si>
  <si>
    <t>Instrumenten</t>
  </si>
  <si>
    <t>Instrumente</t>
  </si>
  <si>
    <t>Instruments_073</t>
  </si>
  <si>
    <t>En tant que couverture. il faut penser aux appareils délicats, aux instruments de musique etc.</t>
  </si>
  <si>
    <t>Als dekking. Denk aan fijne machinerie, muziekinstrumenten, en dergelijke.</t>
  </si>
  <si>
    <t>Enseigne lumineuse</t>
  </si>
  <si>
    <t>Lichtreclame</t>
  </si>
  <si>
    <t>Licht Werbung</t>
  </si>
  <si>
    <t>Electric light sign</t>
  </si>
  <si>
    <t>ElectricLightSign_074</t>
  </si>
  <si>
    <t>En tant que couverture. Il y existent des constructions avec des tubes de néon, des bacs illuminés et avec empreinte, des assemblages de leds (light emitting diodes) etc.</t>
  </si>
  <si>
    <t>Als dekking. Zoals daar zijn de constructies van neonbuizen, lichtbakken met opdruk, assemblages met led's en dergelijke.</t>
  </si>
  <si>
    <t>Changement température</t>
  </si>
  <si>
    <t>Ontvriezingsschade</t>
  </si>
  <si>
    <t>Unfreezing damages</t>
  </si>
  <si>
    <t>UnfreezingDamages_075</t>
  </si>
  <si>
    <t>En tant que couverture. Souvent pour les produits alimentaires, lesquels ne peuvent dégeler, ou ne peuvent geler. En généralisant, les produits qui doivent en permanence avoir une température entre certaines marges définies.</t>
  </si>
  <si>
    <t>Als dekking. Dikwijls voor voedingswaren; deze mogen niet ontdooien, of mogen net niet bevriezen. In het algemeen goederen die permanent binnen bepaalde grenzen qua temperatuur moeten blijven.</t>
  </si>
  <si>
    <t>Armes</t>
  </si>
  <si>
    <t>Geweren</t>
  </si>
  <si>
    <t>Waffen</t>
  </si>
  <si>
    <t>Rifles and weapons</t>
  </si>
  <si>
    <t>RiflesAndWeapons_076</t>
  </si>
  <si>
    <t>En tant que couverture. En sein d'une garantie il se peut que, de l'ensemble couvert par la garantie, la partie "armes" nécessitte des informations spécifiques. Armes à feu, armes blanches, etc.</t>
  </si>
  <si>
    <t>Als dekking. Binnen een waarborg kan soms, van het geheel gewaarborgde, het gedeelte "geweren" specifieke informatie vereisen. (geweren, en bij uitbreiding de vuur- en de blanke wapens.)</t>
  </si>
  <si>
    <t>Toiture vitrée</t>
  </si>
  <si>
    <t>Lichtstraten</t>
  </si>
  <si>
    <t>Beleuchtung-Straßen</t>
  </si>
  <si>
    <t>Skylight</t>
  </si>
  <si>
    <t>Skylight_077</t>
  </si>
  <si>
    <t>En tant que couverture. En sein d'une garantie il se peut que parfois, de l'ensemble couvert par la garantie, la partie "toiture vitrée" nécessitte des informations spécifiques. (Le dôme vitré, la lanterne etc.)</t>
  </si>
  <si>
    <t>Als dekking. Binnen een waarborg kan soms, van het geheel gewaarborgde, het gedeelte "lichtstraten" specifieke informatie vereisen. (Lichtstraten, koepels, glazen overkappingen, enz.)</t>
  </si>
  <si>
    <t>078</t>
  </si>
  <si>
    <t>Frais reconstitution</t>
  </si>
  <si>
    <t>Rekonstitution Kosten</t>
  </si>
  <si>
    <t>Recompilation expenses</t>
  </si>
  <si>
    <t>RecompilationExpenses_078</t>
  </si>
  <si>
    <t>En tant que couverture. Souvent des données administratives perdues, lesquelles peuvent, moyennant certaindes dépenses, à nouveau être recoltées et documentées.</t>
  </si>
  <si>
    <t>Als dekking. Meestal van administratieve gegevens. Deze kunnen na verlies, mits de nodige kosten te maken, terug verzameld en opgemaakt worden.</t>
  </si>
  <si>
    <t>Véhicules a l'arrêt</t>
  </si>
  <si>
    <t>Vehicles at rest</t>
  </si>
  <si>
    <t>VehiclesAtRest_079</t>
  </si>
  <si>
    <t>En tant que couverture. En sein d'une garantie il se peut que, de l'ensemble couvert par la garantie, la partie "véhicules à l'arrêt" nécessitte des informations spécifiques.</t>
  </si>
  <si>
    <t>Als dekking. Binnen een waarborg kan soms, van het geheel gewaarborgde, het gedeelte "voertuigen in rust" specifieke informatie vereisen.</t>
  </si>
  <si>
    <t>Doc./archiv./modèl.</t>
  </si>
  <si>
    <t>Doc./archief/modell.</t>
  </si>
  <si>
    <t>Dokumente/Archive/Modelle</t>
  </si>
  <si>
    <t>Documents archives models</t>
  </si>
  <si>
    <t>DocumentsArchivesModels_080</t>
  </si>
  <si>
    <t>En tant que couverture. En sein d'une garantie il se peut que, de l'ensemble couvert par la garantie, la partie "documents, archives, modèles" nécessitte des informations spécifiques.</t>
  </si>
  <si>
    <t>Als dekking. Binnen een waarborg kan soms, van het geheel gewaarborgde, het gedeelte "documenten, archief, modellen" specifieke informatie vereisen.</t>
  </si>
  <si>
    <t>Supports informatiques</t>
  </si>
  <si>
    <t>Inform.dragers/soft</t>
  </si>
  <si>
    <t>Computer/software</t>
  </si>
  <si>
    <t>Data carriers</t>
  </si>
  <si>
    <t>DataCarriers_081</t>
  </si>
  <si>
    <t xml:space="preserve">En tant que couverture. En sein d'une garantie il se peut que, de l'ensemble couvert par la garantie, la partie "supports informatiques" nécessitte des informations spécifiques. (Les bandes magnétiques, disques compacts, disques durs, et similaires ou de </t>
  </si>
  <si>
    <t>Als dekking. Binnen een waarborg kan soms, van het geheel gewaarborgde, het gedeelte "informatiedragers, software" specifieke informatie vereisen. (magneetbanden, compact discs, harde schijven, en alle verwante of nieuwsoortige opslagmedia)</t>
  </si>
  <si>
    <t>Inaccessibilité</t>
  </si>
  <si>
    <t>Ontoegankelijkheid</t>
  </si>
  <si>
    <t>Unzugänglichkeit</t>
  </si>
  <si>
    <t>Inaccessibility</t>
  </si>
  <si>
    <t>Inaccessibility_082</t>
  </si>
  <si>
    <t>En tant que couverture. Souvent en sein d'une garantie étendue de type incendie et risques connexes, en commerce,  la perte de bénéfice due à l'inaccessibilité, par exemple causée par les travaux à la voie publique.</t>
  </si>
  <si>
    <t>Als dekking. Meestal binnen een uitgebreide waarborg brand en aanverwante, in handel, de winstderving ten gevolge de onbereikbaarheid, omwille van bijvoorbeeld werken aan de openbare weg.</t>
  </si>
  <si>
    <t>Dépend.de fourniss.</t>
  </si>
  <si>
    <t>Leveranciersafhank.</t>
  </si>
  <si>
    <t>DependenceOnSuppliers_083</t>
  </si>
  <si>
    <t>Dépendance de fournisseurs. En tant que couverture. Assurances techniques ou de commerce, le chiffre d'affaires et, ou les bénéfices dépendent d'une livraison régulière des matières premières ou autres.</t>
  </si>
  <si>
    <t>Als dekking. In technische verzekeringen of in handel. Het zakenciijfer en of de winst hangen af van een regelmatige aanvoer van te verwerken grondstoffen en dergelijke.</t>
  </si>
  <si>
    <t>Végétaux</t>
  </si>
  <si>
    <t>Gewassen</t>
  </si>
  <si>
    <t>Kulturen</t>
  </si>
  <si>
    <t>Crops</t>
  </si>
  <si>
    <t>Crops_084</t>
  </si>
  <si>
    <t>En tant que couverture. En sein d'une garantie il se peut que parfois, de l'ensemble couvert par la garantie, la partie "végétaux" nécessitte des informations spécifiques. (Les plantes cultivées.)</t>
  </si>
  <si>
    <t>Als dekking. Binnen een waarborg kan soms, van het geheel gewaarborgde, het gedeelte "gewassen" specifieke informatie vereisen. (In de zin van cultuurplanten, vruchtgewassen, enz.)</t>
  </si>
  <si>
    <t>Plantations</t>
  </si>
  <si>
    <t>Aanplantingen</t>
  </si>
  <si>
    <t>Plantagen</t>
  </si>
  <si>
    <t>Plantations_085</t>
  </si>
  <si>
    <t>En tant que couverture. En sein d'une garantie il se peut que parfois, de l'ensemble couvert par la garantie, la partie "plantations" nécessitte des informations spécifiques. (Les vergers ou les potagers, les parcelles plantées avec des arbres ou arbustes</t>
  </si>
  <si>
    <t>Als dekking. Binnen een waarborg kan soms, van het geheel gewaarborgde, het gedeelte "aanplantingen" specifieke informatie vereisen. (Boomgaarden of tuinen, de percelen beplant met bomen of struiken, dikwijls voor de teelt van fruit.)</t>
  </si>
  <si>
    <t>Bois</t>
  </si>
  <si>
    <t>Bossen</t>
  </si>
  <si>
    <t>Wälder</t>
  </si>
  <si>
    <t>Woods</t>
  </si>
  <si>
    <t>Woods_086</t>
  </si>
  <si>
    <t>En tant que couverture. En sein d'une garantie il se peut que parfois, de l'ensemble couvert par la garantie, la partie "bois" nécessitte des informations spécifiques. (Les bois, souvent cultivés ou parfois naturels, souvent destinés à la foresterie.)</t>
  </si>
  <si>
    <t>Als dekking. Binnen een waarborg kan soms, van het geheel gewaarborgde, het gedeelte "bossen" specifieke informatie vereisen. (Dikwijls aangeplante bossen, soms natuurlijke bossen, meestal voor de commerciële kap van hout.)</t>
  </si>
  <si>
    <t>Récoltes</t>
  </si>
  <si>
    <t>Oogsten</t>
  </si>
  <si>
    <t>Ernte</t>
  </si>
  <si>
    <t>Harvests</t>
  </si>
  <si>
    <t>Harvests_087</t>
  </si>
  <si>
    <t>En tant que couverture. En sein d'une garantie il se peut que parfois, de l'ensemble couvert par la garantie, la partie "récoltes" nécessitte des informations spécifiques. (La moisson, la vendange etc.)</t>
  </si>
  <si>
    <t>Als dekking. Binnen een waarborg kan soms, van het geheel gewaarborgde, het gedeelte "oogsten" specifieke informatie vereisen. (In de zin van de oogst, de pluk, het maaisel, enz.)</t>
  </si>
  <si>
    <t>Fruits sur pied</t>
  </si>
  <si>
    <t>Vruchten op stam</t>
  </si>
  <si>
    <t>Früchte auf Glasfuß</t>
  </si>
  <si>
    <t>Crops on stem</t>
  </si>
  <si>
    <t>CropsOnStem_088</t>
  </si>
  <si>
    <t>En tant que couverture. En sein d'une garantie il se peut que parfois, de l'ensemble couvert par la garantie, la partie "fruits sur pied" nécessitte des informations spécifiques. (La moisson, la vendange etc. mais non récoltés.)</t>
  </si>
  <si>
    <t>Als dekking. Binnen een waarborg kan soms, van het geheel gewaarborgde, het gedeelte "vruchten op stam" specifieke informatie vereisen. (In de zin van de oogst, de pluk, het maaisel, enz. die echter nog moeten binnen gehaald worden.)</t>
  </si>
  <si>
    <t>Extended coverage</t>
  </si>
  <si>
    <t>Erweiterte Abdeckung</t>
  </si>
  <si>
    <t>ExtendedCoverage_089</t>
  </si>
  <si>
    <t>En tant que couverture. Une extension à la garantie, intégrant le sousmentionné.</t>
  </si>
  <si>
    <t>Als dekking. Een uitbreiding van de waarborg tot wat hier vermeld staat.</t>
  </si>
  <si>
    <t>Assistance habitat.</t>
  </si>
  <si>
    <t>Bijstand woning</t>
  </si>
  <si>
    <t>Beistand Wohnung</t>
  </si>
  <si>
    <t>Residential assistance</t>
  </si>
  <si>
    <t>ResidentialAssistance_090</t>
  </si>
  <si>
    <t>Assistance habitation. En tant que couverture. Ensemble de services liés à l'occupation de la maison.</t>
  </si>
  <si>
    <t>Als dekking. Geheel van diensten in verband met de woning.</t>
  </si>
  <si>
    <t>Bijoux</t>
  </si>
  <si>
    <t>Juwelen</t>
  </si>
  <si>
    <t>Schmuck</t>
  </si>
  <si>
    <t>Juwelry</t>
  </si>
  <si>
    <t>Juwelry_091</t>
  </si>
  <si>
    <t>En tant que couverture. En sein d'une garantie il se peut que, de l'ensemble couvert par la garantie, la partie "bijoux" nécessitte des informations spécifiques.</t>
  </si>
  <si>
    <t>Als dekking. Binnen een waarborg kan soms, van het geheel gewaarborgde, het gedeelte "juwelen" specifieke informatie vereisen.</t>
  </si>
  <si>
    <t>Argenterie</t>
  </si>
  <si>
    <t>Zilvergoed</t>
  </si>
  <si>
    <t>Silberwaren</t>
  </si>
  <si>
    <t>Silverware</t>
  </si>
  <si>
    <t>Silverware_092</t>
  </si>
  <si>
    <t>En tant que couverture. En sein d'une garantie il se peut que, de l'ensemble couvert par la garantie, la partie "argenterie" nécessitte des informations spécifiques. (Les couverts en argent ou argentés, éventuellement étendu à d'autres accessoires de tabl</t>
  </si>
  <si>
    <t>Als dekking. Binnen een waarborg kan soms, van het geheel gewaarborgde, het gedeelte "zilvergoed" specifieke informatie vereisen. (Bestek in zilver, of verzilverd, eventueel uitgebreid tot ander tafelgerei, en tot andere halfedel- of edelmetalen.)</t>
  </si>
  <si>
    <t>Tapis</t>
  </si>
  <si>
    <t>Tapijten</t>
  </si>
  <si>
    <t>Teppiche</t>
  </si>
  <si>
    <t>Carpets and tapestry</t>
  </si>
  <si>
    <t>CarpetsAndTapestry_093</t>
  </si>
  <si>
    <t>En tant que couverture. En sein d'une garantie il se peut que, de l'ensemble couvert par la garantie, la partie "Tapis" nécessitte des informations spécifiques. (Les tapis et ou tapisseries, éventuellement étendues aux broderies, patchwork ou autres texti</t>
  </si>
  <si>
    <t>Als dekking. Binnen een waarborg kan soms, van het geheel gewaarborgde, het gedeelte "tapijten" specifieke informatie vereisen. (De tapijten en wandtapijten, eventueel bij uitbreiding de borduurwerken, het patchwork, en ander waardevol tekstiel.)</t>
  </si>
  <si>
    <t>Tableaux</t>
  </si>
  <si>
    <t>Schilderijen</t>
  </si>
  <si>
    <t>Gemälde</t>
  </si>
  <si>
    <t>Paintings</t>
  </si>
  <si>
    <t>Paintings_094</t>
  </si>
  <si>
    <t>En tant que couverture. En sein d'une garantie il se peut que, de l'ensemble couvert par la garantie, la partie "tableaux" nécessitte des informations spécifiques. (Huile sur toile ou panneaux, éventuellement étendu à d'autres matériaux comme les acryliqu</t>
  </si>
  <si>
    <t>Als dekking. Binnen een waarborg kan soms, van het geheel gewaarborgde, het gedeelte "schilderijen" specifieke informatie vereisen. (Olie op doek of op paneel, eventueel bij uitbreiding andere materialen, zoals acrylverf, en zelfs tot en met de (rood-)kri</t>
  </si>
  <si>
    <t>Biens hors bâtiment</t>
  </si>
  <si>
    <t>Goederen buiten gebouw</t>
  </si>
  <si>
    <t>Waren außerhalb von Gebäuden</t>
  </si>
  <si>
    <t>Goods outside</t>
  </si>
  <si>
    <t>GoodsOutside_095</t>
  </si>
  <si>
    <t>En tant que couverture. En sein d'une garantie il se peut que, de l'ensemble couvert par la garantie, la partie "biens hors bâtiment" nécessitte des informations spécifiques. (Les biens, non enfermés à l'intérieur, mais bien dehors, en plain air.)</t>
  </si>
  <si>
    <t>Als dekking. Binnen een waarborg kan soms, van het geheel gewaarborgde, het gedeelte "goederen buiten gebouw" specifieke informatie vereisen. (De goederen, niet binnen in het gebouw, maar buiten, in de openlucht.)</t>
  </si>
  <si>
    <t>Frais génér. perman.</t>
  </si>
  <si>
    <t>Alg.blijv.kosten</t>
  </si>
  <si>
    <t>Allgemeine dauerhafte Kosten</t>
  </si>
  <si>
    <t>Permanent fixed costs</t>
  </si>
  <si>
    <t>PermanentFixedCosts_096</t>
  </si>
  <si>
    <t>Frais généraux permanents. En tant que couverture. Quand l'exploitation s'arrète certains frais continuent. (Les prêts, certaines taxes, certains frais de personnel, etc.)</t>
  </si>
  <si>
    <t>Algemene blijvende kosten. Als dekking. Als de exploitatie stopt lopen bepaalde kosten nog steeds door. (Leningen, sommige belastingen, sommige personeelskosten, enz.)</t>
  </si>
  <si>
    <t>véhicules s/parking</t>
  </si>
  <si>
    <t>wagens op parking</t>
  </si>
  <si>
    <t>Autos auf Parkplatz</t>
  </si>
  <si>
    <t>Vehicles on car park</t>
  </si>
  <si>
    <t>VehiclesOnCarPark_097</t>
  </si>
  <si>
    <t>En tant que couverture. Les véhicules se trouvant sur le (terrain de) parking appartenant au preneur d'assurance.</t>
  </si>
  <si>
    <t>Als dekking. Voertuigen die zich bevinden op de parking (het parkeerterrein) toebehorende aan de verzekeringnemer.</t>
  </si>
  <si>
    <t>Dégâts au jardin</t>
  </si>
  <si>
    <t>Tuinschade</t>
  </si>
  <si>
    <t>Garten Schaden</t>
  </si>
  <si>
    <t>Damages to the garden</t>
  </si>
  <si>
    <t>DamagesToTheGarden_098</t>
  </si>
  <si>
    <t>En tant que couverture. Souvent en incendie (étendu), les dommages aux plantations entourant la construction.</t>
  </si>
  <si>
    <t>Als dekking. Dikwijls in (uitgebreide) brand, de schade aan de aanplantingen rond het gebouw.</t>
  </si>
  <si>
    <t>Récoltes à venir</t>
  </si>
  <si>
    <t>Toekomstige oogsten</t>
  </si>
  <si>
    <t>Zukünftige ernten</t>
  </si>
  <si>
    <t>Future crops</t>
  </si>
  <si>
    <t>FutureCrops_099</t>
  </si>
  <si>
    <t>En tant que couverture. L'endommagement des arbres en élevage peut retarder la productivité de quelques saisons.</t>
  </si>
  <si>
    <t>Als dekking. De beschadiging van opgroeiende bomen kan de opbrengst met enkele seizoenen vertragen.</t>
  </si>
  <si>
    <t>Dommages aux clôtures</t>
  </si>
  <si>
    <t>Schade aan afsluitingen</t>
  </si>
  <si>
    <t>Schäden an Zäunen</t>
  </si>
  <si>
    <t>Damaged fences</t>
  </si>
  <si>
    <t>DamagedFences_100</t>
  </si>
  <si>
    <t>En tant que couverture. En sein d'une garantie il se peut que parfois, de l'ensemble couvert par la garantie, la partie "dommages aux clôtures" nécessitte des informations spécifiques.</t>
  </si>
  <si>
    <t>Als dekking. Binnen een waarborg kan soms, van het geheel gewaarborgde, het gedeelte "schade aan afsluitingen" specifieke informatie vereisen.</t>
  </si>
  <si>
    <t>ordinat. portable(s)</t>
  </si>
  <si>
    <t>draagbare computer(s)</t>
  </si>
  <si>
    <t>tragbare Computer</t>
  </si>
  <si>
    <t>Portable computers</t>
  </si>
  <si>
    <t>PortableComputers_101</t>
  </si>
  <si>
    <t>En tant que couverture. En sein d'une garantie il se peut que parfois, de l'ensemble couvert par la garantie, la partie "ordinateurs portables" nécessitte des informations spécifiques.</t>
  </si>
  <si>
    <t>Als dekking. Binnen een waarborg kan soms, van het geheel gewaarborgde, het gedeelte "draagbare computers" specifieke informatie vereisen.</t>
  </si>
  <si>
    <t>Domm.corporels</t>
  </si>
  <si>
    <t>Lichamelijke schade</t>
  </si>
  <si>
    <t>Körperlicher Schaden</t>
  </si>
  <si>
    <t>Physical damages</t>
  </si>
  <si>
    <t>PhysicalDamages_102</t>
  </si>
  <si>
    <t>Dommages corporels. En tant que couverture. Attainte à l'intégrité physique de l'être humain, les blessures corporels.</t>
  </si>
  <si>
    <t>Als dekking. De aantasting van de fysieke integriteit van een persoon, het lichamelijk letsel.</t>
  </si>
  <si>
    <t>Dommages matériels</t>
  </si>
  <si>
    <t>Stoffelijke schade</t>
  </si>
  <si>
    <t>Materiellem Schaden</t>
  </si>
  <si>
    <t>Material damages</t>
  </si>
  <si>
    <t>MaterialDamages_103</t>
  </si>
  <si>
    <t>En tant que couverture. La détérioration matérielle de ce qui est propriété d'une personne, le dégât matériel.</t>
  </si>
  <si>
    <t>Als dekking. De materiële aantasting van een eigendom van een persoon, de stoffelijke schade.</t>
  </si>
  <si>
    <t>Dommages immatériels</t>
  </si>
  <si>
    <t>Onstoff.gevolgschade</t>
  </si>
  <si>
    <t>Nicht-materiellen Folgen-Schäden</t>
  </si>
  <si>
    <t>Immaterial consequential loss</t>
  </si>
  <si>
    <t>ImmaterialConsequentialLoss_104</t>
  </si>
  <si>
    <t>En tant que couverture. La détérioration immatérielle de ce qui est propriété d'une personne, le dégât immatériel lequel suit un dommage préliminaire, matériel ou corporel.</t>
  </si>
  <si>
    <t>Als dekking. De immateriële aantasting van een eigendom van een persoon, de niet-stoffelijke schade, die het gevolg is van een voorafgaandelijke schade, op zich stoffelijk of lichamelijk.</t>
  </si>
  <si>
    <t>Frais de remorquage/dépannage</t>
  </si>
  <si>
    <t>Sleepkosten</t>
  </si>
  <si>
    <t>Abschleppen Kosten</t>
  </si>
  <si>
    <t>Towing expenses</t>
  </si>
  <si>
    <t>TowingExpenses_105</t>
  </si>
  <si>
    <t>En tant que couverture. Le remorquage d'un véhicule, après accident ou panne.</t>
  </si>
  <si>
    <t>Als dekking. Het slepen van een voertuig, na ongeval of defect.</t>
  </si>
  <si>
    <t>Frais de sauvetage</t>
  </si>
  <si>
    <t>Reddingskosten</t>
  </si>
  <si>
    <t>Bergungskosten</t>
  </si>
  <si>
    <t>Rescue expenses</t>
  </si>
  <si>
    <t>RescueExpenses_106</t>
  </si>
  <si>
    <t>En tant que couverture. Souvent en montange ou en mer. Le récupération par une équipe spécialement trainée et équipée de matériel adapté.</t>
  </si>
  <si>
    <t>Als dekking. Meestal in de bergen, of op zee. Het ophalen door een daartoe speciaal uitgerust en geoefend team.</t>
  </si>
  <si>
    <t>Frais de recherche</t>
  </si>
  <si>
    <t>Opzoekingskosten</t>
  </si>
  <si>
    <t>Forschung Wegekosten</t>
  </si>
  <si>
    <t>Retrieval expenses</t>
  </si>
  <si>
    <t>RetrievalExpenses_107</t>
  </si>
  <si>
    <t>En tant que couverture. Souvent en montange, dans des parcs naturels, ou en mer. La recherche par une équipe spécialement trainée et équipée de matériel adapté.</t>
  </si>
  <si>
    <t>Als dekking. Meestal in de bergen, natuurparken, of op zee. Het opzoeken door een daartoe speciaal uitgerust en geoefend team.</t>
  </si>
  <si>
    <t>Frais de remise</t>
  </si>
  <si>
    <t>Stallingskosten</t>
  </si>
  <si>
    <t>Unterstellungskosten</t>
  </si>
  <si>
    <t>Garaging expenses</t>
  </si>
  <si>
    <t>GaragingExpenses_108</t>
  </si>
  <si>
    <t>En tant que couverture. Le plus souvent d'un véhicule, l'entreposage en vue ou après un dépannage, une réparation ou un rapatriement.</t>
  </si>
  <si>
    <t>Als dekking. Meestal van een voertuig, de tijdelijke opslag, in het kader van een depannage, herstelling of repatriëring.</t>
  </si>
  <si>
    <t>RC Dommages confondus</t>
  </si>
  <si>
    <t>BA vermengde schade</t>
  </si>
  <si>
    <t>HP gemischt Schaden</t>
  </si>
  <si>
    <t>Liability damages, mixed</t>
  </si>
  <si>
    <t>LiabilityDamagesMixed_109</t>
  </si>
  <si>
    <t>En tant que couverture. Responsabilité civile, sans aucune distinction entre les dommages corporels ou matériels ou autres.</t>
  </si>
  <si>
    <t>Als dekking. Burgerrechtelijke aansprakelijkheid, zonder onderscheid tussen lichamelijke en stoffelijke of andere schade.</t>
  </si>
  <si>
    <t>Resp.locat.tempor.</t>
  </si>
  <si>
    <t>Tijdel.huurgevaar</t>
  </si>
  <si>
    <t>Temporäre Miete Gefahr</t>
  </si>
  <si>
    <t>Temporary tenancy liability</t>
  </si>
  <si>
    <t>TemporaryTenancyLiability_110</t>
  </si>
  <si>
    <t>Responsabilité locative temporaire. En tant que couverture. La responsabilité en tant que locataire, le plus souvent d'un bâtiment, pour une durée déterminée.</t>
  </si>
  <si>
    <t>Tijdelijke huurgevaar. Als dekking. De aansprakelijkheid als huurder, meestal van een gebouw, voor een beperkte duur.</t>
  </si>
  <si>
    <t>Equipement/harnais</t>
  </si>
  <si>
    <t>Tuigage/uitrusting</t>
  </si>
  <si>
    <t>Takelage/Ausrüstung</t>
  </si>
  <si>
    <t>Rigging, equipment</t>
  </si>
  <si>
    <t>RiggingEquipment_111</t>
  </si>
  <si>
    <t>En tant que couverture. L'équipement d'un voilier, l'outillage du pont supérieur d'un bateau.</t>
  </si>
  <si>
    <t>Als dekking. De bovendekse uitrusting van een (zeil-)schip.</t>
  </si>
  <si>
    <t>Err.mat./fautes intentionnelles</t>
  </si>
  <si>
    <t>Mat.verg./int.fouten</t>
  </si>
  <si>
    <t>Materielle Fehler/interne Fehler</t>
  </si>
  <si>
    <t xml:space="preserve">Factual mistake, intentional error </t>
  </si>
  <si>
    <t>FactualMistakeIntentionalError_112</t>
  </si>
  <si>
    <t>Erreur matérielle, faute intentionnelle. En tant que couverture. L'erreur propre, ou du preneur d'assurance, employeur, ou de ses employés. Dans les garanties telles que dommages propres, vol, ...</t>
  </si>
  <si>
    <t>Als dekking. De eigen fout, hetzij van de verzekeringnemer, bedrijfsleider, hetzij van zijn aangestelden. In waarborgen eigen schade, diefstal, ...</t>
  </si>
  <si>
    <t>Recall</t>
  </si>
  <si>
    <t>Rückruf</t>
  </si>
  <si>
    <t>Recall_113</t>
  </si>
  <si>
    <t>En tant que couverture. Exploitation et après-livraison, l'exercice de rappeler des produits pour les réparer, les améliorer ou leur remplacement. Souvent des opérations de masse.</t>
  </si>
  <si>
    <t>Als dekking. Exploitatie en na-levering, het terugroepen van producten ter reparatie, verbetering of vervanging, dikwijls op grote schaal.</t>
  </si>
  <si>
    <t>Pose-dépose</t>
  </si>
  <si>
    <t>Pose-depose</t>
  </si>
  <si>
    <t>Lieferung-Entfernung</t>
  </si>
  <si>
    <t>Delivery - Withdrawal</t>
  </si>
  <si>
    <t>DeliveryWithdrawal_114</t>
  </si>
  <si>
    <t>En tant que couverture. En exploitation, la fourniture, le montage, l'entretien, le démontage et la reprise d'installations et de matériel. (illuminations de Noël, signalisations, chapiteaus, outillage de chantier, ...)</t>
  </si>
  <si>
    <t>Als dekking. In exploitatie, de (tijdelijke) levering, opstelling, onderhoud, afbraak en terugname van installaties en materieel. (kerstverlichting, signalisatie, (feest-)tenten, werfmaterieel, ...)</t>
  </si>
  <si>
    <t>Resp.contractuelle</t>
  </si>
  <si>
    <t>Contractuele aanspr.</t>
  </si>
  <si>
    <t>Vertragliche Haftung</t>
  </si>
  <si>
    <t>Liability by contract</t>
  </si>
  <si>
    <t>LiabilityByContract_115</t>
  </si>
  <si>
    <t>Responsabilité contractuelle. En tant que couverture. Ce que l'on accepte comme charge lors d'un accord commun entre parties.</t>
  </si>
  <si>
    <t>Contractuele aansprakelijkheid. Als dekking. Wat men op zich neemt bij het aangaan van een verbintenis tussen partijen.</t>
  </si>
  <si>
    <t>Domm.biens préposés</t>
  </si>
  <si>
    <t>Sch.goed.aangestelde</t>
  </si>
  <si>
    <t>Beschädigung der Ware von den ernannten</t>
  </si>
  <si>
    <t>Damages to goods of appointeds</t>
  </si>
  <si>
    <t>DamagesToGoodsOfAppointeds_116</t>
  </si>
  <si>
    <t>Dommages aux biens des préposés du preneur d'assurance. En tant que couverture.</t>
  </si>
  <si>
    <t>Schade goederen aangestelden. Als dekking. De schade aan de goederen van de aangestelden van de verzekeringnemer.</t>
  </si>
  <si>
    <t>Biens en dépôt</t>
  </si>
  <si>
    <t>Gedeponeerde goederen</t>
  </si>
  <si>
    <t>Eingetragenen waren</t>
  </si>
  <si>
    <t>Goods on deposit</t>
  </si>
  <si>
    <t>GoodsOnDeposit_117</t>
  </si>
  <si>
    <t>En tant que couverture. Le propriétaire des biens les donne en dépôt à l'autre partie, le dépositaire. Dépendant de la garantie sus-jacente il y question d'une couvertureen tête du propriétaire ou du dépositaire.</t>
  </si>
  <si>
    <t>Als dekking. De eigenaar van de goederen geeft deze in depot aan een andere partij, depothouder. Afhankelijk van de de bovenliggende waarborg gaat het over een dekking in hoofde van de eigenaar of van de houder.</t>
  </si>
  <si>
    <t>Inc./expl.véhicules</t>
  </si>
  <si>
    <t>Brand/ontpl.voertuig</t>
  </si>
  <si>
    <t>Feuer/Explosion Fahrzeug</t>
  </si>
  <si>
    <t>Vehicles, fire or explosion</t>
  </si>
  <si>
    <t>VehiclesFireOrExplosion_118</t>
  </si>
  <si>
    <t>Incendie et explosion de véhicules. En tant que couverture.</t>
  </si>
  <si>
    <t>Brand en ontploffing van voertuigen. Als dekking.</t>
  </si>
  <si>
    <t>Atteinte environnem.</t>
  </si>
  <si>
    <t>Milieuverontreinig.</t>
  </si>
  <si>
    <t>Umweltverschmutzung</t>
  </si>
  <si>
    <t>Environmental damages</t>
  </si>
  <si>
    <t>EnvironmentalDamages_119</t>
  </si>
  <si>
    <t>Atteinte environnementale. En tant que couverture. La pollution de l'atmosphère, des courants d'eau, du sol, des couches inférieures ou poches d'eau, principalement de caractère chimique. Eventuellement aussi la perturbation de biotopes.</t>
  </si>
  <si>
    <t>Als dekking. De verontreiniging van de atmosfeer, van waterlopen, van de bodem, grond- of waterlagen, meestal chemisch. Eventueel ook de verstoring van biotopen.</t>
  </si>
  <si>
    <t>Att.environn.accid.</t>
  </si>
  <si>
    <t>Accid.milieuschade</t>
  </si>
  <si>
    <t>versehentliche Umweltverschmutzung</t>
  </si>
  <si>
    <t>Accidental environmental damages</t>
  </si>
  <si>
    <t>AccidentalEnvironmentalDamages_120</t>
  </si>
  <si>
    <t>En tant que couverture. Atteinte environnementale accidentelle.</t>
  </si>
  <si>
    <t>Accidentele milieuschade. Dekking.</t>
  </si>
  <si>
    <t>Troubles voisinage</t>
  </si>
  <si>
    <t>Buurhinder</t>
  </si>
  <si>
    <t>Nachbar Ärgernis</t>
  </si>
  <si>
    <t>Neighbourly nuisances</t>
  </si>
  <si>
    <t>NeighbourlyNuisances_121</t>
  </si>
  <si>
    <t>En tant que couverture. Le bruit, l'odeur, l'humidité, la fumé, la brume, les précipitations, etc.</t>
  </si>
  <si>
    <t>Als dekking. Geluid, reuk, vocht, rook, nevel, neerslag. enz.</t>
  </si>
  <si>
    <t>Produits territoire spécifique (exemple USA/Canada)</t>
  </si>
  <si>
    <t>Producten USA/Canada</t>
  </si>
  <si>
    <t>Produkte-USA/Kanada</t>
  </si>
  <si>
    <t>Products territorially specific</t>
  </si>
  <si>
    <t>ProductsTerritoriallySpecific_122</t>
  </si>
  <si>
    <t>En tant que couverture. Souvent pour les USA et Canada (l'Amérique du Nord). Pour raison d'une jurisprudence spécifique.</t>
  </si>
  <si>
    <t>Als dekking. Dikwijls voor USA en Canada (Noord Amerika). Omwille van specifieke rechtspraak.</t>
  </si>
  <si>
    <t>Mélange intime</t>
  </si>
  <si>
    <t>Intieme vermenging</t>
  </si>
  <si>
    <t>Intime mischen</t>
  </si>
  <si>
    <t>Intimate mixturing</t>
  </si>
  <si>
    <t>IntimateMixturing_123</t>
  </si>
  <si>
    <t>En tant que couverture. Certains produits (liquides, poudres, ...), après mélange, ne peuvent plus être séparés, ce que peut être considéré une perte définitive.</t>
  </si>
  <si>
    <t>Als dekking. Bepaalde producten (vloeistoffen, poeders, ...) kunnen na vermenging niet meer gescheiden worden, wat een verlies kan betekenen.</t>
  </si>
  <si>
    <t>Domm.par fumure</t>
  </si>
  <si>
    <t>Düngen-Schaden</t>
  </si>
  <si>
    <t>Manuring damages</t>
  </si>
  <si>
    <t>ManuringDamages_124</t>
  </si>
  <si>
    <t>En tant que couverture. Propre à l'agriculture et la culture maréchaire, les engrais ou fumures appliqués au moments fautifs ou en quantités fautives, peuvent causer des dommages, aussi et surtout sur et de l'autre côté des limites des parcelles.</t>
  </si>
  <si>
    <t>Als dekking. Eigen aan de landbouw en groenteteelt, meststoffen, toegediend op het foute ogenblik of in foute hoeveelheden, kunnen schade veroorzaken, eveneens en in het bijzonder op of over de perceelsgrenzen.</t>
  </si>
  <si>
    <t>Domm.par épandage</t>
  </si>
  <si>
    <t>Spray-Schaden</t>
  </si>
  <si>
    <t>SprayingDamages_125</t>
  </si>
  <si>
    <t>En tant que couverture. Propre à l'agriculture et la culture maréchaire, la pulvérisation des bouillies lors de temps instables (temps venteux), et surtout proche des limites des parcelles, peut causer des dommages de l'autre côté des parcelles.</t>
  </si>
  <si>
    <t>Als dekking. Eigen aan de landbouw en groenteteelt, sproeistoffen, toegediend bij winderig weer en in het bijzonder op de perceelsgrenzen, kunnen schade veroorzaken over de perceelsgrenzen heen.</t>
  </si>
  <si>
    <t>Conflits de consommation</t>
  </si>
  <si>
    <t>Consumentengeschill.</t>
  </si>
  <si>
    <t>Verbraucherstreitigkeiten</t>
  </si>
  <si>
    <t>Consumers disputes</t>
  </si>
  <si>
    <t>ConsumersDisputes_126</t>
  </si>
  <si>
    <t>En tant que couverture. Un achat par un particulier, suivi par un conflit avec le fournisseur. Souvent dans une garantie assistance, au profit de l'acheteur. Parfois dans une garantie après livraison, au profit du vendeur.</t>
  </si>
  <si>
    <t>Consumentengeschillen. Als dekking. Een aankoop als particulier waarop een meningsverschil met de leverancier volgt. Meestal binnen een waarborg bijstand, in hoofde van de aankoper. Soms binnen een waarborg na levering, in hoofde van de leverancier.</t>
  </si>
  <si>
    <t>RC maître d'ouvrage</t>
  </si>
  <si>
    <t>BA bouwheer</t>
  </si>
  <si>
    <t>HP ...</t>
  </si>
  <si>
    <t>Construction principal's liability</t>
  </si>
  <si>
    <t>ConstructionPrincipalsLiability_127</t>
  </si>
  <si>
    <t>En tant que couverture. La responsabilité civile en tant que maître d'ouvrage, celui qui a commandé les travaux.</t>
  </si>
  <si>
    <t>Als dekking. De burgerrechtelijke aansprakelijkheid als bouwheer, de opdrachtgever van de werf.</t>
  </si>
  <si>
    <t>Intoxication</t>
  </si>
  <si>
    <t>Intoxicatie</t>
  </si>
  <si>
    <t>Intoxikation</t>
  </si>
  <si>
    <t>Poisoning</t>
  </si>
  <si>
    <t>Poisoning_128</t>
  </si>
  <si>
    <t>En tant que couverture. Le plus souvent lié à l'alimentaire. Le secteur horeca, commerce de détail, commerce en gros, ...</t>
  </si>
  <si>
    <t>Als dekking. Meestal in verband met voeding. Horeca, kleinhandel, groothandel, ...</t>
  </si>
  <si>
    <t>Vol par préposé</t>
  </si>
  <si>
    <t>Diefstal dr. Aangest.</t>
  </si>
  <si>
    <t>Diebstahl Einsetzenden</t>
  </si>
  <si>
    <t>Theft by appointed</t>
  </si>
  <si>
    <t>TheftByAppointed_129</t>
  </si>
  <si>
    <t>En tant que couverture. Le vol commis par l'employé (Vestiaire, guichet, douane, ...)</t>
  </si>
  <si>
    <t>Diefstal door aangestelden. Als dekking. Diefstal gepleegd door personeelsleden.</t>
  </si>
  <si>
    <t>Postériorité</t>
  </si>
  <si>
    <t>Gevolgen</t>
  </si>
  <si>
    <t>Folgen</t>
  </si>
  <si>
    <t>Consequences</t>
  </si>
  <si>
    <t>Consequences_130</t>
  </si>
  <si>
    <t>En tant que couverture. Dommages postérieurs. Le dommage que suit, qu'est la conséquence de ce qui le précède, de ce qu'est l'objet de la garantie (principale).</t>
  </si>
  <si>
    <t>Gevolgschade. Schade die voortvloeit uit, of volgt op hetgeen voorafgaat, hetgeen het voorwerp is van de (hoofd-)waarborg.</t>
  </si>
  <si>
    <t>Antériorité</t>
  </si>
  <si>
    <t>Voorafgaande</t>
  </si>
  <si>
    <t>Vorhergehende</t>
  </si>
  <si>
    <t>Precedings</t>
  </si>
  <si>
    <t>Precedings_131</t>
  </si>
  <si>
    <t>En tant que couverture. En plus du dommage comme prévu par la garantie (principale), les frais antérieurs.</t>
  </si>
  <si>
    <t>Als dekking. Niet enkel de schade zoals voorzien in de (hoofd-)waarborg, maar ook kosten die voorafgaan.</t>
  </si>
  <si>
    <t>Accessoires</t>
  </si>
  <si>
    <t>Bijhorigheden</t>
  </si>
  <si>
    <t>Zubehör</t>
  </si>
  <si>
    <t>Accessories</t>
  </si>
  <si>
    <t>Accessories_132</t>
  </si>
  <si>
    <t>En tant que couverture en sein d'une garantie. Les accessoires à l'objet de risque sont couvertes par la garantie.</t>
  </si>
  <si>
    <t>Als dekking binnen een waarborg. De bijhorigheden (aan het risiko-object) vallen onder de waarborg.</t>
  </si>
  <si>
    <t>Indemnité forfaitaire vol</t>
  </si>
  <si>
    <t>Dagvergoed.diefstal</t>
  </si>
  <si>
    <t>Tägliche Zulage-Diebstahl</t>
  </si>
  <si>
    <t>Daily allowance in case of theft</t>
  </si>
  <si>
    <t>DailyAllowanceInCaseOfTheft_133</t>
  </si>
  <si>
    <t>En tant que couverture. Un forfait par jour, pour le remplacement de ce qu'a été volé.</t>
  </si>
  <si>
    <t>Als dekking. Forfait per dag, na diefstal, ter vervanging van wat gestolen is.</t>
  </si>
  <si>
    <t>Frais médicaux assistance</t>
  </si>
  <si>
    <t>Med.kosten bijstand</t>
  </si>
  <si>
    <t>Krankheitskosten-Hilfe</t>
  </si>
  <si>
    <t>Medical assistance expenses</t>
  </si>
  <si>
    <t>MedicalAssistanceExpenses_134</t>
  </si>
  <si>
    <t>En tant que couverture. Dans une garantie (principale) de type assistance, les frais médicaux.</t>
  </si>
  <si>
    <t>Als dekking. In een (hoofd-)waarborg bijstand, de medische kosten.</t>
  </si>
  <si>
    <t>Fr.médicaux rapatriement</t>
  </si>
  <si>
    <t>Med.kost.na repatr.</t>
  </si>
  <si>
    <t>Krankheitskosten nach Rückkehr</t>
  </si>
  <si>
    <t>Medical repatriation expenses</t>
  </si>
  <si>
    <t>MedicalRepatriationExpenses_135</t>
  </si>
  <si>
    <t>En tant que couverture. Les frais d'un rapatriement sous surveillance médicale.</t>
  </si>
  <si>
    <t>Als dekking. De kosten voor een repatriëring onder medisch toezicht.</t>
  </si>
  <si>
    <t>Véhicule de remplacement</t>
  </si>
  <si>
    <t>Aant.dagen verv.vtg.</t>
  </si>
  <si>
    <t>Anzahl der Tage Ersatzfahrzeug</t>
  </si>
  <si>
    <t>Replacement vehicle period</t>
  </si>
  <si>
    <t>ReplacementVehiclePeriod_136</t>
  </si>
  <si>
    <t>En tant que couverture. Le véhicule en remplacement du véhicule assuré et impliqué dans le sinistre, généralement pour une période déterminée.</t>
  </si>
  <si>
    <t>Als dekking. Het voertuig in vervanging van het verzekerde voertuig betrokken in het schadegeval, meestal gedurende een beperkte periode.</t>
  </si>
  <si>
    <t>Peinture (logos, …)</t>
  </si>
  <si>
    <t>Schildering</t>
  </si>
  <si>
    <t>Malerei</t>
  </si>
  <si>
    <t>Paintwork</t>
  </si>
  <si>
    <t>Paintwork_137</t>
  </si>
  <si>
    <t>En tant que couverture. Souvent pour des véhicules de société, les logo et autres peintures ou surimpressions.</t>
  </si>
  <si>
    <t>Als dekking. Dikwijls bij voertuigen, het logo van het bedrijf, en andere specifieke schilderingen of opdrukken.</t>
  </si>
  <si>
    <t>Installation audio</t>
  </si>
  <si>
    <t>Audio-installatie</t>
  </si>
  <si>
    <t>Audio-Installation</t>
  </si>
  <si>
    <t>Audio equipment</t>
  </si>
  <si>
    <t>AudioEquipment_138</t>
  </si>
  <si>
    <t>En tant que couverture. Souvent dans les véhicules, la radio et les autres appareils de type multimédia, lesquels généralement ne font pas partie de l'équipement standard du véhicule.</t>
  </si>
  <si>
    <t>Als dekking. Dikwijls in voertuigen, de radio en andere multimedia apparatuur, die meestal niet tot de standaarduitrusting behoren.</t>
  </si>
  <si>
    <t>Caisse matériel</t>
  </si>
  <si>
    <t>Materieelkast</t>
  </si>
  <si>
    <t>Ausrüstung-Kabinett</t>
  </si>
  <si>
    <t>Equipment casing</t>
  </si>
  <si>
    <t>EquipmentCasing_139</t>
  </si>
  <si>
    <t>En tant que couverture. Généralement dans un véhicule utilitaire utilisé dans le secteur de la construction, le caisson ou l'armoire fermé à clé où sont gardés et trnasportés les matériels de chantier de moindre taille.</t>
  </si>
  <si>
    <t>Als dekking. Meestal in een bedrijfsvoertuig gebruikt in de bouwsector, de afgesloten kast waarin divers kleiner bouwmaterieel opgeslagen en vervoerd wordt.</t>
  </si>
  <si>
    <t>Soufflerie</t>
  </si>
  <si>
    <t>Blaaspomp</t>
  </si>
  <si>
    <t>Blasegerät</t>
  </si>
  <si>
    <t>Blower</t>
  </si>
  <si>
    <t>Blower_140</t>
  </si>
  <si>
    <t>En tant que couverture. Généralement sur les camions pour le transport en vrac (les grains, farines, poudres, ...), la pompe à air permettant le chargement et le déchargement de ces produits en vrac.</t>
  </si>
  <si>
    <t>Als dekking in dit geval. Meestal op vrachtwagens voor bulktransport, de luchtpomp en bijhorigheden die toelaat de bulkgoederen te laden en te lossen (graan, meel, poeders, ...)</t>
  </si>
  <si>
    <t>Système à basculer</t>
  </si>
  <si>
    <t>Kipsysteem</t>
  </si>
  <si>
    <t>Kipp-System</t>
  </si>
  <si>
    <t>Discharge system</t>
  </si>
  <si>
    <t>DischargeSystem_141</t>
  </si>
  <si>
    <t>En tant que couverture. Généralement sur les camions, le système pneumatique (ou à huile) permettant d'incliner la benne (le plateforme de chargement) pour son déchargement.</t>
  </si>
  <si>
    <t>Als dekking. Meestal bij vrachtwagens, het meestal pneumatisch (of op olie) systeem om de laadbak te heffen en te ledigen.</t>
  </si>
  <si>
    <t>Grue</t>
  </si>
  <si>
    <t>Kraan</t>
  </si>
  <si>
    <t>Kran</t>
  </si>
  <si>
    <t>Derrick</t>
  </si>
  <si>
    <t>Derrick_142</t>
  </si>
  <si>
    <t>En tant que couverture. Généralement sur un camion, la grue, la flèche de grue, permettant le chargement et le déchargement.</t>
  </si>
  <si>
    <t>Als dekking. Dikwijls op een vrachtwagen, het hijswerktuig, de kraanarm, die toelaat te laden en te lossen.</t>
  </si>
  <si>
    <t>Réfrigérateur</t>
  </si>
  <si>
    <t>Koelsysteem</t>
  </si>
  <si>
    <t>Kühlsystem</t>
  </si>
  <si>
    <t>Refrigeration system</t>
  </si>
  <si>
    <t>RefrigerationSystem_143</t>
  </si>
  <si>
    <t>En tant que couverture. Souvent sur les camions prévus pour le transport de marchandises à basse température ou les surgelés, le système assurant la basse température dans la chambre froide (chambre frigorifique), souvent avec sa propre alimentation (sour</t>
  </si>
  <si>
    <t>Als dekking. Dikwijls op een vrachtwagen, voor gekoelde of bevroren producten, het systeem dat zorgt voor de lage temperatuur in de koelruimte, dikwijls met een eigen aandrijving. Eventueel ook met betrekking tot gebouwen of opslagplaatsen.</t>
  </si>
  <si>
    <t>MedicalExpenses_144</t>
  </si>
  <si>
    <t>En tant que couverture. Les frais des traitements médicaux.</t>
  </si>
  <si>
    <t>Als dekking. De kosten van de medische behandeling.</t>
  </si>
  <si>
    <t>RC patronale</t>
  </si>
  <si>
    <t>BA patronale</t>
  </si>
  <si>
    <t>HP Arbeitgeber</t>
  </si>
  <si>
    <t>Managers liability</t>
  </si>
  <si>
    <t>ManagersLiability_145</t>
  </si>
  <si>
    <t>En tant que couverture. La responsabilité civile en tant que chef d'entreprise. (La RC du management.)</t>
  </si>
  <si>
    <t>Als dekking. De burgerrechtelijke aansprakelijkheid als bedrijfsleider. (De patronale of management aansprakelijkheid.)</t>
  </si>
  <si>
    <t>146</t>
  </si>
  <si>
    <t>Base Loi</t>
  </si>
  <si>
    <t>Basis Wet</t>
  </si>
  <si>
    <t>Auf der Grundlage des Gesetzes</t>
  </si>
  <si>
    <t>Legal basis</t>
  </si>
  <si>
    <t>LegalBasis_146</t>
  </si>
  <si>
    <t>En tant que couverture. Dans la garantie accidents de travail, la couverture comme prévue par la loi. Parfois d'autres garanties se fondent sur cette même (et dés lors similaire) couverture.</t>
  </si>
  <si>
    <t>Als dekking. In de waarborg arbeidsongevallen, de dekking zoals wettelijk voorzien. Soms vallen andere waarborgen terug op deze, dan gelijkaardige, dekking.</t>
  </si>
  <si>
    <t>147</t>
  </si>
  <si>
    <t>excédent loi</t>
  </si>
  <si>
    <t>Excedent wet</t>
  </si>
  <si>
    <t>Überschuss auf das Gesetz</t>
  </si>
  <si>
    <t>Exceeding the legal basis</t>
  </si>
  <si>
    <t>ExceedingTheLegalBasis_147</t>
  </si>
  <si>
    <t>En tant que couverture. Dans la garantie accidents de travail, la couverture en plus de ce qu'est prévu par la loi. Souvent couvrant le fossé entre les dispositions de par la loi, et la situation hors accident.</t>
  </si>
  <si>
    <t>Als dekking. In een waarborg arbeidsongevallen, de dekking in meer van wat wettelijk is voorzien. Dikwijls dicht dit de kloof tussen de wettelijke voorzieningen en de situatie zonder ongeval.</t>
  </si>
  <si>
    <t>148</t>
  </si>
  <si>
    <t>Coulage accidentel</t>
  </si>
  <si>
    <t>Accident. Lekkage</t>
  </si>
  <si>
    <t>Versehentliche Leckage</t>
  </si>
  <si>
    <t>Accidental leakage</t>
  </si>
  <si>
    <t>AccidentalLeakage_148</t>
  </si>
  <si>
    <t>En tant que couverture. La perte de produits ou de matières premières, par fuite ou coulage, toujours de caractère accidentel, et pas les fuites continues ou généralement reconnues (par exemple à partir des camions non couverts).</t>
  </si>
  <si>
    <t>Accidentele lekkage. Dekking. Het verlies van goederen of grondstoffen, door (weg-)lekken, steeds het incidenteel lekken, en niet het constant of algemeen erkend lekken van grondstoffen (bijvoorbeeld van niet-afgedekte vrachtwagens).</t>
  </si>
  <si>
    <t>Bris des emballages</t>
  </si>
  <si>
    <t>Schending verpakking</t>
  </si>
  <si>
    <t>Verletzung Verpackung</t>
  </si>
  <si>
    <t>Broken wrappings</t>
  </si>
  <si>
    <t>BrokenWrappings_149</t>
  </si>
  <si>
    <t>En tant que couverture. Certains produits perdent leur valeur par le simple fait de leur emballage endommagé.</t>
  </si>
  <si>
    <t>Als dekking. Sommige goederen verliezen hun waarde, enkel en alleen al bij de beschadiging van hun verpakking.</t>
  </si>
  <si>
    <t>Frais supplémentaires</t>
  </si>
  <si>
    <t>Supplement. Kosten</t>
  </si>
  <si>
    <t>Zusätzliche Kosten</t>
  </si>
  <si>
    <t>Additionnal costs</t>
  </si>
  <si>
    <t>AdditionnalCosts_150</t>
  </si>
  <si>
    <t>En tant que couverture. Les frais supplémentaires (à la garantie principale).</t>
  </si>
  <si>
    <t>Als dekking. De bijkomende kosten.</t>
  </si>
  <si>
    <t>151</t>
  </si>
  <si>
    <t>Voiles et/ou accastillage</t>
  </si>
  <si>
    <t>Zeilen en/of bovenbouw</t>
  </si>
  <si>
    <t>Segeln und/oder Überbau</t>
  </si>
  <si>
    <t>Sails and superstructures</t>
  </si>
  <si>
    <t>SailsAndSuperstructures_151</t>
  </si>
  <si>
    <t>En tant que couverture. Les voiles et l'équipement d'un voilier, l'outillage du pont supérieur.</t>
  </si>
  <si>
    <t>Als dekking. De zeilen en de bovendekse uitrusting van een zeilschip.</t>
  </si>
  <si>
    <t>152</t>
  </si>
  <si>
    <t>Appareils spéciaux</t>
  </si>
  <si>
    <t>Speciale apparatuur</t>
  </si>
  <si>
    <t>Spezialgeräte</t>
  </si>
  <si>
    <t>Special apparatus</t>
  </si>
  <si>
    <t>SpecialApparatus_152</t>
  </si>
  <si>
    <t>En tant que couverture. En sein d'une garantie il se peut que parfois, de l'ensemble couvert par la garantie, la partie "appareils spéciaux" nécessitte des informations spécifiques.</t>
  </si>
  <si>
    <t>Als dekking. Binnen een waarborg kan soms, van het geheel gewaarborgde, het gedeelte "speciale apparatuur" specifieke informatie vereisen.</t>
  </si>
  <si>
    <t>153</t>
  </si>
  <si>
    <t>Biens fragiles</t>
  </si>
  <si>
    <t>Breekbare goederen</t>
  </si>
  <si>
    <t>Zerbrechliche Ware</t>
  </si>
  <si>
    <t>Fragile goods</t>
  </si>
  <si>
    <t>FragileGoods_153</t>
  </si>
  <si>
    <t>En tant que couverture. En sein d'une garantie il se peut que parfois, de l'ensemble couvert par la garantie, la partie "biens fragiles" nécessitte des informations spécifiques. (Le verre, le porcelaine, d'autres biens délicats.)</t>
  </si>
  <si>
    <t>Als dekking. Binnen een waarborg kan soms, van het geheel gewaarborgde, het gedeelte "breekbare goederen" specifieke informatie vereisen. Denk aan glas, porselein, andere fragiele goederen.</t>
  </si>
  <si>
    <t>154</t>
  </si>
  <si>
    <t>CMR</t>
  </si>
  <si>
    <t>Cmr_154</t>
  </si>
  <si>
    <t>En tant que couverture. Convention Relative au Contrat de Transport International de Marchandises par Route. La responsabilité du transporteur.</t>
  </si>
  <si>
    <t>Als dekking. Conventie voor het Internationaal Vervoer van Zaken over de Weg. (Convention Relative au Contrat de Transport International de Marchandises par Route) Aansprakelijkheid als vervoerder.</t>
  </si>
  <si>
    <t>Chargement/déchargement</t>
  </si>
  <si>
    <t>Laden &amp; lossen</t>
  </si>
  <si>
    <t>Be- und Entladen</t>
  </si>
  <si>
    <t>Load and unload</t>
  </si>
  <si>
    <t>LoadAndUnload_155</t>
  </si>
  <si>
    <t>En tant que couverture. Responsabilité du transporteur, y compris lors du chargement et du déchargement des biens transportés.</t>
  </si>
  <si>
    <t>Als dekking. Aansprakelijkheid vervoerder, ook bij het laden en lossen van de goederen.</t>
  </si>
  <si>
    <t>156</t>
  </si>
  <si>
    <t>Stock</t>
  </si>
  <si>
    <t>Lager</t>
  </si>
  <si>
    <t>Stock_156</t>
  </si>
  <si>
    <t>En tant que couverture. Les biens en stock, les approvisionnements.</t>
  </si>
  <si>
    <t>Als dekking. De goederen in voorraad gehouden.</t>
  </si>
  <si>
    <t>157</t>
  </si>
  <si>
    <t>Transit</t>
  </si>
  <si>
    <t>Transit_157</t>
  </si>
  <si>
    <t>En tant que couverture. Les biens, temporairement entreposés, en attente de leur transport.</t>
  </si>
  <si>
    <t>Als dekking. De goederen in transit, deze die zich tijdelijk in de opslagplaats bevinden, in afwachting van hun verder transport.</t>
  </si>
  <si>
    <t>158</t>
  </si>
  <si>
    <t>Déménagement</t>
  </si>
  <si>
    <t>Verhuis</t>
  </si>
  <si>
    <t>Umzug</t>
  </si>
  <si>
    <t>Moving</t>
  </si>
  <si>
    <t>Moving_158</t>
  </si>
  <si>
    <t>En tant que couverture. Le déménagement est considéré comme une activité (de transporteur) tout à fait spécifique.</t>
  </si>
  <si>
    <t>Als dekking. Verhuis beschouwt men als een specifieke (transport-) activiteit.</t>
  </si>
  <si>
    <t>159</t>
  </si>
  <si>
    <t>Biens en magasin</t>
  </si>
  <si>
    <t>Goederen in magazijn</t>
  </si>
  <si>
    <t>Ware im Lager</t>
  </si>
  <si>
    <t>Goods in store</t>
  </si>
  <si>
    <t>GoodsInStore_159</t>
  </si>
  <si>
    <t>En tant que couverture. Les biens présents dans les locaux de vente, et pas dans les locaux de stockage. Ou bien en responsabilité du transporteur, les biens à charger, ou déjà déchargés.</t>
  </si>
  <si>
    <t>Als dekking. De goederen, aanwezig in de winkelruimte, en dus niet in de opslagruimte. Ofwel in de betekenis van aansprakelijkheid vervoerder, inbegrepen voor de goederen nog op te halen of al geleverd.</t>
  </si>
  <si>
    <t>Droit et taxes</t>
  </si>
  <si>
    <t>Rechten en taksen</t>
  </si>
  <si>
    <t>Rechte und Steuern</t>
  </si>
  <si>
    <t>Duties and taxes</t>
  </si>
  <si>
    <t>DutiesAndTaxes_160</t>
  </si>
  <si>
    <t>En tant que couverture. En assurances transport, les droits ou taxes éventuels sur les biens perdus ou endommagés.</t>
  </si>
  <si>
    <t>Als dekking. In transportverzekeringen, eventuele rechten en taksen in verband met de verloren of beschadigde goederen.</t>
  </si>
  <si>
    <t>Réemballage</t>
  </si>
  <si>
    <t>Herverpakking</t>
  </si>
  <si>
    <t>Umpacken</t>
  </si>
  <si>
    <t>Rewrapping</t>
  </si>
  <si>
    <t>Rewrapping_161</t>
  </si>
  <si>
    <t>En tant que couverture. En assurance de transport, le remplacement ou la réparation des emballages endommagés.</t>
  </si>
  <si>
    <t>Als dekking. In transportverzekeringen, de vervanging of herstelling van beschadigde verpakking.</t>
  </si>
  <si>
    <t>162</t>
  </si>
  <si>
    <t>Pénalités</t>
  </si>
  <si>
    <t>Penaliteiten</t>
  </si>
  <si>
    <t>Sanktionen</t>
  </si>
  <si>
    <t>Penalties</t>
  </si>
  <si>
    <t>Penalties_162</t>
  </si>
  <si>
    <t>En tant que couverture. Généralement en assurance de transport, les indemnisations en cas de livraison tardée ou défectueuse.</t>
  </si>
  <si>
    <t>Als dekking. Meestal in transportverzekeringen, Schadevergoedingen in geval van laattijdige of gebrekkige levering.</t>
  </si>
  <si>
    <t>163</t>
  </si>
  <si>
    <t>Remorque et conteneur de tiers</t>
  </si>
  <si>
    <t>Trail.&amp;cont.v.derden</t>
  </si>
  <si>
    <t>Trailer und Container Dritter</t>
  </si>
  <si>
    <t>Trailers and containers of third parties</t>
  </si>
  <si>
    <t>TrailersAndContainersOfThirdParties_163</t>
  </si>
  <si>
    <t>En tant que couverture. En assurances transport.</t>
  </si>
  <si>
    <t>Trailers en containers van derden. Als dekking. In verzekeringen transport.</t>
  </si>
  <si>
    <t>164</t>
  </si>
  <si>
    <t>Contamination</t>
  </si>
  <si>
    <t>Contaminatie</t>
  </si>
  <si>
    <t>Kontamination</t>
  </si>
  <si>
    <t>Contamination_164</t>
  </si>
  <si>
    <t>En tant que couverture. Généralement en assurances transport. L'infection ou la pollution des matières (premières principalement).</t>
  </si>
  <si>
    <t>Als dekking. Meestal in verzekeringen transport. De besmetting of de vervuiling van (meestal) grondstoffen.</t>
  </si>
  <si>
    <t>Délaissement</t>
  </si>
  <si>
    <t>Abandonnement</t>
  </si>
  <si>
    <t>Verlassenheit</t>
  </si>
  <si>
    <t>Abandonment</t>
  </si>
  <si>
    <t>Abandonment_165</t>
  </si>
  <si>
    <t>En tant que couverture. Il faut ici penser au bateau délaissé.</t>
  </si>
  <si>
    <t>In dit geval vermoedelijk het verlaten van een schip. Dekking.</t>
  </si>
  <si>
    <t>Valeurs en pièces</t>
  </si>
  <si>
    <t>Waarden in munten</t>
  </si>
  <si>
    <t>Werte in Münzen</t>
  </si>
  <si>
    <t>Specie</t>
  </si>
  <si>
    <t>Specie_166</t>
  </si>
  <si>
    <t>En tant que couverture. L'argent (la monnaie) en forme de pièces (métalliques).</t>
  </si>
  <si>
    <t>Als dekking. Geld, in de vorm van munten.</t>
  </si>
  <si>
    <t>167</t>
  </si>
  <si>
    <t>Valeurs en billets,documents</t>
  </si>
  <si>
    <t>Waarden/biljet./doc.</t>
  </si>
  <si>
    <t>Werte in Notes-Dokumente</t>
  </si>
  <si>
    <t>Notes</t>
  </si>
  <si>
    <t>Notes_167</t>
  </si>
  <si>
    <t>En tant que couverture. L'argent (les valeurs) sous forme de documents, des papiers.</t>
  </si>
  <si>
    <t>Als dekking. Geld en waardepapieren, dus in de vorm van papier, van documenten.</t>
  </si>
  <si>
    <t>168</t>
  </si>
  <si>
    <t>Travaux provisoires</t>
  </si>
  <si>
    <t>Voorlopige werken</t>
  </si>
  <si>
    <t>Vorarbeiten</t>
  </si>
  <si>
    <t>Provisional work</t>
  </si>
  <si>
    <t>ProvisionalWork_168</t>
  </si>
  <si>
    <t>En tant que couverture. Les travaux dont le résultât a un caractère provisoire, temporaire, non définitif.</t>
  </si>
  <si>
    <t>Als dekking. Werken waarvan het resultaat een voorlopig, een tijdelijk, een niet definitief karakter heeft.</t>
  </si>
  <si>
    <t>169</t>
  </si>
  <si>
    <t>Matériel de chantier</t>
  </si>
  <si>
    <t>Werfmaterieel</t>
  </si>
  <si>
    <t>Baumaschinen</t>
  </si>
  <si>
    <t>Yard equipment</t>
  </si>
  <si>
    <t>YardEquipment_169</t>
  </si>
  <si>
    <t>En tant que couverture. Les moyens de travail, les outils, les équipements présents sur le chantier (de construction).</t>
  </si>
  <si>
    <t>Als dekking. De werkmiddelen, de gereedschappen, de uitrusting aanwezig op een (bouw-)werf.</t>
  </si>
  <si>
    <t>Matériaux de construction</t>
  </si>
  <si>
    <t>Bouwmaterialen</t>
  </si>
  <si>
    <t>Baustoffe</t>
  </si>
  <si>
    <t>Construction materials</t>
  </si>
  <si>
    <t>ConstructionMaterials_170</t>
  </si>
  <si>
    <t>En tant que couverture. Généralement sur un chantier (de construction), les matériaux consommés (ciment, sable, briques, peinture, tuiles, câbles, ...).</t>
  </si>
  <si>
    <t>Als dekking. Meestal op een (bouw-)werf, de materialen die verbruikt worden (stenen, cement, zand, verf, pannen, kabels, ...)</t>
  </si>
  <si>
    <t>171</t>
  </si>
  <si>
    <t>Retard exécution</t>
  </si>
  <si>
    <t>Oponthoud werken</t>
  </si>
  <si>
    <t>ADO-Werke</t>
  </si>
  <si>
    <t>Execution delay</t>
  </si>
  <si>
    <t>ExecutionDelay_171</t>
  </si>
  <si>
    <t>En tant que couverture. Généralement pour un chantier (de construction), le non respect de la date de livraison convenue.</t>
  </si>
  <si>
    <t>Als dekking. Meestal op een (bouw-)werf, het niet respecteren van de overeengekomen termijnen van (op-)levering.</t>
  </si>
  <si>
    <t>172</t>
  </si>
  <si>
    <t>Conduites &amp; cables</t>
  </si>
  <si>
    <t>Leidingen &amp; kabels</t>
  </si>
  <si>
    <t>Rohren und Kabeln</t>
  </si>
  <si>
    <t>Pipes and wiring</t>
  </si>
  <si>
    <t>PipesAndWiring_172</t>
  </si>
  <si>
    <t>En tant que couverture. Généralement pour un chantier (de construction), la responsabilité de l'entrepreneur pour les dommages aux conduites et câbles (souvent souterrains).</t>
  </si>
  <si>
    <t>Als dekking. Meestal op een (bouw-)werf, in aansprakelijkheid van de aannemer, de schade toegebracht aan (dikwijls ondergrondse) leidingen en kabels.</t>
  </si>
  <si>
    <t>173</t>
  </si>
  <si>
    <t>Cautionnement</t>
  </si>
  <si>
    <t>Borgtocht</t>
  </si>
  <si>
    <t>Bürgschaft</t>
  </si>
  <si>
    <t>Bail</t>
  </si>
  <si>
    <t>Bail_173</t>
  </si>
  <si>
    <t>En tant que couverture. Le cautionnement met à disposition (permanente) les fonds (sur un compte en banque), la couverture garantit la disponibilité des fonds, chez un assureur.</t>
  </si>
  <si>
    <t>Als dekking. Bij een borgtocht stelt men de gelden (permanent) ter beschikking (op een rekening), bij een dekking borgtocht waarborgt men de beschikbaarheid van de gelden via een verzekeraar.</t>
  </si>
  <si>
    <t>174</t>
  </si>
  <si>
    <t>Défense/recours pénal</t>
  </si>
  <si>
    <t>Strafverdediging</t>
  </si>
  <si>
    <t>Strafverteidigung</t>
  </si>
  <si>
    <t>Penal legal assistance</t>
  </si>
  <si>
    <t>PenalLegalAssistance_174</t>
  </si>
  <si>
    <t>En tant que couverture. Assistance juridique au pénal.</t>
  </si>
  <si>
    <t>Als dekking. Rechtsbijstand, in strafrechtelijke zaken.</t>
  </si>
  <si>
    <t>175</t>
  </si>
  <si>
    <t>Défense/recours civil</t>
  </si>
  <si>
    <t>Burg.verded./verhaal</t>
  </si>
  <si>
    <t>Zivilschutz und Wiederherstellen</t>
  </si>
  <si>
    <t>Civil legal assistance</t>
  </si>
  <si>
    <t>CivilLegalAssistance_175</t>
  </si>
  <si>
    <t>En tant que couverture. Assistance juridique en droit civil.</t>
  </si>
  <si>
    <t>Als dekking. Rechtsbijstand, in burgerrechtelijke zaken.</t>
  </si>
  <si>
    <t>176</t>
  </si>
  <si>
    <t>Transactions</t>
  </si>
  <si>
    <t>Transacties</t>
  </si>
  <si>
    <t>Transaktionen</t>
  </si>
  <si>
    <t>Transactions_176</t>
  </si>
  <si>
    <t>En tant que couverture. Assistance juridique autour des transactions commerciales.</t>
  </si>
  <si>
    <t>Als dekkng. Rechtsbijstand handelsovereenkomsten.</t>
  </si>
  <si>
    <t>177</t>
  </si>
  <si>
    <t>Conflits administr.</t>
  </si>
  <si>
    <t>Administr.geschillen</t>
  </si>
  <si>
    <t>Verwaltungsrechtliche Streitigkeiten</t>
  </si>
  <si>
    <t>Clerical disputes</t>
  </si>
  <si>
    <t>ClericalDisputes_177</t>
  </si>
  <si>
    <t>Conflits administratifs. En tant que couverture. Assistance juridique dans le cas de conflits administratifs, généralement envers les autorités.</t>
  </si>
  <si>
    <t>Als dekking. Rechtsbijstand in administratieve geschillen (meestal met overheidsintanties).</t>
  </si>
  <si>
    <t>178</t>
  </si>
  <si>
    <t>Confl.permis cond.</t>
  </si>
  <si>
    <t>Geschillen rijbewijs</t>
  </si>
  <si>
    <t>Streitigkeiten-Führerschein</t>
  </si>
  <si>
    <t>Disputes on driving licences</t>
  </si>
  <si>
    <t>DisputesOnDrivingLicences_178</t>
  </si>
  <si>
    <t>Conflits permis de conduire. En tant que couverture. Assistance juridique dans le cas de conflits au sujet du permis de conduire, généralement envers les autorités.</t>
  </si>
  <si>
    <t>Als dekking. Rechtsbijstand in geschillen over het rijbewijs (meestal met overheidsintanties).</t>
  </si>
  <si>
    <t>179</t>
  </si>
  <si>
    <t>Conflits locatifs</t>
  </si>
  <si>
    <t>Huurgeschillen</t>
  </si>
  <si>
    <t>Mieterstreitigkeiten</t>
  </si>
  <si>
    <t>Rental disputes</t>
  </si>
  <si>
    <t>RentalDisputes_179</t>
  </si>
  <si>
    <t>En tant que couverture. Assistance juridique dans le cas de conflits locatifs, les contrats entre locataire et propriétaire (généralement en tête du locataire, parfois en tête du propriétaire).</t>
  </si>
  <si>
    <t>Als dekking. Rechtsbijstand in geschillen over huurcontracten (meestal in hoofde van de huurder, soms de verhuurder).</t>
  </si>
  <si>
    <t>Conflits sociaux</t>
  </si>
  <si>
    <t>Sociale geschillen</t>
  </si>
  <si>
    <t>Soziale Konflikte</t>
  </si>
  <si>
    <t>Social disputes</t>
  </si>
  <si>
    <t>SocialDisputes_180</t>
  </si>
  <si>
    <t>En tant que couverture. Assistance juridique dans le cas de conflits entre employeur et employé, au profit de l'un ou de l'autre.</t>
  </si>
  <si>
    <t>Als dekking. Rechtsbijstand in geschillen tussen werkgever en wernemer, hetzij in hoofde van de werkgever, hetzij in hoofde van de werknemer.</t>
  </si>
  <si>
    <t>181</t>
  </si>
  <si>
    <t>Conflits succession</t>
  </si>
  <si>
    <t>Erfrecht.geschillen</t>
  </si>
  <si>
    <t>Vererbung Streitigkeiten.</t>
  </si>
  <si>
    <t>Succession disputes</t>
  </si>
  <si>
    <t>SuccessionDisputes_181</t>
  </si>
  <si>
    <t>En tant que couverture. Assistance juridique dans le cas de conflits au sujet d'une succession, envers les autorités, ou entre héritiers.</t>
  </si>
  <si>
    <t>Als dekking. Rechtsbijstand in geschillen rond het erfrecht (met overheidsintanties, of tussen de erven onderling).</t>
  </si>
  <si>
    <t>182</t>
  </si>
  <si>
    <t>Conflits matrimon.</t>
  </si>
  <si>
    <t>Matrimoniale gesch.</t>
  </si>
  <si>
    <t>Matrimoniale Streitigkeiten</t>
  </si>
  <si>
    <t>Marital disputes</t>
  </si>
  <si>
    <t>MaritalDisputes_182</t>
  </si>
  <si>
    <t>Conflits matrimoniaux. En tant que couverture. Assistance juridique dans le cas de conflits au sujet d'un mariage, entre mariés.</t>
  </si>
  <si>
    <t>Huwelijksgeschillen. Als dekking. Rechtsbijstand in geschillen rond het huwelijksrecht, tussen de gehuwden onderling.</t>
  </si>
  <si>
    <t>183</t>
  </si>
  <si>
    <t>Conflits fiscaux</t>
  </si>
  <si>
    <t>Fiscale geschillen</t>
  </si>
  <si>
    <t>Steuerlichen Rechtsstreitigkeiten</t>
  </si>
  <si>
    <t>Fiscal disputes</t>
  </si>
  <si>
    <t>FiscalDisputes_183</t>
  </si>
  <si>
    <t>En tant que couverture. Assistance juridique dans le cas de conflits au sujet des impôts, avec le autorités, l'administration fiscale.</t>
  </si>
  <si>
    <t>Als dekking. Rechtsbijstand in geschillen rond de belastingen, meestal met de autoriteiten, de fiscale administratie.</t>
  </si>
  <si>
    <t>184</t>
  </si>
  <si>
    <t>Conflits médicaux</t>
  </si>
  <si>
    <t>Medische geschillen</t>
  </si>
  <si>
    <t>Medizinische Streitigkeiten</t>
  </si>
  <si>
    <t>Medical disputes</t>
  </si>
  <si>
    <t>MedicalDisputes_184</t>
  </si>
  <si>
    <t>En tant que couverture. Assistance juridique dans le cas de conflits avec les membres du corps médical.</t>
  </si>
  <si>
    <t>Als dekking. Rechtsbijstand in geschillen met leden van het medisch korps, over medische zaken.</t>
  </si>
  <si>
    <t>185</t>
  </si>
  <si>
    <t>PJ incendie</t>
  </si>
  <si>
    <t>RB brand</t>
  </si>
  <si>
    <t>RB-Feuer</t>
  </si>
  <si>
    <t>Legal assistance in case of fire</t>
  </si>
  <si>
    <t>LegalAssistanceInCaseOfFire_185</t>
  </si>
  <si>
    <t>En tant que couverture. Assistance juridique lors du règlement d'un sinistre incendie (incendie dans le sens élargi ou non).</t>
  </si>
  <si>
    <t>Als dekking. Rechtsbijstand in de afhandeling van een schadegeval door brand (al of niet in de ruime zin).</t>
  </si>
  <si>
    <t>186</t>
  </si>
  <si>
    <t>Frais vétérinaires</t>
  </si>
  <si>
    <t>Dierenartskosten</t>
  </si>
  <si>
    <t>Tierärztliche Kosten</t>
  </si>
  <si>
    <t>Veterinary expenses</t>
  </si>
  <si>
    <t>VeterinaryExpenses_186</t>
  </si>
  <si>
    <t>En tant que couverture. Les frais facturés par le vétérinaire, les soins vétérinaires.</t>
  </si>
  <si>
    <t>Als dekking. De kosten aangerekend door een veearts, de diergeneeskunde.</t>
  </si>
  <si>
    <t>187</t>
  </si>
  <si>
    <t>Non-apparition/Cast</t>
  </si>
  <si>
    <t>Non-appearance/Cast</t>
  </si>
  <si>
    <t>Nichterscheinen/Cast</t>
  </si>
  <si>
    <t>Non-appearance of cast</t>
  </si>
  <si>
    <t>NonAppearanceOfCast_187</t>
  </si>
  <si>
    <t>En tant que couverture. Dans le monde du film, le théâtre, les sports, les manifestations, ... L'absence de personnes jouant un rôle-clé dans l'événement.</t>
  </si>
  <si>
    <t>Als dekking. In film, theater, sport, manifestatie, ... Het niet opdagen van de personen die een sleutelrol spelen.</t>
  </si>
  <si>
    <t>188</t>
  </si>
  <si>
    <t>Décontamination des sols</t>
  </si>
  <si>
    <t>Decontaminatie terreinen</t>
  </si>
  <si>
    <t>Dekontaminierung-Bereiche</t>
  </si>
  <si>
    <t>Decontamination of soils</t>
  </si>
  <si>
    <t>DecontaminationOfSoils_188</t>
  </si>
  <si>
    <t>En tant que couverture. Anéantir une pollution moyennant le traitement (intensif), ou même le remplacement du sol.</t>
  </si>
  <si>
    <t>Als dekking. Milieuschade herstellen mits (intensieve) behandeling en eventuele vervanging van grondlagen.</t>
  </si>
  <si>
    <t>DE</t>
  </si>
  <si>
    <t>CoverDecease</t>
  </si>
  <si>
    <t>CoverSurrenderValue</t>
  </si>
  <si>
    <t>CoverOrphanAllowance</t>
  </si>
  <si>
    <t>CoverWidowBenefit</t>
  </si>
  <si>
    <t>CoverDcBurialExpenses</t>
  </si>
  <si>
    <t>CoverDcCremationExpenses</t>
  </si>
  <si>
    <t>CoverDcFuneralExpenses</t>
  </si>
  <si>
    <t>CoverDcAdditionalFuneralExpenses</t>
  </si>
  <si>
    <t>CoverDcSupplementaryAmount</t>
  </si>
  <si>
    <t>CoverAcraTraffic</t>
  </si>
  <si>
    <t>CoverLife</t>
  </si>
  <si>
    <t>CoverLifeCurrentReserve</t>
  </si>
  <si>
    <t>CoverLifeDecreasedCapital</t>
  </si>
  <si>
    <t>CoverAdvanceOnContract</t>
  </si>
  <si>
    <t>CoverPostponedInterest</t>
  </si>
  <si>
    <t>CoverInterest</t>
  </si>
  <si>
    <t>CoverPermanentDisability</t>
  </si>
  <si>
    <t>CoverProgressivePermanentDisability</t>
  </si>
  <si>
    <t>CoverTemporaryDisability</t>
  </si>
  <si>
    <t>CoverProgressiveTemporaryDisability</t>
  </si>
  <si>
    <t>CoverDailyHospitalizationAllowance</t>
  </si>
  <si>
    <t>CoverDailySchoolDelayAllowance</t>
  </si>
  <si>
    <t>CoverRefresherCourseExpenses</t>
  </si>
  <si>
    <t>CoverCareerstopCompensation</t>
  </si>
  <si>
    <t>CoverMedicalExpensesInCaseOfAccident</t>
  </si>
  <si>
    <t>CoverMedicalExpensesInCaseOfSickness</t>
  </si>
  <si>
    <t>CoverProsthesisExpenses</t>
  </si>
  <si>
    <t>CoverDenturesExpenses</t>
  </si>
  <si>
    <t>CoverGlassesExpenses</t>
  </si>
  <si>
    <t>CoverRehabilitationExpenses</t>
  </si>
  <si>
    <t>CoverHospitalizationExpenses</t>
  </si>
  <si>
    <t>CoverAmbulatoryMedicalExpenses</t>
  </si>
  <si>
    <t>CoverPreOrPostHospitalizationAmbulatoryExpenses</t>
  </si>
  <si>
    <t>CoverSurgicalExpenses</t>
  </si>
  <si>
    <t>CoverAssistanceInCaseOfPermanentDisability</t>
  </si>
  <si>
    <t>CoverAccomodationExpensesInCaseOfPermanentDisability</t>
  </si>
  <si>
    <t>CoverDisabilityOrSicknessAllowancePrivateLife</t>
  </si>
  <si>
    <t>CoverDailySicknessAllowance</t>
  </si>
  <si>
    <t>CoverMonthlyDependencyAllowance</t>
  </si>
  <si>
    <t>CoverAssistanceExpenses</t>
  </si>
  <si>
    <t>CoverTransportationExpenses</t>
  </si>
  <si>
    <t>CoverAmbulatoryExpensesInCaseOfSevereDiseases</t>
  </si>
  <si>
    <t>CoverOneDayClinic</t>
  </si>
  <si>
    <t>CoverPalliativeCare</t>
  </si>
  <si>
    <t>CoverSitInExpenses</t>
  </si>
  <si>
    <t>CoverSpecialObjects</t>
  </si>
  <si>
    <t>CoverMoneyAndValuables</t>
  </si>
  <si>
    <t>CoverBurglaryDamages</t>
  </si>
  <si>
    <t>CoverRetrievalRecoursByNeighbours</t>
  </si>
  <si>
    <t>CoverStudentAppartment</t>
  </si>
  <si>
    <t>CoverHolidayResidence</t>
  </si>
  <si>
    <t>CoverContentOnTheMove</t>
  </si>
  <si>
    <t>CoverSpecialWindows</t>
  </si>
  <si>
    <t>CoverObjectsOutsideConstruction</t>
  </si>
  <si>
    <t>CoverClearanceAndDemolition</t>
  </si>
  <si>
    <t>CoverSalvageAndPreservation</t>
  </si>
  <si>
    <t>CoverAssessmentExpenses</t>
  </si>
  <si>
    <t>CoverElectronicOfficeEquipment</t>
  </si>
  <si>
    <t>CoverGoods</t>
  </si>
  <si>
    <t>CoverMerchandise</t>
  </si>
  <si>
    <t>CoverCommoditiesOfThirdParties</t>
  </si>
  <si>
    <t>CoverMaterials</t>
  </si>
  <si>
    <t>CoverInstallations</t>
  </si>
  <si>
    <t>CoverMachines</t>
  </si>
  <si>
    <t>CoverOfficeFurniture</t>
  </si>
  <si>
    <t>CoverRawMaterials</t>
  </si>
  <si>
    <t>CoverMaterialOfThirdParties</t>
  </si>
  <si>
    <t>CoverWorksOfArt</t>
  </si>
  <si>
    <t>CoverCollections</t>
  </si>
  <si>
    <t>CoverAnimals</t>
  </si>
  <si>
    <t>CoverLivestock</t>
  </si>
  <si>
    <t>CoverVehiclesOfThirdParties</t>
  </si>
  <si>
    <t>CoverInstruments</t>
  </si>
  <si>
    <t>CoverElectricLightSign</t>
  </si>
  <si>
    <t>CoverUnfreezingDamages</t>
  </si>
  <si>
    <t>CoverRiflesAndWeapons</t>
  </si>
  <si>
    <t>CoverSkylight</t>
  </si>
  <si>
    <t>CoverRecompilationExpenses</t>
  </si>
  <si>
    <t>CoverVehiclesAtRest</t>
  </si>
  <si>
    <t>CoverDocumentsArchivesModels</t>
  </si>
  <si>
    <t>CoverDataCarriers</t>
  </si>
  <si>
    <t>CoverInaccessibility</t>
  </si>
  <si>
    <t>CoverDependenceOnSuppliers</t>
  </si>
  <si>
    <t>CoverCrops</t>
  </si>
  <si>
    <t>CoverPlantations</t>
  </si>
  <si>
    <t>CoverWoods</t>
  </si>
  <si>
    <t>CoverHarvests</t>
  </si>
  <si>
    <t>CoverCropsOnStem</t>
  </si>
  <si>
    <t>CoverExtendedCoverage</t>
  </si>
  <si>
    <t>CoverResidentialAssistance</t>
  </si>
  <si>
    <t>CoverJuwelry</t>
  </si>
  <si>
    <t>CoverSilverware</t>
  </si>
  <si>
    <t>CoverCarpetsAndTapestry</t>
  </si>
  <si>
    <t>CoverPaintings</t>
  </si>
  <si>
    <t>CoverGoodsOutside</t>
  </si>
  <si>
    <t>CoverPermanentFixedCosts</t>
  </si>
  <si>
    <t>CoverVehiclesOnCarPark</t>
  </si>
  <si>
    <t>CoverDamagesToTheGarden</t>
  </si>
  <si>
    <t>CoverFutureCrops</t>
  </si>
  <si>
    <t>CoverDamagedFences</t>
  </si>
  <si>
    <t>CoverPortableComputers</t>
  </si>
  <si>
    <t>CoverPhysicalDamages</t>
  </si>
  <si>
    <t>CoverMaterialDamages</t>
  </si>
  <si>
    <t>CoverImmaterialConsequentialLoss</t>
  </si>
  <si>
    <t>CoverTowingExpenses</t>
  </si>
  <si>
    <t>CoverRescueExpenses</t>
  </si>
  <si>
    <t>CoverRetrievalExpenses</t>
  </si>
  <si>
    <t>CoverGaragingExpenses</t>
  </si>
  <si>
    <t>CoverLiabilityDamagesMixed</t>
  </si>
  <si>
    <t>CoverTemporaryTenancyLiability</t>
  </si>
  <si>
    <t>CoverRiggingEquipment</t>
  </si>
  <si>
    <t>CoverFactualMistakeIntentionalError</t>
  </si>
  <si>
    <t>CoverRecall</t>
  </si>
  <si>
    <t>CoverDeliveryWithdrawal</t>
  </si>
  <si>
    <t>CoverLiabilityByContract</t>
  </si>
  <si>
    <t>CoverDamagesToGoodsOfAppointeds</t>
  </si>
  <si>
    <t>CoverGoodsOnDeposit</t>
  </si>
  <si>
    <t>CoverVehiclesFireOrExplosion</t>
  </si>
  <si>
    <t>CoverEnvironmentalDamages</t>
  </si>
  <si>
    <t>CoverAccidentalEnvironmentalDamages</t>
  </si>
  <si>
    <t>CoverNeighbourlyNuisances</t>
  </si>
  <si>
    <t>CoverProductsTerritoriallySpecific</t>
  </si>
  <si>
    <t>CoverIntimateMixturing</t>
  </si>
  <si>
    <t>CoverManuringDamages</t>
  </si>
  <si>
    <t>CoverSprayingDamages</t>
  </si>
  <si>
    <t>CoverConsumersDisputes</t>
  </si>
  <si>
    <t>CoverConstructionPrincipalsLiability</t>
  </si>
  <si>
    <t>CoverPoisoning</t>
  </si>
  <si>
    <t>CoverTheftByAppointed</t>
  </si>
  <si>
    <t>CoverConsequences</t>
  </si>
  <si>
    <t>CoverPrecedings</t>
  </si>
  <si>
    <t>CoverAccessories</t>
  </si>
  <si>
    <t>CoverDailyAllowanceInCaseOfTheft</t>
  </si>
  <si>
    <t>CoverMedicalAssistanceExpenses</t>
  </si>
  <si>
    <t>CoverMedicalRepatriationExpenses</t>
  </si>
  <si>
    <t>CoverReplacementVehiclePeriod</t>
  </si>
  <si>
    <t>CoverPaintwork</t>
  </si>
  <si>
    <t>CoverAudioEquipment</t>
  </si>
  <si>
    <t>CoverEquipmentCasing</t>
  </si>
  <si>
    <t>CoverBlower</t>
  </si>
  <si>
    <t>CoverDischargeSystem</t>
  </si>
  <si>
    <t>CoverDerrick</t>
  </si>
  <si>
    <t>CoverRefrigerationSystem</t>
  </si>
  <si>
    <t>CoverMedicalExpenses</t>
  </si>
  <si>
    <t>CoverManagersLiability</t>
  </si>
  <si>
    <t>CoverLegalBasis</t>
  </si>
  <si>
    <t>CoverExceedingTheLegalBasis</t>
  </si>
  <si>
    <t>CoverAccidentalLeakage</t>
  </si>
  <si>
    <t>CoverBrokenWrappings</t>
  </si>
  <si>
    <t>CoverAdditionnalCosts</t>
  </si>
  <si>
    <t>CoverSailsAndSuperstructures</t>
  </si>
  <si>
    <t>CoverSpecialApparatus</t>
  </si>
  <si>
    <t>CoverFragileGoods</t>
  </si>
  <si>
    <t>CoverCmr</t>
  </si>
  <si>
    <t>CoverLoadAndUnload</t>
  </si>
  <si>
    <t>CoverStock</t>
  </si>
  <si>
    <t>CoverTransit</t>
  </si>
  <si>
    <t>CoverMoving</t>
  </si>
  <si>
    <t>CoverGoodsInStore</t>
  </si>
  <si>
    <t>CoverDutiesAndTaxes</t>
  </si>
  <si>
    <t>CoverRewrapping</t>
  </si>
  <si>
    <t>CoverPenalties</t>
  </si>
  <si>
    <t>CoverTrailersAndContainersOfThirdParties</t>
  </si>
  <si>
    <t>CoverContamination</t>
  </si>
  <si>
    <t>CoverAbandonment</t>
  </si>
  <si>
    <t>CoverSpecie</t>
  </si>
  <si>
    <t>CoverNotes</t>
  </si>
  <si>
    <t>CoverProvisionalWork</t>
  </si>
  <si>
    <t>CoverYardEquipment</t>
  </si>
  <si>
    <t>CoverConstructionMaterials</t>
  </si>
  <si>
    <t>CoverExecutionDelay</t>
  </si>
  <si>
    <t>CoverPipesAndWiring</t>
  </si>
  <si>
    <t>CoverBail</t>
  </si>
  <si>
    <t>CoverPenalLegalAssistance</t>
  </si>
  <si>
    <t>CoverCivilLegalAssistance</t>
  </si>
  <si>
    <t>CoverTransactions</t>
  </si>
  <si>
    <t>CoverClericalDisputes</t>
  </si>
  <si>
    <t>CoverDisputesOnDrivingLicences</t>
  </si>
  <si>
    <t>CoverRentalDisputes</t>
  </si>
  <si>
    <t>CoverSocialDisputes</t>
  </si>
  <si>
    <t>CoverSuccessionDisputes</t>
  </si>
  <si>
    <t>CoverMaritalDisputes</t>
  </si>
  <si>
    <t>CoverFiscalDisputes</t>
  </si>
  <si>
    <t>CoverMedicalDisputes</t>
  </si>
  <si>
    <t>CoverLegalAssistanceInCaseOfFire</t>
  </si>
  <si>
    <t>CoverVeterinaryExpenses</t>
  </si>
  <si>
    <t>CoverNonAppearanceOfCast</t>
  </si>
  <si>
    <t>CoverDecontaminationOfSoils</t>
  </si>
  <si>
    <t>Covers over Guarantees</t>
  </si>
  <si>
    <t>TRC - dommages aux biens existants / ABR - Schade aan bestaand goed</t>
  </si>
  <si>
    <t xml:space="preserve"> : décision TB2 25.03.2021</t>
  </si>
  <si>
    <t xml:space="preserve"> : décision TB2 26.03.2021</t>
  </si>
  <si>
    <t>Bail / Huurovereenkomst</t>
  </si>
  <si>
    <t>Appel prime versement libre / Uitnodiging vrije premie</t>
  </si>
  <si>
    <t>Mise en demeure - prime impayée / Ingebrekestelling - onbetaalde premie</t>
  </si>
  <si>
    <t>Mouvements et état - Vie-Investissements / Bewegingen en toestand - Leven-Beleggingen</t>
  </si>
  <si>
    <t>Pour un produit vie-investissements ce document offre une vue sur les mouvements financiers en sein du contrat - les versements libres et non-libres - et les transferts entre fonds - et le solde en résultant - au niveau du contrat et au niveau de ces fonds - et ceci entre une date A et une date B. Le but est de détailler les mouvements dans les multiples garanties et fonds de investissement y présents. CMPA 70 est le code MPB explicitant la commande ou demande de tel document.</t>
  </si>
  <si>
    <t>Voor een product leven-beleggingen biedt dit document een overzicht van de financiële bewegingen binnen het contract - de vrije en de niet-vrije stortingen - en de overdrachten tussen fondsen - en het resulterende saldo - op het niveau van het contract en op het niveau van deze fondsen - en dit tussen een datum A en een datum B. Het doel is de bewegingen in de verschillende waarborgen en beleggingsfondsen die daar aanwezig zijn in detail te beschrijven.  CMPA 70 is de MPB-code voor de bestelling of het verzoek van een dergelijk document.</t>
  </si>
  <si>
    <t>La mise en demeure du preneur d'assurance pour cause de prime non payée.</t>
  </si>
  <si>
    <t>De ingebrekestelling van de verzekeringnemer wegens onbetaalde premie.</t>
  </si>
  <si>
    <t>En vie-investissements Universal Life et Unit Linked, l'assureur  rappelle et invite le client à effectuer un dépôt périodique. Ceci est une copie du document déjà envoyé au client, par l’assureur.</t>
  </si>
  <si>
    <t>In leven-beleggingen Universal Life en Unit Linked herinnert de verzekeraar de klant aan, en nodigt deze uit een periodieke storting te doen. Dit is dan een kopij van wat de verzekeraar verstuurde.</t>
  </si>
  <si>
    <t>Le document - contrat de location.</t>
  </si>
  <si>
    <t>Het document - huurovereenkomst - contract.</t>
  </si>
  <si>
    <t>CMPA70</t>
  </si>
  <si>
    <t>Demande - Mouvements et état - Vie-Investissements</t>
  </si>
  <si>
    <t>Aanvraag - Bewegingen en toestand - Leven-Beleggingen</t>
  </si>
  <si>
    <t>DOC140</t>
  </si>
  <si>
    <t>DOC141</t>
  </si>
  <si>
    <t>DOC142</t>
  </si>
  <si>
    <t>DOC143</t>
  </si>
  <si>
    <t>DOC144</t>
  </si>
  <si>
    <t>DOC145</t>
  </si>
  <si>
    <t>DOC146</t>
  </si>
  <si>
    <t>DOC147</t>
  </si>
  <si>
    <t>DOC148</t>
  </si>
  <si>
    <t>DOC149</t>
  </si>
  <si>
    <t>Mouvements et état - Vie-Investissements</t>
  </si>
  <si>
    <t>Bewegingen en toestand - Leven-Beleggingen</t>
  </si>
  <si>
    <t>Mise en demeure - prime impayée</t>
  </si>
  <si>
    <t>Ingebrekestelling - onbetaalde premie</t>
  </si>
  <si>
    <t>Appel prime versement libre</t>
  </si>
  <si>
    <t>Uitnodiging vrije premie</t>
  </si>
  <si>
    <t>Huurovereenkomst</t>
  </si>
  <si>
    <t>Product Oversight Governance</t>
  </si>
  <si>
    <t>Relevé d'identité bancaire</t>
  </si>
  <si>
    <t>Opgave bankgegevens en identiteit</t>
  </si>
  <si>
    <t>Demande d'avance (capital vie)</t>
  </si>
  <si>
    <t>Aanvraag voorschot (kapitaal leven)</t>
  </si>
  <si>
    <t>Demande rachat partiel</t>
  </si>
  <si>
    <t>Fiche d'information précontractuelle Vie</t>
  </si>
  <si>
    <t>Precontractuele Informatiefiche Leven</t>
  </si>
  <si>
    <t>Fiche d'information précontractuelle Non-Vie</t>
  </si>
  <si>
    <t>Precontractuele Informatiefiche Niet-Leven</t>
  </si>
  <si>
    <t>Demande - Mouvements et état - Vie-Investissements / Aanvraag - Bewegingen en toestand - Leven-Beleggingen</t>
  </si>
  <si>
    <t>Cover qualifier</t>
  </si>
  <si>
    <t xml:space="preserve"> : discussion GTN 12.05.2021</t>
  </si>
  <si>
    <t>Circonstances connues et valables / Gekende en geldige omstandigheden</t>
  </si>
  <si>
    <t xml:space="preserve"> : décision TB2 20210531</t>
  </si>
  <si>
    <t>189</t>
  </si>
  <si>
    <t>192</t>
  </si>
  <si>
    <t>193</t>
  </si>
  <si>
    <t>194</t>
  </si>
  <si>
    <t>195</t>
  </si>
  <si>
    <t>196</t>
  </si>
  <si>
    <t>197</t>
  </si>
  <si>
    <t>198</t>
  </si>
  <si>
    <t>199</t>
  </si>
  <si>
    <t>202</t>
  </si>
  <si>
    <t>203</t>
  </si>
  <si>
    <t>204</t>
  </si>
  <si>
    <t>206</t>
  </si>
  <si>
    <t>Conflits portant sur le droit des sociétés / Conflicten in vennootschapsrecht</t>
  </si>
  <si>
    <t>Conflits contractuels / Contractuele conflicten</t>
  </si>
  <si>
    <t>Utilisation frauduleuse de moyens de paiement / Frauduleus gebruik van betaalmethoden</t>
  </si>
  <si>
    <t>Usurpation d'identité / Identiteitsdiefstal</t>
  </si>
  <si>
    <t>Conflits troubles voisinage / Buurtonrustconflicten</t>
  </si>
  <si>
    <t>Litige avec un établissement d'enseignement / Geschillen met een onderwijsinstelling</t>
  </si>
  <si>
    <t>Conflits portants les droits ICT (Cybercriminalité) / Conflicten over ICT-rechten (cybercriminaliteit)</t>
  </si>
  <si>
    <t>Etat des lieux préalable / Voorafgaande inventaris</t>
  </si>
  <si>
    <t>Défense disciplinaire / Disciplinaire verdediging</t>
  </si>
  <si>
    <t>Conflits sur les contrats d'assurance / Conflicten over verzekeringscontracten</t>
  </si>
  <si>
    <t>Caution pénale / Strafrechtelijke aanbetaling</t>
  </si>
  <si>
    <t>Conflits contractuels construction / Contractuele conflicten in de bouw</t>
  </si>
  <si>
    <t>Conflits portant le droit réel conventionnel / Conflicten met betrekking tot conventioneel zakelijk recht</t>
  </si>
  <si>
    <t>Conflits portant le droit réel complet / Conflicten met betrekking tot het volledige zakelijke recht</t>
  </si>
  <si>
    <t>Conflits portant le droit du travail / Conflicten met betrekking tot arbeidsrecht</t>
  </si>
  <si>
    <t>Adoption, paternité, changement de nom / Adoptie, vaderschap, naamswijziging</t>
  </si>
  <si>
    <t>Conflits portant les droits intellectuels / Conflicten met betrekking tot intellectuele rechten</t>
  </si>
  <si>
    <t>Litige portant sur la création, les statuts ou la clôture d'une société.</t>
  </si>
  <si>
    <t>Geschillen met betrekking tot de oprichting, de statuten of de sluiting van een vennootschap.</t>
  </si>
  <si>
    <t>Litige portant sur l'application d'un contrat.  
Attention : 115 « Responsabilité contractuelle » existe.</t>
  </si>
  <si>
    <t>Geschil met betrekking tot de toepassing van een contract.  
Let op: 115 "Contractuele aansprakelijkheid" bestaat.</t>
  </si>
  <si>
    <t>Litige suite à une utilisation frauduleuse de moyens de paiement.</t>
  </si>
  <si>
    <t>Geschillen naar aanleiding van frauduleus gebruik van betaalmiddelen.</t>
  </si>
  <si>
    <t>Litige suite à une usurpation d'identité.</t>
  </si>
  <si>
    <t>Rechtszaak na identiteitsdiefstal.</t>
  </si>
  <si>
    <t>Litige avec un voisin.  
Attention : 121 « troubles voisinage » existe.</t>
  </si>
  <si>
    <t>Geschil met een buurman.  
Let op: er is een 121 - buurtverstoringen -.</t>
  </si>
  <si>
    <t>Litige avec un établissement d'enseignement.</t>
  </si>
  <si>
    <t>Geschillen met een onderwijsinstelling.</t>
  </si>
  <si>
    <t>Litige portant sur l'e-protection des données.</t>
  </si>
  <si>
    <t>Geschil met betrekking tot de bescherming van e-gegevens.</t>
  </si>
  <si>
    <t>Inventaire préliminaire et inventaire.</t>
  </si>
  <si>
    <t>Voorafgaande inventaris en plaatsbeschrijving.</t>
  </si>
  <si>
    <t>Profession sous régie d’un code professionnel en mains d’un organe supervisant telle profession -.</t>
  </si>
  <si>
    <t>Beroep dat wordt beheerst door een beroepscode in handen van een instantie die toezicht houdt op een dergelijk beroep ...</t>
  </si>
  <si>
    <t>Attention : 115 « Responsabilité contractuelle » existe - elle exclue l’assurance ?</t>
  </si>
  <si>
    <t>Let op: 115 "contractuele aansprakelijkheid" bestaat - is dan exclusief verzekering?</t>
  </si>
  <si>
    <t>Attention : 173 « Cautionnement » existe.  
Caution pénale est bien (légalement) assurable ?</t>
  </si>
  <si>
    <t>Waarschuwing: 173 "Zekerheid" bestaat.  
Is het deposito inderdaad (wettelijk) verzekerbaar?</t>
  </si>
  <si>
    <t>Conflits contractuels construction. 	
Attention : 115 « Responsabilité contractuelle » existe - elle exclue la construction ?</t>
  </si>
  <si>
    <t>Contractuele conflicten in de bouw.  
Let op: 115 Bestaat er - contractuele aansprakelijkheid - exclusief constructie?</t>
  </si>
  <si>
    <t>Conflits portant le droit réel conventionnel	 Conflits concernant l’usufruit, l’hypothèque, les servitudes.</t>
  </si>
  <si>
    <t>Conflicten met betrekking tot conventioneel zakelijk recht. Conflicten met betrekking tot vruchtgebruik, hypotheek, erfdienstbaarheden.</t>
  </si>
  <si>
    <t>Conflits portant le droit réel complet entre autres copropriété, mitoyenneté, droit de passage. 
La différence avec le précédent est subtile/fragile : servitude versus droit de passage ?</t>
  </si>
  <si>
    <t>Conflicten met betrekking tot het volledige zakelijke recht, onder andere mede-eigendom, gezamenlijk eigendom, voorrang.  
Het verschil met de vorige is subtiel / fragiel : erfdienstbaarheid versus voorrang?</t>
  </si>
  <si>
    <t>Conflits portant le droit du travail	.</t>
  </si>
  <si>
    <t>Conflicten met betrekking tot arbeidsrecht.</t>
  </si>
  <si>
    <t>Litiges en cas d’adoption, changement de nom, désaveu de paternité, ...   
Attention : voir les 181 « conflits succession » et 182 « conflits matrimoniaux - divorce et médiation familiale » ?</t>
  </si>
  <si>
    <t>Procederen bij adoptie, naamsverandering, afwijzing van het vaderschap, ...  
Let op: zie 181 - opvolgingsgeschillen - en 182 - huwelijkse geschillen - echtscheiding en gezinsbemiddeling -?</t>
  </si>
  <si>
    <t>Conflits portant les droits intellectuels, y compris les droits d'auteur.</t>
  </si>
  <si>
    <t>Conflicten met betrekking tot intellectuele rechten, waaronder auteursrecht.</t>
  </si>
  <si>
    <t xml:space="preserve"> : décision TB2 20211013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</si>
</sst>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d/mm/yyyy;@"/>
  </numFmts>
  <fonts count="109" x14ac:knownFonts="1">
    <font>
      <sz val="10"/>
      <name val="Arial"/>
    </font>
    <font>
      <sz val="10"/>
      <color indexed="8"/>
      <name val="Arial"/>
      <family val="2"/>
    </font>
    <font>
      <sz val="10"/>
      <color indexed="8"/>
      <name val="MS Sans Serif"/>
    </font>
    <font>
      <sz val="8"/>
      <color indexed="8"/>
      <name val="Arial"/>
      <family val="2"/>
    </font>
    <font>
      <sz val="8"/>
      <name val="Arial"/>
      <family val="2"/>
    </font>
    <font>
      <sz val="8"/>
      <color indexed="10"/>
      <name val="Arial"/>
      <family val="2"/>
    </font>
    <font>
      <sz val="8"/>
      <color indexed="10"/>
      <name val="Arial"/>
      <family val="2"/>
    </font>
    <font>
      <sz val="8"/>
      <name val="Arial"/>
      <family val="2"/>
    </font>
    <font>
      <b/>
      <sz val="8"/>
      <color indexed="8"/>
      <name val="Arial"/>
      <family val="2"/>
    </font>
    <font>
      <b/>
      <sz val="8"/>
      <color indexed="10"/>
      <name val="Arial"/>
      <family val="2"/>
    </font>
    <font>
      <b/>
      <sz val="8"/>
      <name val="Arial"/>
      <family val="2"/>
    </font>
    <font>
      <b/>
      <sz val="8"/>
      <name val="Arial"/>
      <family val="2"/>
    </font>
    <font>
      <b/>
      <sz val="8"/>
      <color indexed="10"/>
      <name val="Arial"/>
      <family val="2"/>
    </font>
    <font>
      <sz val="8"/>
      <color indexed="18"/>
      <name val="Arial"/>
      <family val="2"/>
    </font>
    <font>
      <b/>
      <sz val="8"/>
      <color indexed="14"/>
      <name val="Arial"/>
      <family val="2"/>
    </font>
    <font>
      <b/>
      <vertAlign val="subscript"/>
      <sz val="8"/>
      <color indexed="14"/>
      <name val="Arial"/>
      <family val="2"/>
    </font>
    <font>
      <b/>
      <vertAlign val="subscript"/>
      <sz val="8"/>
      <name val="Arial"/>
      <family val="2"/>
    </font>
    <font>
      <sz val="8"/>
      <color indexed="8"/>
      <name val="Arial"/>
      <family val="2"/>
    </font>
    <font>
      <sz val="8"/>
      <color indexed="55"/>
      <name val="Arial"/>
      <family val="2"/>
    </font>
    <font>
      <b/>
      <sz val="8"/>
      <color indexed="29"/>
      <name val="Arial"/>
      <family val="2"/>
    </font>
    <font>
      <sz val="8"/>
      <color indexed="2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name val="Verdana"/>
      <family val="2"/>
    </font>
    <font>
      <sz val="11"/>
      <color indexed="8"/>
      <name val="Arial"/>
      <family val="2"/>
    </font>
    <font>
      <b/>
      <sz val="15"/>
      <color indexed="56"/>
      <name val="Arial"/>
      <family val="2"/>
    </font>
    <font>
      <b/>
      <sz val="13"/>
      <color indexed="56"/>
      <name val="Arial"/>
      <family val="2"/>
    </font>
    <font>
      <b/>
      <sz val="11"/>
      <color indexed="56"/>
      <name val="Arial"/>
      <family val="2"/>
    </font>
    <font>
      <sz val="11"/>
      <color indexed="17"/>
      <name val="Arial"/>
      <family val="2"/>
    </font>
    <font>
      <sz val="11"/>
      <color indexed="20"/>
      <name val="Arial"/>
      <family val="2"/>
    </font>
    <font>
      <sz val="11"/>
      <color indexed="62"/>
      <name val="Arial"/>
      <family val="2"/>
    </font>
    <font>
      <b/>
      <sz val="11"/>
      <color indexed="63"/>
      <name val="Arial"/>
      <family val="2"/>
    </font>
    <font>
      <b/>
      <sz val="11"/>
      <color indexed="52"/>
      <name val="Arial"/>
      <family val="2"/>
    </font>
    <font>
      <sz val="11"/>
      <color indexed="52"/>
      <name val="Arial"/>
      <family val="2"/>
    </font>
    <font>
      <b/>
      <sz val="11"/>
      <color indexed="9"/>
      <name val="Arial"/>
      <family val="2"/>
    </font>
    <font>
      <sz val="11"/>
      <color indexed="10"/>
      <name val="Arial"/>
      <family val="2"/>
    </font>
    <font>
      <i/>
      <sz val="11"/>
      <color indexed="23"/>
      <name val="Arial"/>
      <family val="2"/>
    </font>
    <font>
      <b/>
      <sz val="11"/>
      <color indexed="8"/>
      <name val="Arial"/>
      <family val="2"/>
    </font>
    <font>
      <sz val="11"/>
      <color indexed="9"/>
      <name val="Arial"/>
      <family val="2"/>
    </font>
    <font>
      <sz val="11"/>
      <color indexed="8"/>
      <name val="Arial"/>
      <family val="2"/>
    </font>
    <font>
      <sz val="11"/>
      <color indexed="9"/>
      <name val="Arial"/>
      <family val="2"/>
    </font>
    <font>
      <b/>
      <sz val="11"/>
      <color indexed="63"/>
      <name val="Arial"/>
      <family val="2"/>
    </font>
    <font>
      <b/>
      <sz val="11"/>
      <color indexed="52"/>
      <name val="Arial"/>
      <family val="2"/>
    </font>
    <font>
      <sz val="11"/>
      <color indexed="62"/>
      <name val="Arial"/>
      <family val="2"/>
    </font>
    <font>
      <b/>
      <sz val="11"/>
      <color indexed="8"/>
      <name val="Arial"/>
      <family val="2"/>
    </font>
    <font>
      <i/>
      <sz val="11"/>
      <color indexed="23"/>
      <name val="Arial"/>
      <family val="2"/>
    </font>
    <font>
      <sz val="11"/>
      <color indexed="17"/>
      <name val="Arial"/>
      <family val="2"/>
    </font>
    <font>
      <b/>
      <sz val="10"/>
      <name val="Tahoma"/>
      <family val="2"/>
    </font>
    <font>
      <u/>
      <sz val="10"/>
      <color indexed="12"/>
      <name val="Arial"/>
      <family val="2"/>
    </font>
    <font>
      <sz val="10"/>
      <name val="Tahoma"/>
      <family val="2"/>
    </font>
    <font>
      <sz val="11"/>
      <color indexed="20"/>
      <name val="Arial"/>
      <family val="2"/>
    </font>
    <font>
      <b/>
      <sz val="15"/>
      <color indexed="56"/>
      <name val="Arial"/>
      <family val="2"/>
    </font>
    <font>
      <b/>
      <sz val="13"/>
      <color indexed="56"/>
      <name val="Arial"/>
      <family val="2"/>
    </font>
    <font>
      <b/>
      <sz val="11"/>
      <color indexed="56"/>
      <name val="Arial"/>
      <family val="2"/>
    </font>
    <font>
      <sz val="11"/>
      <color indexed="52"/>
      <name val="Arial"/>
      <family val="2"/>
    </font>
    <font>
      <sz val="11"/>
      <color indexed="10"/>
      <name val="Arial"/>
      <family val="2"/>
    </font>
    <font>
      <b/>
      <sz val="11"/>
      <color indexed="9"/>
      <name val="Arial"/>
      <family val="2"/>
    </font>
    <font>
      <sz val="11"/>
      <color theme="1"/>
      <name val="Calibri"/>
      <family val="2"/>
      <scheme val="minor"/>
    </font>
    <font>
      <sz val="11"/>
      <color theme="1"/>
      <name val="Arial"/>
      <family val="2"/>
    </font>
    <font>
      <sz val="11"/>
      <color theme="0"/>
      <name val="Arial"/>
      <family val="2"/>
    </font>
    <font>
      <b/>
      <sz val="11"/>
      <color rgb="FF3F3F3F"/>
      <name val="Arial"/>
      <family val="2"/>
    </font>
    <font>
      <sz val="11"/>
      <color rgb="FF9C0006"/>
      <name val="Calibri"/>
      <family val="2"/>
      <scheme val="minor"/>
    </font>
    <font>
      <b/>
      <sz val="11"/>
      <color rgb="FFFA7D00"/>
      <name val="Arial"/>
      <family val="2"/>
    </font>
    <font>
      <b/>
      <sz val="11"/>
      <color theme="0"/>
      <name val="Calibri"/>
      <family val="2"/>
      <scheme val="minor"/>
    </font>
    <font>
      <b/>
      <sz val="11"/>
      <color theme="0"/>
      <name val="Arial"/>
      <family val="2"/>
    </font>
    <font>
      <sz val="11"/>
      <color rgb="FF3F3F76"/>
      <name val="Arial"/>
      <family val="2"/>
    </font>
    <font>
      <b/>
      <sz val="11"/>
      <color theme="1"/>
      <name val="Arial"/>
      <family val="2"/>
    </font>
    <font>
      <i/>
      <sz val="11"/>
      <color rgb="FF7F7F7F"/>
      <name val="Arial"/>
      <family val="2"/>
    </font>
    <font>
      <i/>
      <sz val="11"/>
      <color rgb="FF7F7F7F"/>
      <name val="Calibri"/>
      <family val="2"/>
      <scheme val="minor"/>
    </font>
    <font>
      <sz val="11"/>
      <color rgb="FFFA7D00"/>
      <name val="Arial"/>
      <family val="2"/>
    </font>
    <font>
      <sz val="11"/>
      <color rgb="FF0061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5"/>
      <color theme="3"/>
      <name val="Arial"/>
      <family val="2"/>
    </font>
    <font>
      <b/>
      <sz val="13"/>
      <color theme="3"/>
      <name val="Arial"/>
      <family val="2"/>
    </font>
    <font>
      <b/>
      <sz val="11"/>
      <color theme="3"/>
      <name val="Arial"/>
      <family val="2"/>
    </font>
    <font>
      <sz val="11"/>
      <color rgb="FF9C6500"/>
      <name val="Arial"/>
      <family val="2"/>
    </font>
    <font>
      <b/>
      <sz val="11"/>
      <color rgb="FF3F3F3F"/>
      <name val="Calibri"/>
      <family val="2"/>
      <scheme val="minor"/>
    </font>
    <font>
      <sz val="11"/>
      <color rgb="FF9C0006"/>
      <name val="Arial"/>
      <family val="2"/>
    </font>
    <font>
      <b/>
      <sz val="18"/>
      <color theme="3"/>
      <name val="Cambria"/>
      <family val="2"/>
      <scheme val="major"/>
    </font>
    <font>
      <sz val="11"/>
      <color rgb="FFFF0000"/>
      <name val="Arial"/>
      <family val="2"/>
    </font>
    <font>
      <b/>
      <sz val="8"/>
      <color rgb="FFFF0000"/>
      <name val="Arial"/>
      <family val="2"/>
    </font>
    <font>
      <sz val="8"/>
      <color theme="0" tint="-0.499984740745262"/>
      <name val="Arial"/>
      <family val="2"/>
    </font>
    <font>
      <sz val="8"/>
      <color rgb="FFFF0000"/>
      <name val="Arial"/>
      <family val="2"/>
    </font>
    <font>
      <b/>
      <sz val="8"/>
      <color theme="0" tint="-0.499984740745262"/>
      <name val="Arial"/>
      <family val="2"/>
    </font>
    <font>
      <sz val="8"/>
      <color theme="5" tint="0.59999389629810485"/>
      <name val="Arial"/>
      <family val="2"/>
    </font>
    <font>
      <sz val="8"/>
      <color theme="0" tint="-0.34998626667073579"/>
      <name val="Arial"/>
      <family val="2"/>
    </font>
    <font>
      <b/>
      <sz val="8"/>
      <color theme="0" tint="-0.34998626667073579"/>
      <name val="Arial"/>
      <family val="2"/>
    </font>
    <font>
      <sz val="10"/>
      <color indexed="8"/>
      <name val="Arial"/>
    </font>
    <font>
      <sz val="8"/>
      <color indexed="8"/>
      <name val="Calibri"/>
      <family val="2"/>
    </font>
    <font>
      <sz val="8"/>
      <color indexed="8"/>
      <name val="Arial"/>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22"/>
        <bgColor indexed="0"/>
      </patternFill>
    </fill>
    <fill>
      <patternFill patternType="solid">
        <fgColor indexed="22"/>
        <bgColor indexed="8"/>
      </patternFill>
    </fill>
    <fill>
      <patternFill patternType="solid">
        <fgColor indexed="42"/>
        <bgColor indexed="64"/>
      </patternFill>
    </fill>
    <fill>
      <patternFill patternType="solid">
        <fgColor indexed="42"/>
        <bgColor indexed="8"/>
      </patternFill>
    </fill>
    <fill>
      <patternFill patternType="solid">
        <fgColor indexed="4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14999847407452621"/>
        <bgColor indexed="8"/>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79998168889431442"/>
        <bgColor indexed="64"/>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diagonal/>
    </border>
    <border>
      <left style="medium">
        <color indexed="22"/>
      </left>
      <right style="medium">
        <color indexed="22"/>
      </right>
      <top style="medium">
        <color indexed="22"/>
      </top>
      <bottom/>
      <diagonal/>
    </border>
    <border>
      <left style="medium">
        <color indexed="22"/>
      </left>
      <right style="medium">
        <color indexed="22"/>
      </right>
      <top/>
      <bottom/>
      <diagonal/>
    </border>
    <border>
      <left style="thin">
        <color indexed="22"/>
      </left>
      <right/>
      <top style="thin">
        <color indexed="22"/>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style="thin">
        <color theme="1" tint="0.499984740745262"/>
      </left>
      <right/>
      <top/>
      <bottom/>
      <diagonal/>
    </border>
  </borders>
  <cellStyleXfs count="511">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55" fillId="2" borderId="0" applyNumberFormat="0" applyBorder="0" applyAlignment="0" applyProtection="0"/>
    <xf numFmtId="0" fontId="40" fillId="2"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55" fillId="3" borderId="0" applyNumberFormat="0" applyBorder="0" applyAlignment="0" applyProtection="0"/>
    <xf numFmtId="0" fontId="40" fillId="3"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55" fillId="4" borderId="0" applyNumberFormat="0" applyBorder="0" applyAlignment="0" applyProtection="0"/>
    <xf numFmtId="0" fontId="40" fillId="4"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55" fillId="5" borderId="0" applyNumberFormat="0" applyBorder="0" applyAlignment="0" applyProtection="0"/>
    <xf numFmtId="0" fontId="40" fillId="5"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55" fillId="6" borderId="0" applyNumberFormat="0" applyBorder="0" applyAlignment="0" applyProtection="0"/>
    <xf numFmtId="0" fontId="40" fillId="6"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55" fillId="7" borderId="0" applyNumberFormat="0" applyBorder="0" applyAlignment="0" applyProtection="0"/>
    <xf numFmtId="0" fontId="40"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4" fillId="36" borderId="0" applyNumberFormat="0" applyBorder="0" applyAlignment="0" applyProtection="0"/>
    <xf numFmtId="0" fontId="74" fillId="36" borderId="0" applyNumberFormat="0" applyBorder="0" applyAlignment="0" applyProtection="0"/>
    <xf numFmtId="0" fontId="55" fillId="8" borderId="0" applyNumberFormat="0" applyBorder="0" applyAlignment="0" applyProtection="0"/>
    <xf numFmtId="0" fontId="40" fillId="8"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55" fillId="9" borderId="0" applyNumberFormat="0" applyBorder="0" applyAlignment="0" applyProtection="0"/>
    <xf numFmtId="0" fontId="40" fillId="9"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55" fillId="10" borderId="0" applyNumberFormat="0" applyBorder="0" applyAlignment="0" applyProtection="0"/>
    <xf numFmtId="0" fontId="40" fillId="1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55" fillId="5" borderId="0" applyNumberFormat="0" applyBorder="0" applyAlignment="0" applyProtection="0"/>
    <xf numFmtId="0" fontId="40" fillId="5"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55" fillId="8" borderId="0" applyNumberFormat="0" applyBorder="0" applyAlignment="0" applyProtection="0"/>
    <xf numFmtId="0" fontId="40" fillId="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55" fillId="11" borderId="0" applyNumberFormat="0" applyBorder="0" applyAlignment="0" applyProtection="0"/>
    <xf numFmtId="0" fontId="40"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75" fillId="42" borderId="0" applyNumberFormat="0" applyBorder="0" applyAlignment="0" applyProtection="0"/>
    <xf numFmtId="0" fontId="56" fillId="12" borderId="0" applyNumberFormat="0" applyBorder="0" applyAlignment="0" applyProtection="0"/>
    <xf numFmtId="0" fontId="54" fillId="12" borderId="0" applyNumberFormat="0" applyBorder="0" applyAlignment="0" applyProtection="0"/>
    <xf numFmtId="0" fontId="75" fillId="43" borderId="0" applyNumberFormat="0" applyBorder="0" applyAlignment="0" applyProtection="0"/>
    <xf numFmtId="0" fontId="56" fillId="9" borderId="0" applyNumberFormat="0" applyBorder="0" applyAlignment="0" applyProtection="0"/>
    <xf numFmtId="0" fontId="54" fillId="9" borderId="0" applyNumberFormat="0" applyBorder="0" applyAlignment="0" applyProtection="0"/>
    <xf numFmtId="0" fontId="75" fillId="44" borderId="0" applyNumberFormat="0" applyBorder="0" applyAlignment="0" applyProtection="0"/>
    <xf numFmtId="0" fontId="56" fillId="10" borderId="0" applyNumberFormat="0" applyBorder="0" applyAlignment="0" applyProtection="0"/>
    <xf numFmtId="0" fontId="54" fillId="10" borderId="0" applyNumberFormat="0" applyBorder="0" applyAlignment="0" applyProtection="0"/>
    <xf numFmtId="0" fontId="75" fillId="45" borderId="0" applyNumberFormat="0" applyBorder="0" applyAlignment="0" applyProtection="0"/>
    <xf numFmtId="0" fontId="56" fillId="13" borderId="0" applyNumberFormat="0" applyBorder="0" applyAlignment="0" applyProtection="0"/>
    <xf numFmtId="0" fontId="54" fillId="13" borderId="0" applyNumberFormat="0" applyBorder="0" applyAlignment="0" applyProtection="0"/>
    <xf numFmtId="0" fontId="75" fillId="46" borderId="0" applyNumberFormat="0" applyBorder="0" applyAlignment="0" applyProtection="0"/>
    <xf numFmtId="0" fontId="56" fillId="14" borderId="0" applyNumberFormat="0" applyBorder="0" applyAlignment="0" applyProtection="0"/>
    <xf numFmtId="0" fontId="54" fillId="14" borderId="0" applyNumberFormat="0" applyBorder="0" applyAlignment="0" applyProtection="0"/>
    <xf numFmtId="0" fontId="75" fillId="47" borderId="0" applyNumberFormat="0" applyBorder="0" applyAlignment="0" applyProtection="0"/>
    <xf numFmtId="0" fontId="56" fillId="15" borderId="0" applyNumberFormat="0" applyBorder="0" applyAlignment="0" applyProtection="0"/>
    <xf numFmtId="0" fontId="54"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5" fillId="48" borderId="0" applyNumberFormat="0" applyBorder="0" applyAlignment="0" applyProtection="0"/>
    <xf numFmtId="0" fontId="56" fillId="16" borderId="0" applyNumberFormat="0" applyBorder="0" applyAlignment="0" applyProtection="0"/>
    <xf numFmtId="0" fontId="54" fillId="16" borderId="0" applyNumberFormat="0" applyBorder="0" applyAlignment="0" applyProtection="0"/>
    <xf numFmtId="0" fontId="75" fillId="49" borderId="0" applyNumberFormat="0" applyBorder="0" applyAlignment="0" applyProtection="0"/>
    <xf numFmtId="0" fontId="56" fillId="17" borderId="0" applyNumberFormat="0" applyBorder="0" applyAlignment="0" applyProtection="0"/>
    <xf numFmtId="0" fontId="54" fillId="17" borderId="0" applyNumberFormat="0" applyBorder="0" applyAlignment="0" applyProtection="0"/>
    <xf numFmtId="0" fontId="75" fillId="50" borderId="0" applyNumberFormat="0" applyBorder="0" applyAlignment="0" applyProtection="0"/>
    <xf numFmtId="0" fontId="56" fillId="18" borderId="0" applyNumberFormat="0" applyBorder="0" applyAlignment="0" applyProtection="0"/>
    <xf numFmtId="0" fontId="54" fillId="18" borderId="0" applyNumberFormat="0" applyBorder="0" applyAlignment="0" applyProtection="0"/>
    <xf numFmtId="0" fontId="75" fillId="51" borderId="0" applyNumberFormat="0" applyBorder="0" applyAlignment="0" applyProtection="0"/>
    <xf numFmtId="0" fontId="56" fillId="13" borderId="0" applyNumberFormat="0" applyBorder="0" applyAlignment="0" applyProtection="0"/>
    <xf numFmtId="0" fontId="54" fillId="13" borderId="0" applyNumberFormat="0" applyBorder="0" applyAlignment="0" applyProtection="0"/>
    <xf numFmtId="0" fontId="75" fillId="52" borderId="0" applyNumberFormat="0" applyBorder="0" applyAlignment="0" applyProtection="0"/>
    <xf numFmtId="0" fontId="56" fillId="14" borderId="0" applyNumberFormat="0" applyBorder="0" applyAlignment="0" applyProtection="0"/>
    <xf numFmtId="0" fontId="54" fillId="14" borderId="0" applyNumberFormat="0" applyBorder="0" applyAlignment="0" applyProtection="0"/>
    <xf numFmtId="0" fontId="75" fillId="53" borderId="0" applyNumberFormat="0" applyBorder="0" applyAlignment="0" applyProtection="0"/>
    <xf numFmtId="0" fontId="56" fillId="19" borderId="0" applyNumberFormat="0" applyBorder="0" applyAlignment="0" applyProtection="0"/>
    <xf numFmtId="0" fontId="54" fillId="19" borderId="0" applyNumberFormat="0" applyBorder="0" applyAlignment="0" applyProtection="0"/>
    <xf numFmtId="0" fontId="76" fillId="54" borderId="17" applyNumberFormat="0" applyAlignment="0" applyProtection="0"/>
    <xf numFmtId="0" fontId="57" fillId="20" borderId="1" applyNumberFormat="0" applyAlignment="0" applyProtection="0"/>
    <xf numFmtId="0" fontId="47" fillId="20" borderId="1" applyNumberFormat="0" applyAlignment="0" applyProtection="0"/>
    <xf numFmtId="0" fontId="23" fillId="3"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8" fillId="54" borderId="18" applyNumberFormat="0" applyAlignment="0" applyProtection="0"/>
    <xf numFmtId="0" fontId="58" fillId="20" borderId="2" applyNumberFormat="0" applyAlignment="0" applyProtection="0"/>
    <xf numFmtId="0" fontId="48" fillId="20" borderId="2"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24" fillId="20" borderId="2" applyNumberFormat="0" applyAlignment="0" applyProtection="0"/>
    <xf numFmtId="0" fontId="25" fillId="21" borderId="3" applyNumberFormat="0" applyAlignment="0" applyProtection="0"/>
    <xf numFmtId="0" fontId="80" fillId="56" borderId="19" applyNumberFormat="0" applyAlignment="0" applyProtection="0"/>
    <xf numFmtId="0" fontId="79"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81" fillId="57" borderId="18" applyNumberFormat="0" applyAlignment="0" applyProtection="0"/>
    <xf numFmtId="0" fontId="59" fillId="7" borderId="2" applyNumberFormat="0" applyAlignment="0" applyProtection="0"/>
    <xf numFmtId="0" fontId="46" fillId="7" borderId="2" applyNumberFormat="0" applyAlignment="0" applyProtection="0"/>
    <xf numFmtId="0" fontId="82" fillId="0" borderId="20" applyNumberFormat="0" applyFill="0" applyAlignment="0" applyProtection="0"/>
    <xf numFmtId="0" fontId="60" fillId="0" borderId="4" applyNumberFormat="0" applyFill="0" applyAlignment="0" applyProtection="0"/>
    <xf numFmtId="0" fontId="53" fillId="0" borderId="4" applyNumberFormat="0" applyFill="0" applyAlignment="0" applyProtection="0"/>
    <xf numFmtId="0" fontId="83" fillId="0" borderId="0" applyNumberFormat="0" applyFill="0" applyBorder="0" applyAlignment="0" applyProtection="0"/>
    <xf numFmtId="0" fontId="61" fillId="0" borderId="0" applyNumberFormat="0" applyFill="0" applyBorder="0" applyAlignment="0" applyProtection="0"/>
    <xf numFmtId="0" fontId="52" fillId="0" borderId="0" applyNumberFormat="0" applyFill="0" applyBorder="0" applyAlignment="0" applyProtection="0"/>
    <xf numFmtId="0" fontId="26" fillId="0" borderId="0" applyNumberFormat="0" applyFill="0" applyBorder="0" applyAlignment="0" applyProtection="0"/>
    <xf numFmtId="0" fontId="84" fillId="0" borderId="0" applyNumberFormat="0" applyFill="0" applyBorder="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86" fillId="58" borderId="0" applyNumberFormat="0" applyBorder="0" applyAlignment="0" applyProtection="0"/>
    <xf numFmtId="0" fontId="62" fillId="4" borderId="0" applyNumberFormat="0" applyBorder="0" applyAlignment="0" applyProtection="0"/>
    <xf numFmtId="0" fontId="44" fillId="4" borderId="0" applyNumberFormat="0" applyBorder="0" applyAlignment="0" applyProtection="0"/>
    <xf numFmtId="0" fontId="63" fillId="22" borderId="0"/>
    <xf numFmtId="0" fontId="28" fillId="0" borderId="6" applyNumberFormat="0" applyFill="0" applyAlignment="0" applyProtection="0"/>
    <xf numFmtId="0" fontId="87" fillId="0" borderId="22" applyNumberFormat="0" applyFill="0" applyAlignment="0" applyProtection="0"/>
    <xf numFmtId="0" fontId="29" fillId="0" borderId="7" applyNumberFormat="0" applyFill="0" applyAlignment="0" applyProtection="0"/>
    <xf numFmtId="0" fontId="88" fillId="0" borderId="23" applyNumberFormat="0" applyFill="0" applyAlignment="0" applyProtection="0"/>
    <xf numFmtId="0" fontId="30" fillId="0" borderId="8" applyNumberFormat="0" applyFill="0" applyAlignment="0" applyProtection="0"/>
    <xf numFmtId="0" fontId="89" fillId="0" borderId="24" applyNumberFormat="0" applyFill="0" applyAlignment="0" applyProtection="0"/>
    <xf numFmtId="0" fontId="30" fillId="0" borderId="0" applyNumberFormat="0" applyFill="0" applyBorder="0" applyAlignment="0" applyProtection="0"/>
    <xf numFmtId="0" fontId="89" fillId="0" borderId="0" applyNumberFormat="0" applyFill="0" applyBorder="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1" fillId="7" borderId="2" applyNumberFormat="0" applyAlignment="0" applyProtection="0"/>
    <xf numFmtId="0" fontId="90"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2" fillId="0" borderId="5" applyNumberFormat="0" applyFill="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33" fillId="23"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38" fillId="0" borderId="0"/>
    <xf numFmtId="0" fontId="73"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2" fillId="0" borderId="0"/>
    <xf numFmtId="0" fontId="2" fillId="0" borderId="0"/>
    <xf numFmtId="0" fontId="1" fillId="0" borderId="0"/>
    <xf numFmtId="0" fontId="21" fillId="24" borderId="9" applyNumberFormat="0" applyFont="0" applyAlignment="0" applyProtection="0"/>
    <xf numFmtId="0" fontId="73"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24" borderId="9" applyNumberFormat="0" applyFont="0" applyAlignment="0" applyProtection="0"/>
    <xf numFmtId="0" fontId="65" fillId="60" borderId="25" applyNumberFormat="0" applyFont="0" applyAlignment="0" applyProtection="0"/>
    <xf numFmtId="0" fontId="34" fillId="20" borderId="1" applyNumberFormat="0" applyAlignment="0" applyProtection="0"/>
    <xf numFmtId="0" fontId="95" fillId="54" borderId="17" applyNumberFormat="0" applyAlignment="0" applyProtection="0"/>
    <xf numFmtId="9" fontId="38" fillId="0" borderId="0" applyFont="0" applyFill="0" applyBorder="0" applyAlignment="0" applyProtection="0"/>
    <xf numFmtId="9" fontId="73" fillId="0" borderId="0" applyFont="0" applyFill="0" applyBorder="0" applyAlignment="0" applyProtection="0"/>
    <xf numFmtId="9" fontId="21" fillId="0" borderId="0" applyFont="0" applyFill="0" applyBorder="0" applyAlignment="0" applyProtection="0"/>
    <xf numFmtId="0" fontId="27" fillId="4" borderId="0" applyNumberFormat="0" applyBorder="0" applyAlignment="0" applyProtection="0"/>
    <xf numFmtId="0" fontId="96" fillId="55" borderId="0" applyNumberFormat="0" applyBorder="0" applyAlignment="0" applyProtection="0"/>
    <xf numFmtId="0" fontId="66" fillId="3" borderId="0" applyNumberFormat="0" applyBorder="0" applyAlignment="0" applyProtection="0"/>
    <xf numFmtId="0" fontId="45" fillId="3" borderId="0" applyNumberFormat="0" applyBorder="0" applyAlignment="0" applyProtection="0"/>
    <xf numFmtId="0" fontId="73" fillId="0" borderId="0"/>
    <xf numFmtId="0" fontId="73" fillId="0" borderId="0"/>
    <xf numFmtId="0" fontId="73"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5" fillId="0" borderId="0" applyNumberFormat="0" applyFill="0" applyBorder="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36" fillId="0" borderId="4" applyNumberFormat="0" applyFill="0" applyAlignment="0" applyProtection="0"/>
    <xf numFmtId="0" fontId="97" fillId="0" borderId="0" applyNumberFormat="0" applyFill="0" applyBorder="0" applyAlignment="0" applyProtection="0"/>
    <xf numFmtId="0" fontId="91" fillId="0" borderId="22" applyNumberFormat="0" applyFill="0" applyAlignment="0" applyProtection="0"/>
    <xf numFmtId="0" fontId="67" fillId="0" borderId="6" applyNumberFormat="0" applyFill="0" applyAlignment="0" applyProtection="0"/>
    <xf numFmtId="0" fontId="41" fillId="0" borderId="6" applyNumberFormat="0" applyFill="0" applyAlignment="0" applyProtection="0"/>
    <xf numFmtId="0" fontId="92" fillId="0" borderId="23" applyNumberFormat="0" applyFill="0" applyAlignment="0" applyProtection="0"/>
    <xf numFmtId="0" fontId="68" fillId="0" borderId="7" applyNumberFormat="0" applyFill="0" applyAlignment="0" applyProtection="0"/>
    <xf numFmtId="0" fontId="42" fillId="0" borderId="7" applyNumberFormat="0" applyFill="0" applyAlignment="0" applyProtection="0"/>
    <xf numFmtId="0" fontId="93" fillId="0" borderId="24" applyNumberFormat="0" applyFill="0" applyAlignment="0" applyProtection="0"/>
    <xf numFmtId="0" fontId="69" fillId="0" borderId="8" applyNumberFormat="0" applyFill="0" applyAlignment="0" applyProtection="0"/>
    <xf numFmtId="0" fontId="43" fillId="0" borderId="8" applyNumberFormat="0" applyFill="0" applyAlignment="0" applyProtection="0"/>
    <xf numFmtId="0" fontId="93" fillId="0" borderId="0" applyNumberFormat="0" applyFill="0" applyBorder="0" applyAlignment="0" applyProtection="0"/>
    <xf numFmtId="0" fontId="69" fillId="0" borderId="0" applyNumberFormat="0" applyFill="0" applyBorder="0" applyAlignment="0" applyProtection="0"/>
    <xf numFmtId="0" fontId="43" fillId="0" borderId="0" applyNumberFormat="0" applyFill="0" applyBorder="0" applyAlignment="0" applyProtection="0"/>
    <xf numFmtId="0" fontId="35" fillId="0" borderId="0" applyNumberFormat="0" applyFill="0" applyBorder="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21" applyNumberFormat="0" applyFill="0" applyAlignment="0" applyProtection="0"/>
    <xf numFmtId="0" fontId="70" fillId="0" borderId="5" applyNumberFormat="0" applyFill="0" applyAlignment="0" applyProtection="0"/>
    <xf numFmtId="0" fontId="49" fillId="0" borderId="5"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7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80" fillId="56" borderId="19" applyNumberFormat="0" applyAlignment="0" applyProtection="0"/>
    <xf numFmtId="0" fontId="72" fillId="21" borderId="3" applyNumberFormat="0" applyAlignment="0" applyProtection="0"/>
    <xf numFmtId="0" fontId="50" fillId="21" borderId="3" applyNumberFormat="0" applyAlignment="0" applyProtection="0"/>
    <xf numFmtId="0" fontId="106" fillId="0" borderId="0"/>
    <xf numFmtId="0" fontId="106" fillId="0" borderId="0"/>
  </cellStyleXfs>
  <cellXfs count="361">
    <xf numFmtId="0" fontId="0" fillId="0" borderId="0" xfId="0"/>
    <xf numFmtId="0" fontId="4" fillId="0" borderId="0" xfId="0" applyFont="1" applyAlignment="1">
      <alignment horizontal="left" vertical="top"/>
    </xf>
    <xf numFmtId="0" fontId="3" fillId="0" borderId="9" xfId="406" applyFont="1" applyFill="1" applyBorder="1" applyAlignment="1">
      <alignment horizontal="left" vertical="top"/>
    </xf>
    <xf numFmtId="0" fontId="3" fillId="22" borderId="10" xfId="406" applyFont="1" applyFill="1" applyBorder="1" applyAlignment="1">
      <alignment horizontal="left" vertical="top" wrapText="1"/>
    </xf>
    <xf numFmtId="0" fontId="4" fillId="0" borderId="0" xfId="0" applyFont="1" applyAlignment="1">
      <alignment horizontal="left" vertical="top" wrapText="1"/>
    </xf>
    <xf numFmtId="0" fontId="3" fillId="0" borderId="9" xfId="406" applyFont="1" applyFill="1" applyBorder="1" applyAlignment="1">
      <alignment horizontal="left" vertical="top" wrapText="1"/>
    </xf>
    <xf numFmtId="0" fontId="5" fillId="0" borderId="9" xfId="406" applyFont="1" applyFill="1" applyBorder="1" applyAlignment="1">
      <alignment horizontal="left" vertical="top" wrapText="1"/>
    </xf>
    <xf numFmtId="0" fontId="3" fillId="0" borderId="9" xfId="407" applyFont="1" applyFill="1" applyBorder="1" applyAlignment="1">
      <alignment horizontal="left" vertical="top"/>
    </xf>
    <xf numFmtId="0" fontId="3" fillId="22" borderId="10" xfId="407" applyFont="1" applyFill="1" applyBorder="1" applyAlignment="1">
      <alignment horizontal="left" vertical="top" wrapText="1"/>
    </xf>
    <xf numFmtId="0" fontId="3" fillId="0" borderId="9" xfId="407" applyFont="1" applyFill="1" applyBorder="1" applyAlignment="1">
      <alignment horizontal="left" vertical="top" wrapText="1"/>
    </xf>
    <xf numFmtId="0" fontId="5" fillId="0" borderId="9" xfId="407" applyFont="1" applyFill="1" applyBorder="1" applyAlignment="1">
      <alignment horizontal="left" vertical="top" wrapText="1"/>
    </xf>
    <xf numFmtId="0" fontId="6" fillId="0" borderId="9" xfId="407" applyFont="1" applyFill="1" applyBorder="1" applyAlignment="1">
      <alignment horizontal="left" vertical="top" wrapText="1"/>
    </xf>
    <xf numFmtId="0" fontId="4" fillId="0" borderId="9" xfId="407" applyFont="1" applyFill="1" applyBorder="1" applyAlignment="1">
      <alignment horizontal="left" vertical="top" wrapText="1"/>
    </xf>
    <xf numFmtId="0" fontId="6" fillId="0" borderId="9" xfId="406" applyFont="1" applyFill="1" applyBorder="1" applyAlignment="1">
      <alignment horizontal="left" vertical="top" wrapText="1"/>
    </xf>
    <xf numFmtId="0" fontId="4" fillId="0" borderId="0" xfId="0" applyFont="1" applyAlignment="1">
      <alignment vertical="top" wrapText="1"/>
    </xf>
    <xf numFmtId="0" fontId="4" fillId="0" borderId="0" xfId="0" applyFont="1" applyAlignment="1">
      <alignment vertical="top"/>
    </xf>
    <xf numFmtId="0" fontId="3" fillId="25" borderId="10" xfId="404" applyFont="1" applyFill="1" applyBorder="1" applyAlignment="1">
      <alignment horizontal="center" vertical="top" wrapText="1"/>
    </xf>
    <xf numFmtId="0" fontId="3" fillId="0" borderId="9" xfId="404" applyFont="1" applyFill="1" applyBorder="1" applyAlignment="1">
      <alignment vertical="top"/>
    </xf>
    <xf numFmtId="0" fontId="3" fillId="0" borderId="9" xfId="404" applyFont="1" applyFill="1" applyBorder="1" applyAlignment="1">
      <alignment horizontal="right" vertical="top"/>
    </xf>
    <xf numFmtId="0" fontId="3" fillId="0" borderId="9" xfId="404" applyFont="1" applyFill="1" applyBorder="1" applyAlignment="1">
      <alignment vertical="top" wrapText="1"/>
    </xf>
    <xf numFmtId="14" fontId="3" fillId="0" borderId="9" xfId="404" applyNumberFormat="1" applyFont="1" applyFill="1" applyBorder="1" applyAlignment="1">
      <alignment horizontal="right" vertical="top"/>
    </xf>
    <xf numFmtId="0" fontId="5" fillId="0" borderId="9" xfId="404" applyFont="1" applyFill="1" applyBorder="1" applyAlignment="1">
      <alignment vertical="top" wrapText="1"/>
    </xf>
    <xf numFmtId="0" fontId="5" fillId="0" borderId="0" xfId="0" applyFont="1" applyAlignment="1">
      <alignment vertical="top" wrapText="1"/>
    </xf>
    <xf numFmtId="0" fontId="6" fillId="0" borderId="0" xfId="0" applyFont="1" applyAlignment="1">
      <alignment vertical="top" wrapText="1"/>
    </xf>
    <xf numFmtId="0" fontId="6" fillId="0" borderId="9" xfId="404" applyFont="1" applyFill="1" applyBorder="1" applyAlignment="1">
      <alignment vertical="top" wrapText="1"/>
    </xf>
    <xf numFmtId="0" fontId="9" fillId="0" borderId="9" xfId="407" applyFont="1" applyFill="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left" vertical="top"/>
    </xf>
    <xf numFmtId="0" fontId="5" fillId="0" borderId="9" xfId="406" applyFont="1" applyFill="1" applyBorder="1" applyAlignment="1">
      <alignment horizontal="left" vertical="top"/>
    </xf>
    <xf numFmtId="0" fontId="5" fillId="0" borderId="9" xfId="407" applyFont="1" applyFill="1" applyBorder="1" applyAlignment="1">
      <alignment horizontal="left" vertical="top"/>
    </xf>
    <xf numFmtId="0" fontId="4" fillId="0" borderId="0" xfId="0" applyFont="1"/>
    <xf numFmtId="0" fontId="4" fillId="0" borderId="0" xfId="0" applyFont="1" applyAlignment="1"/>
    <xf numFmtId="0" fontId="10" fillId="22" borderId="0" xfId="0" applyFont="1" applyFill="1" applyAlignment="1">
      <alignment vertical="top"/>
    </xf>
    <xf numFmtId="0" fontId="8" fillId="26" borderId="9" xfId="408" applyFont="1" applyFill="1" applyBorder="1" applyAlignment="1">
      <alignment vertical="top" wrapText="1"/>
    </xf>
    <xf numFmtId="0" fontId="4" fillId="22" borderId="0" xfId="0" applyFont="1" applyFill="1" applyAlignment="1"/>
    <xf numFmtId="0" fontId="10" fillId="0" borderId="0" xfId="0" applyFont="1" applyAlignment="1">
      <alignment horizontal="center" vertical="top"/>
    </xf>
    <xf numFmtId="0" fontId="10" fillId="0" borderId="0" xfId="0" applyFont="1" applyAlignment="1">
      <alignment horizontal="center"/>
    </xf>
    <xf numFmtId="0" fontId="4" fillId="0" borderId="0" xfId="0" quotePrefix="1" applyFont="1" applyAlignment="1"/>
    <xf numFmtId="0" fontId="4" fillId="0" borderId="0" xfId="0" quotePrefix="1" applyFont="1" applyAlignment="1">
      <alignment vertical="top" wrapText="1"/>
    </xf>
    <xf numFmtId="0" fontId="3" fillId="0" borderId="9" xfId="408" applyFont="1" applyFill="1" applyBorder="1" applyAlignment="1"/>
    <xf numFmtId="0" fontId="4" fillId="27" borderId="0" xfId="0" applyFont="1" applyFill="1" applyAlignment="1"/>
    <xf numFmtId="0" fontId="4" fillId="27" borderId="0" xfId="0" applyFont="1" applyFill="1" applyAlignment="1">
      <alignment vertical="top"/>
    </xf>
    <xf numFmtId="0" fontId="9" fillId="0" borderId="0" xfId="0" applyFont="1" applyAlignment="1">
      <alignment horizontal="center" vertical="top"/>
    </xf>
    <xf numFmtId="0" fontId="8" fillId="28" borderId="9" xfId="408" applyFont="1" applyFill="1" applyBorder="1" applyAlignment="1">
      <alignment vertical="top" wrapText="1"/>
    </xf>
    <xf numFmtId="0" fontId="3" fillId="28" borderId="9" xfId="408" applyFont="1" applyFill="1" applyBorder="1" applyAlignment="1"/>
    <xf numFmtId="0" fontId="5" fillId="27" borderId="0" xfId="0" applyFont="1" applyFill="1" applyAlignment="1"/>
    <xf numFmtId="0" fontId="11" fillId="22" borderId="0" xfId="0" applyFont="1" applyFill="1" applyAlignment="1">
      <alignment vertical="top"/>
    </xf>
    <xf numFmtId="0" fontId="5" fillId="0" borderId="0" xfId="0" applyFont="1"/>
    <xf numFmtId="0" fontId="5" fillId="0" borderId="0" xfId="0" applyFont="1" applyAlignment="1"/>
    <xf numFmtId="0" fontId="4" fillId="0" borderId="0" xfId="0" quotePrefix="1" applyFont="1" applyAlignment="1">
      <alignment vertical="top"/>
    </xf>
    <xf numFmtId="0" fontId="10" fillId="0" borderId="0" xfId="0" applyFont="1" applyAlignment="1"/>
    <xf numFmtId="0" fontId="4" fillId="22" borderId="9" xfId="0" applyFont="1" applyFill="1" applyBorder="1" applyAlignment="1">
      <alignment vertical="top"/>
    </xf>
    <xf numFmtId="0" fontId="11" fillId="22" borderId="9" xfId="0" applyFont="1" applyFill="1" applyBorder="1" applyAlignment="1">
      <alignment vertical="top" wrapText="1"/>
    </xf>
    <xf numFmtId="0" fontId="4" fillId="0" borderId="9" xfId="0" applyFont="1" applyBorder="1" applyAlignment="1">
      <alignment vertical="top"/>
    </xf>
    <xf numFmtId="0" fontId="11" fillId="27" borderId="9" xfId="0" applyFont="1" applyFill="1" applyBorder="1" applyAlignment="1">
      <alignment vertical="top"/>
    </xf>
    <xf numFmtId="0" fontId="11" fillId="22" borderId="9" xfId="0" applyFont="1" applyFill="1" applyBorder="1" applyAlignment="1">
      <alignment vertical="top"/>
    </xf>
    <xf numFmtId="0" fontId="11" fillId="0" borderId="9" xfId="0" applyFont="1" applyFill="1" applyBorder="1" applyAlignment="1">
      <alignment vertical="top"/>
    </xf>
    <xf numFmtId="0" fontId="11" fillId="29" borderId="9" xfId="0" applyFont="1" applyFill="1" applyBorder="1" applyAlignment="1">
      <alignment vertical="top"/>
    </xf>
    <xf numFmtId="0" fontId="4" fillId="27" borderId="9" xfId="0" applyFont="1" applyFill="1" applyBorder="1"/>
    <xf numFmtId="0" fontId="11" fillId="27" borderId="9" xfId="0" applyFont="1" applyFill="1" applyBorder="1" applyAlignment="1">
      <alignment horizontal="center"/>
    </xf>
    <xf numFmtId="0" fontId="11" fillId="29" borderId="9" xfId="0" applyFont="1" applyFill="1" applyBorder="1" applyAlignment="1">
      <alignment horizontal="center"/>
    </xf>
    <xf numFmtId="0" fontId="4" fillId="0" borderId="9" xfId="0" applyFont="1" applyBorder="1"/>
    <xf numFmtId="0" fontId="11" fillId="0" borderId="9" xfId="0" applyFont="1" applyBorder="1" applyAlignment="1">
      <alignment horizontal="center"/>
    </xf>
    <xf numFmtId="0" fontId="11" fillId="0" borderId="9" xfId="0" applyFont="1" applyFill="1" applyBorder="1" applyAlignment="1">
      <alignment horizontal="center"/>
    </xf>
    <xf numFmtId="0" fontId="4" fillId="0" borderId="9" xfId="0" applyFont="1" applyFill="1" applyBorder="1"/>
    <xf numFmtId="0" fontId="12" fillId="0" borderId="9" xfId="0" applyFont="1" applyFill="1" applyBorder="1" applyAlignment="1">
      <alignment horizontal="center"/>
    </xf>
    <xf numFmtId="0" fontId="12" fillId="29" borderId="9" xfId="0" applyFont="1" applyFill="1" applyBorder="1" applyAlignment="1">
      <alignment horizontal="center"/>
    </xf>
    <xf numFmtId="0" fontId="12" fillId="0" borderId="9" xfId="0" applyFont="1" applyBorder="1" applyAlignment="1">
      <alignment horizontal="center"/>
    </xf>
    <xf numFmtId="0" fontId="4" fillId="0" borderId="9" xfId="0" quotePrefix="1" applyFont="1" applyBorder="1" applyAlignment="1"/>
    <xf numFmtId="0" fontId="4" fillId="0" borderId="9" xfId="0" applyFont="1" applyBorder="1" applyAlignment="1"/>
    <xf numFmtId="14" fontId="9" fillId="0" borderId="9" xfId="0" quotePrefix="1" applyNumberFormat="1" applyFont="1" applyBorder="1"/>
    <xf numFmtId="0" fontId="5" fillId="0" borderId="9" xfId="0" quotePrefix="1" applyFont="1" applyBorder="1"/>
    <xf numFmtId="0" fontId="5" fillId="0" borderId="9" xfId="0" applyFont="1" applyBorder="1"/>
    <xf numFmtId="0" fontId="12" fillId="27" borderId="9" xfId="0" applyFont="1" applyFill="1" applyBorder="1" applyAlignment="1">
      <alignment horizontal="center"/>
    </xf>
    <xf numFmtId="0" fontId="4" fillId="0" borderId="9" xfId="0" quotePrefix="1" applyFont="1" applyBorder="1"/>
    <xf numFmtId="0" fontId="10" fillId="27" borderId="9" xfId="0" applyFont="1" applyFill="1" applyBorder="1" applyAlignment="1">
      <alignment horizontal="center"/>
    </xf>
    <xf numFmtId="0" fontId="9" fillId="27" borderId="9" xfId="0" applyFont="1" applyFill="1" applyBorder="1" applyAlignment="1">
      <alignment horizontal="center"/>
    </xf>
    <xf numFmtId="0" fontId="10" fillId="29" borderId="9" xfId="0" applyFont="1" applyFill="1" applyBorder="1" applyAlignment="1">
      <alignment horizontal="center"/>
    </xf>
    <xf numFmtId="0" fontId="10" fillId="0" borderId="9" xfId="0" applyFont="1" applyBorder="1" applyAlignment="1">
      <alignment horizontal="center"/>
    </xf>
    <xf numFmtId="0" fontId="10" fillId="0" borderId="9" xfId="0" applyFont="1" applyFill="1" applyBorder="1" applyAlignment="1">
      <alignment horizontal="center"/>
    </xf>
    <xf numFmtId="0" fontId="5" fillId="27" borderId="9" xfId="0" applyFont="1" applyFill="1" applyBorder="1"/>
    <xf numFmtId="0" fontId="9" fillId="29" borderId="9" xfId="0" applyFont="1" applyFill="1" applyBorder="1" applyAlignment="1">
      <alignment horizontal="center"/>
    </xf>
    <xf numFmtId="0" fontId="6" fillId="0" borderId="9" xfId="0" applyFont="1" applyBorder="1"/>
    <xf numFmtId="0" fontId="5" fillId="0" borderId="9" xfId="0" quotePrefix="1" applyFont="1" applyBorder="1" applyAlignment="1"/>
    <xf numFmtId="0" fontId="5" fillId="0" borderId="9" xfId="0" applyFont="1" applyBorder="1" applyAlignment="1"/>
    <xf numFmtId="0" fontId="9" fillId="0" borderId="9" xfId="0" applyFont="1" applyBorder="1" applyAlignment="1">
      <alignment horizontal="center"/>
    </xf>
    <xf numFmtId="0" fontId="10" fillId="22" borderId="9" xfId="0" applyFont="1" applyFill="1" applyBorder="1" applyAlignment="1">
      <alignment vertical="top" wrapText="1"/>
    </xf>
    <xf numFmtId="0" fontId="10" fillId="27" borderId="9" xfId="0" applyFont="1" applyFill="1" applyBorder="1" applyAlignment="1">
      <alignment vertical="top"/>
    </xf>
    <xf numFmtId="0" fontId="10" fillId="22" borderId="9" xfId="0" applyFont="1" applyFill="1" applyBorder="1" applyAlignment="1">
      <alignment vertical="top"/>
    </xf>
    <xf numFmtId="0" fontId="10" fillId="0" borderId="9" xfId="0" applyFont="1" applyFill="1" applyBorder="1" applyAlignment="1">
      <alignment vertical="top"/>
    </xf>
    <xf numFmtId="0" fontId="10" fillId="29" borderId="9" xfId="0" applyFont="1" applyFill="1" applyBorder="1" applyAlignment="1">
      <alignment vertical="top"/>
    </xf>
    <xf numFmtId="0" fontId="4" fillId="27" borderId="9" xfId="0" applyFont="1" applyFill="1" applyBorder="1" applyAlignment="1">
      <alignment vertical="top"/>
    </xf>
    <xf numFmtId="0" fontId="10" fillId="27" borderId="9" xfId="0" applyFont="1" applyFill="1" applyBorder="1" applyAlignment="1">
      <alignment horizontal="center" vertical="top"/>
    </xf>
    <xf numFmtId="0" fontId="10" fillId="29" borderId="9" xfId="0" applyFont="1" applyFill="1" applyBorder="1" applyAlignment="1">
      <alignment horizontal="center" vertical="top"/>
    </xf>
    <xf numFmtId="0" fontId="10" fillId="0" borderId="9" xfId="0" applyFont="1" applyBorder="1" applyAlignment="1">
      <alignment horizontal="center" vertical="top"/>
    </xf>
    <xf numFmtId="0" fontId="10" fillId="0" borderId="9" xfId="0" applyFont="1" applyFill="1" applyBorder="1" applyAlignment="1">
      <alignment horizontal="center" vertical="top"/>
    </xf>
    <xf numFmtId="0" fontId="9" fillId="29" borderId="9" xfId="0" applyFont="1" applyFill="1" applyBorder="1" applyAlignment="1">
      <alignment horizontal="center" vertical="top"/>
    </xf>
    <xf numFmtId="0" fontId="9" fillId="0" borderId="9" xfId="0" applyFont="1" applyBorder="1" applyAlignment="1">
      <alignment horizontal="center" vertical="top"/>
    </xf>
    <xf numFmtId="14" fontId="9" fillId="0" borderId="9" xfId="0" quotePrefix="1" applyNumberFormat="1" applyFont="1" applyBorder="1" applyAlignment="1">
      <alignment vertical="top"/>
    </xf>
    <xf numFmtId="0" fontId="4" fillId="22" borderId="0" xfId="0" applyFont="1" applyFill="1" applyAlignment="1">
      <alignment vertical="top"/>
    </xf>
    <xf numFmtId="0" fontId="4" fillId="0" borderId="0" xfId="0" applyFont="1" applyAlignment="1">
      <alignment horizontal="right"/>
    </xf>
    <xf numFmtId="0" fontId="11" fillId="0" borderId="0" xfId="0" applyFont="1" applyAlignment="1">
      <alignment horizontal="center"/>
    </xf>
    <xf numFmtId="0" fontId="11" fillId="0" borderId="0" xfId="0" applyFont="1" applyAlignment="1">
      <alignment horizontal="center" vertical="top"/>
    </xf>
    <xf numFmtId="0" fontId="4" fillId="27" borderId="0" xfId="0" applyFont="1" applyFill="1" applyBorder="1" applyAlignment="1"/>
    <xf numFmtId="0" fontId="4" fillId="0" borderId="0" xfId="0" applyFont="1" applyFill="1" applyBorder="1" applyAlignment="1"/>
    <xf numFmtId="0" fontId="9" fillId="0" borderId="9" xfId="0" applyFont="1" applyBorder="1"/>
    <xf numFmtId="0" fontId="13" fillId="0" borderId="9" xfId="0" quotePrefix="1" applyFont="1" applyFill="1" applyBorder="1"/>
    <xf numFmtId="0" fontId="13" fillId="0" borderId="9" xfId="0" applyFont="1" applyFill="1" applyBorder="1"/>
    <xf numFmtId="0" fontId="4" fillId="27" borderId="0" xfId="0" applyFont="1" applyFill="1" applyBorder="1" applyAlignment="1">
      <alignment vertical="top"/>
    </xf>
    <xf numFmtId="0" fontId="4" fillId="0" borderId="0" xfId="0" applyFont="1" applyFill="1" applyBorder="1" applyAlignment="1">
      <alignment vertical="top"/>
    </xf>
    <xf numFmtId="0" fontId="4" fillId="0" borderId="0" xfId="0" applyFont="1" applyFill="1" applyAlignment="1">
      <alignment vertical="top"/>
    </xf>
    <xf numFmtId="0" fontId="4" fillId="0" borderId="9" xfId="0" applyFont="1" applyFill="1" applyBorder="1" applyAlignment="1">
      <alignment vertical="top"/>
    </xf>
    <xf numFmtId="0" fontId="3" fillId="0" borderId="0" xfId="405" applyFont="1" applyFill="1" applyBorder="1" applyAlignment="1">
      <alignment horizontal="center"/>
    </xf>
    <xf numFmtId="0" fontId="3" fillId="0" borderId="0" xfId="405" applyFont="1" applyFill="1" applyBorder="1" applyAlignment="1">
      <alignment horizontal="left"/>
    </xf>
    <xf numFmtId="0" fontId="3" fillId="0" borderId="0" xfId="405" applyFont="1" applyFill="1" applyBorder="1" applyAlignment="1"/>
    <xf numFmtId="14" fontId="3" fillId="0" borderId="0" xfId="405" applyNumberFormat="1" applyFont="1" applyFill="1" applyBorder="1" applyAlignment="1">
      <alignment horizontal="right"/>
    </xf>
    <xf numFmtId="0" fontId="4" fillId="0" borderId="0" xfId="0" applyFont="1" applyBorder="1" applyAlignment="1">
      <alignment horizontal="center"/>
    </xf>
    <xf numFmtId="0" fontId="4" fillId="0" borderId="0" xfId="0" applyFont="1" applyBorder="1" applyAlignment="1">
      <alignment horizontal="left"/>
    </xf>
    <xf numFmtId="0" fontId="4" fillId="0" borderId="0" xfId="0" applyFont="1" applyBorder="1" applyAlignment="1"/>
    <xf numFmtId="0" fontId="8" fillId="25" borderId="0" xfId="405" applyFont="1" applyFill="1" applyBorder="1" applyAlignment="1">
      <alignment horizontal="center"/>
    </xf>
    <xf numFmtId="0" fontId="8" fillId="25" borderId="0" xfId="405" applyFont="1" applyFill="1" applyBorder="1" applyAlignment="1">
      <alignment horizontal="left"/>
    </xf>
    <xf numFmtId="0" fontId="8" fillId="25" borderId="0" xfId="405" quotePrefix="1" applyFont="1" applyFill="1" applyBorder="1" applyAlignment="1">
      <alignment horizontal="left"/>
    </xf>
    <xf numFmtId="0" fontId="10" fillId="22" borderId="0" xfId="0" applyFont="1" applyFill="1" applyBorder="1" applyAlignment="1"/>
    <xf numFmtId="0" fontId="10" fillId="22" borderId="0" xfId="0" quotePrefix="1" applyFont="1" applyFill="1" applyBorder="1" applyAlignment="1">
      <alignment horizontal="left"/>
    </xf>
    <xf numFmtId="0" fontId="10" fillId="22" borderId="0" xfId="0" quotePrefix="1" applyFont="1" applyFill="1" applyBorder="1" applyAlignment="1"/>
    <xf numFmtId="0" fontId="10" fillId="22" borderId="0" xfId="0" applyFont="1" applyFill="1" applyAlignment="1">
      <alignment vertical="top" wrapText="1"/>
    </xf>
    <xf numFmtId="14" fontId="4" fillId="0" borderId="0" xfId="0" applyNumberFormat="1" applyFont="1" applyAlignment="1">
      <alignment vertical="top"/>
    </xf>
    <xf numFmtId="0" fontId="14" fillId="27" borderId="9" xfId="0" applyFont="1" applyFill="1" applyBorder="1" applyAlignment="1">
      <alignment horizontal="center"/>
    </xf>
    <xf numFmtId="0" fontId="10" fillId="27" borderId="0" xfId="0" applyFont="1" applyFill="1" applyAlignment="1">
      <alignment horizontal="center"/>
    </xf>
    <xf numFmtId="0" fontId="14" fillId="61" borderId="0" xfId="0" applyFont="1" applyFill="1" applyAlignment="1">
      <alignment horizontal="center" vertical="top"/>
    </xf>
    <xf numFmtId="0" fontId="7" fillId="0" borderId="0" xfId="0" quotePrefix="1" applyFont="1" applyAlignment="1">
      <alignment vertical="top" wrapText="1"/>
    </xf>
    <xf numFmtId="0" fontId="7" fillId="0" borderId="9" xfId="0" quotePrefix="1" applyFont="1" applyBorder="1"/>
    <xf numFmtId="0" fontId="7" fillId="0" borderId="9" xfId="0" applyFont="1" applyBorder="1"/>
    <xf numFmtId="0" fontId="99" fillId="62" borderId="0" xfId="0" applyFont="1" applyFill="1" applyAlignment="1">
      <alignment vertical="top"/>
    </xf>
    <xf numFmtId="0" fontId="4" fillId="62" borderId="0" xfId="0" applyFont="1" applyFill="1" applyAlignment="1">
      <alignment vertical="top" wrapText="1"/>
    </xf>
    <xf numFmtId="0" fontId="4" fillId="62" borderId="0" xfId="0" applyFont="1" applyFill="1" applyAlignment="1">
      <alignment vertical="top"/>
    </xf>
    <xf numFmtId="0" fontId="7" fillId="0" borderId="0" xfId="0" applyFont="1" applyAlignment="1">
      <alignment vertical="top"/>
    </xf>
    <xf numFmtId="0" fontId="7" fillId="0" borderId="0" xfId="0" applyFont="1"/>
    <xf numFmtId="0" fontId="7" fillId="0" borderId="0" xfId="0" applyFont="1" applyAlignment="1"/>
    <xf numFmtId="0" fontId="6" fillId="0" borderId="0" xfId="0" applyFont="1"/>
    <xf numFmtId="0" fontId="10" fillId="22" borderId="11" xfId="0" applyFont="1" applyFill="1" applyBorder="1" applyAlignment="1">
      <alignment vertical="top" wrapText="1"/>
    </xf>
    <xf numFmtId="0" fontId="7" fillId="63" borderId="26" xfId="0" applyFont="1" applyFill="1" applyBorder="1"/>
    <xf numFmtId="0" fontId="10" fillId="63" borderId="26" xfId="0" applyFont="1" applyFill="1" applyBorder="1" applyAlignment="1">
      <alignment horizontal="center"/>
    </xf>
    <xf numFmtId="0" fontId="7" fillId="0" borderId="26" xfId="0" applyFont="1" applyFill="1" applyBorder="1"/>
    <xf numFmtId="0" fontId="10" fillId="0" borderId="26" xfId="0" applyFont="1" applyFill="1" applyBorder="1" applyAlignment="1">
      <alignment horizontal="center"/>
    </xf>
    <xf numFmtId="0" fontId="10" fillId="64" borderId="26" xfId="0" applyFont="1" applyFill="1" applyBorder="1" applyAlignment="1">
      <alignment horizontal="center"/>
    </xf>
    <xf numFmtId="0" fontId="7" fillId="0" borderId="26" xfId="0" quotePrefix="1" applyFont="1" applyFill="1" applyBorder="1" applyAlignment="1"/>
    <xf numFmtId="0" fontId="7" fillId="0" borderId="26" xfId="0" applyFont="1" applyFill="1" applyBorder="1" applyAlignment="1"/>
    <xf numFmtId="0" fontId="7" fillId="0" borderId="26" xfId="0" quotePrefix="1" applyFont="1" applyFill="1" applyBorder="1"/>
    <xf numFmtId="0" fontId="7" fillId="0" borderId="0" xfId="0" quotePrefix="1" applyFont="1" applyAlignment="1"/>
    <xf numFmtId="164" fontId="99" fillId="63" borderId="26" xfId="0" applyNumberFormat="1" applyFont="1" applyFill="1" applyBorder="1"/>
    <xf numFmtId="164" fontId="99" fillId="0" borderId="26" xfId="0" applyNumberFormat="1" applyFont="1" applyFill="1" applyBorder="1"/>
    <xf numFmtId="164" fontId="99" fillId="0" borderId="26" xfId="0" applyNumberFormat="1" applyFont="1" applyFill="1" applyBorder="1" applyAlignment="1"/>
    <xf numFmtId="0" fontId="4" fillId="65" borderId="0" xfId="0" applyFont="1" applyFill="1" applyAlignment="1">
      <alignment vertical="top"/>
    </xf>
    <xf numFmtId="0" fontId="4" fillId="65" borderId="0" xfId="0" applyFont="1" applyFill="1" applyAlignment="1">
      <alignment horizontal="center"/>
    </xf>
    <xf numFmtId="0" fontId="10" fillId="65" borderId="0" xfId="0" applyFont="1" applyFill="1" applyAlignment="1">
      <alignment vertical="top"/>
    </xf>
    <xf numFmtId="0" fontId="7" fillId="65" borderId="0" xfId="0" applyFont="1" applyFill="1" applyAlignment="1">
      <alignment vertical="top"/>
    </xf>
    <xf numFmtId="0" fontId="7" fillId="65" borderId="0" xfId="0" applyFont="1" applyFill="1" applyAlignment="1">
      <alignment horizontal="center"/>
    </xf>
    <xf numFmtId="0" fontId="10" fillId="0" borderId="0" xfId="0" applyFont="1" applyBorder="1" applyAlignment="1">
      <alignment horizontal="center"/>
    </xf>
    <xf numFmtId="0" fontId="10" fillId="66" borderId="9" xfId="0" applyFont="1" applyFill="1" applyBorder="1" applyAlignment="1">
      <alignment horizontal="center"/>
    </xf>
    <xf numFmtId="0" fontId="17" fillId="0" borderId="9" xfId="403" applyFont="1" applyFill="1" applyBorder="1" applyAlignment="1">
      <alignment wrapText="1"/>
    </xf>
    <xf numFmtId="0" fontId="17" fillId="0" borderId="9" xfId="403" applyFont="1" applyFill="1" applyBorder="1" applyAlignment="1">
      <alignment horizontal="right" wrapText="1"/>
    </xf>
    <xf numFmtId="14" fontId="17" fillId="0" borderId="9" xfId="403" applyNumberFormat="1" applyFont="1" applyFill="1" applyBorder="1" applyAlignment="1">
      <alignment horizontal="right" wrapText="1"/>
    </xf>
    <xf numFmtId="49" fontId="17" fillId="25" borderId="10" xfId="403" applyNumberFormat="1" applyFont="1" applyFill="1" applyBorder="1" applyAlignment="1">
      <alignment wrapText="1"/>
    </xf>
    <xf numFmtId="49" fontId="7" fillId="0" borderId="0" xfId="0" applyNumberFormat="1" applyFont="1" applyAlignment="1">
      <alignment wrapText="1"/>
    </xf>
    <xf numFmtId="14" fontId="7" fillId="0" borderId="0" xfId="0" applyNumberFormat="1" applyFont="1"/>
    <xf numFmtId="0" fontId="7" fillId="27" borderId="0" xfId="0" applyFont="1" applyFill="1" applyAlignment="1"/>
    <xf numFmtId="0" fontId="10" fillId="27" borderId="0" xfId="0" applyFont="1" applyFill="1" applyAlignment="1"/>
    <xf numFmtId="0" fontId="7" fillId="0" borderId="0" xfId="0" applyFont="1" applyAlignment="1">
      <alignment vertical="top" wrapText="1"/>
    </xf>
    <xf numFmtId="0" fontId="7" fillId="27" borderId="0" xfId="0" applyFont="1" applyFill="1" applyAlignment="1">
      <alignment vertical="top"/>
    </xf>
    <xf numFmtId="0" fontId="7" fillId="67" borderId="0" xfId="0" applyFont="1" applyFill="1" applyAlignment="1"/>
    <xf numFmtId="0" fontId="7" fillId="22" borderId="11" xfId="0" applyFont="1" applyFill="1" applyBorder="1" applyAlignment="1">
      <alignment vertical="top"/>
    </xf>
    <xf numFmtId="0" fontId="7" fillId="0" borderId="11" xfId="0" applyFont="1" applyBorder="1" applyAlignment="1">
      <alignment vertical="top"/>
    </xf>
    <xf numFmtId="0" fontId="10" fillId="27" borderId="11" xfId="0" applyFont="1" applyFill="1" applyBorder="1" applyAlignment="1">
      <alignment vertical="top"/>
    </xf>
    <xf numFmtId="0" fontId="10" fillId="22" borderId="11" xfId="0" applyFont="1" applyFill="1" applyBorder="1" applyAlignment="1">
      <alignment vertical="top"/>
    </xf>
    <xf numFmtId="0" fontId="10" fillId="67" borderId="11" xfId="0" applyFont="1" applyFill="1" applyBorder="1" applyAlignment="1">
      <alignment vertical="top"/>
    </xf>
    <xf numFmtId="0" fontId="7" fillId="0" borderId="0" xfId="0" quotePrefix="1" applyFont="1"/>
    <xf numFmtId="0" fontId="7" fillId="0" borderId="0" xfId="0" quotePrefix="1" applyFont="1" applyAlignment="1">
      <alignment horizontal="center"/>
    </xf>
    <xf numFmtId="0" fontId="7" fillId="0" borderId="0" xfId="0" applyFont="1" applyAlignment="1">
      <alignment horizontal="center"/>
    </xf>
    <xf numFmtId="0" fontId="7" fillId="0" borderId="0" xfId="0" applyFont="1" applyAlignment="1">
      <alignment wrapText="1"/>
    </xf>
    <xf numFmtId="0" fontId="100" fillId="0" borderId="0" xfId="0" quotePrefix="1" applyFont="1" applyAlignment="1">
      <alignment horizontal="center"/>
    </xf>
    <xf numFmtId="0" fontId="100" fillId="0" borderId="0" xfId="0" applyFont="1" applyAlignment="1">
      <alignment horizontal="center"/>
    </xf>
    <xf numFmtId="0" fontId="100" fillId="0" borderId="0" xfId="0" applyFont="1"/>
    <xf numFmtId="0" fontId="7" fillId="0" borderId="0" xfId="0" applyFont="1" applyAlignment="1">
      <alignment horizontal="right"/>
    </xf>
    <xf numFmtId="0" fontId="4" fillId="22" borderId="12" xfId="0" applyFont="1" applyFill="1" applyBorder="1" applyAlignment="1">
      <alignment vertical="top"/>
    </xf>
    <xf numFmtId="0" fontId="11" fillId="22" borderId="12" xfId="0" applyFont="1" applyFill="1" applyBorder="1" applyAlignment="1">
      <alignment vertical="top" wrapText="1"/>
    </xf>
    <xf numFmtId="0" fontId="10" fillId="28" borderId="13" xfId="408" applyFont="1" applyFill="1" applyBorder="1" applyAlignment="1">
      <alignment horizontal="right" vertical="top" wrapText="1"/>
    </xf>
    <xf numFmtId="0" fontId="10" fillId="26" borderId="13" xfId="408" applyFont="1" applyFill="1" applyBorder="1" applyAlignment="1">
      <alignment horizontal="right" vertical="top" wrapText="1"/>
    </xf>
    <xf numFmtId="0" fontId="4" fillId="27" borderId="27" xfId="0" applyFont="1" applyFill="1" applyBorder="1"/>
    <xf numFmtId="0" fontId="5" fillId="27" borderId="27" xfId="0" applyFont="1" applyFill="1" applyBorder="1"/>
    <xf numFmtId="0" fontId="12" fillId="27" borderId="27" xfId="0" applyFont="1" applyFill="1" applyBorder="1" applyAlignment="1">
      <alignment horizontal="center"/>
    </xf>
    <xf numFmtId="0" fontId="4" fillId="0" borderId="27" xfId="0" applyFont="1" applyBorder="1"/>
    <xf numFmtId="0" fontId="11" fillId="27" borderId="27" xfId="0" applyFont="1" applyFill="1" applyBorder="1" applyAlignment="1">
      <alignment horizontal="center"/>
    </xf>
    <xf numFmtId="0" fontId="11" fillId="0" borderId="27" xfId="0" applyFont="1" applyBorder="1" applyAlignment="1">
      <alignment horizontal="center"/>
    </xf>
    <xf numFmtId="0" fontId="11" fillId="0" borderId="27" xfId="0" applyFont="1" applyFill="1" applyBorder="1" applyAlignment="1">
      <alignment horizontal="center"/>
    </xf>
    <xf numFmtId="0" fontId="4" fillId="0" borderId="27" xfId="0" quotePrefix="1" applyFont="1" applyBorder="1" applyAlignment="1"/>
    <xf numFmtId="0" fontId="4" fillId="0" borderId="27" xfId="0" applyFont="1" applyBorder="1" applyAlignment="1"/>
    <xf numFmtId="0" fontId="6" fillId="0" borderId="27" xfId="0" quotePrefix="1" applyFont="1" applyBorder="1"/>
    <xf numFmtId="0" fontId="9" fillId="27" borderId="27" xfId="0" applyFont="1" applyFill="1" applyBorder="1" applyAlignment="1">
      <alignment horizontal="center"/>
    </xf>
    <xf numFmtId="0" fontId="6" fillId="0" borderId="27" xfId="0" applyFont="1" applyBorder="1"/>
    <xf numFmtId="0" fontId="9" fillId="0" borderId="27" xfId="0" applyFont="1" applyBorder="1" applyAlignment="1">
      <alignment horizontal="center"/>
    </xf>
    <xf numFmtId="0" fontId="9" fillId="0" borderId="27" xfId="0" applyFont="1" applyFill="1" applyBorder="1" applyAlignment="1">
      <alignment horizontal="center"/>
    </xf>
    <xf numFmtId="0" fontId="5" fillId="0" borderId="27" xfId="0" applyFont="1" applyBorder="1"/>
    <xf numFmtId="0" fontId="12" fillId="0" borderId="27" xfId="0" applyFont="1" applyBorder="1" applyAlignment="1">
      <alignment horizontal="center"/>
    </xf>
    <xf numFmtId="0" fontId="12" fillId="0" borderId="27" xfId="0" applyFont="1" applyFill="1" applyBorder="1" applyAlignment="1">
      <alignment horizontal="center"/>
    </xf>
    <xf numFmtId="0" fontId="4" fillId="0" borderId="27" xfId="0" quotePrefix="1" applyFont="1" applyBorder="1"/>
    <xf numFmtId="0" fontId="13" fillId="0" borderId="27" xfId="0" quotePrefix="1" applyFont="1" applyFill="1" applyBorder="1"/>
    <xf numFmtId="0" fontId="13" fillId="0" borderId="27" xfId="0" applyFont="1" applyFill="1" applyBorder="1"/>
    <xf numFmtId="0" fontId="7" fillId="0" borderId="27" xfId="0" applyFont="1" applyBorder="1"/>
    <xf numFmtId="0" fontId="7" fillId="0" borderId="27" xfId="0" quotePrefix="1" applyFont="1" applyBorder="1"/>
    <xf numFmtId="0" fontId="7" fillId="27" borderId="27" xfId="0" quotePrefix="1" applyFont="1" applyFill="1" applyBorder="1"/>
    <xf numFmtId="0" fontId="7" fillId="27" borderId="27" xfId="0" applyFont="1" applyFill="1" applyBorder="1"/>
    <xf numFmtId="0" fontId="10" fillId="27" borderId="27" xfId="0" applyFont="1" applyFill="1" applyBorder="1" applyAlignment="1">
      <alignment horizontal="center"/>
    </xf>
    <xf numFmtId="0" fontId="10" fillId="0" borderId="27" xfId="0" applyFont="1" applyBorder="1" applyAlignment="1">
      <alignment horizontal="center"/>
    </xf>
    <xf numFmtId="0" fontId="10" fillId="0" borderId="27" xfId="0" applyFont="1" applyFill="1" applyBorder="1" applyAlignment="1">
      <alignment horizontal="center"/>
    </xf>
    <xf numFmtId="0" fontId="7" fillId="0" borderId="28" xfId="0" applyFont="1" applyBorder="1"/>
    <xf numFmtId="0" fontId="7" fillId="63" borderId="28" xfId="0" applyFont="1" applyFill="1" applyBorder="1"/>
    <xf numFmtId="0" fontId="7" fillId="0" borderId="29" xfId="0" applyFont="1" applyBorder="1"/>
    <xf numFmtId="0" fontId="7" fillId="63" borderId="29" xfId="0" applyFont="1" applyFill="1" applyBorder="1"/>
    <xf numFmtId="0" fontId="10" fillId="27" borderId="27" xfId="0" quotePrefix="1" applyFont="1" applyFill="1" applyBorder="1" applyAlignment="1">
      <alignment horizontal="center"/>
    </xf>
    <xf numFmtId="0" fontId="4" fillId="68" borderId="0" xfId="0" applyFont="1" applyFill="1" applyBorder="1" applyAlignment="1"/>
    <xf numFmtId="0" fontId="4" fillId="68" borderId="11" xfId="0" applyFont="1" applyFill="1" applyBorder="1" applyAlignment="1">
      <alignment vertical="top"/>
    </xf>
    <xf numFmtId="0" fontId="10" fillId="68" borderId="11" xfId="0" applyFont="1" applyFill="1" applyBorder="1" applyAlignment="1">
      <alignment vertical="top" wrapText="1"/>
    </xf>
    <xf numFmtId="0" fontId="11" fillId="68" borderId="11" xfId="0" applyFont="1" applyFill="1" applyBorder="1" applyAlignment="1">
      <alignment vertical="top" wrapText="1"/>
    </xf>
    <xf numFmtId="0" fontId="4" fillId="68" borderId="0" xfId="0" applyFont="1" applyFill="1" applyBorder="1" applyAlignment="1">
      <alignment vertical="top"/>
    </xf>
    <xf numFmtId="0" fontId="4" fillId="68" borderId="14" xfId="0" applyFont="1" applyFill="1" applyBorder="1" applyAlignment="1">
      <alignment vertical="top"/>
    </xf>
    <xf numFmtId="0" fontId="10" fillId="27" borderId="30" xfId="0" applyFont="1" applyFill="1" applyBorder="1" applyAlignment="1">
      <alignment horizontal="center"/>
    </xf>
    <xf numFmtId="0" fontId="10" fillId="28" borderId="0" xfId="408" applyFont="1" applyFill="1" applyBorder="1" applyAlignment="1">
      <alignment horizontal="right" vertical="top" wrapText="1"/>
    </xf>
    <xf numFmtId="0" fontId="10" fillId="69" borderId="0" xfId="408" applyFont="1" applyFill="1" applyBorder="1" applyAlignment="1">
      <alignment horizontal="right" vertical="top" wrapText="1"/>
    </xf>
    <xf numFmtId="0" fontId="4" fillId="68" borderId="15" xfId="0" applyFont="1" applyFill="1" applyBorder="1" applyAlignment="1">
      <alignment vertical="top"/>
    </xf>
    <xf numFmtId="0" fontId="4" fillId="27" borderId="15" xfId="0" applyFont="1" applyFill="1" applyBorder="1" applyAlignment="1">
      <alignment vertical="top"/>
    </xf>
    <xf numFmtId="0" fontId="99" fillId="0" borderId="9" xfId="0" applyFont="1" applyBorder="1" applyAlignment="1">
      <alignment vertical="top"/>
    </xf>
    <xf numFmtId="0" fontId="101" fillId="22" borderId="12" xfId="0" applyFont="1" applyFill="1" applyBorder="1" applyAlignment="1">
      <alignment horizontal="left" vertical="top"/>
    </xf>
    <xf numFmtId="0" fontId="100" fillId="27" borderId="9" xfId="0" applyFont="1" applyFill="1" applyBorder="1" applyAlignment="1">
      <alignment vertical="top"/>
    </xf>
    <xf numFmtId="0" fontId="100" fillId="27" borderId="0" xfId="0" applyFont="1" applyFill="1" applyBorder="1" applyAlignment="1"/>
    <xf numFmtId="0" fontId="102" fillId="28" borderId="13" xfId="408" applyFont="1" applyFill="1" applyBorder="1" applyAlignment="1">
      <alignment horizontal="right" vertical="top" wrapText="1"/>
    </xf>
    <xf numFmtId="0" fontId="102" fillId="27" borderId="27" xfId="0" applyFont="1" applyFill="1" applyBorder="1" applyAlignment="1">
      <alignment horizontal="center"/>
    </xf>
    <xf numFmtId="0" fontId="103" fillId="27" borderId="15" xfId="0" applyFont="1" applyFill="1" applyBorder="1" applyAlignment="1">
      <alignment vertical="top"/>
    </xf>
    <xf numFmtId="0" fontId="104" fillId="27" borderId="0" xfId="0" applyFont="1" applyFill="1" applyBorder="1" applyAlignment="1"/>
    <xf numFmtId="0" fontId="105" fillId="28" borderId="0" xfId="408" applyFont="1" applyFill="1" applyBorder="1" applyAlignment="1">
      <alignment horizontal="right" vertical="top" wrapText="1"/>
    </xf>
    <xf numFmtId="0" fontId="105" fillId="27" borderId="30" xfId="0" applyFont="1" applyFill="1" applyBorder="1" applyAlignment="1">
      <alignment horizontal="center"/>
    </xf>
    <xf numFmtId="0" fontId="105" fillId="27" borderId="27" xfId="0" applyFont="1" applyFill="1" applyBorder="1" applyAlignment="1">
      <alignment horizontal="center"/>
    </xf>
    <xf numFmtId="0" fontId="10" fillId="68" borderId="0" xfId="0" applyFont="1" applyFill="1" applyBorder="1" applyAlignment="1">
      <alignment vertical="top"/>
    </xf>
    <xf numFmtId="164" fontId="99" fillId="63" borderId="31" xfId="0" applyNumberFormat="1" applyFont="1" applyFill="1" applyBorder="1"/>
    <xf numFmtId="164" fontId="99" fillId="0" borderId="31" xfId="0" applyNumberFormat="1" applyFont="1" applyFill="1" applyBorder="1"/>
    <xf numFmtId="164" fontId="99" fillId="0" borderId="31" xfId="0" applyNumberFormat="1" applyFont="1" applyFill="1" applyBorder="1" applyAlignment="1"/>
    <xf numFmtId="0" fontId="4" fillId="63" borderId="0" xfId="0" applyFont="1" applyFill="1"/>
    <xf numFmtId="0" fontId="4" fillId="68" borderId="0" xfId="0" applyFont="1" applyFill="1"/>
    <xf numFmtId="0" fontId="4" fillId="68" borderId="0" xfId="0" applyFont="1" applyFill="1" applyAlignment="1">
      <alignment vertical="top"/>
    </xf>
    <xf numFmtId="0" fontId="4" fillId="68" borderId="32" xfId="0" applyFont="1" applyFill="1" applyBorder="1"/>
    <xf numFmtId="0" fontId="4" fillId="63" borderId="32" xfId="0" applyFont="1" applyFill="1" applyBorder="1"/>
    <xf numFmtId="0" fontId="7" fillId="68" borderId="0" xfId="0" applyFont="1" applyFill="1"/>
    <xf numFmtId="0" fontId="7" fillId="63" borderId="0" xfId="0" applyFont="1" applyFill="1"/>
    <xf numFmtId="0" fontId="7" fillId="68" borderId="32" xfId="0" applyFont="1" applyFill="1" applyBorder="1"/>
    <xf numFmtId="0" fontId="7" fillId="68" borderId="0" xfId="0" applyFont="1" applyFill="1" applyAlignment="1">
      <alignment vertical="top"/>
    </xf>
    <xf numFmtId="0" fontId="4" fillId="68" borderId="15" xfId="0" applyFont="1" applyFill="1" applyBorder="1"/>
    <xf numFmtId="0" fontId="4" fillId="63" borderId="15" xfId="0" applyFont="1" applyFill="1" applyBorder="1"/>
    <xf numFmtId="0" fontId="7" fillId="63" borderId="16" xfId="0" applyFont="1" applyFill="1" applyBorder="1" applyAlignment="1">
      <alignment horizontal="center"/>
    </xf>
    <xf numFmtId="0" fontId="7" fillId="0" borderId="16" xfId="0" applyFont="1" applyBorder="1" applyAlignment="1">
      <alignment horizontal="center"/>
    </xf>
    <xf numFmtId="0" fontId="7" fillId="63" borderId="16" xfId="0" quotePrefix="1" applyFont="1" applyFill="1" applyBorder="1" applyAlignment="1">
      <alignment horizontal="center"/>
    </xf>
    <xf numFmtId="0" fontId="7" fillId="0" borderId="16" xfId="0" quotePrefix="1" applyFont="1" applyBorder="1" applyAlignment="1">
      <alignment horizontal="center"/>
    </xf>
    <xf numFmtId="0" fontId="7" fillId="0" borderId="9" xfId="0" quotePrefix="1" applyFont="1" applyBorder="1" applyAlignment="1"/>
    <xf numFmtId="0" fontId="7" fillId="0" borderId="9" xfId="0" applyFont="1" applyBorder="1" applyAlignment="1"/>
    <xf numFmtId="0" fontId="7" fillId="27" borderId="9" xfId="0" applyFont="1" applyFill="1" applyBorder="1"/>
    <xf numFmtId="14" fontId="99" fillId="27" borderId="9" xfId="0" quotePrefix="1" applyNumberFormat="1" applyFont="1" applyFill="1" applyBorder="1"/>
    <xf numFmtId="0" fontId="8" fillId="26" borderId="9" xfId="408" quotePrefix="1" applyFont="1" applyFill="1" applyBorder="1" applyAlignment="1">
      <alignment vertical="top" wrapText="1"/>
    </xf>
    <xf numFmtId="0" fontId="99" fillId="27" borderId="9" xfId="0" applyFont="1" applyFill="1" applyBorder="1" applyAlignment="1">
      <alignment horizontal="center"/>
    </xf>
    <xf numFmtId="0" fontId="99" fillId="27" borderId="9" xfId="0" applyFont="1" applyFill="1" applyBorder="1" applyAlignment="1">
      <alignment horizontal="center" vertical="top"/>
    </xf>
    <xf numFmtId="14" fontId="7" fillId="0" borderId="29" xfId="0" applyNumberFormat="1" applyFont="1" applyBorder="1"/>
    <xf numFmtId="0" fontId="7" fillId="0" borderId="29" xfId="0" quotePrefix="1" applyFont="1" applyBorder="1"/>
    <xf numFmtId="0" fontId="14" fillId="61" borderId="29" xfId="0" applyFont="1" applyFill="1" applyBorder="1" applyAlignment="1">
      <alignment horizontal="center" vertical="top"/>
    </xf>
    <xf numFmtId="0" fontId="7" fillId="0" borderId="29" xfId="0" quotePrefix="1" applyFont="1" applyBorder="1" applyAlignment="1"/>
    <xf numFmtId="0" fontId="7" fillId="0" borderId="29" xfId="0" applyFont="1" applyBorder="1" applyAlignment="1"/>
    <xf numFmtId="0" fontId="4" fillId="66" borderId="0" xfId="0" applyFont="1" applyFill="1" applyAlignment="1">
      <alignment vertical="top"/>
    </xf>
    <xf numFmtId="0" fontId="4" fillId="66" borderId="0" xfId="0" applyFont="1" applyFill="1" applyAlignment="1">
      <alignment vertical="top" wrapText="1"/>
    </xf>
    <xf numFmtId="0" fontId="10" fillId="66" borderId="0" xfId="0" applyFont="1" applyFill="1" applyAlignment="1">
      <alignment vertical="top"/>
    </xf>
    <xf numFmtId="0" fontId="7" fillId="66" borderId="0" xfId="0" applyFont="1" applyFill="1"/>
    <xf numFmtId="0" fontId="7" fillId="66" borderId="26" xfId="0" applyFont="1" applyFill="1" applyBorder="1"/>
    <xf numFmtId="164" fontId="99" fillId="66" borderId="26" xfId="0" applyNumberFormat="1" applyFont="1" applyFill="1" applyBorder="1"/>
    <xf numFmtId="0" fontId="10" fillId="66" borderId="26" xfId="0" applyFont="1" applyFill="1" applyBorder="1" applyAlignment="1">
      <alignment horizontal="center"/>
    </xf>
    <xf numFmtId="0" fontId="7" fillId="22" borderId="0" xfId="0" applyFont="1" applyFill="1" applyAlignment="1"/>
    <xf numFmtId="0" fontId="7" fillId="63" borderId="0" xfId="0" applyFont="1" applyFill="1" applyAlignment="1"/>
    <xf numFmtId="0" fontId="6" fillId="63" borderId="0" xfId="0" applyFont="1" applyFill="1" applyAlignment="1"/>
    <xf numFmtId="0" fontId="10" fillId="63" borderId="11" xfId="0" applyFont="1" applyFill="1" applyBorder="1" applyAlignment="1">
      <alignment vertical="top"/>
    </xf>
    <xf numFmtId="0" fontId="10" fillId="0" borderId="11" xfId="0" applyFont="1" applyFill="1" applyBorder="1" applyAlignment="1">
      <alignment vertical="top"/>
    </xf>
    <xf numFmtId="0" fontId="10" fillId="64" borderId="11" xfId="0" applyFont="1" applyFill="1" applyBorder="1" applyAlignment="1">
      <alignment vertical="top"/>
    </xf>
    <xf numFmtId="0" fontId="7" fillId="68" borderId="0" xfId="0" quotePrefix="1" applyFont="1" applyFill="1" applyAlignment="1">
      <alignment vertical="top"/>
    </xf>
    <xf numFmtId="0" fontId="10" fillId="70" borderId="0" xfId="0" applyFont="1" applyFill="1" applyAlignment="1">
      <alignment vertical="top"/>
    </xf>
    <xf numFmtId="0" fontId="7" fillId="70" borderId="0" xfId="0" applyFont="1" applyFill="1" applyAlignment="1">
      <alignment vertical="top"/>
    </xf>
    <xf numFmtId="0" fontId="7" fillId="70" borderId="0" xfId="0" applyFont="1" applyFill="1"/>
    <xf numFmtId="49" fontId="7" fillId="0" borderId="0" xfId="0" applyNumberFormat="1" applyFont="1" applyAlignment="1"/>
    <xf numFmtId="0" fontId="101" fillId="0" borderId="0" xfId="0" applyFont="1" applyFill="1"/>
    <xf numFmtId="0" fontId="7" fillId="71" borderId="26" xfId="0" applyFont="1" applyFill="1" applyBorder="1"/>
    <xf numFmtId="164" fontId="99" fillId="71" borderId="31" xfId="0" applyNumberFormat="1" applyFont="1" applyFill="1" applyBorder="1"/>
    <xf numFmtId="0" fontId="7" fillId="71" borderId="26" xfId="0" quotePrefix="1" applyFont="1" applyFill="1" applyBorder="1"/>
    <xf numFmtId="0" fontId="7" fillId="71" borderId="16" xfId="0" quotePrefix="1" applyFont="1" applyFill="1" applyBorder="1" applyAlignment="1">
      <alignment horizontal="center"/>
    </xf>
    <xf numFmtId="0" fontId="9" fillId="0" borderId="9" xfId="0" applyFont="1" applyBorder="1" applyAlignment="1"/>
    <xf numFmtId="0" fontId="7" fillId="0" borderId="0" xfId="0" quotePrefix="1" applyFont="1" applyAlignment="1">
      <alignment vertical="top"/>
    </xf>
    <xf numFmtId="0" fontId="101" fillId="63" borderId="0" xfId="0" applyFont="1" applyFill="1"/>
    <xf numFmtId="0" fontId="101" fillId="68" borderId="0" xfId="0" applyFont="1" applyFill="1"/>
    <xf numFmtId="0" fontId="4" fillId="63" borderId="0" xfId="0" applyFont="1" applyFill="1" applyAlignment="1">
      <alignment vertical="top"/>
    </xf>
    <xf numFmtId="0" fontId="7" fillId="63" borderId="0" xfId="0" applyFont="1" applyFill="1" applyAlignment="1">
      <alignment vertical="top"/>
    </xf>
    <xf numFmtId="0" fontId="10" fillId="0" borderId="0" xfId="0" quotePrefix="1" applyFont="1" applyAlignment="1">
      <alignment horizontal="center"/>
    </xf>
    <xf numFmtId="0" fontId="4" fillId="72" borderId="0" xfId="0" applyFont="1" applyFill="1"/>
    <xf numFmtId="0" fontId="7" fillId="72" borderId="0" xfId="0" applyFont="1" applyFill="1" applyAlignment="1">
      <alignment horizontal="right" vertical="top"/>
    </xf>
    <xf numFmtId="0" fontId="10" fillId="68" borderId="0" xfId="0" applyFont="1" applyFill="1"/>
    <xf numFmtId="0" fontId="38" fillId="0" borderId="0" xfId="0" applyFont="1"/>
    <xf numFmtId="49" fontId="100" fillId="0" borderId="0" xfId="0" applyNumberFormat="1" applyFont="1" applyAlignment="1">
      <alignment wrapText="1"/>
    </xf>
    <xf numFmtId="49" fontId="7" fillId="66" borderId="0" xfId="0" applyNumberFormat="1" applyFont="1" applyFill="1" applyAlignment="1">
      <alignment wrapText="1"/>
    </xf>
    <xf numFmtId="0" fontId="10" fillId="68" borderId="0" xfId="0" applyNumberFormat="1" applyFont="1" applyFill="1" applyAlignment="1">
      <alignment wrapText="1"/>
    </xf>
    <xf numFmtId="0" fontId="10" fillId="68" borderId="0" xfId="0" applyFont="1" applyFill="1" applyAlignment="1">
      <alignment wrapText="1"/>
    </xf>
    <xf numFmtId="0" fontId="10" fillId="68" borderId="0" xfId="0" quotePrefix="1" applyFont="1" applyFill="1" applyAlignment="1">
      <alignment wrapText="1"/>
    </xf>
    <xf numFmtId="49" fontId="7" fillId="68" borderId="0" xfId="0" applyNumberFormat="1" applyFont="1" applyFill="1" applyAlignment="1">
      <alignment wrapText="1"/>
    </xf>
    <xf numFmtId="0" fontId="7" fillId="62" borderId="0" xfId="0" applyFont="1" applyFill="1"/>
    <xf numFmtId="0" fontId="7" fillId="62" borderId="0" xfId="0" quotePrefix="1" applyFont="1" applyFill="1"/>
    <xf numFmtId="0" fontId="7" fillId="70" borderId="0" xfId="0" quotePrefix="1" applyFont="1" applyFill="1"/>
    <xf numFmtId="49" fontId="7" fillId="62" borderId="0" xfId="0" applyNumberFormat="1" applyFont="1" applyFill="1" applyAlignment="1">
      <alignment wrapText="1"/>
    </xf>
    <xf numFmtId="0" fontId="7" fillId="70" borderId="0" xfId="0" applyFont="1" applyFill="1" applyAlignment="1">
      <alignment horizontal="center"/>
    </xf>
    <xf numFmtId="0" fontId="100" fillId="70" borderId="0" xfId="0" applyFont="1" applyFill="1" applyAlignment="1">
      <alignment horizontal="center"/>
    </xf>
    <xf numFmtId="0" fontId="4" fillId="0" borderId="0" xfId="0" quotePrefix="1" applyFont="1"/>
    <xf numFmtId="0" fontId="4" fillId="66" borderId="26" xfId="0" applyFont="1" applyFill="1" applyBorder="1"/>
    <xf numFmtId="14" fontId="4" fillId="0" borderId="0" xfId="0" applyNumberFormat="1" applyFont="1"/>
    <xf numFmtId="0" fontId="7" fillId="0" borderId="16" xfId="0" quotePrefix="1" applyFont="1" applyFill="1" applyBorder="1" applyAlignment="1">
      <alignment horizontal="center"/>
    </xf>
    <xf numFmtId="164" fontId="4" fillId="0" borderId="0" xfId="0" applyNumberFormat="1" applyFont="1"/>
    <xf numFmtId="0" fontId="101" fillId="63" borderId="32" xfId="0" applyFont="1" applyFill="1" applyBorder="1"/>
    <xf numFmtId="0" fontId="101" fillId="63" borderId="15" xfId="0" applyFont="1" applyFill="1" applyBorder="1"/>
    <xf numFmtId="0" fontId="101" fillId="68" borderId="15" xfId="0" applyFont="1" applyFill="1" applyBorder="1"/>
    <xf numFmtId="0" fontId="4" fillId="63" borderId="16" xfId="0" quotePrefix="1" applyFont="1" applyFill="1" applyBorder="1" applyAlignment="1">
      <alignment horizontal="center"/>
    </xf>
    <xf numFmtId="0" fontId="4" fillId="0" borderId="16" xfId="0" quotePrefix="1" applyFont="1" applyFill="1" applyBorder="1" applyAlignment="1">
      <alignment horizontal="center"/>
    </xf>
    <xf numFmtId="0" fontId="4" fillId="0" borderId="26" xfId="0" applyFont="1" applyFill="1" applyBorder="1"/>
    <xf numFmtId="0" fontId="101" fillId="0" borderId="0" xfId="0" applyFont="1" applyFill="1" applyBorder="1"/>
    <xf numFmtId="0" fontId="4" fillId="0" borderId="0" xfId="0" applyFont="1" applyFill="1" applyBorder="1"/>
    <xf numFmtId="49" fontId="7" fillId="0" borderId="26" xfId="0" applyNumberFormat="1" applyFont="1" applyFill="1" applyBorder="1" applyAlignment="1">
      <alignment textRotation="45"/>
    </xf>
    <xf numFmtId="49" fontId="4" fillId="0" borderId="26" xfId="0" applyNumberFormat="1" applyFont="1" applyFill="1" applyBorder="1" applyAlignment="1">
      <alignment textRotation="45"/>
    </xf>
    <xf numFmtId="49" fontId="4" fillId="0" borderId="9" xfId="0" applyNumberFormat="1" applyFont="1" applyBorder="1"/>
    <xf numFmtId="49" fontId="4" fillId="63" borderId="0" xfId="0" applyNumberFormat="1" applyFont="1" applyFill="1"/>
    <xf numFmtId="49" fontId="4" fillId="68" borderId="0" xfId="0" applyNumberFormat="1" applyFont="1" applyFill="1"/>
    <xf numFmtId="0" fontId="4" fillId="0" borderId="0" xfId="0" applyFont="1" applyAlignment="1">
      <alignment horizontal="center"/>
    </xf>
    <xf numFmtId="0" fontId="4" fillId="70" borderId="0" xfId="0" quotePrefix="1" applyFont="1" applyFill="1"/>
    <xf numFmtId="0" fontId="107" fillId="0" borderId="9" xfId="509" applyFont="1" applyFill="1" applyBorder="1" applyAlignment="1">
      <alignment vertical="top" wrapText="1"/>
    </xf>
    <xf numFmtId="49" fontId="107" fillId="25" borderId="10" xfId="509" applyNumberFormat="1" applyFont="1" applyFill="1" applyBorder="1" applyAlignment="1">
      <alignment vertical="top" wrapText="1"/>
    </xf>
    <xf numFmtId="49" fontId="4" fillId="0" borderId="0" xfId="0" applyNumberFormat="1" applyFont="1" applyAlignment="1">
      <alignment vertical="top" wrapText="1"/>
    </xf>
    <xf numFmtId="14" fontId="107" fillId="0" borderId="9" xfId="509" applyNumberFormat="1" applyFont="1" applyFill="1" applyBorder="1" applyAlignment="1">
      <alignment vertical="top" wrapText="1"/>
    </xf>
    <xf numFmtId="0" fontId="7" fillId="62" borderId="26" xfId="0" applyFont="1" applyFill="1" applyBorder="1"/>
    <xf numFmtId="164" fontId="99" fillId="62" borderId="31" xfId="0" applyNumberFormat="1" applyFont="1" applyFill="1" applyBorder="1"/>
    <xf numFmtId="0" fontId="7" fillId="62" borderId="16" xfId="0" quotePrefix="1" applyFont="1" applyFill="1" applyBorder="1" applyAlignment="1">
      <alignment horizontal="center"/>
    </xf>
    <xf numFmtId="0" fontId="7" fillId="62" borderId="26" xfId="0" quotePrefix="1" applyFont="1" applyFill="1" applyBorder="1" applyAlignment="1"/>
    <xf numFmtId="0" fontId="7" fillId="62" borderId="26" xfId="0" applyFont="1" applyFill="1" applyBorder="1" applyAlignment="1"/>
    <xf numFmtId="164" fontId="99" fillId="62" borderId="31" xfId="0" applyNumberFormat="1" applyFont="1" applyFill="1" applyBorder="1" applyAlignment="1"/>
    <xf numFmtId="0" fontId="7" fillId="62" borderId="26" xfId="0" quotePrefix="1" applyFont="1" applyFill="1" applyBorder="1"/>
    <xf numFmtId="0" fontId="4" fillId="62" borderId="16" xfId="0" quotePrefix="1" applyFont="1" applyFill="1" applyBorder="1" applyAlignment="1">
      <alignment horizontal="center"/>
    </xf>
    <xf numFmtId="0" fontId="4" fillId="68" borderId="9" xfId="0" applyFont="1" applyFill="1" applyBorder="1"/>
    <xf numFmtId="0" fontId="4" fillId="68" borderId="0" xfId="0" applyFont="1" applyFill="1" applyBorder="1"/>
    <xf numFmtId="0" fontId="4" fillId="63" borderId="9" xfId="0" applyFont="1" applyFill="1" applyBorder="1"/>
    <xf numFmtId="0" fontId="4" fillId="63" borderId="0" xfId="0" applyFont="1" applyFill="1" applyBorder="1"/>
    <xf numFmtId="0" fontId="7" fillId="63" borderId="0" xfId="0" applyFont="1" applyFill="1" applyBorder="1"/>
    <xf numFmtId="0" fontId="10" fillId="63" borderId="16" xfId="0" quotePrefix="1" applyFont="1" applyFill="1" applyBorder="1" applyAlignment="1">
      <alignment horizontal="center"/>
    </xf>
    <xf numFmtId="0" fontId="10" fillId="62" borderId="16" xfId="0" quotePrefix="1" applyFont="1" applyFill="1" applyBorder="1" applyAlignment="1">
      <alignment horizontal="center"/>
    </xf>
    <xf numFmtId="0" fontId="10" fillId="0" borderId="0" xfId="0" applyFont="1" applyFill="1" applyBorder="1" applyAlignment="1">
      <alignment horizontal="center"/>
    </xf>
    <xf numFmtId="49" fontId="108" fillId="0" borderId="9" xfId="510" applyNumberFormat="1" applyFont="1" applyFill="1" applyBorder="1" applyAlignment="1"/>
    <xf numFmtId="49" fontId="4" fillId="0" borderId="0" xfId="0" applyNumberFormat="1" applyFont="1" applyAlignment="1">
      <alignment vertical="top"/>
    </xf>
  </cellXfs>
  <cellStyles count="51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1 2" xfId="8" xr:uid="{00000000-0005-0000-0000-000007000000}"/>
    <cellStyle name="20% - Akzent1 3" xfId="9" xr:uid="{00000000-0005-0000-0000-000008000000}"/>
    <cellStyle name="20% - Akzent1 3 2" xfId="10" xr:uid="{00000000-0005-0000-0000-000009000000}"/>
    <cellStyle name="20% - Akzent2" xfId="11" xr:uid="{00000000-0005-0000-0000-00000A000000}"/>
    <cellStyle name="20% - Akzent2 2" xfId="12" xr:uid="{00000000-0005-0000-0000-00000B000000}"/>
    <cellStyle name="20% - Akzent2 3" xfId="13" xr:uid="{00000000-0005-0000-0000-00000C000000}"/>
    <cellStyle name="20% - Akzent2 3 2" xfId="14" xr:uid="{00000000-0005-0000-0000-00000D000000}"/>
    <cellStyle name="20% - Akzent3" xfId="15" xr:uid="{00000000-0005-0000-0000-00000E000000}"/>
    <cellStyle name="20% - Akzent3 2" xfId="16" xr:uid="{00000000-0005-0000-0000-00000F000000}"/>
    <cellStyle name="20% - Akzent3 3" xfId="17" xr:uid="{00000000-0005-0000-0000-000010000000}"/>
    <cellStyle name="20% - Akzent3 3 2" xfId="18" xr:uid="{00000000-0005-0000-0000-000011000000}"/>
    <cellStyle name="20% - Akzent4" xfId="19" xr:uid="{00000000-0005-0000-0000-000012000000}"/>
    <cellStyle name="20% - Akzent4 2" xfId="20" xr:uid="{00000000-0005-0000-0000-000013000000}"/>
    <cellStyle name="20% - Akzent4 3" xfId="21" xr:uid="{00000000-0005-0000-0000-000014000000}"/>
    <cellStyle name="20% - Akzent4 3 2" xfId="22" xr:uid="{00000000-0005-0000-0000-000015000000}"/>
    <cellStyle name="20% - Akzent5" xfId="23" xr:uid="{00000000-0005-0000-0000-000016000000}"/>
    <cellStyle name="20% - Akzent5 2" xfId="24" xr:uid="{00000000-0005-0000-0000-000017000000}"/>
    <cellStyle name="20% - Akzent5 3" xfId="25" xr:uid="{00000000-0005-0000-0000-000018000000}"/>
    <cellStyle name="20% - Akzent5 3 2" xfId="26" xr:uid="{00000000-0005-0000-0000-000019000000}"/>
    <cellStyle name="20% - Akzent6" xfId="27" xr:uid="{00000000-0005-0000-0000-00001A000000}"/>
    <cellStyle name="20% - Akzent6 2" xfId="28" xr:uid="{00000000-0005-0000-0000-00001B000000}"/>
    <cellStyle name="20% - Akzent6 3" xfId="29" xr:uid="{00000000-0005-0000-0000-00001C000000}"/>
    <cellStyle name="20% - Akzent6 3 2" xfId="30" xr:uid="{00000000-0005-0000-0000-00001D000000}"/>
    <cellStyle name="40% - Accent1 2" xfId="31" xr:uid="{00000000-0005-0000-0000-00001E000000}"/>
    <cellStyle name="40% - Accent2 2" xfId="32" xr:uid="{00000000-0005-0000-0000-00001F000000}"/>
    <cellStyle name="40% - Accent3 2" xfId="33" xr:uid="{00000000-0005-0000-0000-000020000000}"/>
    <cellStyle name="40% - Accent4 2" xfId="34" xr:uid="{00000000-0005-0000-0000-000021000000}"/>
    <cellStyle name="40% - Accent5 2" xfId="35" xr:uid="{00000000-0005-0000-0000-000022000000}"/>
    <cellStyle name="40% - Accent6 2" xfId="36" xr:uid="{00000000-0005-0000-0000-000023000000}"/>
    <cellStyle name="40% - Akzent1" xfId="37" xr:uid="{00000000-0005-0000-0000-000024000000}"/>
    <cellStyle name="40% - Akzent1 2" xfId="38" xr:uid="{00000000-0005-0000-0000-000025000000}"/>
    <cellStyle name="40% - Akzent1 3" xfId="39" xr:uid="{00000000-0005-0000-0000-000026000000}"/>
    <cellStyle name="40% - Akzent1 3 2" xfId="40" xr:uid="{00000000-0005-0000-0000-000027000000}"/>
    <cellStyle name="40% - Akzent2" xfId="41" xr:uid="{00000000-0005-0000-0000-000028000000}"/>
    <cellStyle name="40% - Akzent2 2" xfId="42" xr:uid="{00000000-0005-0000-0000-000029000000}"/>
    <cellStyle name="40% - Akzent2 3" xfId="43" xr:uid="{00000000-0005-0000-0000-00002A000000}"/>
    <cellStyle name="40% - Akzent2 3 2" xfId="44" xr:uid="{00000000-0005-0000-0000-00002B000000}"/>
    <cellStyle name="40% - Akzent3" xfId="45" xr:uid="{00000000-0005-0000-0000-00002C000000}"/>
    <cellStyle name="40% - Akzent3 2" xfId="46" xr:uid="{00000000-0005-0000-0000-00002D000000}"/>
    <cellStyle name="40% - Akzent3 3" xfId="47" xr:uid="{00000000-0005-0000-0000-00002E000000}"/>
    <cellStyle name="40% - Akzent3 3 2" xfId="48" xr:uid="{00000000-0005-0000-0000-00002F000000}"/>
    <cellStyle name="40% - Akzent4" xfId="49" xr:uid="{00000000-0005-0000-0000-000030000000}"/>
    <cellStyle name="40% - Akzent4 2" xfId="50" xr:uid="{00000000-0005-0000-0000-000031000000}"/>
    <cellStyle name="40% - Akzent4 3" xfId="51" xr:uid="{00000000-0005-0000-0000-000032000000}"/>
    <cellStyle name="40% - Akzent4 3 2" xfId="52" xr:uid="{00000000-0005-0000-0000-000033000000}"/>
    <cellStyle name="40% - Akzent5" xfId="53" xr:uid="{00000000-0005-0000-0000-000034000000}"/>
    <cellStyle name="40% - Akzent5 2" xfId="54" xr:uid="{00000000-0005-0000-0000-000035000000}"/>
    <cellStyle name="40% - Akzent5 3" xfId="55" xr:uid="{00000000-0005-0000-0000-000036000000}"/>
    <cellStyle name="40% - Akzent5 3 2" xfId="56" xr:uid="{00000000-0005-0000-0000-000037000000}"/>
    <cellStyle name="40% - Akzent6" xfId="57" xr:uid="{00000000-0005-0000-0000-000038000000}"/>
    <cellStyle name="40% - Akzent6 2" xfId="58" xr:uid="{00000000-0005-0000-0000-000039000000}"/>
    <cellStyle name="40% - Akzent6 3" xfId="59" xr:uid="{00000000-0005-0000-0000-00003A000000}"/>
    <cellStyle name="40% - Akzent6 3 2" xfId="60" xr:uid="{00000000-0005-0000-0000-00003B000000}"/>
    <cellStyle name="60% - Accent1 2" xfId="61" xr:uid="{00000000-0005-0000-0000-00003C000000}"/>
    <cellStyle name="60% - Accent2 2" xfId="62" xr:uid="{00000000-0005-0000-0000-00003D000000}"/>
    <cellStyle name="60% - Accent3 2" xfId="63" xr:uid="{00000000-0005-0000-0000-00003E000000}"/>
    <cellStyle name="60% - Accent4 2" xfId="64" xr:uid="{00000000-0005-0000-0000-00003F000000}"/>
    <cellStyle name="60% - Accent5 2" xfId="65" xr:uid="{00000000-0005-0000-0000-000040000000}"/>
    <cellStyle name="60% - Accent6 2" xfId="66" xr:uid="{00000000-0005-0000-0000-000041000000}"/>
    <cellStyle name="60% - Akzent1" xfId="67" xr:uid="{00000000-0005-0000-0000-000042000000}"/>
    <cellStyle name="60% - Akzent1 2" xfId="68" xr:uid="{00000000-0005-0000-0000-000043000000}"/>
    <cellStyle name="60% - Akzent1 2 2" xfId="69" xr:uid="{00000000-0005-0000-0000-000044000000}"/>
    <cellStyle name="60% - Akzent2" xfId="70" xr:uid="{00000000-0005-0000-0000-000045000000}"/>
    <cellStyle name="60% - Akzent2 2" xfId="71" xr:uid="{00000000-0005-0000-0000-000046000000}"/>
    <cellStyle name="60% - Akzent2 2 2" xfId="72" xr:uid="{00000000-0005-0000-0000-000047000000}"/>
    <cellStyle name="60% - Akzent3" xfId="73" xr:uid="{00000000-0005-0000-0000-000048000000}"/>
    <cellStyle name="60% - Akzent3 2" xfId="74" xr:uid="{00000000-0005-0000-0000-000049000000}"/>
    <cellStyle name="60% - Akzent3 2 2" xfId="75" xr:uid="{00000000-0005-0000-0000-00004A000000}"/>
    <cellStyle name="60% - Akzent4" xfId="76" xr:uid="{00000000-0005-0000-0000-00004B000000}"/>
    <cellStyle name="60% - Akzent4 2" xfId="77" xr:uid="{00000000-0005-0000-0000-00004C000000}"/>
    <cellStyle name="60% - Akzent4 2 2" xfId="78" xr:uid="{00000000-0005-0000-0000-00004D000000}"/>
    <cellStyle name="60% - Akzent5" xfId="79" xr:uid="{00000000-0005-0000-0000-00004E000000}"/>
    <cellStyle name="60% - Akzent5 2" xfId="80" xr:uid="{00000000-0005-0000-0000-00004F000000}"/>
    <cellStyle name="60% - Akzent5 2 2" xfId="81" xr:uid="{00000000-0005-0000-0000-000050000000}"/>
    <cellStyle name="60% - Akzent6" xfId="82" xr:uid="{00000000-0005-0000-0000-000051000000}"/>
    <cellStyle name="60% - Akzent6 2" xfId="83" xr:uid="{00000000-0005-0000-0000-000052000000}"/>
    <cellStyle name="60% - Akzent6 2 2" xfId="84" xr:uid="{00000000-0005-0000-0000-000053000000}"/>
    <cellStyle name="Accent1 2" xfId="85" xr:uid="{00000000-0005-0000-0000-000054000000}"/>
    <cellStyle name="Accent2 2" xfId="86" xr:uid="{00000000-0005-0000-0000-000055000000}"/>
    <cellStyle name="Accent3 2" xfId="87" xr:uid="{00000000-0005-0000-0000-000056000000}"/>
    <cellStyle name="Accent4 2" xfId="88" xr:uid="{00000000-0005-0000-0000-000057000000}"/>
    <cellStyle name="Accent5 2" xfId="89" xr:uid="{00000000-0005-0000-0000-000058000000}"/>
    <cellStyle name="Accent6 2" xfId="90" xr:uid="{00000000-0005-0000-0000-000059000000}"/>
    <cellStyle name="Akzent1" xfId="91" xr:uid="{00000000-0005-0000-0000-00005A000000}"/>
    <cellStyle name="Akzent1 2" xfId="92" xr:uid="{00000000-0005-0000-0000-00005B000000}"/>
    <cellStyle name="Akzent1 2 2" xfId="93" xr:uid="{00000000-0005-0000-0000-00005C000000}"/>
    <cellStyle name="Akzent2" xfId="94" xr:uid="{00000000-0005-0000-0000-00005D000000}"/>
    <cellStyle name="Akzent2 2" xfId="95" xr:uid="{00000000-0005-0000-0000-00005E000000}"/>
    <cellStyle name="Akzent2 2 2" xfId="96" xr:uid="{00000000-0005-0000-0000-00005F000000}"/>
    <cellStyle name="Akzent3" xfId="97" xr:uid="{00000000-0005-0000-0000-000060000000}"/>
    <cellStyle name="Akzent3 2" xfId="98" xr:uid="{00000000-0005-0000-0000-000061000000}"/>
    <cellStyle name="Akzent3 2 2" xfId="99" xr:uid="{00000000-0005-0000-0000-000062000000}"/>
    <cellStyle name="Akzent4" xfId="100" xr:uid="{00000000-0005-0000-0000-000063000000}"/>
    <cellStyle name="Akzent4 2" xfId="101" xr:uid="{00000000-0005-0000-0000-000064000000}"/>
    <cellStyle name="Akzent4 2 2" xfId="102" xr:uid="{00000000-0005-0000-0000-000065000000}"/>
    <cellStyle name="Akzent5" xfId="103" xr:uid="{00000000-0005-0000-0000-000066000000}"/>
    <cellStyle name="Akzent5 2" xfId="104" xr:uid="{00000000-0005-0000-0000-000067000000}"/>
    <cellStyle name="Akzent5 2 2" xfId="105" xr:uid="{00000000-0005-0000-0000-000068000000}"/>
    <cellStyle name="Akzent6" xfId="106" xr:uid="{00000000-0005-0000-0000-000069000000}"/>
    <cellStyle name="Akzent6 2" xfId="107" xr:uid="{00000000-0005-0000-0000-00006A000000}"/>
    <cellStyle name="Akzent6 2 2" xfId="108" xr:uid="{00000000-0005-0000-0000-00006B000000}"/>
    <cellStyle name="Ausgabe" xfId="109" xr:uid="{00000000-0005-0000-0000-00006C000000}"/>
    <cellStyle name="Ausgabe 2" xfId="110" xr:uid="{00000000-0005-0000-0000-00006D000000}"/>
    <cellStyle name="Ausgabe 2 2" xfId="111" xr:uid="{00000000-0005-0000-0000-00006E000000}"/>
    <cellStyle name="Bad 2" xfId="112" xr:uid="{00000000-0005-0000-0000-00006F000000}"/>
    <cellStyle name="Bad 3" xfId="113" xr:uid="{00000000-0005-0000-0000-000070000000}"/>
    <cellStyle name="Bad 4" xfId="114" xr:uid="{00000000-0005-0000-0000-000071000000}"/>
    <cellStyle name="Berechnung" xfId="115" xr:uid="{00000000-0005-0000-0000-000072000000}"/>
    <cellStyle name="Berechnung 2" xfId="116" xr:uid="{00000000-0005-0000-0000-000073000000}"/>
    <cellStyle name="Berechnung 2 2" xfId="117" xr:uid="{00000000-0005-0000-0000-000074000000}"/>
    <cellStyle name="Berekening 2" xfId="118" xr:uid="{00000000-0005-0000-0000-000075000000}"/>
    <cellStyle name="Berekening 3" xfId="119" xr:uid="{00000000-0005-0000-0000-000076000000}"/>
    <cellStyle name="Berekening 4" xfId="120" xr:uid="{00000000-0005-0000-0000-000077000000}"/>
    <cellStyle name="Berekening 5" xfId="121" xr:uid="{00000000-0005-0000-0000-000078000000}"/>
    <cellStyle name="Berekening 6" xfId="122" xr:uid="{00000000-0005-0000-0000-000079000000}"/>
    <cellStyle name="Berekening 7" xfId="123" xr:uid="{00000000-0005-0000-0000-00007A000000}"/>
    <cellStyle name="Berekening 8" xfId="124" xr:uid="{00000000-0005-0000-0000-00007B000000}"/>
    <cellStyle name="Berekening 9" xfId="125" xr:uid="{00000000-0005-0000-0000-00007C000000}"/>
    <cellStyle name="Calculation 2" xfId="126" xr:uid="{00000000-0005-0000-0000-00007D000000}"/>
    <cellStyle name="Check Cell 2" xfId="127" xr:uid="{00000000-0005-0000-0000-00007E000000}"/>
    <cellStyle name="Check Cell 3" xfId="128" xr:uid="{00000000-0005-0000-0000-00007F000000}"/>
    <cellStyle name="Check Cell 4" xfId="129" xr:uid="{00000000-0005-0000-0000-000080000000}"/>
    <cellStyle name="Controlecel 2" xfId="130" xr:uid="{00000000-0005-0000-0000-000081000000}"/>
    <cellStyle name="Controlecel 3" xfId="131" xr:uid="{00000000-0005-0000-0000-000082000000}"/>
    <cellStyle name="Controlecel 4" xfId="132" xr:uid="{00000000-0005-0000-0000-000083000000}"/>
    <cellStyle name="Controlecel 5" xfId="133" xr:uid="{00000000-0005-0000-0000-000084000000}"/>
    <cellStyle name="Controlecel 6" xfId="134" xr:uid="{00000000-0005-0000-0000-000085000000}"/>
    <cellStyle name="Controlecel 7" xfId="135" xr:uid="{00000000-0005-0000-0000-000086000000}"/>
    <cellStyle name="Controlecel 8" xfId="136" xr:uid="{00000000-0005-0000-0000-000087000000}"/>
    <cellStyle name="Controlecel 9" xfId="137" xr:uid="{00000000-0005-0000-0000-000088000000}"/>
    <cellStyle name="Currency 2" xfId="138" xr:uid="{00000000-0005-0000-0000-000089000000}"/>
    <cellStyle name="Currency 2 2" xfId="139" xr:uid="{00000000-0005-0000-0000-00008A000000}"/>
    <cellStyle name="Currency 2 3" xfId="140" xr:uid="{00000000-0005-0000-0000-00008B000000}"/>
    <cellStyle name="Currency 2 3 2" xfId="141" xr:uid="{00000000-0005-0000-0000-00008C000000}"/>
    <cellStyle name="Currency 2 4" xfId="142" xr:uid="{00000000-0005-0000-0000-00008D000000}"/>
    <cellStyle name="Eingabe" xfId="143" xr:uid="{00000000-0005-0000-0000-00008E000000}"/>
    <cellStyle name="Eingabe 2" xfId="144" xr:uid="{00000000-0005-0000-0000-00008F000000}"/>
    <cellStyle name="Eingabe 2 2" xfId="145" xr:uid="{00000000-0005-0000-0000-000090000000}"/>
    <cellStyle name="Ergebnis" xfId="146" xr:uid="{00000000-0005-0000-0000-000091000000}"/>
    <cellStyle name="Ergebnis 2" xfId="147" xr:uid="{00000000-0005-0000-0000-000092000000}"/>
    <cellStyle name="Ergebnis 2 2" xfId="148" xr:uid="{00000000-0005-0000-0000-000093000000}"/>
    <cellStyle name="Erklärender Text" xfId="149" xr:uid="{00000000-0005-0000-0000-000094000000}"/>
    <cellStyle name="Erklärender Text 2" xfId="150" xr:uid="{00000000-0005-0000-0000-000095000000}"/>
    <cellStyle name="Erklärender Text 2 2" xfId="151" xr:uid="{00000000-0005-0000-0000-000096000000}"/>
    <cellStyle name="Explanatory Text 2" xfId="152" xr:uid="{00000000-0005-0000-0000-000097000000}"/>
    <cellStyle name="Explanatory Text 3" xfId="153" xr:uid="{00000000-0005-0000-0000-000098000000}"/>
    <cellStyle name="Gekoppelde cel 2" xfId="154" xr:uid="{00000000-0005-0000-0000-000099000000}"/>
    <cellStyle name="Gekoppelde cel 3" xfId="155" xr:uid="{00000000-0005-0000-0000-00009A000000}"/>
    <cellStyle name="Gekoppelde cel 4" xfId="156" xr:uid="{00000000-0005-0000-0000-00009B000000}"/>
    <cellStyle name="Gekoppelde cel 5" xfId="157" xr:uid="{00000000-0005-0000-0000-00009C000000}"/>
    <cellStyle name="Gekoppelde cel 6" xfId="158" xr:uid="{00000000-0005-0000-0000-00009D000000}"/>
    <cellStyle name="Gekoppelde cel 7" xfId="159" xr:uid="{00000000-0005-0000-0000-00009E000000}"/>
    <cellStyle name="Gekoppelde cel 8" xfId="160" xr:uid="{00000000-0005-0000-0000-00009F000000}"/>
    <cellStyle name="Gekoppelde cel 9" xfId="161" xr:uid="{00000000-0005-0000-0000-0000A0000000}"/>
    <cellStyle name="Goed 2" xfId="162" xr:uid="{00000000-0005-0000-0000-0000A1000000}"/>
    <cellStyle name="Goed 3" xfId="163" xr:uid="{00000000-0005-0000-0000-0000A2000000}"/>
    <cellStyle name="Goed 4" xfId="164" xr:uid="{00000000-0005-0000-0000-0000A3000000}"/>
    <cellStyle name="Goed 5" xfId="165" xr:uid="{00000000-0005-0000-0000-0000A4000000}"/>
    <cellStyle name="Goed 6" xfId="166" xr:uid="{00000000-0005-0000-0000-0000A5000000}"/>
    <cellStyle name="Goed 7" xfId="167" xr:uid="{00000000-0005-0000-0000-0000A6000000}"/>
    <cellStyle name="Goed 8" xfId="168" xr:uid="{00000000-0005-0000-0000-0000A7000000}"/>
    <cellStyle name="Goed 9" xfId="169" xr:uid="{00000000-0005-0000-0000-0000A8000000}"/>
    <cellStyle name="Good 2" xfId="170" xr:uid="{00000000-0005-0000-0000-0000A9000000}"/>
    <cellStyle name="Gut" xfId="171" xr:uid="{00000000-0005-0000-0000-0000AA000000}"/>
    <cellStyle name="Gut 2" xfId="172" xr:uid="{00000000-0005-0000-0000-0000AB000000}"/>
    <cellStyle name="Gut 2 2" xfId="173" xr:uid="{00000000-0005-0000-0000-0000AC000000}"/>
    <cellStyle name="headerStyle" xfId="174" xr:uid="{00000000-0005-0000-0000-0000AD000000}"/>
    <cellStyle name="Heading 1 2" xfId="175" xr:uid="{00000000-0005-0000-0000-0000AE000000}"/>
    <cellStyle name="Heading 1 3" xfId="176" xr:uid="{00000000-0005-0000-0000-0000AF000000}"/>
    <cellStyle name="Heading 2 2" xfId="177" xr:uid="{00000000-0005-0000-0000-0000B0000000}"/>
    <cellStyle name="Heading 2 3" xfId="178" xr:uid="{00000000-0005-0000-0000-0000B1000000}"/>
    <cellStyle name="Heading 3 2" xfId="179" xr:uid="{00000000-0005-0000-0000-0000B2000000}"/>
    <cellStyle name="Heading 3 3" xfId="180" xr:uid="{00000000-0005-0000-0000-0000B3000000}"/>
    <cellStyle name="Heading 4 2" xfId="181" xr:uid="{00000000-0005-0000-0000-0000B4000000}"/>
    <cellStyle name="Heading 4 3" xfId="182" xr:uid="{00000000-0005-0000-0000-0000B5000000}"/>
    <cellStyle name="Hyperlink 2" xfId="183" xr:uid="{00000000-0005-0000-0000-0000B6000000}"/>
    <cellStyle name="Hyperlink 3" xfId="184" xr:uid="{00000000-0005-0000-0000-0000B7000000}"/>
    <cellStyle name="Hyperlink 3 2" xfId="185" xr:uid="{00000000-0005-0000-0000-0000B8000000}"/>
    <cellStyle name="Hyperlink 3_Fields" xfId="186" xr:uid="{00000000-0005-0000-0000-0000B9000000}"/>
    <cellStyle name="Input 2" xfId="187" xr:uid="{00000000-0005-0000-0000-0000BA000000}"/>
    <cellStyle name="Input 3" xfId="188" xr:uid="{00000000-0005-0000-0000-0000BB000000}"/>
    <cellStyle name="Invoer 2" xfId="189" xr:uid="{00000000-0005-0000-0000-0000BC000000}"/>
    <cellStyle name="Invoer 3" xfId="190" xr:uid="{00000000-0005-0000-0000-0000BD000000}"/>
    <cellStyle name="Invoer 4" xfId="191" xr:uid="{00000000-0005-0000-0000-0000BE000000}"/>
    <cellStyle name="Invoer 5" xfId="192" xr:uid="{00000000-0005-0000-0000-0000BF000000}"/>
    <cellStyle name="Invoer 6" xfId="193" xr:uid="{00000000-0005-0000-0000-0000C0000000}"/>
    <cellStyle name="Invoer 7" xfId="194" xr:uid="{00000000-0005-0000-0000-0000C1000000}"/>
    <cellStyle name="Invoer 8" xfId="195" xr:uid="{00000000-0005-0000-0000-0000C2000000}"/>
    <cellStyle name="Invoer 9" xfId="196" xr:uid="{00000000-0005-0000-0000-0000C3000000}"/>
    <cellStyle name="Kop 1 2" xfId="197" xr:uid="{00000000-0005-0000-0000-0000C4000000}"/>
    <cellStyle name="Kop 1 3" xfId="198" xr:uid="{00000000-0005-0000-0000-0000C5000000}"/>
    <cellStyle name="Kop 1 4" xfId="199" xr:uid="{00000000-0005-0000-0000-0000C6000000}"/>
    <cellStyle name="Kop 1 5" xfId="200" xr:uid="{00000000-0005-0000-0000-0000C7000000}"/>
    <cellStyle name="Kop 1 6" xfId="201" xr:uid="{00000000-0005-0000-0000-0000C8000000}"/>
    <cellStyle name="Kop 1 7" xfId="202" xr:uid="{00000000-0005-0000-0000-0000C9000000}"/>
    <cellStyle name="Kop 1 8" xfId="203" xr:uid="{00000000-0005-0000-0000-0000CA000000}"/>
    <cellStyle name="Kop 1 9" xfId="204" xr:uid="{00000000-0005-0000-0000-0000CB000000}"/>
    <cellStyle name="Kop 2 2" xfId="205" xr:uid="{00000000-0005-0000-0000-0000CC000000}"/>
    <cellStyle name="Kop 2 3" xfId="206" xr:uid="{00000000-0005-0000-0000-0000CD000000}"/>
    <cellStyle name="Kop 2 4" xfId="207" xr:uid="{00000000-0005-0000-0000-0000CE000000}"/>
    <cellStyle name="Kop 2 5" xfId="208" xr:uid="{00000000-0005-0000-0000-0000CF000000}"/>
    <cellStyle name="Kop 2 6" xfId="209" xr:uid="{00000000-0005-0000-0000-0000D0000000}"/>
    <cellStyle name="Kop 2 7" xfId="210" xr:uid="{00000000-0005-0000-0000-0000D1000000}"/>
    <cellStyle name="Kop 2 8" xfId="211" xr:uid="{00000000-0005-0000-0000-0000D2000000}"/>
    <cellStyle name="Kop 2 9" xfId="212" xr:uid="{00000000-0005-0000-0000-0000D3000000}"/>
    <cellStyle name="Kop 3 2" xfId="213" xr:uid="{00000000-0005-0000-0000-0000D4000000}"/>
    <cellStyle name="Kop 3 3" xfId="214" xr:uid="{00000000-0005-0000-0000-0000D5000000}"/>
    <cellStyle name="Kop 3 4" xfId="215" xr:uid="{00000000-0005-0000-0000-0000D6000000}"/>
    <cellStyle name="Kop 3 5" xfId="216" xr:uid="{00000000-0005-0000-0000-0000D7000000}"/>
    <cellStyle name="Kop 3 6" xfId="217" xr:uid="{00000000-0005-0000-0000-0000D8000000}"/>
    <cellStyle name="Kop 3 7" xfId="218" xr:uid="{00000000-0005-0000-0000-0000D9000000}"/>
    <cellStyle name="Kop 3 8" xfId="219" xr:uid="{00000000-0005-0000-0000-0000DA000000}"/>
    <cellStyle name="Kop 3 9" xfId="220" xr:uid="{00000000-0005-0000-0000-0000DB000000}"/>
    <cellStyle name="Kop 4 2" xfId="221" xr:uid="{00000000-0005-0000-0000-0000DC000000}"/>
    <cellStyle name="Kop 4 3" xfId="222" xr:uid="{00000000-0005-0000-0000-0000DD000000}"/>
    <cellStyle name="Kop 4 4" xfId="223" xr:uid="{00000000-0005-0000-0000-0000DE000000}"/>
    <cellStyle name="Kop 4 5" xfId="224" xr:uid="{00000000-0005-0000-0000-0000DF000000}"/>
    <cellStyle name="Kop 4 6" xfId="225" xr:uid="{00000000-0005-0000-0000-0000E0000000}"/>
    <cellStyle name="Kop 4 7" xfId="226" xr:uid="{00000000-0005-0000-0000-0000E1000000}"/>
    <cellStyle name="Kop 4 8" xfId="227" xr:uid="{00000000-0005-0000-0000-0000E2000000}"/>
    <cellStyle name="Kop 4 9" xfId="228" xr:uid="{00000000-0005-0000-0000-0000E3000000}"/>
    <cellStyle name="Linked Cell 2" xfId="229" xr:uid="{00000000-0005-0000-0000-0000E4000000}"/>
    <cellStyle name="Neutraal 2" xfId="230" xr:uid="{00000000-0005-0000-0000-0000E5000000}"/>
    <cellStyle name="Neutraal 3" xfId="231" xr:uid="{00000000-0005-0000-0000-0000E6000000}"/>
    <cellStyle name="Neutraal 4" xfId="232" xr:uid="{00000000-0005-0000-0000-0000E7000000}"/>
    <cellStyle name="Neutraal 5" xfId="233" xr:uid="{00000000-0005-0000-0000-0000E8000000}"/>
    <cellStyle name="Neutraal 6" xfId="234" xr:uid="{00000000-0005-0000-0000-0000E9000000}"/>
    <cellStyle name="Neutraal 7" xfId="235" xr:uid="{00000000-0005-0000-0000-0000EA000000}"/>
    <cellStyle name="Neutraal 8" xfId="236" xr:uid="{00000000-0005-0000-0000-0000EB000000}"/>
    <cellStyle name="Neutraal 9" xfId="237" xr:uid="{00000000-0005-0000-0000-0000EC000000}"/>
    <cellStyle name="Neutral 2" xfId="238" xr:uid="{00000000-0005-0000-0000-0000ED000000}"/>
    <cellStyle name="Normal" xfId="0" builtinId="0"/>
    <cellStyle name="Normal 10" xfId="239" xr:uid="{00000000-0005-0000-0000-0000EF000000}"/>
    <cellStyle name="Normal 11" xfId="240" xr:uid="{00000000-0005-0000-0000-0000F0000000}"/>
    <cellStyle name="Normal 12" xfId="241" xr:uid="{00000000-0005-0000-0000-0000F1000000}"/>
    <cellStyle name="Normal 13" xfId="242" xr:uid="{00000000-0005-0000-0000-0000F2000000}"/>
    <cellStyle name="Normal 14" xfId="243" xr:uid="{00000000-0005-0000-0000-0000F3000000}"/>
    <cellStyle name="Normal 15" xfId="244" xr:uid="{00000000-0005-0000-0000-0000F4000000}"/>
    <cellStyle name="Normal 16" xfId="245" xr:uid="{00000000-0005-0000-0000-0000F5000000}"/>
    <cellStyle name="Normal 17" xfId="246" xr:uid="{00000000-0005-0000-0000-0000F6000000}"/>
    <cellStyle name="Normal 18" xfId="247" xr:uid="{00000000-0005-0000-0000-0000F7000000}"/>
    <cellStyle name="Normal 19" xfId="248" xr:uid="{00000000-0005-0000-0000-0000F8000000}"/>
    <cellStyle name="Normal 2" xfId="249" xr:uid="{00000000-0005-0000-0000-0000F9000000}"/>
    <cellStyle name="Normal 2 2" xfId="250" xr:uid="{00000000-0005-0000-0000-0000FA000000}"/>
    <cellStyle name="Normal 2 3" xfId="251" xr:uid="{00000000-0005-0000-0000-0000FB000000}"/>
    <cellStyle name="Normal 2 3 2" xfId="252" xr:uid="{00000000-0005-0000-0000-0000FC000000}"/>
    <cellStyle name="Normal 2 3_Fields" xfId="253" xr:uid="{00000000-0005-0000-0000-0000FD000000}"/>
    <cellStyle name="Normal 2 4" xfId="254" xr:uid="{00000000-0005-0000-0000-0000FE000000}"/>
    <cellStyle name="Normal 2 4 2" xfId="255" xr:uid="{00000000-0005-0000-0000-0000FF000000}"/>
    <cellStyle name="Normal 2 4_Fields" xfId="256" xr:uid="{00000000-0005-0000-0000-000000010000}"/>
    <cellStyle name="Normal 2_Fields" xfId="257" xr:uid="{00000000-0005-0000-0000-000001010000}"/>
    <cellStyle name="Normal 20" xfId="258" xr:uid="{00000000-0005-0000-0000-000002010000}"/>
    <cellStyle name="Normal 21" xfId="259" xr:uid="{00000000-0005-0000-0000-000003010000}"/>
    <cellStyle name="Normal 22" xfId="260" xr:uid="{00000000-0005-0000-0000-000004010000}"/>
    <cellStyle name="Normal 23" xfId="261" xr:uid="{00000000-0005-0000-0000-000005010000}"/>
    <cellStyle name="Normal 24" xfId="262" xr:uid="{00000000-0005-0000-0000-000006010000}"/>
    <cellStyle name="Normal 25" xfId="263" xr:uid="{00000000-0005-0000-0000-000007010000}"/>
    <cellStyle name="Normal 25 2" xfId="264" xr:uid="{00000000-0005-0000-0000-000008010000}"/>
    <cellStyle name="Normal 26" xfId="265" xr:uid="{00000000-0005-0000-0000-000009010000}"/>
    <cellStyle name="Normal 26 2" xfId="266" xr:uid="{00000000-0005-0000-0000-00000A010000}"/>
    <cellStyle name="Normal 26 3" xfId="267" xr:uid="{00000000-0005-0000-0000-00000B010000}"/>
    <cellStyle name="Normal 26 3 2" xfId="268" xr:uid="{00000000-0005-0000-0000-00000C010000}"/>
    <cellStyle name="Normal 26 3 3" xfId="269" xr:uid="{00000000-0005-0000-0000-00000D010000}"/>
    <cellStyle name="Normal 26 3 3 2" xfId="270" xr:uid="{00000000-0005-0000-0000-00000E010000}"/>
    <cellStyle name="Normal 26 3 3_Fields" xfId="271" xr:uid="{00000000-0005-0000-0000-00000F010000}"/>
    <cellStyle name="Normal 26 3_Fields" xfId="272" xr:uid="{00000000-0005-0000-0000-000010010000}"/>
    <cellStyle name="Normal 26_Fields" xfId="273" xr:uid="{00000000-0005-0000-0000-000011010000}"/>
    <cellStyle name="Normal 27" xfId="274" xr:uid="{00000000-0005-0000-0000-000012010000}"/>
    <cellStyle name="Normal 27 2" xfId="275" xr:uid="{00000000-0005-0000-0000-000013010000}"/>
    <cellStyle name="Normal 28" xfId="276" xr:uid="{00000000-0005-0000-0000-000014010000}"/>
    <cellStyle name="Normal 28 2" xfId="277" xr:uid="{00000000-0005-0000-0000-000015010000}"/>
    <cellStyle name="Normal 29" xfId="278" xr:uid="{00000000-0005-0000-0000-000016010000}"/>
    <cellStyle name="Normal 29 2" xfId="279" xr:uid="{00000000-0005-0000-0000-000017010000}"/>
    <cellStyle name="Normal 29 3" xfId="280" xr:uid="{00000000-0005-0000-0000-000018010000}"/>
    <cellStyle name="Normal 29 3 2" xfId="281" xr:uid="{00000000-0005-0000-0000-000019010000}"/>
    <cellStyle name="Normal 29 3 3" xfId="282" xr:uid="{00000000-0005-0000-0000-00001A010000}"/>
    <cellStyle name="Normal 29 3 3 2" xfId="283" xr:uid="{00000000-0005-0000-0000-00001B010000}"/>
    <cellStyle name="Normal 29 3 3_Fields" xfId="284" xr:uid="{00000000-0005-0000-0000-00001C010000}"/>
    <cellStyle name="Normal 29 3_Fields" xfId="285" xr:uid="{00000000-0005-0000-0000-00001D010000}"/>
    <cellStyle name="Normal 29_Fields" xfId="286" xr:uid="{00000000-0005-0000-0000-00001E010000}"/>
    <cellStyle name="Normal 3" xfId="287" xr:uid="{00000000-0005-0000-0000-00001F010000}"/>
    <cellStyle name="Normal 3 2" xfId="288" xr:uid="{00000000-0005-0000-0000-000020010000}"/>
    <cellStyle name="Normal 3 3" xfId="289" xr:uid="{00000000-0005-0000-0000-000021010000}"/>
    <cellStyle name="Normal 3_Fields" xfId="290" xr:uid="{00000000-0005-0000-0000-000022010000}"/>
    <cellStyle name="Normal 30" xfId="291" xr:uid="{00000000-0005-0000-0000-000023010000}"/>
    <cellStyle name="Normal 30 2" xfId="292" xr:uid="{00000000-0005-0000-0000-000024010000}"/>
    <cellStyle name="Normal 31" xfId="293" xr:uid="{00000000-0005-0000-0000-000025010000}"/>
    <cellStyle name="Normal 31 2" xfId="294" xr:uid="{00000000-0005-0000-0000-000026010000}"/>
    <cellStyle name="Normal 32" xfId="295" xr:uid="{00000000-0005-0000-0000-000027010000}"/>
    <cellStyle name="Normal 32 2" xfId="296" xr:uid="{00000000-0005-0000-0000-000028010000}"/>
    <cellStyle name="Normal 33" xfId="297" xr:uid="{00000000-0005-0000-0000-000029010000}"/>
    <cellStyle name="Normal 33 2" xfId="298" xr:uid="{00000000-0005-0000-0000-00002A010000}"/>
    <cellStyle name="Normal 34" xfId="299" xr:uid="{00000000-0005-0000-0000-00002B010000}"/>
    <cellStyle name="Normal 34 2" xfId="300" xr:uid="{00000000-0005-0000-0000-00002C010000}"/>
    <cellStyle name="Normal 35" xfId="301" xr:uid="{00000000-0005-0000-0000-00002D010000}"/>
    <cellStyle name="Normal 35 2" xfId="302" xr:uid="{00000000-0005-0000-0000-00002E010000}"/>
    <cellStyle name="Normal 36" xfId="303" xr:uid="{00000000-0005-0000-0000-00002F010000}"/>
    <cellStyle name="Normal 36 2" xfId="304" xr:uid="{00000000-0005-0000-0000-000030010000}"/>
    <cellStyle name="Normal 37" xfId="305" xr:uid="{00000000-0005-0000-0000-000031010000}"/>
    <cellStyle name="Normal 37 2" xfId="306" xr:uid="{00000000-0005-0000-0000-000032010000}"/>
    <cellStyle name="Normal 38" xfId="307" xr:uid="{00000000-0005-0000-0000-000033010000}"/>
    <cellStyle name="Normal 38 2" xfId="308" xr:uid="{00000000-0005-0000-0000-000034010000}"/>
    <cellStyle name="Normal 39" xfId="309" xr:uid="{00000000-0005-0000-0000-000035010000}"/>
    <cellStyle name="Normal 39 2" xfId="310" xr:uid="{00000000-0005-0000-0000-000036010000}"/>
    <cellStyle name="Normal 4" xfId="311" xr:uid="{00000000-0005-0000-0000-000037010000}"/>
    <cellStyle name="Normal 4 2" xfId="312" xr:uid="{00000000-0005-0000-0000-000038010000}"/>
    <cellStyle name="Normal 4_Fields" xfId="313" xr:uid="{00000000-0005-0000-0000-000039010000}"/>
    <cellStyle name="Normal 40" xfId="314" xr:uid="{00000000-0005-0000-0000-00003A010000}"/>
    <cellStyle name="Normal 40 2" xfId="315" xr:uid="{00000000-0005-0000-0000-00003B010000}"/>
    <cellStyle name="Normal 41" xfId="316" xr:uid="{00000000-0005-0000-0000-00003C010000}"/>
    <cellStyle name="Normal 41 2" xfId="317" xr:uid="{00000000-0005-0000-0000-00003D010000}"/>
    <cellStyle name="Normal 42" xfId="318" xr:uid="{00000000-0005-0000-0000-00003E010000}"/>
    <cellStyle name="Normal 42 2" xfId="319" xr:uid="{00000000-0005-0000-0000-00003F010000}"/>
    <cellStyle name="Normal 42 3" xfId="320" xr:uid="{00000000-0005-0000-0000-000040010000}"/>
    <cellStyle name="Normal 42 3 2" xfId="321" xr:uid="{00000000-0005-0000-0000-000041010000}"/>
    <cellStyle name="Normal 42 3 3" xfId="322" xr:uid="{00000000-0005-0000-0000-000042010000}"/>
    <cellStyle name="Normal 42 3 3 2" xfId="323" xr:uid="{00000000-0005-0000-0000-000043010000}"/>
    <cellStyle name="Normal 42 3 3_Fields" xfId="324" xr:uid="{00000000-0005-0000-0000-000044010000}"/>
    <cellStyle name="Normal 42 3_Fields" xfId="325" xr:uid="{00000000-0005-0000-0000-000045010000}"/>
    <cellStyle name="Normal 42_Fields" xfId="326" xr:uid="{00000000-0005-0000-0000-000046010000}"/>
    <cellStyle name="Normal 43" xfId="327" xr:uid="{00000000-0005-0000-0000-000047010000}"/>
    <cellStyle name="Normal 43 2" xfId="328" xr:uid="{00000000-0005-0000-0000-000048010000}"/>
    <cellStyle name="Normal 43 3" xfId="329" xr:uid="{00000000-0005-0000-0000-000049010000}"/>
    <cellStyle name="Normal 43 3 2" xfId="330" xr:uid="{00000000-0005-0000-0000-00004A010000}"/>
    <cellStyle name="Normal 43 3 3" xfId="331" xr:uid="{00000000-0005-0000-0000-00004B010000}"/>
    <cellStyle name="Normal 43 3 3 2" xfId="332" xr:uid="{00000000-0005-0000-0000-00004C010000}"/>
    <cellStyle name="Normal 43 3 3_Fields" xfId="333" xr:uid="{00000000-0005-0000-0000-00004D010000}"/>
    <cellStyle name="Normal 43 3_Fields" xfId="334" xr:uid="{00000000-0005-0000-0000-00004E010000}"/>
    <cellStyle name="Normal 43_Fields" xfId="335" xr:uid="{00000000-0005-0000-0000-00004F010000}"/>
    <cellStyle name="Normal 44" xfId="336" xr:uid="{00000000-0005-0000-0000-000050010000}"/>
    <cellStyle name="Normal 44 2" xfId="337" xr:uid="{00000000-0005-0000-0000-000051010000}"/>
    <cellStyle name="Normal 44 3" xfId="338" xr:uid="{00000000-0005-0000-0000-000052010000}"/>
    <cellStyle name="Normal 44 3 2" xfId="339" xr:uid="{00000000-0005-0000-0000-000053010000}"/>
    <cellStyle name="Normal 44 3 3" xfId="340" xr:uid="{00000000-0005-0000-0000-000054010000}"/>
    <cellStyle name="Normal 44 3 3 2" xfId="341" xr:uid="{00000000-0005-0000-0000-000055010000}"/>
    <cellStyle name="Normal 44 3 3_Fields" xfId="342" xr:uid="{00000000-0005-0000-0000-000056010000}"/>
    <cellStyle name="Normal 44 3_Fields" xfId="343" xr:uid="{00000000-0005-0000-0000-000057010000}"/>
    <cellStyle name="Normal 44_Fields" xfId="344" xr:uid="{00000000-0005-0000-0000-000058010000}"/>
    <cellStyle name="Normal 45" xfId="345" xr:uid="{00000000-0005-0000-0000-000059010000}"/>
    <cellStyle name="Normal 45 2" xfId="346" xr:uid="{00000000-0005-0000-0000-00005A010000}"/>
    <cellStyle name="Normal 45 3" xfId="347" xr:uid="{00000000-0005-0000-0000-00005B010000}"/>
    <cellStyle name="Normal 45 3 2" xfId="348" xr:uid="{00000000-0005-0000-0000-00005C010000}"/>
    <cellStyle name="Normal 45 3 3" xfId="349" xr:uid="{00000000-0005-0000-0000-00005D010000}"/>
    <cellStyle name="Normal 45 3 3 2" xfId="350" xr:uid="{00000000-0005-0000-0000-00005E010000}"/>
    <cellStyle name="Normal 45 3 3_Fields" xfId="351" xr:uid="{00000000-0005-0000-0000-00005F010000}"/>
    <cellStyle name="Normal 45 3_Fields" xfId="352" xr:uid="{00000000-0005-0000-0000-000060010000}"/>
    <cellStyle name="Normal 45_Fields" xfId="353" xr:uid="{00000000-0005-0000-0000-000061010000}"/>
    <cellStyle name="Normal 46" xfId="354" xr:uid="{00000000-0005-0000-0000-000062010000}"/>
    <cellStyle name="Normal 46 2" xfId="355" xr:uid="{00000000-0005-0000-0000-000063010000}"/>
    <cellStyle name="Normal 46 3" xfId="356" xr:uid="{00000000-0005-0000-0000-000064010000}"/>
    <cellStyle name="Normal 46 3 2" xfId="357" xr:uid="{00000000-0005-0000-0000-000065010000}"/>
    <cellStyle name="Normal 46 3 3" xfId="358" xr:uid="{00000000-0005-0000-0000-000066010000}"/>
    <cellStyle name="Normal 46 3 3 2" xfId="359" xr:uid="{00000000-0005-0000-0000-000067010000}"/>
    <cellStyle name="Normal 46 3 3_Fields" xfId="360" xr:uid="{00000000-0005-0000-0000-000068010000}"/>
    <cellStyle name="Normal 46 3_Fields" xfId="361" xr:uid="{00000000-0005-0000-0000-000069010000}"/>
    <cellStyle name="Normal 46_Fields" xfId="362" xr:uid="{00000000-0005-0000-0000-00006A010000}"/>
    <cellStyle name="Normal 47" xfId="363" xr:uid="{00000000-0005-0000-0000-00006B010000}"/>
    <cellStyle name="Normal 47 2" xfId="364" xr:uid="{00000000-0005-0000-0000-00006C010000}"/>
    <cellStyle name="Normal 47 3" xfId="365" xr:uid="{00000000-0005-0000-0000-00006D010000}"/>
    <cellStyle name="Normal 47 3 2" xfId="366" xr:uid="{00000000-0005-0000-0000-00006E010000}"/>
    <cellStyle name="Normal 47 3_Fields" xfId="367" xr:uid="{00000000-0005-0000-0000-00006F010000}"/>
    <cellStyle name="Normal 47 4" xfId="368" xr:uid="{00000000-0005-0000-0000-000070010000}"/>
    <cellStyle name="Normal 47 4 2" xfId="369" xr:uid="{00000000-0005-0000-0000-000071010000}"/>
    <cellStyle name="Normal 47 4 3" xfId="370" xr:uid="{00000000-0005-0000-0000-000072010000}"/>
    <cellStyle name="Normal 47_Fields" xfId="371" xr:uid="{00000000-0005-0000-0000-000073010000}"/>
    <cellStyle name="Normal 48" xfId="372" xr:uid="{00000000-0005-0000-0000-000074010000}"/>
    <cellStyle name="Normal 48 2" xfId="373" xr:uid="{00000000-0005-0000-0000-000075010000}"/>
    <cellStyle name="Normal 48 3" xfId="374" xr:uid="{00000000-0005-0000-0000-000076010000}"/>
    <cellStyle name="Normal 48 3 2" xfId="375" xr:uid="{00000000-0005-0000-0000-000077010000}"/>
    <cellStyle name="Normal 48 3_Fields" xfId="376" xr:uid="{00000000-0005-0000-0000-000078010000}"/>
    <cellStyle name="Normal 48 4" xfId="377" xr:uid="{00000000-0005-0000-0000-000079010000}"/>
    <cellStyle name="Normal 48_Fields" xfId="378" xr:uid="{00000000-0005-0000-0000-00007A010000}"/>
    <cellStyle name="Normal 49" xfId="379" xr:uid="{00000000-0005-0000-0000-00007B010000}"/>
    <cellStyle name="Normal 49 2" xfId="380" xr:uid="{00000000-0005-0000-0000-00007C010000}"/>
    <cellStyle name="Normal 49 3" xfId="381" xr:uid="{00000000-0005-0000-0000-00007D010000}"/>
    <cellStyle name="Normal 49 3 2" xfId="382" xr:uid="{00000000-0005-0000-0000-00007E010000}"/>
    <cellStyle name="Normal 49 3_Fields" xfId="383" xr:uid="{00000000-0005-0000-0000-00007F010000}"/>
    <cellStyle name="Normal 49 4" xfId="384" xr:uid="{00000000-0005-0000-0000-000080010000}"/>
    <cellStyle name="Normal 49_Fields" xfId="385" xr:uid="{00000000-0005-0000-0000-000081010000}"/>
    <cellStyle name="Normal 5" xfId="386" xr:uid="{00000000-0005-0000-0000-000082010000}"/>
    <cellStyle name="Normal 5 2" xfId="387" xr:uid="{00000000-0005-0000-0000-000083010000}"/>
    <cellStyle name="Normal 5 3" xfId="388" xr:uid="{00000000-0005-0000-0000-000084010000}"/>
    <cellStyle name="Normal 5 3 2" xfId="389" xr:uid="{00000000-0005-0000-0000-000085010000}"/>
    <cellStyle name="Normal 50" xfId="390" xr:uid="{00000000-0005-0000-0000-000086010000}"/>
    <cellStyle name="Normal 50 2" xfId="391" xr:uid="{00000000-0005-0000-0000-000087010000}"/>
    <cellStyle name="Normal 50_Fields" xfId="392" xr:uid="{00000000-0005-0000-0000-000088010000}"/>
    <cellStyle name="Normal 51" xfId="393" xr:uid="{00000000-0005-0000-0000-000089010000}"/>
    <cellStyle name="Normal 51 2" xfId="394" xr:uid="{00000000-0005-0000-0000-00008A010000}"/>
    <cellStyle name="Normal 51_Fields" xfId="395" xr:uid="{00000000-0005-0000-0000-00008B010000}"/>
    <cellStyle name="Normal 52" xfId="396" xr:uid="{00000000-0005-0000-0000-00008C010000}"/>
    <cellStyle name="Normal 6" xfId="397" xr:uid="{00000000-0005-0000-0000-00008D010000}"/>
    <cellStyle name="Normal 6 2" xfId="398" xr:uid="{00000000-0005-0000-0000-00008E010000}"/>
    <cellStyle name="Normal 6 3" xfId="399" xr:uid="{00000000-0005-0000-0000-00008F010000}"/>
    <cellStyle name="Normal 7" xfId="400" xr:uid="{00000000-0005-0000-0000-000090010000}"/>
    <cellStyle name="Normal 8" xfId="401" xr:uid="{00000000-0005-0000-0000-000091010000}"/>
    <cellStyle name="Normal 9" xfId="402" xr:uid="{00000000-0005-0000-0000-000092010000}"/>
    <cellStyle name="Normal_Cover" xfId="509" xr:uid="{48447DE8-F201-45DB-9CEF-F89C91DF1875}"/>
    <cellStyle name="Normal_CoversParGarantie" xfId="510" xr:uid="{6C6A12CB-DF63-4E31-82A6-74345EF145E9}"/>
    <cellStyle name="Normal_Documents" xfId="403" xr:uid="{00000000-0005-0000-0000-000093010000}"/>
    <cellStyle name="Normal_Domaines" xfId="404" xr:uid="{00000000-0005-0000-0000-000094010000}"/>
    <cellStyle name="Normal_ObjetAction" xfId="405" xr:uid="{00000000-0005-0000-0000-000095010000}"/>
    <cellStyle name="Normal_Sheet1" xfId="406" xr:uid="{00000000-0005-0000-0000-000096010000}"/>
    <cellStyle name="Normal_Sheet2" xfId="407" xr:uid="{00000000-0005-0000-0000-000097010000}"/>
    <cellStyle name="Normal_Temp" xfId="408" xr:uid="{00000000-0005-0000-0000-000098010000}"/>
    <cellStyle name="Note 2" xfId="409" xr:uid="{00000000-0005-0000-0000-000099010000}"/>
    <cellStyle name="Note 3" xfId="410" xr:uid="{00000000-0005-0000-0000-00009A010000}"/>
    <cellStyle name="Notitie 2" xfId="411" xr:uid="{00000000-0005-0000-0000-00009B010000}"/>
    <cellStyle name="Notitie 2 2" xfId="412" xr:uid="{00000000-0005-0000-0000-00009C010000}"/>
    <cellStyle name="Notitie 3" xfId="413" xr:uid="{00000000-0005-0000-0000-00009D010000}"/>
    <cellStyle name="Notitie 3 2" xfId="414" xr:uid="{00000000-0005-0000-0000-00009E010000}"/>
    <cellStyle name="Notitie 4" xfId="415" xr:uid="{00000000-0005-0000-0000-00009F010000}"/>
    <cellStyle name="Notitie 5" xfId="416" xr:uid="{00000000-0005-0000-0000-0000A0010000}"/>
    <cellStyle name="Notitie 6" xfId="417" xr:uid="{00000000-0005-0000-0000-0000A1010000}"/>
    <cellStyle name="Notitie 7" xfId="418" xr:uid="{00000000-0005-0000-0000-0000A2010000}"/>
    <cellStyle name="Notitie 8" xfId="419" xr:uid="{00000000-0005-0000-0000-0000A3010000}"/>
    <cellStyle name="Notitie 9" xfId="420" xr:uid="{00000000-0005-0000-0000-0000A4010000}"/>
    <cellStyle name="Notiz" xfId="421" xr:uid="{00000000-0005-0000-0000-0000A5010000}"/>
    <cellStyle name="Notiz 2" xfId="422" xr:uid="{00000000-0005-0000-0000-0000A6010000}"/>
    <cellStyle name="Notiz 3" xfId="423" xr:uid="{00000000-0005-0000-0000-0000A7010000}"/>
    <cellStyle name="Output 2" xfId="424" xr:uid="{00000000-0005-0000-0000-0000A8010000}"/>
    <cellStyle name="Output 3" xfId="425" xr:uid="{00000000-0005-0000-0000-0000A9010000}"/>
    <cellStyle name="Percent 2" xfId="426" xr:uid="{00000000-0005-0000-0000-0000AA010000}"/>
    <cellStyle name="Percent 3" xfId="427" xr:uid="{00000000-0005-0000-0000-0000AB010000}"/>
    <cellStyle name="Procent 2" xfId="428" xr:uid="{00000000-0005-0000-0000-0000AC010000}"/>
    <cellStyle name="Satisfaisant" xfId="429" xr:uid="{00000000-0005-0000-0000-0000AD010000}"/>
    <cellStyle name="Schlecht" xfId="430" xr:uid="{00000000-0005-0000-0000-0000AE010000}"/>
    <cellStyle name="Schlecht 2" xfId="431" xr:uid="{00000000-0005-0000-0000-0000AF010000}"/>
    <cellStyle name="Schlecht 2 2" xfId="432" xr:uid="{00000000-0005-0000-0000-0000B0010000}"/>
    <cellStyle name="Standaard 10" xfId="433" xr:uid="{00000000-0005-0000-0000-0000B1010000}"/>
    <cellStyle name="Standaard 11" xfId="434" xr:uid="{00000000-0005-0000-0000-0000B2010000}"/>
    <cellStyle name="Standaard 2" xfId="435" xr:uid="{00000000-0005-0000-0000-0000B3010000}"/>
    <cellStyle name="Standaard 3" xfId="436" xr:uid="{00000000-0005-0000-0000-0000B4010000}"/>
    <cellStyle name="Standaard 4" xfId="437" xr:uid="{00000000-0005-0000-0000-0000B5010000}"/>
    <cellStyle name="Standaard 5" xfId="438" xr:uid="{00000000-0005-0000-0000-0000B6010000}"/>
    <cellStyle name="Standaard 6" xfId="439" xr:uid="{00000000-0005-0000-0000-0000B7010000}"/>
    <cellStyle name="Standaard 7" xfId="440" xr:uid="{00000000-0005-0000-0000-0000B8010000}"/>
    <cellStyle name="Standaard 8" xfId="441" xr:uid="{00000000-0005-0000-0000-0000B9010000}"/>
    <cellStyle name="Standaard 9" xfId="442" xr:uid="{00000000-0005-0000-0000-0000BA010000}"/>
    <cellStyle name="Titel 2" xfId="443" xr:uid="{00000000-0005-0000-0000-0000BB010000}"/>
    <cellStyle name="Titel 3" xfId="444" xr:uid="{00000000-0005-0000-0000-0000BC010000}"/>
    <cellStyle name="Titel 4" xfId="445" xr:uid="{00000000-0005-0000-0000-0000BD010000}"/>
    <cellStyle name="Titel 5" xfId="446" xr:uid="{00000000-0005-0000-0000-0000BE010000}"/>
    <cellStyle name="Titel 6" xfId="447" xr:uid="{00000000-0005-0000-0000-0000BF010000}"/>
    <cellStyle name="Titel 7" xfId="448" xr:uid="{00000000-0005-0000-0000-0000C0010000}"/>
    <cellStyle name="Titel 8" xfId="449" xr:uid="{00000000-0005-0000-0000-0000C1010000}"/>
    <cellStyle name="Titel 9" xfId="450" xr:uid="{00000000-0005-0000-0000-0000C2010000}"/>
    <cellStyle name="Title 2" xfId="451" xr:uid="{00000000-0005-0000-0000-0000C3010000}"/>
    <cellStyle name="Totaal 2" xfId="452" xr:uid="{00000000-0005-0000-0000-0000C4010000}"/>
    <cellStyle name="Totaal 3" xfId="453" xr:uid="{00000000-0005-0000-0000-0000C5010000}"/>
    <cellStyle name="Totaal 4" xfId="454" xr:uid="{00000000-0005-0000-0000-0000C6010000}"/>
    <cellStyle name="Totaal 5" xfId="455" xr:uid="{00000000-0005-0000-0000-0000C7010000}"/>
    <cellStyle name="Totaal 6" xfId="456" xr:uid="{00000000-0005-0000-0000-0000C8010000}"/>
    <cellStyle name="Totaal 7" xfId="457" xr:uid="{00000000-0005-0000-0000-0000C9010000}"/>
    <cellStyle name="Totaal 8" xfId="458" xr:uid="{00000000-0005-0000-0000-0000CA010000}"/>
    <cellStyle name="Totaal 9" xfId="459" xr:uid="{00000000-0005-0000-0000-0000CB010000}"/>
    <cellStyle name="Total 2" xfId="460" xr:uid="{00000000-0005-0000-0000-0000CC010000}"/>
    <cellStyle name="Überschrift" xfId="461" xr:uid="{00000000-0005-0000-0000-0000CD010000}"/>
    <cellStyle name="Überschrift 1" xfId="462" xr:uid="{00000000-0005-0000-0000-0000CE010000}"/>
    <cellStyle name="Überschrift 1 2" xfId="463" xr:uid="{00000000-0005-0000-0000-0000CF010000}"/>
    <cellStyle name="Überschrift 1 2 2" xfId="464" xr:uid="{00000000-0005-0000-0000-0000D0010000}"/>
    <cellStyle name="Überschrift 2" xfId="465" xr:uid="{00000000-0005-0000-0000-0000D1010000}"/>
    <cellStyle name="Überschrift 2 2" xfId="466" xr:uid="{00000000-0005-0000-0000-0000D2010000}"/>
    <cellStyle name="Überschrift 2 2 2" xfId="467" xr:uid="{00000000-0005-0000-0000-0000D3010000}"/>
    <cellStyle name="Überschrift 3" xfId="468" xr:uid="{00000000-0005-0000-0000-0000D4010000}"/>
    <cellStyle name="Überschrift 3 2" xfId="469" xr:uid="{00000000-0005-0000-0000-0000D5010000}"/>
    <cellStyle name="Überschrift 3 2 2" xfId="470" xr:uid="{00000000-0005-0000-0000-0000D6010000}"/>
    <cellStyle name="Überschrift 4" xfId="471" xr:uid="{00000000-0005-0000-0000-0000D7010000}"/>
    <cellStyle name="Überschrift 4 2" xfId="472" xr:uid="{00000000-0005-0000-0000-0000D8010000}"/>
    <cellStyle name="Überschrift 4 2 2" xfId="473" xr:uid="{00000000-0005-0000-0000-0000D9010000}"/>
    <cellStyle name="Überschrift 5" xfId="474" xr:uid="{00000000-0005-0000-0000-0000DA010000}"/>
    <cellStyle name="Uitvoer 2" xfId="475" xr:uid="{00000000-0005-0000-0000-0000DB010000}"/>
    <cellStyle name="Uitvoer 3" xfId="476" xr:uid="{00000000-0005-0000-0000-0000DC010000}"/>
    <cellStyle name="Uitvoer 4" xfId="477" xr:uid="{00000000-0005-0000-0000-0000DD010000}"/>
    <cellStyle name="Uitvoer 5" xfId="478" xr:uid="{00000000-0005-0000-0000-0000DE010000}"/>
    <cellStyle name="Uitvoer 6" xfId="479" xr:uid="{00000000-0005-0000-0000-0000DF010000}"/>
    <cellStyle name="Uitvoer 7" xfId="480" xr:uid="{00000000-0005-0000-0000-0000E0010000}"/>
    <cellStyle name="Uitvoer 8" xfId="481" xr:uid="{00000000-0005-0000-0000-0000E1010000}"/>
    <cellStyle name="Uitvoer 9" xfId="482" xr:uid="{00000000-0005-0000-0000-0000E2010000}"/>
    <cellStyle name="Verklarende tekst 2" xfId="483" xr:uid="{00000000-0005-0000-0000-0000E3010000}"/>
    <cellStyle name="Verklarende tekst 3" xfId="484" xr:uid="{00000000-0005-0000-0000-0000E4010000}"/>
    <cellStyle name="Verklarende tekst 4" xfId="485" xr:uid="{00000000-0005-0000-0000-0000E5010000}"/>
    <cellStyle name="Verklarende tekst 5" xfId="486" xr:uid="{00000000-0005-0000-0000-0000E6010000}"/>
    <cellStyle name="Verklarende tekst 6" xfId="487" xr:uid="{00000000-0005-0000-0000-0000E7010000}"/>
    <cellStyle name="Verklarende tekst 7" xfId="488" xr:uid="{00000000-0005-0000-0000-0000E8010000}"/>
    <cellStyle name="Verklarende tekst 8" xfId="489" xr:uid="{00000000-0005-0000-0000-0000E9010000}"/>
    <cellStyle name="Verklarende tekst 9" xfId="490" xr:uid="{00000000-0005-0000-0000-0000EA010000}"/>
    <cellStyle name="Verknüpfte Zelle" xfId="491" xr:uid="{00000000-0005-0000-0000-0000EB010000}"/>
    <cellStyle name="Verknüpfte Zelle 2" xfId="492" xr:uid="{00000000-0005-0000-0000-0000EC010000}"/>
    <cellStyle name="Verknüpfte Zelle 2 2" xfId="493" xr:uid="{00000000-0005-0000-0000-0000ED010000}"/>
    <cellStyle name="Waarschuwingstekst 2" xfId="494" xr:uid="{00000000-0005-0000-0000-0000EE010000}"/>
    <cellStyle name="Waarschuwingstekst 3" xfId="495" xr:uid="{00000000-0005-0000-0000-0000EF010000}"/>
    <cellStyle name="Waarschuwingstekst 4" xfId="496" xr:uid="{00000000-0005-0000-0000-0000F0010000}"/>
    <cellStyle name="Waarschuwingstekst 5" xfId="497" xr:uid="{00000000-0005-0000-0000-0000F1010000}"/>
    <cellStyle name="Waarschuwingstekst 6" xfId="498" xr:uid="{00000000-0005-0000-0000-0000F2010000}"/>
    <cellStyle name="Waarschuwingstekst 7" xfId="499" xr:uid="{00000000-0005-0000-0000-0000F3010000}"/>
    <cellStyle name="Waarschuwingstekst 8" xfId="500" xr:uid="{00000000-0005-0000-0000-0000F4010000}"/>
    <cellStyle name="Waarschuwingstekst 9" xfId="501" xr:uid="{00000000-0005-0000-0000-0000F5010000}"/>
    <cellStyle name="Warnender Text" xfId="502" xr:uid="{00000000-0005-0000-0000-0000F6010000}"/>
    <cellStyle name="Warnender Text 2" xfId="503" xr:uid="{00000000-0005-0000-0000-0000F7010000}"/>
    <cellStyle name="Warnender Text 2 2" xfId="504" xr:uid="{00000000-0005-0000-0000-0000F8010000}"/>
    <cellStyle name="Warning Text 2" xfId="505" xr:uid="{00000000-0005-0000-0000-0000F9010000}"/>
    <cellStyle name="Zelle überprüfen" xfId="506" xr:uid="{00000000-0005-0000-0000-0000FA010000}"/>
    <cellStyle name="Zelle überprüfen 2" xfId="507" xr:uid="{00000000-0005-0000-0000-0000FB010000}"/>
    <cellStyle name="Zelle überprüfen 2 2" xfId="508" xr:uid="{00000000-0005-0000-0000-0000FC010000}"/>
  </cellStyles>
  <dxfs count="22">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ill>
        <patternFill>
          <bgColor rgb="FF92D050"/>
        </patternFill>
      </fill>
    </dxf>
    <dxf>
      <fill>
        <patternFill>
          <bgColor rgb="FF92D05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5"/>
  <sheetViews>
    <sheetView workbookViewId="0">
      <selection activeCell="B15" sqref="B15"/>
    </sheetView>
  </sheetViews>
  <sheetFormatPr defaultRowHeight="11.25" x14ac:dyDescent="0.2"/>
  <cols>
    <col min="1" max="1" width="10.140625" style="15" bestFit="1" customWidth="1"/>
    <col min="2" max="2" width="75.7109375" style="14" customWidth="1"/>
    <col min="3" max="16384" width="9.140625" style="30"/>
  </cols>
  <sheetData>
    <row r="1" spans="1:2" x14ac:dyDescent="0.2">
      <c r="A1" s="32" t="s">
        <v>2496</v>
      </c>
      <c r="B1" s="125"/>
    </row>
    <row r="2" spans="1:2" x14ac:dyDescent="0.2">
      <c r="A2" s="32" t="s">
        <v>2497</v>
      </c>
      <c r="B2" s="125" t="s">
        <v>2498</v>
      </c>
    </row>
    <row r="3" spans="1:2" x14ac:dyDescent="0.2">
      <c r="A3" s="126">
        <v>39764</v>
      </c>
      <c r="B3" s="14" t="s">
        <v>2500</v>
      </c>
    </row>
    <row r="4" spans="1:2" x14ac:dyDescent="0.2">
      <c r="A4" s="126">
        <v>40318</v>
      </c>
      <c r="B4" s="14" t="s">
        <v>2499</v>
      </c>
    </row>
    <row r="5" spans="1:2" x14ac:dyDescent="0.2">
      <c r="A5" s="126">
        <v>41067</v>
      </c>
      <c r="B5" s="14" t="s">
        <v>2658</v>
      </c>
    </row>
    <row r="6" spans="1:2" x14ac:dyDescent="0.2">
      <c r="A6" s="126">
        <v>41234</v>
      </c>
      <c r="B6" s="14" t="s">
        <v>2665</v>
      </c>
    </row>
    <row r="7" spans="1:2" x14ac:dyDescent="0.2">
      <c r="A7" s="126">
        <v>41234</v>
      </c>
      <c r="B7" s="14" t="s">
        <v>2666</v>
      </c>
    </row>
    <row r="8" spans="1:2" x14ac:dyDescent="0.2">
      <c r="A8" s="126">
        <v>41257</v>
      </c>
      <c r="B8" s="14" t="s">
        <v>2678</v>
      </c>
    </row>
    <row r="9" spans="1:2" x14ac:dyDescent="0.2">
      <c r="A9" s="126">
        <v>42425</v>
      </c>
      <c r="B9" s="14" t="s">
        <v>4139</v>
      </c>
    </row>
    <row r="10" spans="1:2" x14ac:dyDescent="0.2">
      <c r="A10" s="126">
        <v>42590</v>
      </c>
      <c r="B10" s="14" t="s">
        <v>4150</v>
      </c>
    </row>
    <row r="11" spans="1:2" x14ac:dyDescent="0.2">
      <c r="A11" s="126">
        <v>42621</v>
      </c>
      <c r="B11" s="14" t="s">
        <v>4194</v>
      </c>
    </row>
    <row r="12" spans="1:2" x14ac:dyDescent="0.2">
      <c r="A12" s="126">
        <v>42855</v>
      </c>
      <c r="B12" s="14" t="s">
        <v>5286</v>
      </c>
    </row>
    <row r="13" spans="1:2" ht="22.5" x14ac:dyDescent="0.2">
      <c r="A13" s="126">
        <v>43019</v>
      </c>
      <c r="B13" s="14" t="s">
        <v>5266</v>
      </c>
    </row>
    <row r="14" spans="1:2" x14ac:dyDescent="0.2">
      <c r="A14" s="126">
        <v>43061</v>
      </c>
    </row>
    <row r="15" spans="1:2" x14ac:dyDescent="0.2">
      <c r="A15" s="126">
        <v>43962</v>
      </c>
      <c r="B15" s="14" t="s">
        <v>5849</v>
      </c>
    </row>
  </sheetData>
  <phoneticPr fontId="4" type="noConversion"/>
  <pageMargins left="0.75" right="0.75" top="1" bottom="1" header="0.5" footer="0.5"/>
  <pageSetup paperSize="9" orientation="portrait" r:id="rId1"/>
  <headerFooter alignWithMargins="0">
    <oddHeader>&amp;C&amp;"Calibri"&amp;10&amp;K0000FF- Internal -&amp;1#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T57"/>
  <sheetViews>
    <sheetView zoomScaleNormal="100" workbookViewId="0">
      <pane xSplit="5" ySplit="8" topLeftCell="F31" activePane="bottomRight" state="frozen"/>
      <selection pane="topRight" activeCell="F1" sqref="F1"/>
      <selection pane="bottomLeft" activeCell="A9" sqref="A9"/>
      <selection pane="bottomRight" activeCell="A58" sqref="A58"/>
    </sheetView>
  </sheetViews>
  <sheetFormatPr defaultRowHeight="11.25" x14ac:dyDescent="0.2"/>
  <cols>
    <col min="1" max="1" width="5.28515625" style="15" customWidth="1"/>
    <col min="2" max="2" width="27.140625" style="14" customWidth="1"/>
    <col min="3" max="4" width="3.85546875" style="14" customWidth="1"/>
    <col min="5" max="5" width="9.28515625" style="15" customWidth="1"/>
    <col min="6" max="44" width="2.5703125" style="15" customWidth="1"/>
    <col min="45" max="16384" width="9.140625" style="15"/>
  </cols>
  <sheetData>
    <row r="1" spans="1:46" x14ac:dyDescent="0.2">
      <c r="A1" s="15" t="s">
        <v>192</v>
      </c>
      <c r="F1" s="32" t="s">
        <v>5287</v>
      </c>
      <c r="G1" s="31"/>
    </row>
    <row r="2" spans="1:46" x14ac:dyDescent="0.2">
      <c r="A2" s="36" t="s">
        <v>191</v>
      </c>
      <c r="B2" s="37" t="s">
        <v>193</v>
      </c>
      <c r="C2" s="37"/>
      <c r="D2" s="37"/>
      <c r="E2" s="31" t="s">
        <v>333</v>
      </c>
      <c r="F2" s="34"/>
      <c r="G2" s="31"/>
      <c r="H2" s="31"/>
      <c r="I2" s="31"/>
      <c r="J2" s="31"/>
      <c r="K2" s="31"/>
      <c r="L2" s="31"/>
      <c r="M2" s="31"/>
      <c r="N2" s="31"/>
      <c r="O2" s="31"/>
      <c r="P2" s="40" t="s">
        <v>1147</v>
      </c>
      <c r="Q2" s="40"/>
      <c r="R2" s="40"/>
      <c r="S2" s="31"/>
      <c r="T2" s="31"/>
      <c r="U2" s="31"/>
      <c r="V2" s="31"/>
      <c r="W2" s="31"/>
      <c r="X2" s="31"/>
      <c r="Y2" s="31"/>
      <c r="Z2" s="31"/>
      <c r="AA2" s="31"/>
      <c r="AB2" s="40" t="s">
        <v>1153</v>
      </c>
      <c r="AC2" s="40"/>
      <c r="AD2" s="40"/>
      <c r="AE2" s="31"/>
      <c r="AF2" s="31"/>
      <c r="AG2" s="31"/>
      <c r="AH2" s="31"/>
      <c r="AI2" s="31"/>
      <c r="AJ2" s="31"/>
      <c r="AK2" s="31"/>
      <c r="AL2" s="31"/>
      <c r="AM2" s="31"/>
      <c r="AN2" s="40" t="s">
        <v>1159</v>
      </c>
      <c r="AO2" s="40"/>
      <c r="AP2" s="40"/>
      <c r="AQ2" s="31"/>
    </row>
    <row r="3" spans="1:46" x14ac:dyDescent="0.2">
      <c r="A3" s="35" t="s">
        <v>195</v>
      </c>
      <c r="B3" s="38" t="s">
        <v>194</v>
      </c>
      <c r="C3" s="38"/>
      <c r="D3" s="38"/>
      <c r="E3" s="31"/>
      <c r="F3" s="40" t="s">
        <v>2374</v>
      </c>
      <c r="G3" s="40"/>
      <c r="H3" s="40"/>
      <c r="I3" s="31"/>
      <c r="J3" s="31"/>
      <c r="K3" s="31"/>
      <c r="L3" s="31"/>
      <c r="M3" s="31"/>
      <c r="N3" s="31"/>
      <c r="O3" s="31"/>
      <c r="P3" s="40"/>
      <c r="Q3" s="31"/>
      <c r="R3" s="40" t="s">
        <v>1148</v>
      </c>
      <c r="S3" s="40"/>
      <c r="T3" s="40"/>
      <c r="U3" s="31"/>
      <c r="V3" s="31"/>
      <c r="W3" s="31"/>
      <c r="X3" s="31"/>
      <c r="Y3" s="31"/>
      <c r="Z3" s="31"/>
      <c r="AA3" s="31"/>
      <c r="AB3" s="40"/>
      <c r="AC3" s="31"/>
      <c r="AD3" s="40" t="s">
        <v>1154</v>
      </c>
      <c r="AE3" s="40"/>
      <c r="AF3" s="40"/>
      <c r="AG3" s="31"/>
      <c r="AH3" s="31"/>
      <c r="AI3" s="31"/>
      <c r="AJ3" s="31"/>
      <c r="AK3" s="31"/>
      <c r="AL3" s="31"/>
      <c r="AM3" s="31"/>
      <c r="AN3" s="40"/>
      <c r="AO3" s="31"/>
      <c r="AP3" s="40" t="s">
        <v>1160</v>
      </c>
      <c r="AQ3" s="40"/>
      <c r="AR3" s="41"/>
    </row>
    <row r="4" spans="1:46" x14ac:dyDescent="0.2">
      <c r="A4" s="42" t="s">
        <v>196</v>
      </c>
      <c r="B4" s="38" t="s">
        <v>1115</v>
      </c>
      <c r="E4" s="31"/>
      <c r="F4" s="40"/>
      <c r="G4" s="31"/>
      <c r="H4" s="45" t="s">
        <v>1000</v>
      </c>
      <c r="I4" s="40"/>
      <c r="J4" s="40"/>
      <c r="K4" s="31"/>
      <c r="L4" s="31"/>
      <c r="M4" s="31"/>
      <c r="N4" s="31"/>
      <c r="O4" s="31"/>
      <c r="P4" s="40"/>
      <c r="Q4" s="31"/>
      <c r="R4" s="40"/>
      <c r="S4" s="31"/>
      <c r="T4" s="40" t="s">
        <v>1149</v>
      </c>
      <c r="U4" s="40"/>
      <c r="V4" s="40"/>
      <c r="W4" s="31"/>
      <c r="X4" s="31"/>
      <c r="Y4" s="31"/>
      <c r="Z4" s="31"/>
      <c r="AA4" s="31"/>
      <c r="AB4" s="40"/>
      <c r="AC4" s="31"/>
      <c r="AD4" s="40"/>
      <c r="AE4" s="31"/>
      <c r="AF4" s="40" t="s">
        <v>1155</v>
      </c>
      <c r="AG4" s="40"/>
      <c r="AH4" s="40"/>
      <c r="AI4" s="31"/>
      <c r="AJ4" s="31"/>
      <c r="AK4" s="31"/>
      <c r="AL4" s="31"/>
      <c r="AM4" s="31"/>
      <c r="AN4" s="40"/>
      <c r="AO4" s="31"/>
      <c r="AP4" s="40"/>
      <c r="AQ4" s="31"/>
    </row>
    <row r="5" spans="1:46" x14ac:dyDescent="0.2">
      <c r="A5" s="42" t="s">
        <v>195</v>
      </c>
      <c r="B5" s="38" t="s">
        <v>1001</v>
      </c>
      <c r="E5" s="31"/>
      <c r="F5" s="40"/>
      <c r="G5" s="31"/>
      <c r="H5" s="40"/>
      <c r="I5" s="31"/>
      <c r="J5" s="45" t="s">
        <v>2375</v>
      </c>
      <c r="K5" s="40"/>
      <c r="L5" s="40"/>
      <c r="M5" s="31"/>
      <c r="N5" s="31"/>
      <c r="O5" s="31"/>
      <c r="P5" s="40"/>
      <c r="Q5" s="31"/>
      <c r="R5" s="40"/>
      <c r="S5" s="31"/>
      <c r="T5" s="40"/>
      <c r="U5" s="31"/>
      <c r="V5" s="40" t="s">
        <v>1150</v>
      </c>
      <c r="W5" s="40"/>
      <c r="X5" s="40"/>
      <c r="Y5" s="31"/>
      <c r="Z5" s="31"/>
      <c r="AA5" s="31"/>
      <c r="AB5" s="40"/>
      <c r="AC5" s="31"/>
      <c r="AD5" s="40"/>
      <c r="AE5" s="31"/>
      <c r="AF5" s="40"/>
      <c r="AG5" s="31"/>
      <c r="AH5" s="40" t="s">
        <v>1156</v>
      </c>
      <c r="AI5" s="40"/>
      <c r="AJ5" s="40"/>
      <c r="AK5" s="31"/>
      <c r="AL5" s="31"/>
      <c r="AM5" s="31"/>
      <c r="AN5" s="40"/>
      <c r="AO5" s="31"/>
      <c r="AP5" s="40"/>
      <c r="AQ5" s="31"/>
    </row>
    <row r="6" spans="1:46" x14ac:dyDescent="0.2">
      <c r="E6" s="31"/>
      <c r="F6" s="40"/>
      <c r="G6" s="31"/>
      <c r="H6" s="40"/>
      <c r="I6" s="31"/>
      <c r="J6" s="40"/>
      <c r="K6" s="31"/>
      <c r="L6" s="40" t="s">
        <v>1145</v>
      </c>
      <c r="M6" s="40"/>
      <c r="N6" s="40"/>
      <c r="O6" s="31"/>
      <c r="P6" s="40"/>
      <c r="Q6" s="31"/>
      <c r="R6" s="40"/>
      <c r="S6" s="31"/>
      <c r="T6" s="40"/>
      <c r="U6" s="31"/>
      <c r="V6" s="40"/>
      <c r="W6" s="31"/>
      <c r="X6" s="40" t="s">
        <v>1151</v>
      </c>
      <c r="Y6" s="40"/>
      <c r="Z6" s="40"/>
      <c r="AA6" s="31"/>
      <c r="AB6" s="40"/>
      <c r="AC6" s="31"/>
      <c r="AD6" s="40"/>
      <c r="AE6" s="31"/>
      <c r="AF6" s="40"/>
      <c r="AG6" s="31"/>
      <c r="AH6" s="40"/>
      <c r="AI6" s="31"/>
      <c r="AJ6" s="40" t="s">
        <v>1157</v>
      </c>
      <c r="AK6" s="40"/>
      <c r="AL6" s="40"/>
      <c r="AM6" s="31"/>
      <c r="AN6" s="40"/>
      <c r="AO6" s="31"/>
      <c r="AP6" s="40"/>
      <c r="AQ6" s="31"/>
    </row>
    <row r="7" spans="1:46" x14ac:dyDescent="0.2">
      <c r="B7" s="297" t="s">
        <v>5289</v>
      </c>
      <c r="C7" s="15" t="s">
        <v>360</v>
      </c>
      <c r="D7" s="15"/>
      <c r="E7" s="31"/>
      <c r="F7" s="40"/>
      <c r="G7" s="31"/>
      <c r="H7" s="40"/>
      <c r="I7" s="31"/>
      <c r="J7" s="40"/>
      <c r="K7" s="31"/>
      <c r="L7" s="40"/>
      <c r="M7" s="31"/>
      <c r="N7" s="40" t="s">
        <v>1146</v>
      </c>
      <c r="O7" s="40"/>
      <c r="P7" s="40"/>
      <c r="Q7" s="31"/>
      <c r="R7" s="40"/>
      <c r="S7" s="31"/>
      <c r="T7" s="40"/>
      <c r="U7" s="31"/>
      <c r="V7" s="40"/>
      <c r="W7" s="31"/>
      <c r="X7" s="40"/>
      <c r="Y7" s="31"/>
      <c r="Z7" s="45" t="s">
        <v>71</v>
      </c>
      <c r="AA7" s="40"/>
      <c r="AB7" s="40"/>
      <c r="AC7" s="31"/>
      <c r="AD7" s="40"/>
      <c r="AE7" s="31"/>
      <c r="AF7" s="40"/>
      <c r="AG7" s="31"/>
      <c r="AH7" s="40"/>
      <c r="AI7" s="31"/>
      <c r="AJ7" s="40"/>
      <c r="AK7" s="31"/>
      <c r="AL7" s="45" t="s">
        <v>1158</v>
      </c>
      <c r="AM7" s="40"/>
      <c r="AN7" s="40"/>
      <c r="AO7" s="31"/>
      <c r="AP7" s="40"/>
      <c r="AQ7" s="31"/>
    </row>
    <row r="8" spans="1:46" x14ac:dyDescent="0.2">
      <c r="A8" s="51"/>
      <c r="B8" s="86" t="s">
        <v>189</v>
      </c>
      <c r="C8" s="86" t="s">
        <v>358</v>
      </c>
      <c r="D8" s="86" t="s">
        <v>359</v>
      </c>
      <c r="E8" s="53"/>
      <c r="F8" s="87" t="s">
        <v>335</v>
      </c>
      <c r="G8" s="88"/>
      <c r="H8" s="87" t="s">
        <v>1142</v>
      </c>
      <c r="I8" s="88"/>
      <c r="J8" s="87" t="s">
        <v>644</v>
      </c>
      <c r="K8" s="88"/>
      <c r="L8" s="87" t="s">
        <v>647</v>
      </c>
      <c r="M8" s="88"/>
      <c r="N8" s="87" t="s">
        <v>652</v>
      </c>
      <c r="O8" s="88"/>
      <c r="P8" s="87" t="s">
        <v>658</v>
      </c>
      <c r="Q8" s="88"/>
      <c r="R8" s="87" t="s">
        <v>661</v>
      </c>
      <c r="S8" s="88"/>
      <c r="T8" s="87" t="s">
        <v>667</v>
      </c>
      <c r="U8" s="88"/>
      <c r="V8" s="87" t="s">
        <v>674</v>
      </c>
      <c r="W8" s="88"/>
      <c r="X8" s="87" t="s">
        <v>680</v>
      </c>
      <c r="Y8" s="88"/>
      <c r="Z8" s="87" t="s">
        <v>599</v>
      </c>
      <c r="AA8" s="89"/>
      <c r="AB8" s="87" t="s">
        <v>687</v>
      </c>
      <c r="AC8" s="88"/>
      <c r="AD8" s="87" t="s">
        <v>693</v>
      </c>
      <c r="AE8" s="88"/>
      <c r="AF8" s="87" t="s">
        <v>697</v>
      </c>
      <c r="AG8" s="88"/>
      <c r="AH8" s="87" t="s">
        <v>702</v>
      </c>
      <c r="AI8" s="88"/>
      <c r="AJ8" s="87" t="s">
        <v>708</v>
      </c>
      <c r="AK8" s="88"/>
      <c r="AL8" s="87" t="s">
        <v>77</v>
      </c>
      <c r="AM8" s="90"/>
      <c r="AN8" s="87" t="s">
        <v>714</v>
      </c>
      <c r="AO8" s="88"/>
      <c r="AP8" s="87" t="s">
        <v>719</v>
      </c>
      <c r="AQ8" s="88"/>
      <c r="AS8" s="49" t="s">
        <v>2403</v>
      </c>
    </row>
    <row r="9" spans="1:46" x14ac:dyDescent="0.2">
      <c r="A9" s="43" t="s">
        <v>1161</v>
      </c>
      <c r="B9" s="91" t="s">
        <v>1195</v>
      </c>
      <c r="C9" s="44" t="s">
        <v>197</v>
      </c>
      <c r="D9" s="44" t="s">
        <v>198</v>
      </c>
      <c r="E9" s="91" t="s">
        <v>1141</v>
      </c>
      <c r="F9" s="92"/>
      <c r="G9" s="92"/>
      <c r="H9" s="92"/>
      <c r="I9" s="92"/>
      <c r="J9" s="92"/>
      <c r="K9" s="92"/>
      <c r="L9" s="92" t="s">
        <v>191</v>
      </c>
      <c r="M9" s="92" t="s">
        <v>195</v>
      </c>
      <c r="N9" s="92"/>
      <c r="O9" s="92"/>
      <c r="P9" s="92" t="s">
        <v>191</v>
      </c>
      <c r="Q9" s="92" t="s">
        <v>195</v>
      </c>
      <c r="R9" s="92"/>
      <c r="S9" s="92"/>
      <c r="T9" s="92" t="s">
        <v>191</v>
      </c>
      <c r="U9" s="92" t="s">
        <v>195</v>
      </c>
      <c r="V9" s="92"/>
      <c r="W9" s="92"/>
      <c r="X9" s="92" t="s">
        <v>191</v>
      </c>
      <c r="Y9" s="92" t="s">
        <v>195</v>
      </c>
      <c r="Z9" s="92"/>
      <c r="AA9" s="92"/>
      <c r="AB9" s="92" t="s">
        <v>191</v>
      </c>
      <c r="AC9" s="92" t="s">
        <v>195</v>
      </c>
      <c r="AD9" s="92" t="s">
        <v>191</v>
      </c>
      <c r="AE9" s="92" t="s">
        <v>195</v>
      </c>
      <c r="AF9" s="92" t="s">
        <v>191</v>
      </c>
      <c r="AG9" s="92" t="s">
        <v>195</v>
      </c>
      <c r="AH9" s="92"/>
      <c r="AI9" s="92"/>
      <c r="AJ9" s="92" t="s">
        <v>191</v>
      </c>
      <c r="AK9" s="92" t="s">
        <v>195</v>
      </c>
      <c r="AL9" s="92"/>
      <c r="AM9" s="93"/>
      <c r="AN9" s="92" t="s">
        <v>191</v>
      </c>
      <c r="AO9" s="92" t="s">
        <v>195</v>
      </c>
      <c r="AP9" s="92" t="s">
        <v>191</v>
      </c>
      <c r="AQ9" s="92" t="s">
        <v>195</v>
      </c>
      <c r="AS9" s="30" t="str">
        <f>H9&amp;J9&amp;L9&amp;N9&amp;P9&amp;R9&amp;T9&amp;V9&amp;X9&amp;Z9&amp;AB9&amp;AD9&amp;AF9&amp;AH9&amp;AJ9&amp;AL9&amp;AN9&amp;AP9</f>
        <v>xxxxxxxxxx</v>
      </c>
      <c r="AT9" s="30" t="str">
        <f>I9&amp;K9&amp;M9&amp;O9&amp;Q9&amp;S9&amp;U9&amp;W9&amp;Y9&amp;AA9&amp;AC9&amp;AE9&amp;AG9&amp;AI9&amp;AK9&amp;AM9&amp;AO9&amp;AQ9</f>
        <v>yyyyyyyyyy</v>
      </c>
    </row>
    <row r="10" spans="1:46" x14ac:dyDescent="0.2">
      <c r="A10" s="33" t="s">
        <v>1162</v>
      </c>
      <c r="B10" s="53" t="s">
        <v>1196</v>
      </c>
      <c r="C10" s="53"/>
      <c r="D10" s="53"/>
      <c r="E10" s="53" t="s">
        <v>1141</v>
      </c>
      <c r="F10" s="92"/>
      <c r="G10" s="94"/>
      <c r="H10" s="92"/>
      <c r="I10" s="94"/>
      <c r="J10" s="92"/>
      <c r="K10" s="94"/>
      <c r="L10" s="92" t="s">
        <v>191</v>
      </c>
      <c r="M10" s="94" t="s">
        <v>195</v>
      </c>
      <c r="N10" s="92"/>
      <c r="O10" s="94"/>
      <c r="P10" s="92" t="s">
        <v>191</v>
      </c>
      <c r="Q10" s="94" t="s">
        <v>195</v>
      </c>
      <c r="R10" s="92"/>
      <c r="S10" s="94"/>
      <c r="T10" s="92" t="s">
        <v>191</v>
      </c>
      <c r="U10" s="94" t="s">
        <v>195</v>
      </c>
      <c r="V10" s="92"/>
      <c r="W10" s="94"/>
      <c r="X10" s="92" t="s">
        <v>191</v>
      </c>
      <c r="Y10" s="94" t="s">
        <v>195</v>
      </c>
      <c r="Z10" s="92"/>
      <c r="AA10" s="95"/>
      <c r="AB10" s="92" t="s">
        <v>191</v>
      </c>
      <c r="AC10" s="94" t="s">
        <v>195</v>
      </c>
      <c r="AD10" s="92" t="s">
        <v>191</v>
      </c>
      <c r="AE10" s="94" t="s">
        <v>195</v>
      </c>
      <c r="AF10" s="92" t="s">
        <v>191</v>
      </c>
      <c r="AG10" s="94" t="s">
        <v>195</v>
      </c>
      <c r="AH10" s="92"/>
      <c r="AI10" s="94"/>
      <c r="AJ10" s="92" t="s">
        <v>191</v>
      </c>
      <c r="AK10" s="94" t="s">
        <v>195</v>
      </c>
      <c r="AL10" s="92"/>
      <c r="AM10" s="93"/>
      <c r="AN10" s="92" t="s">
        <v>191</v>
      </c>
      <c r="AO10" s="94" t="s">
        <v>195</v>
      </c>
      <c r="AP10" s="92" t="s">
        <v>191</v>
      </c>
      <c r="AQ10" s="94" t="s">
        <v>195</v>
      </c>
      <c r="AS10" s="30" t="str">
        <f t="shared" ref="AS10:AS51" si="0">H10&amp;J10&amp;L10&amp;N10&amp;P10&amp;R10&amp;T10&amp;V10&amp;X10&amp;Z10&amp;AB10&amp;AD10&amp;AF10&amp;AH10&amp;AJ10&amp;AL10&amp;AN10&amp;AP10</f>
        <v>xxxxxxxxxx</v>
      </c>
      <c r="AT10" s="30" t="str">
        <f t="shared" ref="AT10:AT51" si="1">I10&amp;K10&amp;M10&amp;O10&amp;Q10&amp;S10&amp;U10&amp;W10&amp;Y10&amp;AA10&amp;AC10&amp;AE10&amp;AG10&amp;AI10&amp;AK10&amp;AM10&amp;AO10&amp;AQ10</f>
        <v>yyyyyyyyyy</v>
      </c>
    </row>
    <row r="11" spans="1:46" x14ac:dyDescent="0.2">
      <c r="A11" s="33" t="s">
        <v>1163</v>
      </c>
      <c r="B11" s="53" t="s">
        <v>1197</v>
      </c>
      <c r="C11" s="39" t="s">
        <v>199</v>
      </c>
      <c r="D11" s="39" t="s">
        <v>200</v>
      </c>
      <c r="E11" s="53" t="s">
        <v>1141</v>
      </c>
      <c r="F11" s="92"/>
      <c r="G11" s="94"/>
      <c r="H11" s="92"/>
      <c r="I11" s="94"/>
      <c r="J11" s="92"/>
      <c r="K11" s="94"/>
      <c r="L11" s="92" t="s">
        <v>191</v>
      </c>
      <c r="M11" s="94" t="s">
        <v>195</v>
      </c>
      <c r="N11" s="92" t="s">
        <v>191</v>
      </c>
      <c r="O11" s="94" t="s">
        <v>195</v>
      </c>
      <c r="P11" s="92"/>
      <c r="Q11" s="94"/>
      <c r="R11" s="92"/>
      <c r="S11" s="94"/>
      <c r="T11" s="92" t="s">
        <v>191</v>
      </c>
      <c r="U11" s="94" t="s">
        <v>195</v>
      </c>
      <c r="V11" s="92"/>
      <c r="W11" s="94"/>
      <c r="X11" s="92" t="s">
        <v>191</v>
      </c>
      <c r="Y11" s="94" t="s">
        <v>195</v>
      </c>
      <c r="Z11" s="92"/>
      <c r="AA11" s="95"/>
      <c r="AB11" s="92" t="s">
        <v>191</v>
      </c>
      <c r="AC11" s="94" t="s">
        <v>195</v>
      </c>
      <c r="AD11" s="92" t="s">
        <v>191</v>
      </c>
      <c r="AE11" s="94" t="s">
        <v>195</v>
      </c>
      <c r="AF11" s="92" t="s">
        <v>191</v>
      </c>
      <c r="AG11" s="94" t="s">
        <v>195</v>
      </c>
      <c r="AH11" s="92"/>
      <c r="AI11" s="94"/>
      <c r="AJ11" s="92" t="s">
        <v>191</v>
      </c>
      <c r="AK11" s="94" t="s">
        <v>195</v>
      </c>
      <c r="AL11" s="92"/>
      <c r="AM11" s="93"/>
      <c r="AN11" s="92" t="s">
        <v>191</v>
      </c>
      <c r="AO11" s="94" t="s">
        <v>195</v>
      </c>
      <c r="AP11" s="92" t="s">
        <v>191</v>
      </c>
      <c r="AQ11" s="94" t="s">
        <v>195</v>
      </c>
      <c r="AS11" s="30" t="str">
        <f t="shared" si="0"/>
        <v>xxxxxxxxxx</v>
      </c>
      <c r="AT11" s="30" t="str">
        <f t="shared" si="1"/>
        <v>yyyyyyyyyy</v>
      </c>
    </row>
    <row r="12" spans="1:46" x14ac:dyDescent="0.2">
      <c r="A12" s="33" t="s">
        <v>1164</v>
      </c>
      <c r="B12" s="53" t="s">
        <v>1198</v>
      </c>
      <c r="C12" s="53"/>
      <c r="D12" s="53"/>
      <c r="E12" s="53" t="s">
        <v>1141</v>
      </c>
      <c r="F12" s="92"/>
      <c r="G12" s="94"/>
      <c r="H12" s="92"/>
      <c r="I12" s="94"/>
      <c r="J12" s="92"/>
      <c r="K12" s="94"/>
      <c r="L12" s="92" t="s">
        <v>191</v>
      </c>
      <c r="M12" s="94" t="s">
        <v>195</v>
      </c>
      <c r="N12" s="92"/>
      <c r="O12" s="94"/>
      <c r="P12" s="92" t="s">
        <v>191</v>
      </c>
      <c r="Q12" s="94" t="s">
        <v>195</v>
      </c>
      <c r="R12" s="92"/>
      <c r="S12" s="94"/>
      <c r="T12" s="92" t="s">
        <v>191</v>
      </c>
      <c r="U12" s="94" t="s">
        <v>195</v>
      </c>
      <c r="V12" s="92"/>
      <c r="W12" s="94"/>
      <c r="X12" s="92" t="s">
        <v>191</v>
      </c>
      <c r="Y12" s="94" t="s">
        <v>195</v>
      </c>
      <c r="Z12" s="92"/>
      <c r="AA12" s="95"/>
      <c r="AB12" s="92" t="s">
        <v>191</v>
      </c>
      <c r="AC12" s="94" t="s">
        <v>195</v>
      </c>
      <c r="AD12" s="92" t="s">
        <v>191</v>
      </c>
      <c r="AE12" s="94" t="s">
        <v>195</v>
      </c>
      <c r="AF12" s="92" t="s">
        <v>191</v>
      </c>
      <c r="AG12" s="94" t="s">
        <v>195</v>
      </c>
      <c r="AH12" s="92"/>
      <c r="AI12" s="94"/>
      <c r="AJ12" s="92" t="s">
        <v>191</v>
      </c>
      <c r="AK12" s="94" t="s">
        <v>195</v>
      </c>
      <c r="AL12" s="92"/>
      <c r="AM12" s="93"/>
      <c r="AN12" s="92" t="s">
        <v>191</v>
      </c>
      <c r="AO12" s="94" t="s">
        <v>195</v>
      </c>
      <c r="AP12" s="92" t="s">
        <v>191</v>
      </c>
      <c r="AQ12" s="94" t="s">
        <v>195</v>
      </c>
      <c r="AS12" s="30" t="str">
        <f t="shared" si="0"/>
        <v>xxxxxxxxxx</v>
      </c>
      <c r="AT12" s="30" t="str">
        <f t="shared" si="1"/>
        <v>yyyyyyyyyy</v>
      </c>
    </row>
    <row r="13" spans="1:46" x14ac:dyDescent="0.2">
      <c r="A13" s="33" t="s">
        <v>1165</v>
      </c>
      <c r="B13" s="53" t="s">
        <v>1199</v>
      </c>
      <c r="C13" s="53"/>
      <c r="D13" s="53"/>
      <c r="E13" s="53" t="s">
        <v>1141</v>
      </c>
      <c r="F13" s="92"/>
      <c r="G13" s="94"/>
      <c r="H13" s="92"/>
      <c r="I13" s="94"/>
      <c r="J13" s="92"/>
      <c r="K13" s="94"/>
      <c r="L13" s="92" t="s">
        <v>191</v>
      </c>
      <c r="M13" s="94" t="s">
        <v>195</v>
      </c>
      <c r="N13" s="92" t="s">
        <v>191</v>
      </c>
      <c r="O13" s="94" t="s">
        <v>195</v>
      </c>
      <c r="P13" s="92" t="s">
        <v>191</v>
      </c>
      <c r="Q13" s="94" t="s">
        <v>195</v>
      </c>
      <c r="R13" s="92"/>
      <c r="S13" s="94"/>
      <c r="T13" s="92" t="s">
        <v>191</v>
      </c>
      <c r="U13" s="94" t="s">
        <v>195</v>
      </c>
      <c r="V13" s="92"/>
      <c r="W13" s="94"/>
      <c r="X13" s="92" t="s">
        <v>191</v>
      </c>
      <c r="Y13" s="94" t="s">
        <v>195</v>
      </c>
      <c r="Z13" s="92"/>
      <c r="AA13" s="95"/>
      <c r="AB13" s="92" t="s">
        <v>191</v>
      </c>
      <c r="AC13" s="94" t="s">
        <v>195</v>
      </c>
      <c r="AD13" s="92" t="s">
        <v>191</v>
      </c>
      <c r="AE13" s="94" t="s">
        <v>195</v>
      </c>
      <c r="AF13" s="92" t="s">
        <v>191</v>
      </c>
      <c r="AG13" s="94" t="s">
        <v>195</v>
      </c>
      <c r="AH13" s="92"/>
      <c r="AI13" s="94"/>
      <c r="AJ13" s="92" t="s">
        <v>191</v>
      </c>
      <c r="AK13" s="94" t="s">
        <v>195</v>
      </c>
      <c r="AL13" s="92"/>
      <c r="AM13" s="93"/>
      <c r="AN13" s="92" t="s">
        <v>191</v>
      </c>
      <c r="AO13" s="94" t="s">
        <v>195</v>
      </c>
      <c r="AP13" s="92" t="s">
        <v>191</v>
      </c>
      <c r="AQ13" s="94" t="s">
        <v>195</v>
      </c>
      <c r="AS13" s="30" t="str">
        <f t="shared" si="0"/>
        <v>xxxxxxxxxxx</v>
      </c>
      <c r="AT13" s="30" t="str">
        <f t="shared" si="1"/>
        <v>yyyyyyyyyyy</v>
      </c>
    </row>
    <row r="14" spans="1:46" x14ac:dyDescent="0.2">
      <c r="A14" s="33" t="s">
        <v>1166</v>
      </c>
      <c r="B14" s="53" t="s">
        <v>1200</v>
      </c>
      <c r="C14" s="53"/>
      <c r="D14" s="53"/>
      <c r="E14" s="53" t="s">
        <v>1141</v>
      </c>
      <c r="F14" s="92"/>
      <c r="G14" s="94"/>
      <c r="H14" s="92"/>
      <c r="I14" s="94"/>
      <c r="J14" s="92"/>
      <c r="K14" s="94"/>
      <c r="L14" s="92" t="s">
        <v>191</v>
      </c>
      <c r="M14" s="94" t="s">
        <v>195</v>
      </c>
      <c r="N14" s="92" t="s">
        <v>191</v>
      </c>
      <c r="O14" s="94" t="s">
        <v>195</v>
      </c>
      <c r="P14" s="92"/>
      <c r="Q14" s="94"/>
      <c r="R14" s="92"/>
      <c r="S14" s="94"/>
      <c r="T14" s="92" t="s">
        <v>191</v>
      </c>
      <c r="U14" s="94" t="s">
        <v>195</v>
      </c>
      <c r="V14" s="92"/>
      <c r="W14" s="94"/>
      <c r="X14" s="92" t="s">
        <v>191</v>
      </c>
      <c r="Y14" s="94" t="s">
        <v>195</v>
      </c>
      <c r="Z14" s="92"/>
      <c r="AA14" s="95"/>
      <c r="AB14" s="92" t="s">
        <v>191</v>
      </c>
      <c r="AC14" s="94" t="s">
        <v>195</v>
      </c>
      <c r="AD14" s="92" t="s">
        <v>191</v>
      </c>
      <c r="AE14" s="94" t="s">
        <v>195</v>
      </c>
      <c r="AF14" s="92" t="s">
        <v>191</v>
      </c>
      <c r="AG14" s="94" t="s">
        <v>195</v>
      </c>
      <c r="AH14" s="92"/>
      <c r="AI14" s="94"/>
      <c r="AJ14" s="92" t="s">
        <v>191</v>
      </c>
      <c r="AK14" s="94" t="s">
        <v>195</v>
      </c>
      <c r="AL14" s="92"/>
      <c r="AM14" s="93"/>
      <c r="AN14" s="92" t="s">
        <v>191</v>
      </c>
      <c r="AO14" s="94" t="s">
        <v>195</v>
      </c>
      <c r="AP14" s="92" t="s">
        <v>191</v>
      </c>
      <c r="AQ14" s="94" t="s">
        <v>195</v>
      </c>
      <c r="AS14" s="30" t="str">
        <f t="shared" si="0"/>
        <v>xxxxxxxxxx</v>
      </c>
      <c r="AT14" s="30" t="str">
        <f t="shared" si="1"/>
        <v>yyyyyyyyyy</v>
      </c>
    </row>
    <row r="15" spans="1:46" x14ac:dyDescent="0.2">
      <c r="A15" s="43" t="s">
        <v>1167</v>
      </c>
      <c r="B15" s="91" t="s">
        <v>1201</v>
      </c>
      <c r="C15" s="91"/>
      <c r="D15" s="91"/>
      <c r="E15" s="91" t="s">
        <v>1141</v>
      </c>
      <c r="F15" s="92"/>
      <c r="G15" s="92"/>
      <c r="H15" s="92"/>
      <c r="I15" s="92"/>
      <c r="J15" s="92"/>
      <c r="K15" s="92"/>
      <c r="L15" s="92" t="s">
        <v>191</v>
      </c>
      <c r="M15" s="92" t="s">
        <v>195</v>
      </c>
      <c r="N15" s="92" t="s">
        <v>191</v>
      </c>
      <c r="O15" s="92" t="s">
        <v>195</v>
      </c>
      <c r="P15" s="92"/>
      <c r="Q15" s="92"/>
      <c r="R15" s="92"/>
      <c r="S15" s="92"/>
      <c r="T15" s="92" t="s">
        <v>191</v>
      </c>
      <c r="U15" s="92" t="s">
        <v>195</v>
      </c>
      <c r="V15" s="92" t="s">
        <v>191</v>
      </c>
      <c r="W15" s="92" t="s">
        <v>195</v>
      </c>
      <c r="X15" s="92" t="s">
        <v>191</v>
      </c>
      <c r="Y15" s="92" t="s">
        <v>195</v>
      </c>
      <c r="Z15" s="92"/>
      <c r="AA15" s="92"/>
      <c r="AB15" s="92" t="s">
        <v>191</v>
      </c>
      <c r="AC15" s="92" t="s">
        <v>195</v>
      </c>
      <c r="AD15" s="92" t="s">
        <v>191</v>
      </c>
      <c r="AE15" s="92" t="s">
        <v>195</v>
      </c>
      <c r="AF15" s="92" t="s">
        <v>191</v>
      </c>
      <c r="AG15" s="92" t="s">
        <v>195</v>
      </c>
      <c r="AH15" s="92"/>
      <c r="AI15" s="92"/>
      <c r="AJ15" s="92" t="s">
        <v>191</v>
      </c>
      <c r="AK15" s="92" t="s">
        <v>195</v>
      </c>
      <c r="AL15" s="92"/>
      <c r="AM15" s="93"/>
      <c r="AN15" s="92" t="s">
        <v>191</v>
      </c>
      <c r="AO15" s="92" t="s">
        <v>195</v>
      </c>
      <c r="AP15" s="92" t="s">
        <v>191</v>
      </c>
      <c r="AQ15" s="92" t="s">
        <v>195</v>
      </c>
      <c r="AS15" s="30" t="str">
        <f t="shared" si="0"/>
        <v>xxxxxxxxxxx</v>
      </c>
      <c r="AT15" s="30" t="str">
        <f t="shared" si="1"/>
        <v>yyyyyyyyyyy</v>
      </c>
    </row>
    <row r="16" spans="1:46" x14ac:dyDescent="0.2">
      <c r="A16" s="33" t="s">
        <v>1168</v>
      </c>
      <c r="B16" s="53" t="s">
        <v>1202</v>
      </c>
      <c r="C16" s="53"/>
      <c r="D16" s="53"/>
      <c r="E16" s="53" t="s">
        <v>1141</v>
      </c>
      <c r="F16" s="92"/>
      <c r="G16" s="94"/>
      <c r="H16" s="92"/>
      <c r="I16" s="94"/>
      <c r="J16" s="92"/>
      <c r="K16" s="94"/>
      <c r="L16" s="92" t="s">
        <v>191</v>
      </c>
      <c r="M16" s="94" t="s">
        <v>195</v>
      </c>
      <c r="N16" s="92"/>
      <c r="O16" s="94"/>
      <c r="P16" s="92"/>
      <c r="Q16" s="94"/>
      <c r="R16" s="92"/>
      <c r="S16" s="94"/>
      <c r="T16" s="92" t="s">
        <v>191</v>
      </c>
      <c r="U16" s="94" t="s">
        <v>195</v>
      </c>
      <c r="V16" s="92"/>
      <c r="W16" s="94"/>
      <c r="X16" s="92" t="s">
        <v>191</v>
      </c>
      <c r="Y16" s="94" t="s">
        <v>195</v>
      </c>
      <c r="Z16" s="92"/>
      <c r="AA16" s="95"/>
      <c r="AB16" s="92" t="s">
        <v>191</v>
      </c>
      <c r="AC16" s="94" t="s">
        <v>195</v>
      </c>
      <c r="AD16" s="92"/>
      <c r="AE16" s="94"/>
      <c r="AF16" s="92" t="s">
        <v>191</v>
      </c>
      <c r="AG16" s="94" t="s">
        <v>195</v>
      </c>
      <c r="AH16" s="92"/>
      <c r="AI16" s="94"/>
      <c r="AJ16" s="92" t="s">
        <v>191</v>
      </c>
      <c r="AK16" s="94" t="s">
        <v>195</v>
      </c>
      <c r="AL16" s="92"/>
      <c r="AM16" s="93"/>
      <c r="AN16" s="92" t="s">
        <v>191</v>
      </c>
      <c r="AO16" s="94" t="s">
        <v>195</v>
      </c>
      <c r="AP16" s="92" t="s">
        <v>191</v>
      </c>
      <c r="AQ16" s="94" t="s">
        <v>195</v>
      </c>
      <c r="AS16" s="30" t="str">
        <f t="shared" si="0"/>
        <v>xxxxxxxx</v>
      </c>
      <c r="AT16" s="30" t="str">
        <f t="shared" si="1"/>
        <v>yyyyyyyy</v>
      </c>
    </row>
    <row r="17" spans="1:46" x14ac:dyDescent="0.2">
      <c r="A17" s="33" t="s">
        <v>1169</v>
      </c>
      <c r="B17" s="53" t="s">
        <v>1203</v>
      </c>
      <c r="C17" s="53"/>
      <c r="D17" s="53"/>
      <c r="E17" s="53" t="s">
        <v>1141</v>
      </c>
      <c r="F17" s="92"/>
      <c r="G17" s="94"/>
      <c r="H17" s="92"/>
      <c r="I17" s="94"/>
      <c r="J17" s="92"/>
      <c r="K17" s="94"/>
      <c r="L17" s="92" t="s">
        <v>191</v>
      </c>
      <c r="M17" s="94" t="s">
        <v>195</v>
      </c>
      <c r="N17" s="92" t="s">
        <v>191</v>
      </c>
      <c r="O17" s="94" t="s">
        <v>195</v>
      </c>
      <c r="P17" s="92" t="s">
        <v>191</v>
      </c>
      <c r="Q17" s="94" t="s">
        <v>195</v>
      </c>
      <c r="R17" s="92"/>
      <c r="S17" s="94"/>
      <c r="T17" s="92" t="s">
        <v>191</v>
      </c>
      <c r="U17" s="94" t="s">
        <v>195</v>
      </c>
      <c r="V17" s="92" t="s">
        <v>191</v>
      </c>
      <c r="W17" s="94" t="s">
        <v>195</v>
      </c>
      <c r="X17" s="92" t="s">
        <v>191</v>
      </c>
      <c r="Y17" s="94" t="s">
        <v>195</v>
      </c>
      <c r="Z17" s="92"/>
      <c r="AA17" s="95"/>
      <c r="AB17" s="92" t="s">
        <v>191</v>
      </c>
      <c r="AC17" s="94" t="s">
        <v>195</v>
      </c>
      <c r="AD17" s="92" t="s">
        <v>191</v>
      </c>
      <c r="AE17" s="94" t="s">
        <v>195</v>
      </c>
      <c r="AF17" s="92" t="s">
        <v>191</v>
      </c>
      <c r="AG17" s="94" t="s">
        <v>195</v>
      </c>
      <c r="AH17" s="92"/>
      <c r="AI17" s="94"/>
      <c r="AJ17" s="92" t="s">
        <v>191</v>
      </c>
      <c r="AK17" s="94" t="s">
        <v>195</v>
      </c>
      <c r="AL17" s="92"/>
      <c r="AM17" s="93"/>
      <c r="AN17" s="92" t="s">
        <v>191</v>
      </c>
      <c r="AO17" s="94" t="s">
        <v>195</v>
      </c>
      <c r="AP17" s="92" t="s">
        <v>191</v>
      </c>
      <c r="AQ17" s="94" t="s">
        <v>195</v>
      </c>
      <c r="AS17" s="30" t="str">
        <f t="shared" si="0"/>
        <v>xxxxxxxxxxxx</v>
      </c>
      <c r="AT17" s="30" t="str">
        <f t="shared" si="1"/>
        <v>yyyyyyyyyyyy</v>
      </c>
    </row>
    <row r="18" spans="1:46" x14ac:dyDescent="0.2">
      <c r="A18" s="33" t="s">
        <v>1170</v>
      </c>
      <c r="B18" s="53" t="s">
        <v>1204</v>
      </c>
      <c r="C18" s="39" t="s">
        <v>201</v>
      </c>
      <c r="D18" s="39" t="s">
        <v>202</v>
      </c>
      <c r="E18" s="53" t="s">
        <v>1141</v>
      </c>
      <c r="F18" s="92"/>
      <c r="G18" s="94"/>
      <c r="H18" s="92"/>
      <c r="I18" s="94"/>
      <c r="J18" s="92"/>
      <c r="K18" s="94"/>
      <c r="L18" s="92" t="s">
        <v>191</v>
      </c>
      <c r="M18" s="94" t="s">
        <v>195</v>
      </c>
      <c r="N18" s="92" t="s">
        <v>191</v>
      </c>
      <c r="O18" s="94" t="s">
        <v>195</v>
      </c>
      <c r="P18" s="92"/>
      <c r="Q18" s="94"/>
      <c r="R18" s="92"/>
      <c r="S18" s="94"/>
      <c r="T18" s="92" t="s">
        <v>191</v>
      </c>
      <c r="U18" s="94" t="s">
        <v>195</v>
      </c>
      <c r="V18" s="92"/>
      <c r="W18" s="94"/>
      <c r="X18" s="92" t="s">
        <v>191</v>
      </c>
      <c r="Y18" s="94" t="s">
        <v>195</v>
      </c>
      <c r="Z18" s="92"/>
      <c r="AA18" s="95"/>
      <c r="AB18" s="92" t="s">
        <v>191</v>
      </c>
      <c r="AC18" s="94" t="s">
        <v>195</v>
      </c>
      <c r="AD18" s="92"/>
      <c r="AE18" s="94"/>
      <c r="AF18" s="92" t="s">
        <v>191</v>
      </c>
      <c r="AG18" s="94" t="s">
        <v>195</v>
      </c>
      <c r="AH18" s="92"/>
      <c r="AI18" s="94"/>
      <c r="AJ18" s="92" t="s">
        <v>191</v>
      </c>
      <c r="AK18" s="94" t="s">
        <v>195</v>
      </c>
      <c r="AL18" s="92"/>
      <c r="AM18" s="93"/>
      <c r="AN18" s="92" t="s">
        <v>191</v>
      </c>
      <c r="AO18" s="94" t="s">
        <v>195</v>
      </c>
      <c r="AP18" s="92" t="s">
        <v>191</v>
      </c>
      <c r="AQ18" s="94" t="s">
        <v>195</v>
      </c>
      <c r="AS18" s="30" t="str">
        <f t="shared" si="0"/>
        <v>xxxxxxxxx</v>
      </c>
      <c r="AT18" s="30" t="str">
        <f t="shared" si="1"/>
        <v>yyyyyyyyy</v>
      </c>
    </row>
    <row r="19" spans="1:46" x14ac:dyDescent="0.2">
      <c r="A19" s="33" t="s">
        <v>1171</v>
      </c>
      <c r="B19" s="53" t="s">
        <v>1205</v>
      </c>
      <c r="C19" s="39" t="s">
        <v>203</v>
      </c>
      <c r="D19" s="39" t="s">
        <v>204</v>
      </c>
      <c r="E19" s="53" t="s">
        <v>1141</v>
      </c>
      <c r="F19" s="92"/>
      <c r="G19" s="94"/>
      <c r="H19" s="92"/>
      <c r="I19" s="94"/>
      <c r="J19" s="92"/>
      <c r="K19" s="94"/>
      <c r="L19" s="92" t="s">
        <v>191</v>
      </c>
      <c r="M19" s="94" t="s">
        <v>195</v>
      </c>
      <c r="N19" s="92"/>
      <c r="O19" s="94"/>
      <c r="P19" s="92"/>
      <c r="Q19" s="94"/>
      <c r="R19" s="92"/>
      <c r="S19" s="94"/>
      <c r="T19" s="92" t="s">
        <v>191</v>
      </c>
      <c r="U19" s="94" t="s">
        <v>195</v>
      </c>
      <c r="V19" s="92"/>
      <c r="W19" s="94"/>
      <c r="X19" s="92" t="s">
        <v>191</v>
      </c>
      <c r="Y19" s="94" t="s">
        <v>195</v>
      </c>
      <c r="Z19" s="92"/>
      <c r="AA19" s="95"/>
      <c r="AB19" s="92" t="s">
        <v>191</v>
      </c>
      <c r="AC19" s="94" t="s">
        <v>195</v>
      </c>
      <c r="AD19" s="92" t="s">
        <v>191</v>
      </c>
      <c r="AE19" s="94" t="s">
        <v>195</v>
      </c>
      <c r="AF19" s="92" t="s">
        <v>191</v>
      </c>
      <c r="AG19" s="94" t="s">
        <v>195</v>
      </c>
      <c r="AH19" s="92"/>
      <c r="AI19" s="94"/>
      <c r="AJ19" s="92" t="s">
        <v>191</v>
      </c>
      <c r="AK19" s="94" t="s">
        <v>195</v>
      </c>
      <c r="AL19" s="92"/>
      <c r="AM19" s="93"/>
      <c r="AN19" s="92" t="s">
        <v>191</v>
      </c>
      <c r="AO19" s="94" t="s">
        <v>195</v>
      </c>
      <c r="AP19" s="92" t="s">
        <v>191</v>
      </c>
      <c r="AQ19" s="94" t="s">
        <v>195</v>
      </c>
      <c r="AS19" s="30" t="str">
        <f t="shared" si="0"/>
        <v>xxxxxxxxx</v>
      </c>
      <c r="AT19" s="30" t="str">
        <f t="shared" si="1"/>
        <v>yyyyyyyyy</v>
      </c>
    </row>
    <row r="20" spans="1:46" x14ac:dyDescent="0.2">
      <c r="A20" s="33" t="s">
        <v>1172</v>
      </c>
      <c r="B20" s="53" t="s">
        <v>1206</v>
      </c>
      <c r="C20" s="39" t="s">
        <v>205</v>
      </c>
      <c r="D20" s="39" t="s">
        <v>206</v>
      </c>
      <c r="E20" s="53" t="s">
        <v>1141</v>
      </c>
      <c r="F20" s="92"/>
      <c r="G20" s="94"/>
      <c r="H20" s="92"/>
      <c r="I20" s="94"/>
      <c r="J20" s="92"/>
      <c r="K20" s="94"/>
      <c r="L20" s="92" t="s">
        <v>191</v>
      </c>
      <c r="M20" s="94" t="s">
        <v>195</v>
      </c>
      <c r="N20" s="92"/>
      <c r="O20" s="94"/>
      <c r="P20" s="92"/>
      <c r="Q20" s="94"/>
      <c r="R20" s="92"/>
      <c r="S20" s="94"/>
      <c r="T20" s="92" t="s">
        <v>191</v>
      </c>
      <c r="U20" s="94" t="s">
        <v>195</v>
      </c>
      <c r="V20" s="92"/>
      <c r="W20" s="94"/>
      <c r="X20" s="92" t="s">
        <v>191</v>
      </c>
      <c r="Y20" s="94" t="s">
        <v>195</v>
      </c>
      <c r="Z20" s="92"/>
      <c r="AA20" s="95"/>
      <c r="AB20" s="92" t="s">
        <v>191</v>
      </c>
      <c r="AC20" s="94" t="s">
        <v>195</v>
      </c>
      <c r="AD20" s="92" t="s">
        <v>191</v>
      </c>
      <c r="AE20" s="94" t="s">
        <v>195</v>
      </c>
      <c r="AF20" s="92" t="s">
        <v>191</v>
      </c>
      <c r="AG20" s="94" t="s">
        <v>195</v>
      </c>
      <c r="AH20" s="92"/>
      <c r="AI20" s="94"/>
      <c r="AJ20" s="92" t="s">
        <v>191</v>
      </c>
      <c r="AK20" s="94" t="s">
        <v>195</v>
      </c>
      <c r="AL20" s="92"/>
      <c r="AM20" s="93"/>
      <c r="AN20" s="92" t="s">
        <v>191</v>
      </c>
      <c r="AO20" s="94" t="s">
        <v>195</v>
      </c>
      <c r="AP20" s="92" t="s">
        <v>191</v>
      </c>
      <c r="AQ20" s="94" t="s">
        <v>195</v>
      </c>
      <c r="AS20" s="30" t="str">
        <f t="shared" si="0"/>
        <v>xxxxxxxxx</v>
      </c>
      <c r="AT20" s="30" t="str">
        <f t="shared" si="1"/>
        <v>yyyyyyyyy</v>
      </c>
    </row>
    <row r="21" spans="1:46" x14ac:dyDescent="0.2">
      <c r="A21" s="33" t="s">
        <v>1173</v>
      </c>
      <c r="B21" s="53" t="s">
        <v>1207</v>
      </c>
      <c r="C21" s="39" t="s">
        <v>207</v>
      </c>
      <c r="D21" s="39" t="s">
        <v>208</v>
      </c>
      <c r="E21" s="53" t="s">
        <v>1141</v>
      </c>
      <c r="F21" s="92"/>
      <c r="G21" s="94"/>
      <c r="H21" s="92"/>
      <c r="I21" s="94"/>
      <c r="J21" s="92"/>
      <c r="K21" s="94"/>
      <c r="L21" s="92" t="s">
        <v>191</v>
      </c>
      <c r="M21" s="94" t="s">
        <v>195</v>
      </c>
      <c r="N21" s="92" t="s">
        <v>191</v>
      </c>
      <c r="O21" s="94" t="s">
        <v>195</v>
      </c>
      <c r="P21" s="92"/>
      <c r="Q21" s="94"/>
      <c r="R21" s="92"/>
      <c r="S21" s="94"/>
      <c r="T21" s="92"/>
      <c r="U21" s="94"/>
      <c r="V21" s="92"/>
      <c r="W21" s="94"/>
      <c r="X21" s="92" t="s">
        <v>191</v>
      </c>
      <c r="Y21" s="94" t="s">
        <v>195</v>
      </c>
      <c r="Z21" s="92"/>
      <c r="AA21" s="95"/>
      <c r="AB21" s="92" t="s">
        <v>191</v>
      </c>
      <c r="AC21" s="94" t="s">
        <v>195</v>
      </c>
      <c r="AD21" s="92"/>
      <c r="AE21" s="94"/>
      <c r="AF21" s="92" t="s">
        <v>191</v>
      </c>
      <c r="AG21" s="94" t="s">
        <v>195</v>
      </c>
      <c r="AH21" s="92"/>
      <c r="AI21" s="94"/>
      <c r="AJ21" s="92" t="s">
        <v>191</v>
      </c>
      <c r="AK21" s="94" t="s">
        <v>195</v>
      </c>
      <c r="AL21" s="92"/>
      <c r="AM21" s="93"/>
      <c r="AN21" s="92" t="s">
        <v>191</v>
      </c>
      <c r="AO21" s="94" t="s">
        <v>195</v>
      </c>
      <c r="AP21" s="92" t="s">
        <v>191</v>
      </c>
      <c r="AQ21" s="94" t="s">
        <v>195</v>
      </c>
      <c r="AS21" s="30" t="str">
        <f t="shared" si="0"/>
        <v>xxxxxxxx</v>
      </c>
      <c r="AT21" s="30" t="str">
        <f t="shared" si="1"/>
        <v>yyyyyyyy</v>
      </c>
    </row>
    <row r="22" spans="1:46" x14ac:dyDescent="0.2">
      <c r="A22" s="43" t="s">
        <v>1174</v>
      </c>
      <c r="B22" s="91" t="s">
        <v>1208</v>
      </c>
      <c r="C22" s="91"/>
      <c r="D22" s="91"/>
      <c r="E22" s="91" t="s">
        <v>1141</v>
      </c>
      <c r="F22" s="92"/>
      <c r="G22" s="92"/>
      <c r="H22" s="92"/>
      <c r="I22" s="92"/>
      <c r="J22" s="92"/>
      <c r="K22" s="92"/>
      <c r="L22" s="92" t="s">
        <v>191</v>
      </c>
      <c r="M22" s="92" t="s">
        <v>195</v>
      </c>
      <c r="N22" s="92" t="s">
        <v>191</v>
      </c>
      <c r="O22" s="92" t="s">
        <v>195</v>
      </c>
      <c r="P22" s="92"/>
      <c r="Q22" s="92"/>
      <c r="R22" s="92"/>
      <c r="S22" s="92"/>
      <c r="T22" s="92" t="s">
        <v>191</v>
      </c>
      <c r="U22" s="92" t="s">
        <v>195</v>
      </c>
      <c r="V22" s="92" t="s">
        <v>191</v>
      </c>
      <c r="W22" s="92" t="s">
        <v>195</v>
      </c>
      <c r="X22" s="92" t="s">
        <v>191</v>
      </c>
      <c r="Y22" s="92" t="s">
        <v>195</v>
      </c>
      <c r="Z22" s="92"/>
      <c r="AA22" s="92"/>
      <c r="AB22" s="92" t="s">
        <v>191</v>
      </c>
      <c r="AC22" s="92" t="s">
        <v>195</v>
      </c>
      <c r="AD22" s="92"/>
      <c r="AE22" s="92"/>
      <c r="AF22" s="92" t="s">
        <v>191</v>
      </c>
      <c r="AG22" s="92" t="s">
        <v>195</v>
      </c>
      <c r="AH22" s="92"/>
      <c r="AI22" s="92"/>
      <c r="AJ22" s="92"/>
      <c r="AK22" s="92"/>
      <c r="AL22" s="92"/>
      <c r="AM22" s="93"/>
      <c r="AN22" s="92" t="s">
        <v>191</v>
      </c>
      <c r="AO22" s="92" t="s">
        <v>195</v>
      </c>
      <c r="AP22" s="92" t="s">
        <v>191</v>
      </c>
      <c r="AQ22" s="92" t="s">
        <v>195</v>
      </c>
      <c r="AS22" s="30" t="str">
        <f t="shared" si="0"/>
        <v>xxxxxxxxx</v>
      </c>
      <c r="AT22" s="30" t="str">
        <f t="shared" si="1"/>
        <v>yyyyyyyyy</v>
      </c>
    </row>
    <row r="23" spans="1:46" x14ac:dyDescent="0.2">
      <c r="A23" s="33" t="s">
        <v>1175</v>
      </c>
      <c r="B23" s="53" t="s">
        <v>1209</v>
      </c>
      <c r="C23" s="53"/>
      <c r="D23" s="53"/>
      <c r="E23" s="231" t="s">
        <v>1193</v>
      </c>
      <c r="F23" s="92"/>
      <c r="G23" s="94"/>
      <c r="H23" s="92"/>
      <c r="I23" s="94"/>
      <c r="J23" s="92"/>
      <c r="K23" s="94"/>
      <c r="L23" s="92"/>
      <c r="M23" s="94"/>
      <c r="N23" s="92"/>
      <c r="O23" s="94"/>
      <c r="P23" s="92"/>
      <c r="Q23" s="94"/>
      <c r="R23" s="92"/>
      <c r="S23" s="94"/>
      <c r="T23" s="92"/>
      <c r="U23" s="94"/>
      <c r="V23" s="92"/>
      <c r="W23" s="94"/>
      <c r="X23" s="92"/>
      <c r="Y23" s="94"/>
      <c r="Z23" s="92"/>
      <c r="AA23" s="95"/>
      <c r="AB23" s="92"/>
      <c r="AC23" s="94"/>
      <c r="AD23" s="92"/>
      <c r="AE23" s="94"/>
      <c r="AF23" s="92"/>
      <c r="AG23" s="94"/>
      <c r="AH23" s="92"/>
      <c r="AI23" s="94"/>
      <c r="AJ23" s="92"/>
      <c r="AK23" s="94"/>
      <c r="AL23" s="92"/>
      <c r="AM23" s="93"/>
      <c r="AN23" s="92"/>
      <c r="AO23" s="94"/>
      <c r="AP23" s="92"/>
      <c r="AQ23" s="94"/>
      <c r="AS23" s="30" t="str">
        <f t="shared" si="0"/>
        <v/>
      </c>
      <c r="AT23" s="30" t="str">
        <f t="shared" si="1"/>
        <v/>
      </c>
    </row>
    <row r="24" spans="1:46" x14ac:dyDescent="0.2">
      <c r="A24" s="43" t="s">
        <v>1176</v>
      </c>
      <c r="B24" s="91" t="s">
        <v>1210</v>
      </c>
      <c r="C24" s="91"/>
      <c r="D24" s="91"/>
      <c r="E24" s="91" t="s">
        <v>1141</v>
      </c>
      <c r="F24" s="92"/>
      <c r="G24" s="92"/>
      <c r="H24" s="92" t="s">
        <v>191</v>
      </c>
      <c r="I24" s="92" t="s">
        <v>195</v>
      </c>
      <c r="J24" s="92" t="s">
        <v>191</v>
      </c>
      <c r="K24" s="92" t="s">
        <v>195</v>
      </c>
      <c r="L24" s="92"/>
      <c r="M24" s="92"/>
      <c r="N24" s="92"/>
      <c r="O24" s="92"/>
      <c r="P24" s="92"/>
      <c r="Q24" s="92"/>
      <c r="R24" s="92" t="s">
        <v>191</v>
      </c>
      <c r="S24" s="92" t="s">
        <v>195</v>
      </c>
      <c r="T24" s="92"/>
      <c r="U24" s="92"/>
      <c r="V24" s="92"/>
      <c r="W24" s="92"/>
      <c r="X24" s="92" t="s">
        <v>191</v>
      </c>
      <c r="Y24" s="92" t="s">
        <v>195</v>
      </c>
      <c r="Z24" s="92" t="s">
        <v>195</v>
      </c>
      <c r="AA24" s="159" t="s">
        <v>4249</v>
      </c>
      <c r="AB24" s="92"/>
      <c r="AC24" s="92"/>
      <c r="AD24" s="92"/>
      <c r="AE24" s="92"/>
      <c r="AF24" s="92"/>
      <c r="AG24" s="92"/>
      <c r="AH24" s="92" t="s">
        <v>191</v>
      </c>
      <c r="AI24" s="92" t="s">
        <v>195</v>
      </c>
      <c r="AJ24" s="92" t="s">
        <v>191</v>
      </c>
      <c r="AK24" s="92" t="s">
        <v>195</v>
      </c>
      <c r="AL24" s="92" t="s">
        <v>191</v>
      </c>
      <c r="AM24" s="96" t="s">
        <v>196</v>
      </c>
      <c r="AN24" s="92" t="s">
        <v>191</v>
      </c>
      <c r="AO24" s="92" t="s">
        <v>195</v>
      </c>
      <c r="AP24" s="92" t="s">
        <v>191</v>
      </c>
      <c r="AQ24" s="92" t="s">
        <v>195</v>
      </c>
      <c r="AS24" s="30" t="str">
        <f t="shared" si="0"/>
        <v>xxxxyxxxxx</v>
      </c>
      <c r="AT24" s="30" t="str">
        <f t="shared" si="1"/>
        <v>yyyyn3yynyy</v>
      </c>
    </row>
    <row r="25" spans="1:46" x14ac:dyDescent="0.2">
      <c r="A25" s="33" t="s">
        <v>1177</v>
      </c>
      <c r="B25" s="53" t="s">
        <v>1211</v>
      </c>
      <c r="C25" s="39" t="s">
        <v>209</v>
      </c>
      <c r="D25" s="39" t="s">
        <v>342</v>
      </c>
      <c r="E25" s="53" t="s">
        <v>1141</v>
      </c>
      <c r="F25" s="92"/>
      <c r="G25" s="94"/>
      <c r="H25" s="92"/>
      <c r="I25" s="159" t="s">
        <v>5278</v>
      </c>
      <c r="J25" s="92" t="s">
        <v>191</v>
      </c>
      <c r="K25" s="94" t="s">
        <v>195</v>
      </c>
      <c r="L25" s="92"/>
      <c r="M25" s="94"/>
      <c r="N25" s="92" t="s">
        <v>191</v>
      </c>
      <c r="O25" s="94" t="s">
        <v>195</v>
      </c>
      <c r="P25" s="92"/>
      <c r="Q25" s="94"/>
      <c r="R25" s="92" t="s">
        <v>191</v>
      </c>
      <c r="S25" s="94" t="s">
        <v>195</v>
      </c>
      <c r="T25" s="92" t="s">
        <v>191</v>
      </c>
      <c r="U25" s="94" t="s">
        <v>195</v>
      </c>
      <c r="V25" s="92"/>
      <c r="W25" s="94"/>
      <c r="X25" s="92" t="s">
        <v>191</v>
      </c>
      <c r="Y25" s="94" t="s">
        <v>195</v>
      </c>
      <c r="Z25" s="92" t="s">
        <v>195</v>
      </c>
      <c r="AA25" s="159" t="s">
        <v>4249</v>
      </c>
      <c r="AB25" s="92"/>
      <c r="AC25" s="94"/>
      <c r="AD25" s="92"/>
      <c r="AE25" s="94"/>
      <c r="AF25" s="92"/>
      <c r="AG25" s="94"/>
      <c r="AH25" s="92" t="s">
        <v>191</v>
      </c>
      <c r="AI25" s="94" t="s">
        <v>195</v>
      </c>
      <c r="AJ25" s="92" t="s">
        <v>191</v>
      </c>
      <c r="AK25" s="94" t="s">
        <v>195</v>
      </c>
      <c r="AL25" s="92"/>
      <c r="AM25" s="93"/>
      <c r="AN25" s="92" t="s">
        <v>191</v>
      </c>
      <c r="AO25" s="94" t="s">
        <v>195</v>
      </c>
      <c r="AP25" s="92" t="s">
        <v>191</v>
      </c>
      <c r="AQ25" s="94" t="s">
        <v>195</v>
      </c>
      <c r="AS25" s="30" t="str">
        <f t="shared" si="0"/>
        <v>xxxxxyxxxx</v>
      </c>
      <c r="AT25" s="30" t="str">
        <f t="shared" si="1"/>
        <v>y4yyyyyn3yyyy</v>
      </c>
    </row>
    <row r="26" spans="1:46" x14ac:dyDescent="0.2">
      <c r="A26" s="33" t="s">
        <v>1178</v>
      </c>
      <c r="B26" s="53" t="s">
        <v>1212</v>
      </c>
      <c r="C26" s="39" t="s">
        <v>64</v>
      </c>
      <c r="D26" s="39" t="s">
        <v>65</v>
      </c>
      <c r="E26" s="53" t="s">
        <v>1141</v>
      </c>
      <c r="F26" s="92"/>
      <c r="G26" s="94"/>
      <c r="H26" s="92"/>
      <c r="I26" s="94"/>
      <c r="J26" s="92"/>
      <c r="K26" s="94"/>
      <c r="L26" s="92"/>
      <c r="M26" s="94"/>
      <c r="N26" s="92" t="s">
        <v>191</v>
      </c>
      <c r="O26" s="94" t="s">
        <v>195</v>
      </c>
      <c r="P26" s="92"/>
      <c r="Q26" s="94"/>
      <c r="R26" s="92" t="s">
        <v>191</v>
      </c>
      <c r="S26" s="94" t="s">
        <v>195</v>
      </c>
      <c r="T26" s="92"/>
      <c r="U26" s="94"/>
      <c r="V26" s="92"/>
      <c r="W26" s="94"/>
      <c r="X26" s="92"/>
      <c r="Y26" s="94"/>
      <c r="Z26" s="267" t="s">
        <v>195</v>
      </c>
      <c r="AA26" s="159" t="s">
        <v>4249</v>
      </c>
      <c r="AB26" s="92"/>
      <c r="AC26" s="94"/>
      <c r="AD26" s="92"/>
      <c r="AE26" s="94"/>
      <c r="AF26" s="92"/>
      <c r="AG26" s="94"/>
      <c r="AH26" s="92" t="s">
        <v>191</v>
      </c>
      <c r="AI26" s="94" t="s">
        <v>195</v>
      </c>
      <c r="AJ26" s="92" t="s">
        <v>191</v>
      </c>
      <c r="AK26" s="94" t="s">
        <v>195</v>
      </c>
      <c r="AL26" s="92"/>
      <c r="AM26" s="93"/>
      <c r="AN26" s="92"/>
      <c r="AO26" s="94"/>
      <c r="AP26" s="92" t="s">
        <v>191</v>
      </c>
      <c r="AQ26" s="94" t="s">
        <v>195</v>
      </c>
      <c r="AS26" s="30" t="str">
        <f t="shared" si="0"/>
        <v>xxyxxx</v>
      </c>
      <c r="AT26" s="30" t="str">
        <f t="shared" si="1"/>
        <v>yyn3yyy</v>
      </c>
    </row>
    <row r="27" spans="1:46" x14ac:dyDescent="0.2">
      <c r="A27" s="33" t="s">
        <v>1179</v>
      </c>
      <c r="B27" s="53" t="s">
        <v>1213</v>
      </c>
      <c r="C27" s="39" t="s">
        <v>64</v>
      </c>
      <c r="D27" s="39" t="s">
        <v>65</v>
      </c>
      <c r="E27" s="53" t="s">
        <v>1141</v>
      </c>
      <c r="F27" s="92"/>
      <c r="G27" s="94"/>
      <c r="H27" s="92"/>
      <c r="I27" s="94"/>
      <c r="J27" s="92"/>
      <c r="K27" s="94"/>
      <c r="L27" s="92"/>
      <c r="M27" s="94"/>
      <c r="N27" s="92" t="s">
        <v>191</v>
      </c>
      <c r="O27" s="94" t="s">
        <v>195</v>
      </c>
      <c r="P27" s="92"/>
      <c r="Q27" s="94"/>
      <c r="R27" s="92" t="s">
        <v>191</v>
      </c>
      <c r="S27" s="94" t="s">
        <v>195</v>
      </c>
      <c r="T27" s="92"/>
      <c r="U27" s="94"/>
      <c r="V27" s="92"/>
      <c r="W27" s="94"/>
      <c r="X27" s="92"/>
      <c r="Y27" s="94"/>
      <c r="Z27" s="267" t="s">
        <v>195</v>
      </c>
      <c r="AA27" s="159" t="s">
        <v>4249</v>
      </c>
      <c r="AB27" s="92"/>
      <c r="AC27" s="94"/>
      <c r="AD27" s="92"/>
      <c r="AE27" s="94"/>
      <c r="AF27" s="92"/>
      <c r="AG27" s="94"/>
      <c r="AH27" s="92" t="s">
        <v>191</v>
      </c>
      <c r="AI27" s="94" t="s">
        <v>195</v>
      </c>
      <c r="AJ27" s="92" t="s">
        <v>191</v>
      </c>
      <c r="AK27" s="94" t="s">
        <v>195</v>
      </c>
      <c r="AL27" s="92"/>
      <c r="AM27" s="93"/>
      <c r="AN27" s="92"/>
      <c r="AO27" s="94"/>
      <c r="AP27" s="92" t="s">
        <v>191</v>
      </c>
      <c r="AQ27" s="94" t="s">
        <v>195</v>
      </c>
      <c r="AS27" s="30" t="str">
        <f t="shared" si="0"/>
        <v>xxyxxx</v>
      </c>
      <c r="AT27" s="30" t="str">
        <f t="shared" si="1"/>
        <v>yyn3yyy</v>
      </c>
    </row>
    <row r="28" spans="1:46" x14ac:dyDescent="0.2">
      <c r="A28" s="33" t="s">
        <v>1180</v>
      </c>
      <c r="B28" s="53" t="s">
        <v>1214</v>
      </c>
      <c r="C28" s="39" t="s">
        <v>343</v>
      </c>
      <c r="D28" s="39" t="s">
        <v>344</v>
      </c>
      <c r="E28" s="53" t="s">
        <v>1141</v>
      </c>
      <c r="F28" s="92"/>
      <c r="G28" s="94"/>
      <c r="H28" s="92"/>
      <c r="I28" s="94"/>
      <c r="J28" s="92"/>
      <c r="K28" s="94"/>
      <c r="L28" s="92"/>
      <c r="M28" s="94"/>
      <c r="N28" s="92" t="s">
        <v>191</v>
      </c>
      <c r="O28" s="94" t="s">
        <v>195</v>
      </c>
      <c r="P28" s="92"/>
      <c r="Q28" s="94"/>
      <c r="R28" s="92" t="s">
        <v>191</v>
      </c>
      <c r="S28" s="94" t="s">
        <v>195</v>
      </c>
      <c r="T28" s="92"/>
      <c r="U28" s="94"/>
      <c r="V28" s="92"/>
      <c r="W28" s="94"/>
      <c r="X28" s="92"/>
      <c r="Y28" s="94"/>
      <c r="Z28" s="267" t="s">
        <v>195</v>
      </c>
      <c r="AA28" s="159" t="s">
        <v>4249</v>
      </c>
      <c r="AB28" s="92"/>
      <c r="AC28" s="94"/>
      <c r="AD28" s="92"/>
      <c r="AE28" s="94"/>
      <c r="AF28" s="92"/>
      <c r="AG28" s="94"/>
      <c r="AH28" s="92" t="s">
        <v>191</v>
      </c>
      <c r="AI28" s="94" t="s">
        <v>195</v>
      </c>
      <c r="AJ28" s="92" t="s">
        <v>191</v>
      </c>
      <c r="AK28" s="94" t="s">
        <v>195</v>
      </c>
      <c r="AL28" s="92"/>
      <c r="AM28" s="93"/>
      <c r="AN28" s="92"/>
      <c r="AO28" s="94"/>
      <c r="AP28" s="92" t="s">
        <v>191</v>
      </c>
      <c r="AQ28" s="94" t="s">
        <v>195</v>
      </c>
      <c r="AS28" s="30" t="str">
        <f t="shared" si="0"/>
        <v>xxyxxx</v>
      </c>
      <c r="AT28" s="30" t="str">
        <f t="shared" si="1"/>
        <v>yyn3yyy</v>
      </c>
    </row>
    <row r="29" spans="1:46" x14ac:dyDescent="0.2">
      <c r="A29" s="33" t="s">
        <v>1181</v>
      </c>
      <c r="B29" s="53" t="s">
        <v>1215</v>
      </c>
      <c r="C29" s="39" t="s">
        <v>345</v>
      </c>
      <c r="D29" s="39" t="s">
        <v>346</v>
      </c>
      <c r="E29" s="53" t="s">
        <v>1141</v>
      </c>
      <c r="F29" s="92"/>
      <c r="G29" s="94"/>
      <c r="H29" s="92" t="s">
        <v>191</v>
      </c>
      <c r="I29" s="94" t="s">
        <v>195</v>
      </c>
      <c r="J29" s="92" t="s">
        <v>191</v>
      </c>
      <c r="K29" s="94" t="s">
        <v>195</v>
      </c>
      <c r="L29" s="92"/>
      <c r="M29" s="94"/>
      <c r="N29" s="92"/>
      <c r="O29" s="94"/>
      <c r="P29" s="92"/>
      <c r="Q29" s="94"/>
      <c r="R29" s="92" t="s">
        <v>191</v>
      </c>
      <c r="S29" s="94" t="s">
        <v>195</v>
      </c>
      <c r="T29" s="92" t="s">
        <v>191</v>
      </c>
      <c r="U29" s="94" t="s">
        <v>195</v>
      </c>
      <c r="V29" s="92"/>
      <c r="W29" s="94"/>
      <c r="X29" s="92" t="s">
        <v>191</v>
      </c>
      <c r="Y29" s="94" t="s">
        <v>195</v>
      </c>
      <c r="Z29" s="92" t="s">
        <v>195</v>
      </c>
      <c r="AA29" s="159" t="s">
        <v>4249</v>
      </c>
      <c r="AB29" s="92"/>
      <c r="AC29" s="94"/>
      <c r="AD29" s="92"/>
      <c r="AE29" s="94"/>
      <c r="AF29" s="92"/>
      <c r="AG29" s="94"/>
      <c r="AH29" s="92" t="s">
        <v>191</v>
      </c>
      <c r="AI29" s="94" t="s">
        <v>195</v>
      </c>
      <c r="AJ29" s="92" t="s">
        <v>191</v>
      </c>
      <c r="AK29" s="94" t="s">
        <v>195</v>
      </c>
      <c r="AL29" s="92" t="s">
        <v>191</v>
      </c>
      <c r="AM29" s="96" t="s">
        <v>196</v>
      </c>
      <c r="AN29" s="92" t="s">
        <v>191</v>
      </c>
      <c r="AO29" s="94" t="s">
        <v>195</v>
      </c>
      <c r="AP29" s="92" t="s">
        <v>191</v>
      </c>
      <c r="AQ29" s="94" t="s">
        <v>195</v>
      </c>
      <c r="AS29" s="30" t="str">
        <f t="shared" si="0"/>
        <v>xxxxxyxxxxx</v>
      </c>
      <c r="AT29" s="30" t="str">
        <f t="shared" si="1"/>
        <v>yyyyyn3yynyy</v>
      </c>
    </row>
    <row r="30" spans="1:46" x14ac:dyDescent="0.2">
      <c r="A30" s="265" t="s">
        <v>3326</v>
      </c>
      <c r="B30" s="53" t="s">
        <v>4206</v>
      </c>
      <c r="C30" s="39" t="s">
        <v>4207</v>
      </c>
      <c r="D30" s="39" t="s">
        <v>4208</v>
      </c>
      <c r="E30" s="53" t="s">
        <v>1141</v>
      </c>
      <c r="F30" s="92"/>
      <c r="G30" s="94"/>
      <c r="H30" s="92"/>
      <c r="I30" s="159" t="s">
        <v>4247</v>
      </c>
      <c r="J30" s="92"/>
      <c r="K30" s="94"/>
      <c r="L30" s="92"/>
      <c r="M30" s="94"/>
      <c r="N30" s="92"/>
      <c r="O30" s="159" t="s">
        <v>3006</v>
      </c>
      <c r="P30" s="92"/>
      <c r="Q30" s="94"/>
      <c r="R30" s="92"/>
      <c r="S30" s="159" t="s">
        <v>3006</v>
      </c>
      <c r="T30" s="92"/>
      <c r="U30" s="94"/>
      <c r="V30" s="92"/>
      <c r="W30" s="94"/>
      <c r="X30" s="92"/>
      <c r="Y30" s="94"/>
      <c r="Z30" s="159" t="s">
        <v>3006</v>
      </c>
      <c r="AA30" s="159" t="s">
        <v>4249</v>
      </c>
      <c r="AB30" s="92"/>
      <c r="AC30" s="94"/>
      <c r="AD30" s="92"/>
      <c r="AE30" s="94"/>
      <c r="AF30" s="92"/>
      <c r="AG30" s="94"/>
      <c r="AH30" s="92"/>
      <c r="AI30" s="159" t="s">
        <v>3006</v>
      </c>
      <c r="AJ30" s="92"/>
      <c r="AK30" s="159" t="s">
        <v>3006</v>
      </c>
      <c r="AL30" s="92"/>
      <c r="AM30" s="96"/>
      <c r="AN30" s="92"/>
      <c r="AO30" s="94"/>
      <c r="AP30" s="92"/>
      <c r="AQ30" s="159" t="s">
        <v>3006</v>
      </c>
      <c r="AS30" s="30" t="str">
        <f>H30&amp;J30&amp;L30&amp;N30&amp;P30&amp;R30&amp;T30&amp;V30&amp;X30&amp;Z30&amp;AB30&amp;AD30&amp;AF30&amp;AH30&amp;AJ30&amp;AL30&amp;AN30&amp;AP30</f>
        <v>y1</v>
      </c>
      <c r="AT30" s="30" t="str">
        <f>I30&amp;K30&amp;M30&amp;O30&amp;Q30&amp;S30&amp;U30&amp;W30&amp;Y30&amp;AA30&amp;AC30&amp;AE30&amp;AG30&amp;AI30&amp;AK30&amp;AM30&amp;AO30&amp;AQ30</f>
        <v>y3y1y1n3y1y1y1</v>
      </c>
    </row>
    <row r="31" spans="1:46" x14ac:dyDescent="0.2">
      <c r="A31" s="43" t="s">
        <v>1182</v>
      </c>
      <c r="B31" s="91" t="s">
        <v>1216</v>
      </c>
      <c r="C31" s="91"/>
      <c r="D31" s="91"/>
      <c r="E31" s="91" t="s">
        <v>1141</v>
      </c>
      <c r="F31" s="92"/>
      <c r="G31" s="92"/>
      <c r="H31" s="92"/>
      <c r="I31" s="92"/>
      <c r="J31" s="92"/>
      <c r="K31" s="92"/>
      <c r="L31" s="92" t="s">
        <v>191</v>
      </c>
      <c r="M31" s="92" t="s">
        <v>195</v>
      </c>
      <c r="N31" s="92" t="s">
        <v>191</v>
      </c>
      <c r="O31" s="92" t="s">
        <v>195</v>
      </c>
      <c r="P31" s="92"/>
      <c r="Q31" s="92"/>
      <c r="R31" s="92" t="s">
        <v>191</v>
      </c>
      <c r="S31" s="92" t="s">
        <v>195</v>
      </c>
      <c r="T31" s="92" t="s">
        <v>191</v>
      </c>
      <c r="U31" s="92" t="s">
        <v>195</v>
      </c>
      <c r="V31" s="92"/>
      <c r="W31" s="92"/>
      <c r="X31" s="92" t="s">
        <v>191</v>
      </c>
      <c r="Y31" s="92" t="s">
        <v>195</v>
      </c>
      <c r="Z31" s="92"/>
      <c r="AA31" s="92"/>
      <c r="AB31" s="92" t="s">
        <v>191</v>
      </c>
      <c r="AC31" s="92" t="s">
        <v>195</v>
      </c>
      <c r="AD31" s="92" t="s">
        <v>191</v>
      </c>
      <c r="AE31" s="92" t="s">
        <v>195</v>
      </c>
      <c r="AF31" s="92"/>
      <c r="AG31" s="92"/>
      <c r="AH31" s="92"/>
      <c r="AI31" s="92"/>
      <c r="AJ31" s="92"/>
      <c r="AK31" s="92"/>
      <c r="AL31" s="92"/>
      <c r="AM31" s="93"/>
      <c r="AN31" s="92" t="s">
        <v>191</v>
      </c>
      <c r="AO31" s="92" t="s">
        <v>195</v>
      </c>
      <c r="AP31" s="92" t="s">
        <v>191</v>
      </c>
      <c r="AQ31" s="92" t="s">
        <v>195</v>
      </c>
      <c r="AS31" s="30" t="str">
        <f t="shared" si="0"/>
        <v>xxxxxxxxx</v>
      </c>
      <c r="AT31" s="30" t="str">
        <f t="shared" si="1"/>
        <v>yyyyyyyyy</v>
      </c>
    </row>
    <row r="32" spans="1:46" x14ac:dyDescent="0.2">
      <c r="A32" s="33" t="s">
        <v>1183</v>
      </c>
      <c r="B32" s="53" t="s">
        <v>1217</v>
      </c>
      <c r="C32" s="53"/>
      <c r="D32" s="53"/>
      <c r="E32" s="53" t="s">
        <v>1141</v>
      </c>
      <c r="F32" s="92"/>
      <c r="G32" s="94"/>
      <c r="H32" s="92"/>
      <c r="I32" s="94"/>
      <c r="J32" s="92"/>
      <c r="K32" s="94"/>
      <c r="L32" s="92" t="s">
        <v>191</v>
      </c>
      <c r="M32" s="94" t="s">
        <v>195</v>
      </c>
      <c r="N32" s="92"/>
      <c r="O32" s="94"/>
      <c r="P32" s="92"/>
      <c r="Q32" s="94"/>
      <c r="R32" s="92" t="s">
        <v>191</v>
      </c>
      <c r="S32" s="94" t="s">
        <v>195</v>
      </c>
      <c r="T32" s="92" t="s">
        <v>191</v>
      </c>
      <c r="U32" s="94" t="s">
        <v>195</v>
      </c>
      <c r="V32" s="92"/>
      <c r="W32" s="94"/>
      <c r="X32" s="92" t="s">
        <v>191</v>
      </c>
      <c r="Y32" s="94" t="s">
        <v>195</v>
      </c>
      <c r="Z32" s="92"/>
      <c r="AA32" s="95"/>
      <c r="AB32" s="92" t="s">
        <v>191</v>
      </c>
      <c r="AC32" s="94" t="s">
        <v>195</v>
      </c>
      <c r="AD32" s="92" t="s">
        <v>191</v>
      </c>
      <c r="AE32" s="94" t="s">
        <v>195</v>
      </c>
      <c r="AF32" s="92"/>
      <c r="AG32" s="94"/>
      <c r="AH32" s="92"/>
      <c r="AI32" s="94"/>
      <c r="AJ32" s="92"/>
      <c r="AK32" s="94"/>
      <c r="AL32" s="92"/>
      <c r="AM32" s="93"/>
      <c r="AN32" s="92" t="s">
        <v>191</v>
      </c>
      <c r="AO32" s="94" t="s">
        <v>195</v>
      </c>
      <c r="AP32" s="92" t="s">
        <v>191</v>
      </c>
      <c r="AQ32" s="94" t="s">
        <v>195</v>
      </c>
      <c r="AS32" s="30" t="str">
        <f t="shared" si="0"/>
        <v>xxxxxxxx</v>
      </c>
      <c r="AT32" s="30" t="str">
        <f t="shared" si="1"/>
        <v>yyyyyyyy</v>
      </c>
    </row>
    <row r="33" spans="1:46" x14ac:dyDescent="0.2">
      <c r="A33" s="33" t="s">
        <v>1184</v>
      </c>
      <c r="B33" s="53" t="s">
        <v>1218</v>
      </c>
      <c r="C33" s="39" t="s">
        <v>347</v>
      </c>
      <c r="D33" s="39" t="s">
        <v>348</v>
      </c>
      <c r="E33" s="53" t="s">
        <v>1141</v>
      </c>
      <c r="F33" s="92"/>
      <c r="G33" s="94"/>
      <c r="H33" s="92"/>
      <c r="I33" s="94"/>
      <c r="J33" s="92"/>
      <c r="K33" s="94"/>
      <c r="L33" s="92"/>
      <c r="M33" s="94"/>
      <c r="N33" s="92" t="s">
        <v>191</v>
      </c>
      <c r="O33" s="94" t="s">
        <v>195</v>
      </c>
      <c r="P33" s="92"/>
      <c r="Q33" s="94"/>
      <c r="R33" s="92" t="s">
        <v>191</v>
      </c>
      <c r="S33" s="94" t="s">
        <v>195</v>
      </c>
      <c r="T33" s="92" t="s">
        <v>191</v>
      </c>
      <c r="U33" s="94" t="s">
        <v>195</v>
      </c>
      <c r="V33" s="92"/>
      <c r="W33" s="94"/>
      <c r="X33" s="92" t="s">
        <v>191</v>
      </c>
      <c r="Y33" s="94" t="s">
        <v>195</v>
      </c>
      <c r="Z33" s="92"/>
      <c r="AA33" s="95"/>
      <c r="AB33" s="92"/>
      <c r="AC33" s="94"/>
      <c r="AD33" s="92"/>
      <c r="AE33" s="94"/>
      <c r="AF33" s="92"/>
      <c r="AG33" s="94"/>
      <c r="AH33" s="92" t="s">
        <v>191</v>
      </c>
      <c r="AI33" s="94" t="s">
        <v>195</v>
      </c>
      <c r="AJ33" s="92" t="s">
        <v>191</v>
      </c>
      <c r="AK33" s="94" t="s">
        <v>195</v>
      </c>
      <c r="AL33" s="92"/>
      <c r="AM33" s="93"/>
      <c r="AN33" s="92"/>
      <c r="AO33" s="94"/>
      <c r="AP33" s="92" t="s">
        <v>191</v>
      </c>
      <c r="AQ33" s="94" t="s">
        <v>195</v>
      </c>
      <c r="AS33" s="30" t="str">
        <f t="shared" si="0"/>
        <v>xxxxxxx</v>
      </c>
      <c r="AT33" s="30" t="str">
        <f t="shared" si="1"/>
        <v>yyyyyyy</v>
      </c>
    </row>
    <row r="34" spans="1:46" x14ac:dyDescent="0.2">
      <c r="A34" s="33" t="s">
        <v>1185</v>
      </c>
      <c r="B34" s="53" t="s">
        <v>1219</v>
      </c>
      <c r="C34" s="53"/>
      <c r="D34" s="53"/>
      <c r="E34" s="53" t="s">
        <v>1141</v>
      </c>
      <c r="F34" s="92"/>
      <c r="G34" s="94"/>
      <c r="H34" s="92"/>
      <c r="I34" s="94"/>
      <c r="J34" s="92"/>
      <c r="K34" s="94"/>
      <c r="L34" s="92" t="s">
        <v>191</v>
      </c>
      <c r="M34" s="94" t="s">
        <v>195</v>
      </c>
      <c r="N34" s="92"/>
      <c r="O34" s="94"/>
      <c r="P34" s="92"/>
      <c r="Q34" s="94"/>
      <c r="R34" s="92" t="s">
        <v>191</v>
      </c>
      <c r="S34" s="94" t="s">
        <v>195</v>
      </c>
      <c r="T34" s="92" t="s">
        <v>191</v>
      </c>
      <c r="U34" s="94" t="s">
        <v>195</v>
      </c>
      <c r="V34" s="92"/>
      <c r="W34" s="94"/>
      <c r="X34" s="92" t="s">
        <v>191</v>
      </c>
      <c r="Y34" s="94" t="s">
        <v>195</v>
      </c>
      <c r="Z34" s="92"/>
      <c r="AA34" s="95"/>
      <c r="AB34" s="92" t="s">
        <v>191</v>
      </c>
      <c r="AC34" s="94" t="s">
        <v>195</v>
      </c>
      <c r="AD34" s="92"/>
      <c r="AE34" s="94"/>
      <c r="AF34" s="92"/>
      <c r="AG34" s="94"/>
      <c r="AH34" s="92"/>
      <c r="AI34" s="94"/>
      <c r="AJ34" s="92"/>
      <c r="AK34" s="94"/>
      <c r="AL34" s="92"/>
      <c r="AM34" s="93"/>
      <c r="AN34" s="92" t="s">
        <v>191</v>
      </c>
      <c r="AO34" s="94" t="s">
        <v>195</v>
      </c>
      <c r="AP34" s="92" t="s">
        <v>191</v>
      </c>
      <c r="AQ34" s="94" t="s">
        <v>195</v>
      </c>
      <c r="AS34" s="30" t="str">
        <f t="shared" si="0"/>
        <v>xxxxxxx</v>
      </c>
      <c r="AT34" s="30" t="str">
        <f t="shared" si="1"/>
        <v>yyyyyyy</v>
      </c>
    </row>
    <row r="35" spans="1:46" x14ac:dyDescent="0.2">
      <c r="A35" s="43" t="s">
        <v>80</v>
      </c>
      <c r="B35" s="91" t="s">
        <v>771</v>
      </c>
      <c r="C35" s="91"/>
      <c r="D35" s="91"/>
      <c r="E35" s="91" t="s">
        <v>1141</v>
      </c>
      <c r="F35" s="92"/>
      <c r="G35" s="92"/>
      <c r="H35" s="92"/>
      <c r="I35" s="92"/>
      <c r="J35" s="92"/>
      <c r="K35" s="92"/>
      <c r="L35" s="92"/>
      <c r="M35" s="92"/>
      <c r="N35" s="92" t="s">
        <v>191</v>
      </c>
      <c r="O35" s="92" t="s">
        <v>195</v>
      </c>
      <c r="P35" s="92"/>
      <c r="Q35" s="92"/>
      <c r="R35" s="92"/>
      <c r="S35" s="92"/>
      <c r="T35" s="92" t="s">
        <v>191</v>
      </c>
      <c r="U35" s="92" t="s">
        <v>195</v>
      </c>
      <c r="V35" s="92" t="s">
        <v>191</v>
      </c>
      <c r="W35" s="92" t="s">
        <v>195</v>
      </c>
      <c r="X35" s="92" t="s">
        <v>191</v>
      </c>
      <c r="Y35" s="92" t="s">
        <v>195</v>
      </c>
      <c r="Z35" s="92"/>
      <c r="AA35" s="92"/>
      <c r="AB35" s="92"/>
      <c r="AC35" s="92"/>
      <c r="AD35" s="92"/>
      <c r="AE35" s="92"/>
      <c r="AF35" s="92" t="s">
        <v>191</v>
      </c>
      <c r="AG35" s="92" t="s">
        <v>195</v>
      </c>
      <c r="AH35" s="92"/>
      <c r="AI35" s="92"/>
      <c r="AJ35" s="92" t="s">
        <v>191</v>
      </c>
      <c r="AK35" s="92" t="s">
        <v>195</v>
      </c>
      <c r="AL35" s="92"/>
      <c r="AM35" s="93"/>
      <c r="AN35" s="92" t="s">
        <v>191</v>
      </c>
      <c r="AO35" s="92" t="s">
        <v>195</v>
      </c>
      <c r="AP35" s="92" t="s">
        <v>191</v>
      </c>
      <c r="AQ35" s="92" t="s">
        <v>195</v>
      </c>
      <c r="AS35" s="30" t="str">
        <f t="shared" si="0"/>
        <v>xxxxxxxx</v>
      </c>
      <c r="AT35" s="30" t="str">
        <f t="shared" si="1"/>
        <v>yyyyyyyy</v>
      </c>
    </row>
    <row r="36" spans="1:46" x14ac:dyDescent="0.2">
      <c r="A36" s="33" t="s">
        <v>1186</v>
      </c>
      <c r="B36" s="53" t="s">
        <v>772</v>
      </c>
      <c r="C36" s="53"/>
      <c r="D36" s="53"/>
      <c r="E36" s="53" t="s">
        <v>1141</v>
      </c>
      <c r="F36" s="92"/>
      <c r="G36" s="94"/>
      <c r="H36" s="92"/>
      <c r="I36" s="94"/>
      <c r="J36" s="92"/>
      <c r="K36" s="94"/>
      <c r="L36" s="92" t="s">
        <v>191</v>
      </c>
      <c r="M36" s="94" t="s">
        <v>195</v>
      </c>
      <c r="N36" s="92" t="s">
        <v>191</v>
      </c>
      <c r="O36" s="94" t="s">
        <v>195</v>
      </c>
      <c r="P36" s="92"/>
      <c r="Q36" s="94"/>
      <c r="R36" s="92"/>
      <c r="S36" s="94"/>
      <c r="T36" s="92" t="s">
        <v>191</v>
      </c>
      <c r="U36" s="94" t="s">
        <v>195</v>
      </c>
      <c r="V36" s="92"/>
      <c r="W36" s="94"/>
      <c r="X36" s="92" t="s">
        <v>191</v>
      </c>
      <c r="Y36" s="94" t="s">
        <v>195</v>
      </c>
      <c r="Z36" s="92"/>
      <c r="AA36" s="95"/>
      <c r="AB36" s="92" t="s">
        <v>191</v>
      </c>
      <c r="AC36" s="94" t="s">
        <v>195</v>
      </c>
      <c r="AD36" s="92" t="s">
        <v>191</v>
      </c>
      <c r="AE36" s="94" t="s">
        <v>195</v>
      </c>
      <c r="AF36" s="92" t="s">
        <v>191</v>
      </c>
      <c r="AG36" s="94" t="s">
        <v>195</v>
      </c>
      <c r="AH36" s="92"/>
      <c r="AI36" s="94"/>
      <c r="AJ36" s="92"/>
      <c r="AK36" s="94"/>
      <c r="AL36" s="92"/>
      <c r="AM36" s="93"/>
      <c r="AN36" s="92" t="s">
        <v>191</v>
      </c>
      <c r="AO36" s="94" t="s">
        <v>195</v>
      </c>
      <c r="AP36" s="92" t="s">
        <v>191</v>
      </c>
      <c r="AQ36" s="94" t="s">
        <v>195</v>
      </c>
      <c r="AS36" s="30" t="str">
        <f t="shared" si="0"/>
        <v>xxxxxxxxx</v>
      </c>
      <c r="AT36" s="30" t="str">
        <f t="shared" si="1"/>
        <v>yyyyyyyyy</v>
      </c>
    </row>
    <row r="37" spans="1:46" x14ac:dyDescent="0.2">
      <c r="A37" s="43" t="s">
        <v>88</v>
      </c>
      <c r="B37" s="91" t="s">
        <v>177</v>
      </c>
      <c r="C37" s="91"/>
      <c r="D37" s="91"/>
      <c r="E37" s="91" t="s">
        <v>1141</v>
      </c>
      <c r="F37" s="92"/>
      <c r="G37" s="92"/>
      <c r="H37" s="92"/>
      <c r="I37" s="92"/>
      <c r="J37" s="92"/>
      <c r="K37" s="92"/>
      <c r="L37" s="92" t="s">
        <v>191</v>
      </c>
      <c r="M37" s="92" t="s">
        <v>195</v>
      </c>
      <c r="N37" s="92" t="s">
        <v>191</v>
      </c>
      <c r="O37" s="92" t="s">
        <v>195</v>
      </c>
      <c r="P37" s="92"/>
      <c r="Q37" s="92"/>
      <c r="R37" s="92"/>
      <c r="S37" s="92"/>
      <c r="T37" s="92" t="s">
        <v>191</v>
      </c>
      <c r="U37" s="92" t="s">
        <v>195</v>
      </c>
      <c r="V37" s="92"/>
      <c r="W37" s="92"/>
      <c r="X37" s="92" t="s">
        <v>191</v>
      </c>
      <c r="Y37" s="92" t="s">
        <v>195</v>
      </c>
      <c r="Z37" s="92"/>
      <c r="AA37" s="92"/>
      <c r="AB37" s="92" t="s">
        <v>191</v>
      </c>
      <c r="AC37" s="92" t="s">
        <v>195</v>
      </c>
      <c r="AD37" s="92" t="s">
        <v>191</v>
      </c>
      <c r="AE37" s="92" t="s">
        <v>195</v>
      </c>
      <c r="AF37" s="92" t="s">
        <v>191</v>
      </c>
      <c r="AG37" s="92" t="s">
        <v>195</v>
      </c>
      <c r="AH37" s="92"/>
      <c r="AI37" s="92"/>
      <c r="AJ37" s="92"/>
      <c r="AK37" s="92"/>
      <c r="AL37" s="92"/>
      <c r="AM37" s="93"/>
      <c r="AN37" s="92" t="s">
        <v>191</v>
      </c>
      <c r="AO37" s="92" t="s">
        <v>195</v>
      </c>
      <c r="AP37" s="92" t="s">
        <v>191</v>
      </c>
      <c r="AQ37" s="92" t="s">
        <v>195</v>
      </c>
      <c r="AS37" s="30" t="str">
        <f t="shared" si="0"/>
        <v>xxxxxxxxx</v>
      </c>
      <c r="AT37" s="30" t="str">
        <f t="shared" si="1"/>
        <v>yyyyyyyyy</v>
      </c>
    </row>
    <row r="38" spans="1:46" x14ac:dyDescent="0.2">
      <c r="A38" s="33" t="s">
        <v>1187</v>
      </c>
      <c r="B38" s="53" t="s">
        <v>178</v>
      </c>
      <c r="C38" s="53"/>
      <c r="D38" s="53"/>
      <c r="E38" s="53" t="s">
        <v>1141</v>
      </c>
      <c r="F38" s="92"/>
      <c r="G38" s="94"/>
      <c r="H38" s="92"/>
      <c r="I38" s="94"/>
      <c r="J38" s="92"/>
      <c r="K38" s="94"/>
      <c r="L38" s="92" t="s">
        <v>191</v>
      </c>
      <c r="M38" s="94" t="s">
        <v>195</v>
      </c>
      <c r="N38" s="92"/>
      <c r="O38" s="94"/>
      <c r="P38" s="92" t="s">
        <v>191</v>
      </c>
      <c r="Q38" s="94" t="s">
        <v>195</v>
      </c>
      <c r="R38" s="92"/>
      <c r="S38" s="94"/>
      <c r="T38" s="92"/>
      <c r="U38" s="94"/>
      <c r="V38" s="92"/>
      <c r="W38" s="94"/>
      <c r="X38" s="92"/>
      <c r="Y38" s="94"/>
      <c r="Z38" s="92"/>
      <c r="AA38" s="95"/>
      <c r="AB38" s="92" t="s">
        <v>191</v>
      </c>
      <c r="AC38" s="94" t="s">
        <v>195</v>
      </c>
      <c r="AD38" s="92"/>
      <c r="AE38" s="94"/>
      <c r="AF38" s="92" t="s">
        <v>191</v>
      </c>
      <c r="AG38" s="94" t="s">
        <v>195</v>
      </c>
      <c r="AH38" s="92"/>
      <c r="AI38" s="94"/>
      <c r="AJ38" s="92"/>
      <c r="AK38" s="94"/>
      <c r="AL38" s="92"/>
      <c r="AM38" s="93"/>
      <c r="AN38" s="92" t="s">
        <v>191</v>
      </c>
      <c r="AO38" s="94" t="s">
        <v>195</v>
      </c>
      <c r="AP38" s="92" t="s">
        <v>191</v>
      </c>
      <c r="AQ38" s="94" t="s">
        <v>195</v>
      </c>
      <c r="AS38" s="30" t="str">
        <f t="shared" si="0"/>
        <v>xxxxxx</v>
      </c>
      <c r="AT38" s="30" t="str">
        <f t="shared" si="1"/>
        <v>yyyyyy</v>
      </c>
    </row>
    <row r="39" spans="1:46" x14ac:dyDescent="0.2">
      <c r="A39" s="33" t="s">
        <v>1621</v>
      </c>
      <c r="B39" s="53" t="s">
        <v>1156</v>
      </c>
      <c r="C39" s="53"/>
      <c r="D39" s="53"/>
      <c r="E39" s="53" t="s">
        <v>1141</v>
      </c>
      <c r="F39" s="92"/>
      <c r="G39" s="94"/>
      <c r="H39" s="92"/>
      <c r="I39" s="94"/>
      <c r="J39" s="92" t="s">
        <v>191</v>
      </c>
      <c r="K39" s="94" t="s">
        <v>195</v>
      </c>
      <c r="L39" s="92"/>
      <c r="M39" s="94"/>
      <c r="N39" s="92"/>
      <c r="O39" s="94"/>
      <c r="P39" s="92"/>
      <c r="Q39" s="94"/>
      <c r="R39" s="92" t="s">
        <v>191</v>
      </c>
      <c r="S39" s="94" t="s">
        <v>195</v>
      </c>
      <c r="T39" s="92"/>
      <c r="U39" s="94"/>
      <c r="V39" s="92"/>
      <c r="W39" s="94"/>
      <c r="X39" s="92" t="s">
        <v>191</v>
      </c>
      <c r="Y39" s="94" t="s">
        <v>195</v>
      </c>
      <c r="Z39" s="92"/>
      <c r="AA39" s="95"/>
      <c r="AB39" s="92"/>
      <c r="AC39" s="94"/>
      <c r="AD39" s="92"/>
      <c r="AE39" s="94"/>
      <c r="AF39" s="92"/>
      <c r="AG39" s="94"/>
      <c r="AH39" s="92" t="s">
        <v>191</v>
      </c>
      <c r="AI39" s="94" t="s">
        <v>195</v>
      </c>
      <c r="AJ39" s="92" t="s">
        <v>191</v>
      </c>
      <c r="AK39" s="94" t="s">
        <v>195</v>
      </c>
      <c r="AL39" s="92"/>
      <c r="AM39" s="93"/>
      <c r="AN39" s="92" t="s">
        <v>191</v>
      </c>
      <c r="AO39" s="94" t="s">
        <v>195</v>
      </c>
      <c r="AP39" s="92" t="s">
        <v>191</v>
      </c>
      <c r="AQ39" s="94" t="s">
        <v>195</v>
      </c>
      <c r="AS39" s="30" t="str">
        <f t="shared" si="0"/>
        <v>xxxxxxx</v>
      </c>
      <c r="AT39" s="30" t="str">
        <f t="shared" si="1"/>
        <v>yyyyyyy</v>
      </c>
    </row>
    <row r="40" spans="1:46" x14ac:dyDescent="0.2">
      <c r="A40" s="33" t="s">
        <v>1633</v>
      </c>
      <c r="B40" s="53" t="s">
        <v>179</v>
      </c>
      <c r="C40" s="53"/>
      <c r="D40" s="53"/>
      <c r="E40" s="53" t="s">
        <v>1141</v>
      </c>
      <c r="F40" s="92"/>
      <c r="G40" s="94"/>
      <c r="H40" s="92"/>
      <c r="I40" s="94"/>
      <c r="J40" s="92"/>
      <c r="K40" s="94"/>
      <c r="L40" s="92" t="s">
        <v>191</v>
      </c>
      <c r="M40" s="94" t="s">
        <v>195</v>
      </c>
      <c r="N40" s="92"/>
      <c r="O40" s="94"/>
      <c r="P40" s="92" t="s">
        <v>191</v>
      </c>
      <c r="Q40" s="94" t="s">
        <v>195</v>
      </c>
      <c r="R40" s="92"/>
      <c r="S40" s="94"/>
      <c r="T40" s="92" t="s">
        <v>191</v>
      </c>
      <c r="U40" s="94" t="s">
        <v>195</v>
      </c>
      <c r="V40" s="92"/>
      <c r="W40" s="94"/>
      <c r="X40" s="92" t="s">
        <v>191</v>
      </c>
      <c r="Y40" s="94" t="s">
        <v>195</v>
      </c>
      <c r="Z40" s="92"/>
      <c r="AA40" s="95"/>
      <c r="AB40" s="92" t="s">
        <v>191</v>
      </c>
      <c r="AC40" s="94" t="s">
        <v>195</v>
      </c>
      <c r="AD40" s="92" t="s">
        <v>191</v>
      </c>
      <c r="AE40" s="94" t="s">
        <v>195</v>
      </c>
      <c r="AF40" s="92" t="s">
        <v>191</v>
      </c>
      <c r="AG40" s="94" t="s">
        <v>195</v>
      </c>
      <c r="AH40" s="92"/>
      <c r="AI40" s="94"/>
      <c r="AJ40" s="92"/>
      <c r="AK40" s="94"/>
      <c r="AL40" s="92"/>
      <c r="AM40" s="93"/>
      <c r="AN40" s="92" t="s">
        <v>191</v>
      </c>
      <c r="AO40" s="94" t="s">
        <v>195</v>
      </c>
      <c r="AP40" s="92" t="s">
        <v>191</v>
      </c>
      <c r="AQ40" s="94" t="s">
        <v>195</v>
      </c>
      <c r="AS40" s="30" t="str">
        <f t="shared" si="0"/>
        <v>xxxxxxxxx</v>
      </c>
      <c r="AT40" s="30" t="str">
        <f t="shared" si="1"/>
        <v>yyyyyyyyy</v>
      </c>
    </row>
    <row r="41" spans="1:46" x14ac:dyDescent="0.2">
      <c r="A41" s="33" t="s">
        <v>93</v>
      </c>
      <c r="B41" s="53" t="s">
        <v>180</v>
      </c>
      <c r="C41" s="53"/>
      <c r="D41" s="53"/>
      <c r="E41" s="53" t="s">
        <v>1141</v>
      </c>
      <c r="F41" s="92"/>
      <c r="G41" s="94"/>
      <c r="H41" s="92"/>
      <c r="I41" s="94"/>
      <c r="J41" s="92"/>
      <c r="K41" s="94"/>
      <c r="L41" s="92" t="s">
        <v>191</v>
      </c>
      <c r="M41" s="94" t="s">
        <v>195</v>
      </c>
      <c r="N41" s="92"/>
      <c r="O41" s="94"/>
      <c r="P41" s="92" t="s">
        <v>191</v>
      </c>
      <c r="Q41" s="94" t="s">
        <v>195</v>
      </c>
      <c r="R41" s="92"/>
      <c r="S41" s="94"/>
      <c r="T41" s="92" t="s">
        <v>191</v>
      </c>
      <c r="U41" s="94" t="s">
        <v>195</v>
      </c>
      <c r="V41" s="92"/>
      <c r="W41" s="94"/>
      <c r="X41" s="92" t="s">
        <v>191</v>
      </c>
      <c r="Y41" s="94" t="s">
        <v>195</v>
      </c>
      <c r="Z41" s="92"/>
      <c r="AA41" s="95"/>
      <c r="AB41" s="92" t="s">
        <v>191</v>
      </c>
      <c r="AC41" s="94" t="s">
        <v>195</v>
      </c>
      <c r="AD41" s="92" t="s">
        <v>191</v>
      </c>
      <c r="AE41" s="94" t="s">
        <v>195</v>
      </c>
      <c r="AF41" s="92" t="s">
        <v>191</v>
      </c>
      <c r="AG41" s="94" t="s">
        <v>195</v>
      </c>
      <c r="AH41" s="92"/>
      <c r="AI41" s="94"/>
      <c r="AJ41" s="92"/>
      <c r="AK41" s="94"/>
      <c r="AL41" s="92"/>
      <c r="AM41" s="93"/>
      <c r="AN41" s="92" t="s">
        <v>191</v>
      </c>
      <c r="AO41" s="94" t="s">
        <v>195</v>
      </c>
      <c r="AP41" s="92" t="s">
        <v>191</v>
      </c>
      <c r="AQ41" s="94" t="s">
        <v>195</v>
      </c>
      <c r="AS41" s="30" t="str">
        <f t="shared" si="0"/>
        <v>xxxxxxxxx</v>
      </c>
      <c r="AT41" s="30" t="str">
        <f t="shared" si="1"/>
        <v>yyyyyyyyy</v>
      </c>
    </row>
    <row r="42" spans="1:46" x14ac:dyDescent="0.2">
      <c r="A42" s="33" t="s">
        <v>1188</v>
      </c>
      <c r="B42" s="53" t="s">
        <v>181</v>
      </c>
      <c r="C42" s="53"/>
      <c r="D42" s="53"/>
      <c r="E42" s="53" t="s">
        <v>1141</v>
      </c>
      <c r="F42" s="92"/>
      <c r="G42" s="94"/>
      <c r="H42" s="92"/>
      <c r="I42" s="94"/>
      <c r="J42" s="92"/>
      <c r="K42" s="94"/>
      <c r="L42" s="92" t="s">
        <v>191</v>
      </c>
      <c r="M42" s="94" t="s">
        <v>195</v>
      </c>
      <c r="N42" s="92" t="s">
        <v>191</v>
      </c>
      <c r="O42" s="94" t="s">
        <v>195</v>
      </c>
      <c r="P42" s="92"/>
      <c r="Q42" s="94"/>
      <c r="R42" s="92"/>
      <c r="S42" s="94"/>
      <c r="T42" s="92" t="s">
        <v>191</v>
      </c>
      <c r="U42" s="94" t="s">
        <v>195</v>
      </c>
      <c r="V42" s="92"/>
      <c r="W42" s="94"/>
      <c r="X42" s="92" t="s">
        <v>191</v>
      </c>
      <c r="Y42" s="94" t="s">
        <v>195</v>
      </c>
      <c r="Z42" s="92"/>
      <c r="AA42" s="95"/>
      <c r="AB42" s="92" t="s">
        <v>191</v>
      </c>
      <c r="AC42" s="94" t="s">
        <v>195</v>
      </c>
      <c r="AD42" s="92"/>
      <c r="AE42" s="94"/>
      <c r="AF42" s="92"/>
      <c r="AG42" s="94"/>
      <c r="AH42" s="92"/>
      <c r="AI42" s="94"/>
      <c r="AJ42" s="92"/>
      <c r="AK42" s="94"/>
      <c r="AL42" s="92"/>
      <c r="AM42" s="93"/>
      <c r="AN42" s="92" t="s">
        <v>191</v>
      </c>
      <c r="AO42" s="94" t="s">
        <v>195</v>
      </c>
      <c r="AP42" s="92" t="s">
        <v>191</v>
      </c>
      <c r="AQ42" s="94" t="s">
        <v>195</v>
      </c>
      <c r="AS42" s="30" t="str">
        <f t="shared" si="0"/>
        <v>xxxxxxx</v>
      </c>
      <c r="AT42" s="30" t="str">
        <f t="shared" si="1"/>
        <v>yyyyyyy</v>
      </c>
    </row>
    <row r="43" spans="1:46" x14ac:dyDescent="0.2">
      <c r="A43" s="33" t="s">
        <v>577</v>
      </c>
      <c r="B43" s="53" t="s">
        <v>182</v>
      </c>
      <c r="C43" s="53"/>
      <c r="D43" s="53"/>
      <c r="E43" s="53" t="s">
        <v>1141</v>
      </c>
      <c r="F43" s="92"/>
      <c r="G43" s="94"/>
      <c r="H43" s="92"/>
      <c r="I43" s="94"/>
      <c r="J43" s="92"/>
      <c r="K43" s="94"/>
      <c r="L43" s="92" t="s">
        <v>191</v>
      </c>
      <c r="M43" s="94" t="s">
        <v>195</v>
      </c>
      <c r="N43" s="92"/>
      <c r="O43" s="94"/>
      <c r="P43" s="92"/>
      <c r="Q43" s="94"/>
      <c r="R43" s="92"/>
      <c r="S43" s="94"/>
      <c r="T43" s="92" t="s">
        <v>191</v>
      </c>
      <c r="U43" s="94" t="s">
        <v>195</v>
      </c>
      <c r="V43" s="92"/>
      <c r="W43" s="94"/>
      <c r="X43" s="92" t="s">
        <v>191</v>
      </c>
      <c r="Y43" s="94" t="s">
        <v>195</v>
      </c>
      <c r="Z43" s="92"/>
      <c r="AA43" s="95"/>
      <c r="AB43" s="92" t="s">
        <v>191</v>
      </c>
      <c r="AC43" s="94" t="s">
        <v>195</v>
      </c>
      <c r="AD43" s="92" t="s">
        <v>191</v>
      </c>
      <c r="AE43" s="94" t="s">
        <v>195</v>
      </c>
      <c r="AF43" s="92" t="s">
        <v>191</v>
      </c>
      <c r="AG43" s="94" t="s">
        <v>195</v>
      </c>
      <c r="AH43" s="92"/>
      <c r="AI43" s="94"/>
      <c r="AJ43" s="92"/>
      <c r="AK43" s="94"/>
      <c r="AL43" s="92"/>
      <c r="AM43" s="93"/>
      <c r="AN43" s="92" t="s">
        <v>191</v>
      </c>
      <c r="AO43" s="94" t="s">
        <v>195</v>
      </c>
      <c r="AP43" s="92" t="s">
        <v>191</v>
      </c>
      <c r="AQ43" s="94" t="s">
        <v>195</v>
      </c>
      <c r="AS43" s="30" t="str">
        <f t="shared" si="0"/>
        <v>xxxxxxxx</v>
      </c>
      <c r="AT43" s="30" t="str">
        <f t="shared" si="1"/>
        <v>yyyyyyyy</v>
      </c>
    </row>
    <row r="44" spans="1:46" x14ac:dyDescent="0.2">
      <c r="A44" s="33" t="s">
        <v>1189</v>
      </c>
      <c r="B44" s="53" t="s">
        <v>183</v>
      </c>
      <c r="C44" s="53"/>
      <c r="D44" s="53"/>
      <c r="E44" s="53" t="s">
        <v>1141</v>
      </c>
      <c r="F44" s="92"/>
      <c r="G44" s="94"/>
      <c r="H44" s="92"/>
      <c r="I44" s="94"/>
      <c r="J44" s="92"/>
      <c r="K44" s="94"/>
      <c r="L44" s="92" t="s">
        <v>191</v>
      </c>
      <c r="M44" s="94" t="s">
        <v>195</v>
      </c>
      <c r="N44" s="92"/>
      <c r="O44" s="94"/>
      <c r="P44" s="92"/>
      <c r="Q44" s="94"/>
      <c r="R44" s="92"/>
      <c r="S44" s="94"/>
      <c r="T44" s="92" t="s">
        <v>191</v>
      </c>
      <c r="U44" s="94" t="s">
        <v>195</v>
      </c>
      <c r="V44" s="92"/>
      <c r="W44" s="94"/>
      <c r="X44" s="92" t="s">
        <v>191</v>
      </c>
      <c r="Y44" s="94" t="s">
        <v>195</v>
      </c>
      <c r="Z44" s="92"/>
      <c r="AA44" s="95"/>
      <c r="AB44" s="92" t="s">
        <v>191</v>
      </c>
      <c r="AC44" s="94" t="s">
        <v>195</v>
      </c>
      <c r="AD44" s="92" t="s">
        <v>191</v>
      </c>
      <c r="AE44" s="94" t="s">
        <v>195</v>
      </c>
      <c r="AF44" s="92" t="s">
        <v>191</v>
      </c>
      <c r="AG44" s="94" t="s">
        <v>195</v>
      </c>
      <c r="AH44" s="92"/>
      <c r="AI44" s="94"/>
      <c r="AJ44" s="92"/>
      <c r="AK44" s="94"/>
      <c r="AL44" s="92"/>
      <c r="AM44" s="93"/>
      <c r="AN44" s="92" t="s">
        <v>191</v>
      </c>
      <c r="AO44" s="94" t="s">
        <v>195</v>
      </c>
      <c r="AP44" s="92" t="s">
        <v>191</v>
      </c>
      <c r="AQ44" s="94" t="s">
        <v>195</v>
      </c>
      <c r="AS44" s="30" t="str">
        <f t="shared" si="0"/>
        <v>xxxxxxxx</v>
      </c>
      <c r="AT44" s="30" t="str">
        <f t="shared" si="1"/>
        <v>yyyyyyyy</v>
      </c>
    </row>
    <row r="45" spans="1:46" x14ac:dyDescent="0.2">
      <c r="A45" s="33" t="s">
        <v>1190</v>
      </c>
      <c r="B45" s="53" t="s">
        <v>184</v>
      </c>
      <c r="C45" s="39" t="s">
        <v>1141</v>
      </c>
      <c r="D45" s="39" t="s">
        <v>349</v>
      </c>
      <c r="E45" s="53" t="s">
        <v>1141</v>
      </c>
      <c r="F45" s="92"/>
      <c r="G45" s="94"/>
      <c r="H45" s="92"/>
      <c r="I45" s="94"/>
      <c r="J45" s="92"/>
      <c r="K45" s="94"/>
      <c r="L45" s="92" t="s">
        <v>191</v>
      </c>
      <c r="M45" s="94" t="s">
        <v>195</v>
      </c>
      <c r="N45" s="92"/>
      <c r="O45" s="94"/>
      <c r="P45" s="92"/>
      <c r="Q45" s="94"/>
      <c r="R45" s="92"/>
      <c r="S45" s="94"/>
      <c r="T45" s="92"/>
      <c r="U45" s="94"/>
      <c r="V45" s="92"/>
      <c r="W45" s="94"/>
      <c r="X45" s="92" t="s">
        <v>191</v>
      </c>
      <c r="Y45" s="94" t="s">
        <v>195</v>
      </c>
      <c r="Z45" s="92"/>
      <c r="AA45" s="95"/>
      <c r="AB45" s="92" t="s">
        <v>191</v>
      </c>
      <c r="AC45" s="94" t="s">
        <v>195</v>
      </c>
      <c r="AD45" s="92" t="s">
        <v>191</v>
      </c>
      <c r="AE45" s="94" t="s">
        <v>195</v>
      </c>
      <c r="AF45" s="92" t="s">
        <v>191</v>
      </c>
      <c r="AG45" s="94" t="s">
        <v>195</v>
      </c>
      <c r="AH45" s="92"/>
      <c r="AI45" s="94"/>
      <c r="AJ45" s="92"/>
      <c r="AK45" s="94"/>
      <c r="AL45" s="92"/>
      <c r="AM45" s="93"/>
      <c r="AN45" s="92" t="s">
        <v>191</v>
      </c>
      <c r="AO45" s="94" t="s">
        <v>195</v>
      </c>
      <c r="AP45" s="92" t="s">
        <v>191</v>
      </c>
      <c r="AQ45" s="94" t="s">
        <v>195</v>
      </c>
      <c r="AS45" s="30" t="str">
        <f t="shared" si="0"/>
        <v>xxxxxxx</v>
      </c>
      <c r="AT45" s="30" t="str">
        <f t="shared" si="1"/>
        <v>yyyyyyy</v>
      </c>
    </row>
    <row r="46" spans="1:46" x14ac:dyDescent="0.2">
      <c r="A46" s="33" t="s">
        <v>1191</v>
      </c>
      <c r="B46" s="53" t="s">
        <v>1155</v>
      </c>
      <c r="C46" s="53"/>
      <c r="D46" s="53"/>
      <c r="E46" s="53" t="s">
        <v>1141</v>
      </c>
      <c r="F46" s="92"/>
      <c r="G46" s="94"/>
      <c r="H46" s="92"/>
      <c r="I46" s="94"/>
      <c r="J46" s="92"/>
      <c r="K46" s="94"/>
      <c r="L46" s="92"/>
      <c r="M46" s="94"/>
      <c r="N46" s="92"/>
      <c r="O46" s="94"/>
      <c r="P46" s="92"/>
      <c r="Q46" s="94"/>
      <c r="R46" s="92"/>
      <c r="S46" s="94"/>
      <c r="T46" s="92"/>
      <c r="U46" s="94"/>
      <c r="V46" s="92"/>
      <c r="W46" s="94"/>
      <c r="X46" s="92"/>
      <c r="Y46" s="94"/>
      <c r="Z46" s="92"/>
      <c r="AA46" s="95"/>
      <c r="AB46" s="92"/>
      <c r="AC46" s="94"/>
      <c r="AD46" s="92"/>
      <c r="AE46" s="94"/>
      <c r="AF46" s="92" t="s">
        <v>191</v>
      </c>
      <c r="AG46" s="94" t="s">
        <v>195</v>
      </c>
      <c r="AH46" s="92"/>
      <c r="AI46" s="94"/>
      <c r="AJ46" s="92"/>
      <c r="AK46" s="94"/>
      <c r="AL46" s="92"/>
      <c r="AM46" s="93"/>
      <c r="AN46" s="92" t="s">
        <v>191</v>
      </c>
      <c r="AO46" s="94" t="s">
        <v>195</v>
      </c>
      <c r="AP46" s="92" t="s">
        <v>191</v>
      </c>
      <c r="AQ46" s="94" t="s">
        <v>195</v>
      </c>
      <c r="AS46" s="30" t="str">
        <f t="shared" si="0"/>
        <v>xxx</v>
      </c>
      <c r="AT46" s="30" t="str">
        <f t="shared" si="1"/>
        <v>yyy</v>
      </c>
    </row>
    <row r="47" spans="1:46" x14ac:dyDescent="0.2">
      <c r="A47" s="43" t="s">
        <v>560</v>
      </c>
      <c r="B47" s="91" t="s">
        <v>1209</v>
      </c>
      <c r="C47" s="91"/>
      <c r="D47" s="91"/>
      <c r="E47" s="91" t="s">
        <v>1141</v>
      </c>
      <c r="F47" s="92"/>
      <c r="G47" s="92"/>
      <c r="H47" s="92"/>
      <c r="I47" s="92"/>
      <c r="J47" s="92"/>
      <c r="K47" s="92"/>
      <c r="L47" s="92" t="s">
        <v>191</v>
      </c>
      <c r="M47" s="92" t="s">
        <v>195</v>
      </c>
      <c r="N47" s="92"/>
      <c r="O47" s="92"/>
      <c r="P47" s="92"/>
      <c r="Q47" s="92"/>
      <c r="R47" s="92"/>
      <c r="S47" s="92"/>
      <c r="T47" s="92" t="s">
        <v>191</v>
      </c>
      <c r="U47" s="92" t="s">
        <v>195</v>
      </c>
      <c r="V47" s="92"/>
      <c r="W47" s="92"/>
      <c r="X47" s="92" t="s">
        <v>191</v>
      </c>
      <c r="Y47" s="92" t="s">
        <v>195</v>
      </c>
      <c r="Z47" s="92"/>
      <c r="AA47" s="92"/>
      <c r="AB47" s="92" t="s">
        <v>191</v>
      </c>
      <c r="AC47" s="92" t="s">
        <v>195</v>
      </c>
      <c r="AD47" s="92"/>
      <c r="AE47" s="92"/>
      <c r="AF47" s="92" t="s">
        <v>191</v>
      </c>
      <c r="AG47" s="92" t="s">
        <v>195</v>
      </c>
      <c r="AH47" s="92"/>
      <c r="AI47" s="92"/>
      <c r="AJ47" s="92"/>
      <c r="AK47" s="92"/>
      <c r="AL47" s="92"/>
      <c r="AM47" s="93"/>
      <c r="AN47" s="92" t="s">
        <v>191</v>
      </c>
      <c r="AO47" s="92" t="s">
        <v>195</v>
      </c>
      <c r="AP47" s="92" t="s">
        <v>191</v>
      </c>
      <c r="AQ47" s="92" t="s">
        <v>195</v>
      </c>
      <c r="AS47" s="30" t="str">
        <f t="shared" si="0"/>
        <v>xxxxxxx</v>
      </c>
      <c r="AT47" s="30" t="str">
        <f t="shared" si="1"/>
        <v>yyyyyyy</v>
      </c>
    </row>
    <row r="48" spans="1:46" x14ac:dyDescent="0.2">
      <c r="A48" s="33" t="s">
        <v>580</v>
      </c>
      <c r="B48" s="53" t="s">
        <v>185</v>
      </c>
      <c r="C48" s="39" t="s">
        <v>350</v>
      </c>
      <c r="D48" s="39" t="s">
        <v>351</v>
      </c>
      <c r="E48" s="53" t="s">
        <v>1194</v>
      </c>
      <c r="F48" s="92"/>
      <c r="G48" s="94"/>
      <c r="H48" s="92"/>
      <c r="I48" s="94"/>
      <c r="J48" s="92"/>
      <c r="K48" s="94"/>
      <c r="L48" s="92"/>
      <c r="M48" s="94"/>
      <c r="N48" s="92"/>
      <c r="O48" s="94"/>
      <c r="P48" s="92"/>
      <c r="Q48" s="94"/>
      <c r="R48" s="92"/>
      <c r="S48" s="94"/>
      <c r="T48" s="92"/>
      <c r="U48" s="94"/>
      <c r="V48" s="92"/>
      <c r="W48" s="94"/>
      <c r="X48" s="92"/>
      <c r="Y48" s="94"/>
      <c r="Z48" s="92"/>
      <c r="AA48" s="95"/>
      <c r="AB48" s="92"/>
      <c r="AC48" s="94"/>
      <c r="AD48" s="92"/>
      <c r="AE48" s="94"/>
      <c r="AF48" s="92"/>
      <c r="AG48" s="94"/>
      <c r="AH48" s="92"/>
      <c r="AI48" s="94"/>
      <c r="AJ48" s="92" t="s">
        <v>191</v>
      </c>
      <c r="AK48" s="97" t="s">
        <v>196</v>
      </c>
      <c r="AL48" s="92"/>
      <c r="AM48" s="93"/>
      <c r="AN48" s="92"/>
      <c r="AO48" s="94"/>
      <c r="AP48" s="92"/>
      <c r="AQ48" s="94"/>
      <c r="AS48" s="30" t="str">
        <f t="shared" si="0"/>
        <v>x</v>
      </c>
      <c r="AT48" s="30" t="str">
        <f t="shared" si="1"/>
        <v>n</v>
      </c>
    </row>
    <row r="49" spans="1:46" x14ac:dyDescent="0.2">
      <c r="A49" s="33" t="s">
        <v>593</v>
      </c>
      <c r="B49" s="53" t="s">
        <v>186</v>
      </c>
      <c r="C49" s="39" t="s">
        <v>352</v>
      </c>
      <c r="D49" s="39" t="s">
        <v>353</v>
      </c>
      <c r="E49" s="53" t="s">
        <v>1141</v>
      </c>
      <c r="F49" s="92"/>
      <c r="G49" s="94"/>
      <c r="H49" s="92"/>
      <c r="I49" s="94"/>
      <c r="J49" s="92"/>
      <c r="K49" s="94"/>
      <c r="L49" s="92"/>
      <c r="M49" s="94"/>
      <c r="N49" s="92"/>
      <c r="O49" s="94"/>
      <c r="P49" s="92"/>
      <c r="Q49" s="94"/>
      <c r="R49" s="92"/>
      <c r="S49" s="94"/>
      <c r="T49" s="92"/>
      <c r="U49" s="94"/>
      <c r="V49" s="92"/>
      <c r="W49" s="94"/>
      <c r="X49" s="92" t="s">
        <v>191</v>
      </c>
      <c r="Y49" s="94" t="s">
        <v>195</v>
      </c>
      <c r="Z49" s="92"/>
      <c r="AA49" s="95"/>
      <c r="AB49" s="92"/>
      <c r="AC49" s="94"/>
      <c r="AD49" s="92"/>
      <c r="AE49" s="94"/>
      <c r="AF49" s="92"/>
      <c r="AG49" s="94"/>
      <c r="AH49" s="92"/>
      <c r="AI49" s="94"/>
      <c r="AJ49" s="92" t="s">
        <v>191</v>
      </c>
      <c r="AK49" s="94" t="s">
        <v>195</v>
      </c>
      <c r="AL49" s="92"/>
      <c r="AM49" s="93"/>
      <c r="AN49" s="92"/>
      <c r="AO49" s="94"/>
      <c r="AP49" s="92" t="s">
        <v>191</v>
      </c>
      <c r="AQ49" s="94" t="s">
        <v>195</v>
      </c>
      <c r="AS49" s="30" t="str">
        <f t="shared" si="0"/>
        <v>xxx</v>
      </c>
      <c r="AT49" s="30" t="str">
        <f t="shared" si="1"/>
        <v>yyy</v>
      </c>
    </row>
    <row r="50" spans="1:46" x14ac:dyDescent="0.2">
      <c r="A50" s="33" t="s">
        <v>596</v>
      </c>
      <c r="B50" s="53" t="s">
        <v>187</v>
      </c>
      <c r="C50" s="39" t="s">
        <v>354</v>
      </c>
      <c r="D50" s="39" t="s">
        <v>355</v>
      </c>
      <c r="E50" s="98"/>
      <c r="F50" s="92"/>
      <c r="G50" s="94"/>
      <c r="H50" s="92"/>
      <c r="I50" s="97" t="s">
        <v>195</v>
      </c>
      <c r="J50" s="92"/>
      <c r="K50" s="94"/>
      <c r="L50" s="92"/>
      <c r="M50" s="94"/>
      <c r="N50" s="92"/>
      <c r="O50" s="94"/>
      <c r="P50" s="92"/>
      <c r="Q50" s="94"/>
      <c r="R50" s="92"/>
      <c r="S50" s="94"/>
      <c r="T50" s="92"/>
      <c r="U50" s="94"/>
      <c r="V50" s="92"/>
      <c r="W50" s="94"/>
      <c r="X50" s="92"/>
      <c r="Y50" s="94"/>
      <c r="Z50" s="92"/>
      <c r="AA50" s="95"/>
      <c r="AB50" s="92"/>
      <c r="AC50" s="94"/>
      <c r="AD50" s="92"/>
      <c r="AE50" s="94"/>
      <c r="AF50" s="92"/>
      <c r="AG50" s="94"/>
      <c r="AH50" s="92"/>
      <c r="AI50" s="94"/>
      <c r="AJ50" s="92"/>
      <c r="AK50" s="94"/>
      <c r="AL50" s="92" t="s">
        <v>191</v>
      </c>
      <c r="AM50" s="96" t="s">
        <v>196</v>
      </c>
      <c r="AN50" s="92"/>
      <c r="AO50" s="94"/>
      <c r="AP50" s="92"/>
      <c r="AQ50" s="94"/>
      <c r="AS50" s="30" t="str">
        <f t="shared" si="0"/>
        <v>x</v>
      </c>
      <c r="AT50" s="30" t="str">
        <f t="shared" si="1"/>
        <v>yn</v>
      </c>
    </row>
    <row r="51" spans="1:46" x14ac:dyDescent="0.2">
      <c r="A51" s="33" t="s">
        <v>1192</v>
      </c>
      <c r="B51" s="53" t="s">
        <v>188</v>
      </c>
      <c r="C51" s="39" t="s">
        <v>356</v>
      </c>
      <c r="D51" s="39" t="s">
        <v>357</v>
      </c>
      <c r="E51" s="53" t="s">
        <v>1141</v>
      </c>
      <c r="F51" s="92"/>
      <c r="G51" s="94"/>
      <c r="H51" s="92"/>
      <c r="I51" s="94"/>
      <c r="J51" s="92"/>
      <c r="K51" s="94"/>
      <c r="L51" s="92"/>
      <c r="M51" s="94"/>
      <c r="N51" s="92"/>
      <c r="O51" s="94"/>
      <c r="P51" s="92"/>
      <c r="Q51" s="94"/>
      <c r="R51" s="92"/>
      <c r="S51" s="94"/>
      <c r="T51" s="92"/>
      <c r="U51" s="94"/>
      <c r="V51" s="92"/>
      <c r="W51" s="94"/>
      <c r="X51" s="92"/>
      <c r="Y51" s="94"/>
      <c r="Z51" s="92"/>
      <c r="AA51" s="95"/>
      <c r="AB51" s="92"/>
      <c r="AC51" s="94"/>
      <c r="AD51" s="92"/>
      <c r="AE51" s="94"/>
      <c r="AF51" s="92"/>
      <c r="AG51" s="94"/>
      <c r="AH51" s="92"/>
      <c r="AI51" s="94"/>
      <c r="AJ51" s="92"/>
      <c r="AK51" s="94"/>
      <c r="AL51" s="92"/>
      <c r="AM51" s="93"/>
      <c r="AN51" s="92"/>
      <c r="AO51" s="94"/>
      <c r="AP51" s="92"/>
      <c r="AQ51" s="94"/>
      <c r="AS51" s="30" t="str">
        <f t="shared" si="0"/>
        <v/>
      </c>
      <c r="AT51" s="30" t="str">
        <f t="shared" si="1"/>
        <v/>
      </c>
    </row>
    <row r="54" spans="1:46" x14ac:dyDescent="0.2">
      <c r="A54" s="159" t="s">
        <v>3006</v>
      </c>
      <c r="B54" s="130" t="s">
        <v>4205</v>
      </c>
    </row>
    <row r="55" spans="1:46" ht="22.5" x14ac:dyDescent="0.2">
      <c r="A55" s="159" t="s">
        <v>4249</v>
      </c>
      <c r="B55" s="130" t="s">
        <v>4250</v>
      </c>
    </row>
    <row r="56" spans="1:46" x14ac:dyDescent="0.2">
      <c r="A56" s="159" t="s">
        <v>4247</v>
      </c>
      <c r="B56" s="130" t="s">
        <v>4253</v>
      </c>
    </row>
    <row r="57" spans="1:46" x14ac:dyDescent="0.2">
      <c r="A57" s="159" t="s">
        <v>5278</v>
      </c>
      <c r="B57" s="38" t="s">
        <v>8788</v>
      </c>
    </row>
  </sheetData>
  <phoneticPr fontId="4" type="noConversion"/>
  <pageMargins left="0.25" right="0.25" top="0.75" bottom="0.75" header="0.3" footer="0.3"/>
  <pageSetup paperSize="9" scale="97" fitToHeight="0" orientation="landscape" r:id="rId1"/>
  <headerFooter alignWithMargins="0">
    <oddHeader>&amp;C&amp;"Calibri"&amp;10&amp;K0000FF- Internal -&amp;1#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V260"/>
  <sheetViews>
    <sheetView zoomScaleNormal="100" workbookViewId="0">
      <pane xSplit="5" ySplit="10" topLeftCell="F149" activePane="bottomRight" state="frozen"/>
      <selection pane="topRight" activeCell="F1" sqref="F1"/>
      <selection pane="bottomLeft" activeCell="A11" sqref="A11"/>
      <selection pane="bottomRight" activeCell="A5" sqref="A5:B7"/>
    </sheetView>
  </sheetViews>
  <sheetFormatPr defaultRowHeight="11.25" x14ac:dyDescent="0.2"/>
  <cols>
    <col min="1" max="1" width="5.28515625" style="15" customWidth="1"/>
    <col min="2" max="2" width="27.140625" style="14" customWidth="1"/>
    <col min="3" max="4" width="4.5703125" style="14" customWidth="1"/>
    <col min="5" max="5" width="9.42578125" style="15" customWidth="1"/>
    <col min="6" max="44" width="2.7109375" style="15" customWidth="1"/>
    <col min="45" max="46" width="9.140625" style="15"/>
    <col min="47" max="47" width="4" style="15" customWidth="1"/>
    <col min="48" max="48" width="9.140625" style="136"/>
    <col min="49" max="16384" width="9.140625" style="15"/>
  </cols>
  <sheetData>
    <row r="1" spans="1:48" x14ac:dyDescent="0.2">
      <c r="A1" s="15" t="s">
        <v>362</v>
      </c>
      <c r="F1" s="32" t="s">
        <v>5287</v>
      </c>
      <c r="G1" s="31"/>
    </row>
    <row r="2" spans="1:48" x14ac:dyDescent="0.2">
      <c r="A2" s="128" t="s">
        <v>191</v>
      </c>
      <c r="B2" s="37" t="s">
        <v>193</v>
      </c>
      <c r="C2" s="37"/>
      <c r="D2" s="37"/>
      <c r="E2" s="31" t="s">
        <v>333</v>
      </c>
      <c r="F2" s="46"/>
      <c r="G2" s="31"/>
    </row>
    <row r="3" spans="1:48" x14ac:dyDescent="0.2">
      <c r="A3" s="35" t="s">
        <v>195</v>
      </c>
      <c r="B3" s="38" t="s">
        <v>194</v>
      </c>
      <c r="C3" s="38"/>
      <c r="D3" s="38"/>
      <c r="E3" s="31"/>
      <c r="F3" s="34"/>
      <c r="G3" s="31"/>
      <c r="H3" s="31"/>
      <c r="I3" s="31"/>
      <c r="J3" s="31"/>
      <c r="K3" s="31"/>
      <c r="L3" s="31"/>
      <c r="M3" s="31"/>
      <c r="N3" s="31"/>
      <c r="O3" s="31"/>
      <c r="P3" s="40" t="s">
        <v>1147</v>
      </c>
      <c r="Q3" s="40"/>
      <c r="R3" s="40"/>
      <c r="S3" s="31"/>
      <c r="T3" s="31"/>
      <c r="U3" s="31"/>
      <c r="V3" s="31"/>
      <c r="W3" s="31"/>
      <c r="X3" s="31"/>
      <c r="Y3" s="31"/>
      <c r="Z3" s="31"/>
      <c r="AA3" s="31"/>
      <c r="AB3" s="40" t="s">
        <v>1153</v>
      </c>
      <c r="AC3" s="40"/>
      <c r="AD3" s="40"/>
      <c r="AE3" s="31"/>
      <c r="AF3" s="31"/>
      <c r="AG3" s="31"/>
      <c r="AH3" s="31"/>
      <c r="AI3" s="31"/>
      <c r="AJ3" s="31"/>
      <c r="AK3" s="31"/>
      <c r="AL3" s="31"/>
      <c r="AM3" s="31"/>
      <c r="AN3" s="40" t="s">
        <v>1159</v>
      </c>
      <c r="AO3" s="40"/>
      <c r="AP3" s="40"/>
      <c r="AQ3" s="31"/>
    </row>
    <row r="4" spans="1:48" x14ac:dyDescent="0.2">
      <c r="A4" s="42" t="s">
        <v>196</v>
      </c>
      <c r="B4" s="38" t="s">
        <v>1115</v>
      </c>
      <c r="E4" s="31"/>
      <c r="F4" s="40" t="s">
        <v>2374</v>
      </c>
      <c r="G4" s="40"/>
      <c r="H4" s="40"/>
      <c r="I4" s="31"/>
      <c r="J4" s="31"/>
      <c r="K4" s="31"/>
      <c r="L4" s="31"/>
      <c r="M4" s="31"/>
      <c r="N4" s="31"/>
      <c r="O4" s="31"/>
      <c r="P4" s="40"/>
      <c r="Q4" s="31"/>
      <c r="R4" s="40" t="s">
        <v>1148</v>
      </c>
      <c r="S4" s="40"/>
      <c r="T4" s="40"/>
      <c r="U4" s="31"/>
      <c r="V4" s="31"/>
      <c r="W4" s="31"/>
      <c r="X4" s="31"/>
      <c r="Y4" s="31"/>
      <c r="Z4" s="31"/>
      <c r="AA4" s="31"/>
      <c r="AB4" s="40"/>
      <c r="AC4" s="31"/>
      <c r="AD4" s="40" t="s">
        <v>1154</v>
      </c>
      <c r="AE4" s="40"/>
      <c r="AF4" s="40"/>
      <c r="AG4" s="31"/>
      <c r="AH4" s="31"/>
      <c r="AI4" s="31"/>
      <c r="AJ4" s="31"/>
      <c r="AK4" s="31"/>
      <c r="AL4" s="31"/>
      <c r="AM4" s="31"/>
      <c r="AN4" s="40"/>
      <c r="AO4" s="31"/>
      <c r="AP4" s="40" t="s">
        <v>1160</v>
      </c>
      <c r="AQ4" s="40"/>
      <c r="AR4" s="41"/>
    </row>
    <row r="5" spans="1:48" x14ac:dyDescent="0.2">
      <c r="A5" s="42" t="s">
        <v>195</v>
      </c>
      <c r="B5" s="38" t="s">
        <v>1001</v>
      </c>
      <c r="E5" s="31"/>
      <c r="F5" s="40"/>
      <c r="G5" s="31"/>
      <c r="H5" s="45" t="s">
        <v>1000</v>
      </c>
      <c r="I5" s="40"/>
      <c r="J5" s="40"/>
      <c r="K5" s="31"/>
      <c r="L5" s="31"/>
      <c r="M5" s="31"/>
      <c r="N5" s="31"/>
      <c r="O5" s="31"/>
      <c r="P5" s="40"/>
      <c r="Q5" s="31"/>
      <c r="R5" s="40"/>
      <c r="S5" s="31"/>
      <c r="T5" s="40" t="s">
        <v>1149</v>
      </c>
      <c r="U5" s="40"/>
      <c r="V5" s="40"/>
      <c r="W5" s="31"/>
      <c r="X5" s="31"/>
      <c r="Y5" s="31"/>
      <c r="Z5" s="31"/>
      <c r="AA5" s="31"/>
      <c r="AB5" s="40"/>
      <c r="AC5" s="31"/>
      <c r="AD5" s="40"/>
      <c r="AE5" s="31"/>
      <c r="AF5" s="40" t="s">
        <v>1155</v>
      </c>
      <c r="AG5" s="40"/>
      <c r="AH5" s="40"/>
      <c r="AI5" s="31"/>
      <c r="AJ5" s="31"/>
      <c r="AK5" s="31"/>
      <c r="AL5" s="31"/>
      <c r="AM5" s="31"/>
      <c r="AN5" s="40"/>
      <c r="AO5" s="31"/>
      <c r="AP5" s="40"/>
      <c r="AQ5" s="31"/>
    </row>
    <row r="6" spans="1:48" x14ac:dyDescent="0.2">
      <c r="A6" s="129" t="s">
        <v>2647</v>
      </c>
      <c r="B6" s="38" t="s">
        <v>2501</v>
      </c>
      <c r="E6" s="31"/>
      <c r="F6" s="40"/>
      <c r="G6" s="31"/>
      <c r="H6" s="40"/>
      <c r="I6" s="31"/>
      <c r="J6" s="45" t="s">
        <v>2375</v>
      </c>
      <c r="K6" s="40"/>
      <c r="L6" s="40"/>
      <c r="M6" s="31"/>
      <c r="N6" s="31"/>
      <c r="O6" s="31"/>
      <c r="P6" s="40"/>
      <c r="Q6" s="31"/>
      <c r="R6" s="40"/>
      <c r="S6" s="31"/>
      <c r="T6" s="40"/>
      <c r="U6" s="31"/>
      <c r="V6" s="40" t="s">
        <v>1150</v>
      </c>
      <c r="W6" s="40"/>
      <c r="X6" s="40"/>
      <c r="Y6" s="31"/>
      <c r="Z6" s="31"/>
      <c r="AA6" s="31"/>
      <c r="AB6" s="40"/>
      <c r="AC6" s="31"/>
      <c r="AD6" s="40"/>
      <c r="AE6" s="31"/>
      <c r="AF6" s="40"/>
      <c r="AG6" s="31"/>
      <c r="AH6" s="40" t="s">
        <v>1156</v>
      </c>
      <c r="AI6" s="40"/>
      <c r="AJ6" s="40"/>
      <c r="AK6" s="31"/>
      <c r="AL6" s="31"/>
      <c r="AM6" s="31"/>
      <c r="AN6" s="40"/>
      <c r="AO6" s="31"/>
      <c r="AP6" s="40"/>
      <c r="AQ6" s="31"/>
    </row>
    <row r="7" spans="1:48" x14ac:dyDescent="0.2">
      <c r="A7" s="129" t="s">
        <v>2648</v>
      </c>
      <c r="B7" s="38" t="s">
        <v>2646</v>
      </c>
      <c r="C7" s="15"/>
      <c r="D7" s="15"/>
      <c r="E7" s="31"/>
      <c r="F7" s="40"/>
      <c r="G7" s="31"/>
      <c r="H7" s="40"/>
      <c r="I7" s="31"/>
      <c r="J7" s="40"/>
      <c r="K7" s="31"/>
      <c r="L7" s="40" t="s">
        <v>1145</v>
      </c>
      <c r="M7" s="40"/>
      <c r="N7" s="40"/>
      <c r="O7" s="31"/>
      <c r="P7" s="40"/>
      <c r="Q7" s="31"/>
      <c r="R7" s="40"/>
      <c r="S7" s="31"/>
      <c r="T7" s="40"/>
      <c r="U7" s="31"/>
      <c r="V7" s="40"/>
      <c r="W7" s="31"/>
      <c r="X7" s="40" t="s">
        <v>1151</v>
      </c>
      <c r="Y7" s="40"/>
      <c r="Z7" s="40"/>
      <c r="AA7" s="31"/>
      <c r="AB7" s="40"/>
      <c r="AC7" s="31"/>
      <c r="AD7" s="40"/>
      <c r="AE7" s="31"/>
      <c r="AF7" s="40"/>
      <c r="AG7" s="31"/>
      <c r="AH7" s="40"/>
      <c r="AI7" s="31"/>
      <c r="AJ7" s="40" t="s">
        <v>1157</v>
      </c>
      <c r="AK7" s="40"/>
      <c r="AL7" s="40"/>
      <c r="AM7" s="31"/>
      <c r="AN7" s="40"/>
      <c r="AO7" s="31"/>
      <c r="AP7" s="40"/>
      <c r="AQ7" s="31"/>
    </row>
    <row r="8" spans="1:48" x14ac:dyDescent="0.2">
      <c r="A8" s="35"/>
      <c r="B8" s="130"/>
      <c r="C8" s="15"/>
      <c r="D8" s="15"/>
      <c r="E8" s="31"/>
      <c r="F8" s="40"/>
      <c r="G8" s="31"/>
      <c r="H8" s="40"/>
      <c r="I8" s="31"/>
      <c r="J8" s="40"/>
      <c r="K8" s="31"/>
      <c r="L8" s="40"/>
      <c r="M8" s="31"/>
      <c r="N8" s="40" t="s">
        <v>1146</v>
      </c>
      <c r="O8" s="40"/>
      <c r="P8" s="40"/>
      <c r="Q8" s="31"/>
      <c r="R8" s="40"/>
      <c r="S8" s="31"/>
      <c r="T8" s="40"/>
      <c r="U8" s="31"/>
      <c r="V8" s="40"/>
      <c r="W8" s="31"/>
      <c r="X8" s="40"/>
      <c r="Y8" s="31"/>
      <c r="Z8" s="45" t="s">
        <v>71</v>
      </c>
      <c r="AA8" s="40"/>
      <c r="AB8" s="40"/>
      <c r="AC8" s="31"/>
      <c r="AD8" s="40"/>
      <c r="AE8" s="31"/>
      <c r="AF8" s="40"/>
      <c r="AG8" s="31"/>
      <c r="AH8" s="40"/>
      <c r="AI8" s="31"/>
      <c r="AJ8" s="40"/>
      <c r="AK8" s="31"/>
      <c r="AL8" s="45" t="s">
        <v>1158</v>
      </c>
      <c r="AM8" s="40"/>
      <c r="AN8" s="40"/>
      <c r="AO8" s="31"/>
      <c r="AP8" s="40"/>
      <c r="AQ8" s="31"/>
    </row>
    <row r="9" spans="1:48" x14ac:dyDescent="0.2">
      <c r="A9" s="35"/>
      <c r="B9" s="130" t="s">
        <v>5290</v>
      </c>
      <c r="C9" s="15" t="s">
        <v>360</v>
      </c>
      <c r="D9" s="15"/>
      <c r="E9" s="31"/>
      <c r="F9" s="40"/>
      <c r="G9" s="31"/>
      <c r="H9" s="40"/>
      <c r="I9" s="31"/>
      <c r="J9" s="40"/>
      <c r="K9" s="31"/>
      <c r="L9" s="40"/>
      <c r="M9" s="31"/>
      <c r="N9" s="40"/>
      <c r="O9" s="40"/>
      <c r="P9" s="40"/>
      <c r="Q9" s="31"/>
      <c r="R9" s="40"/>
      <c r="S9" s="31"/>
      <c r="T9" s="40"/>
      <c r="U9" s="31"/>
      <c r="V9" s="40"/>
      <c r="W9" s="31"/>
      <c r="X9" s="40"/>
      <c r="Y9" s="31"/>
      <c r="Z9" s="45"/>
      <c r="AA9" s="40"/>
      <c r="AB9" s="40"/>
      <c r="AC9" s="31"/>
      <c r="AD9" s="40"/>
      <c r="AE9" s="31"/>
      <c r="AF9" s="40"/>
      <c r="AG9" s="31"/>
      <c r="AH9" s="40"/>
      <c r="AI9" s="31"/>
      <c r="AJ9" s="40"/>
      <c r="AK9" s="31"/>
      <c r="AL9" s="45"/>
      <c r="AM9" s="40"/>
      <c r="AN9" s="40"/>
      <c r="AO9" s="31"/>
      <c r="AP9" s="40"/>
      <c r="AQ9" s="31"/>
      <c r="AV9" s="155" t="s">
        <v>2993</v>
      </c>
    </row>
    <row r="10" spans="1:48" x14ac:dyDescent="0.2">
      <c r="A10" s="51"/>
      <c r="B10" s="52" t="s">
        <v>1111</v>
      </c>
      <c r="C10" s="52" t="s">
        <v>358</v>
      </c>
      <c r="D10" s="52" t="s">
        <v>359</v>
      </c>
      <c r="E10" s="53"/>
      <c r="F10" s="54" t="s">
        <v>335</v>
      </c>
      <c r="G10" s="55"/>
      <c r="H10" s="54" t="s">
        <v>1142</v>
      </c>
      <c r="I10" s="55"/>
      <c r="J10" s="54" t="s">
        <v>644</v>
      </c>
      <c r="K10" s="55"/>
      <c r="L10" s="54" t="s">
        <v>647</v>
      </c>
      <c r="M10" s="55"/>
      <c r="N10" s="54" t="s">
        <v>652</v>
      </c>
      <c r="O10" s="55"/>
      <c r="P10" s="54" t="s">
        <v>658</v>
      </c>
      <c r="Q10" s="55"/>
      <c r="R10" s="54" t="s">
        <v>661</v>
      </c>
      <c r="S10" s="55"/>
      <c r="T10" s="54" t="s">
        <v>667</v>
      </c>
      <c r="U10" s="55"/>
      <c r="V10" s="54" t="s">
        <v>674</v>
      </c>
      <c r="W10" s="55"/>
      <c r="X10" s="54" t="s">
        <v>680</v>
      </c>
      <c r="Y10" s="55"/>
      <c r="Z10" s="54" t="s">
        <v>599</v>
      </c>
      <c r="AA10" s="56"/>
      <c r="AB10" s="54" t="s">
        <v>687</v>
      </c>
      <c r="AC10" s="55"/>
      <c r="AD10" s="54" t="s">
        <v>693</v>
      </c>
      <c r="AE10" s="55"/>
      <c r="AF10" s="54" t="s">
        <v>697</v>
      </c>
      <c r="AG10" s="55"/>
      <c r="AH10" s="54" t="s">
        <v>702</v>
      </c>
      <c r="AI10" s="55"/>
      <c r="AJ10" s="54" t="s">
        <v>708</v>
      </c>
      <c r="AK10" s="55"/>
      <c r="AL10" s="54" t="s">
        <v>77</v>
      </c>
      <c r="AM10" s="57"/>
      <c r="AN10" s="54" t="s">
        <v>714</v>
      </c>
      <c r="AO10" s="55"/>
      <c r="AP10" s="54" t="s">
        <v>719</v>
      </c>
      <c r="AQ10" s="55"/>
      <c r="AS10" s="49" t="s">
        <v>2403</v>
      </c>
      <c r="AV10" s="156" t="s">
        <v>2995</v>
      </c>
    </row>
    <row r="11" spans="1:48" s="30" customFormat="1" x14ac:dyDescent="0.2">
      <c r="A11" s="58" t="s">
        <v>1161</v>
      </c>
      <c r="B11" s="58" t="s">
        <v>1040</v>
      </c>
      <c r="C11" s="58" t="s">
        <v>1141</v>
      </c>
      <c r="D11" s="58" t="s">
        <v>1141</v>
      </c>
      <c r="E11" s="58" t="s">
        <v>364</v>
      </c>
      <c r="F11" s="75" t="s">
        <v>1141</v>
      </c>
      <c r="G11" s="75"/>
      <c r="H11" s="75" t="s">
        <v>1141</v>
      </c>
      <c r="I11" s="75"/>
      <c r="J11" s="75" t="s">
        <v>1141</v>
      </c>
      <c r="K11" s="75"/>
      <c r="L11" s="75" t="s">
        <v>1141</v>
      </c>
      <c r="M11" s="75"/>
      <c r="N11" s="75" t="s">
        <v>1141</v>
      </c>
      <c r="O11" s="75"/>
      <c r="P11" s="75" t="s">
        <v>1141</v>
      </c>
      <c r="Q11" s="75"/>
      <c r="R11" s="75" t="s">
        <v>1141</v>
      </c>
      <c r="S11" s="75"/>
      <c r="T11" s="75" t="s">
        <v>1141</v>
      </c>
      <c r="U11" s="75"/>
      <c r="V11" s="75" t="s">
        <v>1141</v>
      </c>
      <c r="W11" s="75"/>
      <c r="X11" s="75" t="s">
        <v>1141</v>
      </c>
      <c r="Y11" s="75"/>
      <c r="Z11" s="75" t="s">
        <v>1141</v>
      </c>
      <c r="AA11" s="75"/>
      <c r="AB11" s="75" t="s">
        <v>1141</v>
      </c>
      <c r="AC11" s="75"/>
      <c r="AD11" s="75" t="s">
        <v>1141</v>
      </c>
      <c r="AE11" s="75"/>
      <c r="AF11" s="75" t="s">
        <v>191</v>
      </c>
      <c r="AG11" s="76" t="s">
        <v>196</v>
      </c>
      <c r="AH11" s="75" t="s">
        <v>1141</v>
      </c>
      <c r="AI11" s="75"/>
      <c r="AJ11" s="75" t="s">
        <v>1141</v>
      </c>
      <c r="AK11" s="75"/>
      <c r="AL11" s="75" t="s">
        <v>1141</v>
      </c>
      <c r="AM11" s="77"/>
      <c r="AN11" s="75" t="s">
        <v>1141</v>
      </c>
      <c r="AO11" s="75"/>
      <c r="AP11" s="75" t="s">
        <v>191</v>
      </c>
      <c r="AQ11" s="76" t="s">
        <v>196</v>
      </c>
      <c r="AS11" s="30" t="str">
        <f>H11&amp;J11&amp;L11&amp;N11&amp;P11&amp;R11&amp;T11&amp;V11&amp;X11&amp;Z11&amp;AB11&amp;AD11&amp;AF11&amp;AH11&amp;AJ11&amp;AL11&amp;AN11&amp;AP11</f>
        <v>xx</v>
      </c>
      <c r="AT11" s="30" t="str">
        <f>I11&amp;K11&amp;M11&amp;O11&amp;Q11&amp;S11&amp;U11&amp;W11&amp;Y11&amp;AA11&amp;AC11&amp;AE11&amp;AG11&amp;AI11&amp;AK11&amp;AM11&amp;AO11&amp;AQ11</f>
        <v>nn</v>
      </c>
      <c r="AV11" s="157"/>
    </row>
    <row r="12" spans="1:48" s="30" customFormat="1" x14ac:dyDescent="0.2">
      <c r="A12" s="61" t="s">
        <v>1162</v>
      </c>
      <c r="B12" s="61" t="s">
        <v>1041</v>
      </c>
      <c r="C12" s="61" t="s">
        <v>1595</v>
      </c>
      <c r="D12" s="61" t="s">
        <v>1596</v>
      </c>
      <c r="E12" s="61" t="s">
        <v>1141</v>
      </c>
      <c r="F12" s="75" t="s">
        <v>1141</v>
      </c>
      <c r="G12" s="78"/>
      <c r="H12" s="75" t="s">
        <v>1141</v>
      </c>
      <c r="I12" s="78"/>
      <c r="J12" s="75" t="s">
        <v>1141</v>
      </c>
      <c r="K12" s="78"/>
      <c r="L12" s="75" t="s">
        <v>1141</v>
      </c>
      <c r="M12" s="78"/>
      <c r="N12" s="75" t="s">
        <v>1141</v>
      </c>
      <c r="O12" s="78"/>
      <c r="P12" s="75" t="s">
        <v>1141</v>
      </c>
      <c r="Q12" s="78"/>
      <c r="R12" s="75" t="s">
        <v>1141</v>
      </c>
      <c r="S12" s="78"/>
      <c r="T12" s="75" t="s">
        <v>1141</v>
      </c>
      <c r="U12" s="78"/>
      <c r="V12" s="75" t="s">
        <v>1141</v>
      </c>
      <c r="W12" s="78"/>
      <c r="X12" s="75" t="s">
        <v>1141</v>
      </c>
      <c r="Y12" s="78"/>
      <c r="Z12" s="75" t="s">
        <v>1141</v>
      </c>
      <c r="AA12" s="79"/>
      <c r="AB12" s="75" t="s">
        <v>1141</v>
      </c>
      <c r="AC12" s="78"/>
      <c r="AD12" s="75" t="s">
        <v>1141</v>
      </c>
      <c r="AE12" s="78"/>
      <c r="AF12" s="75" t="s">
        <v>191</v>
      </c>
      <c r="AG12" s="78" t="s">
        <v>195</v>
      </c>
      <c r="AH12" s="75" t="s">
        <v>1141</v>
      </c>
      <c r="AI12" s="78"/>
      <c r="AJ12" s="75" t="s">
        <v>1141</v>
      </c>
      <c r="AK12" s="78"/>
      <c r="AL12" s="75" t="s">
        <v>1141</v>
      </c>
      <c r="AM12" s="77"/>
      <c r="AN12" s="75" t="s">
        <v>1141</v>
      </c>
      <c r="AO12" s="78"/>
      <c r="AP12" s="75" t="s">
        <v>1141</v>
      </c>
      <c r="AQ12" s="78"/>
      <c r="AS12" s="30" t="str">
        <f t="shared" ref="AS12:AS75" si="0">H12&amp;J12&amp;L12&amp;N12&amp;P12&amp;R12&amp;T12&amp;V12&amp;X12&amp;Z12&amp;AB12&amp;AD12&amp;AF12&amp;AH12&amp;AJ12&amp;AL12&amp;AN12&amp;AP12</f>
        <v>x</v>
      </c>
      <c r="AT12" s="30" t="str">
        <f t="shared" ref="AT12:AT75" si="1">I12&amp;K12&amp;M12&amp;O12&amp;Q12&amp;S12&amp;U12&amp;W12&amp;Y12&amp;AA12&amp;AC12&amp;AE12&amp;AG12&amp;AI12&amp;AK12&amp;AM12&amp;AO12&amp;AQ12</f>
        <v>y</v>
      </c>
      <c r="AV12" s="157"/>
    </row>
    <row r="13" spans="1:48" s="30" customFormat="1" x14ac:dyDescent="0.2">
      <c r="A13" s="61" t="s">
        <v>1163</v>
      </c>
      <c r="B13" s="61" t="s">
        <v>1042</v>
      </c>
      <c r="C13" s="61" t="s">
        <v>1597</v>
      </c>
      <c r="D13" s="61" t="s">
        <v>1598</v>
      </c>
      <c r="E13" s="61" t="s">
        <v>1141</v>
      </c>
      <c r="F13" s="75" t="s">
        <v>1141</v>
      </c>
      <c r="G13" s="78"/>
      <c r="H13" s="75" t="s">
        <v>1141</v>
      </c>
      <c r="I13" s="78"/>
      <c r="J13" s="75" t="s">
        <v>1141</v>
      </c>
      <c r="K13" s="78"/>
      <c r="L13" s="75" t="s">
        <v>1141</v>
      </c>
      <c r="M13" s="78"/>
      <c r="N13" s="75" t="s">
        <v>1141</v>
      </c>
      <c r="O13" s="78"/>
      <c r="P13" s="75" t="s">
        <v>1141</v>
      </c>
      <c r="Q13" s="78"/>
      <c r="R13" s="75" t="s">
        <v>1141</v>
      </c>
      <c r="S13" s="78"/>
      <c r="T13" s="75" t="s">
        <v>1141</v>
      </c>
      <c r="U13" s="78"/>
      <c r="V13" s="75" t="s">
        <v>1141</v>
      </c>
      <c r="W13" s="78"/>
      <c r="X13" s="75" t="s">
        <v>1141</v>
      </c>
      <c r="Y13" s="78"/>
      <c r="Z13" s="75" t="s">
        <v>1141</v>
      </c>
      <c r="AA13" s="79"/>
      <c r="AB13" s="75" t="s">
        <v>1141</v>
      </c>
      <c r="AC13" s="78"/>
      <c r="AD13" s="75" t="s">
        <v>1141</v>
      </c>
      <c r="AE13" s="78"/>
      <c r="AF13" s="75" t="s">
        <v>191</v>
      </c>
      <c r="AG13" s="78" t="s">
        <v>195</v>
      </c>
      <c r="AH13" s="75" t="s">
        <v>1141</v>
      </c>
      <c r="AI13" s="78"/>
      <c r="AJ13" s="75" t="s">
        <v>1141</v>
      </c>
      <c r="AK13" s="78"/>
      <c r="AL13" s="75" t="s">
        <v>1141</v>
      </c>
      <c r="AM13" s="77"/>
      <c r="AN13" s="75" t="s">
        <v>1141</v>
      </c>
      <c r="AO13" s="78"/>
      <c r="AP13" s="75" t="s">
        <v>1141</v>
      </c>
      <c r="AQ13" s="78"/>
      <c r="AS13" s="30" t="str">
        <f t="shared" si="0"/>
        <v>x</v>
      </c>
      <c r="AT13" s="30" t="str">
        <f t="shared" si="1"/>
        <v>y</v>
      </c>
      <c r="AV13" s="157"/>
    </row>
    <row r="14" spans="1:48" s="30" customFormat="1" x14ac:dyDescent="0.2">
      <c r="A14" s="61" t="s">
        <v>1164</v>
      </c>
      <c r="B14" s="61" t="s">
        <v>1043</v>
      </c>
      <c r="C14" s="61" t="s">
        <v>2621</v>
      </c>
      <c r="D14" s="61" t="s">
        <v>2622</v>
      </c>
      <c r="E14" s="61" t="s">
        <v>1141</v>
      </c>
      <c r="F14" s="75" t="s">
        <v>1141</v>
      </c>
      <c r="G14" s="78"/>
      <c r="H14" s="75" t="s">
        <v>1141</v>
      </c>
      <c r="I14" s="78"/>
      <c r="J14" s="75" t="s">
        <v>1141</v>
      </c>
      <c r="K14" s="78"/>
      <c r="L14" s="75" t="s">
        <v>1141</v>
      </c>
      <c r="M14" s="78"/>
      <c r="N14" s="75" t="s">
        <v>1141</v>
      </c>
      <c r="O14" s="78"/>
      <c r="P14" s="75" t="s">
        <v>1141</v>
      </c>
      <c r="Q14" s="78"/>
      <c r="R14" s="75" t="s">
        <v>1141</v>
      </c>
      <c r="S14" s="78"/>
      <c r="T14" s="75" t="s">
        <v>1141</v>
      </c>
      <c r="U14" s="78"/>
      <c r="V14" s="75" t="s">
        <v>1141</v>
      </c>
      <c r="W14" s="78"/>
      <c r="X14" s="75" t="s">
        <v>1141</v>
      </c>
      <c r="Y14" s="78"/>
      <c r="Z14" s="75" t="s">
        <v>1141</v>
      </c>
      <c r="AA14" s="79"/>
      <c r="AB14" s="75" t="s">
        <v>1141</v>
      </c>
      <c r="AC14" s="78"/>
      <c r="AD14" s="75" t="s">
        <v>1141</v>
      </c>
      <c r="AE14" s="78"/>
      <c r="AF14" s="75" t="s">
        <v>191</v>
      </c>
      <c r="AG14" s="78" t="s">
        <v>195</v>
      </c>
      <c r="AH14" s="75" t="s">
        <v>1141</v>
      </c>
      <c r="AI14" s="78"/>
      <c r="AJ14" s="75" t="s">
        <v>1141</v>
      </c>
      <c r="AK14" s="78"/>
      <c r="AL14" s="75" t="s">
        <v>1141</v>
      </c>
      <c r="AM14" s="77"/>
      <c r="AN14" s="75" t="s">
        <v>1141</v>
      </c>
      <c r="AO14" s="78"/>
      <c r="AP14" s="75" t="s">
        <v>1141</v>
      </c>
      <c r="AQ14" s="78"/>
      <c r="AS14" s="30" t="str">
        <f t="shared" si="0"/>
        <v>x</v>
      </c>
      <c r="AT14" s="30" t="str">
        <f t="shared" si="1"/>
        <v>y</v>
      </c>
      <c r="AV14" s="157"/>
    </row>
    <row r="15" spans="1:48" s="30" customFormat="1" x14ac:dyDescent="0.2">
      <c r="A15" s="61" t="s">
        <v>365</v>
      </c>
      <c r="B15" s="61" t="s">
        <v>1044</v>
      </c>
      <c r="C15" s="61" t="s">
        <v>2623</v>
      </c>
      <c r="D15" s="61" t="s">
        <v>2624</v>
      </c>
      <c r="E15" s="61" t="s">
        <v>1141</v>
      </c>
      <c r="F15" s="75" t="s">
        <v>1141</v>
      </c>
      <c r="G15" s="78"/>
      <c r="H15" s="75" t="s">
        <v>1141</v>
      </c>
      <c r="I15" s="78"/>
      <c r="J15" s="75" t="s">
        <v>1141</v>
      </c>
      <c r="K15" s="78"/>
      <c r="L15" s="75" t="s">
        <v>1141</v>
      </c>
      <c r="M15" s="78"/>
      <c r="N15" s="75" t="s">
        <v>1141</v>
      </c>
      <c r="O15" s="78"/>
      <c r="P15" s="75" t="s">
        <v>1141</v>
      </c>
      <c r="Q15" s="78"/>
      <c r="R15" s="75" t="s">
        <v>1141</v>
      </c>
      <c r="S15" s="78"/>
      <c r="T15" s="75" t="s">
        <v>1141</v>
      </c>
      <c r="U15" s="78"/>
      <c r="V15" s="75" t="s">
        <v>1141</v>
      </c>
      <c r="W15" s="78"/>
      <c r="X15" s="75" t="s">
        <v>1141</v>
      </c>
      <c r="Y15" s="78"/>
      <c r="Z15" s="75" t="s">
        <v>1141</v>
      </c>
      <c r="AA15" s="79"/>
      <c r="AB15" s="75" t="s">
        <v>1141</v>
      </c>
      <c r="AC15" s="78"/>
      <c r="AD15" s="75" t="s">
        <v>1141</v>
      </c>
      <c r="AE15" s="78"/>
      <c r="AF15" s="75" t="s">
        <v>191</v>
      </c>
      <c r="AG15" s="78" t="s">
        <v>195</v>
      </c>
      <c r="AH15" s="75" t="s">
        <v>1141</v>
      </c>
      <c r="AI15" s="78"/>
      <c r="AJ15" s="75" t="s">
        <v>1141</v>
      </c>
      <c r="AK15" s="78"/>
      <c r="AL15" s="75" t="s">
        <v>1141</v>
      </c>
      <c r="AM15" s="77"/>
      <c r="AN15" s="75" t="s">
        <v>1141</v>
      </c>
      <c r="AO15" s="78"/>
      <c r="AP15" s="75" t="s">
        <v>1141</v>
      </c>
      <c r="AQ15" s="78"/>
      <c r="AS15" s="30" t="str">
        <f t="shared" si="0"/>
        <v>x</v>
      </c>
      <c r="AT15" s="30" t="str">
        <f t="shared" si="1"/>
        <v>y</v>
      </c>
      <c r="AV15" s="157"/>
    </row>
    <row r="16" spans="1:48" s="30" customFormat="1" x14ac:dyDescent="0.2">
      <c r="A16" s="61" t="s">
        <v>1165</v>
      </c>
      <c r="B16" s="61" t="s">
        <v>1045</v>
      </c>
      <c r="C16" s="61" t="s">
        <v>2625</v>
      </c>
      <c r="D16" s="61" t="s">
        <v>2626</v>
      </c>
      <c r="E16" s="61" t="s">
        <v>1141</v>
      </c>
      <c r="F16" s="75" t="s">
        <v>1141</v>
      </c>
      <c r="G16" s="78"/>
      <c r="H16" s="75" t="s">
        <v>1141</v>
      </c>
      <c r="I16" s="78"/>
      <c r="J16" s="75" t="s">
        <v>1141</v>
      </c>
      <c r="K16" s="78"/>
      <c r="L16" s="75" t="s">
        <v>1141</v>
      </c>
      <c r="M16" s="78"/>
      <c r="N16" s="75" t="s">
        <v>1141</v>
      </c>
      <c r="O16" s="78"/>
      <c r="P16" s="75" t="s">
        <v>1141</v>
      </c>
      <c r="Q16" s="78"/>
      <c r="R16" s="75" t="s">
        <v>1141</v>
      </c>
      <c r="S16" s="78"/>
      <c r="T16" s="75" t="s">
        <v>1141</v>
      </c>
      <c r="U16" s="78"/>
      <c r="V16" s="75" t="s">
        <v>1141</v>
      </c>
      <c r="W16" s="78"/>
      <c r="X16" s="75" t="s">
        <v>1141</v>
      </c>
      <c r="Y16" s="78"/>
      <c r="Z16" s="75" t="s">
        <v>1141</v>
      </c>
      <c r="AA16" s="79"/>
      <c r="AB16" s="75" t="s">
        <v>1141</v>
      </c>
      <c r="AC16" s="78"/>
      <c r="AD16" s="75" t="s">
        <v>1141</v>
      </c>
      <c r="AE16" s="78"/>
      <c r="AF16" s="75" t="s">
        <v>191</v>
      </c>
      <c r="AG16" s="78" t="s">
        <v>195</v>
      </c>
      <c r="AH16" s="75" t="s">
        <v>1141</v>
      </c>
      <c r="AI16" s="78"/>
      <c r="AJ16" s="75" t="s">
        <v>1141</v>
      </c>
      <c r="AK16" s="78"/>
      <c r="AL16" s="75" t="s">
        <v>1141</v>
      </c>
      <c r="AM16" s="77"/>
      <c r="AN16" s="75" t="s">
        <v>1141</v>
      </c>
      <c r="AO16" s="78"/>
      <c r="AP16" s="75" t="s">
        <v>1141</v>
      </c>
      <c r="AQ16" s="78"/>
      <c r="AS16" s="30" t="str">
        <f t="shared" si="0"/>
        <v>x</v>
      </c>
      <c r="AT16" s="30" t="str">
        <f t="shared" si="1"/>
        <v>y</v>
      </c>
      <c r="AV16" s="157"/>
    </row>
    <row r="17" spans="1:48" s="30" customFormat="1" x14ac:dyDescent="0.2">
      <c r="A17" s="61" t="s">
        <v>366</v>
      </c>
      <c r="B17" s="61" t="s">
        <v>1046</v>
      </c>
      <c r="C17" s="61" t="s">
        <v>2627</v>
      </c>
      <c r="D17" s="61" t="s">
        <v>2628</v>
      </c>
      <c r="E17" s="61" t="s">
        <v>1141</v>
      </c>
      <c r="F17" s="75" t="s">
        <v>1141</v>
      </c>
      <c r="G17" s="78"/>
      <c r="H17" s="75" t="s">
        <v>1141</v>
      </c>
      <c r="I17" s="78"/>
      <c r="J17" s="75" t="s">
        <v>1141</v>
      </c>
      <c r="K17" s="78"/>
      <c r="L17" s="75" t="s">
        <v>1141</v>
      </c>
      <c r="M17" s="78"/>
      <c r="N17" s="75" t="s">
        <v>1141</v>
      </c>
      <c r="O17" s="78"/>
      <c r="P17" s="75" t="s">
        <v>1141</v>
      </c>
      <c r="Q17" s="78"/>
      <c r="R17" s="75" t="s">
        <v>1141</v>
      </c>
      <c r="S17" s="78"/>
      <c r="T17" s="75" t="s">
        <v>1141</v>
      </c>
      <c r="U17" s="78"/>
      <c r="V17" s="75" t="s">
        <v>1141</v>
      </c>
      <c r="W17" s="78"/>
      <c r="X17" s="75" t="s">
        <v>1141</v>
      </c>
      <c r="Y17" s="78"/>
      <c r="Z17" s="75" t="s">
        <v>1141</v>
      </c>
      <c r="AA17" s="79"/>
      <c r="AB17" s="75" t="s">
        <v>1141</v>
      </c>
      <c r="AC17" s="78"/>
      <c r="AD17" s="75" t="s">
        <v>1141</v>
      </c>
      <c r="AE17" s="78"/>
      <c r="AF17" s="75" t="s">
        <v>1141</v>
      </c>
      <c r="AG17" s="78"/>
      <c r="AH17" s="75" t="s">
        <v>1141</v>
      </c>
      <c r="AI17" s="78"/>
      <c r="AJ17" s="75" t="s">
        <v>1141</v>
      </c>
      <c r="AK17" s="78"/>
      <c r="AL17" s="75" t="s">
        <v>1141</v>
      </c>
      <c r="AM17" s="77"/>
      <c r="AN17" s="75" t="s">
        <v>191</v>
      </c>
      <c r="AO17" s="78" t="s">
        <v>195</v>
      </c>
      <c r="AP17" s="75" t="s">
        <v>1141</v>
      </c>
      <c r="AQ17" s="78"/>
      <c r="AS17" s="30" t="str">
        <f t="shared" si="0"/>
        <v>x</v>
      </c>
      <c r="AT17" s="30" t="str">
        <f t="shared" si="1"/>
        <v>y</v>
      </c>
      <c r="AV17" s="157"/>
    </row>
    <row r="18" spans="1:48" s="30" customFormat="1" x14ac:dyDescent="0.2">
      <c r="A18" s="58" t="s">
        <v>88</v>
      </c>
      <c r="B18" s="80" t="s">
        <v>2290</v>
      </c>
      <c r="C18" s="58" t="s">
        <v>2629</v>
      </c>
      <c r="D18" s="58" t="s">
        <v>2630</v>
      </c>
      <c r="E18" s="58" t="s">
        <v>1141</v>
      </c>
      <c r="F18" s="75" t="s">
        <v>1141</v>
      </c>
      <c r="G18" s="75"/>
      <c r="H18" s="75" t="s">
        <v>191</v>
      </c>
      <c r="I18" s="75" t="s">
        <v>195</v>
      </c>
      <c r="J18" s="75" t="s">
        <v>1141</v>
      </c>
      <c r="K18" s="75"/>
      <c r="L18" s="75" t="s">
        <v>1141</v>
      </c>
      <c r="M18" s="75"/>
      <c r="N18" s="75" t="s">
        <v>1141</v>
      </c>
      <c r="O18" s="75"/>
      <c r="P18" s="75" t="s">
        <v>1141</v>
      </c>
      <c r="Q18" s="75"/>
      <c r="R18" s="75" t="s">
        <v>1141</v>
      </c>
      <c r="S18" s="75"/>
      <c r="T18" s="75" t="s">
        <v>1141</v>
      </c>
      <c r="U18" s="75"/>
      <c r="V18" s="75" t="s">
        <v>1141</v>
      </c>
      <c r="W18" s="75"/>
      <c r="X18" s="75" t="s">
        <v>1141</v>
      </c>
      <c r="Y18" s="75"/>
      <c r="Z18" s="75" t="s">
        <v>1141</v>
      </c>
      <c r="AA18" s="75"/>
      <c r="AB18" s="75" t="s">
        <v>1141</v>
      </c>
      <c r="AC18" s="75"/>
      <c r="AD18" s="75" t="s">
        <v>1141</v>
      </c>
      <c r="AE18" s="75"/>
      <c r="AF18" s="75" t="s">
        <v>1141</v>
      </c>
      <c r="AG18" s="75"/>
      <c r="AH18" s="75" t="s">
        <v>1141</v>
      </c>
      <c r="AI18" s="75"/>
      <c r="AJ18" s="75" t="s">
        <v>1141</v>
      </c>
      <c r="AK18" s="75"/>
      <c r="AL18" s="75" t="s">
        <v>191</v>
      </c>
      <c r="AM18" s="81" t="s">
        <v>196</v>
      </c>
      <c r="AN18" s="75" t="s">
        <v>1141</v>
      </c>
      <c r="AO18" s="75"/>
      <c r="AP18" s="75" t="s">
        <v>191</v>
      </c>
      <c r="AQ18" s="75" t="s">
        <v>195</v>
      </c>
      <c r="AS18" s="30" t="str">
        <f t="shared" si="0"/>
        <v>xxx</v>
      </c>
      <c r="AT18" s="30" t="str">
        <f t="shared" si="1"/>
        <v>yny</v>
      </c>
      <c r="AV18" s="157"/>
    </row>
    <row r="19" spans="1:48" s="30" customFormat="1" x14ac:dyDescent="0.2">
      <c r="A19" s="61" t="s">
        <v>1621</v>
      </c>
      <c r="B19" s="82" t="s">
        <v>2291</v>
      </c>
      <c r="C19" s="61" t="s">
        <v>2631</v>
      </c>
      <c r="D19" s="61" t="s">
        <v>1634</v>
      </c>
      <c r="E19" s="61" t="s">
        <v>1141</v>
      </c>
      <c r="F19" s="75" t="s">
        <v>1141</v>
      </c>
      <c r="G19" s="78"/>
      <c r="H19" s="75" t="s">
        <v>191</v>
      </c>
      <c r="I19" s="78" t="s">
        <v>195</v>
      </c>
      <c r="J19" s="75" t="s">
        <v>1141</v>
      </c>
      <c r="K19" s="78"/>
      <c r="L19" s="75" t="s">
        <v>1141</v>
      </c>
      <c r="M19" s="78"/>
      <c r="N19" s="75" t="s">
        <v>1141</v>
      </c>
      <c r="O19" s="78"/>
      <c r="P19" s="75" t="s">
        <v>1141</v>
      </c>
      <c r="Q19" s="78"/>
      <c r="R19" s="75" t="s">
        <v>1141</v>
      </c>
      <c r="S19" s="78"/>
      <c r="T19" s="75" t="s">
        <v>1141</v>
      </c>
      <c r="U19" s="78"/>
      <c r="V19" s="75" t="s">
        <v>1141</v>
      </c>
      <c r="W19" s="78"/>
      <c r="X19" s="75" t="s">
        <v>1141</v>
      </c>
      <c r="Y19" s="78"/>
      <c r="Z19" s="75" t="s">
        <v>1141</v>
      </c>
      <c r="AA19" s="79"/>
      <c r="AB19" s="75" t="s">
        <v>1141</v>
      </c>
      <c r="AC19" s="78"/>
      <c r="AD19" s="75" t="s">
        <v>1141</v>
      </c>
      <c r="AE19" s="78"/>
      <c r="AF19" s="75" t="s">
        <v>1141</v>
      </c>
      <c r="AG19" s="78"/>
      <c r="AH19" s="75" t="s">
        <v>1141</v>
      </c>
      <c r="AI19" s="78"/>
      <c r="AJ19" s="75" t="s">
        <v>1141</v>
      </c>
      <c r="AK19" s="78"/>
      <c r="AL19" s="75" t="s">
        <v>1141</v>
      </c>
      <c r="AM19" s="77"/>
      <c r="AN19" s="75" t="s">
        <v>1141</v>
      </c>
      <c r="AO19" s="78"/>
      <c r="AP19" s="75" t="s">
        <v>191</v>
      </c>
      <c r="AQ19" s="78" t="s">
        <v>195</v>
      </c>
      <c r="AS19" s="30" t="str">
        <f t="shared" si="0"/>
        <v>xx</v>
      </c>
      <c r="AT19" s="30" t="str">
        <f t="shared" si="1"/>
        <v>yy</v>
      </c>
      <c r="AV19" s="157"/>
    </row>
    <row r="20" spans="1:48" s="30" customFormat="1" x14ac:dyDescent="0.2">
      <c r="A20" s="61" t="s">
        <v>1633</v>
      </c>
      <c r="B20" s="72" t="s">
        <v>1064</v>
      </c>
      <c r="C20" s="61" t="s">
        <v>1635</v>
      </c>
      <c r="D20" s="61" t="s">
        <v>1636</v>
      </c>
      <c r="E20" s="61" t="s">
        <v>1141</v>
      </c>
      <c r="F20" s="75" t="s">
        <v>1141</v>
      </c>
      <c r="G20" s="78"/>
      <c r="H20" s="75" t="s">
        <v>191</v>
      </c>
      <c r="I20" s="78" t="s">
        <v>195</v>
      </c>
      <c r="J20" s="75" t="s">
        <v>1141</v>
      </c>
      <c r="K20" s="78"/>
      <c r="L20" s="75" t="s">
        <v>1141</v>
      </c>
      <c r="M20" s="78"/>
      <c r="N20" s="75" t="s">
        <v>1141</v>
      </c>
      <c r="O20" s="78"/>
      <c r="P20" s="75" t="s">
        <v>1141</v>
      </c>
      <c r="Q20" s="78"/>
      <c r="R20" s="75" t="s">
        <v>1141</v>
      </c>
      <c r="S20" s="78"/>
      <c r="T20" s="75" t="s">
        <v>1141</v>
      </c>
      <c r="U20" s="78"/>
      <c r="V20" s="75" t="s">
        <v>1141</v>
      </c>
      <c r="W20" s="78"/>
      <c r="X20" s="75" t="s">
        <v>1141</v>
      </c>
      <c r="Y20" s="78"/>
      <c r="Z20" s="75" t="s">
        <v>1141</v>
      </c>
      <c r="AA20" s="79"/>
      <c r="AB20" s="75" t="s">
        <v>1141</v>
      </c>
      <c r="AC20" s="78"/>
      <c r="AD20" s="75" t="s">
        <v>1141</v>
      </c>
      <c r="AE20" s="78"/>
      <c r="AF20" s="75" t="s">
        <v>1141</v>
      </c>
      <c r="AG20" s="78"/>
      <c r="AH20" s="75" t="s">
        <v>1141</v>
      </c>
      <c r="AI20" s="78"/>
      <c r="AJ20" s="75" t="s">
        <v>1141</v>
      </c>
      <c r="AK20" s="78"/>
      <c r="AL20" s="75" t="s">
        <v>191</v>
      </c>
      <c r="AM20" s="81" t="s">
        <v>196</v>
      </c>
      <c r="AN20" s="75" t="s">
        <v>1141</v>
      </c>
      <c r="AO20" s="78"/>
      <c r="AP20" s="75" t="s">
        <v>191</v>
      </c>
      <c r="AQ20" s="78" t="s">
        <v>195</v>
      </c>
      <c r="AS20" s="30" t="str">
        <f t="shared" si="0"/>
        <v>xxx</v>
      </c>
      <c r="AT20" s="30" t="str">
        <f t="shared" si="1"/>
        <v>yny</v>
      </c>
      <c r="AV20" s="157"/>
    </row>
    <row r="21" spans="1:48" s="30" customFormat="1" x14ac:dyDescent="0.2">
      <c r="A21" s="61" t="s">
        <v>93</v>
      </c>
      <c r="B21" s="61" t="s">
        <v>1047</v>
      </c>
      <c r="C21" s="61" t="s">
        <v>1637</v>
      </c>
      <c r="D21" s="61" t="s">
        <v>1638</v>
      </c>
      <c r="E21" s="61" t="s">
        <v>1141</v>
      </c>
      <c r="F21" s="75" t="s">
        <v>1141</v>
      </c>
      <c r="G21" s="78"/>
      <c r="H21" s="75" t="s">
        <v>191</v>
      </c>
      <c r="I21" s="78" t="s">
        <v>195</v>
      </c>
      <c r="J21" s="75" t="s">
        <v>1141</v>
      </c>
      <c r="K21" s="78"/>
      <c r="L21" s="75" t="s">
        <v>1141</v>
      </c>
      <c r="M21" s="78"/>
      <c r="N21" s="75" t="s">
        <v>1141</v>
      </c>
      <c r="O21" s="78"/>
      <c r="P21" s="75" t="s">
        <v>1141</v>
      </c>
      <c r="Q21" s="78"/>
      <c r="R21" s="75" t="s">
        <v>1141</v>
      </c>
      <c r="S21" s="78"/>
      <c r="T21" s="75" t="s">
        <v>1141</v>
      </c>
      <c r="U21" s="78"/>
      <c r="V21" s="75" t="s">
        <v>1141</v>
      </c>
      <c r="W21" s="78"/>
      <c r="X21" s="75" t="s">
        <v>1141</v>
      </c>
      <c r="Y21" s="78"/>
      <c r="Z21" s="75" t="s">
        <v>1141</v>
      </c>
      <c r="AA21" s="79"/>
      <c r="AB21" s="75" t="s">
        <v>1141</v>
      </c>
      <c r="AC21" s="78"/>
      <c r="AD21" s="75" t="s">
        <v>1141</v>
      </c>
      <c r="AE21" s="78"/>
      <c r="AF21" s="75" t="s">
        <v>1141</v>
      </c>
      <c r="AG21" s="78"/>
      <c r="AH21" s="75" t="s">
        <v>1141</v>
      </c>
      <c r="AI21" s="78"/>
      <c r="AJ21" s="75" t="s">
        <v>1141</v>
      </c>
      <c r="AK21" s="78"/>
      <c r="AL21" s="75" t="s">
        <v>191</v>
      </c>
      <c r="AM21" s="81" t="s">
        <v>196</v>
      </c>
      <c r="AN21" s="75" t="s">
        <v>1141</v>
      </c>
      <c r="AO21" s="78"/>
      <c r="AP21" s="75" t="s">
        <v>191</v>
      </c>
      <c r="AQ21" s="78" t="s">
        <v>195</v>
      </c>
      <c r="AS21" s="30" t="str">
        <f t="shared" si="0"/>
        <v>xxx</v>
      </c>
      <c r="AT21" s="30" t="str">
        <f t="shared" si="1"/>
        <v>yny</v>
      </c>
      <c r="AV21" s="157"/>
    </row>
    <row r="22" spans="1:48" s="30" customFormat="1" x14ac:dyDescent="0.2">
      <c r="A22" s="61" t="s">
        <v>96</v>
      </c>
      <c r="B22" s="72" t="s">
        <v>2292</v>
      </c>
      <c r="C22" s="61" t="s">
        <v>1639</v>
      </c>
      <c r="D22" s="61" t="s">
        <v>1640</v>
      </c>
      <c r="E22" s="61" t="s">
        <v>1141</v>
      </c>
      <c r="F22" s="75" t="s">
        <v>1141</v>
      </c>
      <c r="G22" s="78"/>
      <c r="H22" s="75" t="s">
        <v>191</v>
      </c>
      <c r="I22" s="78" t="s">
        <v>195</v>
      </c>
      <c r="J22" s="75" t="s">
        <v>1141</v>
      </c>
      <c r="K22" s="78"/>
      <c r="L22" s="75" t="s">
        <v>1141</v>
      </c>
      <c r="M22" s="78"/>
      <c r="N22" s="75" t="s">
        <v>1141</v>
      </c>
      <c r="O22" s="78"/>
      <c r="P22" s="75" t="s">
        <v>1141</v>
      </c>
      <c r="Q22" s="78"/>
      <c r="R22" s="75" t="s">
        <v>1141</v>
      </c>
      <c r="S22" s="78"/>
      <c r="T22" s="75" t="s">
        <v>1141</v>
      </c>
      <c r="U22" s="78"/>
      <c r="V22" s="75" t="s">
        <v>1141</v>
      </c>
      <c r="W22" s="78"/>
      <c r="X22" s="75" t="s">
        <v>1141</v>
      </c>
      <c r="Y22" s="78"/>
      <c r="Z22" s="75" t="s">
        <v>1141</v>
      </c>
      <c r="AA22" s="79"/>
      <c r="AB22" s="75" t="s">
        <v>1141</v>
      </c>
      <c r="AC22" s="78"/>
      <c r="AD22" s="75" t="s">
        <v>1141</v>
      </c>
      <c r="AE22" s="78"/>
      <c r="AF22" s="75" t="s">
        <v>1141</v>
      </c>
      <c r="AG22" s="78"/>
      <c r="AH22" s="75" t="s">
        <v>1141</v>
      </c>
      <c r="AI22" s="78"/>
      <c r="AJ22" s="75" t="s">
        <v>1141</v>
      </c>
      <c r="AK22" s="78"/>
      <c r="AL22" s="75" t="s">
        <v>1141</v>
      </c>
      <c r="AM22" s="77"/>
      <c r="AN22" s="75" t="s">
        <v>1141</v>
      </c>
      <c r="AO22" s="78"/>
      <c r="AP22" s="75" t="s">
        <v>191</v>
      </c>
      <c r="AQ22" s="78" t="s">
        <v>195</v>
      </c>
      <c r="AS22" s="30" t="str">
        <f t="shared" si="0"/>
        <v>xx</v>
      </c>
      <c r="AT22" s="30" t="str">
        <f t="shared" si="1"/>
        <v>yy</v>
      </c>
      <c r="AV22" s="157"/>
    </row>
    <row r="23" spans="1:48" s="30" customFormat="1" x14ac:dyDescent="0.2">
      <c r="A23" s="61" t="s">
        <v>97</v>
      </c>
      <c r="B23" s="72" t="s">
        <v>2293</v>
      </c>
      <c r="C23" s="61" t="s">
        <v>1641</v>
      </c>
      <c r="D23" s="61" t="s">
        <v>1642</v>
      </c>
      <c r="E23" s="61" t="s">
        <v>1141</v>
      </c>
      <c r="F23" s="75" t="s">
        <v>1141</v>
      </c>
      <c r="G23" s="78"/>
      <c r="H23" s="75" t="s">
        <v>191</v>
      </c>
      <c r="I23" s="78" t="s">
        <v>195</v>
      </c>
      <c r="J23" s="75" t="s">
        <v>1141</v>
      </c>
      <c r="K23" s="78"/>
      <c r="L23" s="75" t="s">
        <v>1141</v>
      </c>
      <c r="M23" s="78"/>
      <c r="N23" s="75" t="s">
        <v>1141</v>
      </c>
      <c r="O23" s="78"/>
      <c r="P23" s="75" t="s">
        <v>1141</v>
      </c>
      <c r="Q23" s="78"/>
      <c r="R23" s="75" t="s">
        <v>1141</v>
      </c>
      <c r="S23" s="78"/>
      <c r="T23" s="75" t="s">
        <v>1141</v>
      </c>
      <c r="U23" s="78"/>
      <c r="V23" s="75" t="s">
        <v>1141</v>
      </c>
      <c r="W23" s="78"/>
      <c r="X23" s="75" t="s">
        <v>1141</v>
      </c>
      <c r="Y23" s="78"/>
      <c r="Z23" s="75" t="s">
        <v>1141</v>
      </c>
      <c r="AA23" s="79"/>
      <c r="AB23" s="75" t="s">
        <v>1141</v>
      </c>
      <c r="AC23" s="78"/>
      <c r="AD23" s="75" t="s">
        <v>1141</v>
      </c>
      <c r="AE23" s="78"/>
      <c r="AF23" s="75" t="s">
        <v>1141</v>
      </c>
      <c r="AG23" s="78"/>
      <c r="AH23" s="75" t="s">
        <v>1141</v>
      </c>
      <c r="AI23" s="78"/>
      <c r="AJ23" s="75" t="s">
        <v>1141</v>
      </c>
      <c r="AK23" s="78"/>
      <c r="AL23" s="75" t="s">
        <v>1141</v>
      </c>
      <c r="AM23" s="77"/>
      <c r="AN23" s="75" t="s">
        <v>1141</v>
      </c>
      <c r="AO23" s="78"/>
      <c r="AP23" s="75" t="s">
        <v>191</v>
      </c>
      <c r="AQ23" s="78" t="s">
        <v>195</v>
      </c>
      <c r="AS23" s="30" t="str">
        <f t="shared" si="0"/>
        <v>xx</v>
      </c>
      <c r="AT23" s="30" t="str">
        <f t="shared" si="1"/>
        <v>yy</v>
      </c>
      <c r="AV23" s="157"/>
    </row>
    <row r="24" spans="1:48" s="48" customFormat="1" x14ac:dyDescent="0.2">
      <c r="A24" s="83" t="s">
        <v>1112</v>
      </c>
      <c r="B24" s="84" t="s">
        <v>1113</v>
      </c>
      <c r="C24" s="84" t="s">
        <v>1114</v>
      </c>
      <c r="D24" s="84" t="s">
        <v>1116</v>
      </c>
      <c r="E24" s="84" t="s">
        <v>1141</v>
      </c>
      <c r="F24" s="73"/>
      <c r="G24" s="67"/>
      <c r="H24" s="73"/>
      <c r="I24" s="67" t="s">
        <v>195</v>
      </c>
      <c r="J24" s="73"/>
      <c r="K24" s="67"/>
      <c r="L24" s="73"/>
      <c r="M24" s="67"/>
      <c r="N24" s="73"/>
      <c r="O24" s="67"/>
      <c r="P24" s="73"/>
      <c r="Q24" s="67"/>
      <c r="R24" s="73"/>
      <c r="S24" s="67"/>
      <c r="T24" s="73"/>
      <c r="U24" s="67"/>
      <c r="V24" s="73"/>
      <c r="W24" s="67"/>
      <c r="X24" s="73"/>
      <c r="Y24" s="67"/>
      <c r="Z24" s="73"/>
      <c r="AA24" s="65"/>
      <c r="AB24" s="73"/>
      <c r="AC24" s="67"/>
      <c r="AD24" s="73"/>
      <c r="AE24" s="67"/>
      <c r="AF24" s="73"/>
      <c r="AG24" s="67"/>
      <c r="AH24" s="73"/>
      <c r="AI24" s="67"/>
      <c r="AJ24" s="73"/>
      <c r="AK24" s="67"/>
      <c r="AL24" s="73"/>
      <c r="AM24" s="66"/>
      <c r="AN24" s="73"/>
      <c r="AO24" s="67"/>
      <c r="AP24" s="73"/>
      <c r="AQ24" s="67" t="s">
        <v>195</v>
      </c>
      <c r="AS24" s="30" t="str">
        <f t="shared" si="0"/>
        <v/>
      </c>
      <c r="AT24" s="30" t="str">
        <f t="shared" si="1"/>
        <v>yy</v>
      </c>
      <c r="AV24" s="157"/>
    </row>
    <row r="25" spans="1:48" s="30" customFormat="1" x14ac:dyDescent="0.2">
      <c r="A25" s="61" t="s">
        <v>577</v>
      </c>
      <c r="B25" s="61" t="s">
        <v>2294</v>
      </c>
      <c r="C25" s="61" t="s">
        <v>1643</v>
      </c>
      <c r="D25" s="61" t="s">
        <v>1644</v>
      </c>
      <c r="E25" s="61" t="s">
        <v>1141</v>
      </c>
      <c r="F25" s="75" t="s">
        <v>1141</v>
      </c>
      <c r="G25" s="78"/>
      <c r="H25" s="75" t="s">
        <v>191</v>
      </c>
      <c r="I25" s="129" t="s">
        <v>4331</v>
      </c>
      <c r="J25" s="75" t="s">
        <v>1141</v>
      </c>
      <c r="K25" s="129" t="s">
        <v>4331</v>
      </c>
      <c r="L25" s="75" t="s">
        <v>1141</v>
      </c>
      <c r="M25" s="129" t="s">
        <v>4331</v>
      </c>
      <c r="N25" s="75" t="s">
        <v>1141</v>
      </c>
      <c r="O25" s="129" t="s">
        <v>4331</v>
      </c>
      <c r="P25" s="75" t="s">
        <v>1141</v>
      </c>
      <c r="Q25" s="129" t="s">
        <v>4331</v>
      </c>
      <c r="R25" s="75" t="s">
        <v>1141</v>
      </c>
      <c r="S25" s="129" t="s">
        <v>4331</v>
      </c>
      <c r="T25" s="75" t="s">
        <v>1141</v>
      </c>
      <c r="U25" s="129" t="s">
        <v>4331</v>
      </c>
      <c r="V25" s="75" t="s">
        <v>1141</v>
      </c>
      <c r="W25" s="129" t="s">
        <v>4331</v>
      </c>
      <c r="X25" s="75" t="s">
        <v>1141</v>
      </c>
      <c r="Y25" s="129" t="s">
        <v>4331</v>
      </c>
      <c r="Z25" s="75" t="s">
        <v>1141</v>
      </c>
      <c r="AA25" s="129" t="s">
        <v>4331</v>
      </c>
      <c r="AB25" s="75" t="s">
        <v>1141</v>
      </c>
      <c r="AC25" s="129" t="s">
        <v>4331</v>
      </c>
      <c r="AD25" s="75" t="s">
        <v>1141</v>
      </c>
      <c r="AE25" s="129" t="s">
        <v>4331</v>
      </c>
      <c r="AF25" s="75" t="s">
        <v>1141</v>
      </c>
      <c r="AG25" s="129" t="s">
        <v>4331</v>
      </c>
      <c r="AH25" s="75" t="s">
        <v>1141</v>
      </c>
      <c r="AI25" s="129" t="s">
        <v>4331</v>
      </c>
      <c r="AJ25" s="75" t="s">
        <v>1141</v>
      </c>
      <c r="AK25" s="129" t="s">
        <v>4331</v>
      </c>
      <c r="AL25" s="75" t="s">
        <v>191</v>
      </c>
      <c r="AM25" s="81" t="s">
        <v>196</v>
      </c>
      <c r="AN25" s="75" t="s">
        <v>1141</v>
      </c>
      <c r="AO25" s="129" t="s">
        <v>4331</v>
      </c>
      <c r="AP25" s="75" t="s">
        <v>191</v>
      </c>
      <c r="AQ25" s="78" t="s">
        <v>195</v>
      </c>
      <c r="AS25" s="30" t="str">
        <f t="shared" si="0"/>
        <v>xxx</v>
      </c>
      <c r="AT25" s="30" t="str">
        <f t="shared" si="1"/>
        <v>y12y12y12y12y12y12y12y12y12y12y12y12y12y12y12ny12y</v>
      </c>
      <c r="AV25" s="157"/>
    </row>
    <row r="26" spans="1:48" s="30" customFormat="1" x14ac:dyDescent="0.2">
      <c r="A26" s="61" t="s">
        <v>1189</v>
      </c>
      <c r="B26" s="61" t="s">
        <v>1048</v>
      </c>
      <c r="C26" s="61" t="s">
        <v>991</v>
      </c>
      <c r="D26" s="61" t="s">
        <v>992</v>
      </c>
      <c r="E26" s="61" t="s">
        <v>363</v>
      </c>
      <c r="F26" s="75" t="s">
        <v>1141</v>
      </c>
      <c r="G26" s="78"/>
      <c r="H26" s="75" t="s">
        <v>1141</v>
      </c>
      <c r="I26" s="78"/>
      <c r="J26" s="75" t="s">
        <v>1141</v>
      </c>
      <c r="K26" s="78"/>
      <c r="L26" s="75" t="s">
        <v>1141</v>
      </c>
      <c r="M26" s="78"/>
      <c r="N26" s="75" t="s">
        <v>1141</v>
      </c>
      <c r="O26" s="78"/>
      <c r="P26" s="75" t="s">
        <v>1141</v>
      </c>
      <c r="Q26" s="78"/>
      <c r="R26" s="75" t="s">
        <v>1141</v>
      </c>
      <c r="S26" s="78"/>
      <c r="T26" s="75" t="s">
        <v>1141</v>
      </c>
      <c r="U26" s="78"/>
      <c r="V26" s="75" t="s">
        <v>1141</v>
      </c>
      <c r="W26" s="78"/>
      <c r="X26" s="75" t="s">
        <v>1141</v>
      </c>
      <c r="Y26" s="78"/>
      <c r="Z26" s="75" t="s">
        <v>1141</v>
      </c>
      <c r="AA26" s="79"/>
      <c r="AB26" s="75" t="s">
        <v>1141</v>
      </c>
      <c r="AC26" s="78"/>
      <c r="AD26" s="75" t="s">
        <v>1141</v>
      </c>
      <c r="AE26" s="78"/>
      <c r="AF26" s="75" t="s">
        <v>1141</v>
      </c>
      <c r="AG26" s="78"/>
      <c r="AH26" s="75" t="s">
        <v>1141</v>
      </c>
      <c r="AI26" s="78"/>
      <c r="AJ26" s="75" t="s">
        <v>1141</v>
      </c>
      <c r="AK26" s="78"/>
      <c r="AL26" s="75" t="s">
        <v>1141</v>
      </c>
      <c r="AM26" s="77"/>
      <c r="AN26" s="75" t="s">
        <v>1141</v>
      </c>
      <c r="AO26" s="78"/>
      <c r="AP26" s="75" t="s">
        <v>1141</v>
      </c>
      <c r="AQ26" s="78"/>
      <c r="AS26" s="30" t="str">
        <f t="shared" si="0"/>
        <v/>
      </c>
      <c r="AT26" s="30" t="str">
        <f t="shared" si="1"/>
        <v/>
      </c>
      <c r="AV26" s="157" t="s">
        <v>195</v>
      </c>
    </row>
    <row r="27" spans="1:48" s="30" customFormat="1" x14ac:dyDescent="0.2">
      <c r="A27" s="61" t="s">
        <v>100</v>
      </c>
      <c r="B27" s="61" t="s">
        <v>1049</v>
      </c>
      <c r="C27" s="61" t="s">
        <v>449</v>
      </c>
      <c r="D27" s="61" t="s">
        <v>450</v>
      </c>
      <c r="E27" s="61" t="s">
        <v>1141</v>
      </c>
      <c r="F27" s="75" t="s">
        <v>1141</v>
      </c>
      <c r="G27" s="78"/>
      <c r="H27" s="75" t="s">
        <v>191</v>
      </c>
      <c r="I27" s="78" t="s">
        <v>195</v>
      </c>
      <c r="J27" s="75" t="s">
        <v>1141</v>
      </c>
      <c r="K27" s="78"/>
      <c r="L27" s="75" t="s">
        <v>1141</v>
      </c>
      <c r="M27" s="78"/>
      <c r="N27" s="75" t="s">
        <v>1141</v>
      </c>
      <c r="O27" s="78"/>
      <c r="P27" s="75" t="s">
        <v>1141</v>
      </c>
      <c r="Q27" s="78"/>
      <c r="R27" s="75" t="s">
        <v>1141</v>
      </c>
      <c r="S27" s="78"/>
      <c r="T27" s="75" t="s">
        <v>1141</v>
      </c>
      <c r="U27" s="78"/>
      <c r="V27" s="75" t="s">
        <v>1141</v>
      </c>
      <c r="W27" s="78"/>
      <c r="X27" s="75" t="s">
        <v>1141</v>
      </c>
      <c r="Y27" s="78"/>
      <c r="Z27" s="75" t="s">
        <v>1141</v>
      </c>
      <c r="AA27" s="79"/>
      <c r="AB27" s="75" t="s">
        <v>1141</v>
      </c>
      <c r="AC27" s="78"/>
      <c r="AD27" s="75" t="s">
        <v>1141</v>
      </c>
      <c r="AE27" s="78"/>
      <c r="AF27" s="75" t="s">
        <v>1141</v>
      </c>
      <c r="AG27" s="78"/>
      <c r="AH27" s="75" t="s">
        <v>1141</v>
      </c>
      <c r="AI27" s="78"/>
      <c r="AJ27" s="75" t="s">
        <v>1141</v>
      </c>
      <c r="AK27" s="78"/>
      <c r="AL27" s="75" t="s">
        <v>191</v>
      </c>
      <c r="AM27" s="81" t="s">
        <v>196</v>
      </c>
      <c r="AN27" s="75" t="s">
        <v>1141</v>
      </c>
      <c r="AO27" s="78"/>
      <c r="AP27" s="75" t="s">
        <v>191</v>
      </c>
      <c r="AQ27" s="78" t="s">
        <v>195</v>
      </c>
      <c r="AS27" s="30" t="str">
        <f t="shared" si="0"/>
        <v>xxx</v>
      </c>
      <c r="AT27" s="30" t="str">
        <f t="shared" si="1"/>
        <v>yny</v>
      </c>
      <c r="AV27" s="157" t="s">
        <v>195</v>
      </c>
    </row>
    <row r="28" spans="1:48" s="30" customFormat="1" x14ac:dyDescent="0.2">
      <c r="A28" s="61" t="s">
        <v>103</v>
      </c>
      <c r="B28" s="61" t="s">
        <v>1050</v>
      </c>
      <c r="C28" s="61" t="s">
        <v>451</v>
      </c>
      <c r="D28" s="61" t="s">
        <v>452</v>
      </c>
      <c r="E28" s="61" t="s">
        <v>1141</v>
      </c>
      <c r="F28" s="75" t="s">
        <v>1141</v>
      </c>
      <c r="G28" s="78"/>
      <c r="H28" s="75" t="s">
        <v>191</v>
      </c>
      <c r="I28" s="78" t="s">
        <v>195</v>
      </c>
      <c r="J28" s="75" t="s">
        <v>1141</v>
      </c>
      <c r="K28" s="78"/>
      <c r="L28" s="75" t="s">
        <v>1141</v>
      </c>
      <c r="M28" s="78"/>
      <c r="N28" s="75" t="s">
        <v>1141</v>
      </c>
      <c r="O28" s="78"/>
      <c r="P28" s="75" t="s">
        <v>1141</v>
      </c>
      <c r="Q28" s="78"/>
      <c r="R28" s="75" t="s">
        <v>1141</v>
      </c>
      <c r="S28" s="78"/>
      <c r="T28" s="75" t="s">
        <v>1141</v>
      </c>
      <c r="U28" s="78"/>
      <c r="V28" s="75" t="s">
        <v>1141</v>
      </c>
      <c r="W28" s="78"/>
      <c r="X28" s="75" t="s">
        <v>1141</v>
      </c>
      <c r="Y28" s="78"/>
      <c r="Z28" s="75" t="s">
        <v>1141</v>
      </c>
      <c r="AA28" s="79"/>
      <c r="AB28" s="75" t="s">
        <v>1141</v>
      </c>
      <c r="AC28" s="78"/>
      <c r="AD28" s="75" t="s">
        <v>1141</v>
      </c>
      <c r="AE28" s="78"/>
      <c r="AF28" s="75" t="s">
        <v>1141</v>
      </c>
      <c r="AG28" s="78"/>
      <c r="AH28" s="75" t="s">
        <v>1141</v>
      </c>
      <c r="AI28" s="78"/>
      <c r="AJ28" s="75" t="s">
        <v>1141</v>
      </c>
      <c r="AK28" s="78"/>
      <c r="AL28" s="75" t="s">
        <v>191</v>
      </c>
      <c r="AM28" s="81" t="s">
        <v>196</v>
      </c>
      <c r="AN28" s="75" t="s">
        <v>1141</v>
      </c>
      <c r="AO28" s="78"/>
      <c r="AP28" s="75" t="s">
        <v>191</v>
      </c>
      <c r="AQ28" s="78" t="s">
        <v>195</v>
      </c>
      <c r="AS28" s="30" t="str">
        <f t="shared" si="0"/>
        <v>xxx</v>
      </c>
      <c r="AT28" s="30" t="str">
        <f t="shared" si="1"/>
        <v>yny</v>
      </c>
      <c r="AV28" s="157" t="s">
        <v>195</v>
      </c>
    </row>
    <row r="29" spans="1:48" s="30" customFormat="1" x14ac:dyDescent="0.2">
      <c r="A29" s="61" t="s">
        <v>106</v>
      </c>
      <c r="B29" s="61" t="s">
        <v>1051</v>
      </c>
      <c r="C29" s="61" t="s">
        <v>453</v>
      </c>
      <c r="D29" s="61" t="s">
        <v>454</v>
      </c>
      <c r="E29" s="61" t="s">
        <v>1141</v>
      </c>
      <c r="F29" s="75" t="s">
        <v>1141</v>
      </c>
      <c r="G29" s="78"/>
      <c r="H29" s="75" t="s">
        <v>191</v>
      </c>
      <c r="I29" s="78" t="s">
        <v>195</v>
      </c>
      <c r="J29" s="75" t="s">
        <v>1141</v>
      </c>
      <c r="K29" s="78"/>
      <c r="L29" s="75" t="s">
        <v>1141</v>
      </c>
      <c r="M29" s="78"/>
      <c r="N29" s="75" t="s">
        <v>1141</v>
      </c>
      <c r="O29" s="78"/>
      <c r="P29" s="75" t="s">
        <v>1141</v>
      </c>
      <c r="Q29" s="78"/>
      <c r="R29" s="75" t="s">
        <v>1141</v>
      </c>
      <c r="S29" s="78"/>
      <c r="T29" s="75" t="s">
        <v>1141</v>
      </c>
      <c r="U29" s="78"/>
      <c r="V29" s="75" t="s">
        <v>1141</v>
      </c>
      <c r="W29" s="78"/>
      <c r="X29" s="75" t="s">
        <v>1141</v>
      </c>
      <c r="Y29" s="78"/>
      <c r="Z29" s="75" t="s">
        <v>1141</v>
      </c>
      <c r="AA29" s="79"/>
      <c r="AB29" s="75" t="s">
        <v>1141</v>
      </c>
      <c r="AC29" s="78"/>
      <c r="AD29" s="75" t="s">
        <v>1141</v>
      </c>
      <c r="AE29" s="78"/>
      <c r="AF29" s="75" t="s">
        <v>1141</v>
      </c>
      <c r="AG29" s="78"/>
      <c r="AH29" s="75" t="s">
        <v>1141</v>
      </c>
      <c r="AI29" s="78"/>
      <c r="AJ29" s="75" t="s">
        <v>1141</v>
      </c>
      <c r="AK29" s="78"/>
      <c r="AL29" s="75" t="s">
        <v>1141</v>
      </c>
      <c r="AM29" s="77"/>
      <c r="AN29" s="75" t="s">
        <v>1141</v>
      </c>
      <c r="AO29" s="78"/>
      <c r="AP29" s="75" t="s">
        <v>191</v>
      </c>
      <c r="AQ29" s="78" t="s">
        <v>195</v>
      </c>
      <c r="AS29" s="30" t="str">
        <f t="shared" si="0"/>
        <v>xx</v>
      </c>
      <c r="AT29" s="30" t="str">
        <f t="shared" si="1"/>
        <v>yy</v>
      </c>
      <c r="AV29" s="157" t="s">
        <v>195</v>
      </c>
    </row>
    <row r="30" spans="1:48" s="30" customFormat="1" x14ac:dyDescent="0.2">
      <c r="A30" s="61" t="s">
        <v>109</v>
      </c>
      <c r="B30" s="61" t="s">
        <v>1052</v>
      </c>
      <c r="C30" s="61" t="s">
        <v>455</v>
      </c>
      <c r="D30" s="61" t="s">
        <v>456</v>
      </c>
      <c r="E30" s="61" t="s">
        <v>1141</v>
      </c>
      <c r="F30" s="75" t="s">
        <v>1141</v>
      </c>
      <c r="G30" s="78"/>
      <c r="H30" s="75" t="s">
        <v>191</v>
      </c>
      <c r="I30" s="78" t="s">
        <v>195</v>
      </c>
      <c r="J30" s="75" t="s">
        <v>1141</v>
      </c>
      <c r="K30" s="78"/>
      <c r="L30" s="75" t="s">
        <v>1141</v>
      </c>
      <c r="M30" s="78"/>
      <c r="N30" s="75" t="s">
        <v>1141</v>
      </c>
      <c r="O30" s="78"/>
      <c r="P30" s="75" t="s">
        <v>1141</v>
      </c>
      <c r="Q30" s="78"/>
      <c r="R30" s="75" t="s">
        <v>1141</v>
      </c>
      <c r="S30" s="78"/>
      <c r="T30" s="75" t="s">
        <v>1141</v>
      </c>
      <c r="U30" s="78"/>
      <c r="V30" s="75" t="s">
        <v>1141</v>
      </c>
      <c r="W30" s="78"/>
      <c r="X30" s="75" t="s">
        <v>1141</v>
      </c>
      <c r="Y30" s="78"/>
      <c r="Z30" s="75" t="s">
        <v>1141</v>
      </c>
      <c r="AA30" s="79"/>
      <c r="AB30" s="75" t="s">
        <v>1141</v>
      </c>
      <c r="AC30" s="78"/>
      <c r="AD30" s="75" t="s">
        <v>1141</v>
      </c>
      <c r="AE30" s="78"/>
      <c r="AF30" s="75" t="s">
        <v>1141</v>
      </c>
      <c r="AG30" s="78"/>
      <c r="AH30" s="75" t="s">
        <v>1141</v>
      </c>
      <c r="AI30" s="78"/>
      <c r="AJ30" s="75" t="s">
        <v>1141</v>
      </c>
      <c r="AK30" s="78"/>
      <c r="AL30" s="75" t="s">
        <v>191</v>
      </c>
      <c r="AM30" s="81" t="s">
        <v>196</v>
      </c>
      <c r="AN30" s="75" t="s">
        <v>1141</v>
      </c>
      <c r="AO30" s="78"/>
      <c r="AP30" s="75" t="s">
        <v>191</v>
      </c>
      <c r="AQ30" s="78" t="s">
        <v>195</v>
      </c>
      <c r="AS30" s="30" t="str">
        <f t="shared" si="0"/>
        <v>xxx</v>
      </c>
      <c r="AT30" s="30" t="str">
        <f t="shared" si="1"/>
        <v>yny</v>
      </c>
      <c r="AV30" s="157" t="s">
        <v>195</v>
      </c>
    </row>
    <row r="31" spans="1:48" s="30" customFormat="1" x14ac:dyDescent="0.2">
      <c r="A31" s="61" t="s">
        <v>112</v>
      </c>
      <c r="B31" s="61" t="s">
        <v>1053</v>
      </c>
      <c r="C31" s="61" t="s">
        <v>457</v>
      </c>
      <c r="D31" s="61" t="s">
        <v>30</v>
      </c>
      <c r="E31" s="61" t="s">
        <v>1141</v>
      </c>
      <c r="F31" s="75" t="s">
        <v>1141</v>
      </c>
      <c r="G31" s="78"/>
      <c r="H31" s="75" t="s">
        <v>191</v>
      </c>
      <c r="I31" s="78" t="s">
        <v>195</v>
      </c>
      <c r="J31" s="75" t="s">
        <v>1141</v>
      </c>
      <c r="K31" s="78"/>
      <c r="L31" s="75" t="s">
        <v>1141</v>
      </c>
      <c r="M31" s="78"/>
      <c r="N31" s="75" t="s">
        <v>1141</v>
      </c>
      <c r="O31" s="78"/>
      <c r="P31" s="75" t="s">
        <v>1141</v>
      </c>
      <c r="Q31" s="78"/>
      <c r="R31" s="75" t="s">
        <v>1141</v>
      </c>
      <c r="S31" s="78"/>
      <c r="T31" s="75" t="s">
        <v>1141</v>
      </c>
      <c r="U31" s="78"/>
      <c r="V31" s="75" t="s">
        <v>1141</v>
      </c>
      <c r="W31" s="78"/>
      <c r="X31" s="75" t="s">
        <v>1141</v>
      </c>
      <c r="Y31" s="78"/>
      <c r="Z31" s="75" t="s">
        <v>1141</v>
      </c>
      <c r="AA31" s="79"/>
      <c r="AB31" s="75" t="s">
        <v>1141</v>
      </c>
      <c r="AC31" s="78"/>
      <c r="AD31" s="75" t="s">
        <v>1141</v>
      </c>
      <c r="AE31" s="78"/>
      <c r="AF31" s="75" t="s">
        <v>1141</v>
      </c>
      <c r="AG31" s="78"/>
      <c r="AH31" s="75" t="s">
        <v>1141</v>
      </c>
      <c r="AI31" s="78"/>
      <c r="AJ31" s="75" t="s">
        <v>1141</v>
      </c>
      <c r="AK31" s="78"/>
      <c r="AL31" s="75" t="s">
        <v>191</v>
      </c>
      <c r="AM31" s="81" t="s">
        <v>196</v>
      </c>
      <c r="AN31" s="75" t="s">
        <v>1141</v>
      </c>
      <c r="AO31" s="78"/>
      <c r="AP31" s="75" t="s">
        <v>191</v>
      </c>
      <c r="AQ31" s="78" t="s">
        <v>195</v>
      </c>
      <c r="AS31" s="30" t="str">
        <f t="shared" si="0"/>
        <v>xxx</v>
      </c>
      <c r="AT31" s="30" t="str">
        <f t="shared" si="1"/>
        <v>yny</v>
      </c>
      <c r="AV31" s="157" t="s">
        <v>195</v>
      </c>
    </row>
    <row r="32" spans="1:48" s="30" customFormat="1" x14ac:dyDescent="0.2">
      <c r="A32" s="61" t="s">
        <v>115</v>
      </c>
      <c r="B32" s="61" t="s">
        <v>1054</v>
      </c>
      <c r="C32" s="61" t="s">
        <v>31</v>
      </c>
      <c r="D32" s="61" t="s">
        <v>32</v>
      </c>
      <c r="E32" s="61" t="s">
        <v>1141</v>
      </c>
      <c r="F32" s="75" t="s">
        <v>1141</v>
      </c>
      <c r="G32" s="78"/>
      <c r="H32" s="75" t="s">
        <v>191</v>
      </c>
      <c r="I32" s="78" t="s">
        <v>195</v>
      </c>
      <c r="J32" s="75" t="s">
        <v>1141</v>
      </c>
      <c r="K32" s="78"/>
      <c r="L32" s="75" t="s">
        <v>1141</v>
      </c>
      <c r="M32" s="78"/>
      <c r="N32" s="75" t="s">
        <v>1141</v>
      </c>
      <c r="O32" s="78"/>
      <c r="P32" s="75" t="s">
        <v>1141</v>
      </c>
      <c r="Q32" s="78"/>
      <c r="R32" s="75" t="s">
        <v>1141</v>
      </c>
      <c r="S32" s="78"/>
      <c r="T32" s="75" t="s">
        <v>1141</v>
      </c>
      <c r="U32" s="78"/>
      <c r="V32" s="75" t="s">
        <v>1141</v>
      </c>
      <c r="W32" s="78"/>
      <c r="X32" s="75" t="s">
        <v>1141</v>
      </c>
      <c r="Y32" s="78"/>
      <c r="Z32" s="75" t="s">
        <v>1141</v>
      </c>
      <c r="AA32" s="79"/>
      <c r="AB32" s="75" t="s">
        <v>1141</v>
      </c>
      <c r="AC32" s="78"/>
      <c r="AD32" s="75" t="s">
        <v>1141</v>
      </c>
      <c r="AE32" s="78"/>
      <c r="AF32" s="75" t="s">
        <v>1141</v>
      </c>
      <c r="AG32" s="78"/>
      <c r="AH32" s="75" t="s">
        <v>1141</v>
      </c>
      <c r="AI32" s="78"/>
      <c r="AJ32" s="75" t="s">
        <v>1141</v>
      </c>
      <c r="AK32" s="78"/>
      <c r="AL32" s="75" t="s">
        <v>191</v>
      </c>
      <c r="AM32" s="81" t="s">
        <v>196</v>
      </c>
      <c r="AN32" s="75" t="s">
        <v>1141</v>
      </c>
      <c r="AO32" s="78"/>
      <c r="AP32" s="75" t="s">
        <v>191</v>
      </c>
      <c r="AQ32" s="78" t="s">
        <v>195</v>
      </c>
      <c r="AS32" s="30" t="str">
        <f t="shared" si="0"/>
        <v>xxx</v>
      </c>
      <c r="AT32" s="30" t="str">
        <f t="shared" si="1"/>
        <v>yny</v>
      </c>
      <c r="AV32" s="157" t="s">
        <v>195</v>
      </c>
    </row>
    <row r="33" spans="1:48" s="30" customFormat="1" x14ac:dyDescent="0.2">
      <c r="A33" s="61" t="s">
        <v>118</v>
      </c>
      <c r="B33" s="61" t="s">
        <v>1055</v>
      </c>
      <c r="C33" s="61" t="s">
        <v>33</v>
      </c>
      <c r="D33" s="61" t="s">
        <v>34</v>
      </c>
      <c r="E33" s="61" t="s">
        <v>1141</v>
      </c>
      <c r="F33" s="75" t="s">
        <v>1141</v>
      </c>
      <c r="G33" s="78"/>
      <c r="H33" s="75" t="s">
        <v>191</v>
      </c>
      <c r="I33" s="78" t="s">
        <v>195</v>
      </c>
      <c r="J33" s="75" t="s">
        <v>1141</v>
      </c>
      <c r="K33" s="78"/>
      <c r="L33" s="75" t="s">
        <v>1141</v>
      </c>
      <c r="M33" s="78"/>
      <c r="N33" s="75" t="s">
        <v>1141</v>
      </c>
      <c r="O33" s="78"/>
      <c r="P33" s="75" t="s">
        <v>1141</v>
      </c>
      <c r="Q33" s="78"/>
      <c r="R33" s="75" t="s">
        <v>1141</v>
      </c>
      <c r="S33" s="78"/>
      <c r="T33" s="75" t="s">
        <v>1141</v>
      </c>
      <c r="U33" s="78"/>
      <c r="V33" s="75" t="s">
        <v>1141</v>
      </c>
      <c r="W33" s="78"/>
      <c r="X33" s="75" t="s">
        <v>1141</v>
      </c>
      <c r="Y33" s="78"/>
      <c r="Z33" s="75" t="s">
        <v>1141</v>
      </c>
      <c r="AA33" s="79"/>
      <c r="AB33" s="75" t="s">
        <v>1141</v>
      </c>
      <c r="AC33" s="78"/>
      <c r="AD33" s="75" t="s">
        <v>1141</v>
      </c>
      <c r="AE33" s="78"/>
      <c r="AF33" s="75" t="s">
        <v>1141</v>
      </c>
      <c r="AG33" s="78"/>
      <c r="AH33" s="75" t="s">
        <v>1141</v>
      </c>
      <c r="AI33" s="78"/>
      <c r="AJ33" s="75" t="s">
        <v>1141</v>
      </c>
      <c r="AK33" s="78"/>
      <c r="AL33" s="75" t="s">
        <v>1141</v>
      </c>
      <c r="AM33" s="77"/>
      <c r="AN33" s="75" t="s">
        <v>1141</v>
      </c>
      <c r="AO33" s="78"/>
      <c r="AP33" s="75" t="s">
        <v>191</v>
      </c>
      <c r="AQ33" s="78" t="s">
        <v>195</v>
      </c>
      <c r="AS33" s="30" t="str">
        <f t="shared" si="0"/>
        <v>xx</v>
      </c>
      <c r="AT33" s="30" t="str">
        <f t="shared" si="1"/>
        <v>yy</v>
      </c>
      <c r="AV33" s="157"/>
    </row>
    <row r="34" spans="1:48" s="30" customFormat="1" x14ac:dyDescent="0.2">
      <c r="A34" s="61" t="s">
        <v>554</v>
      </c>
      <c r="B34" s="61" t="s">
        <v>1056</v>
      </c>
      <c r="C34" s="61" t="s">
        <v>35</v>
      </c>
      <c r="D34" s="61" t="s">
        <v>36</v>
      </c>
      <c r="E34" s="61" t="s">
        <v>1141</v>
      </c>
      <c r="F34" s="75" t="s">
        <v>1141</v>
      </c>
      <c r="G34" s="78"/>
      <c r="H34" s="75" t="s">
        <v>191</v>
      </c>
      <c r="I34" s="78" t="s">
        <v>195</v>
      </c>
      <c r="J34" s="75" t="s">
        <v>1141</v>
      </c>
      <c r="K34" s="78"/>
      <c r="L34" s="75" t="s">
        <v>1141</v>
      </c>
      <c r="M34" s="78"/>
      <c r="N34" s="75" t="s">
        <v>1141</v>
      </c>
      <c r="O34" s="78"/>
      <c r="P34" s="75" t="s">
        <v>1141</v>
      </c>
      <c r="Q34" s="78"/>
      <c r="R34" s="75" t="s">
        <v>1141</v>
      </c>
      <c r="S34" s="78"/>
      <c r="T34" s="75" t="s">
        <v>1141</v>
      </c>
      <c r="U34" s="78"/>
      <c r="V34" s="75" t="s">
        <v>1141</v>
      </c>
      <c r="W34" s="78"/>
      <c r="X34" s="75" t="s">
        <v>1141</v>
      </c>
      <c r="Y34" s="78"/>
      <c r="Z34" s="75" t="s">
        <v>1141</v>
      </c>
      <c r="AA34" s="79"/>
      <c r="AB34" s="75" t="s">
        <v>1141</v>
      </c>
      <c r="AC34" s="78"/>
      <c r="AD34" s="75" t="s">
        <v>1141</v>
      </c>
      <c r="AE34" s="78"/>
      <c r="AF34" s="75" t="s">
        <v>1141</v>
      </c>
      <c r="AG34" s="78"/>
      <c r="AH34" s="75" t="s">
        <v>1141</v>
      </c>
      <c r="AI34" s="78"/>
      <c r="AJ34" s="75" t="s">
        <v>1141</v>
      </c>
      <c r="AK34" s="78"/>
      <c r="AL34" s="75" t="s">
        <v>191</v>
      </c>
      <c r="AM34" s="81" t="s">
        <v>196</v>
      </c>
      <c r="AN34" s="75" t="s">
        <v>1141</v>
      </c>
      <c r="AO34" s="78"/>
      <c r="AP34" s="75" t="s">
        <v>191</v>
      </c>
      <c r="AQ34" s="78" t="s">
        <v>195</v>
      </c>
      <c r="AS34" s="30" t="str">
        <f t="shared" si="0"/>
        <v>xxx</v>
      </c>
      <c r="AT34" s="30" t="str">
        <f t="shared" si="1"/>
        <v>yny</v>
      </c>
      <c r="AV34" s="157" t="s">
        <v>195</v>
      </c>
    </row>
    <row r="35" spans="1:48" s="30" customFormat="1" x14ac:dyDescent="0.2">
      <c r="A35" s="61" t="s">
        <v>1190</v>
      </c>
      <c r="B35" s="61" t="s">
        <v>1057</v>
      </c>
      <c r="C35" s="61" t="s">
        <v>37</v>
      </c>
      <c r="D35" s="61" t="s">
        <v>38</v>
      </c>
      <c r="E35" s="61" t="s">
        <v>367</v>
      </c>
      <c r="F35" s="75" t="s">
        <v>1141</v>
      </c>
      <c r="G35" s="78"/>
      <c r="H35" s="75" t="s">
        <v>191</v>
      </c>
      <c r="I35" s="85" t="s">
        <v>196</v>
      </c>
      <c r="J35" s="75" t="s">
        <v>1141</v>
      </c>
      <c r="K35" s="78"/>
      <c r="L35" s="75" t="s">
        <v>1141</v>
      </c>
      <c r="M35" s="78"/>
      <c r="N35" s="75" t="s">
        <v>1141</v>
      </c>
      <c r="O35" s="78"/>
      <c r="P35" s="75" t="s">
        <v>1141</v>
      </c>
      <c r="Q35" s="78"/>
      <c r="R35" s="75" t="s">
        <v>1141</v>
      </c>
      <c r="S35" s="78"/>
      <c r="T35" s="75" t="s">
        <v>1141</v>
      </c>
      <c r="U35" s="78"/>
      <c r="V35" s="75" t="s">
        <v>1141</v>
      </c>
      <c r="W35" s="78"/>
      <c r="X35" s="75" t="s">
        <v>1141</v>
      </c>
      <c r="Y35" s="78"/>
      <c r="Z35" s="75" t="s">
        <v>1141</v>
      </c>
      <c r="AA35" s="79"/>
      <c r="AB35" s="75" t="s">
        <v>1141</v>
      </c>
      <c r="AC35" s="78"/>
      <c r="AD35" s="75" t="s">
        <v>1141</v>
      </c>
      <c r="AE35" s="78"/>
      <c r="AF35" s="75" t="s">
        <v>1141</v>
      </c>
      <c r="AG35" s="78"/>
      <c r="AH35" s="75" t="s">
        <v>1141</v>
      </c>
      <c r="AI35" s="78"/>
      <c r="AJ35" s="75" t="s">
        <v>1141</v>
      </c>
      <c r="AK35" s="78"/>
      <c r="AL35" s="75" t="s">
        <v>191</v>
      </c>
      <c r="AM35" s="81" t="s">
        <v>196</v>
      </c>
      <c r="AN35" s="75" t="s">
        <v>1141</v>
      </c>
      <c r="AO35" s="78"/>
      <c r="AP35" s="75" t="s">
        <v>191</v>
      </c>
      <c r="AQ35" s="85" t="s">
        <v>196</v>
      </c>
      <c r="AS35" s="30" t="str">
        <f t="shared" si="0"/>
        <v>xxx</v>
      </c>
      <c r="AT35" s="30" t="str">
        <f t="shared" si="1"/>
        <v>nnn</v>
      </c>
      <c r="AV35" s="157"/>
    </row>
    <row r="36" spans="1:48" s="30" customFormat="1" x14ac:dyDescent="0.2">
      <c r="A36" s="61" t="s">
        <v>557</v>
      </c>
      <c r="B36" s="61" t="s">
        <v>1058</v>
      </c>
      <c r="C36" s="61" t="s">
        <v>39</v>
      </c>
      <c r="D36" s="61" t="s">
        <v>40</v>
      </c>
      <c r="E36" s="61" t="s">
        <v>1141</v>
      </c>
      <c r="F36" s="75" t="s">
        <v>1141</v>
      </c>
      <c r="G36" s="78"/>
      <c r="H36" s="75" t="s">
        <v>191</v>
      </c>
      <c r="I36" s="78" t="s">
        <v>195</v>
      </c>
      <c r="J36" s="75" t="s">
        <v>1141</v>
      </c>
      <c r="K36" s="78"/>
      <c r="L36" s="75" t="s">
        <v>1141</v>
      </c>
      <c r="M36" s="78"/>
      <c r="N36" s="75" t="s">
        <v>1141</v>
      </c>
      <c r="O36" s="78"/>
      <c r="P36" s="75" t="s">
        <v>1141</v>
      </c>
      <c r="Q36" s="78"/>
      <c r="R36" s="75" t="s">
        <v>1141</v>
      </c>
      <c r="S36" s="78"/>
      <c r="T36" s="75" t="s">
        <v>1141</v>
      </c>
      <c r="U36" s="78"/>
      <c r="V36" s="75" t="s">
        <v>1141</v>
      </c>
      <c r="W36" s="78"/>
      <c r="X36" s="75" t="s">
        <v>1141</v>
      </c>
      <c r="Y36" s="78"/>
      <c r="Z36" s="75" t="s">
        <v>1141</v>
      </c>
      <c r="AA36" s="79"/>
      <c r="AB36" s="75" t="s">
        <v>1141</v>
      </c>
      <c r="AC36" s="78"/>
      <c r="AD36" s="75" t="s">
        <v>1141</v>
      </c>
      <c r="AE36" s="78"/>
      <c r="AF36" s="75" t="s">
        <v>1141</v>
      </c>
      <c r="AG36" s="78"/>
      <c r="AH36" s="75" t="s">
        <v>1141</v>
      </c>
      <c r="AI36" s="78"/>
      <c r="AJ36" s="75" t="s">
        <v>1141</v>
      </c>
      <c r="AK36" s="78"/>
      <c r="AL36" s="75" t="s">
        <v>191</v>
      </c>
      <c r="AM36" s="81" t="s">
        <v>196</v>
      </c>
      <c r="AN36" s="75" t="s">
        <v>1141</v>
      </c>
      <c r="AO36" s="78"/>
      <c r="AP36" s="75" t="s">
        <v>191</v>
      </c>
      <c r="AQ36" s="78" t="s">
        <v>195</v>
      </c>
      <c r="AS36" s="30" t="str">
        <f t="shared" si="0"/>
        <v>xxx</v>
      </c>
      <c r="AT36" s="30" t="str">
        <f t="shared" si="1"/>
        <v>yny</v>
      </c>
      <c r="AV36" s="157" t="s">
        <v>195</v>
      </c>
    </row>
    <row r="37" spans="1:48" s="47" customFormat="1" x14ac:dyDescent="0.2">
      <c r="A37" s="71" t="s">
        <v>1117</v>
      </c>
      <c r="B37" s="72" t="s">
        <v>1119</v>
      </c>
      <c r="C37" s="72" t="s">
        <v>2284</v>
      </c>
      <c r="D37" s="72" t="s">
        <v>2285</v>
      </c>
      <c r="E37" s="72" t="s">
        <v>1141</v>
      </c>
      <c r="F37" s="73"/>
      <c r="G37" s="67"/>
      <c r="H37" s="73"/>
      <c r="I37" s="67" t="s">
        <v>195</v>
      </c>
      <c r="J37" s="73"/>
      <c r="K37" s="67"/>
      <c r="L37" s="73"/>
      <c r="M37" s="67"/>
      <c r="N37" s="73"/>
      <c r="O37" s="67"/>
      <c r="P37" s="73"/>
      <c r="Q37" s="67"/>
      <c r="R37" s="73"/>
      <c r="S37" s="67"/>
      <c r="T37" s="73"/>
      <c r="U37" s="67"/>
      <c r="V37" s="73"/>
      <c r="W37" s="67"/>
      <c r="X37" s="73"/>
      <c r="Y37" s="67"/>
      <c r="Z37" s="73"/>
      <c r="AA37" s="65"/>
      <c r="AB37" s="73"/>
      <c r="AC37" s="67"/>
      <c r="AD37" s="73"/>
      <c r="AE37" s="67"/>
      <c r="AF37" s="73"/>
      <c r="AG37" s="67"/>
      <c r="AH37" s="73"/>
      <c r="AI37" s="67"/>
      <c r="AJ37" s="73"/>
      <c r="AK37" s="67"/>
      <c r="AL37" s="73"/>
      <c r="AM37" s="66"/>
      <c r="AN37" s="73"/>
      <c r="AO37" s="67"/>
      <c r="AP37" s="73"/>
      <c r="AQ37" s="67" t="s">
        <v>195</v>
      </c>
      <c r="AS37" s="30" t="str">
        <f t="shared" si="0"/>
        <v/>
      </c>
      <c r="AT37" s="30" t="str">
        <f t="shared" si="1"/>
        <v>yy</v>
      </c>
      <c r="AV37" s="157" t="s">
        <v>195</v>
      </c>
    </row>
    <row r="38" spans="1:48" s="47" customFormat="1" x14ac:dyDescent="0.2">
      <c r="A38" s="71" t="s">
        <v>1118</v>
      </c>
      <c r="B38" s="72" t="s">
        <v>2286</v>
      </c>
      <c r="C38" s="72" t="s">
        <v>920</v>
      </c>
      <c r="D38" s="72" t="s">
        <v>2287</v>
      </c>
      <c r="E38" s="72" t="s">
        <v>1141</v>
      </c>
      <c r="F38" s="73"/>
      <c r="G38" s="67"/>
      <c r="H38" s="73"/>
      <c r="I38" s="67" t="s">
        <v>195</v>
      </c>
      <c r="J38" s="73"/>
      <c r="K38" s="67"/>
      <c r="L38" s="73"/>
      <c r="M38" s="67"/>
      <c r="N38" s="73"/>
      <c r="O38" s="67"/>
      <c r="P38" s="73"/>
      <c r="Q38" s="67"/>
      <c r="R38" s="73"/>
      <c r="S38" s="67"/>
      <c r="T38" s="73"/>
      <c r="U38" s="67"/>
      <c r="V38" s="73"/>
      <c r="W38" s="67"/>
      <c r="X38" s="73"/>
      <c r="Y38" s="67"/>
      <c r="Z38" s="73"/>
      <c r="AA38" s="65"/>
      <c r="AB38" s="73"/>
      <c r="AC38" s="67"/>
      <c r="AD38" s="73"/>
      <c r="AE38" s="67"/>
      <c r="AF38" s="73"/>
      <c r="AG38" s="67"/>
      <c r="AH38" s="73"/>
      <c r="AI38" s="67"/>
      <c r="AJ38" s="73"/>
      <c r="AK38" s="67"/>
      <c r="AL38" s="73"/>
      <c r="AM38" s="66"/>
      <c r="AN38" s="73"/>
      <c r="AO38" s="67"/>
      <c r="AP38" s="73"/>
      <c r="AQ38" s="67" t="s">
        <v>195</v>
      </c>
      <c r="AS38" s="30" t="str">
        <f t="shared" si="0"/>
        <v/>
      </c>
      <c r="AT38" s="30" t="str">
        <f t="shared" si="1"/>
        <v>yy</v>
      </c>
      <c r="AV38" s="157"/>
    </row>
    <row r="39" spans="1:48" s="47" customFormat="1" x14ac:dyDescent="0.2">
      <c r="A39" s="71" t="s">
        <v>2288</v>
      </c>
      <c r="B39" s="72" t="s">
        <v>2289</v>
      </c>
      <c r="C39" s="72" t="s">
        <v>922</v>
      </c>
      <c r="D39" s="72" t="s">
        <v>269</v>
      </c>
      <c r="E39" s="72" t="s">
        <v>1141</v>
      </c>
      <c r="F39" s="73"/>
      <c r="G39" s="67"/>
      <c r="H39" s="73"/>
      <c r="I39" s="67" t="s">
        <v>195</v>
      </c>
      <c r="J39" s="73"/>
      <c r="K39" s="67"/>
      <c r="L39" s="73"/>
      <c r="M39" s="67"/>
      <c r="N39" s="73"/>
      <c r="O39" s="67"/>
      <c r="P39" s="73"/>
      <c r="Q39" s="67"/>
      <c r="R39" s="73"/>
      <c r="S39" s="67"/>
      <c r="T39" s="73"/>
      <c r="U39" s="67"/>
      <c r="V39" s="73"/>
      <c r="W39" s="67"/>
      <c r="X39" s="73"/>
      <c r="Y39" s="67"/>
      <c r="Z39" s="73"/>
      <c r="AA39" s="65"/>
      <c r="AB39" s="73"/>
      <c r="AC39" s="67"/>
      <c r="AD39" s="73"/>
      <c r="AE39" s="67"/>
      <c r="AF39" s="73"/>
      <c r="AG39" s="67"/>
      <c r="AH39" s="73"/>
      <c r="AI39" s="67"/>
      <c r="AJ39" s="73"/>
      <c r="AK39" s="67"/>
      <c r="AL39" s="73"/>
      <c r="AM39" s="66"/>
      <c r="AN39" s="73"/>
      <c r="AO39" s="67"/>
      <c r="AP39" s="73"/>
      <c r="AQ39" s="67" t="s">
        <v>195</v>
      </c>
      <c r="AS39" s="30" t="str">
        <f t="shared" si="0"/>
        <v/>
      </c>
      <c r="AT39" s="30" t="str">
        <f t="shared" si="1"/>
        <v>yy</v>
      </c>
      <c r="AV39" s="157"/>
    </row>
    <row r="40" spans="1:48" s="30" customFormat="1" x14ac:dyDescent="0.2">
      <c r="A40" s="61" t="s">
        <v>560</v>
      </c>
      <c r="B40" s="61" t="s">
        <v>1059</v>
      </c>
      <c r="C40" s="61" t="s">
        <v>468</v>
      </c>
      <c r="D40" s="61" t="s">
        <v>469</v>
      </c>
      <c r="E40" s="61" t="s">
        <v>1141</v>
      </c>
      <c r="F40" s="75" t="s">
        <v>1141</v>
      </c>
      <c r="G40" s="78"/>
      <c r="H40" s="75" t="s">
        <v>191</v>
      </c>
      <c r="I40" s="78" t="s">
        <v>195</v>
      </c>
      <c r="J40" s="75" t="s">
        <v>1141</v>
      </c>
      <c r="K40" s="78"/>
      <c r="L40" s="75" t="s">
        <v>1141</v>
      </c>
      <c r="M40" s="78"/>
      <c r="N40" s="75" t="s">
        <v>1141</v>
      </c>
      <c r="O40" s="78"/>
      <c r="P40" s="75" t="s">
        <v>1141</v>
      </c>
      <c r="Q40" s="78"/>
      <c r="R40" s="75" t="s">
        <v>1141</v>
      </c>
      <c r="S40" s="78"/>
      <c r="T40" s="75" t="s">
        <v>1141</v>
      </c>
      <c r="U40" s="78"/>
      <c r="V40" s="75" t="s">
        <v>1141</v>
      </c>
      <c r="W40" s="78"/>
      <c r="X40" s="75" t="s">
        <v>1141</v>
      </c>
      <c r="Y40" s="78"/>
      <c r="Z40" s="75" t="s">
        <v>1141</v>
      </c>
      <c r="AA40" s="79"/>
      <c r="AB40" s="75" t="s">
        <v>1141</v>
      </c>
      <c r="AC40" s="78"/>
      <c r="AD40" s="75" t="s">
        <v>1141</v>
      </c>
      <c r="AE40" s="78"/>
      <c r="AF40" s="75" t="s">
        <v>1141</v>
      </c>
      <c r="AG40" s="78"/>
      <c r="AH40" s="75" t="s">
        <v>1141</v>
      </c>
      <c r="AI40" s="78"/>
      <c r="AJ40" s="75" t="s">
        <v>1141</v>
      </c>
      <c r="AK40" s="78"/>
      <c r="AL40" s="75" t="s">
        <v>1141</v>
      </c>
      <c r="AM40" s="77"/>
      <c r="AN40" s="75" t="s">
        <v>1141</v>
      </c>
      <c r="AO40" s="78"/>
      <c r="AP40" s="75" t="s">
        <v>191</v>
      </c>
      <c r="AQ40" s="78" t="s">
        <v>195</v>
      </c>
      <c r="AS40" s="30" t="str">
        <f t="shared" si="0"/>
        <v>xx</v>
      </c>
      <c r="AT40" s="30" t="str">
        <f t="shared" si="1"/>
        <v>yy</v>
      </c>
      <c r="AV40" s="157"/>
    </row>
    <row r="41" spans="1:48" s="30" customFormat="1" x14ac:dyDescent="0.2">
      <c r="A41" s="61" t="s">
        <v>596</v>
      </c>
      <c r="B41" s="61" t="s">
        <v>1060</v>
      </c>
      <c r="C41" s="61" t="s">
        <v>470</v>
      </c>
      <c r="D41" s="61" t="s">
        <v>1141</v>
      </c>
      <c r="E41" s="61" t="s">
        <v>368</v>
      </c>
      <c r="F41" s="75" t="s">
        <v>1141</v>
      </c>
      <c r="G41" s="78"/>
      <c r="H41" s="75" t="s">
        <v>1141</v>
      </c>
      <c r="I41" s="78"/>
      <c r="J41" s="75" t="s">
        <v>1141</v>
      </c>
      <c r="K41" s="78"/>
      <c r="L41" s="75" t="s">
        <v>1141</v>
      </c>
      <c r="M41" s="78"/>
      <c r="N41" s="75" t="s">
        <v>1141</v>
      </c>
      <c r="O41" s="78"/>
      <c r="P41" s="75" t="s">
        <v>1141</v>
      </c>
      <c r="Q41" s="78"/>
      <c r="R41" s="75" t="s">
        <v>1141</v>
      </c>
      <c r="S41" s="78"/>
      <c r="T41" s="75" t="s">
        <v>1141</v>
      </c>
      <c r="U41" s="78"/>
      <c r="V41" s="75" t="s">
        <v>1141</v>
      </c>
      <c r="W41" s="78"/>
      <c r="X41" s="75" t="s">
        <v>1141</v>
      </c>
      <c r="Y41" s="78"/>
      <c r="Z41" s="75" t="s">
        <v>1141</v>
      </c>
      <c r="AA41" s="79"/>
      <c r="AB41" s="75" t="s">
        <v>1141</v>
      </c>
      <c r="AC41" s="78"/>
      <c r="AD41" s="75" t="s">
        <v>1141</v>
      </c>
      <c r="AE41" s="78"/>
      <c r="AF41" s="75" t="s">
        <v>1141</v>
      </c>
      <c r="AG41" s="78"/>
      <c r="AH41" s="75" t="s">
        <v>1141</v>
      </c>
      <c r="AI41" s="78"/>
      <c r="AJ41" s="75" t="s">
        <v>1141</v>
      </c>
      <c r="AK41" s="78"/>
      <c r="AL41" s="75" t="s">
        <v>1141</v>
      </c>
      <c r="AM41" s="77"/>
      <c r="AN41" s="75" t="s">
        <v>1141</v>
      </c>
      <c r="AO41" s="78"/>
      <c r="AP41" s="75" t="s">
        <v>1141</v>
      </c>
      <c r="AQ41" s="78"/>
      <c r="AS41" s="30" t="str">
        <f t="shared" si="0"/>
        <v/>
      </c>
      <c r="AT41" s="30" t="str">
        <f t="shared" si="1"/>
        <v/>
      </c>
      <c r="AV41" s="157"/>
    </row>
    <row r="42" spans="1:48" s="30" customFormat="1" x14ac:dyDescent="0.2">
      <c r="A42" s="58" t="s">
        <v>414</v>
      </c>
      <c r="B42" s="58" t="s">
        <v>1061</v>
      </c>
      <c r="C42" s="58" t="s">
        <v>471</v>
      </c>
      <c r="D42" s="58" t="s">
        <v>472</v>
      </c>
      <c r="E42" s="58" t="s">
        <v>1141</v>
      </c>
      <c r="F42" s="75" t="s">
        <v>1141</v>
      </c>
      <c r="G42" s="75"/>
      <c r="H42" s="75" t="s">
        <v>1141</v>
      </c>
      <c r="I42" s="75"/>
      <c r="J42" s="75" t="s">
        <v>191</v>
      </c>
      <c r="K42" s="75" t="s">
        <v>195</v>
      </c>
      <c r="L42" s="75" t="s">
        <v>1141</v>
      </c>
      <c r="M42" s="75"/>
      <c r="N42" s="75" t="s">
        <v>1141</v>
      </c>
      <c r="O42" s="75"/>
      <c r="P42" s="75" t="s">
        <v>1141</v>
      </c>
      <c r="Q42" s="75"/>
      <c r="R42" s="75" t="s">
        <v>1141</v>
      </c>
      <c r="S42" s="75"/>
      <c r="T42" s="75" t="s">
        <v>1141</v>
      </c>
      <c r="U42" s="75"/>
      <c r="V42" s="75" t="s">
        <v>1141</v>
      </c>
      <c r="W42" s="75"/>
      <c r="X42" s="75" t="s">
        <v>1141</v>
      </c>
      <c r="Y42" s="75"/>
      <c r="Z42" s="75" t="s">
        <v>1141</v>
      </c>
      <c r="AA42" s="75"/>
      <c r="AB42" s="75" t="s">
        <v>1141</v>
      </c>
      <c r="AC42" s="75"/>
      <c r="AD42" s="75" t="s">
        <v>1141</v>
      </c>
      <c r="AE42" s="75"/>
      <c r="AF42" s="75" t="s">
        <v>1141</v>
      </c>
      <c r="AG42" s="75"/>
      <c r="AH42" s="75" t="s">
        <v>191</v>
      </c>
      <c r="AI42" s="75" t="s">
        <v>195</v>
      </c>
      <c r="AJ42" s="75" t="s">
        <v>191</v>
      </c>
      <c r="AK42" s="75" t="s">
        <v>195</v>
      </c>
      <c r="AL42" s="75" t="s">
        <v>1141</v>
      </c>
      <c r="AM42" s="77"/>
      <c r="AN42" s="75" t="s">
        <v>1141</v>
      </c>
      <c r="AO42" s="75"/>
      <c r="AP42" s="75" t="s">
        <v>191</v>
      </c>
      <c r="AQ42" s="75" t="s">
        <v>195</v>
      </c>
      <c r="AS42" s="30" t="str">
        <f t="shared" si="0"/>
        <v>xxxx</v>
      </c>
      <c r="AT42" s="30" t="str">
        <f t="shared" si="1"/>
        <v>yyyy</v>
      </c>
      <c r="AV42" s="157"/>
    </row>
    <row r="43" spans="1:48" s="30" customFormat="1" x14ac:dyDescent="0.2">
      <c r="A43" s="61" t="s">
        <v>417</v>
      </c>
      <c r="B43" s="61" t="s">
        <v>1062</v>
      </c>
      <c r="C43" s="61" t="s">
        <v>473</v>
      </c>
      <c r="D43" s="61" t="s">
        <v>474</v>
      </c>
      <c r="E43" s="61" t="s">
        <v>1141</v>
      </c>
      <c r="F43" s="75" t="s">
        <v>1141</v>
      </c>
      <c r="G43" s="78"/>
      <c r="H43" s="75" t="s">
        <v>1141</v>
      </c>
      <c r="I43" s="78"/>
      <c r="J43" s="75" t="s">
        <v>191</v>
      </c>
      <c r="K43" s="78" t="s">
        <v>195</v>
      </c>
      <c r="L43" s="75" t="s">
        <v>1141</v>
      </c>
      <c r="M43" s="78"/>
      <c r="N43" s="75" t="s">
        <v>1141</v>
      </c>
      <c r="O43" s="78"/>
      <c r="P43" s="75" t="s">
        <v>1141</v>
      </c>
      <c r="Q43" s="78"/>
      <c r="R43" s="75" t="s">
        <v>1141</v>
      </c>
      <c r="S43" s="78"/>
      <c r="T43" s="75" t="s">
        <v>1141</v>
      </c>
      <c r="U43" s="78"/>
      <c r="V43" s="75" t="s">
        <v>1141</v>
      </c>
      <c r="W43" s="78"/>
      <c r="X43" s="75" t="s">
        <v>1141</v>
      </c>
      <c r="Y43" s="78"/>
      <c r="Z43" s="75" t="s">
        <v>1141</v>
      </c>
      <c r="AA43" s="79"/>
      <c r="AB43" s="75" t="s">
        <v>1141</v>
      </c>
      <c r="AC43" s="78"/>
      <c r="AD43" s="75" t="s">
        <v>1141</v>
      </c>
      <c r="AE43" s="78"/>
      <c r="AF43" s="75" t="s">
        <v>1141</v>
      </c>
      <c r="AG43" s="78"/>
      <c r="AH43" s="75" t="s">
        <v>191</v>
      </c>
      <c r="AI43" s="78" t="s">
        <v>195</v>
      </c>
      <c r="AJ43" s="75" t="s">
        <v>191</v>
      </c>
      <c r="AK43" s="78" t="s">
        <v>195</v>
      </c>
      <c r="AL43" s="75" t="s">
        <v>1141</v>
      </c>
      <c r="AM43" s="77"/>
      <c r="AN43" s="75" t="s">
        <v>1141</v>
      </c>
      <c r="AO43" s="78"/>
      <c r="AP43" s="75" t="s">
        <v>191</v>
      </c>
      <c r="AQ43" s="78" t="s">
        <v>195</v>
      </c>
      <c r="AS43" s="30" t="str">
        <f t="shared" si="0"/>
        <v>xxxx</v>
      </c>
      <c r="AT43" s="30" t="str">
        <f t="shared" si="1"/>
        <v>yyyy</v>
      </c>
      <c r="AV43" s="157"/>
    </row>
    <row r="44" spans="1:48" s="30" customFormat="1" x14ac:dyDescent="0.2">
      <c r="A44" s="61" t="s">
        <v>369</v>
      </c>
      <c r="B44" s="61" t="s">
        <v>1063</v>
      </c>
      <c r="C44" s="61" t="s">
        <v>1141</v>
      </c>
      <c r="D44" s="61" t="s">
        <v>1141</v>
      </c>
      <c r="E44" s="61" t="s">
        <v>368</v>
      </c>
      <c r="F44" s="75" t="s">
        <v>1141</v>
      </c>
      <c r="G44" s="78"/>
      <c r="H44" s="75" t="s">
        <v>1141</v>
      </c>
      <c r="I44" s="78"/>
      <c r="J44" s="75" t="s">
        <v>1141</v>
      </c>
      <c r="K44" s="78"/>
      <c r="L44" s="75" t="s">
        <v>1141</v>
      </c>
      <c r="M44" s="78"/>
      <c r="N44" s="75" t="s">
        <v>1141</v>
      </c>
      <c r="O44" s="78"/>
      <c r="P44" s="75" t="s">
        <v>1141</v>
      </c>
      <c r="Q44" s="78"/>
      <c r="R44" s="75" t="s">
        <v>1141</v>
      </c>
      <c r="S44" s="78"/>
      <c r="T44" s="75" t="s">
        <v>1141</v>
      </c>
      <c r="U44" s="78"/>
      <c r="V44" s="75" t="s">
        <v>1141</v>
      </c>
      <c r="W44" s="78"/>
      <c r="X44" s="75" t="s">
        <v>1141</v>
      </c>
      <c r="Y44" s="78"/>
      <c r="Z44" s="75" t="s">
        <v>1141</v>
      </c>
      <c r="AA44" s="79"/>
      <c r="AB44" s="75" t="s">
        <v>1141</v>
      </c>
      <c r="AC44" s="78"/>
      <c r="AD44" s="75" t="s">
        <v>1141</v>
      </c>
      <c r="AE44" s="78"/>
      <c r="AF44" s="75" t="s">
        <v>1141</v>
      </c>
      <c r="AG44" s="78"/>
      <c r="AH44" s="75" t="s">
        <v>1141</v>
      </c>
      <c r="AI44" s="78"/>
      <c r="AJ44" s="75" t="s">
        <v>1141</v>
      </c>
      <c r="AK44" s="78"/>
      <c r="AL44" s="75" t="s">
        <v>1141</v>
      </c>
      <c r="AM44" s="77"/>
      <c r="AN44" s="75" t="s">
        <v>1141</v>
      </c>
      <c r="AO44" s="78"/>
      <c r="AP44" s="75" t="s">
        <v>1141</v>
      </c>
      <c r="AQ44" s="78"/>
      <c r="AS44" s="30" t="str">
        <f t="shared" si="0"/>
        <v/>
      </c>
      <c r="AT44" s="30" t="str">
        <f t="shared" si="1"/>
        <v/>
      </c>
      <c r="AV44" s="157"/>
    </row>
    <row r="45" spans="1:48" s="30" customFormat="1" x14ac:dyDescent="0.2">
      <c r="A45" s="61" t="s">
        <v>563</v>
      </c>
      <c r="B45" s="61" t="s">
        <v>2295</v>
      </c>
      <c r="C45" s="61" t="s">
        <v>566</v>
      </c>
      <c r="D45" s="61" t="s">
        <v>567</v>
      </c>
      <c r="E45" s="61" t="s">
        <v>1141</v>
      </c>
      <c r="F45" s="75" t="s">
        <v>1141</v>
      </c>
      <c r="G45" s="78"/>
      <c r="H45" s="75" t="s">
        <v>191</v>
      </c>
      <c r="I45" s="78" t="s">
        <v>195</v>
      </c>
      <c r="J45" s="75" t="s">
        <v>191</v>
      </c>
      <c r="K45" s="78" t="s">
        <v>195</v>
      </c>
      <c r="L45" s="75" t="s">
        <v>1141</v>
      </c>
      <c r="M45" s="78"/>
      <c r="N45" s="75" t="s">
        <v>1141</v>
      </c>
      <c r="O45" s="78"/>
      <c r="P45" s="75" t="s">
        <v>1141</v>
      </c>
      <c r="Q45" s="78"/>
      <c r="R45" s="75" t="s">
        <v>1141</v>
      </c>
      <c r="S45" s="78"/>
      <c r="T45" s="75" t="s">
        <v>1141</v>
      </c>
      <c r="U45" s="78"/>
      <c r="V45" s="75" t="s">
        <v>1141</v>
      </c>
      <c r="W45" s="78"/>
      <c r="X45" s="75" t="s">
        <v>1141</v>
      </c>
      <c r="Y45" s="78"/>
      <c r="Z45" s="75" t="s">
        <v>1141</v>
      </c>
      <c r="AA45" s="79"/>
      <c r="AB45" s="75" t="s">
        <v>1141</v>
      </c>
      <c r="AC45" s="78"/>
      <c r="AD45" s="75" t="s">
        <v>1141</v>
      </c>
      <c r="AE45" s="129" t="s">
        <v>4331</v>
      </c>
      <c r="AF45" s="75" t="s">
        <v>1141</v>
      </c>
      <c r="AG45" s="78"/>
      <c r="AH45" s="75" t="s">
        <v>191</v>
      </c>
      <c r="AI45" s="78" t="s">
        <v>195</v>
      </c>
      <c r="AJ45" s="75" t="s">
        <v>191</v>
      </c>
      <c r="AK45" s="78" t="s">
        <v>195</v>
      </c>
      <c r="AL45" s="75" t="s">
        <v>191</v>
      </c>
      <c r="AM45" s="81" t="s">
        <v>196</v>
      </c>
      <c r="AN45" s="75" t="s">
        <v>1141</v>
      </c>
      <c r="AO45" s="78"/>
      <c r="AP45" s="75" t="s">
        <v>191</v>
      </c>
      <c r="AQ45" s="78" t="s">
        <v>195</v>
      </c>
      <c r="AS45" s="30" t="str">
        <f t="shared" si="0"/>
        <v>xxxxxx</v>
      </c>
      <c r="AT45" s="30" t="str">
        <f t="shared" si="1"/>
        <v>yyy12yyny</v>
      </c>
      <c r="AV45" s="157" t="s">
        <v>195</v>
      </c>
    </row>
    <row r="46" spans="1:48" s="30" customFormat="1" x14ac:dyDescent="0.2">
      <c r="A46" s="61" t="s">
        <v>420</v>
      </c>
      <c r="B46" s="61" t="s">
        <v>125</v>
      </c>
      <c r="C46" s="61" t="s">
        <v>48</v>
      </c>
      <c r="D46" s="61" t="s">
        <v>49</v>
      </c>
      <c r="E46" s="61" t="s">
        <v>1141</v>
      </c>
      <c r="F46" s="75" t="s">
        <v>1141</v>
      </c>
      <c r="G46" s="78"/>
      <c r="H46" s="75" t="s">
        <v>1141</v>
      </c>
      <c r="I46" s="78"/>
      <c r="J46" s="75" t="s">
        <v>191</v>
      </c>
      <c r="K46" s="78" t="s">
        <v>195</v>
      </c>
      <c r="L46" s="75" t="s">
        <v>1141</v>
      </c>
      <c r="M46" s="78"/>
      <c r="N46" s="75" t="s">
        <v>1141</v>
      </c>
      <c r="O46" s="78"/>
      <c r="P46" s="75" t="s">
        <v>1141</v>
      </c>
      <c r="Q46" s="78"/>
      <c r="R46" s="75" t="s">
        <v>1141</v>
      </c>
      <c r="S46" s="78"/>
      <c r="T46" s="75" t="s">
        <v>1141</v>
      </c>
      <c r="U46" s="78"/>
      <c r="V46" s="75" t="s">
        <v>1141</v>
      </c>
      <c r="W46" s="78"/>
      <c r="X46" s="75" t="s">
        <v>1141</v>
      </c>
      <c r="Y46" s="78"/>
      <c r="Z46" s="75" t="s">
        <v>1141</v>
      </c>
      <c r="AA46" s="79"/>
      <c r="AB46" s="75" t="s">
        <v>1141</v>
      </c>
      <c r="AC46" s="78"/>
      <c r="AD46" s="75" t="s">
        <v>1141</v>
      </c>
      <c r="AE46" s="129" t="s">
        <v>4331</v>
      </c>
      <c r="AF46" s="75" t="s">
        <v>1141</v>
      </c>
      <c r="AG46" s="78"/>
      <c r="AH46" s="75" t="s">
        <v>191</v>
      </c>
      <c r="AI46" s="78" t="s">
        <v>195</v>
      </c>
      <c r="AJ46" s="75" t="s">
        <v>191</v>
      </c>
      <c r="AK46" s="78" t="s">
        <v>195</v>
      </c>
      <c r="AL46" s="75" t="s">
        <v>1141</v>
      </c>
      <c r="AM46" s="77"/>
      <c r="AN46" s="75" t="s">
        <v>1141</v>
      </c>
      <c r="AO46" s="78"/>
      <c r="AP46" s="75" t="s">
        <v>191</v>
      </c>
      <c r="AQ46" s="78" t="s">
        <v>195</v>
      </c>
      <c r="AS46" s="30" t="str">
        <f t="shared" si="0"/>
        <v>xxxx</v>
      </c>
      <c r="AT46" s="30" t="str">
        <f t="shared" si="1"/>
        <v>yy12yyy</v>
      </c>
      <c r="AV46" s="157" t="s">
        <v>195</v>
      </c>
    </row>
    <row r="47" spans="1:48" s="30" customFormat="1" x14ac:dyDescent="0.2">
      <c r="A47" s="61" t="s">
        <v>9</v>
      </c>
      <c r="B47" s="61" t="s">
        <v>126</v>
      </c>
      <c r="C47" s="61" t="s">
        <v>50</v>
      </c>
      <c r="D47" s="61" t="s">
        <v>51</v>
      </c>
      <c r="E47" s="61" t="s">
        <v>1141</v>
      </c>
      <c r="F47" s="75" t="s">
        <v>1141</v>
      </c>
      <c r="G47" s="78"/>
      <c r="H47" s="75" t="s">
        <v>1141</v>
      </c>
      <c r="I47" s="78"/>
      <c r="J47" s="75" t="s">
        <v>191</v>
      </c>
      <c r="K47" s="78" t="s">
        <v>195</v>
      </c>
      <c r="L47" s="75" t="s">
        <v>1141</v>
      </c>
      <c r="M47" s="78"/>
      <c r="N47" s="75" t="s">
        <v>1141</v>
      </c>
      <c r="O47" s="78"/>
      <c r="P47" s="75" t="s">
        <v>1141</v>
      </c>
      <c r="Q47" s="78"/>
      <c r="R47" s="75" t="s">
        <v>1141</v>
      </c>
      <c r="S47" s="78"/>
      <c r="T47" s="75" t="s">
        <v>1141</v>
      </c>
      <c r="U47" s="78"/>
      <c r="V47" s="75" t="s">
        <v>1141</v>
      </c>
      <c r="W47" s="78"/>
      <c r="X47" s="75" t="s">
        <v>1141</v>
      </c>
      <c r="Y47" s="78"/>
      <c r="Z47" s="75" t="s">
        <v>1141</v>
      </c>
      <c r="AA47" s="79"/>
      <c r="AB47" s="75" t="s">
        <v>1141</v>
      </c>
      <c r="AC47" s="78"/>
      <c r="AD47" s="75" t="s">
        <v>1141</v>
      </c>
      <c r="AE47" s="78"/>
      <c r="AF47" s="75" t="s">
        <v>1141</v>
      </c>
      <c r="AG47" s="78"/>
      <c r="AH47" s="75" t="s">
        <v>191</v>
      </c>
      <c r="AI47" s="78" t="s">
        <v>195</v>
      </c>
      <c r="AJ47" s="75" t="s">
        <v>191</v>
      </c>
      <c r="AK47" s="78" t="s">
        <v>195</v>
      </c>
      <c r="AL47" s="75" t="s">
        <v>1141</v>
      </c>
      <c r="AM47" s="77"/>
      <c r="AN47" s="75" t="s">
        <v>1141</v>
      </c>
      <c r="AO47" s="78"/>
      <c r="AP47" s="75" t="s">
        <v>191</v>
      </c>
      <c r="AQ47" s="78" t="s">
        <v>195</v>
      </c>
      <c r="AS47" s="30" t="str">
        <f t="shared" si="0"/>
        <v>xxxx</v>
      </c>
      <c r="AT47" s="30" t="str">
        <f t="shared" si="1"/>
        <v>yyyy</v>
      </c>
      <c r="AV47" s="157" t="s">
        <v>195</v>
      </c>
    </row>
    <row r="48" spans="1:48" s="30" customFormat="1" x14ac:dyDescent="0.2">
      <c r="A48" s="61" t="s">
        <v>936</v>
      </c>
      <c r="B48" s="61" t="s">
        <v>127</v>
      </c>
      <c r="C48" s="61" t="s">
        <v>939</v>
      </c>
      <c r="D48" s="61" t="s">
        <v>940</v>
      </c>
      <c r="E48" s="61" t="s">
        <v>1141</v>
      </c>
      <c r="F48" s="75" t="s">
        <v>1141</v>
      </c>
      <c r="G48" s="78"/>
      <c r="H48" s="75" t="s">
        <v>1141</v>
      </c>
      <c r="I48" s="78"/>
      <c r="J48" s="75" t="s">
        <v>1141</v>
      </c>
      <c r="K48" s="85" t="s">
        <v>195</v>
      </c>
      <c r="L48" s="75" t="s">
        <v>1141</v>
      </c>
      <c r="M48" s="78"/>
      <c r="N48" s="75" t="s">
        <v>1141</v>
      </c>
      <c r="O48" s="78"/>
      <c r="P48" s="75" t="s">
        <v>1141</v>
      </c>
      <c r="Q48" s="78"/>
      <c r="R48" s="75" t="s">
        <v>191</v>
      </c>
      <c r="S48" s="78" t="s">
        <v>195</v>
      </c>
      <c r="T48" s="75" t="s">
        <v>1141</v>
      </c>
      <c r="U48" s="78"/>
      <c r="V48" s="75" t="s">
        <v>1141</v>
      </c>
      <c r="W48" s="78"/>
      <c r="X48" s="75" t="s">
        <v>1141</v>
      </c>
      <c r="Y48" s="78"/>
      <c r="Z48" s="75" t="s">
        <v>195</v>
      </c>
      <c r="AA48" s="159" t="s">
        <v>4252</v>
      </c>
      <c r="AB48" s="75" t="s">
        <v>1141</v>
      </c>
      <c r="AC48" s="78"/>
      <c r="AD48" s="75" t="s">
        <v>1141</v>
      </c>
      <c r="AE48" s="78"/>
      <c r="AF48" s="75" t="s">
        <v>1141</v>
      </c>
      <c r="AG48" s="78"/>
      <c r="AH48" s="75" t="s">
        <v>191</v>
      </c>
      <c r="AI48" s="78" t="s">
        <v>195</v>
      </c>
      <c r="AJ48" s="75" t="s">
        <v>191</v>
      </c>
      <c r="AK48" s="78" t="s">
        <v>195</v>
      </c>
      <c r="AL48" s="75" t="s">
        <v>1141</v>
      </c>
      <c r="AM48" s="77"/>
      <c r="AN48" s="75" t="s">
        <v>1141</v>
      </c>
      <c r="AO48" s="78"/>
      <c r="AP48" s="75" t="s">
        <v>191</v>
      </c>
      <c r="AQ48" s="78" t="s">
        <v>195</v>
      </c>
      <c r="AS48" s="30" t="str">
        <f t="shared" si="0"/>
        <v>xyxxx</v>
      </c>
      <c r="AT48" s="30" t="str">
        <f t="shared" si="1"/>
        <v>yyn11yyy</v>
      </c>
      <c r="AV48" s="157"/>
    </row>
    <row r="49" spans="1:48" s="30" customFormat="1" x14ac:dyDescent="0.2">
      <c r="A49" s="61" t="s">
        <v>941</v>
      </c>
      <c r="B49" s="61" t="s">
        <v>128</v>
      </c>
      <c r="C49" s="61" t="s">
        <v>944</v>
      </c>
      <c r="D49" s="61" t="s">
        <v>945</v>
      </c>
      <c r="E49" s="61" t="s">
        <v>1141</v>
      </c>
      <c r="F49" s="75" t="s">
        <v>1141</v>
      </c>
      <c r="G49" s="78"/>
      <c r="H49" s="75" t="s">
        <v>1141</v>
      </c>
      <c r="I49" s="78"/>
      <c r="J49" s="75" t="s">
        <v>1141</v>
      </c>
      <c r="K49" s="85" t="s">
        <v>195</v>
      </c>
      <c r="L49" s="75" t="s">
        <v>1141</v>
      </c>
      <c r="M49" s="78"/>
      <c r="N49" s="75" t="s">
        <v>1141</v>
      </c>
      <c r="O49" s="78"/>
      <c r="P49" s="75" t="s">
        <v>1141</v>
      </c>
      <c r="Q49" s="78"/>
      <c r="R49" s="75" t="s">
        <v>191</v>
      </c>
      <c r="S49" s="78" t="s">
        <v>195</v>
      </c>
      <c r="T49" s="75" t="s">
        <v>1141</v>
      </c>
      <c r="U49" s="78"/>
      <c r="V49" s="75" t="s">
        <v>1141</v>
      </c>
      <c r="W49" s="78"/>
      <c r="X49" s="75" t="s">
        <v>1141</v>
      </c>
      <c r="Y49" s="78"/>
      <c r="Z49" s="75" t="s">
        <v>195</v>
      </c>
      <c r="AA49" s="159" t="s">
        <v>4252</v>
      </c>
      <c r="AB49" s="75" t="s">
        <v>1141</v>
      </c>
      <c r="AC49" s="78"/>
      <c r="AD49" s="75" t="s">
        <v>1141</v>
      </c>
      <c r="AE49" s="78"/>
      <c r="AF49" s="75" t="s">
        <v>1141</v>
      </c>
      <c r="AG49" s="78"/>
      <c r="AH49" s="75" t="s">
        <v>191</v>
      </c>
      <c r="AI49" s="78" t="s">
        <v>195</v>
      </c>
      <c r="AJ49" s="75" t="s">
        <v>191</v>
      </c>
      <c r="AK49" s="78" t="s">
        <v>195</v>
      </c>
      <c r="AL49" s="75" t="s">
        <v>1141</v>
      </c>
      <c r="AM49" s="77"/>
      <c r="AN49" s="75" t="s">
        <v>1141</v>
      </c>
      <c r="AO49" s="78"/>
      <c r="AP49" s="75" t="s">
        <v>191</v>
      </c>
      <c r="AQ49" s="78" t="s">
        <v>195</v>
      </c>
      <c r="AS49" s="30" t="str">
        <f t="shared" si="0"/>
        <v>xyxxx</v>
      </c>
      <c r="AT49" s="30" t="str">
        <f t="shared" si="1"/>
        <v>yyn11yyy</v>
      </c>
      <c r="AV49" s="157"/>
    </row>
    <row r="50" spans="1:48" s="30" customFormat="1" x14ac:dyDescent="0.2">
      <c r="A50" s="61" t="s">
        <v>12</v>
      </c>
      <c r="B50" s="61" t="s">
        <v>129</v>
      </c>
      <c r="C50" s="61" t="s">
        <v>15</v>
      </c>
      <c r="D50" s="61" t="s">
        <v>16</v>
      </c>
      <c r="E50" s="61" t="s">
        <v>1141</v>
      </c>
      <c r="F50" s="75" t="s">
        <v>1141</v>
      </c>
      <c r="G50" s="78"/>
      <c r="H50" s="75" t="s">
        <v>191</v>
      </c>
      <c r="I50" s="78" t="s">
        <v>195</v>
      </c>
      <c r="J50" s="75" t="s">
        <v>191</v>
      </c>
      <c r="K50" s="78" t="s">
        <v>195</v>
      </c>
      <c r="L50" s="75" t="s">
        <v>1141</v>
      </c>
      <c r="M50" s="78"/>
      <c r="N50" s="75" t="s">
        <v>1141</v>
      </c>
      <c r="O50" s="78"/>
      <c r="P50" s="75" t="s">
        <v>1141</v>
      </c>
      <c r="Q50" s="78"/>
      <c r="R50" s="75" t="s">
        <v>1141</v>
      </c>
      <c r="S50" s="78"/>
      <c r="T50" s="75" t="s">
        <v>1141</v>
      </c>
      <c r="U50" s="78"/>
      <c r="V50" s="75" t="s">
        <v>1141</v>
      </c>
      <c r="W50" s="78"/>
      <c r="X50" s="75" t="s">
        <v>1141</v>
      </c>
      <c r="Y50" s="78"/>
      <c r="Z50" s="75" t="s">
        <v>1141</v>
      </c>
      <c r="AA50" s="79"/>
      <c r="AB50" s="75" t="s">
        <v>1141</v>
      </c>
      <c r="AC50" s="78"/>
      <c r="AD50" s="75" t="s">
        <v>1141</v>
      </c>
      <c r="AE50" s="78"/>
      <c r="AF50" s="75" t="s">
        <v>1141</v>
      </c>
      <c r="AG50" s="78"/>
      <c r="AH50" s="75" t="s">
        <v>1141</v>
      </c>
      <c r="AI50" s="78"/>
      <c r="AJ50" s="75" t="s">
        <v>1141</v>
      </c>
      <c r="AK50" s="78"/>
      <c r="AL50" s="75" t="s">
        <v>1141</v>
      </c>
      <c r="AM50" s="77"/>
      <c r="AN50" s="75" t="s">
        <v>1141</v>
      </c>
      <c r="AO50" s="78"/>
      <c r="AP50" s="75" t="s">
        <v>191</v>
      </c>
      <c r="AQ50" s="78" t="s">
        <v>195</v>
      </c>
      <c r="AS50" s="30" t="str">
        <f t="shared" si="0"/>
        <v>xxx</v>
      </c>
      <c r="AT50" s="30" t="str">
        <f t="shared" si="1"/>
        <v>yyy</v>
      </c>
      <c r="AV50" s="157"/>
    </row>
    <row r="51" spans="1:48" s="30" customFormat="1" x14ac:dyDescent="0.2">
      <c r="A51" s="61" t="s">
        <v>17</v>
      </c>
      <c r="B51" s="61" t="s">
        <v>130</v>
      </c>
      <c r="C51" s="61" t="s">
        <v>18</v>
      </c>
      <c r="D51" s="61" t="s">
        <v>19</v>
      </c>
      <c r="E51" s="61" t="s">
        <v>1141</v>
      </c>
      <c r="F51" s="75" t="s">
        <v>1141</v>
      </c>
      <c r="G51" s="78"/>
      <c r="H51" s="75" t="s">
        <v>1141</v>
      </c>
      <c r="I51" s="129" t="s">
        <v>2685</v>
      </c>
      <c r="J51" s="75" t="s">
        <v>191</v>
      </c>
      <c r="K51" s="78" t="s">
        <v>195</v>
      </c>
      <c r="L51" s="75" t="s">
        <v>1141</v>
      </c>
      <c r="M51" s="78"/>
      <c r="N51" s="75" t="s">
        <v>1141</v>
      </c>
      <c r="O51" s="78"/>
      <c r="P51" s="75" t="s">
        <v>1141</v>
      </c>
      <c r="Q51" s="78"/>
      <c r="R51" s="75" t="s">
        <v>1141</v>
      </c>
      <c r="S51" s="85" t="s">
        <v>195</v>
      </c>
      <c r="T51" s="75" t="s">
        <v>1141</v>
      </c>
      <c r="U51" s="78"/>
      <c r="V51" s="75" t="s">
        <v>1141</v>
      </c>
      <c r="W51" s="78"/>
      <c r="X51" s="75" t="s">
        <v>1141</v>
      </c>
      <c r="Y51" s="78"/>
      <c r="Z51" s="266" t="s">
        <v>195</v>
      </c>
      <c r="AA51" s="159" t="s">
        <v>4252</v>
      </c>
      <c r="AB51" s="75" t="s">
        <v>1141</v>
      </c>
      <c r="AC51" s="78"/>
      <c r="AD51" s="75" t="s">
        <v>1141</v>
      </c>
      <c r="AE51" s="78"/>
      <c r="AF51" s="75" t="s">
        <v>1141</v>
      </c>
      <c r="AG51" s="78"/>
      <c r="AH51" s="75" t="s">
        <v>191</v>
      </c>
      <c r="AI51" s="78" t="s">
        <v>195</v>
      </c>
      <c r="AJ51" s="75" t="s">
        <v>191</v>
      </c>
      <c r="AK51" s="78" t="s">
        <v>195</v>
      </c>
      <c r="AL51" s="75" t="s">
        <v>1141</v>
      </c>
      <c r="AM51" s="77"/>
      <c r="AN51" s="75" t="s">
        <v>1141</v>
      </c>
      <c r="AO51" s="78"/>
      <c r="AP51" s="75" t="s">
        <v>191</v>
      </c>
      <c r="AQ51" s="78" t="s">
        <v>195</v>
      </c>
      <c r="AS51" s="30" t="str">
        <f t="shared" si="0"/>
        <v>xyxxx</v>
      </c>
      <c r="AT51" s="30" t="str">
        <f t="shared" si="1"/>
        <v>y7yyn11yyy</v>
      </c>
      <c r="AV51" s="157"/>
    </row>
    <row r="52" spans="1:48" s="30" customFormat="1" x14ac:dyDescent="0.2">
      <c r="A52" s="61" t="s">
        <v>946</v>
      </c>
      <c r="B52" s="61" t="s">
        <v>131</v>
      </c>
      <c r="C52" s="61" t="s">
        <v>949</v>
      </c>
      <c r="D52" s="61" t="s">
        <v>950</v>
      </c>
      <c r="E52" s="61" t="s">
        <v>1141</v>
      </c>
      <c r="F52" s="75" t="s">
        <v>1141</v>
      </c>
      <c r="G52" s="78"/>
      <c r="H52" s="75" t="s">
        <v>1141</v>
      </c>
      <c r="I52" s="78"/>
      <c r="J52" s="75" t="s">
        <v>191</v>
      </c>
      <c r="K52" s="78" t="s">
        <v>195</v>
      </c>
      <c r="L52" s="75" t="s">
        <v>1141</v>
      </c>
      <c r="M52" s="78"/>
      <c r="N52" s="75" t="s">
        <v>1141</v>
      </c>
      <c r="O52" s="78"/>
      <c r="P52" s="75" t="s">
        <v>1141</v>
      </c>
      <c r="Q52" s="78"/>
      <c r="R52" s="75" t="s">
        <v>191</v>
      </c>
      <c r="S52" s="78" t="s">
        <v>195</v>
      </c>
      <c r="T52" s="75" t="s">
        <v>1141</v>
      </c>
      <c r="U52" s="78"/>
      <c r="V52" s="75" t="s">
        <v>1141</v>
      </c>
      <c r="W52" s="78"/>
      <c r="X52" s="75" t="s">
        <v>1141</v>
      </c>
      <c r="Y52" s="78"/>
      <c r="Z52" s="75" t="s">
        <v>195</v>
      </c>
      <c r="AA52" s="159" t="s">
        <v>4252</v>
      </c>
      <c r="AB52" s="75" t="s">
        <v>1141</v>
      </c>
      <c r="AC52" s="78"/>
      <c r="AD52" s="75" t="s">
        <v>1141</v>
      </c>
      <c r="AE52" s="78"/>
      <c r="AF52" s="75" t="s">
        <v>1141</v>
      </c>
      <c r="AG52" s="78"/>
      <c r="AH52" s="75" t="s">
        <v>1141</v>
      </c>
      <c r="AI52" s="78"/>
      <c r="AJ52" s="75" t="s">
        <v>1141</v>
      </c>
      <c r="AK52" s="78"/>
      <c r="AL52" s="75" t="s">
        <v>1141</v>
      </c>
      <c r="AM52" s="77"/>
      <c r="AN52" s="75" t="s">
        <v>1141</v>
      </c>
      <c r="AO52" s="78"/>
      <c r="AP52" s="75" t="s">
        <v>191</v>
      </c>
      <c r="AQ52" s="78" t="s">
        <v>195</v>
      </c>
      <c r="AS52" s="30" t="str">
        <f t="shared" si="0"/>
        <v>xxyx</v>
      </c>
      <c r="AT52" s="30" t="str">
        <f t="shared" si="1"/>
        <v>yyn11y</v>
      </c>
      <c r="AV52" s="157"/>
    </row>
    <row r="53" spans="1:48" s="30" customFormat="1" x14ac:dyDescent="0.2">
      <c r="A53" s="61" t="s">
        <v>951</v>
      </c>
      <c r="B53" s="61" t="s">
        <v>132</v>
      </c>
      <c r="C53" s="61" t="s">
        <v>315</v>
      </c>
      <c r="D53" s="61" t="s">
        <v>316</v>
      </c>
      <c r="E53" s="61" t="s">
        <v>1141</v>
      </c>
      <c r="F53" s="75" t="s">
        <v>1141</v>
      </c>
      <c r="G53" s="78"/>
      <c r="H53" s="75" t="s">
        <v>1141</v>
      </c>
      <c r="I53" s="78"/>
      <c r="J53" s="75" t="s">
        <v>191</v>
      </c>
      <c r="K53" s="78" t="s">
        <v>195</v>
      </c>
      <c r="L53" s="75" t="s">
        <v>1141</v>
      </c>
      <c r="M53" s="78"/>
      <c r="N53" s="75" t="s">
        <v>1141</v>
      </c>
      <c r="O53" s="78"/>
      <c r="P53" s="75" t="s">
        <v>1141</v>
      </c>
      <c r="Q53" s="78"/>
      <c r="R53" s="75" t="s">
        <v>191</v>
      </c>
      <c r="S53" s="78" t="s">
        <v>195</v>
      </c>
      <c r="T53" s="75" t="s">
        <v>1141</v>
      </c>
      <c r="U53" s="78"/>
      <c r="V53" s="75" t="s">
        <v>1141</v>
      </c>
      <c r="W53" s="78"/>
      <c r="X53" s="75" t="s">
        <v>1141</v>
      </c>
      <c r="Y53" s="78"/>
      <c r="Z53" s="75" t="s">
        <v>195</v>
      </c>
      <c r="AA53" s="159" t="s">
        <v>4252</v>
      </c>
      <c r="AB53" s="75" t="s">
        <v>1141</v>
      </c>
      <c r="AC53" s="78"/>
      <c r="AD53" s="75" t="s">
        <v>1141</v>
      </c>
      <c r="AE53" s="78"/>
      <c r="AF53" s="75" t="s">
        <v>1141</v>
      </c>
      <c r="AG53" s="78"/>
      <c r="AH53" s="75" t="s">
        <v>1141</v>
      </c>
      <c r="AI53" s="78"/>
      <c r="AJ53" s="75" t="s">
        <v>1141</v>
      </c>
      <c r="AK53" s="78"/>
      <c r="AL53" s="75" t="s">
        <v>1141</v>
      </c>
      <c r="AM53" s="77"/>
      <c r="AN53" s="75" t="s">
        <v>1141</v>
      </c>
      <c r="AO53" s="78"/>
      <c r="AP53" s="75" t="s">
        <v>191</v>
      </c>
      <c r="AQ53" s="78" t="s">
        <v>195</v>
      </c>
      <c r="AS53" s="30" t="str">
        <f t="shared" si="0"/>
        <v>xxyx</v>
      </c>
      <c r="AT53" s="30" t="str">
        <f t="shared" si="1"/>
        <v>yyn11y</v>
      </c>
      <c r="AV53" s="157"/>
    </row>
    <row r="54" spans="1:48" s="30" customFormat="1" x14ac:dyDescent="0.2">
      <c r="A54" s="61" t="s">
        <v>317</v>
      </c>
      <c r="B54" s="61" t="s">
        <v>133</v>
      </c>
      <c r="C54" s="61" t="s">
        <v>319</v>
      </c>
      <c r="D54" s="61" t="s">
        <v>320</v>
      </c>
      <c r="E54" s="61" t="s">
        <v>1141</v>
      </c>
      <c r="F54" s="75" t="s">
        <v>1141</v>
      </c>
      <c r="G54" s="78"/>
      <c r="H54" s="75" t="s">
        <v>1141</v>
      </c>
      <c r="I54" s="78"/>
      <c r="J54" s="75" t="s">
        <v>191</v>
      </c>
      <c r="K54" s="78" t="s">
        <v>195</v>
      </c>
      <c r="L54" s="75" t="s">
        <v>1141</v>
      </c>
      <c r="M54" s="78"/>
      <c r="N54" s="75" t="s">
        <v>1141</v>
      </c>
      <c r="O54" s="78"/>
      <c r="P54" s="75" t="s">
        <v>1141</v>
      </c>
      <c r="Q54" s="78"/>
      <c r="R54" s="75" t="s">
        <v>191</v>
      </c>
      <c r="S54" s="78" t="s">
        <v>195</v>
      </c>
      <c r="T54" s="75" t="s">
        <v>1141</v>
      </c>
      <c r="U54" s="78"/>
      <c r="V54" s="75" t="s">
        <v>1141</v>
      </c>
      <c r="W54" s="78"/>
      <c r="X54" s="75" t="s">
        <v>1141</v>
      </c>
      <c r="Y54" s="78"/>
      <c r="Z54" s="75" t="s">
        <v>195</v>
      </c>
      <c r="AA54" s="159" t="s">
        <v>4252</v>
      </c>
      <c r="AB54" s="75" t="s">
        <v>1141</v>
      </c>
      <c r="AC54" s="78"/>
      <c r="AD54" s="75" t="s">
        <v>1141</v>
      </c>
      <c r="AE54" s="129" t="s">
        <v>4331</v>
      </c>
      <c r="AF54" s="75" t="s">
        <v>1141</v>
      </c>
      <c r="AG54" s="78"/>
      <c r="AH54" s="75" t="s">
        <v>191</v>
      </c>
      <c r="AI54" s="78" t="s">
        <v>195</v>
      </c>
      <c r="AJ54" s="75" t="s">
        <v>191</v>
      </c>
      <c r="AK54" s="78" t="s">
        <v>195</v>
      </c>
      <c r="AL54" s="75" t="s">
        <v>1141</v>
      </c>
      <c r="AM54" s="77"/>
      <c r="AN54" s="75" t="s">
        <v>1141</v>
      </c>
      <c r="AO54" s="78"/>
      <c r="AP54" s="75" t="s">
        <v>191</v>
      </c>
      <c r="AQ54" s="78" t="s">
        <v>195</v>
      </c>
      <c r="AS54" s="30" t="str">
        <f t="shared" si="0"/>
        <v>xxyxxx</v>
      </c>
      <c r="AT54" s="30" t="str">
        <f t="shared" si="1"/>
        <v>yyn11y12yyy</v>
      </c>
      <c r="AV54" s="157"/>
    </row>
    <row r="55" spans="1:48" s="30" customFormat="1" x14ac:dyDescent="0.2">
      <c r="A55" s="61" t="s">
        <v>602</v>
      </c>
      <c r="B55" s="61" t="s">
        <v>134</v>
      </c>
      <c r="C55" s="61" t="s">
        <v>323</v>
      </c>
      <c r="D55" s="61" t="s">
        <v>403</v>
      </c>
      <c r="E55" s="61" t="s">
        <v>1141</v>
      </c>
      <c r="F55" s="75" t="s">
        <v>1141</v>
      </c>
      <c r="G55" s="78"/>
      <c r="H55" s="75" t="s">
        <v>1141</v>
      </c>
      <c r="I55" s="78"/>
      <c r="J55" s="75" t="s">
        <v>191</v>
      </c>
      <c r="K55" s="78" t="s">
        <v>195</v>
      </c>
      <c r="L55" s="75" t="s">
        <v>1141</v>
      </c>
      <c r="M55" s="78"/>
      <c r="N55" s="75" t="s">
        <v>1141</v>
      </c>
      <c r="O55" s="78"/>
      <c r="P55" s="75" t="s">
        <v>1141</v>
      </c>
      <c r="Q55" s="78"/>
      <c r="R55" s="75" t="s">
        <v>191</v>
      </c>
      <c r="S55" s="78" t="s">
        <v>195</v>
      </c>
      <c r="T55" s="75" t="s">
        <v>1141</v>
      </c>
      <c r="U55" s="78"/>
      <c r="V55" s="75" t="s">
        <v>1141</v>
      </c>
      <c r="W55" s="78"/>
      <c r="X55" s="75" t="s">
        <v>1141</v>
      </c>
      <c r="Y55" s="78"/>
      <c r="Z55" s="75" t="s">
        <v>195</v>
      </c>
      <c r="AA55" s="159" t="s">
        <v>4252</v>
      </c>
      <c r="AB55" s="75" t="s">
        <v>1141</v>
      </c>
      <c r="AC55" s="78"/>
      <c r="AD55" s="75" t="s">
        <v>1141</v>
      </c>
      <c r="AE55" s="78"/>
      <c r="AF55" s="75" t="s">
        <v>1141</v>
      </c>
      <c r="AG55" s="78"/>
      <c r="AH55" s="75" t="s">
        <v>1141</v>
      </c>
      <c r="AI55" s="78"/>
      <c r="AJ55" s="75" t="s">
        <v>1141</v>
      </c>
      <c r="AK55" s="78"/>
      <c r="AL55" s="75" t="s">
        <v>1141</v>
      </c>
      <c r="AM55" s="77"/>
      <c r="AN55" s="75" t="s">
        <v>1141</v>
      </c>
      <c r="AO55" s="78"/>
      <c r="AP55" s="75" t="s">
        <v>191</v>
      </c>
      <c r="AQ55" s="78" t="s">
        <v>195</v>
      </c>
      <c r="AS55" s="30" t="str">
        <f t="shared" si="0"/>
        <v>xxyx</v>
      </c>
      <c r="AT55" s="30" t="str">
        <f t="shared" si="1"/>
        <v>yyn11y</v>
      </c>
      <c r="AV55" s="157"/>
    </row>
    <row r="56" spans="1:48" s="30" customFormat="1" x14ac:dyDescent="0.2">
      <c r="A56" s="61" t="s">
        <v>404</v>
      </c>
      <c r="B56" s="61" t="s">
        <v>135</v>
      </c>
      <c r="C56" s="61" t="s">
        <v>407</v>
      </c>
      <c r="D56" s="61" t="s">
        <v>408</v>
      </c>
      <c r="E56" s="61" t="s">
        <v>1141</v>
      </c>
      <c r="F56" s="75" t="s">
        <v>1141</v>
      </c>
      <c r="G56" s="78"/>
      <c r="H56" s="75" t="s">
        <v>1141</v>
      </c>
      <c r="I56" s="78"/>
      <c r="J56" s="75" t="s">
        <v>191</v>
      </c>
      <c r="K56" s="78" t="s">
        <v>195</v>
      </c>
      <c r="L56" s="75" t="s">
        <v>1141</v>
      </c>
      <c r="M56" s="78"/>
      <c r="N56" s="75" t="s">
        <v>1141</v>
      </c>
      <c r="O56" s="78"/>
      <c r="P56" s="75" t="s">
        <v>1141</v>
      </c>
      <c r="Q56" s="78"/>
      <c r="R56" s="75" t="s">
        <v>191</v>
      </c>
      <c r="S56" s="78" t="s">
        <v>195</v>
      </c>
      <c r="T56" s="75" t="s">
        <v>1141</v>
      </c>
      <c r="U56" s="78"/>
      <c r="V56" s="75" t="s">
        <v>1141</v>
      </c>
      <c r="W56" s="78"/>
      <c r="X56" s="75" t="s">
        <v>1141</v>
      </c>
      <c r="Y56" s="78"/>
      <c r="Z56" s="75" t="s">
        <v>195</v>
      </c>
      <c r="AA56" s="159" t="s">
        <v>4252</v>
      </c>
      <c r="AB56" s="75" t="s">
        <v>1141</v>
      </c>
      <c r="AC56" s="78"/>
      <c r="AD56" s="75" t="s">
        <v>1141</v>
      </c>
      <c r="AE56" s="78"/>
      <c r="AF56" s="75" t="s">
        <v>1141</v>
      </c>
      <c r="AG56" s="78"/>
      <c r="AH56" s="75" t="s">
        <v>1141</v>
      </c>
      <c r="AI56" s="78"/>
      <c r="AJ56" s="75" t="s">
        <v>1141</v>
      </c>
      <c r="AK56" s="78"/>
      <c r="AL56" s="75" t="s">
        <v>1141</v>
      </c>
      <c r="AM56" s="77"/>
      <c r="AN56" s="75" t="s">
        <v>1141</v>
      </c>
      <c r="AO56" s="78"/>
      <c r="AP56" s="75" t="s">
        <v>191</v>
      </c>
      <c r="AQ56" s="78" t="s">
        <v>195</v>
      </c>
      <c r="AS56" s="30" t="str">
        <f t="shared" si="0"/>
        <v>xxyx</v>
      </c>
      <c r="AT56" s="30" t="str">
        <f t="shared" si="1"/>
        <v>yyn11y</v>
      </c>
      <c r="AV56" s="157"/>
    </row>
    <row r="57" spans="1:48" s="30" customFormat="1" x14ac:dyDescent="0.2">
      <c r="A57" s="61" t="s">
        <v>409</v>
      </c>
      <c r="B57" s="61" t="s">
        <v>136</v>
      </c>
      <c r="C57" s="61" t="s">
        <v>412</v>
      </c>
      <c r="D57" s="61" t="s">
        <v>413</v>
      </c>
      <c r="E57" s="61" t="s">
        <v>1141</v>
      </c>
      <c r="F57" s="75" t="s">
        <v>1141</v>
      </c>
      <c r="G57" s="78"/>
      <c r="H57" s="75" t="s">
        <v>1141</v>
      </c>
      <c r="I57" s="78"/>
      <c r="J57" s="75" t="s">
        <v>191</v>
      </c>
      <c r="K57" s="78" t="s">
        <v>195</v>
      </c>
      <c r="L57" s="75" t="s">
        <v>1141</v>
      </c>
      <c r="M57" s="78"/>
      <c r="N57" s="75" t="s">
        <v>1141</v>
      </c>
      <c r="O57" s="78"/>
      <c r="P57" s="75" t="s">
        <v>1141</v>
      </c>
      <c r="Q57" s="78"/>
      <c r="R57" s="75" t="s">
        <v>191</v>
      </c>
      <c r="S57" s="78" t="s">
        <v>195</v>
      </c>
      <c r="T57" s="75" t="s">
        <v>1141</v>
      </c>
      <c r="U57" s="78"/>
      <c r="V57" s="75" t="s">
        <v>1141</v>
      </c>
      <c r="W57" s="78"/>
      <c r="X57" s="75" t="s">
        <v>1141</v>
      </c>
      <c r="Y57" s="78"/>
      <c r="Z57" s="75" t="s">
        <v>195</v>
      </c>
      <c r="AA57" s="159" t="s">
        <v>4252</v>
      </c>
      <c r="AB57" s="75" t="s">
        <v>1141</v>
      </c>
      <c r="AC57" s="78"/>
      <c r="AD57" s="75" t="s">
        <v>1141</v>
      </c>
      <c r="AE57" s="78"/>
      <c r="AF57" s="75" t="s">
        <v>1141</v>
      </c>
      <c r="AG57" s="78"/>
      <c r="AH57" s="75" t="s">
        <v>1141</v>
      </c>
      <c r="AI57" s="78"/>
      <c r="AJ57" s="75" t="s">
        <v>1141</v>
      </c>
      <c r="AK57" s="78"/>
      <c r="AL57" s="75" t="s">
        <v>1141</v>
      </c>
      <c r="AM57" s="77"/>
      <c r="AN57" s="75" t="s">
        <v>1141</v>
      </c>
      <c r="AO57" s="78"/>
      <c r="AP57" s="75" t="s">
        <v>191</v>
      </c>
      <c r="AQ57" s="78" t="s">
        <v>195</v>
      </c>
      <c r="AS57" s="30" t="str">
        <f t="shared" si="0"/>
        <v>xxyx</v>
      </c>
      <c r="AT57" s="30" t="str">
        <f t="shared" si="1"/>
        <v>yyn11y</v>
      </c>
      <c r="AV57" s="157"/>
    </row>
    <row r="58" spans="1:48" s="30" customFormat="1" x14ac:dyDescent="0.2">
      <c r="A58" s="71" t="s">
        <v>2296</v>
      </c>
      <c r="B58" s="72" t="s">
        <v>2297</v>
      </c>
      <c r="C58" s="72" t="s">
        <v>2298</v>
      </c>
      <c r="D58" s="72" t="s">
        <v>2299</v>
      </c>
      <c r="E58" s="61" t="s">
        <v>1141</v>
      </c>
      <c r="F58" s="75"/>
      <c r="G58" s="78"/>
      <c r="H58" s="75"/>
      <c r="I58" s="78"/>
      <c r="J58" s="75"/>
      <c r="K58" s="159" t="s">
        <v>4251</v>
      </c>
      <c r="L58" s="75"/>
      <c r="M58" s="78"/>
      <c r="N58" s="75"/>
      <c r="O58" s="78"/>
      <c r="P58" s="75"/>
      <c r="Q58" s="78"/>
      <c r="R58" s="75"/>
      <c r="S58" s="159" t="s">
        <v>4251</v>
      </c>
      <c r="T58" s="75"/>
      <c r="U58" s="78"/>
      <c r="V58" s="75"/>
      <c r="W58" s="78"/>
      <c r="X58" s="75"/>
      <c r="Y58" s="78"/>
      <c r="Z58" s="266" t="s">
        <v>195</v>
      </c>
      <c r="AA58" s="159" t="s">
        <v>4252</v>
      </c>
      <c r="AB58" s="75"/>
      <c r="AC58" s="78"/>
      <c r="AD58" s="75"/>
      <c r="AE58" s="78"/>
      <c r="AF58" s="75"/>
      <c r="AG58" s="78"/>
      <c r="AH58" s="75"/>
      <c r="AI58" s="78"/>
      <c r="AJ58" s="75"/>
      <c r="AK58" s="78"/>
      <c r="AL58" s="75"/>
      <c r="AM58" s="77"/>
      <c r="AN58" s="75"/>
      <c r="AO58" s="78"/>
      <c r="AP58" s="75"/>
      <c r="AQ58" s="85" t="s">
        <v>195</v>
      </c>
      <c r="AS58" s="30" t="str">
        <f t="shared" si="0"/>
        <v>y</v>
      </c>
      <c r="AT58" s="30" t="str">
        <f t="shared" si="1"/>
        <v>y11y11n11y</v>
      </c>
      <c r="AV58" s="157"/>
    </row>
    <row r="59" spans="1:48" s="30" customFormat="1" x14ac:dyDescent="0.2">
      <c r="A59" s="61" t="s">
        <v>20</v>
      </c>
      <c r="B59" s="61" t="s">
        <v>137</v>
      </c>
      <c r="C59" s="61" t="s">
        <v>23</v>
      </c>
      <c r="D59" s="61" t="s">
        <v>24</v>
      </c>
      <c r="E59" s="61" t="s">
        <v>1141</v>
      </c>
      <c r="F59" s="75" t="s">
        <v>1141</v>
      </c>
      <c r="G59" s="78"/>
      <c r="H59" s="75" t="s">
        <v>1141</v>
      </c>
      <c r="I59" s="78"/>
      <c r="J59" s="75" t="s">
        <v>191</v>
      </c>
      <c r="K59" s="78" t="s">
        <v>195</v>
      </c>
      <c r="L59" s="75" t="s">
        <v>1141</v>
      </c>
      <c r="M59" s="78"/>
      <c r="N59" s="75" t="s">
        <v>1141</v>
      </c>
      <c r="O59" s="78"/>
      <c r="P59" s="75" t="s">
        <v>1141</v>
      </c>
      <c r="Q59" s="78"/>
      <c r="R59" s="75" t="s">
        <v>1141</v>
      </c>
      <c r="S59" s="78"/>
      <c r="T59" s="75" t="s">
        <v>1141</v>
      </c>
      <c r="U59" s="78"/>
      <c r="V59" s="75" t="s">
        <v>1141</v>
      </c>
      <c r="W59" s="78"/>
      <c r="X59" s="75" t="s">
        <v>1141</v>
      </c>
      <c r="Y59" s="78"/>
      <c r="Z59" s="75" t="s">
        <v>1141</v>
      </c>
      <c r="AA59" s="79"/>
      <c r="AB59" s="75" t="s">
        <v>1141</v>
      </c>
      <c r="AC59" s="78"/>
      <c r="AD59" s="75" t="s">
        <v>1141</v>
      </c>
      <c r="AE59" s="78"/>
      <c r="AF59" s="75" t="s">
        <v>1141</v>
      </c>
      <c r="AG59" s="78"/>
      <c r="AH59" s="75" t="s">
        <v>191</v>
      </c>
      <c r="AI59" s="78" t="s">
        <v>195</v>
      </c>
      <c r="AJ59" s="75" t="s">
        <v>191</v>
      </c>
      <c r="AK59" s="78" t="s">
        <v>195</v>
      </c>
      <c r="AL59" s="75" t="s">
        <v>1141</v>
      </c>
      <c r="AM59" s="77"/>
      <c r="AN59" s="75" t="s">
        <v>1141</v>
      </c>
      <c r="AO59" s="78"/>
      <c r="AP59" s="75" t="s">
        <v>191</v>
      </c>
      <c r="AQ59" s="78" t="s">
        <v>195</v>
      </c>
      <c r="AS59" s="30" t="str">
        <f t="shared" si="0"/>
        <v>xxxx</v>
      </c>
      <c r="AT59" s="30" t="str">
        <f t="shared" si="1"/>
        <v>yyyy</v>
      </c>
      <c r="AV59" s="157"/>
    </row>
    <row r="60" spans="1:48" s="30" customFormat="1" x14ac:dyDescent="0.2">
      <c r="A60" s="61" t="s">
        <v>638</v>
      </c>
      <c r="B60" s="61" t="s">
        <v>138</v>
      </c>
      <c r="C60" s="61" t="s">
        <v>52</v>
      </c>
      <c r="D60" s="61" t="s">
        <v>53</v>
      </c>
      <c r="E60" s="61" t="s">
        <v>1141</v>
      </c>
      <c r="F60" s="75" t="s">
        <v>1141</v>
      </c>
      <c r="G60" s="78"/>
      <c r="H60" s="75" t="s">
        <v>1141</v>
      </c>
      <c r="I60" s="78"/>
      <c r="J60" s="75" t="s">
        <v>191</v>
      </c>
      <c r="K60" s="78" t="s">
        <v>195</v>
      </c>
      <c r="L60" s="75" t="s">
        <v>1141</v>
      </c>
      <c r="M60" s="78"/>
      <c r="N60" s="75" t="s">
        <v>1141</v>
      </c>
      <c r="O60" s="78"/>
      <c r="P60" s="75" t="s">
        <v>1141</v>
      </c>
      <c r="Q60" s="78"/>
      <c r="R60" s="75" t="s">
        <v>1141</v>
      </c>
      <c r="S60" s="78"/>
      <c r="T60" s="75" t="s">
        <v>1141</v>
      </c>
      <c r="U60" s="78"/>
      <c r="V60" s="75" t="s">
        <v>1141</v>
      </c>
      <c r="W60" s="78"/>
      <c r="X60" s="75" t="s">
        <v>1141</v>
      </c>
      <c r="Y60" s="78"/>
      <c r="Z60" s="75" t="s">
        <v>1141</v>
      </c>
      <c r="AA60" s="79"/>
      <c r="AB60" s="75" t="s">
        <v>1141</v>
      </c>
      <c r="AC60" s="78"/>
      <c r="AD60" s="75" t="s">
        <v>191</v>
      </c>
      <c r="AE60" s="78" t="s">
        <v>195</v>
      </c>
      <c r="AF60" s="75" t="s">
        <v>1141</v>
      </c>
      <c r="AG60" s="78"/>
      <c r="AH60" s="75" t="s">
        <v>191</v>
      </c>
      <c r="AI60" s="78" t="s">
        <v>195</v>
      </c>
      <c r="AJ60" s="75" t="s">
        <v>191</v>
      </c>
      <c r="AK60" s="78" t="s">
        <v>195</v>
      </c>
      <c r="AL60" s="75" t="s">
        <v>1141</v>
      </c>
      <c r="AM60" s="77"/>
      <c r="AN60" s="75" t="s">
        <v>191</v>
      </c>
      <c r="AO60" s="78" t="s">
        <v>195</v>
      </c>
      <c r="AP60" s="75" t="s">
        <v>191</v>
      </c>
      <c r="AQ60" s="78" t="s">
        <v>195</v>
      </c>
      <c r="AS60" s="30" t="str">
        <f t="shared" si="0"/>
        <v>xxxxxx</v>
      </c>
      <c r="AT60" s="30" t="str">
        <f t="shared" si="1"/>
        <v>yyyyyy</v>
      </c>
      <c r="AV60" s="157"/>
    </row>
    <row r="61" spans="1:48" s="30" customFormat="1" x14ac:dyDescent="0.2">
      <c r="A61" s="61" t="s">
        <v>27</v>
      </c>
      <c r="B61" s="61" t="s">
        <v>139</v>
      </c>
      <c r="C61" s="61" t="s">
        <v>54</v>
      </c>
      <c r="D61" s="61" t="s">
        <v>55</v>
      </c>
      <c r="E61" s="61" t="s">
        <v>1141</v>
      </c>
      <c r="F61" s="75" t="s">
        <v>1141</v>
      </c>
      <c r="G61" s="78"/>
      <c r="H61" s="75" t="s">
        <v>1141</v>
      </c>
      <c r="I61" s="78"/>
      <c r="J61" s="75" t="s">
        <v>191</v>
      </c>
      <c r="K61" s="78" t="s">
        <v>195</v>
      </c>
      <c r="L61" s="75" t="s">
        <v>1141</v>
      </c>
      <c r="M61" s="78"/>
      <c r="N61" s="75" t="s">
        <v>1141</v>
      </c>
      <c r="O61" s="78"/>
      <c r="P61" s="75" t="s">
        <v>1141</v>
      </c>
      <c r="Q61" s="78"/>
      <c r="R61" s="75" t="s">
        <v>1141</v>
      </c>
      <c r="S61" s="78"/>
      <c r="T61" s="75" t="s">
        <v>1141</v>
      </c>
      <c r="U61" s="78"/>
      <c r="V61" s="75" t="s">
        <v>1141</v>
      </c>
      <c r="W61" s="78"/>
      <c r="X61" s="75" t="s">
        <v>1141</v>
      </c>
      <c r="Y61" s="78"/>
      <c r="Z61" s="75" t="s">
        <v>1141</v>
      </c>
      <c r="AA61" s="79"/>
      <c r="AB61" s="75" t="s">
        <v>1141</v>
      </c>
      <c r="AC61" s="78"/>
      <c r="AD61" s="75" t="s">
        <v>1141</v>
      </c>
      <c r="AE61" s="78"/>
      <c r="AF61" s="75" t="s">
        <v>1141</v>
      </c>
      <c r="AG61" s="78"/>
      <c r="AH61" s="75" t="s">
        <v>1141</v>
      </c>
      <c r="AI61" s="78"/>
      <c r="AJ61" s="75" t="s">
        <v>1141</v>
      </c>
      <c r="AK61" s="78"/>
      <c r="AL61" s="75" t="s">
        <v>1141</v>
      </c>
      <c r="AM61" s="77"/>
      <c r="AN61" s="75" t="s">
        <v>191</v>
      </c>
      <c r="AO61" s="78" t="s">
        <v>195</v>
      </c>
      <c r="AP61" s="75" t="s">
        <v>191</v>
      </c>
      <c r="AQ61" s="78" t="s">
        <v>195</v>
      </c>
      <c r="AS61" s="30" t="str">
        <f t="shared" si="0"/>
        <v>xxx</v>
      </c>
      <c r="AT61" s="30" t="str">
        <f t="shared" si="1"/>
        <v>yyy</v>
      </c>
      <c r="AV61" s="157"/>
    </row>
    <row r="62" spans="1:48" s="30" customFormat="1" x14ac:dyDescent="0.2">
      <c r="A62" s="61" t="s">
        <v>56</v>
      </c>
      <c r="B62" s="61" t="s">
        <v>140</v>
      </c>
      <c r="C62" s="61" t="s">
        <v>59</v>
      </c>
      <c r="D62" s="61" t="s">
        <v>60</v>
      </c>
      <c r="E62" s="61" t="s">
        <v>1141</v>
      </c>
      <c r="F62" s="75" t="s">
        <v>1141</v>
      </c>
      <c r="G62" s="78"/>
      <c r="H62" s="75" t="s">
        <v>1141</v>
      </c>
      <c r="I62" s="78"/>
      <c r="J62" s="75" t="s">
        <v>191</v>
      </c>
      <c r="K62" s="78" t="s">
        <v>195</v>
      </c>
      <c r="L62" s="75" t="s">
        <v>1141</v>
      </c>
      <c r="M62" s="78"/>
      <c r="N62" s="75" t="s">
        <v>1141</v>
      </c>
      <c r="O62" s="78"/>
      <c r="P62" s="75" t="s">
        <v>1141</v>
      </c>
      <c r="Q62" s="78"/>
      <c r="R62" s="75" t="s">
        <v>1141</v>
      </c>
      <c r="S62" s="78"/>
      <c r="T62" s="75" t="s">
        <v>1141</v>
      </c>
      <c r="U62" s="78"/>
      <c r="V62" s="75" t="s">
        <v>1141</v>
      </c>
      <c r="W62" s="78"/>
      <c r="X62" s="75" t="s">
        <v>1141</v>
      </c>
      <c r="Y62" s="78"/>
      <c r="Z62" s="75" t="s">
        <v>1141</v>
      </c>
      <c r="AA62" s="79"/>
      <c r="AB62" s="75" t="s">
        <v>1141</v>
      </c>
      <c r="AC62" s="78"/>
      <c r="AD62" s="75" t="s">
        <v>1141</v>
      </c>
      <c r="AE62" s="78"/>
      <c r="AF62" s="75" t="s">
        <v>1141</v>
      </c>
      <c r="AG62" s="78"/>
      <c r="AH62" s="75" t="s">
        <v>1141</v>
      </c>
      <c r="AI62" s="78"/>
      <c r="AJ62" s="75" t="s">
        <v>1141</v>
      </c>
      <c r="AK62" s="78"/>
      <c r="AL62" s="75" t="s">
        <v>1141</v>
      </c>
      <c r="AM62" s="77"/>
      <c r="AN62" s="75" t="s">
        <v>191</v>
      </c>
      <c r="AO62" s="78" t="s">
        <v>195</v>
      </c>
      <c r="AP62" s="75" t="s">
        <v>191</v>
      </c>
      <c r="AQ62" s="78" t="s">
        <v>195</v>
      </c>
      <c r="AS62" s="30" t="str">
        <f t="shared" si="0"/>
        <v>xxx</v>
      </c>
      <c r="AT62" s="30" t="str">
        <f t="shared" si="1"/>
        <v>yyy</v>
      </c>
      <c r="AV62" s="157"/>
    </row>
    <row r="63" spans="1:48" s="30" customFormat="1" x14ac:dyDescent="0.2">
      <c r="A63" s="61" t="s">
        <v>61</v>
      </c>
      <c r="B63" s="61" t="s">
        <v>141</v>
      </c>
      <c r="C63" s="61" t="s">
        <v>267</v>
      </c>
      <c r="D63" s="61" t="s">
        <v>832</v>
      </c>
      <c r="E63" s="61" t="s">
        <v>1141</v>
      </c>
      <c r="F63" s="75" t="s">
        <v>1141</v>
      </c>
      <c r="G63" s="78"/>
      <c r="H63" s="75" t="s">
        <v>1141</v>
      </c>
      <c r="I63" s="78"/>
      <c r="J63" s="75" t="s">
        <v>191</v>
      </c>
      <c r="K63" s="78" t="s">
        <v>195</v>
      </c>
      <c r="L63" s="75" t="s">
        <v>1141</v>
      </c>
      <c r="M63" s="78"/>
      <c r="N63" s="75" t="s">
        <v>1141</v>
      </c>
      <c r="O63" s="78"/>
      <c r="P63" s="75" t="s">
        <v>1141</v>
      </c>
      <c r="Q63" s="78"/>
      <c r="R63" s="75" t="s">
        <v>1141</v>
      </c>
      <c r="S63" s="159" t="s">
        <v>4251</v>
      </c>
      <c r="T63" s="75" t="s">
        <v>1141</v>
      </c>
      <c r="U63" s="78"/>
      <c r="V63" s="75" t="s">
        <v>1141</v>
      </c>
      <c r="W63" s="78"/>
      <c r="X63" s="75" t="s">
        <v>1141</v>
      </c>
      <c r="Y63" s="78"/>
      <c r="Z63" s="266" t="s">
        <v>195</v>
      </c>
      <c r="AA63" s="159" t="s">
        <v>4252</v>
      </c>
      <c r="AB63" s="75" t="s">
        <v>1141</v>
      </c>
      <c r="AC63" s="78"/>
      <c r="AD63" s="75" t="s">
        <v>1141</v>
      </c>
      <c r="AE63" s="78"/>
      <c r="AF63" s="75" t="s">
        <v>1141</v>
      </c>
      <c r="AG63" s="78"/>
      <c r="AH63" s="75" t="s">
        <v>1141</v>
      </c>
      <c r="AI63" s="78"/>
      <c r="AJ63" s="75" t="s">
        <v>1141</v>
      </c>
      <c r="AK63" s="78"/>
      <c r="AL63" s="75" t="s">
        <v>1141</v>
      </c>
      <c r="AM63" s="77"/>
      <c r="AN63" s="75" t="s">
        <v>191</v>
      </c>
      <c r="AO63" s="78" t="s">
        <v>195</v>
      </c>
      <c r="AP63" s="75" t="s">
        <v>191</v>
      </c>
      <c r="AQ63" s="78" t="s">
        <v>195</v>
      </c>
      <c r="AS63" s="30" t="str">
        <f t="shared" si="0"/>
        <v>xyxx</v>
      </c>
      <c r="AT63" s="30" t="str">
        <f t="shared" si="1"/>
        <v>yy11n11yy</v>
      </c>
      <c r="AV63" s="157"/>
    </row>
    <row r="64" spans="1:48" s="30" customFormat="1" x14ac:dyDescent="0.2">
      <c r="A64" s="61" t="s">
        <v>833</v>
      </c>
      <c r="B64" s="61" t="s">
        <v>142</v>
      </c>
      <c r="C64" s="61" t="s">
        <v>836</v>
      </c>
      <c r="D64" s="61" t="s">
        <v>837</v>
      </c>
      <c r="E64" s="61" t="s">
        <v>1141</v>
      </c>
      <c r="F64" s="75" t="s">
        <v>1141</v>
      </c>
      <c r="G64" s="78"/>
      <c r="H64" s="75" t="s">
        <v>1141</v>
      </c>
      <c r="I64" s="78"/>
      <c r="J64" s="75" t="s">
        <v>191</v>
      </c>
      <c r="K64" s="78" t="s">
        <v>195</v>
      </c>
      <c r="L64" s="75" t="s">
        <v>1141</v>
      </c>
      <c r="M64" s="78"/>
      <c r="N64" s="75" t="s">
        <v>1141</v>
      </c>
      <c r="O64" s="78"/>
      <c r="P64" s="75" t="s">
        <v>1141</v>
      </c>
      <c r="Q64" s="78"/>
      <c r="R64" s="75" t="s">
        <v>1141</v>
      </c>
      <c r="S64" s="78"/>
      <c r="T64" s="75" t="s">
        <v>1141</v>
      </c>
      <c r="U64" s="78"/>
      <c r="V64" s="75" t="s">
        <v>1141</v>
      </c>
      <c r="W64" s="78"/>
      <c r="X64" s="75" t="s">
        <v>1141</v>
      </c>
      <c r="Y64" s="78"/>
      <c r="Z64" s="75" t="s">
        <v>1141</v>
      </c>
      <c r="AA64" s="79"/>
      <c r="AB64" s="75" t="s">
        <v>1141</v>
      </c>
      <c r="AC64" s="78"/>
      <c r="AD64" s="75" t="s">
        <v>1141</v>
      </c>
      <c r="AE64" s="78"/>
      <c r="AF64" s="75" t="s">
        <v>1141</v>
      </c>
      <c r="AG64" s="78"/>
      <c r="AH64" s="75" t="s">
        <v>1141</v>
      </c>
      <c r="AI64" s="78"/>
      <c r="AJ64" s="75" t="s">
        <v>1141</v>
      </c>
      <c r="AK64" s="78"/>
      <c r="AL64" s="75" t="s">
        <v>1141</v>
      </c>
      <c r="AM64" s="77"/>
      <c r="AN64" s="75" t="s">
        <v>1141</v>
      </c>
      <c r="AO64" s="78"/>
      <c r="AP64" s="75" t="s">
        <v>191</v>
      </c>
      <c r="AQ64" s="78" t="s">
        <v>195</v>
      </c>
      <c r="AS64" s="30" t="str">
        <f t="shared" si="0"/>
        <v>xx</v>
      </c>
      <c r="AT64" s="30" t="str">
        <f t="shared" si="1"/>
        <v>yy</v>
      </c>
      <c r="AV64" s="157"/>
    </row>
    <row r="65" spans="1:48" s="30" customFormat="1" x14ac:dyDescent="0.2">
      <c r="A65" s="61" t="s">
        <v>604</v>
      </c>
      <c r="B65" s="61" t="s">
        <v>143</v>
      </c>
      <c r="C65" s="61" t="s">
        <v>489</v>
      </c>
      <c r="D65" s="61" t="s">
        <v>490</v>
      </c>
      <c r="E65" s="61" t="s">
        <v>1141</v>
      </c>
      <c r="F65" s="75" t="s">
        <v>1141</v>
      </c>
      <c r="G65" s="78"/>
      <c r="H65" s="75" t="s">
        <v>1141</v>
      </c>
      <c r="I65" s="78"/>
      <c r="J65" s="75" t="s">
        <v>191</v>
      </c>
      <c r="K65" s="78" t="s">
        <v>195</v>
      </c>
      <c r="L65" s="75" t="s">
        <v>1141</v>
      </c>
      <c r="M65" s="78"/>
      <c r="N65" s="75" t="s">
        <v>1141</v>
      </c>
      <c r="O65" s="78"/>
      <c r="P65" s="75" t="s">
        <v>1141</v>
      </c>
      <c r="Q65" s="78"/>
      <c r="R65" s="75" t="s">
        <v>1141</v>
      </c>
      <c r="S65" s="78"/>
      <c r="T65" s="75" t="s">
        <v>1141</v>
      </c>
      <c r="U65" s="78"/>
      <c r="V65" s="75" t="s">
        <v>1141</v>
      </c>
      <c r="W65" s="78"/>
      <c r="X65" s="75" t="s">
        <v>1141</v>
      </c>
      <c r="Y65" s="78"/>
      <c r="Z65" s="75" t="s">
        <v>1141</v>
      </c>
      <c r="AA65" s="79"/>
      <c r="AB65" s="75" t="s">
        <v>1141</v>
      </c>
      <c r="AC65" s="78"/>
      <c r="AD65" s="75" t="s">
        <v>1141</v>
      </c>
      <c r="AE65" s="78"/>
      <c r="AF65" s="75" t="s">
        <v>1141</v>
      </c>
      <c r="AG65" s="78"/>
      <c r="AH65" s="75" t="s">
        <v>1141</v>
      </c>
      <c r="AI65" s="78"/>
      <c r="AJ65" s="75" t="s">
        <v>1141</v>
      </c>
      <c r="AK65" s="78"/>
      <c r="AL65" s="75" t="s">
        <v>1141</v>
      </c>
      <c r="AM65" s="77"/>
      <c r="AN65" s="75" t="s">
        <v>1141</v>
      </c>
      <c r="AO65" s="78"/>
      <c r="AP65" s="75" t="s">
        <v>191</v>
      </c>
      <c r="AQ65" s="78" t="s">
        <v>195</v>
      </c>
      <c r="AS65" s="30" t="str">
        <f t="shared" si="0"/>
        <v>xx</v>
      </c>
      <c r="AT65" s="30" t="str">
        <f t="shared" si="1"/>
        <v>yy</v>
      </c>
      <c r="AV65" s="157"/>
    </row>
    <row r="66" spans="1:48" s="30" customFormat="1" x14ac:dyDescent="0.2">
      <c r="A66" s="61" t="s">
        <v>838</v>
      </c>
      <c r="B66" s="61" t="s">
        <v>144</v>
      </c>
      <c r="C66" s="61" t="s">
        <v>958</v>
      </c>
      <c r="D66" s="61" t="s">
        <v>959</v>
      </c>
      <c r="E66" s="61" t="s">
        <v>1141</v>
      </c>
      <c r="F66" s="75" t="s">
        <v>1141</v>
      </c>
      <c r="G66" s="78"/>
      <c r="H66" s="75" t="s">
        <v>1141</v>
      </c>
      <c r="I66" s="78"/>
      <c r="J66" s="75" t="s">
        <v>191</v>
      </c>
      <c r="K66" s="78" t="s">
        <v>195</v>
      </c>
      <c r="L66" s="75" t="s">
        <v>1141</v>
      </c>
      <c r="M66" s="78"/>
      <c r="N66" s="75" t="s">
        <v>1141</v>
      </c>
      <c r="O66" s="78"/>
      <c r="P66" s="75" t="s">
        <v>1141</v>
      </c>
      <c r="Q66" s="78"/>
      <c r="R66" s="75" t="s">
        <v>191</v>
      </c>
      <c r="S66" s="78" t="s">
        <v>195</v>
      </c>
      <c r="T66" s="75" t="s">
        <v>1141</v>
      </c>
      <c r="U66" s="78"/>
      <c r="V66" s="75" t="s">
        <v>1141</v>
      </c>
      <c r="W66" s="78"/>
      <c r="X66" s="75" t="s">
        <v>1141</v>
      </c>
      <c r="Y66" s="78"/>
      <c r="Z66" s="75" t="s">
        <v>1141</v>
      </c>
      <c r="AA66" s="79"/>
      <c r="AB66" s="75" t="s">
        <v>1141</v>
      </c>
      <c r="AC66" s="78"/>
      <c r="AD66" s="75" t="s">
        <v>1141</v>
      </c>
      <c r="AE66" s="78"/>
      <c r="AF66" s="75" t="s">
        <v>1141</v>
      </c>
      <c r="AG66" s="78"/>
      <c r="AH66" s="75" t="s">
        <v>1141</v>
      </c>
      <c r="AI66" s="78"/>
      <c r="AJ66" s="75" t="s">
        <v>1141</v>
      </c>
      <c r="AK66" s="78"/>
      <c r="AL66" s="75" t="s">
        <v>1141</v>
      </c>
      <c r="AM66" s="77"/>
      <c r="AN66" s="75" t="s">
        <v>1141</v>
      </c>
      <c r="AO66" s="78"/>
      <c r="AP66" s="75" t="s">
        <v>1141</v>
      </c>
      <c r="AQ66" s="85" t="s">
        <v>195</v>
      </c>
      <c r="AS66" s="30" t="str">
        <f t="shared" si="0"/>
        <v>xx</v>
      </c>
      <c r="AT66" s="30" t="str">
        <f t="shared" si="1"/>
        <v>yyy</v>
      </c>
      <c r="AV66" s="157"/>
    </row>
    <row r="67" spans="1:48" s="30" customFormat="1" x14ac:dyDescent="0.2">
      <c r="A67" s="58" t="s">
        <v>370</v>
      </c>
      <c r="B67" s="58" t="s">
        <v>145</v>
      </c>
      <c r="C67" s="58" t="s">
        <v>491</v>
      </c>
      <c r="D67" s="58" t="s">
        <v>486</v>
      </c>
      <c r="E67" s="58" t="s">
        <v>1141</v>
      </c>
      <c r="F67" s="75" t="s">
        <v>1141</v>
      </c>
      <c r="G67" s="75"/>
      <c r="H67" s="75" t="s">
        <v>1141</v>
      </c>
      <c r="I67" s="75"/>
      <c r="J67" s="75" t="s">
        <v>1141</v>
      </c>
      <c r="K67" s="75"/>
      <c r="L67" s="75" t="s">
        <v>191</v>
      </c>
      <c r="M67" s="75" t="s">
        <v>195</v>
      </c>
      <c r="N67" s="75" t="s">
        <v>1141</v>
      </c>
      <c r="O67" s="75"/>
      <c r="P67" s="75" t="s">
        <v>1141</v>
      </c>
      <c r="Q67" s="75"/>
      <c r="R67" s="75" t="s">
        <v>1141</v>
      </c>
      <c r="S67" s="75"/>
      <c r="T67" s="75" t="s">
        <v>1141</v>
      </c>
      <c r="U67" s="75"/>
      <c r="V67" s="75" t="s">
        <v>1141</v>
      </c>
      <c r="W67" s="75"/>
      <c r="X67" s="75" t="s">
        <v>1141</v>
      </c>
      <c r="Y67" s="75"/>
      <c r="Z67" s="75" t="s">
        <v>1141</v>
      </c>
      <c r="AA67" s="75"/>
      <c r="AB67" s="75" t="s">
        <v>191</v>
      </c>
      <c r="AC67" s="75" t="s">
        <v>195</v>
      </c>
      <c r="AD67" s="75" t="s">
        <v>1141</v>
      </c>
      <c r="AE67" s="75"/>
      <c r="AF67" s="75" t="s">
        <v>1141</v>
      </c>
      <c r="AG67" s="75"/>
      <c r="AH67" s="75" t="s">
        <v>1141</v>
      </c>
      <c r="AI67" s="75"/>
      <c r="AJ67" s="75" t="s">
        <v>1141</v>
      </c>
      <c r="AK67" s="75"/>
      <c r="AL67" s="75" t="s">
        <v>1141</v>
      </c>
      <c r="AM67" s="77"/>
      <c r="AN67" s="75" t="s">
        <v>1141</v>
      </c>
      <c r="AO67" s="75"/>
      <c r="AP67" s="75" t="s">
        <v>191</v>
      </c>
      <c r="AQ67" s="75" t="s">
        <v>195</v>
      </c>
      <c r="AS67" s="30" t="str">
        <f t="shared" si="0"/>
        <v>xxx</v>
      </c>
      <c r="AT67" s="30" t="str">
        <f t="shared" si="1"/>
        <v>yyy</v>
      </c>
      <c r="AV67" s="157"/>
    </row>
    <row r="68" spans="1:48" s="30" customFormat="1" x14ac:dyDescent="0.2">
      <c r="A68" s="61" t="s">
        <v>371</v>
      </c>
      <c r="B68" s="61" t="s">
        <v>146</v>
      </c>
      <c r="C68" s="61" t="s">
        <v>487</v>
      </c>
      <c r="D68" s="61" t="s">
        <v>488</v>
      </c>
      <c r="E68" s="61" t="s">
        <v>363</v>
      </c>
      <c r="F68" s="75" t="s">
        <v>1141</v>
      </c>
      <c r="G68" s="78"/>
      <c r="H68" s="75" t="s">
        <v>1141</v>
      </c>
      <c r="I68" s="78"/>
      <c r="J68" s="75" t="s">
        <v>1141</v>
      </c>
      <c r="K68" s="78"/>
      <c r="L68" s="75" t="s">
        <v>1141</v>
      </c>
      <c r="M68" s="78"/>
      <c r="N68" s="75" t="s">
        <v>1141</v>
      </c>
      <c r="O68" s="78"/>
      <c r="P68" s="75" t="s">
        <v>1141</v>
      </c>
      <c r="Q68" s="78"/>
      <c r="R68" s="75" t="s">
        <v>1141</v>
      </c>
      <c r="S68" s="78"/>
      <c r="T68" s="75" t="s">
        <v>1141</v>
      </c>
      <c r="U68" s="78"/>
      <c r="V68" s="75" t="s">
        <v>1141</v>
      </c>
      <c r="W68" s="78"/>
      <c r="X68" s="75" t="s">
        <v>1141</v>
      </c>
      <c r="Y68" s="78"/>
      <c r="Z68" s="75" t="s">
        <v>1141</v>
      </c>
      <c r="AA68" s="79"/>
      <c r="AB68" s="75" t="s">
        <v>1141</v>
      </c>
      <c r="AC68" s="78"/>
      <c r="AD68" s="75" t="s">
        <v>1141</v>
      </c>
      <c r="AE68" s="78"/>
      <c r="AF68" s="75" t="s">
        <v>1141</v>
      </c>
      <c r="AG68" s="78"/>
      <c r="AH68" s="75" t="s">
        <v>1141</v>
      </c>
      <c r="AI68" s="78"/>
      <c r="AJ68" s="75" t="s">
        <v>1141</v>
      </c>
      <c r="AK68" s="78"/>
      <c r="AL68" s="75" t="s">
        <v>1141</v>
      </c>
      <c r="AM68" s="77"/>
      <c r="AN68" s="75" t="s">
        <v>1141</v>
      </c>
      <c r="AO68" s="78"/>
      <c r="AP68" s="75" t="s">
        <v>1141</v>
      </c>
      <c r="AQ68" s="78"/>
      <c r="AS68" s="30" t="str">
        <f t="shared" si="0"/>
        <v/>
      </c>
      <c r="AT68" s="30" t="str">
        <f t="shared" si="1"/>
        <v/>
      </c>
      <c r="AV68" s="157"/>
    </row>
    <row r="69" spans="1:48" s="30" customFormat="1" x14ac:dyDescent="0.2">
      <c r="A69" s="61" t="s">
        <v>372</v>
      </c>
      <c r="B69" s="61" t="s">
        <v>147</v>
      </c>
      <c r="C69" s="61" t="s">
        <v>1022</v>
      </c>
      <c r="D69" s="61" t="s">
        <v>1023</v>
      </c>
      <c r="E69" s="61" t="s">
        <v>1141</v>
      </c>
      <c r="F69" s="75" t="s">
        <v>1141</v>
      </c>
      <c r="G69" s="78"/>
      <c r="H69" s="75" t="s">
        <v>1141</v>
      </c>
      <c r="I69" s="78"/>
      <c r="J69" s="75" t="s">
        <v>1141</v>
      </c>
      <c r="K69" s="78"/>
      <c r="L69" s="75" t="s">
        <v>191</v>
      </c>
      <c r="M69" s="78" t="s">
        <v>195</v>
      </c>
      <c r="N69" s="75" t="s">
        <v>1141</v>
      </c>
      <c r="O69" s="78"/>
      <c r="P69" s="75" t="s">
        <v>1141</v>
      </c>
      <c r="Q69" s="78"/>
      <c r="R69" s="75" t="s">
        <v>1141</v>
      </c>
      <c r="S69" s="78"/>
      <c r="T69" s="75" t="s">
        <v>1141</v>
      </c>
      <c r="U69" s="78"/>
      <c r="V69" s="75" t="s">
        <v>1141</v>
      </c>
      <c r="W69" s="78"/>
      <c r="X69" s="75" t="s">
        <v>1141</v>
      </c>
      <c r="Y69" s="78"/>
      <c r="Z69" s="75" t="s">
        <v>1141</v>
      </c>
      <c r="AA69" s="79"/>
      <c r="AB69" s="75" t="s">
        <v>191</v>
      </c>
      <c r="AC69" s="78" t="s">
        <v>195</v>
      </c>
      <c r="AD69" s="75" t="s">
        <v>1141</v>
      </c>
      <c r="AE69" s="78"/>
      <c r="AF69" s="75" t="s">
        <v>1141</v>
      </c>
      <c r="AG69" s="78"/>
      <c r="AH69" s="75" t="s">
        <v>1141</v>
      </c>
      <c r="AI69" s="78"/>
      <c r="AJ69" s="75" t="s">
        <v>1141</v>
      </c>
      <c r="AK69" s="78"/>
      <c r="AL69" s="75" t="s">
        <v>1141</v>
      </c>
      <c r="AM69" s="77"/>
      <c r="AN69" s="75" t="s">
        <v>1141</v>
      </c>
      <c r="AO69" s="78"/>
      <c r="AP69" s="75" t="s">
        <v>191</v>
      </c>
      <c r="AQ69" s="78" t="s">
        <v>195</v>
      </c>
      <c r="AS69" s="30" t="str">
        <f t="shared" si="0"/>
        <v>xxx</v>
      </c>
      <c r="AT69" s="30" t="str">
        <f t="shared" si="1"/>
        <v>yyy</v>
      </c>
      <c r="AV69" s="157" t="s">
        <v>195</v>
      </c>
    </row>
    <row r="70" spans="1:48" s="30" customFormat="1" x14ac:dyDescent="0.2">
      <c r="A70" s="61" t="s">
        <v>373</v>
      </c>
      <c r="B70" s="61" t="s">
        <v>148</v>
      </c>
      <c r="C70" s="61" t="s">
        <v>1024</v>
      </c>
      <c r="D70" s="61" t="s">
        <v>1025</v>
      </c>
      <c r="E70" s="61" t="s">
        <v>1141</v>
      </c>
      <c r="F70" s="75" t="s">
        <v>1141</v>
      </c>
      <c r="G70" s="78"/>
      <c r="H70" s="75" t="s">
        <v>1141</v>
      </c>
      <c r="I70" s="78"/>
      <c r="J70" s="75" t="s">
        <v>1141</v>
      </c>
      <c r="K70" s="78"/>
      <c r="L70" s="75" t="s">
        <v>191</v>
      </c>
      <c r="M70" s="78" t="s">
        <v>195</v>
      </c>
      <c r="N70" s="75" t="s">
        <v>1141</v>
      </c>
      <c r="O70" s="78"/>
      <c r="P70" s="75" t="s">
        <v>1141</v>
      </c>
      <c r="Q70" s="78"/>
      <c r="R70" s="75" t="s">
        <v>1141</v>
      </c>
      <c r="S70" s="78"/>
      <c r="T70" s="75" t="s">
        <v>1141</v>
      </c>
      <c r="U70" s="78"/>
      <c r="V70" s="75" t="s">
        <v>1141</v>
      </c>
      <c r="W70" s="78"/>
      <c r="X70" s="75" t="s">
        <v>1141</v>
      </c>
      <c r="Y70" s="78"/>
      <c r="Z70" s="75" t="s">
        <v>1141</v>
      </c>
      <c r="AA70" s="79"/>
      <c r="AB70" s="75" t="s">
        <v>191</v>
      </c>
      <c r="AC70" s="78" t="s">
        <v>195</v>
      </c>
      <c r="AD70" s="75" t="s">
        <v>1141</v>
      </c>
      <c r="AE70" s="78"/>
      <c r="AF70" s="75" t="s">
        <v>1141</v>
      </c>
      <c r="AG70" s="78"/>
      <c r="AH70" s="75" t="s">
        <v>1141</v>
      </c>
      <c r="AI70" s="78"/>
      <c r="AJ70" s="75" t="s">
        <v>1141</v>
      </c>
      <c r="AK70" s="78"/>
      <c r="AL70" s="75" t="s">
        <v>1141</v>
      </c>
      <c r="AM70" s="77"/>
      <c r="AN70" s="75" t="s">
        <v>1141</v>
      </c>
      <c r="AO70" s="78"/>
      <c r="AP70" s="75" t="s">
        <v>191</v>
      </c>
      <c r="AQ70" s="78" t="s">
        <v>195</v>
      </c>
      <c r="AS70" s="30" t="str">
        <f t="shared" si="0"/>
        <v>xxx</v>
      </c>
      <c r="AT70" s="30" t="str">
        <f t="shared" si="1"/>
        <v>yyy</v>
      </c>
      <c r="AV70" s="157" t="s">
        <v>195</v>
      </c>
    </row>
    <row r="71" spans="1:48" s="30" customFormat="1" x14ac:dyDescent="0.2">
      <c r="A71" s="61" t="s">
        <v>374</v>
      </c>
      <c r="B71" s="61" t="s">
        <v>149</v>
      </c>
      <c r="C71" s="61" t="s">
        <v>1026</v>
      </c>
      <c r="D71" s="61" t="s">
        <v>1027</v>
      </c>
      <c r="E71" s="61" t="s">
        <v>1141</v>
      </c>
      <c r="F71" s="75" t="s">
        <v>1141</v>
      </c>
      <c r="G71" s="78"/>
      <c r="H71" s="75" t="s">
        <v>1141</v>
      </c>
      <c r="I71" s="78"/>
      <c r="J71" s="75" t="s">
        <v>1141</v>
      </c>
      <c r="K71" s="78"/>
      <c r="L71" s="75" t="s">
        <v>191</v>
      </c>
      <c r="M71" s="78" t="s">
        <v>195</v>
      </c>
      <c r="N71" s="75" t="s">
        <v>1141</v>
      </c>
      <c r="O71" s="78"/>
      <c r="P71" s="75" t="s">
        <v>1141</v>
      </c>
      <c r="Q71" s="78"/>
      <c r="R71" s="75" t="s">
        <v>1141</v>
      </c>
      <c r="S71" s="78"/>
      <c r="T71" s="75" t="s">
        <v>1141</v>
      </c>
      <c r="U71" s="78"/>
      <c r="V71" s="75" t="s">
        <v>1141</v>
      </c>
      <c r="W71" s="78"/>
      <c r="X71" s="75" t="s">
        <v>1141</v>
      </c>
      <c r="Y71" s="78"/>
      <c r="Z71" s="75" t="s">
        <v>1141</v>
      </c>
      <c r="AA71" s="79"/>
      <c r="AB71" s="75" t="s">
        <v>191</v>
      </c>
      <c r="AC71" s="78" t="s">
        <v>195</v>
      </c>
      <c r="AD71" s="75" t="s">
        <v>1141</v>
      </c>
      <c r="AE71" s="78"/>
      <c r="AF71" s="75" t="s">
        <v>1141</v>
      </c>
      <c r="AG71" s="78"/>
      <c r="AH71" s="75" t="s">
        <v>1141</v>
      </c>
      <c r="AI71" s="78"/>
      <c r="AJ71" s="75" t="s">
        <v>1141</v>
      </c>
      <c r="AK71" s="78"/>
      <c r="AL71" s="75" t="s">
        <v>1141</v>
      </c>
      <c r="AM71" s="77"/>
      <c r="AN71" s="75" t="s">
        <v>1141</v>
      </c>
      <c r="AO71" s="78"/>
      <c r="AP71" s="75" t="s">
        <v>191</v>
      </c>
      <c r="AQ71" s="78" t="s">
        <v>195</v>
      </c>
      <c r="AS71" s="30" t="str">
        <f t="shared" si="0"/>
        <v>xxx</v>
      </c>
      <c r="AT71" s="30" t="str">
        <f t="shared" si="1"/>
        <v>yyy</v>
      </c>
      <c r="AV71" s="157" t="s">
        <v>195</v>
      </c>
    </row>
    <row r="72" spans="1:48" s="30" customFormat="1" x14ac:dyDescent="0.2">
      <c r="A72" s="61" t="s">
        <v>375</v>
      </c>
      <c r="B72" s="61" t="s">
        <v>150</v>
      </c>
      <c r="C72" s="61" t="s">
        <v>738</v>
      </c>
      <c r="D72" s="61" t="s">
        <v>739</v>
      </c>
      <c r="E72" s="61" t="s">
        <v>1141</v>
      </c>
      <c r="F72" s="75" t="s">
        <v>1141</v>
      </c>
      <c r="G72" s="78"/>
      <c r="H72" s="75" t="s">
        <v>1141</v>
      </c>
      <c r="I72" s="78"/>
      <c r="J72" s="75" t="s">
        <v>1141</v>
      </c>
      <c r="K72" s="78"/>
      <c r="L72" s="75" t="s">
        <v>191</v>
      </c>
      <c r="M72" s="78" t="s">
        <v>195</v>
      </c>
      <c r="N72" s="75" t="s">
        <v>1141</v>
      </c>
      <c r="O72" s="78"/>
      <c r="P72" s="75" t="s">
        <v>1141</v>
      </c>
      <c r="Q72" s="78"/>
      <c r="R72" s="75" t="s">
        <v>1141</v>
      </c>
      <c r="S72" s="78"/>
      <c r="T72" s="75" t="s">
        <v>1141</v>
      </c>
      <c r="U72" s="78"/>
      <c r="V72" s="75" t="s">
        <v>1141</v>
      </c>
      <c r="W72" s="78"/>
      <c r="X72" s="75" t="s">
        <v>1141</v>
      </c>
      <c r="Y72" s="78"/>
      <c r="Z72" s="75" t="s">
        <v>1141</v>
      </c>
      <c r="AA72" s="79"/>
      <c r="AB72" s="75" t="s">
        <v>191</v>
      </c>
      <c r="AC72" s="78" t="s">
        <v>195</v>
      </c>
      <c r="AD72" s="75" t="s">
        <v>1141</v>
      </c>
      <c r="AE72" s="78"/>
      <c r="AF72" s="75" t="s">
        <v>1141</v>
      </c>
      <c r="AG72" s="78"/>
      <c r="AH72" s="75" t="s">
        <v>1141</v>
      </c>
      <c r="AI72" s="78"/>
      <c r="AJ72" s="75" t="s">
        <v>1141</v>
      </c>
      <c r="AK72" s="78"/>
      <c r="AL72" s="75" t="s">
        <v>1141</v>
      </c>
      <c r="AM72" s="77"/>
      <c r="AN72" s="75" t="s">
        <v>1141</v>
      </c>
      <c r="AO72" s="78"/>
      <c r="AP72" s="75" t="s">
        <v>191</v>
      </c>
      <c r="AQ72" s="78" t="s">
        <v>195</v>
      </c>
      <c r="AS72" s="30" t="str">
        <f t="shared" si="0"/>
        <v>xxx</v>
      </c>
      <c r="AT72" s="30" t="str">
        <f t="shared" si="1"/>
        <v>yyy</v>
      </c>
      <c r="AV72" s="157" t="s">
        <v>195</v>
      </c>
    </row>
    <row r="73" spans="1:48" s="30" customFormat="1" x14ac:dyDescent="0.2">
      <c r="A73" s="61" t="s">
        <v>376</v>
      </c>
      <c r="B73" s="61" t="s">
        <v>151</v>
      </c>
      <c r="C73" s="61" t="s">
        <v>740</v>
      </c>
      <c r="D73" s="61" t="s">
        <v>741</v>
      </c>
      <c r="E73" s="61" t="s">
        <v>1141</v>
      </c>
      <c r="F73" s="75" t="s">
        <v>1141</v>
      </c>
      <c r="G73" s="78"/>
      <c r="H73" s="75" t="s">
        <v>1141</v>
      </c>
      <c r="I73" s="78"/>
      <c r="J73" s="75" t="s">
        <v>1141</v>
      </c>
      <c r="K73" s="78"/>
      <c r="L73" s="75" t="s">
        <v>191</v>
      </c>
      <c r="M73" s="78" t="s">
        <v>195</v>
      </c>
      <c r="N73" s="75" t="s">
        <v>1141</v>
      </c>
      <c r="O73" s="78"/>
      <c r="P73" s="75" t="s">
        <v>1141</v>
      </c>
      <c r="Q73" s="78"/>
      <c r="R73" s="75" t="s">
        <v>1141</v>
      </c>
      <c r="S73" s="78"/>
      <c r="T73" s="75" t="s">
        <v>1141</v>
      </c>
      <c r="U73" s="78"/>
      <c r="V73" s="75" t="s">
        <v>1141</v>
      </c>
      <c r="W73" s="78"/>
      <c r="X73" s="75" t="s">
        <v>1141</v>
      </c>
      <c r="Y73" s="78"/>
      <c r="Z73" s="75" t="s">
        <v>1141</v>
      </c>
      <c r="AA73" s="79"/>
      <c r="AB73" s="75" t="s">
        <v>191</v>
      </c>
      <c r="AC73" s="78" t="s">
        <v>195</v>
      </c>
      <c r="AD73" s="75" t="s">
        <v>1141</v>
      </c>
      <c r="AE73" s="78"/>
      <c r="AF73" s="75" t="s">
        <v>1141</v>
      </c>
      <c r="AG73" s="78"/>
      <c r="AH73" s="75" t="s">
        <v>1141</v>
      </c>
      <c r="AI73" s="78"/>
      <c r="AJ73" s="75" t="s">
        <v>1141</v>
      </c>
      <c r="AK73" s="78"/>
      <c r="AL73" s="75" t="s">
        <v>1141</v>
      </c>
      <c r="AM73" s="77"/>
      <c r="AN73" s="75" t="s">
        <v>1141</v>
      </c>
      <c r="AO73" s="78"/>
      <c r="AP73" s="75" t="s">
        <v>191</v>
      </c>
      <c r="AQ73" s="78" t="s">
        <v>195</v>
      </c>
      <c r="AS73" s="30" t="str">
        <f t="shared" si="0"/>
        <v>xxx</v>
      </c>
      <c r="AT73" s="30" t="str">
        <f t="shared" si="1"/>
        <v>yyy</v>
      </c>
      <c r="AV73" s="157" t="s">
        <v>195</v>
      </c>
    </row>
    <row r="74" spans="1:48" s="30" customFormat="1" x14ac:dyDescent="0.2">
      <c r="A74" s="61" t="s">
        <v>377</v>
      </c>
      <c r="B74" s="61" t="s">
        <v>152</v>
      </c>
      <c r="C74" s="61" t="s">
        <v>742</v>
      </c>
      <c r="D74" s="61" t="s">
        <v>743</v>
      </c>
      <c r="E74" s="61" t="s">
        <v>1141</v>
      </c>
      <c r="F74" s="75" t="s">
        <v>1141</v>
      </c>
      <c r="G74" s="78"/>
      <c r="H74" s="75" t="s">
        <v>1141</v>
      </c>
      <c r="I74" s="78"/>
      <c r="J74" s="75" t="s">
        <v>1141</v>
      </c>
      <c r="K74" s="78"/>
      <c r="L74" s="75" t="s">
        <v>191</v>
      </c>
      <c r="M74" s="78" t="s">
        <v>195</v>
      </c>
      <c r="N74" s="75" t="s">
        <v>1141</v>
      </c>
      <c r="O74" s="78"/>
      <c r="P74" s="75" t="s">
        <v>1141</v>
      </c>
      <c r="Q74" s="78"/>
      <c r="R74" s="75" t="s">
        <v>1141</v>
      </c>
      <c r="S74" s="78"/>
      <c r="T74" s="75" t="s">
        <v>1141</v>
      </c>
      <c r="U74" s="78"/>
      <c r="V74" s="75" t="s">
        <v>1141</v>
      </c>
      <c r="W74" s="78"/>
      <c r="X74" s="75" t="s">
        <v>1141</v>
      </c>
      <c r="Y74" s="78"/>
      <c r="Z74" s="75" t="s">
        <v>1141</v>
      </c>
      <c r="AA74" s="79"/>
      <c r="AB74" s="75" t="s">
        <v>191</v>
      </c>
      <c r="AC74" s="78" t="s">
        <v>195</v>
      </c>
      <c r="AD74" s="75" t="s">
        <v>1141</v>
      </c>
      <c r="AE74" s="78"/>
      <c r="AF74" s="75" t="s">
        <v>1141</v>
      </c>
      <c r="AG74" s="78"/>
      <c r="AH74" s="75" t="s">
        <v>1141</v>
      </c>
      <c r="AI74" s="129" t="s">
        <v>2648</v>
      </c>
      <c r="AJ74" s="75" t="s">
        <v>1141</v>
      </c>
      <c r="AK74" s="129" t="s">
        <v>2648</v>
      </c>
      <c r="AL74" s="75" t="s">
        <v>1141</v>
      </c>
      <c r="AM74" s="77"/>
      <c r="AN74" s="75" t="s">
        <v>1141</v>
      </c>
      <c r="AO74" s="78"/>
      <c r="AP74" s="75" t="s">
        <v>191</v>
      </c>
      <c r="AQ74" s="78" t="s">
        <v>195</v>
      </c>
      <c r="AS74" s="30" t="str">
        <f t="shared" si="0"/>
        <v>xxx</v>
      </c>
      <c r="AT74" s="30" t="str">
        <f t="shared" si="1"/>
        <v>yyy2y2y</v>
      </c>
      <c r="AV74" s="157" t="s">
        <v>195</v>
      </c>
    </row>
    <row r="75" spans="1:48" s="30" customFormat="1" x14ac:dyDescent="0.2">
      <c r="A75" s="61" t="s">
        <v>378</v>
      </c>
      <c r="B75" s="61" t="s">
        <v>153</v>
      </c>
      <c r="C75" s="61" t="s">
        <v>744</v>
      </c>
      <c r="D75" s="61" t="s">
        <v>745</v>
      </c>
      <c r="E75" s="61" t="s">
        <v>1141</v>
      </c>
      <c r="F75" s="75" t="s">
        <v>1141</v>
      </c>
      <c r="G75" s="78"/>
      <c r="H75" s="75" t="s">
        <v>1141</v>
      </c>
      <c r="I75" s="78"/>
      <c r="J75" s="75" t="s">
        <v>1141</v>
      </c>
      <c r="K75" s="78"/>
      <c r="L75" s="75" t="s">
        <v>191</v>
      </c>
      <c r="M75" s="78" t="s">
        <v>195</v>
      </c>
      <c r="N75" s="75" t="s">
        <v>1141</v>
      </c>
      <c r="O75" s="78"/>
      <c r="P75" s="75" t="s">
        <v>1141</v>
      </c>
      <c r="Q75" s="78"/>
      <c r="R75" s="75" t="s">
        <v>1141</v>
      </c>
      <c r="S75" s="78"/>
      <c r="T75" s="75" t="s">
        <v>1141</v>
      </c>
      <c r="U75" s="78"/>
      <c r="V75" s="75" t="s">
        <v>1141</v>
      </c>
      <c r="W75" s="78"/>
      <c r="X75" s="75" t="s">
        <v>1141</v>
      </c>
      <c r="Y75" s="78"/>
      <c r="Z75" s="75" t="s">
        <v>1141</v>
      </c>
      <c r="AA75" s="79"/>
      <c r="AB75" s="75" t="s">
        <v>191</v>
      </c>
      <c r="AC75" s="78" t="s">
        <v>195</v>
      </c>
      <c r="AD75" s="75" t="s">
        <v>1141</v>
      </c>
      <c r="AE75" s="78"/>
      <c r="AF75" s="75" t="s">
        <v>1141</v>
      </c>
      <c r="AG75" s="78"/>
      <c r="AH75" s="75" t="s">
        <v>1141</v>
      </c>
      <c r="AI75" s="78"/>
      <c r="AJ75" s="75" t="s">
        <v>1141</v>
      </c>
      <c r="AK75" s="78"/>
      <c r="AL75" s="75" t="s">
        <v>1141</v>
      </c>
      <c r="AM75" s="77"/>
      <c r="AN75" s="75" t="s">
        <v>1141</v>
      </c>
      <c r="AO75" s="78"/>
      <c r="AP75" s="75" t="s">
        <v>191</v>
      </c>
      <c r="AQ75" s="78" t="s">
        <v>195</v>
      </c>
      <c r="AS75" s="30" t="str">
        <f t="shared" si="0"/>
        <v>xxx</v>
      </c>
      <c r="AT75" s="30" t="str">
        <f t="shared" si="1"/>
        <v>yyy</v>
      </c>
      <c r="AV75" s="157" t="s">
        <v>195</v>
      </c>
    </row>
    <row r="76" spans="1:48" s="30" customFormat="1" x14ac:dyDescent="0.2">
      <c r="A76" s="61" t="s">
        <v>379</v>
      </c>
      <c r="B76" s="61" t="s">
        <v>154</v>
      </c>
      <c r="C76" s="61" t="s">
        <v>746</v>
      </c>
      <c r="D76" s="61" t="s">
        <v>747</v>
      </c>
      <c r="E76" s="61" t="s">
        <v>380</v>
      </c>
      <c r="F76" s="75" t="s">
        <v>1141</v>
      </c>
      <c r="G76" s="78"/>
      <c r="H76" s="75" t="s">
        <v>1141</v>
      </c>
      <c r="I76" s="78"/>
      <c r="J76" s="75" t="s">
        <v>191</v>
      </c>
      <c r="K76" s="85" t="s">
        <v>196</v>
      </c>
      <c r="L76" s="75" t="s">
        <v>191</v>
      </c>
      <c r="M76" s="85" t="s">
        <v>196</v>
      </c>
      <c r="N76" s="75" t="s">
        <v>191</v>
      </c>
      <c r="O76" s="85" t="s">
        <v>196</v>
      </c>
      <c r="P76" s="75" t="s">
        <v>191</v>
      </c>
      <c r="Q76" s="85" t="s">
        <v>196</v>
      </c>
      <c r="R76" s="75" t="s">
        <v>191</v>
      </c>
      <c r="S76" s="85" t="s">
        <v>196</v>
      </c>
      <c r="T76" s="75" t="s">
        <v>191</v>
      </c>
      <c r="U76" s="85" t="s">
        <v>196</v>
      </c>
      <c r="V76" s="75" t="s">
        <v>1141</v>
      </c>
      <c r="W76" s="78"/>
      <c r="X76" s="75" t="s">
        <v>1141</v>
      </c>
      <c r="Y76" s="78"/>
      <c r="Z76" s="75" t="s">
        <v>1141</v>
      </c>
      <c r="AA76" s="79"/>
      <c r="AB76" s="75" t="s">
        <v>191</v>
      </c>
      <c r="AC76" s="85" t="s">
        <v>196</v>
      </c>
      <c r="AD76" s="75" t="s">
        <v>191</v>
      </c>
      <c r="AE76" s="85" t="s">
        <v>196</v>
      </c>
      <c r="AF76" s="75" t="s">
        <v>1141</v>
      </c>
      <c r="AG76" s="78"/>
      <c r="AH76" s="75" t="s">
        <v>1141</v>
      </c>
      <c r="AI76" s="78"/>
      <c r="AJ76" s="75" t="s">
        <v>1141</v>
      </c>
      <c r="AK76" s="78"/>
      <c r="AL76" s="75" t="s">
        <v>1141</v>
      </c>
      <c r="AM76" s="77"/>
      <c r="AN76" s="75" t="s">
        <v>191</v>
      </c>
      <c r="AO76" s="85" t="s">
        <v>196</v>
      </c>
      <c r="AP76" s="75" t="s">
        <v>191</v>
      </c>
      <c r="AQ76" s="85" t="s">
        <v>196</v>
      </c>
      <c r="AS76" s="30" t="str">
        <f t="shared" ref="AS76:AS145" si="2">H76&amp;J76&amp;L76&amp;N76&amp;P76&amp;R76&amp;T76&amp;V76&amp;X76&amp;Z76&amp;AB76&amp;AD76&amp;AF76&amp;AH76&amp;AJ76&amp;AL76&amp;AN76&amp;AP76</f>
        <v>xxxxxxxxxx</v>
      </c>
      <c r="AT76" s="30" t="str">
        <f t="shared" ref="AT76:AT145" si="3">I76&amp;K76&amp;M76&amp;O76&amp;Q76&amp;S76&amp;U76&amp;W76&amp;Y76&amp;AA76&amp;AC76&amp;AE76&amp;AG76&amp;AI76&amp;AK76&amp;AM76&amp;AO76&amp;AQ76</f>
        <v>nnnnnnnnnn</v>
      </c>
      <c r="AV76" s="157" t="s">
        <v>195</v>
      </c>
    </row>
    <row r="77" spans="1:48" s="30" customFormat="1" x14ac:dyDescent="0.2">
      <c r="A77" s="61" t="s">
        <v>381</v>
      </c>
      <c r="B77" s="61" t="s">
        <v>155</v>
      </c>
      <c r="C77" s="61" t="s">
        <v>748</v>
      </c>
      <c r="D77" s="61" t="s">
        <v>749</v>
      </c>
      <c r="E77" s="61" t="s">
        <v>1141</v>
      </c>
      <c r="F77" s="75" t="s">
        <v>1141</v>
      </c>
      <c r="G77" s="78"/>
      <c r="H77" s="75" t="s">
        <v>1141</v>
      </c>
      <c r="I77" s="78"/>
      <c r="J77" s="75" t="s">
        <v>1141</v>
      </c>
      <c r="K77" s="78"/>
      <c r="L77" s="75" t="s">
        <v>191</v>
      </c>
      <c r="M77" s="78" t="s">
        <v>195</v>
      </c>
      <c r="N77" s="75" t="s">
        <v>1141</v>
      </c>
      <c r="O77" s="78"/>
      <c r="P77" s="75" t="s">
        <v>1141</v>
      </c>
      <c r="Q77" s="78"/>
      <c r="R77" s="75" t="s">
        <v>1141</v>
      </c>
      <c r="S77" s="78"/>
      <c r="T77" s="75" t="s">
        <v>1141</v>
      </c>
      <c r="U77" s="78"/>
      <c r="V77" s="75" t="s">
        <v>1141</v>
      </c>
      <c r="W77" s="78"/>
      <c r="X77" s="75" t="s">
        <v>1141</v>
      </c>
      <c r="Y77" s="78"/>
      <c r="Z77" s="75" t="s">
        <v>1141</v>
      </c>
      <c r="AA77" s="79"/>
      <c r="AB77" s="75" t="s">
        <v>191</v>
      </c>
      <c r="AC77" s="78" t="s">
        <v>195</v>
      </c>
      <c r="AD77" s="75" t="s">
        <v>1141</v>
      </c>
      <c r="AE77" s="78"/>
      <c r="AF77" s="75" t="s">
        <v>1141</v>
      </c>
      <c r="AG77" s="78"/>
      <c r="AH77" s="75" t="s">
        <v>1141</v>
      </c>
      <c r="AI77" s="78"/>
      <c r="AJ77" s="75" t="s">
        <v>1141</v>
      </c>
      <c r="AK77" s="78"/>
      <c r="AL77" s="75" t="s">
        <v>1141</v>
      </c>
      <c r="AM77" s="77"/>
      <c r="AN77" s="75" t="s">
        <v>1141</v>
      </c>
      <c r="AO77" s="78"/>
      <c r="AP77" s="75" t="s">
        <v>191</v>
      </c>
      <c r="AQ77" s="78" t="s">
        <v>195</v>
      </c>
      <c r="AS77" s="30" t="str">
        <f t="shared" si="2"/>
        <v>xxx</v>
      </c>
      <c r="AT77" s="30" t="str">
        <f t="shared" si="3"/>
        <v>yyy</v>
      </c>
      <c r="AV77" s="157" t="s">
        <v>195</v>
      </c>
    </row>
    <row r="78" spans="1:48" s="30" customFormat="1" x14ac:dyDescent="0.2">
      <c r="A78" s="61" t="s">
        <v>382</v>
      </c>
      <c r="B78" s="61" t="s">
        <v>156</v>
      </c>
      <c r="C78" s="61" t="s">
        <v>504</v>
      </c>
      <c r="D78" s="61" t="s">
        <v>505</v>
      </c>
      <c r="E78" s="61" t="s">
        <v>1141</v>
      </c>
      <c r="F78" s="75" t="s">
        <v>1141</v>
      </c>
      <c r="G78" s="78"/>
      <c r="H78" s="75" t="s">
        <v>1141</v>
      </c>
      <c r="I78" s="78"/>
      <c r="J78" s="75" t="s">
        <v>1141</v>
      </c>
      <c r="K78" s="78"/>
      <c r="L78" s="75" t="s">
        <v>191</v>
      </c>
      <c r="M78" s="78" t="s">
        <v>195</v>
      </c>
      <c r="N78" s="75" t="s">
        <v>1141</v>
      </c>
      <c r="O78" s="78"/>
      <c r="P78" s="75" t="s">
        <v>1141</v>
      </c>
      <c r="Q78" s="78"/>
      <c r="R78" s="75" t="s">
        <v>1141</v>
      </c>
      <c r="S78" s="78"/>
      <c r="T78" s="75" t="s">
        <v>1141</v>
      </c>
      <c r="U78" s="78"/>
      <c r="V78" s="75" t="s">
        <v>1141</v>
      </c>
      <c r="W78" s="78"/>
      <c r="X78" s="75" t="s">
        <v>1141</v>
      </c>
      <c r="Y78" s="78"/>
      <c r="Z78" s="75" t="s">
        <v>1141</v>
      </c>
      <c r="AA78" s="79"/>
      <c r="AB78" s="75" t="s">
        <v>191</v>
      </c>
      <c r="AC78" s="78" t="s">
        <v>195</v>
      </c>
      <c r="AD78" s="75" t="s">
        <v>1141</v>
      </c>
      <c r="AE78" s="78"/>
      <c r="AF78" s="75" t="s">
        <v>1141</v>
      </c>
      <c r="AG78" s="78"/>
      <c r="AH78" s="75" t="s">
        <v>1141</v>
      </c>
      <c r="AI78" s="78"/>
      <c r="AJ78" s="75" t="s">
        <v>1141</v>
      </c>
      <c r="AK78" s="78"/>
      <c r="AL78" s="75" t="s">
        <v>1141</v>
      </c>
      <c r="AM78" s="77"/>
      <c r="AN78" s="75" t="s">
        <v>191</v>
      </c>
      <c r="AO78" s="78" t="s">
        <v>195</v>
      </c>
      <c r="AP78" s="75" t="s">
        <v>191</v>
      </c>
      <c r="AQ78" s="78" t="s">
        <v>195</v>
      </c>
      <c r="AS78" s="30" t="str">
        <f t="shared" si="2"/>
        <v>xxxx</v>
      </c>
      <c r="AT78" s="30" t="str">
        <f t="shared" si="3"/>
        <v>yyyy</v>
      </c>
      <c r="AV78" s="157"/>
    </row>
    <row r="79" spans="1:48" s="30" customFormat="1" x14ac:dyDescent="0.2">
      <c r="A79" s="61" t="s">
        <v>383</v>
      </c>
      <c r="B79" s="61" t="s">
        <v>157</v>
      </c>
      <c r="C79" s="61" t="s">
        <v>506</v>
      </c>
      <c r="D79" s="61" t="s">
        <v>507</v>
      </c>
      <c r="E79" s="61" t="s">
        <v>1141</v>
      </c>
      <c r="F79" s="75" t="s">
        <v>1141</v>
      </c>
      <c r="G79" s="78"/>
      <c r="H79" s="75" t="s">
        <v>1141</v>
      </c>
      <c r="I79" s="78"/>
      <c r="J79" s="75" t="s">
        <v>1141</v>
      </c>
      <c r="K79" s="78"/>
      <c r="L79" s="75" t="s">
        <v>191</v>
      </c>
      <c r="M79" s="78" t="s">
        <v>195</v>
      </c>
      <c r="N79" s="75" t="s">
        <v>1141</v>
      </c>
      <c r="O79" s="78"/>
      <c r="P79" s="75" t="s">
        <v>1141</v>
      </c>
      <c r="Q79" s="78"/>
      <c r="R79" s="75" t="s">
        <v>1141</v>
      </c>
      <c r="S79" s="78"/>
      <c r="T79" s="75" t="s">
        <v>1141</v>
      </c>
      <c r="U79" s="78"/>
      <c r="V79" s="75" t="s">
        <v>1141</v>
      </c>
      <c r="W79" s="78"/>
      <c r="X79" s="75" t="s">
        <v>1141</v>
      </c>
      <c r="Y79" s="78"/>
      <c r="Z79" s="75" t="s">
        <v>1141</v>
      </c>
      <c r="AA79" s="79"/>
      <c r="AB79" s="75" t="s">
        <v>191</v>
      </c>
      <c r="AC79" s="78" t="s">
        <v>195</v>
      </c>
      <c r="AD79" s="75" t="s">
        <v>1141</v>
      </c>
      <c r="AE79" s="78"/>
      <c r="AF79" s="75" t="s">
        <v>1141</v>
      </c>
      <c r="AG79" s="78"/>
      <c r="AH79" s="75" t="s">
        <v>1141</v>
      </c>
      <c r="AI79" s="78"/>
      <c r="AJ79" s="75" t="s">
        <v>1141</v>
      </c>
      <c r="AK79" s="78"/>
      <c r="AL79" s="75" t="s">
        <v>1141</v>
      </c>
      <c r="AM79" s="77"/>
      <c r="AN79" s="75" t="s">
        <v>1141</v>
      </c>
      <c r="AO79" s="78"/>
      <c r="AP79" s="75" t="s">
        <v>191</v>
      </c>
      <c r="AQ79" s="78" t="s">
        <v>195</v>
      </c>
      <c r="AS79" s="30" t="str">
        <f t="shared" si="2"/>
        <v>xxx</v>
      </c>
      <c r="AT79" s="30" t="str">
        <f t="shared" si="3"/>
        <v>yyy</v>
      </c>
      <c r="AV79" s="157" t="s">
        <v>195</v>
      </c>
    </row>
    <row r="80" spans="1:48" s="30" customFormat="1" x14ac:dyDescent="0.2">
      <c r="A80" s="61" t="s">
        <v>384</v>
      </c>
      <c r="B80" s="61" t="s">
        <v>158</v>
      </c>
      <c r="C80" s="61" t="s">
        <v>121</v>
      </c>
      <c r="D80" s="61" t="s">
        <v>122</v>
      </c>
      <c r="E80" s="61" t="s">
        <v>1141</v>
      </c>
      <c r="F80" s="75" t="s">
        <v>1141</v>
      </c>
      <c r="G80" s="78"/>
      <c r="H80" s="75" t="s">
        <v>1141</v>
      </c>
      <c r="I80" s="78"/>
      <c r="J80" s="75" t="s">
        <v>1141</v>
      </c>
      <c r="K80" s="78"/>
      <c r="L80" s="75" t="s">
        <v>191</v>
      </c>
      <c r="M80" s="78" t="s">
        <v>195</v>
      </c>
      <c r="N80" s="75" t="s">
        <v>1141</v>
      </c>
      <c r="O80" s="78"/>
      <c r="P80" s="75" t="s">
        <v>1141</v>
      </c>
      <c r="Q80" s="78"/>
      <c r="R80" s="75" t="s">
        <v>1141</v>
      </c>
      <c r="S80" s="78"/>
      <c r="T80" s="75" t="s">
        <v>1141</v>
      </c>
      <c r="U80" s="78"/>
      <c r="V80" s="75" t="s">
        <v>1141</v>
      </c>
      <c r="W80" s="78"/>
      <c r="X80" s="75" t="s">
        <v>1141</v>
      </c>
      <c r="Y80" s="78"/>
      <c r="Z80" s="75" t="s">
        <v>1141</v>
      </c>
      <c r="AA80" s="79"/>
      <c r="AB80" s="75" t="s">
        <v>191</v>
      </c>
      <c r="AC80" s="78" t="s">
        <v>195</v>
      </c>
      <c r="AD80" s="75" t="s">
        <v>1141</v>
      </c>
      <c r="AE80" s="78"/>
      <c r="AF80" s="75" t="s">
        <v>1141</v>
      </c>
      <c r="AG80" s="78"/>
      <c r="AH80" s="75" t="s">
        <v>1141</v>
      </c>
      <c r="AI80" s="78"/>
      <c r="AJ80" s="75" t="s">
        <v>1141</v>
      </c>
      <c r="AK80" s="78"/>
      <c r="AL80" s="75" t="s">
        <v>1141</v>
      </c>
      <c r="AM80" s="77"/>
      <c r="AN80" s="75" t="s">
        <v>1141</v>
      </c>
      <c r="AO80" s="78"/>
      <c r="AP80" s="75" t="s">
        <v>191</v>
      </c>
      <c r="AQ80" s="78" t="s">
        <v>195</v>
      </c>
      <c r="AS80" s="30" t="str">
        <f t="shared" si="2"/>
        <v>xxx</v>
      </c>
      <c r="AT80" s="30" t="str">
        <f t="shared" si="3"/>
        <v>yyy</v>
      </c>
      <c r="AV80" s="157" t="s">
        <v>195</v>
      </c>
    </row>
    <row r="81" spans="1:48" s="30" customFormat="1" x14ac:dyDescent="0.2">
      <c r="A81" s="61" t="s">
        <v>385</v>
      </c>
      <c r="B81" s="61" t="s">
        <v>159</v>
      </c>
      <c r="C81" s="61" t="s">
        <v>123</v>
      </c>
      <c r="D81" s="61" t="s">
        <v>124</v>
      </c>
      <c r="E81" s="61" t="s">
        <v>1141</v>
      </c>
      <c r="F81" s="75" t="s">
        <v>1141</v>
      </c>
      <c r="G81" s="78"/>
      <c r="H81" s="75" t="s">
        <v>1141</v>
      </c>
      <c r="I81" s="78"/>
      <c r="J81" s="75" t="s">
        <v>1141</v>
      </c>
      <c r="K81" s="78"/>
      <c r="L81" s="75" t="s">
        <v>191</v>
      </c>
      <c r="M81" s="78" t="s">
        <v>195</v>
      </c>
      <c r="N81" s="75" t="s">
        <v>1141</v>
      </c>
      <c r="O81" s="78"/>
      <c r="P81" s="75" t="s">
        <v>1141</v>
      </c>
      <c r="Q81" s="78"/>
      <c r="R81" s="75" t="s">
        <v>1141</v>
      </c>
      <c r="S81" s="78"/>
      <c r="T81" s="75" t="s">
        <v>1141</v>
      </c>
      <c r="U81" s="78"/>
      <c r="V81" s="75" t="s">
        <v>1141</v>
      </c>
      <c r="W81" s="78"/>
      <c r="X81" s="75" t="s">
        <v>1141</v>
      </c>
      <c r="Y81" s="78"/>
      <c r="Z81" s="75" t="s">
        <v>1141</v>
      </c>
      <c r="AA81" s="79"/>
      <c r="AB81" s="75" t="s">
        <v>191</v>
      </c>
      <c r="AC81" s="78" t="s">
        <v>195</v>
      </c>
      <c r="AD81" s="75" t="s">
        <v>1141</v>
      </c>
      <c r="AE81" s="78"/>
      <c r="AF81" s="75" t="s">
        <v>1141</v>
      </c>
      <c r="AG81" s="78"/>
      <c r="AH81" s="75" t="s">
        <v>1141</v>
      </c>
      <c r="AI81" s="78"/>
      <c r="AJ81" s="75" t="s">
        <v>1141</v>
      </c>
      <c r="AK81" s="78"/>
      <c r="AL81" s="75" t="s">
        <v>1141</v>
      </c>
      <c r="AM81" s="77"/>
      <c r="AN81" s="75" t="s">
        <v>1141</v>
      </c>
      <c r="AO81" s="78"/>
      <c r="AP81" s="75" t="s">
        <v>191</v>
      </c>
      <c r="AQ81" s="78" t="s">
        <v>195</v>
      </c>
      <c r="AS81" s="30" t="str">
        <f t="shared" si="2"/>
        <v>xxx</v>
      </c>
      <c r="AT81" s="30" t="str">
        <f t="shared" si="3"/>
        <v>yyy</v>
      </c>
      <c r="AV81" s="157" t="s">
        <v>195</v>
      </c>
    </row>
    <row r="82" spans="1:48" s="30" customFormat="1" x14ac:dyDescent="0.2">
      <c r="A82" s="61" t="s">
        <v>386</v>
      </c>
      <c r="B82" s="61" t="s">
        <v>160</v>
      </c>
      <c r="C82" s="61" t="s">
        <v>764</v>
      </c>
      <c r="D82" s="61" t="s">
        <v>765</v>
      </c>
      <c r="E82" s="61" t="s">
        <v>1141</v>
      </c>
      <c r="F82" s="75" t="s">
        <v>1141</v>
      </c>
      <c r="G82" s="78"/>
      <c r="H82" s="75" t="s">
        <v>1141</v>
      </c>
      <c r="I82" s="78"/>
      <c r="J82" s="75" t="s">
        <v>1141</v>
      </c>
      <c r="K82" s="78"/>
      <c r="L82" s="75" t="s">
        <v>191</v>
      </c>
      <c r="M82" s="78" t="s">
        <v>195</v>
      </c>
      <c r="N82" s="75" t="s">
        <v>1141</v>
      </c>
      <c r="O82" s="78"/>
      <c r="P82" s="75" t="s">
        <v>1141</v>
      </c>
      <c r="Q82" s="78"/>
      <c r="R82" s="75" t="s">
        <v>1141</v>
      </c>
      <c r="S82" s="78"/>
      <c r="T82" s="75" t="s">
        <v>1141</v>
      </c>
      <c r="U82" s="78"/>
      <c r="V82" s="75" t="s">
        <v>1141</v>
      </c>
      <c r="W82" s="78"/>
      <c r="X82" s="75" t="s">
        <v>1141</v>
      </c>
      <c r="Y82" s="78"/>
      <c r="Z82" s="75" t="s">
        <v>1141</v>
      </c>
      <c r="AA82" s="79"/>
      <c r="AB82" s="75" t="s">
        <v>191</v>
      </c>
      <c r="AC82" s="78" t="s">
        <v>195</v>
      </c>
      <c r="AD82" s="75" t="s">
        <v>1141</v>
      </c>
      <c r="AE82" s="78"/>
      <c r="AF82" s="75" t="s">
        <v>1141</v>
      </c>
      <c r="AG82" s="78"/>
      <c r="AH82" s="75" t="s">
        <v>1141</v>
      </c>
      <c r="AI82" s="78"/>
      <c r="AJ82" s="75" t="s">
        <v>1141</v>
      </c>
      <c r="AK82" s="78"/>
      <c r="AL82" s="75" t="s">
        <v>1141</v>
      </c>
      <c r="AM82" s="77"/>
      <c r="AN82" s="75" t="s">
        <v>1141</v>
      </c>
      <c r="AO82" s="78"/>
      <c r="AP82" s="75" t="s">
        <v>191</v>
      </c>
      <c r="AQ82" s="78" t="s">
        <v>195</v>
      </c>
      <c r="AS82" s="30" t="str">
        <f t="shared" si="2"/>
        <v>xxx</v>
      </c>
      <c r="AT82" s="30" t="str">
        <f t="shared" si="3"/>
        <v>yyy</v>
      </c>
      <c r="AV82" s="157" t="s">
        <v>195</v>
      </c>
    </row>
    <row r="83" spans="1:48" s="30" customFormat="1" x14ac:dyDescent="0.2">
      <c r="A83" s="61" t="s">
        <v>387</v>
      </c>
      <c r="B83" s="61" t="s">
        <v>161</v>
      </c>
      <c r="C83" s="61" t="s">
        <v>766</v>
      </c>
      <c r="D83" s="61" t="s">
        <v>767</v>
      </c>
      <c r="E83" s="61" t="s">
        <v>1141</v>
      </c>
      <c r="F83" s="75" t="s">
        <v>1141</v>
      </c>
      <c r="G83" s="78"/>
      <c r="H83" s="75" t="s">
        <v>1141</v>
      </c>
      <c r="I83" s="78"/>
      <c r="J83" s="75" t="s">
        <v>1141</v>
      </c>
      <c r="K83" s="78"/>
      <c r="L83" s="75" t="s">
        <v>191</v>
      </c>
      <c r="M83" s="78" t="s">
        <v>195</v>
      </c>
      <c r="N83" s="75" t="s">
        <v>1141</v>
      </c>
      <c r="O83" s="78"/>
      <c r="P83" s="75" t="s">
        <v>1141</v>
      </c>
      <c r="Q83" s="78"/>
      <c r="R83" s="75" t="s">
        <v>1141</v>
      </c>
      <c r="S83" s="78"/>
      <c r="T83" s="75" t="s">
        <v>1141</v>
      </c>
      <c r="U83" s="78"/>
      <c r="V83" s="75" t="s">
        <v>1141</v>
      </c>
      <c r="W83" s="78"/>
      <c r="X83" s="75" t="s">
        <v>1141</v>
      </c>
      <c r="Y83" s="78"/>
      <c r="Z83" s="75" t="s">
        <v>1141</v>
      </c>
      <c r="AA83" s="79"/>
      <c r="AB83" s="75" t="s">
        <v>191</v>
      </c>
      <c r="AC83" s="78" t="s">
        <v>195</v>
      </c>
      <c r="AD83" s="75" t="s">
        <v>1141</v>
      </c>
      <c r="AE83" s="78"/>
      <c r="AF83" s="75" t="s">
        <v>1141</v>
      </c>
      <c r="AG83" s="78"/>
      <c r="AH83" s="75" t="s">
        <v>1141</v>
      </c>
      <c r="AI83" s="78"/>
      <c r="AJ83" s="75" t="s">
        <v>1141</v>
      </c>
      <c r="AK83" s="78"/>
      <c r="AL83" s="75" t="s">
        <v>1141</v>
      </c>
      <c r="AM83" s="77"/>
      <c r="AN83" s="75" t="s">
        <v>1141</v>
      </c>
      <c r="AO83" s="78"/>
      <c r="AP83" s="75" t="s">
        <v>191</v>
      </c>
      <c r="AQ83" s="78" t="s">
        <v>195</v>
      </c>
      <c r="AS83" s="30" t="str">
        <f t="shared" si="2"/>
        <v>xxx</v>
      </c>
      <c r="AT83" s="30" t="str">
        <f t="shared" si="3"/>
        <v>yyy</v>
      </c>
      <c r="AV83" s="157" t="s">
        <v>195</v>
      </c>
    </row>
    <row r="84" spans="1:48" s="30" customFormat="1" x14ac:dyDescent="0.2">
      <c r="A84" s="61" t="s">
        <v>388</v>
      </c>
      <c r="B84" s="61" t="s">
        <v>162</v>
      </c>
      <c r="C84" s="61" t="s">
        <v>2352</v>
      </c>
      <c r="D84" s="61" t="s">
        <v>2353</v>
      </c>
      <c r="E84" s="61" t="s">
        <v>1141</v>
      </c>
      <c r="F84" s="75" t="s">
        <v>1141</v>
      </c>
      <c r="G84" s="78"/>
      <c r="H84" s="75" t="s">
        <v>1141</v>
      </c>
      <c r="I84" s="78"/>
      <c r="J84" s="75" t="s">
        <v>1141</v>
      </c>
      <c r="K84" s="78"/>
      <c r="L84" s="75" t="s">
        <v>191</v>
      </c>
      <c r="M84" s="78" t="s">
        <v>195</v>
      </c>
      <c r="N84" s="75" t="s">
        <v>1141</v>
      </c>
      <c r="O84" s="78"/>
      <c r="P84" s="75" t="s">
        <v>1141</v>
      </c>
      <c r="Q84" s="78"/>
      <c r="R84" s="75" t="s">
        <v>1141</v>
      </c>
      <c r="S84" s="78"/>
      <c r="T84" s="75" t="s">
        <v>1141</v>
      </c>
      <c r="U84" s="78"/>
      <c r="V84" s="75" t="s">
        <v>1141</v>
      </c>
      <c r="W84" s="78"/>
      <c r="X84" s="75" t="s">
        <v>1141</v>
      </c>
      <c r="Y84" s="78"/>
      <c r="Z84" s="75" t="s">
        <v>1141</v>
      </c>
      <c r="AA84" s="79"/>
      <c r="AB84" s="75" t="s">
        <v>191</v>
      </c>
      <c r="AC84" s="78" t="s">
        <v>195</v>
      </c>
      <c r="AD84" s="75" t="s">
        <v>191</v>
      </c>
      <c r="AE84" s="78" t="s">
        <v>195</v>
      </c>
      <c r="AF84" s="75" t="s">
        <v>1141</v>
      </c>
      <c r="AG84" s="78"/>
      <c r="AH84" s="75" t="s">
        <v>1141</v>
      </c>
      <c r="AI84" s="78"/>
      <c r="AJ84" s="75" t="s">
        <v>1141</v>
      </c>
      <c r="AK84" s="78"/>
      <c r="AL84" s="75" t="s">
        <v>1141</v>
      </c>
      <c r="AM84" s="77"/>
      <c r="AN84" s="75" t="s">
        <v>1141</v>
      </c>
      <c r="AO84" s="78"/>
      <c r="AP84" s="75" t="s">
        <v>191</v>
      </c>
      <c r="AQ84" s="78" t="s">
        <v>195</v>
      </c>
      <c r="AS84" s="30" t="str">
        <f t="shared" si="2"/>
        <v>xxxx</v>
      </c>
      <c r="AT84" s="30" t="str">
        <f t="shared" si="3"/>
        <v>yyyy</v>
      </c>
      <c r="AV84" s="157" t="s">
        <v>195</v>
      </c>
    </row>
    <row r="85" spans="1:48" s="30" customFormat="1" x14ac:dyDescent="0.2">
      <c r="A85" s="61" t="s">
        <v>389</v>
      </c>
      <c r="B85" s="61" t="s">
        <v>163</v>
      </c>
      <c r="C85" s="61" t="s">
        <v>2354</v>
      </c>
      <c r="D85" s="61" t="s">
        <v>2355</v>
      </c>
      <c r="E85" s="61" t="s">
        <v>1141</v>
      </c>
      <c r="F85" s="75" t="s">
        <v>1141</v>
      </c>
      <c r="G85" s="78"/>
      <c r="H85" s="75" t="s">
        <v>1141</v>
      </c>
      <c r="I85" s="78"/>
      <c r="J85" s="75" t="s">
        <v>1141</v>
      </c>
      <c r="K85" s="78"/>
      <c r="L85" s="75" t="s">
        <v>191</v>
      </c>
      <c r="M85" s="78" t="s">
        <v>195</v>
      </c>
      <c r="N85" s="75" t="s">
        <v>1141</v>
      </c>
      <c r="O85" s="78"/>
      <c r="P85" s="75" t="s">
        <v>1141</v>
      </c>
      <c r="Q85" s="78"/>
      <c r="R85" s="75" t="s">
        <v>1141</v>
      </c>
      <c r="S85" s="78"/>
      <c r="T85" s="75" t="s">
        <v>1141</v>
      </c>
      <c r="U85" s="78"/>
      <c r="V85" s="75" t="s">
        <v>1141</v>
      </c>
      <c r="W85" s="78"/>
      <c r="X85" s="75" t="s">
        <v>1141</v>
      </c>
      <c r="Y85" s="78"/>
      <c r="Z85" s="75" t="s">
        <v>1141</v>
      </c>
      <c r="AA85" s="79"/>
      <c r="AB85" s="75" t="s">
        <v>191</v>
      </c>
      <c r="AC85" s="78" t="s">
        <v>195</v>
      </c>
      <c r="AD85" s="75" t="s">
        <v>1141</v>
      </c>
      <c r="AE85" s="78"/>
      <c r="AF85" s="75" t="s">
        <v>1141</v>
      </c>
      <c r="AG85" s="78"/>
      <c r="AH85" s="75" t="s">
        <v>1141</v>
      </c>
      <c r="AI85" s="78"/>
      <c r="AJ85" s="75" t="s">
        <v>1141</v>
      </c>
      <c r="AK85" s="78"/>
      <c r="AL85" s="75" t="s">
        <v>1141</v>
      </c>
      <c r="AM85" s="77"/>
      <c r="AN85" s="75" t="s">
        <v>1141</v>
      </c>
      <c r="AO85" s="78"/>
      <c r="AP85" s="75" t="s">
        <v>191</v>
      </c>
      <c r="AQ85" s="78" t="s">
        <v>195</v>
      </c>
      <c r="AS85" s="30" t="str">
        <f t="shared" si="2"/>
        <v>xxx</v>
      </c>
      <c r="AT85" s="30" t="str">
        <f t="shared" si="3"/>
        <v>yyy</v>
      </c>
      <c r="AV85" s="157" t="s">
        <v>195</v>
      </c>
    </row>
    <row r="86" spans="1:48" s="30" customFormat="1" x14ac:dyDescent="0.2">
      <c r="A86" s="61" t="s">
        <v>390</v>
      </c>
      <c r="B86" s="61" t="s">
        <v>164</v>
      </c>
      <c r="C86" s="61" t="s">
        <v>2356</v>
      </c>
      <c r="D86" s="61" t="s">
        <v>2357</v>
      </c>
      <c r="E86" s="61" t="s">
        <v>1141</v>
      </c>
      <c r="F86" s="75" t="s">
        <v>1141</v>
      </c>
      <c r="G86" s="78"/>
      <c r="H86" s="75" t="s">
        <v>1141</v>
      </c>
      <c r="I86" s="78"/>
      <c r="J86" s="75" t="s">
        <v>1141</v>
      </c>
      <c r="K86" s="78"/>
      <c r="L86" s="75" t="s">
        <v>191</v>
      </c>
      <c r="M86" s="78" t="s">
        <v>195</v>
      </c>
      <c r="N86" s="75" t="s">
        <v>1141</v>
      </c>
      <c r="O86" s="78"/>
      <c r="P86" s="75" t="s">
        <v>1141</v>
      </c>
      <c r="Q86" s="78"/>
      <c r="R86" s="75" t="s">
        <v>1141</v>
      </c>
      <c r="S86" s="78"/>
      <c r="T86" s="75" t="s">
        <v>1141</v>
      </c>
      <c r="U86" s="78"/>
      <c r="V86" s="75" t="s">
        <v>1141</v>
      </c>
      <c r="W86" s="78"/>
      <c r="X86" s="75" t="s">
        <v>1141</v>
      </c>
      <c r="Y86" s="78"/>
      <c r="Z86" s="75" t="s">
        <v>1141</v>
      </c>
      <c r="AA86" s="79"/>
      <c r="AB86" s="75" t="s">
        <v>191</v>
      </c>
      <c r="AC86" s="78" t="s">
        <v>195</v>
      </c>
      <c r="AD86" s="75" t="s">
        <v>191</v>
      </c>
      <c r="AE86" s="78" t="s">
        <v>195</v>
      </c>
      <c r="AF86" s="75" t="s">
        <v>1141</v>
      </c>
      <c r="AG86" s="78"/>
      <c r="AH86" s="75" t="s">
        <v>1141</v>
      </c>
      <c r="AI86" s="78"/>
      <c r="AJ86" s="75" t="s">
        <v>1141</v>
      </c>
      <c r="AK86" s="78"/>
      <c r="AL86" s="75" t="s">
        <v>1141</v>
      </c>
      <c r="AM86" s="77"/>
      <c r="AN86" s="75" t="s">
        <v>1141</v>
      </c>
      <c r="AO86" s="78"/>
      <c r="AP86" s="75" t="s">
        <v>191</v>
      </c>
      <c r="AQ86" s="78" t="s">
        <v>195</v>
      </c>
      <c r="AS86" s="30" t="str">
        <f t="shared" si="2"/>
        <v>xxxx</v>
      </c>
      <c r="AT86" s="30" t="str">
        <f t="shared" si="3"/>
        <v>yyyy</v>
      </c>
      <c r="AV86" s="157"/>
    </row>
    <row r="87" spans="1:48" s="30" customFormat="1" x14ac:dyDescent="0.2">
      <c r="A87" s="61" t="s">
        <v>219</v>
      </c>
      <c r="B87" s="61" t="s">
        <v>165</v>
      </c>
      <c r="C87" s="61" t="s">
        <v>2358</v>
      </c>
      <c r="D87" s="61" t="s">
        <v>2359</v>
      </c>
      <c r="E87" s="61" t="s">
        <v>1141</v>
      </c>
      <c r="F87" s="75" t="s">
        <v>1141</v>
      </c>
      <c r="G87" s="78"/>
      <c r="H87" s="75" t="s">
        <v>1141</v>
      </c>
      <c r="I87" s="78"/>
      <c r="J87" s="75" t="s">
        <v>1141</v>
      </c>
      <c r="K87" s="78"/>
      <c r="L87" s="75" t="s">
        <v>191</v>
      </c>
      <c r="M87" s="78" t="s">
        <v>195</v>
      </c>
      <c r="N87" s="75" t="s">
        <v>1141</v>
      </c>
      <c r="O87" s="78"/>
      <c r="P87" s="75" t="s">
        <v>1141</v>
      </c>
      <c r="Q87" s="78"/>
      <c r="R87" s="75" t="s">
        <v>1141</v>
      </c>
      <c r="S87" s="78"/>
      <c r="T87" s="75" t="s">
        <v>1141</v>
      </c>
      <c r="U87" s="78"/>
      <c r="V87" s="75" t="s">
        <v>1141</v>
      </c>
      <c r="W87" s="78"/>
      <c r="X87" s="75" t="s">
        <v>1141</v>
      </c>
      <c r="Y87" s="78"/>
      <c r="Z87" s="75" t="s">
        <v>1141</v>
      </c>
      <c r="AA87" s="79"/>
      <c r="AB87" s="75" t="s">
        <v>191</v>
      </c>
      <c r="AC87" s="78" t="s">
        <v>195</v>
      </c>
      <c r="AD87" s="75" t="s">
        <v>191</v>
      </c>
      <c r="AE87" s="78" t="s">
        <v>195</v>
      </c>
      <c r="AF87" s="75" t="s">
        <v>1141</v>
      </c>
      <c r="AG87" s="78"/>
      <c r="AH87" s="75" t="s">
        <v>1141</v>
      </c>
      <c r="AI87" s="78"/>
      <c r="AJ87" s="75" t="s">
        <v>1141</v>
      </c>
      <c r="AK87" s="78"/>
      <c r="AL87" s="75" t="s">
        <v>1141</v>
      </c>
      <c r="AM87" s="77"/>
      <c r="AN87" s="75" t="s">
        <v>191</v>
      </c>
      <c r="AO87" s="78" t="s">
        <v>195</v>
      </c>
      <c r="AP87" s="75" t="s">
        <v>191</v>
      </c>
      <c r="AQ87" s="78" t="s">
        <v>195</v>
      </c>
      <c r="AS87" s="30" t="str">
        <f t="shared" si="2"/>
        <v>xxxxx</v>
      </c>
      <c r="AT87" s="30" t="str">
        <f t="shared" si="3"/>
        <v>yyyyy</v>
      </c>
      <c r="AV87" s="157"/>
    </row>
    <row r="88" spans="1:48" s="30" customFormat="1" x14ac:dyDescent="0.2">
      <c r="A88" s="61" t="s">
        <v>220</v>
      </c>
      <c r="B88" s="61" t="s">
        <v>166</v>
      </c>
      <c r="C88" s="61" t="s">
        <v>2360</v>
      </c>
      <c r="D88" s="61" t="s">
        <v>2361</v>
      </c>
      <c r="E88" s="61" t="s">
        <v>1141</v>
      </c>
      <c r="F88" s="75" t="s">
        <v>1141</v>
      </c>
      <c r="G88" s="78"/>
      <c r="H88" s="75" t="s">
        <v>1141</v>
      </c>
      <c r="I88" s="78"/>
      <c r="J88" s="75" t="s">
        <v>1141</v>
      </c>
      <c r="K88" s="78"/>
      <c r="L88" s="75" t="s">
        <v>191</v>
      </c>
      <c r="M88" s="78" t="s">
        <v>195</v>
      </c>
      <c r="N88" s="75" t="s">
        <v>1141</v>
      </c>
      <c r="O88" s="78"/>
      <c r="P88" s="75" t="s">
        <v>1141</v>
      </c>
      <c r="Q88" s="78"/>
      <c r="R88" s="75" t="s">
        <v>1141</v>
      </c>
      <c r="S88" s="78"/>
      <c r="T88" s="75" t="s">
        <v>1141</v>
      </c>
      <c r="U88" s="78"/>
      <c r="V88" s="75" t="s">
        <v>1141</v>
      </c>
      <c r="W88" s="78"/>
      <c r="X88" s="75" t="s">
        <v>1141</v>
      </c>
      <c r="Y88" s="78"/>
      <c r="Z88" s="75" t="s">
        <v>1141</v>
      </c>
      <c r="AA88" s="79"/>
      <c r="AB88" s="75" t="s">
        <v>191</v>
      </c>
      <c r="AC88" s="78" t="s">
        <v>195</v>
      </c>
      <c r="AD88" s="75" t="s">
        <v>191</v>
      </c>
      <c r="AE88" s="78" t="s">
        <v>195</v>
      </c>
      <c r="AF88" s="75" t="s">
        <v>1141</v>
      </c>
      <c r="AG88" s="78"/>
      <c r="AH88" s="75" t="s">
        <v>1141</v>
      </c>
      <c r="AI88" s="78"/>
      <c r="AJ88" s="75" t="s">
        <v>1141</v>
      </c>
      <c r="AK88" s="78"/>
      <c r="AL88" s="75" t="s">
        <v>1141</v>
      </c>
      <c r="AM88" s="77"/>
      <c r="AN88" s="75" t="s">
        <v>191</v>
      </c>
      <c r="AO88" s="78" t="s">
        <v>195</v>
      </c>
      <c r="AP88" s="75" t="s">
        <v>191</v>
      </c>
      <c r="AQ88" s="78" t="s">
        <v>195</v>
      </c>
      <c r="AS88" s="30" t="str">
        <f t="shared" si="2"/>
        <v>xxxxx</v>
      </c>
      <c r="AT88" s="30" t="str">
        <f t="shared" si="3"/>
        <v>yyyyy</v>
      </c>
      <c r="AV88" s="157" t="s">
        <v>195</v>
      </c>
    </row>
    <row r="89" spans="1:48" s="30" customFormat="1" x14ac:dyDescent="0.2">
      <c r="A89" s="61" t="s">
        <v>221</v>
      </c>
      <c r="B89" s="61" t="s">
        <v>167</v>
      </c>
      <c r="C89" s="61" t="s">
        <v>2362</v>
      </c>
      <c r="D89" s="61" t="s">
        <v>2363</v>
      </c>
      <c r="E89" s="61" t="s">
        <v>1141</v>
      </c>
      <c r="F89" s="75" t="s">
        <v>1141</v>
      </c>
      <c r="G89" s="78"/>
      <c r="H89" s="75" t="s">
        <v>1141</v>
      </c>
      <c r="I89" s="78"/>
      <c r="J89" s="75" t="s">
        <v>1141</v>
      </c>
      <c r="K89" s="78"/>
      <c r="L89" s="75" t="s">
        <v>191</v>
      </c>
      <c r="M89" s="78" t="s">
        <v>195</v>
      </c>
      <c r="N89" s="75" t="s">
        <v>1141</v>
      </c>
      <c r="O89" s="78"/>
      <c r="P89" s="75" t="s">
        <v>1141</v>
      </c>
      <c r="Q89" s="78"/>
      <c r="R89" s="75" t="s">
        <v>1141</v>
      </c>
      <c r="S89" s="78"/>
      <c r="T89" s="75" t="s">
        <v>1141</v>
      </c>
      <c r="U89" s="78"/>
      <c r="V89" s="75" t="s">
        <v>1141</v>
      </c>
      <c r="W89" s="78"/>
      <c r="X89" s="75" t="s">
        <v>1141</v>
      </c>
      <c r="Y89" s="78"/>
      <c r="Z89" s="75" t="s">
        <v>1141</v>
      </c>
      <c r="AA89" s="79"/>
      <c r="AB89" s="75" t="s">
        <v>191</v>
      </c>
      <c r="AC89" s="78" t="s">
        <v>195</v>
      </c>
      <c r="AD89" s="75" t="s">
        <v>191</v>
      </c>
      <c r="AE89" s="78" t="s">
        <v>195</v>
      </c>
      <c r="AF89" s="75" t="s">
        <v>1141</v>
      </c>
      <c r="AG89" s="78"/>
      <c r="AH89" s="75" t="s">
        <v>1141</v>
      </c>
      <c r="AI89" s="78"/>
      <c r="AJ89" s="75" t="s">
        <v>1141</v>
      </c>
      <c r="AK89" s="78"/>
      <c r="AL89" s="75" t="s">
        <v>1141</v>
      </c>
      <c r="AM89" s="77"/>
      <c r="AN89" s="75" t="s">
        <v>191</v>
      </c>
      <c r="AO89" s="78" t="s">
        <v>195</v>
      </c>
      <c r="AP89" s="75" t="s">
        <v>191</v>
      </c>
      <c r="AQ89" s="78" t="s">
        <v>195</v>
      </c>
      <c r="AS89" s="30" t="str">
        <f t="shared" si="2"/>
        <v>xxxxx</v>
      </c>
      <c r="AT89" s="30" t="str">
        <f t="shared" si="3"/>
        <v>yyyyy</v>
      </c>
      <c r="AV89" s="157" t="s">
        <v>195</v>
      </c>
    </row>
    <row r="90" spans="1:48" s="30" customFormat="1" x14ac:dyDescent="0.2">
      <c r="A90" s="61" t="s">
        <v>222</v>
      </c>
      <c r="B90" s="61" t="s">
        <v>2434</v>
      </c>
      <c r="C90" s="61" t="s">
        <v>2364</v>
      </c>
      <c r="D90" s="61" t="s">
        <v>2365</v>
      </c>
      <c r="E90" s="61" t="s">
        <v>1141</v>
      </c>
      <c r="F90" s="75" t="s">
        <v>1141</v>
      </c>
      <c r="G90" s="78"/>
      <c r="H90" s="75" t="s">
        <v>1141</v>
      </c>
      <c r="I90" s="78"/>
      <c r="J90" s="75" t="s">
        <v>1141</v>
      </c>
      <c r="K90" s="78"/>
      <c r="L90" s="75" t="s">
        <v>191</v>
      </c>
      <c r="M90" s="78" t="s">
        <v>195</v>
      </c>
      <c r="N90" s="75" t="s">
        <v>1141</v>
      </c>
      <c r="O90" s="78"/>
      <c r="P90" s="75" t="s">
        <v>1141</v>
      </c>
      <c r="Q90" s="78"/>
      <c r="R90" s="75" t="s">
        <v>1141</v>
      </c>
      <c r="S90" s="78"/>
      <c r="T90" s="75" t="s">
        <v>1141</v>
      </c>
      <c r="U90" s="78"/>
      <c r="V90" s="75" t="s">
        <v>1141</v>
      </c>
      <c r="W90" s="78"/>
      <c r="X90" s="75" t="s">
        <v>1141</v>
      </c>
      <c r="Y90" s="78"/>
      <c r="Z90" s="75" t="s">
        <v>1141</v>
      </c>
      <c r="AA90" s="79"/>
      <c r="AB90" s="75" t="s">
        <v>191</v>
      </c>
      <c r="AC90" s="78" t="s">
        <v>195</v>
      </c>
      <c r="AD90" s="75" t="s">
        <v>191</v>
      </c>
      <c r="AE90" s="78" t="s">
        <v>195</v>
      </c>
      <c r="AF90" s="75" t="s">
        <v>1141</v>
      </c>
      <c r="AG90" s="78"/>
      <c r="AH90" s="75" t="s">
        <v>1141</v>
      </c>
      <c r="AI90" s="78"/>
      <c r="AJ90" s="75" t="s">
        <v>1141</v>
      </c>
      <c r="AK90" s="78"/>
      <c r="AL90" s="75" t="s">
        <v>1141</v>
      </c>
      <c r="AM90" s="77"/>
      <c r="AN90" s="75" t="s">
        <v>191</v>
      </c>
      <c r="AO90" s="78" t="s">
        <v>195</v>
      </c>
      <c r="AP90" s="75" t="s">
        <v>191</v>
      </c>
      <c r="AQ90" s="78" t="s">
        <v>195</v>
      </c>
      <c r="AS90" s="30" t="str">
        <f t="shared" si="2"/>
        <v>xxxxx</v>
      </c>
      <c r="AT90" s="30" t="str">
        <f t="shared" si="3"/>
        <v>yyyyy</v>
      </c>
      <c r="AV90" s="157" t="s">
        <v>195</v>
      </c>
    </row>
    <row r="91" spans="1:48" s="30" customFormat="1" x14ac:dyDescent="0.2">
      <c r="A91" s="61" t="s">
        <v>223</v>
      </c>
      <c r="B91" s="61" t="s">
        <v>2435</v>
      </c>
      <c r="C91" s="61" t="s">
        <v>2366</v>
      </c>
      <c r="D91" s="61" t="s">
        <v>2367</v>
      </c>
      <c r="E91" s="61" t="s">
        <v>1141</v>
      </c>
      <c r="F91" s="75" t="s">
        <v>1141</v>
      </c>
      <c r="G91" s="78"/>
      <c r="H91" s="75" t="s">
        <v>1141</v>
      </c>
      <c r="I91" s="78"/>
      <c r="J91" s="75" t="s">
        <v>1141</v>
      </c>
      <c r="K91" s="78"/>
      <c r="L91" s="75" t="s">
        <v>191</v>
      </c>
      <c r="M91" s="78" t="s">
        <v>195</v>
      </c>
      <c r="N91" s="75" t="s">
        <v>1141</v>
      </c>
      <c r="O91" s="78"/>
      <c r="P91" s="75" t="s">
        <v>1141</v>
      </c>
      <c r="Q91" s="78"/>
      <c r="R91" s="75" t="s">
        <v>1141</v>
      </c>
      <c r="S91" s="78"/>
      <c r="T91" s="75" t="s">
        <v>1141</v>
      </c>
      <c r="U91" s="78"/>
      <c r="V91" s="75" t="s">
        <v>1141</v>
      </c>
      <c r="W91" s="78"/>
      <c r="X91" s="75" t="s">
        <v>1141</v>
      </c>
      <c r="Y91" s="78"/>
      <c r="Z91" s="75" t="s">
        <v>1141</v>
      </c>
      <c r="AA91" s="79"/>
      <c r="AB91" s="75" t="s">
        <v>191</v>
      </c>
      <c r="AC91" s="78" t="s">
        <v>195</v>
      </c>
      <c r="AD91" s="75" t="s">
        <v>191</v>
      </c>
      <c r="AE91" s="78" t="s">
        <v>195</v>
      </c>
      <c r="AF91" s="75" t="s">
        <v>1141</v>
      </c>
      <c r="AG91" s="78"/>
      <c r="AH91" s="75" t="s">
        <v>1141</v>
      </c>
      <c r="AI91" s="78"/>
      <c r="AJ91" s="75" t="s">
        <v>1141</v>
      </c>
      <c r="AK91" s="78"/>
      <c r="AL91" s="75" t="s">
        <v>1141</v>
      </c>
      <c r="AM91" s="77"/>
      <c r="AN91" s="75" t="s">
        <v>191</v>
      </c>
      <c r="AO91" s="78" t="s">
        <v>195</v>
      </c>
      <c r="AP91" s="75" t="s">
        <v>191</v>
      </c>
      <c r="AQ91" s="78" t="s">
        <v>195</v>
      </c>
      <c r="AS91" s="30" t="str">
        <f t="shared" si="2"/>
        <v>xxxxx</v>
      </c>
      <c r="AT91" s="30" t="str">
        <f t="shared" si="3"/>
        <v>yyyyy</v>
      </c>
      <c r="AV91" s="157" t="s">
        <v>195</v>
      </c>
    </row>
    <row r="92" spans="1:48" s="30" customFormat="1" x14ac:dyDescent="0.2">
      <c r="A92" s="61" t="s">
        <v>224</v>
      </c>
      <c r="B92" s="61" t="s">
        <v>2436</v>
      </c>
      <c r="C92" s="61" t="s">
        <v>2368</v>
      </c>
      <c r="D92" s="61" t="s">
        <v>2369</v>
      </c>
      <c r="E92" s="61" t="s">
        <v>1141</v>
      </c>
      <c r="F92" s="75" t="s">
        <v>1141</v>
      </c>
      <c r="G92" s="78"/>
      <c r="H92" s="75" t="s">
        <v>1141</v>
      </c>
      <c r="I92" s="78"/>
      <c r="J92" s="75" t="s">
        <v>1141</v>
      </c>
      <c r="K92" s="78"/>
      <c r="L92" s="75" t="s">
        <v>191</v>
      </c>
      <c r="M92" s="78" t="s">
        <v>195</v>
      </c>
      <c r="N92" s="75" t="s">
        <v>1141</v>
      </c>
      <c r="O92" s="78"/>
      <c r="P92" s="75" t="s">
        <v>1141</v>
      </c>
      <c r="Q92" s="78"/>
      <c r="R92" s="75" t="s">
        <v>1141</v>
      </c>
      <c r="S92" s="78"/>
      <c r="T92" s="75" t="s">
        <v>1141</v>
      </c>
      <c r="U92" s="78"/>
      <c r="V92" s="75" t="s">
        <v>1141</v>
      </c>
      <c r="W92" s="78"/>
      <c r="X92" s="75" t="s">
        <v>1141</v>
      </c>
      <c r="Y92" s="78"/>
      <c r="Z92" s="75" t="s">
        <v>1141</v>
      </c>
      <c r="AA92" s="79"/>
      <c r="AB92" s="75" t="s">
        <v>191</v>
      </c>
      <c r="AC92" s="78" t="s">
        <v>195</v>
      </c>
      <c r="AD92" s="75" t="s">
        <v>191</v>
      </c>
      <c r="AE92" s="78" t="s">
        <v>195</v>
      </c>
      <c r="AF92" s="75" t="s">
        <v>1141</v>
      </c>
      <c r="AG92" s="78"/>
      <c r="AH92" s="75" t="s">
        <v>1141</v>
      </c>
      <c r="AI92" s="78"/>
      <c r="AJ92" s="75" t="s">
        <v>1141</v>
      </c>
      <c r="AK92" s="78"/>
      <c r="AL92" s="75" t="s">
        <v>1141</v>
      </c>
      <c r="AM92" s="77"/>
      <c r="AN92" s="75" t="s">
        <v>191</v>
      </c>
      <c r="AO92" s="78" t="s">
        <v>195</v>
      </c>
      <c r="AP92" s="75" t="s">
        <v>191</v>
      </c>
      <c r="AQ92" s="78" t="s">
        <v>195</v>
      </c>
      <c r="AS92" s="30" t="str">
        <f t="shared" si="2"/>
        <v>xxxxx</v>
      </c>
      <c r="AT92" s="30" t="str">
        <f t="shared" si="3"/>
        <v>yyyyy</v>
      </c>
      <c r="AV92" s="157" t="s">
        <v>195</v>
      </c>
    </row>
    <row r="93" spans="1:48" s="30" customFormat="1" x14ac:dyDescent="0.2">
      <c r="A93" s="61" t="s">
        <v>225</v>
      </c>
      <c r="B93" s="61" t="s">
        <v>2437</v>
      </c>
      <c r="C93" s="61" t="s">
        <v>2493</v>
      </c>
      <c r="D93" s="61" t="s">
        <v>2494</v>
      </c>
      <c r="E93" s="61" t="s">
        <v>1141</v>
      </c>
      <c r="F93" s="75" t="s">
        <v>1141</v>
      </c>
      <c r="G93" s="78"/>
      <c r="H93" s="75" t="s">
        <v>1141</v>
      </c>
      <c r="I93" s="78"/>
      <c r="J93" s="75" t="s">
        <v>1141</v>
      </c>
      <c r="K93" s="78"/>
      <c r="L93" s="75" t="s">
        <v>191</v>
      </c>
      <c r="M93" s="78" t="s">
        <v>195</v>
      </c>
      <c r="N93" s="75" t="s">
        <v>1141</v>
      </c>
      <c r="O93" s="78"/>
      <c r="P93" s="75" t="s">
        <v>1141</v>
      </c>
      <c r="Q93" s="78"/>
      <c r="R93" s="75" t="s">
        <v>1141</v>
      </c>
      <c r="S93" s="78"/>
      <c r="T93" s="75" t="s">
        <v>1141</v>
      </c>
      <c r="U93" s="78"/>
      <c r="V93" s="75" t="s">
        <v>1141</v>
      </c>
      <c r="W93" s="78"/>
      <c r="X93" s="75" t="s">
        <v>1141</v>
      </c>
      <c r="Y93" s="78"/>
      <c r="Z93" s="75" t="s">
        <v>1141</v>
      </c>
      <c r="AA93" s="79"/>
      <c r="AB93" s="75" t="s">
        <v>191</v>
      </c>
      <c r="AC93" s="78" t="s">
        <v>195</v>
      </c>
      <c r="AD93" s="75" t="s">
        <v>191</v>
      </c>
      <c r="AE93" s="78" t="s">
        <v>195</v>
      </c>
      <c r="AF93" s="75" t="s">
        <v>1141</v>
      </c>
      <c r="AG93" s="78"/>
      <c r="AH93" s="75" t="s">
        <v>191</v>
      </c>
      <c r="AI93" s="78" t="s">
        <v>195</v>
      </c>
      <c r="AJ93" s="75" t="s">
        <v>191</v>
      </c>
      <c r="AK93" s="78" t="s">
        <v>195</v>
      </c>
      <c r="AL93" s="75" t="s">
        <v>1141</v>
      </c>
      <c r="AM93" s="77"/>
      <c r="AN93" s="75" t="s">
        <v>191</v>
      </c>
      <c r="AO93" s="78" t="s">
        <v>195</v>
      </c>
      <c r="AP93" s="75" t="s">
        <v>191</v>
      </c>
      <c r="AQ93" s="78" t="s">
        <v>195</v>
      </c>
      <c r="AS93" s="30" t="str">
        <f t="shared" si="2"/>
        <v>xxxxxxx</v>
      </c>
      <c r="AT93" s="30" t="str">
        <f t="shared" si="3"/>
        <v>yyyyyyy</v>
      </c>
      <c r="AV93" s="157" t="s">
        <v>195</v>
      </c>
    </row>
    <row r="94" spans="1:48" s="30" customFormat="1" x14ac:dyDescent="0.2">
      <c r="A94" s="61" t="s">
        <v>226</v>
      </c>
      <c r="B94" s="61" t="s">
        <v>2438</v>
      </c>
      <c r="C94" s="61" t="s">
        <v>2495</v>
      </c>
      <c r="D94" s="61" t="s">
        <v>1221</v>
      </c>
      <c r="E94" s="61" t="s">
        <v>1141</v>
      </c>
      <c r="F94" s="75" t="s">
        <v>1141</v>
      </c>
      <c r="G94" s="78"/>
      <c r="H94" s="75" t="s">
        <v>1141</v>
      </c>
      <c r="I94" s="78"/>
      <c r="J94" s="75" t="s">
        <v>1141</v>
      </c>
      <c r="K94" s="78"/>
      <c r="L94" s="75" t="s">
        <v>191</v>
      </c>
      <c r="M94" s="78" t="s">
        <v>195</v>
      </c>
      <c r="N94" s="75" t="s">
        <v>1141</v>
      </c>
      <c r="O94" s="78"/>
      <c r="P94" s="75" t="s">
        <v>1141</v>
      </c>
      <c r="Q94" s="78"/>
      <c r="R94" s="75" t="s">
        <v>1141</v>
      </c>
      <c r="S94" s="78"/>
      <c r="T94" s="75" t="s">
        <v>1141</v>
      </c>
      <c r="U94" s="78"/>
      <c r="V94" s="75" t="s">
        <v>1141</v>
      </c>
      <c r="W94" s="78"/>
      <c r="X94" s="75" t="s">
        <v>1141</v>
      </c>
      <c r="Y94" s="78"/>
      <c r="Z94" s="75" t="s">
        <v>1141</v>
      </c>
      <c r="AA94" s="79"/>
      <c r="AB94" s="75" t="s">
        <v>191</v>
      </c>
      <c r="AC94" s="78" t="s">
        <v>195</v>
      </c>
      <c r="AD94" s="75" t="s">
        <v>1141</v>
      </c>
      <c r="AE94" s="78"/>
      <c r="AF94" s="75" t="s">
        <v>1141</v>
      </c>
      <c r="AG94" s="78"/>
      <c r="AH94" s="75" t="s">
        <v>1141</v>
      </c>
      <c r="AI94" s="78"/>
      <c r="AJ94" s="75" t="s">
        <v>1141</v>
      </c>
      <c r="AK94" s="78"/>
      <c r="AL94" s="75" t="s">
        <v>1141</v>
      </c>
      <c r="AM94" s="77"/>
      <c r="AN94" s="75" t="s">
        <v>1141</v>
      </c>
      <c r="AO94" s="78"/>
      <c r="AP94" s="75" t="s">
        <v>191</v>
      </c>
      <c r="AQ94" s="78" t="s">
        <v>195</v>
      </c>
      <c r="AS94" s="30" t="str">
        <f t="shared" si="2"/>
        <v>xxx</v>
      </c>
      <c r="AT94" s="30" t="str">
        <f t="shared" si="3"/>
        <v>yyy</v>
      </c>
      <c r="AV94" s="157" t="s">
        <v>195</v>
      </c>
    </row>
    <row r="95" spans="1:48" s="30" customFormat="1" x14ac:dyDescent="0.2">
      <c r="A95" s="61" t="s">
        <v>227</v>
      </c>
      <c r="B95" s="61" t="s">
        <v>2439</v>
      </c>
      <c r="C95" s="61" t="s">
        <v>1222</v>
      </c>
      <c r="D95" s="61" t="s">
        <v>1223</v>
      </c>
      <c r="E95" s="61" t="s">
        <v>1141</v>
      </c>
      <c r="F95" s="75" t="s">
        <v>1141</v>
      </c>
      <c r="G95" s="78"/>
      <c r="H95" s="75" t="s">
        <v>1141</v>
      </c>
      <c r="I95" s="78"/>
      <c r="J95" s="75" t="s">
        <v>1141</v>
      </c>
      <c r="K95" s="78"/>
      <c r="L95" s="75" t="s">
        <v>191</v>
      </c>
      <c r="M95" s="78" t="s">
        <v>195</v>
      </c>
      <c r="N95" s="75" t="s">
        <v>1141</v>
      </c>
      <c r="O95" s="78"/>
      <c r="P95" s="75" t="s">
        <v>1141</v>
      </c>
      <c r="Q95" s="78"/>
      <c r="R95" s="75" t="s">
        <v>1141</v>
      </c>
      <c r="S95" s="78"/>
      <c r="T95" s="75" t="s">
        <v>1141</v>
      </c>
      <c r="U95" s="78"/>
      <c r="V95" s="75" t="s">
        <v>191</v>
      </c>
      <c r="W95" s="78" t="s">
        <v>195</v>
      </c>
      <c r="X95" s="75" t="s">
        <v>1141</v>
      </c>
      <c r="Y95" s="78"/>
      <c r="Z95" s="75" t="s">
        <v>1141</v>
      </c>
      <c r="AA95" s="79"/>
      <c r="AB95" s="75" t="s">
        <v>191</v>
      </c>
      <c r="AC95" s="78" t="s">
        <v>195</v>
      </c>
      <c r="AD95" s="75" t="s">
        <v>1141</v>
      </c>
      <c r="AE95" s="78"/>
      <c r="AF95" s="75" t="s">
        <v>1141</v>
      </c>
      <c r="AG95" s="78"/>
      <c r="AH95" s="75" t="s">
        <v>1141</v>
      </c>
      <c r="AI95" s="78"/>
      <c r="AJ95" s="75" t="s">
        <v>1141</v>
      </c>
      <c r="AK95" s="78"/>
      <c r="AL95" s="75" t="s">
        <v>1141</v>
      </c>
      <c r="AM95" s="77"/>
      <c r="AN95" s="75" t="s">
        <v>1141</v>
      </c>
      <c r="AO95" s="78"/>
      <c r="AP95" s="75" t="s">
        <v>191</v>
      </c>
      <c r="AQ95" s="78" t="s">
        <v>195</v>
      </c>
      <c r="AS95" s="30" t="str">
        <f t="shared" si="2"/>
        <v>xxxx</v>
      </c>
      <c r="AT95" s="30" t="str">
        <f t="shared" si="3"/>
        <v>yyyy</v>
      </c>
      <c r="AV95" s="157"/>
    </row>
    <row r="96" spans="1:48" s="30" customFormat="1" x14ac:dyDescent="0.2">
      <c r="A96" s="61" t="s">
        <v>228</v>
      </c>
      <c r="B96" s="61" t="s">
        <v>2440</v>
      </c>
      <c r="C96" s="61" t="s">
        <v>1141</v>
      </c>
      <c r="D96" s="61" t="s">
        <v>1141</v>
      </c>
      <c r="E96" s="61" t="s">
        <v>368</v>
      </c>
      <c r="F96" s="75" t="s">
        <v>1141</v>
      </c>
      <c r="G96" s="78"/>
      <c r="H96" s="75" t="s">
        <v>1141</v>
      </c>
      <c r="I96" s="78"/>
      <c r="J96" s="75" t="s">
        <v>1141</v>
      </c>
      <c r="K96" s="78"/>
      <c r="L96" s="75" t="s">
        <v>1141</v>
      </c>
      <c r="M96" s="78"/>
      <c r="N96" s="75" t="s">
        <v>1141</v>
      </c>
      <c r="O96" s="78"/>
      <c r="P96" s="75" t="s">
        <v>1141</v>
      </c>
      <c r="Q96" s="78"/>
      <c r="R96" s="75" t="s">
        <v>1141</v>
      </c>
      <c r="S96" s="78"/>
      <c r="T96" s="75" t="s">
        <v>1141</v>
      </c>
      <c r="U96" s="78"/>
      <c r="V96" s="75" t="s">
        <v>1141</v>
      </c>
      <c r="W96" s="78"/>
      <c r="X96" s="75" t="s">
        <v>1141</v>
      </c>
      <c r="Y96" s="78"/>
      <c r="Z96" s="75" t="s">
        <v>1141</v>
      </c>
      <c r="AA96" s="79"/>
      <c r="AB96" s="75" t="s">
        <v>1141</v>
      </c>
      <c r="AC96" s="78"/>
      <c r="AD96" s="75" t="s">
        <v>1141</v>
      </c>
      <c r="AE96" s="78"/>
      <c r="AF96" s="75" t="s">
        <v>1141</v>
      </c>
      <c r="AG96" s="78"/>
      <c r="AH96" s="75" t="s">
        <v>1141</v>
      </c>
      <c r="AI96" s="78"/>
      <c r="AJ96" s="75" t="s">
        <v>1141</v>
      </c>
      <c r="AK96" s="78"/>
      <c r="AL96" s="75" t="s">
        <v>1141</v>
      </c>
      <c r="AM96" s="77"/>
      <c r="AN96" s="75" t="s">
        <v>1141</v>
      </c>
      <c r="AO96" s="78"/>
      <c r="AP96" s="75" t="s">
        <v>1141</v>
      </c>
      <c r="AQ96" s="78"/>
      <c r="AS96" s="30" t="str">
        <f t="shared" si="2"/>
        <v/>
      </c>
      <c r="AT96" s="30" t="str">
        <f t="shared" si="3"/>
        <v/>
      </c>
      <c r="AV96" s="157"/>
    </row>
    <row r="97" spans="1:48" s="30" customFormat="1" x14ac:dyDescent="0.2">
      <c r="A97" s="61" t="s">
        <v>229</v>
      </c>
      <c r="B97" s="61" t="s">
        <v>2441</v>
      </c>
      <c r="C97" s="61" t="s">
        <v>1224</v>
      </c>
      <c r="D97" s="61" t="s">
        <v>1225</v>
      </c>
      <c r="E97" s="61" t="s">
        <v>1141</v>
      </c>
      <c r="F97" s="75" t="s">
        <v>1141</v>
      </c>
      <c r="G97" s="78"/>
      <c r="H97" s="75" t="s">
        <v>1141</v>
      </c>
      <c r="I97" s="78"/>
      <c r="J97" s="75" t="s">
        <v>1141</v>
      </c>
      <c r="K97" s="78"/>
      <c r="L97" s="75" t="s">
        <v>191</v>
      </c>
      <c r="M97" s="78" t="s">
        <v>195</v>
      </c>
      <c r="N97" s="75" t="s">
        <v>1141</v>
      </c>
      <c r="O97" s="78"/>
      <c r="P97" s="75" t="s">
        <v>1141</v>
      </c>
      <c r="Q97" s="78"/>
      <c r="R97" s="75" t="s">
        <v>1141</v>
      </c>
      <c r="S97" s="78"/>
      <c r="T97" s="75" t="s">
        <v>1141</v>
      </c>
      <c r="U97" s="78"/>
      <c r="V97" s="75" t="s">
        <v>1141</v>
      </c>
      <c r="W97" s="78"/>
      <c r="X97" s="75" t="s">
        <v>1141</v>
      </c>
      <c r="Y97" s="78"/>
      <c r="Z97" s="75" t="s">
        <v>1141</v>
      </c>
      <c r="AA97" s="79"/>
      <c r="AB97" s="75" t="s">
        <v>191</v>
      </c>
      <c r="AC97" s="78" t="s">
        <v>195</v>
      </c>
      <c r="AD97" s="75" t="s">
        <v>1141</v>
      </c>
      <c r="AE97" s="78"/>
      <c r="AF97" s="75" t="s">
        <v>1141</v>
      </c>
      <c r="AG97" s="78"/>
      <c r="AH97" s="75" t="s">
        <v>1141</v>
      </c>
      <c r="AI97" s="78"/>
      <c r="AJ97" s="75" t="s">
        <v>1141</v>
      </c>
      <c r="AK97" s="78"/>
      <c r="AL97" s="75" t="s">
        <v>1141</v>
      </c>
      <c r="AM97" s="77"/>
      <c r="AN97" s="75" t="s">
        <v>191</v>
      </c>
      <c r="AO97" s="78" t="s">
        <v>195</v>
      </c>
      <c r="AP97" s="75" t="s">
        <v>191</v>
      </c>
      <c r="AQ97" s="78" t="s">
        <v>195</v>
      </c>
      <c r="AS97" s="30" t="str">
        <f t="shared" si="2"/>
        <v>xxxx</v>
      </c>
      <c r="AT97" s="30" t="str">
        <f t="shared" si="3"/>
        <v>yyyy</v>
      </c>
      <c r="AV97" s="157"/>
    </row>
    <row r="98" spans="1:48" s="30" customFormat="1" x14ac:dyDescent="0.2">
      <c r="A98" s="61" t="s">
        <v>230</v>
      </c>
      <c r="B98" s="61" t="s">
        <v>2442</v>
      </c>
      <c r="C98" s="61" t="s">
        <v>1226</v>
      </c>
      <c r="D98" s="61" t="s">
        <v>1227</v>
      </c>
      <c r="E98" s="61" t="s">
        <v>1141</v>
      </c>
      <c r="F98" s="75" t="s">
        <v>1141</v>
      </c>
      <c r="G98" s="78"/>
      <c r="H98" s="75" t="s">
        <v>1141</v>
      </c>
      <c r="I98" s="78"/>
      <c r="J98" s="75" t="s">
        <v>1141</v>
      </c>
      <c r="K98" s="78"/>
      <c r="L98" s="75" t="s">
        <v>191</v>
      </c>
      <c r="M98" s="78" t="s">
        <v>195</v>
      </c>
      <c r="N98" s="75" t="s">
        <v>1141</v>
      </c>
      <c r="O98" s="78"/>
      <c r="P98" s="75" t="s">
        <v>1141</v>
      </c>
      <c r="Q98" s="78"/>
      <c r="R98" s="75" t="s">
        <v>1141</v>
      </c>
      <c r="S98" s="78"/>
      <c r="T98" s="75" t="s">
        <v>1141</v>
      </c>
      <c r="U98" s="78"/>
      <c r="V98" s="75" t="s">
        <v>1141</v>
      </c>
      <c r="W98" s="78"/>
      <c r="X98" s="75" t="s">
        <v>1141</v>
      </c>
      <c r="Y98" s="78"/>
      <c r="Z98" s="75" t="s">
        <v>1141</v>
      </c>
      <c r="AA98" s="79"/>
      <c r="AB98" s="75" t="s">
        <v>191</v>
      </c>
      <c r="AC98" s="78" t="s">
        <v>195</v>
      </c>
      <c r="AD98" s="75" t="s">
        <v>1141</v>
      </c>
      <c r="AE98" s="78"/>
      <c r="AF98" s="75" t="s">
        <v>1141</v>
      </c>
      <c r="AG98" s="78"/>
      <c r="AH98" s="75" t="s">
        <v>1141</v>
      </c>
      <c r="AI98" s="78"/>
      <c r="AJ98" s="75" t="s">
        <v>1141</v>
      </c>
      <c r="AK98" s="78"/>
      <c r="AL98" s="75" t="s">
        <v>1141</v>
      </c>
      <c r="AM98" s="77"/>
      <c r="AN98" s="75" t="s">
        <v>191</v>
      </c>
      <c r="AO98" s="78" t="s">
        <v>195</v>
      </c>
      <c r="AP98" s="75" t="s">
        <v>191</v>
      </c>
      <c r="AQ98" s="78" t="s">
        <v>195</v>
      </c>
      <c r="AS98" s="30" t="str">
        <f t="shared" si="2"/>
        <v>xxxx</v>
      </c>
      <c r="AT98" s="30" t="str">
        <f t="shared" si="3"/>
        <v>yyyy</v>
      </c>
      <c r="AV98" s="157"/>
    </row>
    <row r="99" spans="1:48" s="30" customFormat="1" x14ac:dyDescent="0.2">
      <c r="A99" s="61" t="s">
        <v>231</v>
      </c>
      <c r="B99" s="61" t="s">
        <v>2443</v>
      </c>
      <c r="C99" s="61" t="s">
        <v>1228</v>
      </c>
      <c r="D99" s="61" t="s">
        <v>1229</v>
      </c>
      <c r="E99" s="61" t="s">
        <v>1141</v>
      </c>
      <c r="F99" s="75" t="s">
        <v>1141</v>
      </c>
      <c r="G99" s="78"/>
      <c r="H99" s="75" t="s">
        <v>1141</v>
      </c>
      <c r="I99" s="78"/>
      <c r="J99" s="75" t="s">
        <v>1141</v>
      </c>
      <c r="K99" s="78"/>
      <c r="L99" s="75" t="s">
        <v>191</v>
      </c>
      <c r="M99" s="78" t="s">
        <v>195</v>
      </c>
      <c r="N99" s="75" t="s">
        <v>1141</v>
      </c>
      <c r="O99" s="78"/>
      <c r="P99" s="75" t="s">
        <v>1141</v>
      </c>
      <c r="Q99" s="78"/>
      <c r="R99" s="75" t="s">
        <v>1141</v>
      </c>
      <c r="S99" s="78"/>
      <c r="T99" s="75" t="s">
        <v>1141</v>
      </c>
      <c r="U99" s="78"/>
      <c r="V99" s="75" t="s">
        <v>1141</v>
      </c>
      <c r="W99" s="78"/>
      <c r="X99" s="75" t="s">
        <v>1141</v>
      </c>
      <c r="Y99" s="78"/>
      <c r="Z99" s="75" t="s">
        <v>1141</v>
      </c>
      <c r="AA99" s="79"/>
      <c r="AB99" s="75" t="s">
        <v>191</v>
      </c>
      <c r="AC99" s="78" t="s">
        <v>195</v>
      </c>
      <c r="AD99" s="75" t="s">
        <v>1141</v>
      </c>
      <c r="AE99" s="78"/>
      <c r="AF99" s="75" t="s">
        <v>1141</v>
      </c>
      <c r="AG99" s="78"/>
      <c r="AH99" s="75" t="s">
        <v>1141</v>
      </c>
      <c r="AI99" s="78"/>
      <c r="AJ99" s="75" t="s">
        <v>1141</v>
      </c>
      <c r="AK99" s="78"/>
      <c r="AL99" s="75" t="s">
        <v>1141</v>
      </c>
      <c r="AM99" s="77"/>
      <c r="AN99" s="75" t="s">
        <v>1141</v>
      </c>
      <c r="AO99" s="78"/>
      <c r="AP99" s="75" t="s">
        <v>191</v>
      </c>
      <c r="AQ99" s="78" t="s">
        <v>195</v>
      </c>
      <c r="AS99" s="30" t="str">
        <f t="shared" si="2"/>
        <v>xxx</v>
      </c>
      <c r="AT99" s="30" t="str">
        <f t="shared" si="3"/>
        <v>yyy</v>
      </c>
      <c r="AV99" s="157"/>
    </row>
    <row r="100" spans="1:48" s="30" customFormat="1" x14ac:dyDescent="0.2">
      <c r="A100" s="61" t="s">
        <v>232</v>
      </c>
      <c r="B100" s="61" t="s">
        <v>2444</v>
      </c>
      <c r="C100" s="61" t="s">
        <v>2376</v>
      </c>
      <c r="D100" s="61" t="s">
        <v>2377</v>
      </c>
      <c r="E100" s="61" t="s">
        <v>1141</v>
      </c>
      <c r="F100" s="75" t="s">
        <v>1141</v>
      </c>
      <c r="G100" s="78"/>
      <c r="H100" s="75" t="s">
        <v>1141</v>
      </c>
      <c r="I100" s="78"/>
      <c r="J100" s="75" t="s">
        <v>1141</v>
      </c>
      <c r="K100" s="78"/>
      <c r="L100" s="75" t="s">
        <v>191</v>
      </c>
      <c r="M100" s="78" t="s">
        <v>195</v>
      </c>
      <c r="N100" s="75" t="s">
        <v>1141</v>
      </c>
      <c r="O100" s="78"/>
      <c r="P100" s="75" t="s">
        <v>1141</v>
      </c>
      <c r="Q100" s="78"/>
      <c r="R100" s="75" t="s">
        <v>1141</v>
      </c>
      <c r="S100" s="78"/>
      <c r="T100" s="75" t="s">
        <v>1141</v>
      </c>
      <c r="U100" s="78"/>
      <c r="V100" s="75" t="s">
        <v>1141</v>
      </c>
      <c r="W100" s="78"/>
      <c r="X100" s="75" t="s">
        <v>1141</v>
      </c>
      <c r="Y100" s="78"/>
      <c r="Z100" s="75" t="s">
        <v>1141</v>
      </c>
      <c r="AA100" s="79"/>
      <c r="AB100" s="75" t="s">
        <v>191</v>
      </c>
      <c r="AC100" s="78" t="s">
        <v>195</v>
      </c>
      <c r="AD100" s="75" t="s">
        <v>1141</v>
      </c>
      <c r="AE100" s="78"/>
      <c r="AF100" s="75" t="s">
        <v>1141</v>
      </c>
      <c r="AG100" s="78"/>
      <c r="AH100" s="75" t="s">
        <v>1141</v>
      </c>
      <c r="AI100" s="78"/>
      <c r="AJ100" s="75" t="s">
        <v>1141</v>
      </c>
      <c r="AK100" s="78"/>
      <c r="AL100" s="75" t="s">
        <v>1141</v>
      </c>
      <c r="AM100" s="77"/>
      <c r="AN100" s="75" t="s">
        <v>1141</v>
      </c>
      <c r="AO100" s="78"/>
      <c r="AP100" s="75" t="s">
        <v>191</v>
      </c>
      <c r="AQ100" s="78" t="s">
        <v>195</v>
      </c>
      <c r="AS100" s="30" t="str">
        <f t="shared" si="2"/>
        <v>xxx</v>
      </c>
      <c r="AT100" s="30" t="str">
        <f t="shared" si="3"/>
        <v>yyy</v>
      </c>
      <c r="AV100" s="157"/>
    </row>
    <row r="101" spans="1:48" s="30" customFormat="1" x14ac:dyDescent="0.2">
      <c r="A101" s="61" t="s">
        <v>233</v>
      </c>
      <c r="B101" s="61" t="s">
        <v>2445</v>
      </c>
      <c r="C101" s="61" t="s">
        <v>2378</v>
      </c>
      <c r="D101" s="61" t="s">
        <v>2379</v>
      </c>
      <c r="E101" s="61" t="s">
        <v>1141</v>
      </c>
      <c r="F101" s="75" t="s">
        <v>1141</v>
      </c>
      <c r="G101" s="78"/>
      <c r="H101" s="75" t="s">
        <v>1141</v>
      </c>
      <c r="I101" s="78"/>
      <c r="J101" s="75" t="s">
        <v>1141</v>
      </c>
      <c r="K101" s="78"/>
      <c r="L101" s="75" t="s">
        <v>191</v>
      </c>
      <c r="M101" s="78" t="s">
        <v>195</v>
      </c>
      <c r="N101" s="75" t="s">
        <v>1141</v>
      </c>
      <c r="O101" s="78"/>
      <c r="P101" s="75" t="s">
        <v>1141</v>
      </c>
      <c r="Q101" s="78"/>
      <c r="R101" s="75" t="s">
        <v>1141</v>
      </c>
      <c r="S101" s="78"/>
      <c r="T101" s="75" t="s">
        <v>1141</v>
      </c>
      <c r="U101" s="78"/>
      <c r="V101" s="75" t="s">
        <v>1141</v>
      </c>
      <c r="W101" s="78"/>
      <c r="X101" s="75" t="s">
        <v>1141</v>
      </c>
      <c r="Y101" s="78"/>
      <c r="Z101" s="75" t="s">
        <v>1141</v>
      </c>
      <c r="AA101" s="79"/>
      <c r="AB101" s="75" t="s">
        <v>191</v>
      </c>
      <c r="AC101" s="78" t="s">
        <v>195</v>
      </c>
      <c r="AD101" s="75" t="s">
        <v>1141</v>
      </c>
      <c r="AE101" s="78"/>
      <c r="AF101" s="75" t="s">
        <v>1141</v>
      </c>
      <c r="AG101" s="78"/>
      <c r="AH101" s="75" t="s">
        <v>1141</v>
      </c>
      <c r="AI101" s="78"/>
      <c r="AJ101" s="75" t="s">
        <v>1141</v>
      </c>
      <c r="AK101" s="78"/>
      <c r="AL101" s="75" t="s">
        <v>1141</v>
      </c>
      <c r="AM101" s="77"/>
      <c r="AN101" s="75" t="s">
        <v>1141</v>
      </c>
      <c r="AO101" s="78"/>
      <c r="AP101" s="75" t="s">
        <v>191</v>
      </c>
      <c r="AQ101" s="78" t="s">
        <v>195</v>
      </c>
      <c r="AS101" s="30" t="str">
        <f t="shared" si="2"/>
        <v>xxx</v>
      </c>
      <c r="AT101" s="30" t="str">
        <f t="shared" si="3"/>
        <v>yyy</v>
      </c>
      <c r="AV101" s="157" t="s">
        <v>195</v>
      </c>
    </row>
    <row r="102" spans="1:48" s="30" customFormat="1" x14ac:dyDescent="0.2">
      <c r="A102" s="61" t="s">
        <v>234</v>
      </c>
      <c r="B102" s="61" t="s">
        <v>2446</v>
      </c>
      <c r="C102" s="61" t="s">
        <v>2380</v>
      </c>
      <c r="D102" s="61" t="s">
        <v>2381</v>
      </c>
      <c r="E102" s="61" t="s">
        <v>1141</v>
      </c>
      <c r="F102" s="75" t="s">
        <v>1141</v>
      </c>
      <c r="G102" s="78"/>
      <c r="H102" s="75" t="s">
        <v>1141</v>
      </c>
      <c r="I102" s="78"/>
      <c r="J102" s="75" t="s">
        <v>1141</v>
      </c>
      <c r="K102" s="78"/>
      <c r="L102" s="75" t="s">
        <v>191</v>
      </c>
      <c r="M102" s="78" t="s">
        <v>195</v>
      </c>
      <c r="N102" s="75" t="s">
        <v>1141</v>
      </c>
      <c r="O102" s="78"/>
      <c r="P102" s="75" t="s">
        <v>1141</v>
      </c>
      <c r="Q102" s="78"/>
      <c r="R102" s="75" t="s">
        <v>1141</v>
      </c>
      <c r="S102" s="78"/>
      <c r="T102" s="75" t="s">
        <v>1141</v>
      </c>
      <c r="U102" s="78"/>
      <c r="V102" s="75" t="s">
        <v>1141</v>
      </c>
      <c r="W102" s="78"/>
      <c r="X102" s="75" t="s">
        <v>1141</v>
      </c>
      <c r="Y102" s="78"/>
      <c r="Z102" s="75" t="s">
        <v>1141</v>
      </c>
      <c r="AA102" s="79"/>
      <c r="AB102" s="75" t="s">
        <v>191</v>
      </c>
      <c r="AC102" s="78" t="s">
        <v>195</v>
      </c>
      <c r="AD102" s="75" t="s">
        <v>1141</v>
      </c>
      <c r="AE102" s="78"/>
      <c r="AF102" s="75" t="s">
        <v>1141</v>
      </c>
      <c r="AG102" s="78"/>
      <c r="AH102" s="75" t="s">
        <v>1141</v>
      </c>
      <c r="AI102" s="78"/>
      <c r="AJ102" s="75" t="s">
        <v>1141</v>
      </c>
      <c r="AK102" s="78"/>
      <c r="AL102" s="75" t="s">
        <v>1141</v>
      </c>
      <c r="AM102" s="77"/>
      <c r="AN102" s="75" t="s">
        <v>1141</v>
      </c>
      <c r="AO102" s="78"/>
      <c r="AP102" s="75" t="s">
        <v>191</v>
      </c>
      <c r="AQ102" s="78" t="s">
        <v>195</v>
      </c>
      <c r="AS102" s="30" t="str">
        <f t="shared" si="2"/>
        <v>xxx</v>
      </c>
      <c r="AT102" s="30" t="str">
        <f t="shared" si="3"/>
        <v>yyy</v>
      </c>
      <c r="AV102" s="157" t="s">
        <v>195</v>
      </c>
    </row>
    <row r="103" spans="1:48" s="30" customFormat="1" x14ac:dyDescent="0.2">
      <c r="A103" s="61" t="s">
        <v>235</v>
      </c>
      <c r="B103" s="61" t="s">
        <v>2447</v>
      </c>
      <c r="C103" s="61" t="s">
        <v>2382</v>
      </c>
      <c r="D103" s="61" t="s">
        <v>2383</v>
      </c>
      <c r="E103" s="61" t="s">
        <v>1141</v>
      </c>
      <c r="F103" s="75" t="s">
        <v>1141</v>
      </c>
      <c r="G103" s="78"/>
      <c r="H103" s="75" t="s">
        <v>1141</v>
      </c>
      <c r="I103" s="78"/>
      <c r="J103" s="75" t="s">
        <v>1141</v>
      </c>
      <c r="K103" s="78"/>
      <c r="L103" s="75" t="s">
        <v>191</v>
      </c>
      <c r="M103" s="78" t="s">
        <v>195</v>
      </c>
      <c r="N103" s="75" t="s">
        <v>1141</v>
      </c>
      <c r="O103" s="78"/>
      <c r="P103" s="75" t="s">
        <v>1141</v>
      </c>
      <c r="Q103" s="78"/>
      <c r="R103" s="75" t="s">
        <v>1141</v>
      </c>
      <c r="S103" s="78"/>
      <c r="T103" s="75" t="s">
        <v>1141</v>
      </c>
      <c r="U103" s="78"/>
      <c r="V103" s="75" t="s">
        <v>1141</v>
      </c>
      <c r="W103" s="78"/>
      <c r="X103" s="75" t="s">
        <v>1141</v>
      </c>
      <c r="Y103" s="78"/>
      <c r="Z103" s="75" t="s">
        <v>1141</v>
      </c>
      <c r="AA103" s="79"/>
      <c r="AB103" s="75" t="s">
        <v>191</v>
      </c>
      <c r="AC103" s="78" t="s">
        <v>195</v>
      </c>
      <c r="AD103" s="75" t="s">
        <v>1141</v>
      </c>
      <c r="AE103" s="78"/>
      <c r="AF103" s="75" t="s">
        <v>1141</v>
      </c>
      <c r="AG103" s="78"/>
      <c r="AH103" s="75" t="s">
        <v>1141</v>
      </c>
      <c r="AI103" s="78"/>
      <c r="AJ103" s="75" t="s">
        <v>1141</v>
      </c>
      <c r="AK103" s="78"/>
      <c r="AL103" s="75" t="s">
        <v>1141</v>
      </c>
      <c r="AM103" s="77"/>
      <c r="AN103" s="75" t="s">
        <v>1141</v>
      </c>
      <c r="AO103" s="78"/>
      <c r="AP103" s="75" t="s">
        <v>191</v>
      </c>
      <c r="AQ103" s="78" t="s">
        <v>195</v>
      </c>
      <c r="AS103" s="30" t="str">
        <f t="shared" si="2"/>
        <v>xxx</v>
      </c>
      <c r="AT103" s="30" t="str">
        <f t="shared" si="3"/>
        <v>yyy</v>
      </c>
      <c r="AV103" s="157"/>
    </row>
    <row r="104" spans="1:48" s="30" customFormat="1" x14ac:dyDescent="0.2">
      <c r="A104" s="61" t="s">
        <v>236</v>
      </c>
      <c r="B104" s="61" t="s">
        <v>2448</v>
      </c>
      <c r="C104" s="61" t="s">
        <v>1220</v>
      </c>
      <c r="D104" s="61" t="s">
        <v>773</v>
      </c>
      <c r="E104" s="61" t="s">
        <v>1141</v>
      </c>
      <c r="F104" s="75" t="s">
        <v>1141</v>
      </c>
      <c r="G104" s="78"/>
      <c r="H104" s="75" t="s">
        <v>1141</v>
      </c>
      <c r="I104" s="78"/>
      <c r="J104" s="75" t="s">
        <v>1141</v>
      </c>
      <c r="K104" s="78"/>
      <c r="L104" s="75" t="s">
        <v>191</v>
      </c>
      <c r="M104" s="78" t="s">
        <v>195</v>
      </c>
      <c r="N104" s="75" t="s">
        <v>1141</v>
      </c>
      <c r="O104" s="78"/>
      <c r="P104" s="75" t="s">
        <v>1141</v>
      </c>
      <c r="Q104" s="78"/>
      <c r="R104" s="75" t="s">
        <v>1141</v>
      </c>
      <c r="S104" s="78"/>
      <c r="T104" s="75" t="s">
        <v>1141</v>
      </c>
      <c r="U104" s="78"/>
      <c r="V104" s="75" t="s">
        <v>1141</v>
      </c>
      <c r="W104" s="78"/>
      <c r="X104" s="75" t="s">
        <v>1141</v>
      </c>
      <c r="Y104" s="78"/>
      <c r="Z104" s="75" t="s">
        <v>1141</v>
      </c>
      <c r="AA104" s="79"/>
      <c r="AB104" s="75" t="s">
        <v>191</v>
      </c>
      <c r="AC104" s="78" t="s">
        <v>195</v>
      </c>
      <c r="AD104" s="75" t="s">
        <v>1141</v>
      </c>
      <c r="AE104" s="78"/>
      <c r="AF104" s="75" t="s">
        <v>1141</v>
      </c>
      <c r="AG104" s="78"/>
      <c r="AH104" s="75" t="s">
        <v>1141</v>
      </c>
      <c r="AI104" s="78"/>
      <c r="AJ104" s="75" t="s">
        <v>1141</v>
      </c>
      <c r="AK104" s="78"/>
      <c r="AL104" s="75" t="s">
        <v>1141</v>
      </c>
      <c r="AM104" s="77"/>
      <c r="AN104" s="75" t="s">
        <v>1141</v>
      </c>
      <c r="AO104" s="78"/>
      <c r="AP104" s="75" t="s">
        <v>191</v>
      </c>
      <c r="AQ104" s="78" t="s">
        <v>195</v>
      </c>
      <c r="AS104" s="30" t="str">
        <f t="shared" si="2"/>
        <v>xxx</v>
      </c>
      <c r="AT104" s="30" t="str">
        <f t="shared" si="3"/>
        <v>yyy</v>
      </c>
      <c r="AV104" s="157"/>
    </row>
    <row r="105" spans="1:48" s="30" customFormat="1" x14ac:dyDescent="0.2">
      <c r="A105" s="61" t="s">
        <v>237</v>
      </c>
      <c r="B105" s="61" t="s">
        <v>2449</v>
      </c>
      <c r="C105" s="61" t="s">
        <v>1141</v>
      </c>
      <c r="D105" s="61" t="s">
        <v>1141</v>
      </c>
      <c r="E105" s="61" t="s">
        <v>367</v>
      </c>
      <c r="F105" s="75" t="s">
        <v>1141</v>
      </c>
      <c r="G105" s="78"/>
      <c r="H105" s="75" t="s">
        <v>1141</v>
      </c>
      <c r="I105" s="78"/>
      <c r="J105" s="75" t="s">
        <v>1141</v>
      </c>
      <c r="K105" s="78"/>
      <c r="L105" s="75" t="s">
        <v>1141</v>
      </c>
      <c r="M105" s="78"/>
      <c r="N105" s="75" t="s">
        <v>1141</v>
      </c>
      <c r="O105" s="78"/>
      <c r="P105" s="75" t="s">
        <v>1141</v>
      </c>
      <c r="Q105" s="78"/>
      <c r="R105" s="75" t="s">
        <v>1141</v>
      </c>
      <c r="S105" s="78"/>
      <c r="T105" s="75" t="s">
        <v>1141</v>
      </c>
      <c r="U105" s="78"/>
      <c r="V105" s="75" t="s">
        <v>1141</v>
      </c>
      <c r="W105" s="78"/>
      <c r="X105" s="75" t="s">
        <v>1141</v>
      </c>
      <c r="Y105" s="78"/>
      <c r="Z105" s="75" t="s">
        <v>1141</v>
      </c>
      <c r="AA105" s="79"/>
      <c r="AB105" s="75" t="s">
        <v>1141</v>
      </c>
      <c r="AC105" s="78"/>
      <c r="AD105" s="75" t="s">
        <v>1141</v>
      </c>
      <c r="AE105" s="78"/>
      <c r="AF105" s="75" t="s">
        <v>1141</v>
      </c>
      <c r="AG105" s="78"/>
      <c r="AH105" s="75" t="s">
        <v>1141</v>
      </c>
      <c r="AI105" s="78"/>
      <c r="AJ105" s="75" t="s">
        <v>1141</v>
      </c>
      <c r="AK105" s="78"/>
      <c r="AL105" s="75" t="s">
        <v>1141</v>
      </c>
      <c r="AM105" s="77"/>
      <c r="AN105" s="75" t="s">
        <v>1141</v>
      </c>
      <c r="AO105" s="78"/>
      <c r="AP105" s="75" t="s">
        <v>191</v>
      </c>
      <c r="AQ105" s="85" t="s">
        <v>196</v>
      </c>
      <c r="AS105" s="30" t="str">
        <f t="shared" si="2"/>
        <v>x</v>
      </c>
      <c r="AT105" s="30" t="str">
        <f t="shared" si="3"/>
        <v>n</v>
      </c>
      <c r="AV105" s="157"/>
    </row>
    <row r="106" spans="1:48" s="30" customFormat="1" x14ac:dyDescent="0.2">
      <c r="A106" s="61" t="s">
        <v>238</v>
      </c>
      <c r="B106" s="61" t="s">
        <v>2450</v>
      </c>
      <c r="C106" s="61" t="s">
        <v>774</v>
      </c>
      <c r="D106" s="61" t="s">
        <v>775</v>
      </c>
      <c r="E106" s="61" t="s">
        <v>1141</v>
      </c>
      <c r="F106" s="75" t="s">
        <v>1141</v>
      </c>
      <c r="G106" s="78"/>
      <c r="H106" s="75" t="s">
        <v>1141</v>
      </c>
      <c r="I106" s="78"/>
      <c r="J106" s="75" t="s">
        <v>1141</v>
      </c>
      <c r="K106" s="78"/>
      <c r="L106" s="75" t="s">
        <v>191</v>
      </c>
      <c r="M106" s="78" t="s">
        <v>195</v>
      </c>
      <c r="N106" s="75" t="s">
        <v>1141</v>
      </c>
      <c r="O106" s="78"/>
      <c r="P106" s="75" t="s">
        <v>1141</v>
      </c>
      <c r="Q106" s="78"/>
      <c r="R106" s="75" t="s">
        <v>1141</v>
      </c>
      <c r="S106" s="78"/>
      <c r="T106" s="75" t="s">
        <v>1141</v>
      </c>
      <c r="U106" s="78"/>
      <c r="V106" s="75" t="s">
        <v>1141</v>
      </c>
      <c r="W106" s="78"/>
      <c r="X106" s="75" t="s">
        <v>1141</v>
      </c>
      <c r="Y106" s="78"/>
      <c r="Z106" s="75" t="s">
        <v>1141</v>
      </c>
      <c r="AA106" s="79"/>
      <c r="AB106" s="75" t="s">
        <v>191</v>
      </c>
      <c r="AC106" s="78" t="s">
        <v>195</v>
      </c>
      <c r="AD106" s="75" t="s">
        <v>1141</v>
      </c>
      <c r="AE106" s="78"/>
      <c r="AF106" s="75" t="s">
        <v>1141</v>
      </c>
      <c r="AG106" s="78"/>
      <c r="AH106" s="75" t="s">
        <v>1141</v>
      </c>
      <c r="AI106" s="78"/>
      <c r="AJ106" s="75" t="s">
        <v>1141</v>
      </c>
      <c r="AK106" s="78"/>
      <c r="AL106" s="75" t="s">
        <v>1141</v>
      </c>
      <c r="AM106" s="77"/>
      <c r="AN106" s="75" t="s">
        <v>1141</v>
      </c>
      <c r="AO106" s="78"/>
      <c r="AP106" s="75" t="s">
        <v>191</v>
      </c>
      <c r="AQ106" s="78" t="s">
        <v>195</v>
      </c>
      <c r="AS106" s="30" t="str">
        <f t="shared" si="2"/>
        <v>xxx</v>
      </c>
      <c r="AT106" s="30" t="str">
        <f t="shared" si="3"/>
        <v>yyy</v>
      </c>
      <c r="AV106" s="157"/>
    </row>
    <row r="107" spans="1:48" s="30" customFormat="1" x14ac:dyDescent="0.2">
      <c r="A107" s="61" t="s">
        <v>239</v>
      </c>
      <c r="B107" s="61" t="s">
        <v>2451</v>
      </c>
      <c r="C107" s="61" t="s">
        <v>776</v>
      </c>
      <c r="D107" s="61" t="s">
        <v>777</v>
      </c>
      <c r="E107" s="61" t="s">
        <v>1141</v>
      </c>
      <c r="F107" s="75" t="s">
        <v>1141</v>
      </c>
      <c r="G107" s="78"/>
      <c r="H107" s="75" t="s">
        <v>1141</v>
      </c>
      <c r="I107" s="78"/>
      <c r="J107" s="75" t="s">
        <v>1141</v>
      </c>
      <c r="K107" s="78"/>
      <c r="L107" s="75" t="s">
        <v>191</v>
      </c>
      <c r="M107" s="78" t="s">
        <v>195</v>
      </c>
      <c r="N107" s="75" t="s">
        <v>1141</v>
      </c>
      <c r="O107" s="78"/>
      <c r="P107" s="75" t="s">
        <v>1141</v>
      </c>
      <c r="Q107" s="78"/>
      <c r="R107" s="75" t="s">
        <v>1141</v>
      </c>
      <c r="S107" s="78"/>
      <c r="T107" s="75" t="s">
        <v>1141</v>
      </c>
      <c r="U107" s="78"/>
      <c r="V107" s="75" t="s">
        <v>1141</v>
      </c>
      <c r="W107" s="78"/>
      <c r="X107" s="75" t="s">
        <v>1141</v>
      </c>
      <c r="Y107" s="78"/>
      <c r="Z107" s="75" t="s">
        <v>1141</v>
      </c>
      <c r="AA107" s="79"/>
      <c r="AB107" s="75" t="s">
        <v>191</v>
      </c>
      <c r="AC107" s="78" t="s">
        <v>195</v>
      </c>
      <c r="AD107" s="75" t="s">
        <v>1141</v>
      </c>
      <c r="AE107" s="78"/>
      <c r="AF107" s="75" t="s">
        <v>1141</v>
      </c>
      <c r="AG107" s="78"/>
      <c r="AH107" s="75" t="s">
        <v>1141</v>
      </c>
      <c r="AI107" s="78"/>
      <c r="AJ107" s="75" t="s">
        <v>1141</v>
      </c>
      <c r="AK107" s="78"/>
      <c r="AL107" s="75" t="s">
        <v>1141</v>
      </c>
      <c r="AM107" s="77"/>
      <c r="AN107" s="75" t="s">
        <v>1141</v>
      </c>
      <c r="AO107" s="78"/>
      <c r="AP107" s="75" t="s">
        <v>191</v>
      </c>
      <c r="AQ107" s="78" t="s">
        <v>195</v>
      </c>
      <c r="AS107" s="30" t="str">
        <f t="shared" si="2"/>
        <v>xxx</v>
      </c>
      <c r="AT107" s="30" t="str">
        <f t="shared" si="3"/>
        <v>yyy</v>
      </c>
      <c r="AV107" s="157"/>
    </row>
    <row r="108" spans="1:48" s="30" customFormat="1" x14ac:dyDescent="0.2">
      <c r="A108" s="61" t="s">
        <v>240</v>
      </c>
      <c r="B108" s="61" t="s">
        <v>2452</v>
      </c>
      <c r="C108" s="61" t="s">
        <v>778</v>
      </c>
      <c r="D108" s="61" t="s">
        <v>779</v>
      </c>
      <c r="E108" s="61" t="s">
        <v>1141</v>
      </c>
      <c r="F108" s="75" t="s">
        <v>1141</v>
      </c>
      <c r="G108" s="78"/>
      <c r="H108" s="75" t="s">
        <v>1141</v>
      </c>
      <c r="I108" s="78"/>
      <c r="J108" s="75" t="s">
        <v>1141</v>
      </c>
      <c r="K108" s="78"/>
      <c r="L108" s="75" t="s">
        <v>191</v>
      </c>
      <c r="M108" s="78" t="s">
        <v>195</v>
      </c>
      <c r="N108" s="75" t="s">
        <v>1141</v>
      </c>
      <c r="O108" s="78"/>
      <c r="P108" s="75" t="s">
        <v>1141</v>
      </c>
      <c r="Q108" s="78"/>
      <c r="R108" s="75" t="s">
        <v>1141</v>
      </c>
      <c r="S108" s="78"/>
      <c r="T108" s="75" t="s">
        <v>1141</v>
      </c>
      <c r="U108" s="78"/>
      <c r="V108" s="75" t="s">
        <v>1141</v>
      </c>
      <c r="W108" s="78"/>
      <c r="X108" s="75" t="s">
        <v>1141</v>
      </c>
      <c r="Y108" s="78"/>
      <c r="Z108" s="75" t="s">
        <v>1141</v>
      </c>
      <c r="AA108" s="79"/>
      <c r="AB108" s="75" t="s">
        <v>191</v>
      </c>
      <c r="AC108" s="78" t="s">
        <v>195</v>
      </c>
      <c r="AD108" s="75" t="s">
        <v>1141</v>
      </c>
      <c r="AE108" s="78"/>
      <c r="AF108" s="75" t="s">
        <v>1141</v>
      </c>
      <c r="AG108" s="78"/>
      <c r="AH108" s="75" t="s">
        <v>1141</v>
      </c>
      <c r="AI108" s="78"/>
      <c r="AJ108" s="75" t="s">
        <v>1141</v>
      </c>
      <c r="AK108" s="78"/>
      <c r="AL108" s="75" t="s">
        <v>1141</v>
      </c>
      <c r="AM108" s="77"/>
      <c r="AN108" s="75" t="s">
        <v>1141</v>
      </c>
      <c r="AO108" s="78"/>
      <c r="AP108" s="75" t="s">
        <v>191</v>
      </c>
      <c r="AQ108" s="78" t="s">
        <v>195</v>
      </c>
      <c r="AS108" s="30" t="str">
        <f t="shared" si="2"/>
        <v>xxx</v>
      </c>
      <c r="AT108" s="30" t="str">
        <f t="shared" si="3"/>
        <v>yyy</v>
      </c>
      <c r="AV108" s="157"/>
    </row>
    <row r="109" spans="1:48" s="30" customFormat="1" x14ac:dyDescent="0.2">
      <c r="A109" s="61" t="s">
        <v>241</v>
      </c>
      <c r="B109" s="61" t="s">
        <v>2453</v>
      </c>
      <c r="C109" s="61" t="s">
        <v>780</v>
      </c>
      <c r="D109" s="61" t="s">
        <v>781</v>
      </c>
      <c r="E109" s="61" t="s">
        <v>1141</v>
      </c>
      <c r="F109" s="75" t="s">
        <v>1141</v>
      </c>
      <c r="G109" s="78"/>
      <c r="H109" s="75" t="s">
        <v>1141</v>
      </c>
      <c r="I109" s="78"/>
      <c r="J109" s="75" t="s">
        <v>1141</v>
      </c>
      <c r="K109" s="78"/>
      <c r="L109" s="75" t="s">
        <v>191</v>
      </c>
      <c r="M109" s="78" t="s">
        <v>195</v>
      </c>
      <c r="N109" s="75" t="s">
        <v>1141</v>
      </c>
      <c r="O109" s="78"/>
      <c r="P109" s="75" t="s">
        <v>1141</v>
      </c>
      <c r="Q109" s="78"/>
      <c r="R109" s="75" t="s">
        <v>1141</v>
      </c>
      <c r="S109" s="78"/>
      <c r="T109" s="75" t="s">
        <v>1141</v>
      </c>
      <c r="U109" s="78"/>
      <c r="V109" s="75" t="s">
        <v>1141</v>
      </c>
      <c r="W109" s="78"/>
      <c r="X109" s="75" t="s">
        <v>1141</v>
      </c>
      <c r="Y109" s="78"/>
      <c r="Z109" s="75" t="s">
        <v>1141</v>
      </c>
      <c r="AA109" s="79"/>
      <c r="AB109" s="75" t="s">
        <v>191</v>
      </c>
      <c r="AC109" s="78" t="s">
        <v>195</v>
      </c>
      <c r="AD109" s="75" t="s">
        <v>191</v>
      </c>
      <c r="AE109" s="78" t="s">
        <v>195</v>
      </c>
      <c r="AF109" s="75" t="s">
        <v>1141</v>
      </c>
      <c r="AG109" s="78"/>
      <c r="AH109" s="75" t="s">
        <v>1141</v>
      </c>
      <c r="AI109" s="78"/>
      <c r="AJ109" s="75" t="s">
        <v>1141</v>
      </c>
      <c r="AK109" s="78"/>
      <c r="AL109" s="75" t="s">
        <v>1141</v>
      </c>
      <c r="AM109" s="77"/>
      <c r="AN109" s="75" t="s">
        <v>1141</v>
      </c>
      <c r="AO109" s="78"/>
      <c r="AP109" s="75" t="s">
        <v>191</v>
      </c>
      <c r="AQ109" s="78" t="s">
        <v>195</v>
      </c>
      <c r="AS109" s="30" t="str">
        <f t="shared" si="2"/>
        <v>xxxx</v>
      </c>
      <c r="AT109" s="30" t="str">
        <f t="shared" si="3"/>
        <v>yyyy</v>
      </c>
      <c r="AV109" s="157"/>
    </row>
    <row r="110" spans="1:48" s="30" customFormat="1" x14ac:dyDescent="0.2">
      <c r="A110" s="61" t="s">
        <v>242</v>
      </c>
      <c r="B110" s="61" t="s">
        <v>2454</v>
      </c>
      <c r="C110" s="61" t="s">
        <v>782</v>
      </c>
      <c r="D110" s="61" t="s">
        <v>783</v>
      </c>
      <c r="E110" s="61" t="s">
        <v>1141</v>
      </c>
      <c r="F110" s="75" t="s">
        <v>1141</v>
      </c>
      <c r="G110" s="78"/>
      <c r="H110" s="75" t="s">
        <v>1141</v>
      </c>
      <c r="I110" s="78"/>
      <c r="J110" s="75" t="s">
        <v>1141</v>
      </c>
      <c r="K110" s="78"/>
      <c r="L110" s="75" t="s">
        <v>191</v>
      </c>
      <c r="M110" s="78" t="s">
        <v>195</v>
      </c>
      <c r="N110" s="75" t="s">
        <v>1141</v>
      </c>
      <c r="O110" s="78"/>
      <c r="P110" s="75" t="s">
        <v>1141</v>
      </c>
      <c r="Q110" s="78"/>
      <c r="R110" s="75" t="s">
        <v>1141</v>
      </c>
      <c r="S110" s="78"/>
      <c r="T110" s="75" t="s">
        <v>1141</v>
      </c>
      <c r="U110" s="78"/>
      <c r="V110" s="75" t="s">
        <v>1141</v>
      </c>
      <c r="W110" s="78"/>
      <c r="X110" s="75" t="s">
        <v>1141</v>
      </c>
      <c r="Y110" s="78"/>
      <c r="Z110" s="75" t="s">
        <v>1141</v>
      </c>
      <c r="AA110" s="79"/>
      <c r="AB110" s="75" t="s">
        <v>191</v>
      </c>
      <c r="AC110" s="78" t="s">
        <v>195</v>
      </c>
      <c r="AD110" s="75" t="s">
        <v>191</v>
      </c>
      <c r="AE110" s="78" t="s">
        <v>195</v>
      </c>
      <c r="AF110" s="75" t="s">
        <v>1141</v>
      </c>
      <c r="AG110" s="78"/>
      <c r="AH110" s="75" t="s">
        <v>1141</v>
      </c>
      <c r="AI110" s="78"/>
      <c r="AJ110" s="75" t="s">
        <v>1141</v>
      </c>
      <c r="AK110" s="78"/>
      <c r="AL110" s="75" t="s">
        <v>1141</v>
      </c>
      <c r="AM110" s="77"/>
      <c r="AN110" s="75" t="s">
        <v>1141</v>
      </c>
      <c r="AO110" s="78"/>
      <c r="AP110" s="75" t="s">
        <v>191</v>
      </c>
      <c r="AQ110" s="78" t="s">
        <v>195</v>
      </c>
      <c r="AS110" s="30" t="str">
        <f t="shared" si="2"/>
        <v>xxxx</v>
      </c>
      <c r="AT110" s="30" t="str">
        <f t="shared" si="3"/>
        <v>yyyy</v>
      </c>
      <c r="AV110" s="157"/>
    </row>
    <row r="111" spans="1:48" s="30" customFormat="1" x14ac:dyDescent="0.2">
      <c r="A111" s="61" t="s">
        <v>243</v>
      </c>
      <c r="B111" s="61" t="s">
        <v>2455</v>
      </c>
      <c r="C111" s="61" t="s">
        <v>210</v>
      </c>
      <c r="D111" s="61" t="s">
        <v>211</v>
      </c>
      <c r="E111" s="61" t="s">
        <v>1141</v>
      </c>
      <c r="F111" s="75" t="s">
        <v>1141</v>
      </c>
      <c r="G111" s="78"/>
      <c r="H111" s="75" t="s">
        <v>1141</v>
      </c>
      <c r="I111" s="78"/>
      <c r="J111" s="75" t="s">
        <v>1141</v>
      </c>
      <c r="K111" s="78"/>
      <c r="L111" s="75" t="s">
        <v>191</v>
      </c>
      <c r="M111" s="78" t="s">
        <v>195</v>
      </c>
      <c r="N111" s="75" t="s">
        <v>1141</v>
      </c>
      <c r="O111" s="78"/>
      <c r="P111" s="75" t="s">
        <v>1141</v>
      </c>
      <c r="Q111" s="78"/>
      <c r="R111" s="75" t="s">
        <v>1141</v>
      </c>
      <c r="S111" s="78"/>
      <c r="T111" s="75" t="s">
        <v>1141</v>
      </c>
      <c r="U111" s="78"/>
      <c r="V111" s="75" t="s">
        <v>1141</v>
      </c>
      <c r="W111" s="78"/>
      <c r="X111" s="75" t="s">
        <v>1141</v>
      </c>
      <c r="Y111" s="78"/>
      <c r="Z111" s="75" t="s">
        <v>1141</v>
      </c>
      <c r="AA111" s="79"/>
      <c r="AB111" s="75" t="s">
        <v>191</v>
      </c>
      <c r="AC111" s="78" t="s">
        <v>195</v>
      </c>
      <c r="AD111" s="75" t="s">
        <v>191</v>
      </c>
      <c r="AE111" s="78" t="s">
        <v>195</v>
      </c>
      <c r="AF111" s="75" t="s">
        <v>1141</v>
      </c>
      <c r="AG111" s="78"/>
      <c r="AH111" s="75" t="s">
        <v>1141</v>
      </c>
      <c r="AI111" s="78"/>
      <c r="AJ111" s="75" t="s">
        <v>1141</v>
      </c>
      <c r="AK111" s="78"/>
      <c r="AL111" s="75" t="s">
        <v>1141</v>
      </c>
      <c r="AM111" s="77"/>
      <c r="AN111" s="75" t="s">
        <v>191</v>
      </c>
      <c r="AO111" s="78" t="s">
        <v>195</v>
      </c>
      <c r="AP111" s="75" t="s">
        <v>191</v>
      </c>
      <c r="AQ111" s="78" t="s">
        <v>195</v>
      </c>
      <c r="AS111" s="30" t="str">
        <f t="shared" si="2"/>
        <v>xxxxx</v>
      </c>
      <c r="AT111" s="30" t="str">
        <f t="shared" si="3"/>
        <v>yyyyy</v>
      </c>
      <c r="AV111" s="157"/>
    </row>
    <row r="112" spans="1:48" s="30" customFormat="1" x14ac:dyDescent="0.2">
      <c r="A112" s="61" t="s">
        <v>244</v>
      </c>
      <c r="B112" s="61" t="s">
        <v>2456</v>
      </c>
      <c r="C112" s="61" t="s">
        <v>212</v>
      </c>
      <c r="D112" s="61" t="s">
        <v>213</v>
      </c>
      <c r="E112" s="61" t="s">
        <v>1141</v>
      </c>
      <c r="F112" s="75" t="s">
        <v>1141</v>
      </c>
      <c r="G112" s="78"/>
      <c r="H112" s="75" t="s">
        <v>1141</v>
      </c>
      <c r="I112" s="78"/>
      <c r="J112" s="75" t="s">
        <v>1141</v>
      </c>
      <c r="K112" s="78"/>
      <c r="L112" s="75" t="s">
        <v>191</v>
      </c>
      <c r="M112" s="78" t="s">
        <v>195</v>
      </c>
      <c r="N112" s="75" t="s">
        <v>1141</v>
      </c>
      <c r="O112" s="78"/>
      <c r="P112" s="75" t="s">
        <v>1141</v>
      </c>
      <c r="Q112" s="78"/>
      <c r="R112" s="75" t="s">
        <v>1141</v>
      </c>
      <c r="S112" s="78"/>
      <c r="T112" s="75" t="s">
        <v>1141</v>
      </c>
      <c r="U112" s="78"/>
      <c r="V112" s="75" t="s">
        <v>1141</v>
      </c>
      <c r="W112" s="78"/>
      <c r="X112" s="75" t="s">
        <v>1141</v>
      </c>
      <c r="Y112" s="78"/>
      <c r="Z112" s="75" t="s">
        <v>1141</v>
      </c>
      <c r="AA112" s="79"/>
      <c r="AB112" s="75" t="s">
        <v>191</v>
      </c>
      <c r="AC112" s="78" t="s">
        <v>195</v>
      </c>
      <c r="AD112" s="75" t="s">
        <v>1141</v>
      </c>
      <c r="AE112" s="78"/>
      <c r="AF112" s="75" t="s">
        <v>1141</v>
      </c>
      <c r="AG112" s="78"/>
      <c r="AH112" s="75" t="s">
        <v>1141</v>
      </c>
      <c r="AI112" s="78"/>
      <c r="AJ112" s="75" t="s">
        <v>1141</v>
      </c>
      <c r="AK112" s="78"/>
      <c r="AL112" s="75" t="s">
        <v>1141</v>
      </c>
      <c r="AM112" s="77"/>
      <c r="AN112" s="75" t="s">
        <v>1141</v>
      </c>
      <c r="AO112" s="78"/>
      <c r="AP112" s="75" t="s">
        <v>191</v>
      </c>
      <c r="AQ112" s="78" t="s">
        <v>195</v>
      </c>
      <c r="AS112" s="30" t="str">
        <f t="shared" si="2"/>
        <v>xxx</v>
      </c>
      <c r="AT112" s="30" t="str">
        <f t="shared" si="3"/>
        <v>yyy</v>
      </c>
      <c r="AV112" s="157"/>
    </row>
    <row r="113" spans="1:48" s="30" customFormat="1" x14ac:dyDescent="0.2">
      <c r="A113" s="58" t="s">
        <v>960</v>
      </c>
      <c r="B113" s="58" t="s">
        <v>2457</v>
      </c>
      <c r="C113" s="58" t="s">
        <v>963</v>
      </c>
      <c r="D113" s="58" t="s">
        <v>964</v>
      </c>
      <c r="E113" s="58" t="s">
        <v>1141</v>
      </c>
      <c r="F113" s="75" t="s">
        <v>1141</v>
      </c>
      <c r="G113" s="75"/>
      <c r="H113" s="75" t="s">
        <v>1141</v>
      </c>
      <c r="I113" s="75"/>
      <c r="J113" s="75" t="s">
        <v>191</v>
      </c>
      <c r="K113" s="75" t="s">
        <v>195</v>
      </c>
      <c r="L113" s="75" t="s">
        <v>1141</v>
      </c>
      <c r="M113" s="75"/>
      <c r="N113" s="75" t="s">
        <v>191</v>
      </c>
      <c r="O113" s="75" t="s">
        <v>195</v>
      </c>
      <c r="P113" s="75" t="s">
        <v>1141</v>
      </c>
      <c r="Q113" s="75"/>
      <c r="R113" s="75" t="s">
        <v>1141</v>
      </c>
      <c r="S113" s="129" t="s">
        <v>3009</v>
      </c>
      <c r="T113" s="75" t="s">
        <v>191</v>
      </c>
      <c r="U113" s="75" t="s">
        <v>195</v>
      </c>
      <c r="V113" s="75" t="s">
        <v>191</v>
      </c>
      <c r="W113" s="75" t="s">
        <v>195</v>
      </c>
      <c r="X113" s="75" t="s">
        <v>1141</v>
      </c>
      <c r="Y113" s="75"/>
      <c r="Z113" s="75" t="s">
        <v>1141</v>
      </c>
      <c r="AA113" s="75"/>
      <c r="AB113" s="75" t="s">
        <v>1141</v>
      </c>
      <c r="AC113" s="75"/>
      <c r="AD113" s="75" t="s">
        <v>191</v>
      </c>
      <c r="AE113" s="75" t="s">
        <v>195</v>
      </c>
      <c r="AF113" s="75" t="s">
        <v>1141</v>
      </c>
      <c r="AG113" s="75"/>
      <c r="AH113" s="75" t="s">
        <v>191</v>
      </c>
      <c r="AI113" s="75" t="s">
        <v>195</v>
      </c>
      <c r="AJ113" s="75" t="s">
        <v>191</v>
      </c>
      <c r="AK113" s="75" t="s">
        <v>195</v>
      </c>
      <c r="AL113" s="75" t="s">
        <v>1141</v>
      </c>
      <c r="AM113" s="77"/>
      <c r="AN113" s="75" t="s">
        <v>1141</v>
      </c>
      <c r="AO113" s="75"/>
      <c r="AP113" s="75" t="s">
        <v>191</v>
      </c>
      <c r="AQ113" s="75" t="s">
        <v>195</v>
      </c>
      <c r="AS113" s="30" t="str">
        <f t="shared" si="2"/>
        <v>xxxxxxxx</v>
      </c>
      <c r="AT113" s="30" t="str">
        <f t="shared" si="3"/>
        <v>yyy9yyyyyy</v>
      </c>
      <c r="AV113" s="157"/>
    </row>
    <row r="114" spans="1:48" s="30" customFormat="1" x14ac:dyDescent="0.2">
      <c r="A114" s="61" t="s">
        <v>1486</v>
      </c>
      <c r="B114" s="61" t="s">
        <v>2458</v>
      </c>
      <c r="C114" s="61" t="s">
        <v>214</v>
      </c>
      <c r="D114" s="61" t="s">
        <v>215</v>
      </c>
      <c r="E114" s="61" t="s">
        <v>1141</v>
      </c>
      <c r="F114" s="75" t="s">
        <v>1141</v>
      </c>
      <c r="G114" s="78"/>
      <c r="H114" s="75" t="s">
        <v>1141</v>
      </c>
      <c r="I114" s="78"/>
      <c r="J114" s="75" t="s">
        <v>1141</v>
      </c>
      <c r="K114" s="78"/>
      <c r="L114" s="75" t="s">
        <v>1141</v>
      </c>
      <c r="M114" s="78"/>
      <c r="N114" s="75" t="s">
        <v>191</v>
      </c>
      <c r="O114" s="78" t="s">
        <v>195</v>
      </c>
      <c r="P114" s="75" t="s">
        <v>1141</v>
      </c>
      <c r="Q114" s="78"/>
      <c r="R114" s="75" t="s">
        <v>1141</v>
      </c>
      <c r="S114" s="78"/>
      <c r="T114" s="75" t="s">
        <v>191</v>
      </c>
      <c r="U114" s="78" t="s">
        <v>195</v>
      </c>
      <c r="V114" s="75" t="s">
        <v>1141</v>
      </c>
      <c r="W114" s="78"/>
      <c r="X114" s="75" t="s">
        <v>1141</v>
      </c>
      <c r="Y114" s="78"/>
      <c r="Z114" s="75" t="s">
        <v>1141</v>
      </c>
      <c r="AA114" s="79"/>
      <c r="AB114" s="75" t="s">
        <v>1141</v>
      </c>
      <c r="AC114" s="78"/>
      <c r="AD114" s="75" t="s">
        <v>1141</v>
      </c>
      <c r="AE114" s="78"/>
      <c r="AF114" s="75" t="s">
        <v>1141</v>
      </c>
      <c r="AG114" s="78"/>
      <c r="AH114" s="75" t="s">
        <v>1141</v>
      </c>
      <c r="AI114" s="78"/>
      <c r="AJ114" s="75" t="s">
        <v>1141</v>
      </c>
      <c r="AK114" s="78"/>
      <c r="AL114" s="75" t="s">
        <v>1141</v>
      </c>
      <c r="AM114" s="77"/>
      <c r="AN114" s="75" t="s">
        <v>1141</v>
      </c>
      <c r="AO114" s="78"/>
      <c r="AP114" s="75" t="s">
        <v>191</v>
      </c>
      <c r="AQ114" s="78" t="s">
        <v>195</v>
      </c>
      <c r="AS114" s="30" t="str">
        <f t="shared" si="2"/>
        <v>xxx</v>
      </c>
      <c r="AT114" s="30" t="str">
        <f t="shared" si="3"/>
        <v>yyy</v>
      </c>
      <c r="AV114" s="157"/>
    </row>
    <row r="115" spans="1:48" s="30" customFormat="1" x14ac:dyDescent="0.2">
      <c r="A115" s="61" t="s">
        <v>1487</v>
      </c>
      <c r="B115" s="61" t="s">
        <v>2459</v>
      </c>
      <c r="C115" s="61" t="s">
        <v>216</v>
      </c>
      <c r="D115" s="61" t="s">
        <v>217</v>
      </c>
      <c r="E115" s="61" t="s">
        <v>1141</v>
      </c>
      <c r="F115" s="75" t="s">
        <v>1141</v>
      </c>
      <c r="G115" s="78"/>
      <c r="H115" s="75" t="s">
        <v>1141</v>
      </c>
      <c r="I115" s="78"/>
      <c r="J115" s="75" t="s">
        <v>1141</v>
      </c>
      <c r="K115" s="78"/>
      <c r="L115" s="75" t="s">
        <v>1141</v>
      </c>
      <c r="M115" s="78"/>
      <c r="N115" s="75" t="s">
        <v>191</v>
      </c>
      <c r="O115" s="78" t="s">
        <v>195</v>
      </c>
      <c r="P115" s="75" t="s">
        <v>1141</v>
      </c>
      <c r="Q115" s="78"/>
      <c r="R115" s="75" t="s">
        <v>1141</v>
      </c>
      <c r="S115" s="78"/>
      <c r="T115" s="75" t="s">
        <v>191</v>
      </c>
      <c r="U115" s="78" t="s">
        <v>195</v>
      </c>
      <c r="V115" s="75" t="s">
        <v>1141</v>
      </c>
      <c r="W115" s="78"/>
      <c r="X115" s="75" t="s">
        <v>1141</v>
      </c>
      <c r="Y115" s="78"/>
      <c r="Z115" s="75" t="s">
        <v>1141</v>
      </c>
      <c r="AA115" s="79"/>
      <c r="AB115" s="75" t="s">
        <v>1141</v>
      </c>
      <c r="AC115" s="78"/>
      <c r="AD115" s="75" t="s">
        <v>1141</v>
      </c>
      <c r="AE115" s="78"/>
      <c r="AF115" s="75" t="s">
        <v>1141</v>
      </c>
      <c r="AG115" s="78"/>
      <c r="AH115" s="75" t="s">
        <v>1141</v>
      </c>
      <c r="AI115" s="78"/>
      <c r="AJ115" s="75" t="s">
        <v>1141</v>
      </c>
      <c r="AK115" s="78"/>
      <c r="AL115" s="75" t="s">
        <v>1141</v>
      </c>
      <c r="AM115" s="77"/>
      <c r="AN115" s="75" t="s">
        <v>1141</v>
      </c>
      <c r="AO115" s="78"/>
      <c r="AP115" s="75" t="s">
        <v>191</v>
      </c>
      <c r="AQ115" s="78" t="s">
        <v>195</v>
      </c>
      <c r="AS115" s="30" t="str">
        <f t="shared" si="2"/>
        <v>xxx</v>
      </c>
      <c r="AT115" s="30" t="str">
        <f t="shared" si="3"/>
        <v>yyy</v>
      </c>
      <c r="AV115" s="157"/>
    </row>
    <row r="116" spans="1:48" s="30" customFormat="1" x14ac:dyDescent="0.2">
      <c r="A116" s="61" t="s">
        <v>1488</v>
      </c>
      <c r="B116" s="61" t="s">
        <v>2460</v>
      </c>
      <c r="C116" s="61" t="s">
        <v>1141</v>
      </c>
      <c r="D116" s="61" t="s">
        <v>1141</v>
      </c>
      <c r="E116" s="61" t="s">
        <v>1489</v>
      </c>
      <c r="F116" s="75" t="s">
        <v>1141</v>
      </c>
      <c r="G116" s="78"/>
      <c r="H116" s="75" t="s">
        <v>1141</v>
      </c>
      <c r="I116" s="78"/>
      <c r="J116" s="75" t="s">
        <v>1141</v>
      </c>
      <c r="K116" s="78"/>
      <c r="L116" s="75" t="s">
        <v>1141</v>
      </c>
      <c r="M116" s="78"/>
      <c r="N116" s="75" t="s">
        <v>191</v>
      </c>
      <c r="O116" s="85" t="s">
        <v>196</v>
      </c>
      <c r="P116" s="75" t="s">
        <v>1141</v>
      </c>
      <c r="Q116" s="78"/>
      <c r="R116" s="75" t="s">
        <v>1141</v>
      </c>
      <c r="S116" s="78"/>
      <c r="T116" s="75" t="s">
        <v>191</v>
      </c>
      <c r="U116" s="85" t="s">
        <v>196</v>
      </c>
      <c r="V116" s="75" t="s">
        <v>1141</v>
      </c>
      <c r="W116" s="78"/>
      <c r="X116" s="75" t="s">
        <v>1141</v>
      </c>
      <c r="Y116" s="78"/>
      <c r="Z116" s="75" t="s">
        <v>1141</v>
      </c>
      <c r="AA116" s="79"/>
      <c r="AB116" s="75" t="s">
        <v>1141</v>
      </c>
      <c r="AC116" s="78"/>
      <c r="AD116" s="75" t="s">
        <v>1141</v>
      </c>
      <c r="AE116" s="78"/>
      <c r="AF116" s="75" t="s">
        <v>1141</v>
      </c>
      <c r="AG116" s="78"/>
      <c r="AH116" s="75" t="s">
        <v>1141</v>
      </c>
      <c r="AI116" s="78"/>
      <c r="AJ116" s="75" t="s">
        <v>1141</v>
      </c>
      <c r="AK116" s="78"/>
      <c r="AL116" s="75" t="s">
        <v>1141</v>
      </c>
      <c r="AM116" s="77"/>
      <c r="AN116" s="75" t="s">
        <v>1141</v>
      </c>
      <c r="AO116" s="78"/>
      <c r="AP116" s="75" t="s">
        <v>191</v>
      </c>
      <c r="AQ116" s="85" t="s">
        <v>196</v>
      </c>
      <c r="AS116" s="30" t="str">
        <f t="shared" si="2"/>
        <v>xxx</v>
      </c>
      <c r="AT116" s="30" t="str">
        <f t="shared" si="3"/>
        <v>nnn</v>
      </c>
      <c r="AV116" s="157"/>
    </row>
    <row r="117" spans="1:48" s="30" customFormat="1" x14ac:dyDescent="0.2">
      <c r="A117" s="61" t="s">
        <v>1490</v>
      </c>
      <c r="B117" s="61" t="s">
        <v>2461</v>
      </c>
      <c r="C117" s="61" t="s">
        <v>1141</v>
      </c>
      <c r="D117" s="61" t="s">
        <v>1141</v>
      </c>
      <c r="E117" s="61" t="s">
        <v>368</v>
      </c>
      <c r="F117" s="75" t="s">
        <v>1141</v>
      </c>
      <c r="G117" s="78"/>
      <c r="H117" s="75" t="s">
        <v>1141</v>
      </c>
      <c r="I117" s="78"/>
      <c r="J117" s="75" t="s">
        <v>1141</v>
      </c>
      <c r="K117" s="78"/>
      <c r="L117" s="75" t="s">
        <v>1141</v>
      </c>
      <c r="M117" s="78"/>
      <c r="N117" s="75" t="s">
        <v>1141</v>
      </c>
      <c r="O117" s="78"/>
      <c r="P117" s="75" t="s">
        <v>1141</v>
      </c>
      <c r="Q117" s="78"/>
      <c r="R117" s="75" t="s">
        <v>1141</v>
      </c>
      <c r="S117" s="78"/>
      <c r="T117" s="75" t="s">
        <v>1141</v>
      </c>
      <c r="U117" s="78"/>
      <c r="V117" s="75" t="s">
        <v>1141</v>
      </c>
      <c r="W117" s="78"/>
      <c r="X117" s="75" t="s">
        <v>1141</v>
      </c>
      <c r="Y117" s="78"/>
      <c r="Z117" s="75" t="s">
        <v>1141</v>
      </c>
      <c r="AA117" s="79"/>
      <c r="AB117" s="75" t="s">
        <v>1141</v>
      </c>
      <c r="AC117" s="78"/>
      <c r="AD117" s="75" t="s">
        <v>1141</v>
      </c>
      <c r="AE117" s="78"/>
      <c r="AF117" s="75" t="s">
        <v>1141</v>
      </c>
      <c r="AG117" s="78"/>
      <c r="AH117" s="75" t="s">
        <v>1141</v>
      </c>
      <c r="AI117" s="78"/>
      <c r="AJ117" s="75" t="s">
        <v>1141</v>
      </c>
      <c r="AK117" s="78"/>
      <c r="AL117" s="75" t="s">
        <v>1141</v>
      </c>
      <c r="AM117" s="77"/>
      <c r="AN117" s="75" t="s">
        <v>1141</v>
      </c>
      <c r="AO117" s="78"/>
      <c r="AP117" s="75" t="s">
        <v>1141</v>
      </c>
      <c r="AQ117" s="78"/>
      <c r="AS117" s="30" t="str">
        <f t="shared" si="2"/>
        <v/>
      </c>
      <c r="AT117" s="30" t="str">
        <f t="shared" si="3"/>
        <v/>
      </c>
      <c r="AV117" s="157"/>
    </row>
    <row r="118" spans="1:48" s="30" customFormat="1" x14ac:dyDescent="0.2">
      <c r="A118" s="61" t="s">
        <v>1491</v>
      </c>
      <c r="B118" s="61" t="s">
        <v>2462</v>
      </c>
      <c r="C118" s="61" t="s">
        <v>218</v>
      </c>
      <c r="D118" s="61" t="s">
        <v>794</v>
      </c>
      <c r="E118" s="61" t="s">
        <v>1141</v>
      </c>
      <c r="F118" s="75" t="s">
        <v>1141</v>
      </c>
      <c r="G118" s="78"/>
      <c r="H118" s="75" t="s">
        <v>1141</v>
      </c>
      <c r="I118" s="78"/>
      <c r="J118" s="75" t="s">
        <v>1141</v>
      </c>
      <c r="K118" s="78"/>
      <c r="L118" s="75" t="s">
        <v>1141</v>
      </c>
      <c r="M118" s="78"/>
      <c r="N118" s="75" t="s">
        <v>1141</v>
      </c>
      <c r="O118" s="78"/>
      <c r="P118" s="75" t="s">
        <v>1141</v>
      </c>
      <c r="Q118" s="78"/>
      <c r="R118" s="75" t="s">
        <v>1141</v>
      </c>
      <c r="S118" s="78"/>
      <c r="T118" s="75" t="s">
        <v>191</v>
      </c>
      <c r="U118" s="78" t="s">
        <v>195</v>
      </c>
      <c r="V118" s="75" t="s">
        <v>1141</v>
      </c>
      <c r="W118" s="78"/>
      <c r="X118" s="75" t="s">
        <v>1141</v>
      </c>
      <c r="Y118" s="78"/>
      <c r="Z118" s="75" t="s">
        <v>1141</v>
      </c>
      <c r="AA118" s="79"/>
      <c r="AB118" s="75" t="s">
        <v>1141</v>
      </c>
      <c r="AC118" s="78"/>
      <c r="AD118" s="75" t="s">
        <v>1141</v>
      </c>
      <c r="AE118" s="78"/>
      <c r="AF118" s="75" t="s">
        <v>1141</v>
      </c>
      <c r="AG118" s="78"/>
      <c r="AH118" s="75" t="s">
        <v>1141</v>
      </c>
      <c r="AI118" s="78"/>
      <c r="AJ118" s="75" t="s">
        <v>1141</v>
      </c>
      <c r="AK118" s="78"/>
      <c r="AL118" s="75" t="s">
        <v>1141</v>
      </c>
      <c r="AM118" s="77"/>
      <c r="AN118" s="75" t="s">
        <v>1141</v>
      </c>
      <c r="AO118" s="78"/>
      <c r="AP118" s="75" t="s">
        <v>191</v>
      </c>
      <c r="AQ118" s="78" t="s">
        <v>195</v>
      </c>
      <c r="AS118" s="30" t="str">
        <f t="shared" si="2"/>
        <v>xx</v>
      </c>
      <c r="AT118" s="30" t="str">
        <f t="shared" si="3"/>
        <v>yy</v>
      </c>
      <c r="AV118" s="157"/>
    </row>
    <row r="119" spans="1:48" s="30" customFormat="1" x14ac:dyDescent="0.2">
      <c r="A119" s="61" t="s">
        <v>1492</v>
      </c>
      <c r="B119" s="61" t="s">
        <v>2463</v>
      </c>
      <c r="C119" s="61" t="s">
        <v>795</v>
      </c>
      <c r="D119" s="61" t="s">
        <v>796</v>
      </c>
      <c r="E119" s="61" t="s">
        <v>1141</v>
      </c>
      <c r="F119" s="75" t="s">
        <v>1141</v>
      </c>
      <c r="G119" s="78"/>
      <c r="H119" s="75" t="s">
        <v>1141</v>
      </c>
      <c r="I119" s="78"/>
      <c r="J119" s="75" t="s">
        <v>1141</v>
      </c>
      <c r="K119" s="78"/>
      <c r="L119" s="75" t="s">
        <v>1141</v>
      </c>
      <c r="M119" s="78"/>
      <c r="N119" s="75" t="s">
        <v>191</v>
      </c>
      <c r="O119" s="78" t="s">
        <v>195</v>
      </c>
      <c r="P119" s="75" t="s">
        <v>1141</v>
      </c>
      <c r="Q119" s="78"/>
      <c r="R119" s="75" t="s">
        <v>1141</v>
      </c>
      <c r="S119" s="78"/>
      <c r="T119" s="75" t="s">
        <v>191</v>
      </c>
      <c r="U119" s="78" t="s">
        <v>195</v>
      </c>
      <c r="V119" s="75" t="s">
        <v>191</v>
      </c>
      <c r="W119" s="78" t="s">
        <v>195</v>
      </c>
      <c r="X119" s="75" t="s">
        <v>1141</v>
      </c>
      <c r="Y119" s="78"/>
      <c r="Z119" s="75" t="s">
        <v>1141</v>
      </c>
      <c r="AA119" s="79"/>
      <c r="AB119" s="75" t="s">
        <v>1141</v>
      </c>
      <c r="AC119" s="78"/>
      <c r="AD119" s="75" t="s">
        <v>1141</v>
      </c>
      <c r="AE119" s="78"/>
      <c r="AF119" s="75" t="s">
        <v>1141</v>
      </c>
      <c r="AG119" s="78"/>
      <c r="AH119" s="75" t="s">
        <v>1141</v>
      </c>
      <c r="AI119" s="78"/>
      <c r="AJ119" s="75" t="s">
        <v>1141</v>
      </c>
      <c r="AK119" s="78"/>
      <c r="AL119" s="75" t="s">
        <v>1141</v>
      </c>
      <c r="AM119" s="77"/>
      <c r="AN119" s="75" t="s">
        <v>1141</v>
      </c>
      <c r="AO119" s="78"/>
      <c r="AP119" s="75" t="s">
        <v>191</v>
      </c>
      <c r="AQ119" s="78" t="s">
        <v>195</v>
      </c>
      <c r="AS119" s="30" t="str">
        <f t="shared" si="2"/>
        <v>xxxx</v>
      </c>
      <c r="AT119" s="30" t="str">
        <f t="shared" si="3"/>
        <v>yyyy</v>
      </c>
      <c r="AV119" s="157"/>
    </row>
    <row r="120" spans="1:48" s="30" customFormat="1" x14ac:dyDescent="0.2">
      <c r="A120" s="61" t="s">
        <v>1493</v>
      </c>
      <c r="B120" s="61" t="s">
        <v>2464</v>
      </c>
      <c r="C120" s="61" t="s">
        <v>797</v>
      </c>
      <c r="D120" s="61" t="s">
        <v>798</v>
      </c>
      <c r="E120" s="61" t="s">
        <v>1141</v>
      </c>
      <c r="F120" s="75" t="s">
        <v>1141</v>
      </c>
      <c r="G120" s="78"/>
      <c r="H120" s="75" t="s">
        <v>1141</v>
      </c>
      <c r="I120" s="78"/>
      <c r="J120" s="75" t="s">
        <v>1141</v>
      </c>
      <c r="K120" s="78"/>
      <c r="L120" s="75" t="s">
        <v>1141</v>
      </c>
      <c r="M120" s="78"/>
      <c r="N120" s="75" t="s">
        <v>1141</v>
      </c>
      <c r="O120" s="78"/>
      <c r="P120" s="75" t="s">
        <v>191</v>
      </c>
      <c r="Q120" s="78" t="s">
        <v>195</v>
      </c>
      <c r="R120" s="75" t="s">
        <v>1141</v>
      </c>
      <c r="S120" s="78"/>
      <c r="T120" s="75" t="s">
        <v>191</v>
      </c>
      <c r="U120" s="78" t="s">
        <v>195</v>
      </c>
      <c r="V120" s="75" t="s">
        <v>191</v>
      </c>
      <c r="W120" s="78" t="s">
        <v>195</v>
      </c>
      <c r="X120" s="75" t="s">
        <v>1141</v>
      </c>
      <c r="Y120" s="78"/>
      <c r="Z120" s="75" t="s">
        <v>1141</v>
      </c>
      <c r="AA120" s="79"/>
      <c r="AB120" s="75" t="s">
        <v>1141</v>
      </c>
      <c r="AC120" s="78"/>
      <c r="AD120" s="75" t="s">
        <v>1141</v>
      </c>
      <c r="AE120" s="78"/>
      <c r="AF120" s="75" t="s">
        <v>1141</v>
      </c>
      <c r="AG120" s="78"/>
      <c r="AH120" s="75" t="s">
        <v>191</v>
      </c>
      <c r="AI120" s="78" t="s">
        <v>195</v>
      </c>
      <c r="AJ120" s="75" t="s">
        <v>191</v>
      </c>
      <c r="AK120" s="78" t="s">
        <v>195</v>
      </c>
      <c r="AL120" s="75" t="s">
        <v>1141</v>
      </c>
      <c r="AM120" s="77"/>
      <c r="AN120" s="75" t="s">
        <v>1141</v>
      </c>
      <c r="AO120" s="78"/>
      <c r="AP120" s="75" t="s">
        <v>191</v>
      </c>
      <c r="AQ120" s="78" t="s">
        <v>195</v>
      </c>
      <c r="AS120" s="30" t="str">
        <f t="shared" si="2"/>
        <v>xxxxxx</v>
      </c>
      <c r="AT120" s="30" t="str">
        <f t="shared" si="3"/>
        <v>yyyyyy</v>
      </c>
      <c r="AV120" s="157"/>
    </row>
    <row r="121" spans="1:48" s="30" customFormat="1" x14ac:dyDescent="0.2">
      <c r="A121" s="61" t="s">
        <v>1494</v>
      </c>
      <c r="B121" s="61" t="s">
        <v>2465</v>
      </c>
      <c r="C121" s="61" t="s">
        <v>799</v>
      </c>
      <c r="D121" s="61" t="s">
        <v>257</v>
      </c>
      <c r="E121" s="61" t="s">
        <v>1141</v>
      </c>
      <c r="F121" s="75" t="s">
        <v>1141</v>
      </c>
      <c r="G121" s="78"/>
      <c r="H121" s="75" t="s">
        <v>1141</v>
      </c>
      <c r="I121" s="78"/>
      <c r="J121" s="75" t="s">
        <v>1141</v>
      </c>
      <c r="K121" s="78"/>
      <c r="L121" s="75" t="s">
        <v>1141</v>
      </c>
      <c r="M121" s="78"/>
      <c r="N121" s="75" t="s">
        <v>1141</v>
      </c>
      <c r="O121" s="78"/>
      <c r="P121" s="75" t="s">
        <v>1141</v>
      </c>
      <c r="Q121" s="78"/>
      <c r="R121" s="75" t="s">
        <v>1141</v>
      </c>
      <c r="S121" s="78"/>
      <c r="T121" s="75" t="s">
        <v>191</v>
      </c>
      <c r="U121" s="78" t="s">
        <v>195</v>
      </c>
      <c r="V121" s="75" t="s">
        <v>1141</v>
      </c>
      <c r="W121" s="78"/>
      <c r="X121" s="75" t="s">
        <v>1141</v>
      </c>
      <c r="Y121" s="78"/>
      <c r="Z121" s="75" t="s">
        <v>1141</v>
      </c>
      <c r="AA121" s="79"/>
      <c r="AB121" s="75" t="s">
        <v>1141</v>
      </c>
      <c r="AC121" s="78"/>
      <c r="AD121" s="75" t="s">
        <v>1141</v>
      </c>
      <c r="AE121" s="78"/>
      <c r="AF121" s="75" t="s">
        <v>1141</v>
      </c>
      <c r="AG121" s="78"/>
      <c r="AH121" s="75" t="s">
        <v>1141</v>
      </c>
      <c r="AI121" s="78"/>
      <c r="AJ121" s="75" t="s">
        <v>1141</v>
      </c>
      <c r="AK121" s="78"/>
      <c r="AL121" s="75" t="s">
        <v>1141</v>
      </c>
      <c r="AM121" s="77"/>
      <c r="AN121" s="75" t="s">
        <v>1141</v>
      </c>
      <c r="AO121" s="78"/>
      <c r="AP121" s="75" t="s">
        <v>191</v>
      </c>
      <c r="AQ121" s="78" t="s">
        <v>195</v>
      </c>
      <c r="AS121" s="30" t="str">
        <f t="shared" si="2"/>
        <v>xx</v>
      </c>
      <c r="AT121" s="30" t="str">
        <f t="shared" si="3"/>
        <v>yy</v>
      </c>
      <c r="AV121" s="157"/>
    </row>
    <row r="122" spans="1:48" s="30" customFormat="1" x14ac:dyDescent="0.2">
      <c r="A122" s="61" t="s">
        <v>1495</v>
      </c>
      <c r="B122" s="61" t="s">
        <v>2466</v>
      </c>
      <c r="C122" s="61" t="s">
        <v>258</v>
      </c>
      <c r="D122" s="61" t="s">
        <v>259</v>
      </c>
      <c r="E122" s="61" t="s">
        <v>1141</v>
      </c>
      <c r="F122" s="75" t="s">
        <v>1141</v>
      </c>
      <c r="G122" s="78"/>
      <c r="H122" s="75" t="s">
        <v>1141</v>
      </c>
      <c r="I122" s="78"/>
      <c r="J122" s="75" t="s">
        <v>1141</v>
      </c>
      <c r="K122" s="78"/>
      <c r="L122" s="75" t="s">
        <v>1141</v>
      </c>
      <c r="M122" s="78"/>
      <c r="N122" s="75" t="s">
        <v>1141</v>
      </c>
      <c r="O122" s="78"/>
      <c r="P122" s="75" t="s">
        <v>1141</v>
      </c>
      <c r="Q122" s="78"/>
      <c r="R122" s="75" t="s">
        <v>1141</v>
      </c>
      <c r="S122" s="78"/>
      <c r="T122" s="75" t="s">
        <v>191</v>
      </c>
      <c r="U122" s="78" t="s">
        <v>195</v>
      </c>
      <c r="V122" s="75" t="s">
        <v>1141</v>
      </c>
      <c r="W122" s="78"/>
      <c r="X122" s="75" t="s">
        <v>1141</v>
      </c>
      <c r="Y122" s="78"/>
      <c r="Z122" s="75" t="s">
        <v>1141</v>
      </c>
      <c r="AA122" s="79"/>
      <c r="AB122" s="75" t="s">
        <v>1141</v>
      </c>
      <c r="AC122" s="78"/>
      <c r="AD122" s="75" t="s">
        <v>1141</v>
      </c>
      <c r="AE122" s="78"/>
      <c r="AF122" s="75" t="s">
        <v>1141</v>
      </c>
      <c r="AG122" s="78"/>
      <c r="AH122" s="75" t="s">
        <v>1141</v>
      </c>
      <c r="AI122" s="78"/>
      <c r="AJ122" s="75" t="s">
        <v>1141</v>
      </c>
      <c r="AK122" s="78"/>
      <c r="AL122" s="75" t="s">
        <v>1141</v>
      </c>
      <c r="AM122" s="77"/>
      <c r="AN122" s="75" t="s">
        <v>1141</v>
      </c>
      <c r="AO122" s="78"/>
      <c r="AP122" s="75" t="s">
        <v>191</v>
      </c>
      <c r="AQ122" s="78" t="s">
        <v>195</v>
      </c>
      <c r="AS122" s="30" t="str">
        <f t="shared" si="2"/>
        <v>xx</v>
      </c>
      <c r="AT122" s="30" t="str">
        <f t="shared" si="3"/>
        <v>yy</v>
      </c>
      <c r="AV122" s="157"/>
    </row>
    <row r="123" spans="1:48" s="30" customFormat="1" x14ac:dyDescent="0.2">
      <c r="A123" s="61" t="s">
        <v>1496</v>
      </c>
      <c r="B123" s="61" t="s">
        <v>2467</v>
      </c>
      <c r="C123" s="61" t="s">
        <v>260</v>
      </c>
      <c r="D123" s="61" t="s">
        <v>261</v>
      </c>
      <c r="E123" s="61" t="s">
        <v>1141</v>
      </c>
      <c r="F123" s="75" t="s">
        <v>1141</v>
      </c>
      <c r="G123" s="78"/>
      <c r="H123" s="75" t="s">
        <v>1141</v>
      </c>
      <c r="I123" s="78"/>
      <c r="J123" s="75" t="s">
        <v>1141</v>
      </c>
      <c r="K123" s="78"/>
      <c r="L123" s="75" t="s">
        <v>1141</v>
      </c>
      <c r="M123" s="78"/>
      <c r="N123" s="75" t="s">
        <v>191</v>
      </c>
      <c r="O123" s="78" t="s">
        <v>195</v>
      </c>
      <c r="P123" s="75" t="s">
        <v>1141</v>
      </c>
      <c r="Q123" s="78"/>
      <c r="R123" s="75" t="s">
        <v>1141</v>
      </c>
      <c r="S123" s="78"/>
      <c r="T123" s="75" t="s">
        <v>191</v>
      </c>
      <c r="U123" s="78" t="s">
        <v>195</v>
      </c>
      <c r="V123" s="75" t="s">
        <v>191</v>
      </c>
      <c r="W123" s="78" t="s">
        <v>195</v>
      </c>
      <c r="X123" s="75" t="s">
        <v>1141</v>
      </c>
      <c r="Y123" s="78"/>
      <c r="Z123" s="75" t="s">
        <v>1141</v>
      </c>
      <c r="AA123" s="79"/>
      <c r="AB123" s="75" t="s">
        <v>1141</v>
      </c>
      <c r="AC123" s="78"/>
      <c r="AD123" s="75" t="s">
        <v>1141</v>
      </c>
      <c r="AE123" s="78"/>
      <c r="AF123" s="75" t="s">
        <v>1141</v>
      </c>
      <c r="AG123" s="78"/>
      <c r="AH123" s="75" t="s">
        <v>1141</v>
      </c>
      <c r="AI123" s="78"/>
      <c r="AJ123" s="75" t="s">
        <v>1141</v>
      </c>
      <c r="AK123" s="78"/>
      <c r="AL123" s="75" t="s">
        <v>1141</v>
      </c>
      <c r="AM123" s="77"/>
      <c r="AN123" s="75" t="s">
        <v>1141</v>
      </c>
      <c r="AO123" s="78"/>
      <c r="AP123" s="75" t="s">
        <v>191</v>
      </c>
      <c r="AQ123" s="78" t="s">
        <v>195</v>
      </c>
      <c r="AS123" s="30" t="str">
        <f t="shared" si="2"/>
        <v>xxxx</v>
      </c>
      <c r="AT123" s="30" t="str">
        <f t="shared" si="3"/>
        <v>yyyy</v>
      </c>
      <c r="AV123" s="157" t="s">
        <v>195</v>
      </c>
    </row>
    <row r="124" spans="1:48" s="30" customFormat="1" x14ac:dyDescent="0.2">
      <c r="A124" s="61" t="s">
        <v>1497</v>
      </c>
      <c r="B124" s="61" t="s">
        <v>2468</v>
      </c>
      <c r="C124" s="61" t="s">
        <v>262</v>
      </c>
      <c r="D124" s="61" t="s">
        <v>263</v>
      </c>
      <c r="E124" s="61" t="s">
        <v>1141</v>
      </c>
      <c r="F124" s="75" t="s">
        <v>1141</v>
      </c>
      <c r="G124" s="78"/>
      <c r="H124" s="75" t="s">
        <v>1141</v>
      </c>
      <c r="I124" s="78"/>
      <c r="J124" s="75" t="s">
        <v>1141</v>
      </c>
      <c r="K124" s="78"/>
      <c r="L124" s="75" t="s">
        <v>1141</v>
      </c>
      <c r="M124" s="78"/>
      <c r="N124" s="75" t="s">
        <v>191</v>
      </c>
      <c r="O124" s="78" t="s">
        <v>195</v>
      </c>
      <c r="P124" s="75" t="s">
        <v>1141</v>
      </c>
      <c r="Q124" s="78"/>
      <c r="R124" s="75" t="s">
        <v>1141</v>
      </c>
      <c r="S124" s="78"/>
      <c r="T124" s="75" t="s">
        <v>191</v>
      </c>
      <c r="U124" s="78" t="s">
        <v>195</v>
      </c>
      <c r="V124" s="75" t="s">
        <v>191</v>
      </c>
      <c r="W124" s="78" t="s">
        <v>195</v>
      </c>
      <c r="X124" s="75" t="s">
        <v>1141</v>
      </c>
      <c r="Y124" s="78"/>
      <c r="Z124" s="75" t="s">
        <v>1141</v>
      </c>
      <c r="AA124" s="79"/>
      <c r="AB124" s="75" t="s">
        <v>1141</v>
      </c>
      <c r="AC124" s="78"/>
      <c r="AD124" s="75" t="s">
        <v>1141</v>
      </c>
      <c r="AE124" s="78"/>
      <c r="AF124" s="75" t="s">
        <v>1141</v>
      </c>
      <c r="AG124" s="78"/>
      <c r="AH124" s="75" t="s">
        <v>1141</v>
      </c>
      <c r="AI124" s="78"/>
      <c r="AJ124" s="75" t="s">
        <v>1141</v>
      </c>
      <c r="AK124" s="78"/>
      <c r="AL124" s="75" t="s">
        <v>1141</v>
      </c>
      <c r="AM124" s="77"/>
      <c r="AN124" s="75" t="s">
        <v>1141</v>
      </c>
      <c r="AO124" s="78"/>
      <c r="AP124" s="75" t="s">
        <v>191</v>
      </c>
      <c r="AQ124" s="78" t="s">
        <v>195</v>
      </c>
      <c r="AS124" s="30" t="str">
        <f t="shared" si="2"/>
        <v>xxxx</v>
      </c>
      <c r="AT124" s="30" t="str">
        <f t="shared" si="3"/>
        <v>yyyy</v>
      </c>
      <c r="AV124" s="157" t="s">
        <v>195</v>
      </c>
    </row>
    <row r="125" spans="1:48" s="30" customFormat="1" x14ac:dyDescent="0.2">
      <c r="A125" s="61" t="s">
        <v>1498</v>
      </c>
      <c r="B125" s="61" t="s">
        <v>2469</v>
      </c>
      <c r="C125" s="61" t="s">
        <v>264</v>
      </c>
      <c r="D125" s="61" t="s">
        <v>265</v>
      </c>
      <c r="E125" s="61" t="s">
        <v>1141</v>
      </c>
      <c r="F125" s="75" t="s">
        <v>1141</v>
      </c>
      <c r="G125" s="78"/>
      <c r="H125" s="75" t="s">
        <v>1141</v>
      </c>
      <c r="I125" s="78"/>
      <c r="J125" s="75" t="s">
        <v>1141</v>
      </c>
      <c r="K125" s="78"/>
      <c r="L125" s="75" t="s">
        <v>1141</v>
      </c>
      <c r="M125" s="78"/>
      <c r="N125" s="75" t="s">
        <v>191</v>
      </c>
      <c r="O125" s="78" t="s">
        <v>195</v>
      </c>
      <c r="P125" s="75" t="s">
        <v>1141</v>
      </c>
      <c r="Q125" s="78"/>
      <c r="R125" s="75" t="s">
        <v>1141</v>
      </c>
      <c r="S125" s="78"/>
      <c r="T125" s="75" t="s">
        <v>191</v>
      </c>
      <c r="U125" s="78" t="s">
        <v>195</v>
      </c>
      <c r="V125" s="75" t="s">
        <v>191</v>
      </c>
      <c r="W125" s="78" t="s">
        <v>195</v>
      </c>
      <c r="X125" s="75" t="s">
        <v>1141</v>
      </c>
      <c r="Y125" s="78"/>
      <c r="Z125" s="75" t="s">
        <v>1141</v>
      </c>
      <c r="AA125" s="79"/>
      <c r="AB125" s="75" t="s">
        <v>1141</v>
      </c>
      <c r="AC125" s="78"/>
      <c r="AD125" s="75" t="s">
        <v>1141</v>
      </c>
      <c r="AE125" s="78"/>
      <c r="AF125" s="75" t="s">
        <v>1141</v>
      </c>
      <c r="AG125" s="78"/>
      <c r="AH125" s="75" t="s">
        <v>1141</v>
      </c>
      <c r="AI125" s="78"/>
      <c r="AJ125" s="75" t="s">
        <v>1141</v>
      </c>
      <c r="AK125" s="78"/>
      <c r="AL125" s="75" t="s">
        <v>1141</v>
      </c>
      <c r="AM125" s="77"/>
      <c r="AN125" s="75" t="s">
        <v>1141</v>
      </c>
      <c r="AO125" s="78"/>
      <c r="AP125" s="75" t="s">
        <v>191</v>
      </c>
      <c r="AQ125" s="78" t="s">
        <v>195</v>
      </c>
      <c r="AS125" s="30" t="str">
        <f t="shared" si="2"/>
        <v>xxxx</v>
      </c>
      <c r="AT125" s="30" t="str">
        <f t="shared" si="3"/>
        <v>yyyy</v>
      </c>
      <c r="AV125" s="157"/>
    </row>
    <row r="126" spans="1:48" s="30" customFormat="1" x14ac:dyDescent="0.2">
      <c r="A126" s="61" t="s">
        <v>1499</v>
      </c>
      <c r="B126" s="61" t="s">
        <v>2470</v>
      </c>
      <c r="C126" s="61" t="s">
        <v>266</v>
      </c>
      <c r="D126" s="61" t="s">
        <v>827</v>
      </c>
      <c r="E126" s="61" t="s">
        <v>368</v>
      </c>
      <c r="F126" s="75" t="s">
        <v>1141</v>
      </c>
      <c r="G126" s="78"/>
      <c r="H126" s="75" t="s">
        <v>1141</v>
      </c>
      <c r="I126" s="78"/>
      <c r="J126" s="75" t="s">
        <v>1141</v>
      </c>
      <c r="K126" s="78"/>
      <c r="L126" s="75" t="s">
        <v>1141</v>
      </c>
      <c r="M126" s="78"/>
      <c r="N126" s="75" t="s">
        <v>1141</v>
      </c>
      <c r="O126" s="78"/>
      <c r="P126" s="75" t="s">
        <v>1141</v>
      </c>
      <c r="Q126" s="78"/>
      <c r="R126" s="75" t="s">
        <v>1141</v>
      </c>
      <c r="S126" s="78"/>
      <c r="T126" s="75" t="s">
        <v>1141</v>
      </c>
      <c r="U126" s="78"/>
      <c r="V126" s="75" t="s">
        <v>1141</v>
      </c>
      <c r="W126" s="78"/>
      <c r="X126" s="75" t="s">
        <v>1141</v>
      </c>
      <c r="Y126" s="78"/>
      <c r="Z126" s="75" t="s">
        <v>1141</v>
      </c>
      <c r="AA126" s="79"/>
      <c r="AB126" s="75" t="s">
        <v>1141</v>
      </c>
      <c r="AC126" s="78"/>
      <c r="AD126" s="75" t="s">
        <v>1141</v>
      </c>
      <c r="AE126" s="78"/>
      <c r="AF126" s="75" t="s">
        <v>1141</v>
      </c>
      <c r="AG126" s="78"/>
      <c r="AH126" s="75" t="s">
        <v>1141</v>
      </c>
      <c r="AI126" s="78"/>
      <c r="AJ126" s="75" t="s">
        <v>1141</v>
      </c>
      <c r="AK126" s="78"/>
      <c r="AL126" s="75" t="s">
        <v>1141</v>
      </c>
      <c r="AM126" s="77"/>
      <c r="AN126" s="75" t="s">
        <v>1141</v>
      </c>
      <c r="AO126" s="78"/>
      <c r="AP126" s="75" t="s">
        <v>1141</v>
      </c>
      <c r="AQ126" s="78"/>
      <c r="AS126" s="30" t="str">
        <f t="shared" si="2"/>
        <v/>
      </c>
      <c r="AT126" s="30" t="str">
        <f t="shared" si="3"/>
        <v/>
      </c>
      <c r="AV126" s="157"/>
    </row>
    <row r="127" spans="1:48" s="30" customFormat="1" x14ac:dyDescent="0.2">
      <c r="A127" s="61" t="s">
        <v>1500</v>
      </c>
      <c r="B127" s="61" t="s">
        <v>2471</v>
      </c>
      <c r="C127" s="61" t="s">
        <v>828</v>
      </c>
      <c r="D127" s="61" t="s">
        <v>829</v>
      </c>
      <c r="E127" s="61" t="s">
        <v>368</v>
      </c>
      <c r="F127" s="75" t="s">
        <v>1141</v>
      </c>
      <c r="G127" s="78"/>
      <c r="H127" s="75" t="s">
        <v>1141</v>
      </c>
      <c r="I127" s="78"/>
      <c r="J127" s="75" t="s">
        <v>1141</v>
      </c>
      <c r="K127" s="78"/>
      <c r="L127" s="75" t="s">
        <v>1141</v>
      </c>
      <c r="M127" s="78"/>
      <c r="N127" s="75" t="s">
        <v>1141</v>
      </c>
      <c r="O127" s="78"/>
      <c r="P127" s="75" t="s">
        <v>1141</v>
      </c>
      <c r="Q127" s="78"/>
      <c r="R127" s="75" t="s">
        <v>1141</v>
      </c>
      <c r="S127" s="78"/>
      <c r="T127" s="75" t="s">
        <v>1141</v>
      </c>
      <c r="U127" s="78"/>
      <c r="V127" s="75" t="s">
        <v>1141</v>
      </c>
      <c r="W127" s="78"/>
      <c r="X127" s="75" t="s">
        <v>1141</v>
      </c>
      <c r="Y127" s="78"/>
      <c r="Z127" s="75" t="s">
        <v>1141</v>
      </c>
      <c r="AA127" s="79"/>
      <c r="AB127" s="75" t="s">
        <v>1141</v>
      </c>
      <c r="AC127" s="78"/>
      <c r="AD127" s="75" t="s">
        <v>1141</v>
      </c>
      <c r="AE127" s="78"/>
      <c r="AF127" s="75" t="s">
        <v>1141</v>
      </c>
      <c r="AG127" s="78"/>
      <c r="AH127" s="75" t="s">
        <v>1141</v>
      </c>
      <c r="AI127" s="78"/>
      <c r="AJ127" s="75" t="s">
        <v>1141</v>
      </c>
      <c r="AK127" s="78"/>
      <c r="AL127" s="75" t="s">
        <v>1141</v>
      </c>
      <c r="AM127" s="77"/>
      <c r="AN127" s="75" t="s">
        <v>1141</v>
      </c>
      <c r="AO127" s="78"/>
      <c r="AP127" s="75" t="s">
        <v>1141</v>
      </c>
      <c r="AQ127" s="78"/>
      <c r="AS127" s="30" t="str">
        <f t="shared" si="2"/>
        <v/>
      </c>
      <c r="AT127" s="30" t="str">
        <f t="shared" si="3"/>
        <v/>
      </c>
      <c r="AV127" s="157"/>
    </row>
    <row r="128" spans="1:48" s="30" customFormat="1" x14ac:dyDescent="0.2">
      <c r="A128" s="106" t="s">
        <v>1253</v>
      </c>
      <c r="B128" s="107" t="s">
        <v>1249</v>
      </c>
      <c r="C128" s="61" t="s">
        <v>1254</v>
      </c>
      <c r="D128" s="61" t="s">
        <v>1255</v>
      </c>
      <c r="E128" s="61" t="s">
        <v>1252</v>
      </c>
      <c r="F128" s="75"/>
      <c r="G128" s="78"/>
      <c r="H128" s="75"/>
      <c r="I128" s="78"/>
      <c r="J128" s="75"/>
      <c r="K128" s="78"/>
      <c r="L128" s="75"/>
      <c r="M128" s="78"/>
      <c r="N128" s="75"/>
      <c r="O128" s="78"/>
      <c r="P128" s="75"/>
      <c r="Q128" s="78"/>
      <c r="R128" s="75"/>
      <c r="S128" s="78"/>
      <c r="T128" s="75" t="s">
        <v>191</v>
      </c>
      <c r="U128" s="78" t="s">
        <v>195</v>
      </c>
      <c r="V128" s="75"/>
      <c r="W128" s="78"/>
      <c r="X128" s="75"/>
      <c r="Y128" s="78"/>
      <c r="Z128" s="75"/>
      <c r="AA128" s="79"/>
      <c r="AB128" s="75"/>
      <c r="AC128" s="78"/>
      <c r="AD128" s="75"/>
      <c r="AE128" s="78"/>
      <c r="AF128" s="75"/>
      <c r="AG128" s="78"/>
      <c r="AH128" s="75"/>
      <c r="AI128" s="78"/>
      <c r="AJ128" s="75"/>
      <c r="AK128" s="78"/>
      <c r="AL128" s="75"/>
      <c r="AM128" s="77"/>
      <c r="AN128" s="75"/>
      <c r="AO128" s="78"/>
      <c r="AP128" s="75" t="s">
        <v>191</v>
      </c>
      <c r="AQ128" s="78" t="s">
        <v>195</v>
      </c>
      <c r="AS128" s="30" t="str">
        <f>H128&amp;J128&amp;L128&amp;N128&amp;P128&amp;R128&amp;T128&amp;V128&amp;X128&amp;Z128&amp;AB128&amp;AD128&amp;AF128&amp;AH128&amp;AJ128&amp;AL128&amp;AN128&amp;AP128</f>
        <v>xx</v>
      </c>
      <c r="AT128" s="30" t="str">
        <f>I128&amp;K128&amp;M128&amp;O128&amp;Q128&amp;S128&amp;U128&amp;W128&amp;Y128&amp;AA128&amp;AC128&amp;AE128&amp;AG128&amp;AI128&amp;AK128&amp;AM128&amp;AO128&amp;AQ128</f>
        <v>yy</v>
      </c>
      <c r="AV128" s="157"/>
    </row>
    <row r="129" spans="1:48" s="30" customFormat="1" x14ac:dyDescent="0.2">
      <c r="A129" s="61" t="s">
        <v>1501</v>
      </c>
      <c r="B129" s="61" t="s">
        <v>2472</v>
      </c>
      <c r="C129" s="61" t="s">
        <v>830</v>
      </c>
      <c r="D129" s="61" t="s">
        <v>831</v>
      </c>
      <c r="E129" s="61" t="s">
        <v>1141</v>
      </c>
      <c r="F129" s="75" t="s">
        <v>1141</v>
      </c>
      <c r="G129" s="78"/>
      <c r="H129" s="75" t="s">
        <v>1141</v>
      </c>
      <c r="I129" s="78"/>
      <c r="J129" s="75" t="s">
        <v>1141</v>
      </c>
      <c r="K129" s="78"/>
      <c r="L129" s="75" t="s">
        <v>1141</v>
      </c>
      <c r="M129" s="78"/>
      <c r="N129" s="75" t="s">
        <v>191</v>
      </c>
      <c r="O129" s="78" t="s">
        <v>195</v>
      </c>
      <c r="P129" s="75" t="s">
        <v>1141</v>
      </c>
      <c r="Q129" s="78"/>
      <c r="R129" s="75" t="s">
        <v>1141</v>
      </c>
      <c r="S129" s="78"/>
      <c r="T129" s="75" t="s">
        <v>191</v>
      </c>
      <c r="U129" s="78" t="s">
        <v>195</v>
      </c>
      <c r="V129" s="75" t="s">
        <v>1141</v>
      </c>
      <c r="W129" s="78"/>
      <c r="X129" s="75" t="s">
        <v>1141</v>
      </c>
      <c r="Y129" s="78"/>
      <c r="Z129" s="75" t="s">
        <v>1141</v>
      </c>
      <c r="AA129" s="79"/>
      <c r="AB129" s="75" t="s">
        <v>1141</v>
      </c>
      <c r="AC129" s="78"/>
      <c r="AD129" s="75" t="s">
        <v>1141</v>
      </c>
      <c r="AE129" s="78"/>
      <c r="AF129" s="75" t="s">
        <v>1141</v>
      </c>
      <c r="AG129" s="78"/>
      <c r="AH129" s="75" t="s">
        <v>1141</v>
      </c>
      <c r="AI129" s="78"/>
      <c r="AJ129" s="75" t="s">
        <v>1141</v>
      </c>
      <c r="AK129" s="78"/>
      <c r="AL129" s="75" t="s">
        <v>1141</v>
      </c>
      <c r="AM129" s="77"/>
      <c r="AN129" s="75" t="s">
        <v>1141</v>
      </c>
      <c r="AO129" s="78"/>
      <c r="AP129" s="75" t="s">
        <v>191</v>
      </c>
      <c r="AQ129" s="78" t="s">
        <v>195</v>
      </c>
      <c r="AS129" s="30" t="str">
        <f t="shared" si="2"/>
        <v>xxx</v>
      </c>
      <c r="AT129" s="30" t="str">
        <f t="shared" si="3"/>
        <v>yyy</v>
      </c>
      <c r="AV129" s="157"/>
    </row>
    <row r="130" spans="1:48" s="30" customFormat="1" x14ac:dyDescent="0.2">
      <c r="A130" s="61" t="s">
        <v>1502</v>
      </c>
      <c r="B130" s="61" t="s">
        <v>2473</v>
      </c>
      <c r="C130" s="61" t="s">
        <v>1256</v>
      </c>
      <c r="D130" s="61" t="s">
        <v>1257</v>
      </c>
      <c r="E130" s="61" t="s">
        <v>1141</v>
      </c>
      <c r="F130" s="75" t="s">
        <v>1141</v>
      </c>
      <c r="G130" s="78"/>
      <c r="H130" s="75" t="s">
        <v>1141</v>
      </c>
      <c r="I130" s="78"/>
      <c r="J130" s="75" t="s">
        <v>1141</v>
      </c>
      <c r="K130" s="78"/>
      <c r="L130" s="75" t="s">
        <v>1141</v>
      </c>
      <c r="M130" s="78"/>
      <c r="N130" s="75" t="s">
        <v>191</v>
      </c>
      <c r="O130" s="78" t="s">
        <v>195</v>
      </c>
      <c r="P130" s="75" t="s">
        <v>1141</v>
      </c>
      <c r="Q130" s="78"/>
      <c r="R130" s="75" t="s">
        <v>1141</v>
      </c>
      <c r="S130" s="78"/>
      <c r="T130" s="75" t="s">
        <v>191</v>
      </c>
      <c r="U130" s="78" t="s">
        <v>195</v>
      </c>
      <c r="V130" s="75" t="s">
        <v>1141</v>
      </c>
      <c r="W130" s="78"/>
      <c r="X130" s="75" t="s">
        <v>1141</v>
      </c>
      <c r="Y130" s="78"/>
      <c r="Z130" s="75" t="s">
        <v>1141</v>
      </c>
      <c r="AA130" s="79"/>
      <c r="AB130" s="75" t="s">
        <v>1141</v>
      </c>
      <c r="AC130" s="78"/>
      <c r="AD130" s="75" t="s">
        <v>1141</v>
      </c>
      <c r="AE130" s="78"/>
      <c r="AF130" s="75" t="s">
        <v>1141</v>
      </c>
      <c r="AG130" s="78"/>
      <c r="AH130" s="75" t="s">
        <v>1141</v>
      </c>
      <c r="AI130" s="78"/>
      <c r="AJ130" s="75" t="s">
        <v>1141</v>
      </c>
      <c r="AK130" s="78"/>
      <c r="AL130" s="75" t="s">
        <v>1141</v>
      </c>
      <c r="AM130" s="77"/>
      <c r="AN130" s="75" t="s">
        <v>1141</v>
      </c>
      <c r="AO130" s="78"/>
      <c r="AP130" s="75" t="s">
        <v>191</v>
      </c>
      <c r="AQ130" s="78" t="s">
        <v>195</v>
      </c>
      <c r="AS130" s="30" t="str">
        <f t="shared" si="2"/>
        <v>xxx</v>
      </c>
      <c r="AT130" s="30" t="str">
        <f t="shared" si="3"/>
        <v>yyy</v>
      </c>
      <c r="AV130" s="157"/>
    </row>
    <row r="131" spans="1:48" s="30" customFormat="1" x14ac:dyDescent="0.2">
      <c r="A131" s="61" t="s">
        <v>1503</v>
      </c>
      <c r="B131" s="61" t="s">
        <v>2178</v>
      </c>
      <c r="C131" s="61" t="s">
        <v>1258</v>
      </c>
      <c r="D131" s="61" t="s">
        <v>1259</v>
      </c>
      <c r="E131" s="61" t="s">
        <v>1141</v>
      </c>
      <c r="F131" s="75" t="s">
        <v>1141</v>
      </c>
      <c r="G131" s="78"/>
      <c r="H131" s="75" t="s">
        <v>1141</v>
      </c>
      <c r="I131" s="78"/>
      <c r="J131" s="75" t="s">
        <v>1141</v>
      </c>
      <c r="K131" s="78"/>
      <c r="L131" s="75" t="s">
        <v>1141</v>
      </c>
      <c r="M131" s="78"/>
      <c r="N131" s="75" t="s">
        <v>191</v>
      </c>
      <c r="O131" s="78" t="s">
        <v>195</v>
      </c>
      <c r="P131" s="75" t="s">
        <v>1141</v>
      </c>
      <c r="Q131" s="78"/>
      <c r="R131" s="75" t="s">
        <v>1141</v>
      </c>
      <c r="S131" s="78"/>
      <c r="T131" s="75" t="s">
        <v>191</v>
      </c>
      <c r="U131" s="78" t="s">
        <v>195</v>
      </c>
      <c r="V131" s="75" t="s">
        <v>1141</v>
      </c>
      <c r="W131" s="78"/>
      <c r="X131" s="75" t="s">
        <v>1141</v>
      </c>
      <c r="Y131" s="78"/>
      <c r="Z131" s="75" t="s">
        <v>1141</v>
      </c>
      <c r="AA131" s="79"/>
      <c r="AB131" s="75" t="s">
        <v>1141</v>
      </c>
      <c r="AC131" s="78"/>
      <c r="AD131" s="75" t="s">
        <v>1141</v>
      </c>
      <c r="AE131" s="78"/>
      <c r="AF131" s="75" t="s">
        <v>1141</v>
      </c>
      <c r="AG131" s="78"/>
      <c r="AH131" s="75" t="s">
        <v>1141</v>
      </c>
      <c r="AI131" s="78"/>
      <c r="AJ131" s="75" t="s">
        <v>1141</v>
      </c>
      <c r="AK131" s="78"/>
      <c r="AL131" s="75" t="s">
        <v>1141</v>
      </c>
      <c r="AM131" s="77"/>
      <c r="AN131" s="75" t="s">
        <v>1141</v>
      </c>
      <c r="AO131" s="78"/>
      <c r="AP131" s="75" t="s">
        <v>191</v>
      </c>
      <c r="AQ131" s="78" t="s">
        <v>195</v>
      </c>
      <c r="AS131" s="30" t="str">
        <f t="shared" si="2"/>
        <v>xxx</v>
      </c>
      <c r="AT131" s="30" t="str">
        <f t="shared" si="3"/>
        <v>yyy</v>
      </c>
      <c r="AV131" s="157"/>
    </row>
    <row r="132" spans="1:48" s="30" customFormat="1" x14ac:dyDescent="0.2">
      <c r="A132" s="61" t="s">
        <v>1504</v>
      </c>
      <c r="B132" s="61" t="s">
        <v>2179</v>
      </c>
      <c r="C132" s="61" t="s">
        <v>1260</v>
      </c>
      <c r="D132" s="61" t="s">
        <v>1261</v>
      </c>
      <c r="E132" s="61" t="s">
        <v>1141</v>
      </c>
      <c r="F132" s="75" t="s">
        <v>1141</v>
      </c>
      <c r="G132" s="78"/>
      <c r="H132" s="75" t="s">
        <v>1141</v>
      </c>
      <c r="I132" s="78"/>
      <c r="J132" s="75" t="s">
        <v>1141</v>
      </c>
      <c r="K132" s="78"/>
      <c r="L132" s="75" t="s">
        <v>1141</v>
      </c>
      <c r="M132" s="78"/>
      <c r="N132" s="75" t="s">
        <v>191</v>
      </c>
      <c r="O132" s="78" t="s">
        <v>195</v>
      </c>
      <c r="P132" s="75" t="s">
        <v>1141</v>
      </c>
      <c r="Q132" s="78"/>
      <c r="R132" s="75" t="s">
        <v>1141</v>
      </c>
      <c r="S132" s="78"/>
      <c r="T132" s="75" t="s">
        <v>191</v>
      </c>
      <c r="U132" s="78" t="s">
        <v>195</v>
      </c>
      <c r="V132" s="75" t="s">
        <v>1141</v>
      </c>
      <c r="W132" s="78"/>
      <c r="X132" s="75" t="s">
        <v>1141</v>
      </c>
      <c r="Y132" s="78"/>
      <c r="Z132" s="75" t="s">
        <v>1141</v>
      </c>
      <c r="AA132" s="79"/>
      <c r="AB132" s="75" t="s">
        <v>1141</v>
      </c>
      <c r="AC132" s="78"/>
      <c r="AD132" s="75" t="s">
        <v>1141</v>
      </c>
      <c r="AE132" s="78"/>
      <c r="AF132" s="75" t="s">
        <v>1141</v>
      </c>
      <c r="AG132" s="78"/>
      <c r="AH132" s="75" t="s">
        <v>1141</v>
      </c>
      <c r="AI132" s="78"/>
      <c r="AJ132" s="75" t="s">
        <v>1141</v>
      </c>
      <c r="AK132" s="78"/>
      <c r="AL132" s="75" t="s">
        <v>1141</v>
      </c>
      <c r="AM132" s="77"/>
      <c r="AN132" s="75" t="s">
        <v>1141</v>
      </c>
      <c r="AO132" s="78"/>
      <c r="AP132" s="75" t="s">
        <v>191</v>
      </c>
      <c r="AQ132" s="78" t="s">
        <v>195</v>
      </c>
      <c r="AS132" s="30" t="str">
        <f>H132&amp;J132&amp;L132&amp;N132&amp;P132&amp;R132&amp;T132&amp;V132&amp;X132&amp;Z132&amp;AB132&amp;AD132&amp;AF132&amp;AH132&amp;AJ132&amp;AL132&amp;AN132&amp;AP132</f>
        <v>xxx</v>
      </c>
      <c r="AT132" s="30" t="str">
        <f t="shared" si="3"/>
        <v>yyy</v>
      </c>
      <c r="AV132" s="157"/>
    </row>
    <row r="133" spans="1:48" s="30" customFormat="1" x14ac:dyDescent="0.2">
      <c r="A133" s="61" t="s">
        <v>1505</v>
      </c>
      <c r="B133" s="61" t="s">
        <v>2180</v>
      </c>
      <c r="C133" s="61" t="s">
        <v>1141</v>
      </c>
      <c r="D133" s="61" t="s">
        <v>1141</v>
      </c>
      <c r="E133" s="61" t="s">
        <v>368</v>
      </c>
      <c r="F133" s="75" t="s">
        <v>1141</v>
      </c>
      <c r="G133" s="78"/>
      <c r="H133" s="75" t="s">
        <v>1141</v>
      </c>
      <c r="I133" s="78"/>
      <c r="J133" s="75" t="s">
        <v>1141</v>
      </c>
      <c r="K133" s="78"/>
      <c r="L133" s="75" t="s">
        <v>1141</v>
      </c>
      <c r="M133" s="78"/>
      <c r="N133" s="75" t="s">
        <v>1141</v>
      </c>
      <c r="O133" s="78"/>
      <c r="P133" s="75" t="s">
        <v>1141</v>
      </c>
      <c r="Q133" s="78"/>
      <c r="R133" s="75" t="s">
        <v>1141</v>
      </c>
      <c r="S133" s="78"/>
      <c r="T133" s="75" t="s">
        <v>1141</v>
      </c>
      <c r="U133" s="78"/>
      <c r="V133" s="75" t="s">
        <v>1141</v>
      </c>
      <c r="W133" s="78"/>
      <c r="X133" s="75" t="s">
        <v>1141</v>
      </c>
      <c r="Y133" s="78"/>
      <c r="Z133" s="75" t="s">
        <v>1141</v>
      </c>
      <c r="AA133" s="79"/>
      <c r="AB133" s="75" t="s">
        <v>1141</v>
      </c>
      <c r="AC133" s="78"/>
      <c r="AD133" s="75" t="s">
        <v>1141</v>
      </c>
      <c r="AE133" s="78"/>
      <c r="AF133" s="75" t="s">
        <v>1141</v>
      </c>
      <c r="AG133" s="78"/>
      <c r="AH133" s="75" t="s">
        <v>1141</v>
      </c>
      <c r="AI133" s="78"/>
      <c r="AJ133" s="75" t="s">
        <v>1141</v>
      </c>
      <c r="AK133" s="78"/>
      <c r="AL133" s="75" t="s">
        <v>1141</v>
      </c>
      <c r="AM133" s="77"/>
      <c r="AN133" s="75" t="s">
        <v>1141</v>
      </c>
      <c r="AO133" s="78"/>
      <c r="AP133" s="75" t="s">
        <v>1141</v>
      </c>
      <c r="AQ133" s="78"/>
      <c r="AS133" s="30" t="str">
        <f t="shared" si="2"/>
        <v/>
      </c>
      <c r="AT133" s="30" t="str">
        <f t="shared" si="3"/>
        <v/>
      </c>
      <c r="AV133" s="157"/>
    </row>
    <row r="134" spans="1:48" s="30" customFormat="1" x14ac:dyDescent="0.2">
      <c r="A134" s="61" t="s">
        <v>1506</v>
      </c>
      <c r="B134" s="61" t="s">
        <v>2181</v>
      </c>
      <c r="C134" s="61" t="s">
        <v>1141</v>
      </c>
      <c r="D134" s="61" t="s">
        <v>1141</v>
      </c>
      <c r="E134" s="61" t="s">
        <v>368</v>
      </c>
      <c r="F134" s="75" t="s">
        <v>1141</v>
      </c>
      <c r="G134" s="78"/>
      <c r="H134" s="75" t="s">
        <v>1141</v>
      </c>
      <c r="I134" s="78"/>
      <c r="J134" s="75" t="s">
        <v>1141</v>
      </c>
      <c r="K134" s="78"/>
      <c r="L134" s="75" t="s">
        <v>1141</v>
      </c>
      <c r="M134" s="78"/>
      <c r="N134" s="75" t="s">
        <v>1141</v>
      </c>
      <c r="O134" s="78"/>
      <c r="P134" s="75" t="s">
        <v>1141</v>
      </c>
      <c r="Q134" s="78"/>
      <c r="R134" s="75" t="s">
        <v>1141</v>
      </c>
      <c r="S134" s="78"/>
      <c r="T134" s="75" t="s">
        <v>1141</v>
      </c>
      <c r="U134" s="78"/>
      <c r="V134" s="75" t="s">
        <v>1141</v>
      </c>
      <c r="W134" s="78"/>
      <c r="X134" s="75" t="s">
        <v>1141</v>
      </c>
      <c r="Y134" s="78"/>
      <c r="Z134" s="75" t="s">
        <v>1141</v>
      </c>
      <c r="AA134" s="79"/>
      <c r="AB134" s="75" t="s">
        <v>1141</v>
      </c>
      <c r="AC134" s="78"/>
      <c r="AD134" s="75" t="s">
        <v>1141</v>
      </c>
      <c r="AE134" s="78"/>
      <c r="AF134" s="75" t="s">
        <v>1141</v>
      </c>
      <c r="AG134" s="78"/>
      <c r="AH134" s="75" t="s">
        <v>1141</v>
      </c>
      <c r="AI134" s="78"/>
      <c r="AJ134" s="75" t="s">
        <v>1141</v>
      </c>
      <c r="AK134" s="78"/>
      <c r="AL134" s="75" t="s">
        <v>1141</v>
      </c>
      <c r="AM134" s="77"/>
      <c r="AN134" s="75" t="s">
        <v>1141</v>
      </c>
      <c r="AO134" s="78"/>
      <c r="AP134" s="75" t="s">
        <v>1141</v>
      </c>
      <c r="AQ134" s="78"/>
      <c r="AS134" s="30" t="str">
        <f t="shared" si="2"/>
        <v/>
      </c>
      <c r="AT134" s="30" t="str">
        <f t="shared" si="3"/>
        <v/>
      </c>
      <c r="AV134" s="157"/>
    </row>
    <row r="135" spans="1:48" s="30" customFormat="1" x14ac:dyDescent="0.2">
      <c r="A135" s="131" t="s">
        <v>2998</v>
      </c>
      <c r="B135" s="132" t="s">
        <v>3000</v>
      </c>
      <c r="C135" s="132" t="s">
        <v>1252</v>
      </c>
      <c r="D135" s="132" t="s">
        <v>1252</v>
      </c>
      <c r="E135" s="61"/>
      <c r="F135" s="75"/>
      <c r="G135" s="78"/>
      <c r="H135" s="75"/>
      <c r="I135" s="78"/>
      <c r="J135" s="75"/>
      <c r="K135" s="78"/>
      <c r="L135" s="75"/>
      <c r="M135" s="78"/>
      <c r="N135" s="75"/>
      <c r="O135" s="129" t="s">
        <v>2997</v>
      </c>
      <c r="P135" s="75"/>
      <c r="Q135" s="78"/>
      <c r="R135" s="75"/>
      <c r="S135" s="78"/>
      <c r="T135" s="75"/>
      <c r="U135" s="129" t="s">
        <v>2997</v>
      </c>
      <c r="V135" s="75"/>
      <c r="W135" s="129" t="s">
        <v>2997</v>
      </c>
      <c r="X135" s="75"/>
      <c r="Y135" s="78"/>
      <c r="Z135" s="75"/>
      <c r="AA135" s="79"/>
      <c r="AB135" s="75"/>
      <c r="AC135" s="78"/>
      <c r="AD135" s="75"/>
      <c r="AE135" s="78"/>
      <c r="AF135" s="75"/>
      <c r="AG135" s="78"/>
      <c r="AH135" s="75"/>
      <c r="AI135" s="78"/>
      <c r="AJ135" s="75"/>
      <c r="AK135" s="78"/>
      <c r="AL135" s="75"/>
      <c r="AM135" s="77"/>
      <c r="AN135" s="75"/>
      <c r="AO135" s="158"/>
      <c r="AP135" s="75"/>
      <c r="AQ135" s="129" t="s">
        <v>2997</v>
      </c>
      <c r="AS135" s="30" t="str">
        <f>H135&amp;J135&amp;L135&amp;N135&amp;P135&amp;R135&amp;T135&amp;V135&amp;X135&amp;Z135&amp;AB135&amp;AD135&amp;AF135&amp;AH135&amp;AJ135&amp;AL135&amp;AN135&amp;AP135</f>
        <v/>
      </c>
      <c r="AT135" s="30" t="str">
        <f>I135&amp;K135&amp;M135&amp;O135&amp;Q135&amp;S135&amp;U135&amp;W135&amp;Y135&amp;AA135&amp;AC135&amp;AE135&amp;AG135&amp;AI135&amp;AK135&amp;AM135&amp;AO135&amp;AQ135</f>
        <v>y8y8y8y8</v>
      </c>
      <c r="AV135" s="157"/>
    </row>
    <row r="136" spans="1:48" s="30" customFormat="1" x14ac:dyDescent="0.2">
      <c r="A136" s="131" t="s">
        <v>2999</v>
      </c>
      <c r="B136" s="132" t="s">
        <v>3001</v>
      </c>
      <c r="C136" s="132" t="s">
        <v>1252</v>
      </c>
      <c r="D136" s="132" t="s">
        <v>1252</v>
      </c>
      <c r="E136" s="61"/>
      <c r="F136" s="75"/>
      <c r="G136" s="78"/>
      <c r="H136" s="75"/>
      <c r="I136" s="78"/>
      <c r="J136" s="75"/>
      <c r="K136" s="78"/>
      <c r="L136" s="75"/>
      <c r="M136" s="78"/>
      <c r="N136" s="75"/>
      <c r="O136" s="129" t="s">
        <v>2997</v>
      </c>
      <c r="P136" s="75"/>
      <c r="Q136" s="78"/>
      <c r="R136" s="75"/>
      <c r="S136" s="78"/>
      <c r="T136" s="75"/>
      <c r="U136" s="129" t="s">
        <v>2997</v>
      </c>
      <c r="V136" s="75"/>
      <c r="W136" s="129" t="s">
        <v>2997</v>
      </c>
      <c r="X136" s="75"/>
      <c r="Y136" s="78"/>
      <c r="Z136" s="75"/>
      <c r="AA136" s="79"/>
      <c r="AB136" s="75"/>
      <c r="AC136" s="78"/>
      <c r="AD136" s="75"/>
      <c r="AE136" s="78"/>
      <c r="AF136" s="75"/>
      <c r="AG136" s="78"/>
      <c r="AH136" s="75"/>
      <c r="AI136" s="78"/>
      <c r="AJ136" s="75"/>
      <c r="AK136" s="78"/>
      <c r="AL136" s="75"/>
      <c r="AM136" s="77"/>
      <c r="AN136" s="75"/>
      <c r="AO136" s="158"/>
      <c r="AP136" s="75"/>
      <c r="AQ136" s="129" t="s">
        <v>2997</v>
      </c>
      <c r="AS136" s="30" t="str">
        <f>H136&amp;J136&amp;L136&amp;N136&amp;P136&amp;R136&amp;T136&amp;V136&amp;X136&amp;Z136&amp;AB136&amp;AD136&amp;AF136&amp;AH136&amp;AJ136&amp;AL136&amp;AN136&amp;AP136</f>
        <v/>
      </c>
      <c r="AT136" s="30" t="str">
        <f>I136&amp;K136&amp;M136&amp;O136&amp;Q136&amp;S136&amp;U136&amp;W136&amp;Y136&amp;AA136&amp;AC136&amp;AE136&amp;AG136&amp;AI136&amp;AK136&amp;AM136&amp;AO136&amp;AQ136</f>
        <v>y8y8y8y8</v>
      </c>
      <c r="AV136" s="157"/>
    </row>
    <row r="137" spans="1:48" s="30" customFormat="1" x14ac:dyDescent="0.2">
      <c r="A137" s="61" t="s">
        <v>1507</v>
      </c>
      <c r="B137" s="61" t="s">
        <v>2182</v>
      </c>
      <c r="C137" s="61" t="s">
        <v>1141</v>
      </c>
      <c r="D137" s="61" t="s">
        <v>1141</v>
      </c>
      <c r="E137" s="61" t="s">
        <v>364</v>
      </c>
      <c r="F137" s="75" t="s">
        <v>1141</v>
      </c>
      <c r="G137" s="78"/>
      <c r="H137" s="75" t="s">
        <v>1141</v>
      </c>
      <c r="I137" s="78"/>
      <c r="J137" s="75" t="s">
        <v>1141</v>
      </c>
      <c r="K137" s="78"/>
      <c r="L137" s="75" t="s">
        <v>1141</v>
      </c>
      <c r="M137" s="78"/>
      <c r="N137" s="75" t="s">
        <v>1141</v>
      </c>
      <c r="O137" s="78"/>
      <c r="P137" s="75" t="s">
        <v>1141</v>
      </c>
      <c r="Q137" s="78"/>
      <c r="R137" s="75" t="s">
        <v>1141</v>
      </c>
      <c r="S137" s="78"/>
      <c r="T137" s="75" t="s">
        <v>191</v>
      </c>
      <c r="U137" s="85" t="s">
        <v>196</v>
      </c>
      <c r="V137" s="75" t="s">
        <v>191</v>
      </c>
      <c r="W137" s="85" t="s">
        <v>196</v>
      </c>
      <c r="X137" s="75" t="s">
        <v>1141</v>
      </c>
      <c r="Y137" s="78"/>
      <c r="Z137" s="75" t="s">
        <v>1141</v>
      </c>
      <c r="AA137" s="79"/>
      <c r="AB137" s="75" t="s">
        <v>1141</v>
      </c>
      <c r="AC137" s="78"/>
      <c r="AD137" s="75" t="s">
        <v>1141</v>
      </c>
      <c r="AE137" s="78"/>
      <c r="AF137" s="75" t="s">
        <v>1141</v>
      </c>
      <c r="AG137" s="78"/>
      <c r="AH137" s="75" t="s">
        <v>1141</v>
      </c>
      <c r="AI137" s="78"/>
      <c r="AJ137" s="75" t="s">
        <v>1141</v>
      </c>
      <c r="AK137" s="78"/>
      <c r="AL137" s="75" t="s">
        <v>1141</v>
      </c>
      <c r="AM137" s="77"/>
      <c r="AN137" s="75" t="s">
        <v>1141</v>
      </c>
      <c r="AO137" s="78"/>
      <c r="AP137" s="75" t="s">
        <v>191</v>
      </c>
      <c r="AQ137" s="85" t="s">
        <v>196</v>
      </c>
      <c r="AS137" s="30" t="str">
        <f t="shared" si="2"/>
        <v>xxx</v>
      </c>
      <c r="AT137" s="30" t="str">
        <f t="shared" si="3"/>
        <v>nnn</v>
      </c>
      <c r="AV137" s="157"/>
    </row>
    <row r="138" spans="1:48" s="30" customFormat="1" x14ac:dyDescent="0.2">
      <c r="A138" s="131" t="s">
        <v>2651</v>
      </c>
      <c r="B138" s="132" t="s">
        <v>2652</v>
      </c>
      <c r="C138" s="132" t="s">
        <v>2653</v>
      </c>
      <c r="D138" s="132" t="s">
        <v>2654</v>
      </c>
      <c r="E138" s="132" t="s">
        <v>1252</v>
      </c>
      <c r="F138" s="75"/>
      <c r="G138" s="78"/>
      <c r="H138" s="75"/>
      <c r="I138" s="78"/>
      <c r="J138" s="75"/>
      <c r="K138" s="78"/>
      <c r="L138" s="75"/>
      <c r="M138" s="78"/>
      <c r="N138" s="75"/>
      <c r="O138" s="78"/>
      <c r="P138" s="75"/>
      <c r="Q138" s="78"/>
      <c r="R138" s="75"/>
      <c r="S138" s="78"/>
      <c r="T138" s="75"/>
      <c r="U138" s="129" t="s">
        <v>2649</v>
      </c>
      <c r="V138" s="75"/>
      <c r="W138" s="78"/>
      <c r="X138" s="75"/>
      <c r="Y138" s="78"/>
      <c r="Z138" s="75"/>
      <c r="AA138" s="79"/>
      <c r="AB138" s="75"/>
      <c r="AC138" s="78"/>
      <c r="AD138" s="75"/>
      <c r="AE138" s="78"/>
      <c r="AF138" s="75"/>
      <c r="AG138" s="78"/>
      <c r="AH138" s="75"/>
      <c r="AI138" s="78"/>
      <c r="AJ138" s="75"/>
      <c r="AK138" s="78"/>
      <c r="AL138" s="75"/>
      <c r="AM138" s="77"/>
      <c r="AN138" s="75"/>
      <c r="AO138" s="129" t="s">
        <v>2649</v>
      </c>
      <c r="AP138" s="75"/>
      <c r="AQ138" s="129" t="s">
        <v>2649</v>
      </c>
      <c r="AS138" s="30" t="str">
        <f t="shared" si="2"/>
        <v/>
      </c>
      <c r="AT138" s="30" t="str">
        <f t="shared" si="3"/>
        <v>y3y3y3</v>
      </c>
      <c r="AV138" s="157"/>
    </row>
    <row r="139" spans="1:48" s="30" customFormat="1" x14ac:dyDescent="0.2">
      <c r="A139" s="131" t="s">
        <v>5275</v>
      </c>
      <c r="B139" s="132" t="s">
        <v>5274</v>
      </c>
      <c r="C139" s="132" t="s">
        <v>5272</v>
      </c>
      <c r="D139" s="132" t="s">
        <v>5273</v>
      </c>
      <c r="E139" s="132" t="s">
        <v>1252</v>
      </c>
      <c r="F139" s="75"/>
      <c r="G139" s="78"/>
      <c r="H139" s="75"/>
      <c r="I139" s="78"/>
      <c r="J139" s="75"/>
      <c r="K139" s="78"/>
      <c r="L139" s="75"/>
      <c r="M139" s="78"/>
      <c r="N139" s="75"/>
      <c r="O139" s="78"/>
      <c r="P139" s="75"/>
      <c r="Q139" s="78"/>
      <c r="R139" s="75"/>
      <c r="S139" s="78"/>
      <c r="T139" s="75"/>
      <c r="U139" s="129" t="s">
        <v>5276</v>
      </c>
      <c r="V139" s="75"/>
      <c r="W139" s="78"/>
      <c r="X139" s="75"/>
      <c r="Y139" s="78"/>
      <c r="Z139" s="75"/>
      <c r="AA139" s="79"/>
      <c r="AB139" s="75"/>
      <c r="AC139" s="78"/>
      <c r="AD139" s="75"/>
      <c r="AE139" s="78"/>
      <c r="AF139" s="75"/>
      <c r="AG139" s="78"/>
      <c r="AH139" s="75"/>
      <c r="AI139" s="78"/>
      <c r="AJ139" s="75"/>
      <c r="AK139" s="78"/>
      <c r="AL139" s="75"/>
      <c r="AM139" s="77"/>
      <c r="AN139" s="75"/>
      <c r="AO139" s="129" t="s">
        <v>5276</v>
      </c>
      <c r="AP139" s="75"/>
      <c r="AQ139" s="129" t="s">
        <v>5276</v>
      </c>
      <c r="AT139" s="30" t="str">
        <f t="shared" si="3"/>
        <v>y13y13y13</v>
      </c>
      <c r="AV139" s="157"/>
    </row>
    <row r="140" spans="1:48" s="30" customFormat="1" x14ac:dyDescent="0.2">
      <c r="A140" s="131" t="s">
        <v>5291</v>
      </c>
      <c r="B140" s="132" t="s">
        <v>5292</v>
      </c>
      <c r="C140" s="132" t="s">
        <v>5295</v>
      </c>
      <c r="D140" s="132" t="s">
        <v>5296</v>
      </c>
      <c r="E140" s="132" t="s">
        <v>1252</v>
      </c>
      <c r="F140" s="75"/>
      <c r="G140" s="78"/>
      <c r="H140" s="75"/>
      <c r="I140" s="78"/>
      <c r="J140" s="75"/>
      <c r="K140" s="78"/>
      <c r="L140" s="75"/>
      <c r="M140" s="78"/>
      <c r="N140" s="75"/>
      <c r="O140" s="129" t="s">
        <v>5293</v>
      </c>
      <c r="P140" s="75"/>
      <c r="Q140" s="78"/>
      <c r="R140" s="75"/>
      <c r="S140" s="78"/>
      <c r="T140" s="75"/>
      <c r="U140" s="129" t="s">
        <v>5293</v>
      </c>
      <c r="V140" s="75"/>
      <c r="W140" s="129" t="s">
        <v>5293</v>
      </c>
      <c r="X140" s="75"/>
      <c r="Y140" s="78"/>
      <c r="Z140" s="75"/>
      <c r="AA140" s="79"/>
      <c r="AB140" s="75"/>
      <c r="AC140" s="78"/>
      <c r="AD140" s="75"/>
      <c r="AE140" s="78"/>
      <c r="AF140" s="75"/>
      <c r="AG140" s="78"/>
      <c r="AH140" s="75"/>
      <c r="AI140" s="78"/>
      <c r="AJ140" s="75"/>
      <c r="AK140" s="78"/>
      <c r="AL140" s="75"/>
      <c r="AM140" s="77"/>
      <c r="AN140" s="75"/>
      <c r="AO140" s="129"/>
      <c r="AP140" s="75"/>
      <c r="AQ140" s="129" t="s">
        <v>5293</v>
      </c>
      <c r="AT140" s="30" t="str">
        <f t="shared" si="3"/>
        <v>y14y14y14y14</v>
      </c>
      <c r="AV140" s="157"/>
    </row>
    <row r="141" spans="1:48" s="30" customFormat="1" x14ac:dyDescent="0.2">
      <c r="A141" s="61" t="s">
        <v>1508</v>
      </c>
      <c r="B141" s="61" t="s">
        <v>2183</v>
      </c>
      <c r="C141" s="61" t="s">
        <v>1262</v>
      </c>
      <c r="D141" s="61" t="s">
        <v>1263</v>
      </c>
      <c r="E141" s="61" t="s">
        <v>1141</v>
      </c>
      <c r="F141" s="75" t="s">
        <v>1141</v>
      </c>
      <c r="G141" s="78"/>
      <c r="H141" s="75" t="s">
        <v>1141</v>
      </c>
      <c r="I141" s="78"/>
      <c r="J141" s="75" t="s">
        <v>1141</v>
      </c>
      <c r="K141" s="78"/>
      <c r="L141" s="75" t="s">
        <v>191</v>
      </c>
      <c r="M141" s="78" t="s">
        <v>195</v>
      </c>
      <c r="N141" s="75" t="s">
        <v>1141</v>
      </c>
      <c r="O141" s="78"/>
      <c r="P141" s="75" t="s">
        <v>1141</v>
      </c>
      <c r="Q141" s="78"/>
      <c r="R141" s="75" t="s">
        <v>1141</v>
      </c>
      <c r="S141" s="78"/>
      <c r="T141" s="75" t="s">
        <v>191</v>
      </c>
      <c r="U141" s="78" t="s">
        <v>195</v>
      </c>
      <c r="V141" s="75" t="s">
        <v>191</v>
      </c>
      <c r="W141" s="78" t="s">
        <v>195</v>
      </c>
      <c r="X141" s="75" t="s">
        <v>1141</v>
      </c>
      <c r="Y141" s="78"/>
      <c r="Z141" s="75" t="s">
        <v>1141</v>
      </c>
      <c r="AA141" s="79"/>
      <c r="AB141" s="75" t="s">
        <v>191</v>
      </c>
      <c r="AC141" s="78" t="s">
        <v>195</v>
      </c>
      <c r="AD141" s="75" t="s">
        <v>1141</v>
      </c>
      <c r="AE141" s="78"/>
      <c r="AF141" s="75" t="s">
        <v>1141</v>
      </c>
      <c r="AG141" s="78"/>
      <c r="AH141" s="75" t="s">
        <v>1141</v>
      </c>
      <c r="AI141" s="78"/>
      <c r="AJ141" s="75" t="s">
        <v>1141</v>
      </c>
      <c r="AK141" s="78"/>
      <c r="AL141" s="75" t="s">
        <v>1141</v>
      </c>
      <c r="AM141" s="77"/>
      <c r="AN141" s="75" t="s">
        <v>1141</v>
      </c>
      <c r="AO141" s="78"/>
      <c r="AP141" s="75" t="s">
        <v>191</v>
      </c>
      <c r="AQ141" s="78" t="s">
        <v>195</v>
      </c>
      <c r="AS141" s="30" t="str">
        <f t="shared" si="2"/>
        <v>xxxxx</v>
      </c>
      <c r="AT141" s="30" t="str">
        <f t="shared" si="3"/>
        <v>yyyyy</v>
      </c>
      <c r="AV141" s="157"/>
    </row>
    <row r="142" spans="1:48" s="30" customFormat="1" x14ac:dyDescent="0.2">
      <c r="A142" s="61" t="s">
        <v>1509</v>
      </c>
      <c r="B142" s="61" t="s">
        <v>2184</v>
      </c>
      <c r="C142" s="61" t="s">
        <v>1264</v>
      </c>
      <c r="D142" s="61" t="s">
        <v>271</v>
      </c>
      <c r="E142" s="61" t="s">
        <v>1141</v>
      </c>
      <c r="F142" s="75" t="s">
        <v>1141</v>
      </c>
      <c r="G142" s="78"/>
      <c r="H142" s="75" t="s">
        <v>1141</v>
      </c>
      <c r="I142" s="78"/>
      <c r="J142" s="75" t="s">
        <v>1141</v>
      </c>
      <c r="K142" s="78"/>
      <c r="L142" s="75" t="s">
        <v>1141</v>
      </c>
      <c r="M142" s="78"/>
      <c r="N142" s="75" t="s">
        <v>191</v>
      </c>
      <c r="O142" s="78" t="s">
        <v>195</v>
      </c>
      <c r="P142" s="75" t="s">
        <v>1141</v>
      </c>
      <c r="Q142" s="78"/>
      <c r="R142" s="75" t="s">
        <v>1141</v>
      </c>
      <c r="S142" s="78"/>
      <c r="T142" s="75" t="s">
        <v>191</v>
      </c>
      <c r="U142" s="78" t="s">
        <v>195</v>
      </c>
      <c r="V142" s="75" t="s">
        <v>191</v>
      </c>
      <c r="W142" s="78" t="s">
        <v>195</v>
      </c>
      <c r="X142" s="75" t="s">
        <v>1141</v>
      </c>
      <c r="Y142" s="78"/>
      <c r="Z142" s="75" t="s">
        <v>1141</v>
      </c>
      <c r="AA142" s="79"/>
      <c r="AB142" s="75" t="s">
        <v>1141</v>
      </c>
      <c r="AC142" s="78"/>
      <c r="AD142" s="75" t="s">
        <v>1141</v>
      </c>
      <c r="AE142" s="78"/>
      <c r="AF142" s="75" t="s">
        <v>1141</v>
      </c>
      <c r="AG142" s="78"/>
      <c r="AH142" s="75" t="s">
        <v>1141</v>
      </c>
      <c r="AI142" s="78"/>
      <c r="AJ142" s="75" t="s">
        <v>1141</v>
      </c>
      <c r="AK142" s="78"/>
      <c r="AL142" s="75" t="s">
        <v>1141</v>
      </c>
      <c r="AM142" s="77"/>
      <c r="AN142" s="75" t="s">
        <v>1141</v>
      </c>
      <c r="AO142" s="78"/>
      <c r="AP142" s="75" t="s">
        <v>191</v>
      </c>
      <c r="AQ142" s="78" t="s">
        <v>195</v>
      </c>
      <c r="AS142" s="30" t="str">
        <f t="shared" si="2"/>
        <v>xxxx</v>
      </c>
      <c r="AT142" s="30" t="str">
        <f t="shared" si="3"/>
        <v>yyyy</v>
      </c>
      <c r="AV142" s="157"/>
    </row>
    <row r="143" spans="1:48" s="30" customFormat="1" x14ac:dyDescent="0.2">
      <c r="A143" s="61" t="s">
        <v>1510</v>
      </c>
      <c r="B143" s="61" t="s">
        <v>2185</v>
      </c>
      <c r="C143" s="61" t="s">
        <v>272</v>
      </c>
      <c r="D143" s="61" t="s">
        <v>273</v>
      </c>
      <c r="E143" s="61" t="s">
        <v>1141</v>
      </c>
      <c r="F143" s="75" t="s">
        <v>1141</v>
      </c>
      <c r="G143" s="78"/>
      <c r="H143" s="75" t="s">
        <v>1141</v>
      </c>
      <c r="I143" s="78"/>
      <c r="J143" s="75" t="s">
        <v>1141</v>
      </c>
      <c r="K143" s="78"/>
      <c r="L143" s="75" t="s">
        <v>191</v>
      </c>
      <c r="M143" s="78" t="s">
        <v>195</v>
      </c>
      <c r="N143" s="75" t="s">
        <v>191</v>
      </c>
      <c r="O143" s="78" t="s">
        <v>195</v>
      </c>
      <c r="P143" s="75" t="s">
        <v>1141</v>
      </c>
      <c r="Q143" s="78"/>
      <c r="R143" s="75" t="s">
        <v>1141</v>
      </c>
      <c r="S143" s="78"/>
      <c r="T143" s="75" t="s">
        <v>191</v>
      </c>
      <c r="U143" s="78" t="s">
        <v>195</v>
      </c>
      <c r="V143" s="75" t="s">
        <v>191</v>
      </c>
      <c r="W143" s="78" t="s">
        <v>195</v>
      </c>
      <c r="X143" s="75" t="s">
        <v>1141</v>
      </c>
      <c r="Y143" s="78"/>
      <c r="Z143" s="75" t="s">
        <v>1141</v>
      </c>
      <c r="AA143" s="79"/>
      <c r="AB143" s="75" t="s">
        <v>191</v>
      </c>
      <c r="AC143" s="78" t="s">
        <v>195</v>
      </c>
      <c r="AD143" s="75" t="s">
        <v>1141</v>
      </c>
      <c r="AE143" s="78"/>
      <c r="AF143" s="75" t="s">
        <v>1141</v>
      </c>
      <c r="AG143" s="78"/>
      <c r="AH143" s="75" t="s">
        <v>1141</v>
      </c>
      <c r="AI143" s="78"/>
      <c r="AJ143" s="75" t="s">
        <v>1141</v>
      </c>
      <c r="AK143" s="78"/>
      <c r="AL143" s="75" t="s">
        <v>1141</v>
      </c>
      <c r="AM143" s="77"/>
      <c r="AN143" s="75" t="s">
        <v>191</v>
      </c>
      <c r="AO143" s="78" t="s">
        <v>195</v>
      </c>
      <c r="AP143" s="75" t="s">
        <v>191</v>
      </c>
      <c r="AQ143" s="78" t="s">
        <v>195</v>
      </c>
      <c r="AS143" s="30" t="str">
        <f t="shared" si="2"/>
        <v>xxxxxxx</v>
      </c>
      <c r="AT143" s="30" t="str">
        <f t="shared" si="3"/>
        <v>yyyyyyy</v>
      </c>
      <c r="AV143" s="157"/>
    </row>
    <row r="144" spans="1:48" s="30" customFormat="1" x14ac:dyDescent="0.2">
      <c r="A144" s="61" t="s">
        <v>1511</v>
      </c>
      <c r="B144" s="61" t="s">
        <v>2186</v>
      </c>
      <c r="C144" s="61" t="s">
        <v>274</v>
      </c>
      <c r="D144" s="61" t="s">
        <v>275</v>
      </c>
      <c r="E144" s="61" t="s">
        <v>1141</v>
      </c>
      <c r="F144" s="75" t="s">
        <v>1141</v>
      </c>
      <c r="G144" s="78"/>
      <c r="H144" s="75" t="s">
        <v>1141</v>
      </c>
      <c r="I144" s="78"/>
      <c r="J144" s="75" t="s">
        <v>1141</v>
      </c>
      <c r="K144" s="78"/>
      <c r="L144" s="75" t="s">
        <v>1141</v>
      </c>
      <c r="M144" s="78"/>
      <c r="N144" s="75" t="s">
        <v>1141</v>
      </c>
      <c r="O144" s="78"/>
      <c r="P144" s="75" t="s">
        <v>1141</v>
      </c>
      <c r="Q144" s="78"/>
      <c r="R144" s="75" t="s">
        <v>1141</v>
      </c>
      <c r="S144" s="78"/>
      <c r="T144" s="75" t="s">
        <v>191</v>
      </c>
      <c r="U144" s="78" t="s">
        <v>195</v>
      </c>
      <c r="V144" s="75" t="s">
        <v>1141</v>
      </c>
      <c r="W144" s="78"/>
      <c r="X144" s="75" t="s">
        <v>1141</v>
      </c>
      <c r="Y144" s="78"/>
      <c r="Z144" s="75" t="s">
        <v>1141</v>
      </c>
      <c r="AA144" s="79"/>
      <c r="AB144" s="75" t="s">
        <v>1141</v>
      </c>
      <c r="AC144" s="78"/>
      <c r="AD144" s="75" t="s">
        <v>1141</v>
      </c>
      <c r="AE144" s="78"/>
      <c r="AF144" s="75" t="s">
        <v>1141</v>
      </c>
      <c r="AG144" s="78"/>
      <c r="AH144" s="75" t="s">
        <v>1141</v>
      </c>
      <c r="AI144" s="78"/>
      <c r="AJ144" s="75" t="s">
        <v>1141</v>
      </c>
      <c r="AK144" s="78"/>
      <c r="AL144" s="75" t="s">
        <v>1141</v>
      </c>
      <c r="AM144" s="77"/>
      <c r="AN144" s="75" t="s">
        <v>1141</v>
      </c>
      <c r="AO144" s="78"/>
      <c r="AP144" s="75" t="s">
        <v>191</v>
      </c>
      <c r="AQ144" s="78" t="s">
        <v>195</v>
      </c>
      <c r="AS144" s="30" t="str">
        <f t="shared" si="2"/>
        <v>xx</v>
      </c>
      <c r="AT144" s="30" t="str">
        <f t="shared" si="3"/>
        <v>yy</v>
      </c>
      <c r="AV144" s="157"/>
    </row>
    <row r="145" spans="1:48" s="30" customFormat="1" x14ac:dyDescent="0.2">
      <c r="A145" s="61" t="s">
        <v>1512</v>
      </c>
      <c r="B145" s="61" t="s">
        <v>2187</v>
      </c>
      <c r="C145" s="61" t="s">
        <v>276</v>
      </c>
      <c r="D145" s="61" t="s">
        <v>277</v>
      </c>
      <c r="E145" s="61" t="s">
        <v>1141</v>
      </c>
      <c r="F145" s="75" t="s">
        <v>1141</v>
      </c>
      <c r="G145" s="78"/>
      <c r="H145" s="75" t="s">
        <v>1141</v>
      </c>
      <c r="I145" s="78"/>
      <c r="J145" s="75" t="s">
        <v>1141</v>
      </c>
      <c r="K145" s="78"/>
      <c r="L145" s="75" t="s">
        <v>1141</v>
      </c>
      <c r="M145" s="78"/>
      <c r="N145" s="75" t="s">
        <v>1141</v>
      </c>
      <c r="O145" s="78"/>
      <c r="P145" s="75" t="s">
        <v>1141</v>
      </c>
      <c r="Q145" s="78"/>
      <c r="R145" s="75" t="s">
        <v>1141</v>
      </c>
      <c r="S145" s="78"/>
      <c r="T145" s="75" t="s">
        <v>191</v>
      </c>
      <c r="U145" s="78" t="s">
        <v>195</v>
      </c>
      <c r="V145" s="75" t="s">
        <v>1141</v>
      </c>
      <c r="W145" s="78"/>
      <c r="X145" s="75" t="s">
        <v>1141</v>
      </c>
      <c r="Y145" s="78"/>
      <c r="Z145" s="75" t="s">
        <v>1141</v>
      </c>
      <c r="AA145" s="79"/>
      <c r="AB145" s="75" t="s">
        <v>1141</v>
      </c>
      <c r="AC145" s="78"/>
      <c r="AD145" s="75" t="s">
        <v>1141</v>
      </c>
      <c r="AE145" s="78"/>
      <c r="AF145" s="75" t="s">
        <v>1141</v>
      </c>
      <c r="AG145" s="78"/>
      <c r="AH145" s="75" t="s">
        <v>1141</v>
      </c>
      <c r="AI145" s="78"/>
      <c r="AJ145" s="75" t="s">
        <v>1141</v>
      </c>
      <c r="AK145" s="78"/>
      <c r="AL145" s="75" t="s">
        <v>1141</v>
      </c>
      <c r="AM145" s="77"/>
      <c r="AN145" s="75" t="s">
        <v>1141</v>
      </c>
      <c r="AO145" s="78"/>
      <c r="AP145" s="75" t="s">
        <v>191</v>
      </c>
      <c r="AQ145" s="78" t="s">
        <v>195</v>
      </c>
      <c r="AS145" s="30" t="str">
        <f t="shared" si="2"/>
        <v>xx</v>
      </c>
      <c r="AT145" s="30" t="str">
        <f t="shared" si="3"/>
        <v>yy</v>
      </c>
      <c r="AV145" s="157"/>
    </row>
    <row r="146" spans="1:48" s="30" customFormat="1" x14ac:dyDescent="0.2">
      <c r="A146" s="61" t="s">
        <v>1513</v>
      </c>
      <c r="B146" s="61" t="s">
        <v>2188</v>
      </c>
      <c r="C146" s="61" t="s">
        <v>278</v>
      </c>
      <c r="D146" s="61" t="s">
        <v>279</v>
      </c>
      <c r="E146" s="61" t="s">
        <v>1141</v>
      </c>
      <c r="F146" s="75" t="s">
        <v>1141</v>
      </c>
      <c r="G146" s="78"/>
      <c r="H146" s="75" t="s">
        <v>1141</v>
      </c>
      <c r="I146" s="78"/>
      <c r="J146" s="75" t="s">
        <v>1141</v>
      </c>
      <c r="K146" s="78"/>
      <c r="L146" s="75" t="s">
        <v>1141</v>
      </c>
      <c r="M146" s="78"/>
      <c r="N146" s="75" t="s">
        <v>1141</v>
      </c>
      <c r="O146" s="78"/>
      <c r="P146" s="75" t="s">
        <v>1141</v>
      </c>
      <c r="Q146" s="78"/>
      <c r="R146" s="75" t="s">
        <v>1141</v>
      </c>
      <c r="S146" s="78"/>
      <c r="T146" s="75" t="s">
        <v>191</v>
      </c>
      <c r="U146" s="78" t="s">
        <v>195</v>
      </c>
      <c r="V146" s="75" t="s">
        <v>1141</v>
      </c>
      <c r="W146" s="78"/>
      <c r="X146" s="75" t="s">
        <v>1141</v>
      </c>
      <c r="Y146" s="78"/>
      <c r="Z146" s="75" t="s">
        <v>1141</v>
      </c>
      <c r="AA146" s="79"/>
      <c r="AB146" s="75" t="s">
        <v>1141</v>
      </c>
      <c r="AC146" s="78"/>
      <c r="AD146" s="75" t="s">
        <v>1141</v>
      </c>
      <c r="AE146" s="78"/>
      <c r="AF146" s="75" t="s">
        <v>1141</v>
      </c>
      <c r="AG146" s="78"/>
      <c r="AH146" s="75" t="s">
        <v>1141</v>
      </c>
      <c r="AI146" s="78"/>
      <c r="AJ146" s="75" t="s">
        <v>1141</v>
      </c>
      <c r="AK146" s="78"/>
      <c r="AL146" s="75" t="s">
        <v>1141</v>
      </c>
      <c r="AM146" s="77"/>
      <c r="AN146" s="75" t="s">
        <v>191</v>
      </c>
      <c r="AO146" s="78" t="s">
        <v>195</v>
      </c>
      <c r="AP146" s="75" t="s">
        <v>191</v>
      </c>
      <c r="AQ146" s="78" t="s">
        <v>195</v>
      </c>
      <c r="AS146" s="30" t="str">
        <f t="shared" ref="AS146:AS216" si="4">H146&amp;J146&amp;L146&amp;N146&amp;P146&amp;R146&amp;T146&amp;V146&amp;X146&amp;Z146&amp;AB146&amp;AD146&amp;AF146&amp;AH146&amp;AJ146&amp;AL146&amp;AN146&amp;AP146</f>
        <v>xxx</v>
      </c>
      <c r="AT146" s="30" t="str">
        <f t="shared" ref="AT146:AT216" si="5">I146&amp;K146&amp;M146&amp;O146&amp;Q146&amp;S146&amp;U146&amp;W146&amp;Y146&amp;AA146&amp;AC146&amp;AE146&amp;AG146&amp;AI146&amp;AK146&amp;AM146&amp;AO146&amp;AQ146</f>
        <v>yyy</v>
      </c>
      <c r="AV146" s="157"/>
    </row>
    <row r="147" spans="1:48" s="30" customFormat="1" x14ac:dyDescent="0.2">
      <c r="A147" s="61" t="s">
        <v>1514</v>
      </c>
      <c r="B147" s="61" t="s">
        <v>2189</v>
      </c>
      <c r="C147" s="61" t="s">
        <v>280</v>
      </c>
      <c r="D147" s="61" t="s">
        <v>281</v>
      </c>
      <c r="E147" s="61" t="s">
        <v>1141</v>
      </c>
      <c r="F147" s="75" t="s">
        <v>1141</v>
      </c>
      <c r="G147" s="78"/>
      <c r="H147" s="75" t="s">
        <v>1141</v>
      </c>
      <c r="I147" s="78"/>
      <c r="J147" s="75" t="s">
        <v>1141</v>
      </c>
      <c r="K147" s="78"/>
      <c r="L147" s="75" t="s">
        <v>1141</v>
      </c>
      <c r="M147" s="78"/>
      <c r="N147" s="75" t="s">
        <v>1141</v>
      </c>
      <c r="O147" s="78"/>
      <c r="P147" s="75" t="s">
        <v>1141</v>
      </c>
      <c r="Q147" s="78"/>
      <c r="R147" s="75" t="s">
        <v>1141</v>
      </c>
      <c r="S147" s="78"/>
      <c r="T147" s="75" t="s">
        <v>191</v>
      </c>
      <c r="U147" s="78" t="s">
        <v>195</v>
      </c>
      <c r="V147" s="75" t="s">
        <v>1141</v>
      </c>
      <c r="W147" s="78"/>
      <c r="X147" s="75" t="s">
        <v>1141</v>
      </c>
      <c r="Y147" s="78"/>
      <c r="Z147" s="75" t="s">
        <v>1141</v>
      </c>
      <c r="AA147" s="79"/>
      <c r="AB147" s="75" t="s">
        <v>1141</v>
      </c>
      <c r="AC147" s="78"/>
      <c r="AD147" s="75" t="s">
        <v>1141</v>
      </c>
      <c r="AE147" s="78"/>
      <c r="AF147" s="75" t="s">
        <v>1141</v>
      </c>
      <c r="AG147" s="78"/>
      <c r="AH147" s="75" t="s">
        <v>1141</v>
      </c>
      <c r="AI147" s="78"/>
      <c r="AJ147" s="75" t="s">
        <v>1141</v>
      </c>
      <c r="AK147" s="78"/>
      <c r="AL147" s="75" t="s">
        <v>1141</v>
      </c>
      <c r="AM147" s="77"/>
      <c r="AN147" s="75" t="s">
        <v>191</v>
      </c>
      <c r="AO147" s="78" t="s">
        <v>195</v>
      </c>
      <c r="AP147" s="75" t="s">
        <v>191</v>
      </c>
      <c r="AQ147" s="78" t="s">
        <v>195</v>
      </c>
      <c r="AS147" s="30" t="str">
        <f t="shared" si="4"/>
        <v>xxx</v>
      </c>
      <c r="AT147" s="30" t="str">
        <f t="shared" si="5"/>
        <v>yyy</v>
      </c>
      <c r="AV147" s="157"/>
    </row>
    <row r="148" spans="1:48" s="30" customFormat="1" x14ac:dyDescent="0.2">
      <c r="A148" s="58" t="s">
        <v>1515</v>
      </c>
      <c r="B148" s="58" t="s">
        <v>2190</v>
      </c>
      <c r="C148" s="58" t="s">
        <v>282</v>
      </c>
      <c r="D148" s="58" t="s">
        <v>283</v>
      </c>
      <c r="E148" s="58" t="s">
        <v>1141</v>
      </c>
      <c r="F148" s="75" t="s">
        <v>1141</v>
      </c>
      <c r="G148" s="75"/>
      <c r="H148" s="75" t="s">
        <v>1141</v>
      </c>
      <c r="I148" s="75"/>
      <c r="J148" s="75" t="s">
        <v>1141</v>
      </c>
      <c r="K148" s="75"/>
      <c r="L148" s="75" t="s">
        <v>1141</v>
      </c>
      <c r="M148" s="75"/>
      <c r="N148" s="75" t="s">
        <v>1141</v>
      </c>
      <c r="O148" s="75"/>
      <c r="P148" s="75" t="s">
        <v>191</v>
      </c>
      <c r="Q148" s="75" t="s">
        <v>195</v>
      </c>
      <c r="R148" s="75" t="s">
        <v>1141</v>
      </c>
      <c r="S148" s="75"/>
      <c r="T148" s="75" t="s">
        <v>191</v>
      </c>
      <c r="U148" s="75" t="s">
        <v>195</v>
      </c>
      <c r="V148" s="75" t="s">
        <v>1141</v>
      </c>
      <c r="W148" s="75"/>
      <c r="X148" s="75" t="s">
        <v>1141</v>
      </c>
      <c r="Y148" s="75"/>
      <c r="Z148" s="75" t="s">
        <v>1141</v>
      </c>
      <c r="AA148" s="75"/>
      <c r="AB148" s="75" t="s">
        <v>1141</v>
      </c>
      <c r="AC148" s="75"/>
      <c r="AD148" s="75" t="s">
        <v>1141</v>
      </c>
      <c r="AE148" s="75"/>
      <c r="AF148" s="75" t="s">
        <v>1141</v>
      </c>
      <c r="AG148" s="75"/>
      <c r="AH148" s="75" t="s">
        <v>1141</v>
      </c>
      <c r="AI148" s="75"/>
      <c r="AJ148" s="75" t="s">
        <v>1141</v>
      </c>
      <c r="AK148" s="75"/>
      <c r="AL148" s="75" t="s">
        <v>1141</v>
      </c>
      <c r="AM148" s="77"/>
      <c r="AN148" s="75" t="s">
        <v>1141</v>
      </c>
      <c r="AO148" s="75"/>
      <c r="AP148" s="75" t="s">
        <v>191</v>
      </c>
      <c r="AQ148" s="75" t="s">
        <v>195</v>
      </c>
      <c r="AS148" s="30" t="str">
        <f t="shared" si="4"/>
        <v>xxx</v>
      </c>
      <c r="AT148" s="30" t="str">
        <f t="shared" si="5"/>
        <v>yyy</v>
      </c>
      <c r="AV148" s="157"/>
    </row>
    <row r="149" spans="1:48" s="30" customFormat="1" x14ac:dyDescent="0.2">
      <c r="A149" s="61" t="s">
        <v>1516</v>
      </c>
      <c r="B149" s="61" t="s">
        <v>2191</v>
      </c>
      <c r="C149" s="61" t="s">
        <v>1141</v>
      </c>
      <c r="D149" s="61" t="s">
        <v>1141</v>
      </c>
      <c r="E149" s="61" t="s">
        <v>368</v>
      </c>
      <c r="F149" s="75" t="s">
        <v>1141</v>
      </c>
      <c r="G149" s="78"/>
      <c r="H149" s="75" t="s">
        <v>1141</v>
      </c>
      <c r="I149" s="78"/>
      <c r="J149" s="75" t="s">
        <v>1141</v>
      </c>
      <c r="K149" s="78"/>
      <c r="L149" s="75" t="s">
        <v>1141</v>
      </c>
      <c r="M149" s="78"/>
      <c r="N149" s="75" t="s">
        <v>1141</v>
      </c>
      <c r="O149" s="78"/>
      <c r="P149" s="75" t="s">
        <v>1141</v>
      </c>
      <c r="Q149" s="78"/>
      <c r="R149" s="75" t="s">
        <v>1141</v>
      </c>
      <c r="S149" s="78"/>
      <c r="T149" s="75" t="s">
        <v>1141</v>
      </c>
      <c r="U149" s="78"/>
      <c r="V149" s="75" t="s">
        <v>1141</v>
      </c>
      <c r="W149" s="78"/>
      <c r="X149" s="75" t="s">
        <v>1141</v>
      </c>
      <c r="Y149" s="78"/>
      <c r="Z149" s="75" t="s">
        <v>1141</v>
      </c>
      <c r="AA149" s="79"/>
      <c r="AB149" s="75" t="s">
        <v>1141</v>
      </c>
      <c r="AC149" s="78"/>
      <c r="AD149" s="75" t="s">
        <v>1141</v>
      </c>
      <c r="AE149" s="78"/>
      <c r="AF149" s="75" t="s">
        <v>1141</v>
      </c>
      <c r="AG149" s="78"/>
      <c r="AH149" s="75" t="s">
        <v>1141</v>
      </c>
      <c r="AI149" s="78"/>
      <c r="AJ149" s="75" t="s">
        <v>1141</v>
      </c>
      <c r="AK149" s="78"/>
      <c r="AL149" s="75" t="s">
        <v>1141</v>
      </c>
      <c r="AM149" s="77"/>
      <c r="AN149" s="75" t="s">
        <v>1141</v>
      </c>
      <c r="AO149" s="78"/>
      <c r="AP149" s="75" t="s">
        <v>1141</v>
      </c>
      <c r="AQ149" s="78"/>
      <c r="AS149" s="30" t="str">
        <f t="shared" si="4"/>
        <v/>
      </c>
      <c r="AT149" s="30" t="str">
        <f t="shared" si="5"/>
        <v/>
      </c>
      <c r="AV149" s="157"/>
    </row>
    <row r="150" spans="1:48" s="30" customFormat="1" x14ac:dyDescent="0.2">
      <c r="A150" s="61" t="s">
        <v>1517</v>
      </c>
      <c r="B150" s="61" t="s">
        <v>2192</v>
      </c>
      <c r="C150" s="61" t="s">
        <v>1141</v>
      </c>
      <c r="D150" s="61" t="s">
        <v>1141</v>
      </c>
      <c r="E150" s="61" t="s">
        <v>368</v>
      </c>
      <c r="F150" s="75" t="s">
        <v>1141</v>
      </c>
      <c r="G150" s="78"/>
      <c r="H150" s="75" t="s">
        <v>1141</v>
      </c>
      <c r="I150" s="78"/>
      <c r="J150" s="75" t="s">
        <v>1141</v>
      </c>
      <c r="K150" s="78"/>
      <c r="L150" s="75" t="s">
        <v>1141</v>
      </c>
      <c r="M150" s="78"/>
      <c r="N150" s="75" t="s">
        <v>1141</v>
      </c>
      <c r="O150" s="78"/>
      <c r="P150" s="75" t="s">
        <v>1141</v>
      </c>
      <c r="Q150" s="78"/>
      <c r="R150" s="75" t="s">
        <v>1141</v>
      </c>
      <c r="S150" s="78"/>
      <c r="T150" s="75" t="s">
        <v>1141</v>
      </c>
      <c r="U150" s="78"/>
      <c r="V150" s="75" t="s">
        <v>1141</v>
      </c>
      <c r="W150" s="78"/>
      <c r="X150" s="75" t="s">
        <v>1141</v>
      </c>
      <c r="Y150" s="78"/>
      <c r="Z150" s="75" t="s">
        <v>1141</v>
      </c>
      <c r="AA150" s="79"/>
      <c r="AB150" s="75" t="s">
        <v>1141</v>
      </c>
      <c r="AC150" s="78"/>
      <c r="AD150" s="75" t="s">
        <v>1141</v>
      </c>
      <c r="AE150" s="78"/>
      <c r="AF150" s="75" t="s">
        <v>1141</v>
      </c>
      <c r="AG150" s="78"/>
      <c r="AH150" s="75" t="s">
        <v>1141</v>
      </c>
      <c r="AI150" s="78"/>
      <c r="AJ150" s="75" t="s">
        <v>1141</v>
      </c>
      <c r="AK150" s="78"/>
      <c r="AL150" s="75" t="s">
        <v>1141</v>
      </c>
      <c r="AM150" s="77"/>
      <c r="AN150" s="75" t="s">
        <v>1141</v>
      </c>
      <c r="AO150" s="78"/>
      <c r="AP150" s="75" t="s">
        <v>1141</v>
      </c>
      <c r="AQ150" s="78"/>
      <c r="AS150" s="30" t="str">
        <f t="shared" si="4"/>
        <v/>
      </c>
      <c r="AT150" s="30" t="str">
        <f t="shared" si="5"/>
        <v/>
      </c>
      <c r="AV150" s="157"/>
    </row>
    <row r="151" spans="1:48" s="30" customFormat="1" x14ac:dyDescent="0.2">
      <c r="A151" s="61" t="s">
        <v>1518</v>
      </c>
      <c r="B151" s="61" t="s">
        <v>2193</v>
      </c>
      <c r="C151" s="61" t="s">
        <v>849</v>
      </c>
      <c r="D151" s="61" t="s">
        <v>850</v>
      </c>
      <c r="E151" s="61" t="s">
        <v>1141</v>
      </c>
      <c r="F151" s="75" t="s">
        <v>1141</v>
      </c>
      <c r="G151" s="78"/>
      <c r="H151" s="75" t="s">
        <v>1141</v>
      </c>
      <c r="I151" s="78"/>
      <c r="J151" s="75" t="s">
        <v>1141</v>
      </c>
      <c r="K151" s="78"/>
      <c r="L151" s="75" t="s">
        <v>1141</v>
      </c>
      <c r="M151" s="78"/>
      <c r="N151" s="75" t="s">
        <v>1141</v>
      </c>
      <c r="O151" s="78"/>
      <c r="P151" s="75" t="s">
        <v>191</v>
      </c>
      <c r="Q151" s="78" t="s">
        <v>195</v>
      </c>
      <c r="R151" s="75" t="s">
        <v>1141</v>
      </c>
      <c r="S151" s="78"/>
      <c r="T151" s="75" t="s">
        <v>1141</v>
      </c>
      <c r="U151" s="78"/>
      <c r="V151" s="75" t="s">
        <v>1141</v>
      </c>
      <c r="W151" s="78"/>
      <c r="X151" s="75" t="s">
        <v>1141</v>
      </c>
      <c r="Y151" s="78"/>
      <c r="Z151" s="75" t="s">
        <v>1141</v>
      </c>
      <c r="AA151" s="79"/>
      <c r="AB151" s="75" t="s">
        <v>1141</v>
      </c>
      <c r="AC151" s="78"/>
      <c r="AD151" s="75" t="s">
        <v>1141</v>
      </c>
      <c r="AE151" s="78"/>
      <c r="AF151" s="75" t="s">
        <v>1141</v>
      </c>
      <c r="AG151" s="78"/>
      <c r="AH151" s="75" t="s">
        <v>1141</v>
      </c>
      <c r="AI151" s="78"/>
      <c r="AJ151" s="75" t="s">
        <v>1141</v>
      </c>
      <c r="AK151" s="78"/>
      <c r="AL151" s="75" t="s">
        <v>1141</v>
      </c>
      <c r="AM151" s="77"/>
      <c r="AN151" s="75" t="s">
        <v>1141</v>
      </c>
      <c r="AO151" s="78"/>
      <c r="AP151" s="75" t="s">
        <v>191</v>
      </c>
      <c r="AQ151" s="78" t="s">
        <v>195</v>
      </c>
      <c r="AS151" s="30" t="str">
        <f t="shared" si="4"/>
        <v>xx</v>
      </c>
      <c r="AT151" s="30" t="str">
        <f t="shared" si="5"/>
        <v>yy</v>
      </c>
      <c r="AV151" s="157"/>
    </row>
    <row r="152" spans="1:48" s="30" customFormat="1" x14ac:dyDescent="0.2">
      <c r="A152" s="61" t="s">
        <v>1519</v>
      </c>
      <c r="B152" s="61" t="s">
        <v>2194</v>
      </c>
      <c r="C152" s="61" t="s">
        <v>851</v>
      </c>
      <c r="D152" s="61" t="s">
        <v>852</v>
      </c>
      <c r="E152" s="61" t="s">
        <v>1141</v>
      </c>
      <c r="F152" s="75" t="s">
        <v>1141</v>
      </c>
      <c r="G152" s="78"/>
      <c r="H152" s="75" t="s">
        <v>1141</v>
      </c>
      <c r="I152" s="78"/>
      <c r="J152" s="75" t="s">
        <v>1141</v>
      </c>
      <c r="K152" s="78"/>
      <c r="L152" s="75" t="s">
        <v>191</v>
      </c>
      <c r="M152" s="78" t="s">
        <v>195</v>
      </c>
      <c r="N152" s="75" t="s">
        <v>191</v>
      </c>
      <c r="O152" s="78" t="s">
        <v>195</v>
      </c>
      <c r="P152" s="75" t="s">
        <v>191</v>
      </c>
      <c r="Q152" s="78" t="s">
        <v>195</v>
      </c>
      <c r="R152" s="75" t="s">
        <v>1141</v>
      </c>
      <c r="S152" s="78"/>
      <c r="T152" s="75" t="s">
        <v>191</v>
      </c>
      <c r="U152" s="78" t="s">
        <v>195</v>
      </c>
      <c r="V152" s="75" t="s">
        <v>191</v>
      </c>
      <c r="W152" s="78" t="s">
        <v>195</v>
      </c>
      <c r="X152" s="75" t="s">
        <v>191</v>
      </c>
      <c r="Y152" s="78" t="s">
        <v>195</v>
      </c>
      <c r="Z152" s="75" t="s">
        <v>1141</v>
      </c>
      <c r="AA152" s="79"/>
      <c r="AB152" s="75" t="s">
        <v>1141</v>
      </c>
      <c r="AC152" s="78"/>
      <c r="AD152" s="75" t="s">
        <v>191</v>
      </c>
      <c r="AE152" s="78" t="s">
        <v>195</v>
      </c>
      <c r="AF152" s="75" t="s">
        <v>1141</v>
      </c>
      <c r="AG152" s="78"/>
      <c r="AH152" s="75" t="s">
        <v>1141</v>
      </c>
      <c r="AI152" s="78"/>
      <c r="AJ152" s="75" t="s">
        <v>1141</v>
      </c>
      <c r="AK152" s="78"/>
      <c r="AL152" s="75" t="s">
        <v>1141</v>
      </c>
      <c r="AM152" s="77"/>
      <c r="AN152" s="75" t="s">
        <v>1141</v>
      </c>
      <c r="AO152" s="78"/>
      <c r="AP152" s="75" t="s">
        <v>191</v>
      </c>
      <c r="AQ152" s="78" t="s">
        <v>195</v>
      </c>
      <c r="AS152" s="30" t="str">
        <f t="shared" si="4"/>
        <v>xxxxxxxx</v>
      </c>
      <c r="AT152" s="30" t="str">
        <f t="shared" si="5"/>
        <v>yyyyyyyy</v>
      </c>
      <c r="AV152" s="157"/>
    </row>
    <row r="153" spans="1:48" s="30" customFormat="1" x14ac:dyDescent="0.2">
      <c r="A153" s="61" t="s">
        <v>965</v>
      </c>
      <c r="B153" s="61" t="s">
        <v>2195</v>
      </c>
      <c r="C153" s="61" t="s">
        <v>968</v>
      </c>
      <c r="D153" s="61" t="s">
        <v>969</v>
      </c>
      <c r="E153" s="61" t="s">
        <v>1141</v>
      </c>
      <c r="F153" s="75" t="s">
        <v>1141</v>
      </c>
      <c r="G153" s="78"/>
      <c r="H153" s="75" t="s">
        <v>1141</v>
      </c>
      <c r="I153" s="78"/>
      <c r="J153" s="75" t="s">
        <v>191</v>
      </c>
      <c r="K153" s="78" t="s">
        <v>195</v>
      </c>
      <c r="L153" s="75" t="s">
        <v>1141</v>
      </c>
      <c r="M153" s="78"/>
      <c r="N153" s="75" t="s">
        <v>1141</v>
      </c>
      <c r="O153" s="78"/>
      <c r="P153" s="75" t="s">
        <v>191</v>
      </c>
      <c r="Q153" s="78" t="s">
        <v>195</v>
      </c>
      <c r="R153" s="75" t="s">
        <v>1141</v>
      </c>
      <c r="S153" s="78"/>
      <c r="T153" s="75" t="s">
        <v>1141</v>
      </c>
      <c r="U153" s="78"/>
      <c r="V153" s="75" t="s">
        <v>1141</v>
      </c>
      <c r="W153" s="78"/>
      <c r="X153" s="75" t="s">
        <v>1141</v>
      </c>
      <c r="Y153" s="78"/>
      <c r="Z153" s="75" t="s">
        <v>1141</v>
      </c>
      <c r="AA153" s="79"/>
      <c r="AB153" s="75" t="s">
        <v>1141</v>
      </c>
      <c r="AC153" s="78"/>
      <c r="AD153" s="75" t="s">
        <v>191</v>
      </c>
      <c r="AE153" s="78" t="s">
        <v>195</v>
      </c>
      <c r="AF153" s="75" t="s">
        <v>1141</v>
      </c>
      <c r="AG153" s="78"/>
      <c r="AH153" s="75" t="s">
        <v>1141</v>
      </c>
      <c r="AI153" s="78"/>
      <c r="AJ153" s="75" t="s">
        <v>1141</v>
      </c>
      <c r="AK153" s="78"/>
      <c r="AL153" s="75" t="s">
        <v>1141</v>
      </c>
      <c r="AM153" s="77"/>
      <c r="AN153" s="75" t="s">
        <v>1141</v>
      </c>
      <c r="AO153" s="78"/>
      <c r="AP153" s="75" t="s">
        <v>191</v>
      </c>
      <c r="AQ153" s="78" t="s">
        <v>195</v>
      </c>
      <c r="AS153" s="30" t="str">
        <f t="shared" si="4"/>
        <v>xxxx</v>
      </c>
      <c r="AT153" s="30" t="str">
        <f t="shared" si="5"/>
        <v>yyyy</v>
      </c>
      <c r="AV153" s="157"/>
    </row>
    <row r="154" spans="1:48" s="30" customFormat="1" x14ac:dyDescent="0.2">
      <c r="A154" s="61" t="s">
        <v>970</v>
      </c>
      <c r="B154" s="61" t="s">
        <v>2196</v>
      </c>
      <c r="C154" s="61" t="s">
        <v>853</v>
      </c>
      <c r="D154" s="61" t="s">
        <v>854</v>
      </c>
      <c r="E154" s="61" t="s">
        <v>1141</v>
      </c>
      <c r="F154" s="75" t="s">
        <v>1141</v>
      </c>
      <c r="G154" s="78"/>
      <c r="H154" s="75" t="s">
        <v>1141</v>
      </c>
      <c r="I154" s="78"/>
      <c r="J154" s="75" t="s">
        <v>191</v>
      </c>
      <c r="K154" s="78" t="s">
        <v>195</v>
      </c>
      <c r="L154" s="75" t="s">
        <v>1141</v>
      </c>
      <c r="M154" s="78"/>
      <c r="N154" s="75" t="s">
        <v>1141</v>
      </c>
      <c r="O154" s="78"/>
      <c r="P154" s="75" t="s">
        <v>191</v>
      </c>
      <c r="Q154" s="78" t="s">
        <v>195</v>
      </c>
      <c r="R154" s="75" t="s">
        <v>1141</v>
      </c>
      <c r="S154" s="78"/>
      <c r="T154" s="75" t="s">
        <v>1141</v>
      </c>
      <c r="U154" s="78"/>
      <c r="V154" s="75" t="s">
        <v>1141</v>
      </c>
      <c r="W154" s="78"/>
      <c r="X154" s="75" t="s">
        <v>1141</v>
      </c>
      <c r="Y154" s="78"/>
      <c r="Z154" s="75" t="s">
        <v>1141</v>
      </c>
      <c r="AA154" s="79"/>
      <c r="AB154" s="75" t="s">
        <v>1141</v>
      </c>
      <c r="AC154" s="78"/>
      <c r="AD154" s="75" t="s">
        <v>1141</v>
      </c>
      <c r="AE154" s="78"/>
      <c r="AF154" s="75" t="s">
        <v>1141</v>
      </c>
      <c r="AG154" s="78"/>
      <c r="AH154" s="75" t="s">
        <v>1141</v>
      </c>
      <c r="AI154" s="78"/>
      <c r="AJ154" s="75" t="s">
        <v>1141</v>
      </c>
      <c r="AK154" s="78"/>
      <c r="AL154" s="75" t="s">
        <v>1141</v>
      </c>
      <c r="AM154" s="77"/>
      <c r="AN154" s="75" t="s">
        <v>1141</v>
      </c>
      <c r="AO154" s="78"/>
      <c r="AP154" s="75" t="s">
        <v>191</v>
      </c>
      <c r="AQ154" s="78" t="s">
        <v>195</v>
      </c>
      <c r="AS154" s="30" t="str">
        <f t="shared" si="4"/>
        <v>xxx</v>
      </c>
      <c r="AT154" s="30" t="str">
        <f t="shared" si="5"/>
        <v>yyy</v>
      </c>
      <c r="AV154" s="157"/>
    </row>
    <row r="155" spans="1:48" s="30" customFormat="1" x14ac:dyDescent="0.2">
      <c r="A155" s="61" t="s">
        <v>1520</v>
      </c>
      <c r="B155" s="61" t="s">
        <v>2197</v>
      </c>
      <c r="C155" s="61" t="s">
        <v>855</v>
      </c>
      <c r="D155" s="61" t="s">
        <v>284</v>
      </c>
      <c r="E155" s="61" t="s">
        <v>1141</v>
      </c>
      <c r="F155" s="75" t="s">
        <v>1141</v>
      </c>
      <c r="G155" s="78"/>
      <c r="H155" s="75" t="s">
        <v>1141</v>
      </c>
      <c r="I155" s="78"/>
      <c r="J155" s="75" t="s">
        <v>1141</v>
      </c>
      <c r="K155" s="78"/>
      <c r="L155" s="75" t="s">
        <v>1141</v>
      </c>
      <c r="M155" s="78"/>
      <c r="N155" s="75" t="s">
        <v>1141</v>
      </c>
      <c r="O155" s="78"/>
      <c r="P155" s="75" t="s">
        <v>191</v>
      </c>
      <c r="Q155" s="78" t="s">
        <v>195</v>
      </c>
      <c r="R155" s="75" t="s">
        <v>1141</v>
      </c>
      <c r="S155" s="78"/>
      <c r="T155" s="75" t="s">
        <v>1141</v>
      </c>
      <c r="U155" s="78"/>
      <c r="V155" s="75" t="s">
        <v>1141</v>
      </c>
      <c r="W155" s="78"/>
      <c r="X155" s="75" t="s">
        <v>1141</v>
      </c>
      <c r="Y155" s="78"/>
      <c r="Z155" s="75" t="s">
        <v>1141</v>
      </c>
      <c r="AA155" s="79"/>
      <c r="AB155" s="75" t="s">
        <v>1141</v>
      </c>
      <c r="AC155" s="78"/>
      <c r="AD155" s="75" t="s">
        <v>1141</v>
      </c>
      <c r="AE155" s="78"/>
      <c r="AF155" s="75" t="s">
        <v>1141</v>
      </c>
      <c r="AG155" s="78"/>
      <c r="AH155" s="75" t="s">
        <v>1141</v>
      </c>
      <c r="AI155" s="78"/>
      <c r="AJ155" s="75" t="s">
        <v>1141</v>
      </c>
      <c r="AK155" s="78"/>
      <c r="AL155" s="75" t="s">
        <v>1141</v>
      </c>
      <c r="AM155" s="77"/>
      <c r="AN155" s="75" t="s">
        <v>1141</v>
      </c>
      <c r="AO155" s="78"/>
      <c r="AP155" s="75" t="s">
        <v>191</v>
      </c>
      <c r="AQ155" s="78" t="s">
        <v>195</v>
      </c>
      <c r="AS155" s="30" t="str">
        <f t="shared" si="4"/>
        <v>xx</v>
      </c>
      <c r="AT155" s="30" t="str">
        <f t="shared" si="5"/>
        <v>yy</v>
      </c>
      <c r="AV155" s="157"/>
    </row>
    <row r="156" spans="1:48" s="30" customFormat="1" x14ac:dyDescent="0.2">
      <c r="A156" s="61" t="s">
        <v>1521</v>
      </c>
      <c r="B156" s="61" t="s">
        <v>2198</v>
      </c>
      <c r="C156" s="61" t="s">
        <v>285</v>
      </c>
      <c r="D156" s="61" t="s">
        <v>286</v>
      </c>
      <c r="E156" s="61" t="s">
        <v>1141</v>
      </c>
      <c r="F156" s="75" t="s">
        <v>1141</v>
      </c>
      <c r="G156" s="78"/>
      <c r="H156" s="75" t="s">
        <v>1141</v>
      </c>
      <c r="I156" s="78"/>
      <c r="J156" s="75" t="s">
        <v>1141</v>
      </c>
      <c r="K156" s="78"/>
      <c r="L156" s="75" t="s">
        <v>1141</v>
      </c>
      <c r="M156" s="78"/>
      <c r="N156" s="75" t="s">
        <v>1141</v>
      </c>
      <c r="O156" s="78"/>
      <c r="P156" s="75" t="s">
        <v>191</v>
      </c>
      <c r="Q156" s="78" t="s">
        <v>195</v>
      </c>
      <c r="R156" s="75" t="s">
        <v>1141</v>
      </c>
      <c r="S156" s="78"/>
      <c r="T156" s="75" t="s">
        <v>1141</v>
      </c>
      <c r="U156" s="78"/>
      <c r="V156" s="75" t="s">
        <v>1141</v>
      </c>
      <c r="W156" s="78"/>
      <c r="X156" s="75" t="s">
        <v>1141</v>
      </c>
      <c r="Y156" s="78"/>
      <c r="Z156" s="75" t="s">
        <v>1141</v>
      </c>
      <c r="AA156" s="79"/>
      <c r="AB156" s="75" t="s">
        <v>1141</v>
      </c>
      <c r="AC156" s="78"/>
      <c r="AD156" s="75" t="s">
        <v>1141</v>
      </c>
      <c r="AE156" s="78"/>
      <c r="AF156" s="75" t="s">
        <v>1141</v>
      </c>
      <c r="AG156" s="78"/>
      <c r="AH156" s="75" t="s">
        <v>1141</v>
      </c>
      <c r="AI156" s="78"/>
      <c r="AJ156" s="75" t="s">
        <v>1141</v>
      </c>
      <c r="AK156" s="78"/>
      <c r="AL156" s="75" t="s">
        <v>1141</v>
      </c>
      <c r="AM156" s="77"/>
      <c r="AN156" s="75" t="s">
        <v>1141</v>
      </c>
      <c r="AO156" s="78"/>
      <c r="AP156" s="75" t="s">
        <v>191</v>
      </c>
      <c r="AQ156" s="78" t="s">
        <v>195</v>
      </c>
      <c r="AS156" s="30" t="str">
        <f t="shared" si="4"/>
        <v>xx</v>
      </c>
      <c r="AT156" s="30" t="str">
        <f t="shared" si="5"/>
        <v>yy</v>
      </c>
      <c r="AV156" s="157"/>
    </row>
    <row r="157" spans="1:48" s="30" customFormat="1" x14ac:dyDescent="0.2">
      <c r="A157" s="61" t="s">
        <v>1522</v>
      </c>
      <c r="B157" s="61" t="s">
        <v>2199</v>
      </c>
      <c r="C157" s="61" t="s">
        <v>287</v>
      </c>
      <c r="D157" s="61" t="s">
        <v>288</v>
      </c>
      <c r="E157" s="61" t="s">
        <v>1141</v>
      </c>
      <c r="F157" s="75" t="s">
        <v>1141</v>
      </c>
      <c r="G157" s="78"/>
      <c r="H157" s="75" t="s">
        <v>1141</v>
      </c>
      <c r="I157" s="78"/>
      <c r="J157" s="75" t="s">
        <v>1141</v>
      </c>
      <c r="K157" s="78"/>
      <c r="L157" s="75" t="s">
        <v>1141</v>
      </c>
      <c r="M157" s="78"/>
      <c r="N157" s="75" t="s">
        <v>1141</v>
      </c>
      <c r="O157" s="78"/>
      <c r="P157" s="75" t="s">
        <v>191</v>
      </c>
      <c r="Q157" s="78" t="s">
        <v>195</v>
      </c>
      <c r="R157" s="75" t="s">
        <v>1141</v>
      </c>
      <c r="S157" s="78"/>
      <c r="T157" s="75" t="s">
        <v>1141</v>
      </c>
      <c r="U157" s="78"/>
      <c r="V157" s="75" t="s">
        <v>1141</v>
      </c>
      <c r="W157" s="78"/>
      <c r="X157" s="75" t="s">
        <v>1141</v>
      </c>
      <c r="Y157" s="78"/>
      <c r="Z157" s="75" t="s">
        <v>1141</v>
      </c>
      <c r="AA157" s="79"/>
      <c r="AB157" s="75" t="s">
        <v>1141</v>
      </c>
      <c r="AC157" s="78"/>
      <c r="AD157" s="75" t="s">
        <v>1141</v>
      </c>
      <c r="AE157" s="78"/>
      <c r="AF157" s="75" t="s">
        <v>1141</v>
      </c>
      <c r="AG157" s="78"/>
      <c r="AH157" s="75" t="s">
        <v>1141</v>
      </c>
      <c r="AI157" s="78"/>
      <c r="AJ157" s="75" t="s">
        <v>1141</v>
      </c>
      <c r="AK157" s="78"/>
      <c r="AL157" s="75" t="s">
        <v>1141</v>
      </c>
      <c r="AM157" s="77"/>
      <c r="AN157" s="75" t="s">
        <v>1141</v>
      </c>
      <c r="AO157" s="78"/>
      <c r="AP157" s="75" t="s">
        <v>191</v>
      </c>
      <c r="AQ157" s="78" t="s">
        <v>195</v>
      </c>
      <c r="AS157" s="30" t="str">
        <f t="shared" si="4"/>
        <v>xx</v>
      </c>
      <c r="AT157" s="30" t="str">
        <f t="shared" si="5"/>
        <v>yy</v>
      </c>
      <c r="AV157" s="157"/>
    </row>
    <row r="158" spans="1:48" s="30" customFormat="1" x14ac:dyDescent="0.2">
      <c r="A158" s="61" t="s">
        <v>1523</v>
      </c>
      <c r="B158" s="61" t="s">
        <v>2200</v>
      </c>
      <c r="C158" s="61" t="s">
        <v>439</v>
      </c>
      <c r="D158" s="61" t="s">
        <v>440</v>
      </c>
      <c r="E158" s="61" t="s">
        <v>1141</v>
      </c>
      <c r="F158" s="75" t="s">
        <v>1141</v>
      </c>
      <c r="G158" s="78"/>
      <c r="H158" s="75" t="s">
        <v>1141</v>
      </c>
      <c r="I158" s="78"/>
      <c r="J158" s="75" t="s">
        <v>1141</v>
      </c>
      <c r="K158" s="78"/>
      <c r="L158" s="75" t="s">
        <v>1141</v>
      </c>
      <c r="M158" s="78"/>
      <c r="N158" s="75" t="s">
        <v>1141</v>
      </c>
      <c r="O158" s="78"/>
      <c r="P158" s="75" t="s">
        <v>191</v>
      </c>
      <c r="Q158" s="78" t="s">
        <v>195</v>
      </c>
      <c r="R158" s="75" t="s">
        <v>1141</v>
      </c>
      <c r="S158" s="78"/>
      <c r="T158" s="75" t="s">
        <v>1141</v>
      </c>
      <c r="U158" s="78"/>
      <c r="V158" s="75" t="s">
        <v>1141</v>
      </c>
      <c r="W158" s="78"/>
      <c r="X158" s="75" t="s">
        <v>1141</v>
      </c>
      <c r="Y158" s="78"/>
      <c r="Z158" s="75" t="s">
        <v>1141</v>
      </c>
      <c r="AA158" s="79"/>
      <c r="AB158" s="75" t="s">
        <v>1141</v>
      </c>
      <c r="AC158" s="78"/>
      <c r="AD158" s="75" t="s">
        <v>191</v>
      </c>
      <c r="AE158" s="78" t="s">
        <v>195</v>
      </c>
      <c r="AF158" s="75" t="s">
        <v>1141</v>
      </c>
      <c r="AG158" s="78"/>
      <c r="AH158" s="75" t="s">
        <v>1141</v>
      </c>
      <c r="AI158" s="78"/>
      <c r="AJ158" s="75" t="s">
        <v>1141</v>
      </c>
      <c r="AK158" s="78"/>
      <c r="AL158" s="75" t="s">
        <v>1141</v>
      </c>
      <c r="AM158" s="77"/>
      <c r="AN158" s="75" t="s">
        <v>1141</v>
      </c>
      <c r="AO158" s="78"/>
      <c r="AP158" s="75" t="s">
        <v>191</v>
      </c>
      <c r="AQ158" s="78" t="s">
        <v>195</v>
      </c>
      <c r="AS158" s="30" t="str">
        <f t="shared" si="4"/>
        <v>xxx</v>
      </c>
      <c r="AT158" s="30" t="str">
        <f t="shared" si="5"/>
        <v>yyy</v>
      </c>
      <c r="AV158" s="157"/>
    </row>
    <row r="159" spans="1:48" s="30" customFormat="1" x14ac:dyDescent="0.2">
      <c r="A159" s="61" t="s">
        <v>1524</v>
      </c>
      <c r="B159" s="61" t="s">
        <v>2201</v>
      </c>
      <c r="C159" s="61" t="s">
        <v>441</v>
      </c>
      <c r="D159" s="61" t="s">
        <v>442</v>
      </c>
      <c r="E159" s="61" t="s">
        <v>1141</v>
      </c>
      <c r="F159" s="75" t="s">
        <v>1141</v>
      </c>
      <c r="G159" s="78"/>
      <c r="H159" s="75" t="s">
        <v>1141</v>
      </c>
      <c r="I159" s="78"/>
      <c r="J159" s="75" t="s">
        <v>1141</v>
      </c>
      <c r="K159" s="78"/>
      <c r="L159" s="75" t="s">
        <v>1141</v>
      </c>
      <c r="M159" s="78"/>
      <c r="N159" s="75" t="s">
        <v>1141</v>
      </c>
      <c r="O159" s="78"/>
      <c r="P159" s="75" t="s">
        <v>191</v>
      </c>
      <c r="Q159" s="78" t="s">
        <v>195</v>
      </c>
      <c r="R159" s="75" t="s">
        <v>1141</v>
      </c>
      <c r="S159" s="78"/>
      <c r="T159" s="75" t="s">
        <v>1141</v>
      </c>
      <c r="U159" s="78"/>
      <c r="V159" s="75" t="s">
        <v>1141</v>
      </c>
      <c r="W159" s="78"/>
      <c r="X159" s="75" t="s">
        <v>1141</v>
      </c>
      <c r="Y159" s="78"/>
      <c r="Z159" s="75" t="s">
        <v>1141</v>
      </c>
      <c r="AA159" s="79"/>
      <c r="AB159" s="75" t="s">
        <v>1141</v>
      </c>
      <c r="AC159" s="78"/>
      <c r="AD159" s="75" t="s">
        <v>191</v>
      </c>
      <c r="AE159" s="78" t="s">
        <v>195</v>
      </c>
      <c r="AF159" s="75" t="s">
        <v>1141</v>
      </c>
      <c r="AG159" s="78"/>
      <c r="AH159" s="75" t="s">
        <v>1141</v>
      </c>
      <c r="AI159" s="78"/>
      <c r="AJ159" s="75" t="s">
        <v>1141</v>
      </c>
      <c r="AK159" s="78"/>
      <c r="AL159" s="75" t="s">
        <v>1141</v>
      </c>
      <c r="AM159" s="77"/>
      <c r="AN159" s="75" t="s">
        <v>1141</v>
      </c>
      <c r="AO159" s="78"/>
      <c r="AP159" s="75" t="s">
        <v>191</v>
      </c>
      <c r="AQ159" s="78" t="s">
        <v>195</v>
      </c>
      <c r="AS159" s="30" t="str">
        <f t="shared" si="4"/>
        <v>xxx</v>
      </c>
      <c r="AT159" s="30" t="str">
        <f t="shared" si="5"/>
        <v>yyy</v>
      </c>
      <c r="AV159" s="157"/>
    </row>
    <row r="160" spans="1:48" s="30" customFormat="1" x14ac:dyDescent="0.2">
      <c r="A160" s="61" t="s">
        <v>1525</v>
      </c>
      <c r="B160" s="61" t="s">
        <v>2202</v>
      </c>
      <c r="C160" s="61" t="s">
        <v>443</v>
      </c>
      <c r="D160" s="61" t="s">
        <v>444</v>
      </c>
      <c r="E160" s="61" t="s">
        <v>1141</v>
      </c>
      <c r="F160" s="75" t="s">
        <v>1141</v>
      </c>
      <c r="G160" s="78"/>
      <c r="H160" s="75" t="s">
        <v>1141</v>
      </c>
      <c r="I160" s="78"/>
      <c r="J160" s="75" t="s">
        <v>1141</v>
      </c>
      <c r="K160" s="78"/>
      <c r="L160" s="75" t="s">
        <v>1141</v>
      </c>
      <c r="M160" s="78"/>
      <c r="N160" s="75" t="s">
        <v>1141</v>
      </c>
      <c r="O160" s="78"/>
      <c r="P160" s="75" t="s">
        <v>191</v>
      </c>
      <c r="Q160" s="78" t="s">
        <v>195</v>
      </c>
      <c r="R160" s="75" t="s">
        <v>1141</v>
      </c>
      <c r="S160" s="78"/>
      <c r="T160" s="75" t="s">
        <v>1141</v>
      </c>
      <c r="U160" s="78"/>
      <c r="V160" s="75" t="s">
        <v>1141</v>
      </c>
      <c r="W160" s="78"/>
      <c r="X160" s="75" t="s">
        <v>1141</v>
      </c>
      <c r="Y160" s="78"/>
      <c r="Z160" s="75" t="s">
        <v>1141</v>
      </c>
      <c r="AA160" s="79"/>
      <c r="AB160" s="75" t="s">
        <v>1141</v>
      </c>
      <c r="AC160" s="78"/>
      <c r="AD160" s="75" t="s">
        <v>1141</v>
      </c>
      <c r="AE160" s="78"/>
      <c r="AF160" s="75" t="s">
        <v>1141</v>
      </c>
      <c r="AG160" s="78"/>
      <c r="AH160" s="75" t="s">
        <v>1141</v>
      </c>
      <c r="AI160" s="78"/>
      <c r="AJ160" s="75" t="s">
        <v>1141</v>
      </c>
      <c r="AK160" s="78"/>
      <c r="AL160" s="75" t="s">
        <v>1141</v>
      </c>
      <c r="AM160" s="77"/>
      <c r="AN160" s="75" t="s">
        <v>1141</v>
      </c>
      <c r="AO160" s="78"/>
      <c r="AP160" s="75" t="s">
        <v>191</v>
      </c>
      <c r="AQ160" s="78" t="s">
        <v>195</v>
      </c>
      <c r="AS160" s="30" t="str">
        <f t="shared" si="4"/>
        <v>xx</v>
      </c>
      <c r="AT160" s="30" t="str">
        <f t="shared" si="5"/>
        <v>yy</v>
      </c>
      <c r="AV160" s="157"/>
    </row>
    <row r="161" spans="1:48" s="30" customFormat="1" x14ac:dyDescent="0.2">
      <c r="A161" s="61" t="s">
        <v>1526</v>
      </c>
      <c r="B161" s="61" t="s">
        <v>2203</v>
      </c>
      <c r="C161" s="61" t="s">
        <v>445</v>
      </c>
      <c r="D161" s="61" t="s">
        <v>446</v>
      </c>
      <c r="E161" s="61" t="s">
        <v>1141</v>
      </c>
      <c r="F161" s="75" t="s">
        <v>1141</v>
      </c>
      <c r="G161" s="78"/>
      <c r="H161" s="75" t="s">
        <v>1141</v>
      </c>
      <c r="I161" s="78"/>
      <c r="J161" s="75" t="s">
        <v>1141</v>
      </c>
      <c r="K161" s="78"/>
      <c r="L161" s="75" t="s">
        <v>1141</v>
      </c>
      <c r="M161" s="78"/>
      <c r="N161" s="75" t="s">
        <v>1141</v>
      </c>
      <c r="O161" s="78"/>
      <c r="P161" s="75" t="s">
        <v>191</v>
      </c>
      <c r="Q161" s="78" t="s">
        <v>195</v>
      </c>
      <c r="R161" s="75" t="s">
        <v>1141</v>
      </c>
      <c r="S161" s="78"/>
      <c r="T161" s="75" t="s">
        <v>1141</v>
      </c>
      <c r="U161" s="78"/>
      <c r="V161" s="75" t="s">
        <v>1141</v>
      </c>
      <c r="W161" s="78"/>
      <c r="X161" s="75" t="s">
        <v>1141</v>
      </c>
      <c r="Y161" s="78"/>
      <c r="Z161" s="75" t="s">
        <v>1141</v>
      </c>
      <c r="AA161" s="79"/>
      <c r="AB161" s="75" t="s">
        <v>1141</v>
      </c>
      <c r="AC161" s="78"/>
      <c r="AD161" s="75" t="s">
        <v>1141</v>
      </c>
      <c r="AE161" s="78"/>
      <c r="AF161" s="75" t="s">
        <v>1141</v>
      </c>
      <c r="AG161" s="78"/>
      <c r="AH161" s="75" t="s">
        <v>1141</v>
      </c>
      <c r="AI161" s="78"/>
      <c r="AJ161" s="75" t="s">
        <v>1141</v>
      </c>
      <c r="AK161" s="78"/>
      <c r="AL161" s="75" t="s">
        <v>1141</v>
      </c>
      <c r="AM161" s="77"/>
      <c r="AN161" s="75" t="s">
        <v>1141</v>
      </c>
      <c r="AO161" s="78"/>
      <c r="AP161" s="75" t="s">
        <v>191</v>
      </c>
      <c r="AQ161" s="78" t="s">
        <v>195</v>
      </c>
      <c r="AS161" s="30" t="str">
        <f t="shared" si="4"/>
        <v>xx</v>
      </c>
      <c r="AT161" s="30" t="str">
        <f t="shared" si="5"/>
        <v>yy</v>
      </c>
      <c r="AV161" s="157"/>
    </row>
    <row r="162" spans="1:48" s="30" customFormat="1" x14ac:dyDescent="0.2">
      <c r="A162" s="61" t="s">
        <v>1527</v>
      </c>
      <c r="B162" s="61" t="s">
        <v>2204</v>
      </c>
      <c r="C162" s="61" t="s">
        <v>447</v>
      </c>
      <c r="D162" s="61" t="s">
        <v>448</v>
      </c>
      <c r="E162" s="61" t="s">
        <v>1141</v>
      </c>
      <c r="F162" s="75" t="s">
        <v>1141</v>
      </c>
      <c r="G162" s="78"/>
      <c r="H162" s="75" t="s">
        <v>1141</v>
      </c>
      <c r="I162" s="78"/>
      <c r="J162" s="75" t="s">
        <v>1141</v>
      </c>
      <c r="K162" s="78"/>
      <c r="L162" s="75" t="s">
        <v>1141</v>
      </c>
      <c r="M162" s="78"/>
      <c r="N162" s="75" t="s">
        <v>1141</v>
      </c>
      <c r="O162" s="78"/>
      <c r="P162" s="75" t="s">
        <v>191</v>
      </c>
      <c r="Q162" s="78" t="s">
        <v>195</v>
      </c>
      <c r="R162" s="75" t="s">
        <v>1141</v>
      </c>
      <c r="S162" s="78"/>
      <c r="T162" s="75" t="s">
        <v>1141</v>
      </c>
      <c r="U162" s="78"/>
      <c r="V162" s="75" t="s">
        <v>1141</v>
      </c>
      <c r="W162" s="78"/>
      <c r="X162" s="75" t="s">
        <v>1141</v>
      </c>
      <c r="Y162" s="78"/>
      <c r="Z162" s="75" t="s">
        <v>1141</v>
      </c>
      <c r="AA162" s="79"/>
      <c r="AB162" s="75" t="s">
        <v>1141</v>
      </c>
      <c r="AC162" s="78"/>
      <c r="AD162" s="75" t="s">
        <v>1141</v>
      </c>
      <c r="AE162" s="78"/>
      <c r="AF162" s="75" t="s">
        <v>1141</v>
      </c>
      <c r="AG162" s="78"/>
      <c r="AH162" s="75" t="s">
        <v>1141</v>
      </c>
      <c r="AI162" s="129" t="s">
        <v>7186</v>
      </c>
      <c r="AJ162" s="75" t="s">
        <v>1141</v>
      </c>
      <c r="AK162" s="129" t="s">
        <v>7186</v>
      </c>
      <c r="AL162" s="75" t="s">
        <v>1141</v>
      </c>
      <c r="AM162" s="77"/>
      <c r="AN162" s="75" t="s">
        <v>1141</v>
      </c>
      <c r="AO162" s="78"/>
      <c r="AP162" s="75" t="s">
        <v>191</v>
      </c>
      <c r="AQ162" s="78" t="s">
        <v>195</v>
      </c>
      <c r="AS162" s="30" t="str">
        <f t="shared" si="4"/>
        <v>xx</v>
      </c>
      <c r="AT162" s="30" t="str">
        <f t="shared" si="5"/>
        <v>yy17y17y</v>
      </c>
      <c r="AV162" s="157"/>
    </row>
    <row r="163" spans="1:48" s="30" customFormat="1" x14ac:dyDescent="0.2">
      <c r="A163" s="61" t="s">
        <v>1528</v>
      </c>
      <c r="B163" s="61" t="s">
        <v>2205</v>
      </c>
      <c r="C163" s="61" t="s">
        <v>301</v>
      </c>
      <c r="D163" s="61" t="s">
        <v>302</v>
      </c>
      <c r="E163" s="61" t="s">
        <v>1141</v>
      </c>
      <c r="F163" s="75" t="s">
        <v>1141</v>
      </c>
      <c r="G163" s="78"/>
      <c r="H163" s="75" t="s">
        <v>1141</v>
      </c>
      <c r="I163" s="78"/>
      <c r="J163" s="75" t="s">
        <v>1141</v>
      </c>
      <c r="K163" s="78"/>
      <c r="L163" s="75" t="s">
        <v>1141</v>
      </c>
      <c r="M163" s="78"/>
      <c r="N163" s="75" t="s">
        <v>1141</v>
      </c>
      <c r="O163" s="78"/>
      <c r="P163" s="75" t="s">
        <v>191</v>
      </c>
      <c r="Q163" s="78" t="s">
        <v>195</v>
      </c>
      <c r="R163" s="75" t="s">
        <v>1141</v>
      </c>
      <c r="S163" s="78"/>
      <c r="T163" s="75" t="s">
        <v>1141</v>
      </c>
      <c r="U163" s="78"/>
      <c r="V163" s="75" t="s">
        <v>1141</v>
      </c>
      <c r="W163" s="78"/>
      <c r="X163" s="75" t="s">
        <v>1141</v>
      </c>
      <c r="Y163" s="78"/>
      <c r="Z163" s="75" t="s">
        <v>1141</v>
      </c>
      <c r="AA163" s="79"/>
      <c r="AB163" s="75" t="s">
        <v>1141</v>
      </c>
      <c r="AC163" s="78"/>
      <c r="AD163" s="75" t="s">
        <v>1141</v>
      </c>
      <c r="AE163" s="78"/>
      <c r="AF163" s="75" t="s">
        <v>1141</v>
      </c>
      <c r="AG163" s="78"/>
      <c r="AH163" s="75" t="s">
        <v>1141</v>
      </c>
      <c r="AI163" s="78"/>
      <c r="AJ163" s="75" t="s">
        <v>1141</v>
      </c>
      <c r="AK163" s="78"/>
      <c r="AL163" s="75" t="s">
        <v>1141</v>
      </c>
      <c r="AM163" s="77"/>
      <c r="AN163" s="75" t="s">
        <v>1141</v>
      </c>
      <c r="AO163" s="78"/>
      <c r="AP163" s="75" t="s">
        <v>191</v>
      </c>
      <c r="AQ163" s="78" t="s">
        <v>195</v>
      </c>
      <c r="AS163" s="30" t="str">
        <f t="shared" si="4"/>
        <v>xx</v>
      </c>
      <c r="AT163" s="30" t="str">
        <f t="shared" si="5"/>
        <v>yy</v>
      </c>
      <c r="AV163" s="157"/>
    </row>
    <row r="164" spans="1:48" s="30" customFormat="1" x14ac:dyDescent="0.2">
      <c r="A164" s="61" t="s">
        <v>1529</v>
      </c>
      <c r="B164" s="61" t="s">
        <v>2206</v>
      </c>
      <c r="C164" s="61" t="s">
        <v>894</v>
      </c>
      <c r="D164" s="61" t="s">
        <v>895</v>
      </c>
      <c r="E164" s="61" t="s">
        <v>1141</v>
      </c>
      <c r="F164" s="75" t="s">
        <v>1141</v>
      </c>
      <c r="G164" s="78"/>
      <c r="H164" s="75" t="s">
        <v>1141</v>
      </c>
      <c r="I164" s="78"/>
      <c r="J164" s="75" t="s">
        <v>1141</v>
      </c>
      <c r="K164" s="78"/>
      <c r="L164" s="75" t="s">
        <v>1141</v>
      </c>
      <c r="M164" s="78"/>
      <c r="N164" s="75" t="s">
        <v>1141</v>
      </c>
      <c r="O164" s="78"/>
      <c r="P164" s="75" t="s">
        <v>191</v>
      </c>
      <c r="Q164" s="78" t="s">
        <v>195</v>
      </c>
      <c r="R164" s="75" t="s">
        <v>1141</v>
      </c>
      <c r="S164" s="78"/>
      <c r="T164" s="75" t="s">
        <v>1141</v>
      </c>
      <c r="U164" s="78"/>
      <c r="V164" s="75" t="s">
        <v>1141</v>
      </c>
      <c r="W164" s="78"/>
      <c r="X164" s="75" t="s">
        <v>1141</v>
      </c>
      <c r="Y164" s="78"/>
      <c r="Z164" s="75" t="s">
        <v>1141</v>
      </c>
      <c r="AA164" s="79"/>
      <c r="AB164" s="75" t="s">
        <v>1141</v>
      </c>
      <c r="AC164" s="78"/>
      <c r="AD164" s="75" t="s">
        <v>1141</v>
      </c>
      <c r="AE164" s="78"/>
      <c r="AF164" s="75" t="s">
        <v>1141</v>
      </c>
      <c r="AG164" s="78"/>
      <c r="AH164" s="75" t="s">
        <v>1141</v>
      </c>
      <c r="AI164" s="78"/>
      <c r="AJ164" s="75" t="s">
        <v>1141</v>
      </c>
      <c r="AK164" s="78"/>
      <c r="AL164" s="75" t="s">
        <v>1141</v>
      </c>
      <c r="AM164" s="77"/>
      <c r="AN164" s="75" t="s">
        <v>1141</v>
      </c>
      <c r="AO164" s="78"/>
      <c r="AP164" s="75" t="s">
        <v>191</v>
      </c>
      <c r="AQ164" s="78" t="s">
        <v>195</v>
      </c>
      <c r="AS164" s="30" t="str">
        <f t="shared" si="4"/>
        <v>xx</v>
      </c>
      <c r="AT164" s="30" t="str">
        <f t="shared" si="5"/>
        <v>yy</v>
      </c>
      <c r="AV164" s="157"/>
    </row>
    <row r="165" spans="1:48" s="30" customFormat="1" x14ac:dyDescent="0.2">
      <c r="A165" s="61" t="s">
        <v>1530</v>
      </c>
      <c r="B165" s="61" t="s">
        <v>2207</v>
      </c>
      <c r="C165" s="61" t="s">
        <v>896</v>
      </c>
      <c r="D165" s="61" t="s">
        <v>897</v>
      </c>
      <c r="E165" s="61" t="s">
        <v>1141</v>
      </c>
      <c r="F165" s="75" t="s">
        <v>1141</v>
      </c>
      <c r="G165" s="78"/>
      <c r="H165" s="75" t="s">
        <v>1141</v>
      </c>
      <c r="I165" s="78"/>
      <c r="J165" s="75" t="s">
        <v>1141</v>
      </c>
      <c r="K165" s="78"/>
      <c r="L165" s="75" t="s">
        <v>1141</v>
      </c>
      <c r="M165" s="78"/>
      <c r="N165" s="75" t="s">
        <v>1141</v>
      </c>
      <c r="O165" s="78"/>
      <c r="P165" s="75" t="s">
        <v>191</v>
      </c>
      <c r="Q165" s="78" t="s">
        <v>195</v>
      </c>
      <c r="R165" s="75" t="s">
        <v>1141</v>
      </c>
      <c r="S165" s="78"/>
      <c r="T165" s="75" t="s">
        <v>1141</v>
      </c>
      <c r="U165" s="78"/>
      <c r="V165" s="75" t="s">
        <v>1141</v>
      </c>
      <c r="W165" s="78"/>
      <c r="X165" s="75" t="s">
        <v>1141</v>
      </c>
      <c r="Y165" s="78"/>
      <c r="Z165" s="75" t="s">
        <v>1141</v>
      </c>
      <c r="AA165" s="79"/>
      <c r="AB165" s="75" t="s">
        <v>1141</v>
      </c>
      <c r="AC165" s="78"/>
      <c r="AD165" s="75" t="s">
        <v>1141</v>
      </c>
      <c r="AE165" s="78"/>
      <c r="AF165" s="75" t="s">
        <v>1141</v>
      </c>
      <c r="AG165" s="78"/>
      <c r="AH165" s="75" t="s">
        <v>1141</v>
      </c>
      <c r="AI165" s="78"/>
      <c r="AJ165" s="75" t="s">
        <v>1141</v>
      </c>
      <c r="AK165" s="78"/>
      <c r="AL165" s="75" t="s">
        <v>1141</v>
      </c>
      <c r="AM165" s="77"/>
      <c r="AN165" s="75" t="s">
        <v>1141</v>
      </c>
      <c r="AO165" s="78"/>
      <c r="AP165" s="75" t="s">
        <v>191</v>
      </c>
      <c r="AQ165" s="78" t="s">
        <v>195</v>
      </c>
      <c r="AS165" s="30" t="str">
        <f t="shared" si="4"/>
        <v>xx</v>
      </c>
      <c r="AT165" s="30" t="str">
        <f t="shared" si="5"/>
        <v>yy</v>
      </c>
      <c r="AV165" s="157"/>
    </row>
    <row r="166" spans="1:48" s="30" customFormat="1" x14ac:dyDescent="0.2">
      <c r="A166" s="61" t="s">
        <v>1531</v>
      </c>
      <c r="B166" s="61" t="s">
        <v>2208</v>
      </c>
      <c r="C166" s="61" t="s">
        <v>898</v>
      </c>
      <c r="D166" s="61" t="s">
        <v>899</v>
      </c>
      <c r="E166" s="61" t="s">
        <v>1141</v>
      </c>
      <c r="F166" s="75" t="s">
        <v>1141</v>
      </c>
      <c r="G166" s="78"/>
      <c r="H166" s="75" t="s">
        <v>1141</v>
      </c>
      <c r="I166" s="78"/>
      <c r="J166" s="75" t="s">
        <v>1141</v>
      </c>
      <c r="K166" s="78"/>
      <c r="L166" s="75" t="s">
        <v>1141</v>
      </c>
      <c r="M166" s="78"/>
      <c r="N166" s="75" t="s">
        <v>1141</v>
      </c>
      <c r="O166" s="78"/>
      <c r="P166" s="75" t="s">
        <v>191</v>
      </c>
      <c r="Q166" s="78" t="s">
        <v>195</v>
      </c>
      <c r="R166" s="75" t="s">
        <v>1141</v>
      </c>
      <c r="S166" s="78"/>
      <c r="T166" s="75" t="s">
        <v>191</v>
      </c>
      <c r="U166" s="78" t="s">
        <v>195</v>
      </c>
      <c r="V166" s="75" t="s">
        <v>1141</v>
      </c>
      <c r="W166" s="78"/>
      <c r="X166" s="75" t="s">
        <v>1141</v>
      </c>
      <c r="Y166" s="78"/>
      <c r="Z166" s="75" t="s">
        <v>1141</v>
      </c>
      <c r="AA166" s="79"/>
      <c r="AB166" s="75" t="s">
        <v>1141</v>
      </c>
      <c r="AC166" s="78"/>
      <c r="AD166" s="75" t="s">
        <v>191</v>
      </c>
      <c r="AE166" s="78" t="s">
        <v>195</v>
      </c>
      <c r="AF166" s="75" t="s">
        <v>1141</v>
      </c>
      <c r="AG166" s="78"/>
      <c r="AH166" s="75" t="s">
        <v>1141</v>
      </c>
      <c r="AI166" s="78"/>
      <c r="AJ166" s="75" t="s">
        <v>1141</v>
      </c>
      <c r="AK166" s="78"/>
      <c r="AL166" s="75" t="s">
        <v>1141</v>
      </c>
      <c r="AM166" s="77"/>
      <c r="AN166" s="75" t="s">
        <v>1141</v>
      </c>
      <c r="AO166" s="78"/>
      <c r="AP166" s="75" t="s">
        <v>191</v>
      </c>
      <c r="AQ166" s="78" t="s">
        <v>195</v>
      </c>
      <c r="AS166" s="30" t="str">
        <f t="shared" si="4"/>
        <v>xxxx</v>
      </c>
      <c r="AT166" s="30" t="str">
        <f t="shared" si="5"/>
        <v>yyyy</v>
      </c>
      <c r="AV166" s="157"/>
    </row>
    <row r="167" spans="1:48" s="30" customFormat="1" x14ac:dyDescent="0.2">
      <c r="A167" s="61" t="s">
        <v>1532</v>
      </c>
      <c r="B167" s="61" t="s">
        <v>2209</v>
      </c>
      <c r="C167" s="61" t="s">
        <v>1430</v>
      </c>
      <c r="D167" s="61" t="s">
        <v>1431</v>
      </c>
      <c r="E167" s="61" t="s">
        <v>368</v>
      </c>
      <c r="F167" s="75" t="s">
        <v>1141</v>
      </c>
      <c r="G167" s="78"/>
      <c r="H167" s="75" t="s">
        <v>1141</v>
      </c>
      <c r="I167" s="78"/>
      <c r="J167" s="75" t="s">
        <v>1141</v>
      </c>
      <c r="K167" s="78"/>
      <c r="L167" s="75" t="s">
        <v>1141</v>
      </c>
      <c r="M167" s="78"/>
      <c r="N167" s="75" t="s">
        <v>1141</v>
      </c>
      <c r="O167" s="78"/>
      <c r="P167" s="75" t="s">
        <v>1141</v>
      </c>
      <c r="Q167" s="78"/>
      <c r="R167" s="75" t="s">
        <v>1141</v>
      </c>
      <c r="S167" s="78"/>
      <c r="T167" s="75" t="s">
        <v>1141</v>
      </c>
      <c r="U167" s="78"/>
      <c r="V167" s="75" t="s">
        <v>1141</v>
      </c>
      <c r="W167" s="78"/>
      <c r="X167" s="75" t="s">
        <v>1141</v>
      </c>
      <c r="Y167" s="78"/>
      <c r="Z167" s="75" t="s">
        <v>1141</v>
      </c>
      <c r="AA167" s="79"/>
      <c r="AB167" s="75" t="s">
        <v>1141</v>
      </c>
      <c r="AC167" s="78"/>
      <c r="AD167" s="75" t="s">
        <v>1141</v>
      </c>
      <c r="AE167" s="78"/>
      <c r="AF167" s="75" t="s">
        <v>1141</v>
      </c>
      <c r="AG167" s="78"/>
      <c r="AH167" s="75" t="s">
        <v>1141</v>
      </c>
      <c r="AI167" s="78"/>
      <c r="AJ167" s="75" t="s">
        <v>1141</v>
      </c>
      <c r="AK167" s="78"/>
      <c r="AL167" s="75" t="s">
        <v>1141</v>
      </c>
      <c r="AM167" s="77"/>
      <c r="AN167" s="75" t="s">
        <v>1141</v>
      </c>
      <c r="AO167" s="78"/>
      <c r="AP167" s="75" t="s">
        <v>1141</v>
      </c>
      <c r="AQ167" s="78"/>
      <c r="AS167" s="30" t="str">
        <f t="shared" si="4"/>
        <v/>
      </c>
      <c r="AT167" s="30" t="str">
        <f t="shared" si="5"/>
        <v/>
      </c>
      <c r="AV167" s="157"/>
    </row>
    <row r="168" spans="1:48" s="30" customFormat="1" x14ac:dyDescent="0.2">
      <c r="A168" s="58" t="s">
        <v>1533</v>
      </c>
      <c r="B168" s="58" t="s">
        <v>2210</v>
      </c>
      <c r="C168" s="58" t="s">
        <v>2502</v>
      </c>
      <c r="D168" s="58" t="s">
        <v>2503</v>
      </c>
      <c r="E168" s="58" t="s">
        <v>1141</v>
      </c>
      <c r="F168" s="75" t="s">
        <v>1141</v>
      </c>
      <c r="G168" s="75"/>
      <c r="H168" s="75" t="s">
        <v>1141</v>
      </c>
      <c r="I168" s="75"/>
      <c r="J168" s="75" t="s">
        <v>1141</v>
      </c>
      <c r="K168" s="75"/>
      <c r="L168" s="75" t="s">
        <v>1141</v>
      </c>
      <c r="M168" s="75"/>
      <c r="N168" s="75" t="s">
        <v>1141</v>
      </c>
      <c r="O168" s="75"/>
      <c r="P168" s="75" t="s">
        <v>1141</v>
      </c>
      <c r="Q168" s="75"/>
      <c r="R168" s="75" t="s">
        <v>191</v>
      </c>
      <c r="S168" s="75" t="s">
        <v>195</v>
      </c>
      <c r="T168" s="75" t="s">
        <v>1141</v>
      </c>
      <c r="U168" s="75"/>
      <c r="V168" s="75" t="s">
        <v>1141</v>
      </c>
      <c r="W168" s="75"/>
      <c r="X168" s="75" t="s">
        <v>1141</v>
      </c>
      <c r="Y168" s="75"/>
      <c r="Z168" s="75" t="s">
        <v>1141</v>
      </c>
      <c r="AA168" s="75"/>
      <c r="AB168" s="75" t="s">
        <v>1141</v>
      </c>
      <c r="AC168" s="75"/>
      <c r="AD168" s="75" t="s">
        <v>1141</v>
      </c>
      <c r="AE168" s="75"/>
      <c r="AF168" s="75" t="s">
        <v>1141</v>
      </c>
      <c r="AG168" s="75"/>
      <c r="AH168" s="75" t="s">
        <v>1141</v>
      </c>
      <c r="AI168" s="75"/>
      <c r="AJ168" s="75" t="s">
        <v>1141</v>
      </c>
      <c r="AK168" s="75"/>
      <c r="AL168" s="75" t="s">
        <v>1141</v>
      </c>
      <c r="AM168" s="77"/>
      <c r="AN168" s="75" t="s">
        <v>1141</v>
      </c>
      <c r="AO168" s="75"/>
      <c r="AP168" s="75" t="s">
        <v>191</v>
      </c>
      <c r="AQ168" s="75" t="s">
        <v>195</v>
      </c>
      <c r="AS168" s="30" t="str">
        <f t="shared" si="4"/>
        <v>xx</v>
      </c>
      <c r="AT168" s="30" t="str">
        <f t="shared" si="5"/>
        <v>yy</v>
      </c>
      <c r="AV168" s="157"/>
    </row>
    <row r="169" spans="1:48" s="30" customFormat="1" x14ac:dyDescent="0.2">
      <c r="A169" s="61" t="s">
        <v>1534</v>
      </c>
      <c r="B169" s="61" t="s">
        <v>2211</v>
      </c>
      <c r="C169" s="61" t="s">
        <v>2504</v>
      </c>
      <c r="D169" s="61" t="s">
        <v>2505</v>
      </c>
      <c r="E169" s="61" t="s">
        <v>1141</v>
      </c>
      <c r="F169" s="75" t="s">
        <v>1141</v>
      </c>
      <c r="G169" s="78"/>
      <c r="H169" s="75" t="s">
        <v>1141</v>
      </c>
      <c r="I169" s="78"/>
      <c r="J169" s="75" t="s">
        <v>1141</v>
      </c>
      <c r="K169" s="78"/>
      <c r="L169" s="75" t="s">
        <v>1141</v>
      </c>
      <c r="M169" s="78"/>
      <c r="N169" s="75" t="s">
        <v>1141</v>
      </c>
      <c r="O169" s="78"/>
      <c r="P169" s="75" t="s">
        <v>1141</v>
      </c>
      <c r="Q169" s="78"/>
      <c r="R169" s="75" t="s">
        <v>191</v>
      </c>
      <c r="S169" s="78" t="s">
        <v>195</v>
      </c>
      <c r="T169" s="75" t="s">
        <v>1141</v>
      </c>
      <c r="U169" s="78"/>
      <c r="V169" s="75" t="s">
        <v>1141</v>
      </c>
      <c r="W169" s="78"/>
      <c r="X169" s="75" t="s">
        <v>1141</v>
      </c>
      <c r="Y169" s="78"/>
      <c r="Z169" s="75" t="s">
        <v>1141</v>
      </c>
      <c r="AA169" s="79"/>
      <c r="AB169" s="75" t="s">
        <v>1141</v>
      </c>
      <c r="AC169" s="78"/>
      <c r="AD169" s="75" t="s">
        <v>1141</v>
      </c>
      <c r="AE169" s="78"/>
      <c r="AF169" s="75" t="s">
        <v>1141</v>
      </c>
      <c r="AG169" s="78"/>
      <c r="AH169" s="75" t="s">
        <v>1141</v>
      </c>
      <c r="AI169" s="78"/>
      <c r="AJ169" s="75" t="s">
        <v>1141</v>
      </c>
      <c r="AK169" s="78"/>
      <c r="AL169" s="75" t="s">
        <v>1141</v>
      </c>
      <c r="AM169" s="77"/>
      <c r="AN169" s="75" t="s">
        <v>1141</v>
      </c>
      <c r="AO169" s="78"/>
      <c r="AP169" s="75" t="s">
        <v>191</v>
      </c>
      <c r="AQ169" s="78" t="s">
        <v>195</v>
      </c>
      <c r="AS169" s="30" t="str">
        <f t="shared" si="4"/>
        <v>xx</v>
      </c>
      <c r="AT169" s="30" t="str">
        <f t="shared" si="5"/>
        <v>yy</v>
      </c>
      <c r="AV169" s="157" t="s">
        <v>195</v>
      </c>
    </row>
    <row r="170" spans="1:48" s="30" customFormat="1" x14ac:dyDescent="0.2">
      <c r="A170" s="61" t="s">
        <v>1535</v>
      </c>
      <c r="B170" s="61" t="s">
        <v>2212</v>
      </c>
      <c r="C170" s="61" t="s">
        <v>1437</v>
      </c>
      <c r="D170" s="61" t="s">
        <v>1438</v>
      </c>
      <c r="E170" s="61" t="s">
        <v>1141</v>
      </c>
      <c r="F170" s="75" t="s">
        <v>1141</v>
      </c>
      <c r="G170" s="78"/>
      <c r="H170" s="75" t="s">
        <v>1141</v>
      </c>
      <c r="I170" s="78"/>
      <c r="J170" s="75" t="s">
        <v>1141</v>
      </c>
      <c r="K170" s="78"/>
      <c r="L170" s="75" t="s">
        <v>1141</v>
      </c>
      <c r="M170" s="78"/>
      <c r="N170" s="75" t="s">
        <v>1141</v>
      </c>
      <c r="O170" s="78"/>
      <c r="P170" s="75" t="s">
        <v>1141</v>
      </c>
      <c r="Q170" s="78"/>
      <c r="R170" s="75" t="s">
        <v>191</v>
      </c>
      <c r="S170" s="78" t="s">
        <v>195</v>
      </c>
      <c r="T170" s="75" t="s">
        <v>1141</v>
      </c>
      <c r="U170" s="78"/>
      <c r="V170" s="75" t="s">
        <v>1141</v>
      </c>
      <c r="W170" s="78"/>
      <c r="X170" s="75" t="s">
        <v>1141</v>
      </c>
      <c r="Y170" s="78"/>
      <c r="Z170" s="75" t="s">
        <v>1141</v>
      </c>
      <c r="AA170" s="79"/>
      <c r="AB170" s="75" t="s">
        <v>1141</v>
      </c>
      <c r="AC170" s="78"/>
      <c r="AD170" s="75" t="s">
        <v>1141</v>
      </c>
      <c r="AE170" s="78"/>
      <c r="AF170" s="75" t="s">
        <v>1141</v>
      </c>
      <c r="AG170" s="78"/>
      <c r="AH170" s="75" t="s">
        <v>1141</v>
      </c>
      <c r="AI170" s="78"/>
      <c r="AJ170" s="75" t="s">
        <v>1141</v>
      </c>
      <c r="AK170" s="78"/>
      <c r="AL170" s="75" t="s">
        <v>1141</v>
      </c>
      <c r="AM170" s="77"/>
      <c r="AN170" s="75" t="s">
        <v>1141</v>
      </c>
      <c r="AO170" s="78"/>
      <c r="AP170" s="75" t="s">
        <v>191</v>
      </c>
      <c r="AQ170" s="78" t="s">
        <v>195</v>
      </c>
      <c r="AS170" s="30" t="str">
        <f t="shared" si="4"/>
        <v>xx</v>
      </c>
      <c r="AT170" s="30" t="str">
        <f t="shared" si="5"/>
        <v>yy</v>
      </c>
      <c r="AV170" s="157" t="s">
        <v>195</v>
      </c>
    </row>
    <row r="171" spans="1:48" s="30" customFormat="1" x14ac:dyDescent="0.2">
      <c r="A171" s="61" t="s">
        <v>1536</v>
      </c>
      <c r="B171" s="61" t="s">
        <v>2213</v>
      </c>
      <c r="C171" s="61" t="s">
        <v>1141</v>
      </c>
      <c r="D171" s="61" t="s">
        <v>1141</v>
      </c>
      <c r="E171" s="61" t="s">
        <v>368</v>
      </c>
      <c r="F171" s="75" t="s">
        <v>1141</v>
      </c>
      <c r="G171" s="78"/>
      <c r="H171" s="75" t="s">
        <v>1141</v>
      </c>
      <c r="I171" s="78"/>
      <c r="J171" s="75" t="s">
        <v>1141</v>
      </c>
      <c r="K171" s="78"/>
      <c r="L171" s="75" t="s">
        <v>1141</v>
      </c>
      <c r="M171" s="78"/>
      <c r="N171" s="75" t="s">
        <v>1141</v>
      </c>
      <c r="O171" s="78"/>
      <c r="P171" s="75" t="s">
        <v>1141</v>
      </c>
      <c r="Q171" s="78"/>
      <c r="R171" s="75" t="s">
        <v>1141</v>
      </c>
      <c r="S171" s="78"/>
      <c r="T171" s="75" t="s">
        <v>1141</v>
      </c>
      <c r="U171" s="78"/>
      <c r="V171" s="75" t="s">
        <v>1141</v>
      </c>
      <c r="W171" s="78"/>
      <c r="X171" s="75" t="s">
        <v>1141</v>
      </c>
      <c r="Y171" s="78"/>
      <c r="Z171" s="75" t="s">
        <v>1141</v>
      </c>
      <c r="AA171" s="79"/>
      <c r="AB171" s="75" t="s">
        <v>1141</v>
      </c>
      <c r="AC171" s="78"/>
      <c r="AD171" s="75" t="s">
        <v>1141</v>
      </c>
      <c r="AE171" s="78"/>
      <c r="AF171" s="75" t="s">
        <v>1141</v>
      </c>
      <c r="AG171" s="78"/>
      <c r="AH171" s="75" t="s">
        <v>1141</v>
      </c>
      <c r="AI171" s="78"/>
      <c r="AJ171" s="75" t="s">
        <v>1141</v>
      </c>
      <c r="AK171" s="78"/>
      <c r="AL171" s="75" t="s">
        <v>1141</v>
      </c>
      <c r="AM171" s="77"/>
      <c r="AN171" s="75" t="s">
        <v>1141</v>
      </c>
      <c r="AO171" s="78"/>
      <c r="AP171" s="75" t="s">
        <v>1141</v>
      </c>
      <c r="AQ171" s="78"/>
      <c r="AS171" s="30" t="str">
        <f t="shared" si="4"/>
        <v/>
      </c>
      <c r="AT171" s="30" t="str">
        <f t="shared" si="5"/>
        <v/>
      </c>
      <c r="AV171" s="157"/>
    </row>
    <row r="172" spans="1:48" s="30" customFormat="1" x14ac:dyDescent="0.2">
      <c r="A172" s="61" t="s">
        <v>1537</v>
      </c>
      <c r="B172" s="61" t="s">
        <v>2214</v>
      </c>
      <c r="C172" s="61" t="s">
        <v>1439</v>
      </c>
      <c r="D172" s="61" t="s">
        <v>1440</v>
      </c>
      <c r="E172" s="61" t="s">
        <v>1141</v>
      </c>
      <c r="F172" s="75" t="s">
        <v>1141</v>
      </c>
      <c r="G172" s="78"/>
      <c r="H172" s="75" t="s">
        <v>1141</v>
      </c>
      <c r="I172" s="78"/>
      <c r="J172" s="75" t="s">
        <v>1141</v>
      </c>
      <c r="K172" s="78"/>
      <c r="L172" s="75" t="s">
        <v>1141</v>
      </c>
      <c r="M172" s="78"/>
      <c r="N172" s="75" t="s">
        <v>1141</v>
      </c>
      <c r="O172" s="78"/>
      <c r="P172" s="75" t="s">
        <v>1141</v>
      </c>
      <c r="Q172" s="78"/>
      <c r="R172" s="75" t="s">
        <v>191</v>
      </c>
      <c r="S172" s="78" t="s">
        <v>195</v>
      </c>
      <c r="T172" s="75" t="s">
        <v>1141</v>
      </c>
      <c r="U172" s="78"/>
      <c r="V172" s="75" t="s">
        <v>1141</v>
      </c>
      <c r="W172" s="78"/>
      <c r="X172" s="75" t="s">
        <v>1141</v>
      </c>
      <c r="Y172" s="78"/>
      <c r="Z172" s="75" t="s">
        <v>1141</v>
      </c>
      <c r="AA172" s="79"/>
      <c r="AB172" s="75" t="s">
        <v>1141</v>
      </c>
      <c r="AC172" s="78"/>
      <c r="AD172" s="75" t="s">
        <v>1141</v>
      </c>
      <c r="AE172" s="78"/>
      <c r="AF172" s="75" t="s">
        <v>1141</v>
      </c>
      <c r="AG172" s="78"/>
      <c r="AH172" s="75" t="s">
        <v>191</v>
      </c>
      <c r="AI172" s="78" t="s">
        <v>195</v>
      </c>
      <c r="AJ172" s="75" t="s">
        <v>191</v>
      </c>
      <c r="AK172" s="78" t="s">
        <v>195</v>
      </c>
      <c r="AL172" s="75" t="s">
        <v>1141</v>
      </c>
      <c r="AM172" s="77"/>
      <c r="AN172" s="75" t="s">
        <v>1141</v>
      </c>
      <c r="AO172" s="78"/>
      <c r="AP172" s="75" t="s">
        <v>191</v>
      </c>
      <c r="AQ172" s="78" t="s">
        <v>195</v>
      </c>
      <c r="AS172" s="30" t="str">
        <f t="shared" si="4"/>
        <v>xxxx</v>
      </c>
      <c r="AT172" s="30" t="str">
        <f t="shared" si="5"/>
        <v>yyyy</v>
      </c>
      <c r="AV172" s="157"/>
    </row>
    <row r="173" spans="1:48" s="30" customFormat="1" x14ac:dyDescent="0.2">
      <c r="A173" s="61" t="s">
        <v>1538</v>
      </c>
      <c r="B173" s="61" t="s">
        <v>2215</v>
      </c>
      <c r="C173" s="61" t="s">
        <v>1141</v>
      </c>
      <c r="D173" s="61" t="s">
        <v>1141</v>
      </c>
      <c r="E173" s="61" t="s">
        <v>368</v>
      </c>
      <c r="F173" s="75" t="s">
        <v>1141</v>
      </c>
      <c r="G173" s="78"/>
      <c r="H173" s="75" t="s">
        <v>1141</v>
      </c>
      <c r="I173" s="78"/>
      <c r="J173" s="75" t="s">
        <v>1141</v>
      </c>
      <c r="K173" s="78"/>
      <c r="L173" s="75" t="s">
        <v>1141</v>
      </c>
      <c r="M173" s="78"/>
      <c r="N173" s="75" t="s">
        <v>1141</v>
      </c>
      <c r="O173" s="78"/>
      <c r="P173" s="75" t="s">
        <v>1141</v>
      </c>
      <c r="Q173" s="78"/>
      <c r="R173" s="75" t="s">
        <v>1141</v>
      </c>
      <c r="S173" s="78"/>
      <c r="T173" s="75" t="s">
        <v>1141</v>
      </c>
      <c r="U173" s="78"/>
      <c r="V173" s="75" t="s">
        <v>1141</v>
      </c>
      <c r="W173" s="78"/>
      <c r="X173" s="75" t="s">
        <v>1141</v>
      </c>
      <c r="Y173" s="78"/>
      <c r="Z173" s="75" t="s">
        <v>1141</v>
      </c>
      <c r="AA173" s="79"/>
      <c r="AB173" s="75" t="s">
        <v>1141</v>
      </c>
      <c r="AC173" s="78"/>
      <c r="AD173" s="75" t="s">
        <v>1141</v>
      </c>
      <c r="AE173" s="78"/>
      <c r="AF173" s="75" t="s">
        <v>1141</v>
      </c>
      <c r="AG173" s="78"/>
      <c r="AH173" s="75" t="s">
        <v>1141</v>
      </c>
      <c r="AI173" s="78"/>
      <c r="AJ173" s="75" t="s">
        <v>1141</v>
      </c>
      <c r="AK173" s="78"/>
      <c r="AL173" s="75" t="s">
        <v>1141</v>
      </c>
      <c r="AM173" s="77"/>
      <c r="AN173" s="75" t="s">
        <v>1141</v>
      </c>
      <c r="AO173" s="78"/>
      <c r="AP173" s="75" t="s">
        <v>1141</v>
      </c>
      <c r="AQ173" s="78"/>
      <c r="AS173" s="30" t="str">
        <f t="shared" si="4"/>
        <v/>
      </c>
      <c r="AT173" s="30" t="str">
        <f t="shared" si="5"/>
        <v/>
      </c>
      <c r="AV173" s="157"/>
    </row>
    <row r="174" spans="1:48" s="30" customFormat="1" x14ac:dyDescent="0.2">
      <c r="A174" s="61" t="s">
        <v>1539</v>
      </c>
      <c r="B174" s="61" t="s">
        <v>2216</v>
      </c>
      <c r="C174" s="61" t="s">
        <v>1441</v>
      </c>
      <c r="D174" s="61" t="s">
        <v>1442</v>
      </c>
      <c r="E174" s="61" t="s">
        <v>1141</v>
      </c>
      <c r="F174" s="75" t="s">
        <v>1141</v>
      </c>
      <c r="G174" s="78"/>
      <c r="H174" s="75" t="s">
        <v>1141</v>
      </c>
      <c r="I174" s="78"/>
      <c r="J174" s="75" t="s">
        <v>1141</v>
      </c>
      <c r="K174" s="78"/>
      <c r="L174" s="75" t="s">
        <v>1141</v>
      </c>
      <c r="M174" s="78"/>
      <c r="N174" s="75" t="s">
        <v>1141</v>
      </c>
      <c r="O174" s="78"/>
      <c r="P174" s="75" t="s">
        <v>1141</v>
      </c>
      <c r="Q174" s="78"/>
      <c r="R174" s="75" t="s">
        <v>191</v>
      </c>
      <c r="S174" s="78" t="s">
        <v>195</v>
      </c>
      <c r="T174" s="75" t="s">
        <v>1141</v>
      </c>
      <c r="U174" s="78"/>
      <c r="V174" s="75" t="s">
        <v>1141</v>
      </c>
      <c r="W174" s="78"/>
      <c r="X174" s="75" t="s">
        <v>1141</v>
      </c>
      <c r="Y174" s="78"/>
      <c r="Z174" s="75" t="s">
        <v>1141</v>
      </c>
      <c r="AA174" s="79"/>
      <c r="AB174" s="75" t="s">
        <v>1141</v>
      </c>
      <c r="AC174" s="78"/>
      <c r="AD174" s="75" t="s">
        <v>1141</v>
      </c>
      <c r="AE174" s="78"/>
      <c r="AF174" s="75" t="s">
        <v>1141</v>
      </c>
      <c r="AG174" s="78"/>
      <c r="AH174" s="75" t="s">
        <v>1141</v>
      </c>
      <c r="AI174" s="78"/>
      <c r="AJ174" s="75" t="s">
        <v>1141</v>
      </c>
      <c r="AK174" s="78"/>
      <c r="AL174" s="75" t="s">
        <v>1141</v>
      </c>
      <c r="AM174" s="77"/>
      <c r="AN174" s="75" t="s">
        <v>1141</v>
      </c>
      <c r="AO174" s="78"/>
      <c r="AP174" s="75" t="s">
        <v>191</v>
      </c>
      <c r="AQ174" s="78" t="s">
        <v>195</v>
      </c>
      <c r="AS174" s="30" t="str">
        <f t="shared" si="4"/>
        <v>xx</v>
      </c>
      <c r="AT174" s="30" t="str">
        <f t="shared" si="5"/>
        <v>yy</v>
      </c>
      <c r="AV174" s="157" t="s">
        <v>195</v>
      </c>
    </row>
    <row r="175" spans="1:48" s="30" customFormat="1" x14ac:dyDescent="0.2">
      <c r="A175" s="61" t="s">
        <v>1540</v>
      </c>
      <c r="B175" s="61" t="s">
        <v>2217</v>
      </c>
      <c r="C175" s="61" t="s">
        <v>1443</v>
      </c>
      <c r="D175" s="61" t="s">
        <v>1444</v>
      </c>
      <c r="E175" s="61" t="s">
        <v>1141</v>
      </c>
      <c r="F175" s="75" t="s">
        <v>1141</v>
      </c>
      <c r="G175" s="78"/>
      <c r="H175" s="75" t="s">
        <v>1141</v>
      </c>
      <c r="I175" s="78"/>
      <c r="J175" s="75" t="s">
        <v>1141</v>
      </c>
      <c r="K175" s="78"/>
      <c r="L175" s="75" t="s">
        <v>1141</v>
      </c>
      <c r="M175" s="78"/>
      <c r="N175" s="75" t="s">
        <v>1141</v>
      </c>
      <c r="O175" s="78"/>
      <c r="P175" s="75" t="s">
        <v>1141</v>
      </c>
      <c r="Q175" s="78"/>
      <c r="R175" s="75" t="s">
        <v>191</v>
      </c>
      <c r="S175" s="78" t="s">
        <v>195</v>
      </c>
      <c r="T175" s="75" t="s">
        <v>1141</v>
      </c>
      <c r="U175" s="78"/>
      <c r="V175" s="75" t="s">
        <v>1141</v>
      </c>
      <c r="W175" s="78"/>
      <c r="X175" s="75" t="s">
        <v>1141</v>
      </c>
      <c r="Y175" s="78"/>
      <c r="Z175" s="75" t="s">
        <v>1141</v>
      </c>
      <c r="AA175" s="79"/>
      <c r="AB175" s="75" t="s">
        <v>1141</v>
      </c>
      <c r="AC175" s="78"/>
      <c r="AD175" s="75" t="s">
        <v>1141</v>
      </c>
      <c r="AE175" s="78"/>
      <c r="AF175" s="75" t="s">
        <v>1141</v>
      </c>
      <c r="AG175" s="78"/>
      <c r="AH175" s="75" t="s">
        <v>1141</v>
      </c>
      <c r="AI175" s="78"/>
      <c r="AJ175" s="75" t="s">
        <v>1141</v>
      </c>
      <c r="AK175" s="78"/>
      <c r="AL175" s="75" t="s">
        <v>1141</v>
      </c>
      <c r="AM175" s="77"/>
      <c r="AN175" s="75" t="s">
        <v>1141</v>
      </c>
      <c r="AO175" s="78"/>
      <c r="AP175" s="75" t="s">
        <v>191</v>
      </c>
      <c r="AQ175" s="78" t="s">
        <v>195</v>
      </c>
      <c r="AS175" s="30" t="str">
        <f t="shared" si="4"/>
        <v>xx</v>
      </c>
      <c r="AT175" s="30" t="str">
        <f t="shared" si="5"/>
        <v>yy</v>
      </c>
      <c r="AV175" s="157" t="s">
        <v>195</v>
      </c>
    </row>
    <row r="176" spans="1:48" s="30" customFormat="1" x14ac:dyDescent="0.2">
      <c r="A176" s="61" t="s">
        <v>1541</v>
      </c>
      <c r="B176" s="61" t="s">
        <v>2218</v>
      </c>
      <c r="C176" s="61" t="s">
        <v>1141</v>
      </c>
      <c r="D176" s="61" t="s">
        <v>1141</v>
      </c>
      <c r="E176" s="61" t="s">
        <v>368</v>
      </c>
      <c r="F176" s="75" t="s">
        <v>1141</v>
      </c>
      <c r="G176" s="78"/>
      <c r="H176" s="75" t="s">
        <v>1141</v>
      </c>
      <c r="I176" s="78"/>
      <c r="J176" s="75" t="s">
        <v>1141</v>
      </c>
      <c r="K176" s="78"/>
      <c r="L176" s="75" t="s">
        <v>1141</v>
      </c>
      <c r="M176" s="78"/>
      <c r="N176" s="75" t="s">
        <v>1141</v>
      </c>
      <c r="O176" s="78"/>
      <c r="P176" s="75" t="s">
        <v>1141</v>
      </c>
      <c r="Q176" s="78"/>
      <c r="R176" s="75" t="s">
        <v>1141</v>
      </c>
      <c r="S176" s="78"/>
      <c r="T176" s="75" t="s">
        <v>1141</v>
      </c>
      <c r="U176" s="78"/>
      <c r="V176" s="75" t="s">
        <v>1141</v>
      </c>
      <c r="W176" s="78"/>
      <c r="X176" s="75" t="s">
        <v>1141</v>
      </c>
      <c r="Y176" s="78"/>
      <c r="Z176" s="75" t="s">
        <v>1141</v>
      </c>
      <c r="AA176" s="79"/>
      <c r="AB176" s="75" t="s">
        <v>1141</v>
      </c>
      <c r="AC176" s="78"/>
      <c r="AD176" s="75" t="s">
        <v>1141</v>
      </c>
      <c r="AE176" s="78"/>
      <c r="AF176" s="75" t="s">
        <v>1141</v>
      </c>
      <c r="AG176" s="78"/>
      <c r="AH176" s="75" t="s">
        <v>1141</v>
      </c>
      <c r="AI176" s="78"/>
      <c r="AJ176" s="75" t="s">
        <v>1141</v>
      </c>
      <c r="AK176" s="78"/>
      <c r="AL176" s="75" t="s">
        <v>1141</v>
      </c>
      <c r="AM176" s="77"/>
      <c r="AN176" s="75" t="s">
        <v>1141</v>
      </c>
      <c r="AO176" s="78"/>
      <c r="AP176" s="75" t="s">
        <v>1141</v>
      </c>
      <c r="AQ176" s="78"/>
      <c r="AS176" s="30" t="str">
        <f t="shared" si="4"/>
        <v/>
      </c>
      <c r="AT176" s="30" t="str">
        <f t="shared" si="5"/>
        <v/>
      </c>
      <c r="AV176" s="157"/>
    </row>
    <row r="177" spans="1:48" s="30" customFormat="1" x14ac:dyDescent="0.2">
      <c r="A177" s="61" t="s">
        <v>1542</v>
      </c>
      <c r="B177" s="61" t="s">
        <v>2219</v>
      </c>
      <c r="C177" s="61" t="s">
        <v>1141</v>
      </c>
      <c r="D177" s="61" t="s">
        <v>1141</v>
      </c>
      <c r="E177" s="61" t="s">
        <v>368</v>
      </c>
      <c r="F177" s="75" t="s">
        <v>1141</v>
      </c>
      <c r="G177" s="78"/>
      <c r="H177" s="75" t="s">
        <v>1141</v>
      </c>
      <c r="I177" s="78"/>
      <c r="J177" s="75" t="s">
        <v>1141</v>
      </c>
      <c r="K177" s="78"/>
      <c r="L177" s="75" t="s">
        <v>1141</v>
      </c>
      <c r="M177" s="78"/>
      <c r="N177" s="75" t="s">
        <v>1141</v>
      </c>
      <c r="O177" s="78"/>
      <c r="P177" s="75" t="s">
        <v>1141</v>
      </c>
      <c r="Q177" s="78"/>
      <c r="R177" s="75" t="s">
        <v>1141</v>
      </c>
      <c r="S177" s="78"/>
      <c r="T177" s="75" t="s">
        <v>1141</v>
      </c>
      <c r="U177" s="78"/>
      <c r="V177" s="75" t="s">
        <v>1141</v>
      </c>
      <c r="W177" s="78"/>
      <c r="X177" s="75" t="s">
        <v>1141</v>
      </c>
      <c r="Y177" s="78"/>
      <c r="Z177" s="75" t="s">
        <v>1141</v>
      </c>
      <c r="AA177" s="79"/>
      <c r="AB177" s="75" t="s">
        <v>1141</v>
      </c>
      <c r="AC177" s="78"/>
      <c r="AD177" s="75" t="s">
        <v>1141</v>
      </c>
      <c r="AE177" s="78"/>
      <c r="AF177" s="75" t="s">
        <v>1141</v>
      </c>
      <c r="AG177" s="78"/>
      <c r="AH177" s="75" t="s">
        <v>1141</v>
      </c>
      <c r="AI177" s="78"/>
      <c r="AJ177" s="75" t="s">
        <v>1141</v>
      </c>
      <c r="AK177" s="78"/>
      <c r="AL177" s="75" t="s">
        <v>1141</v>
      </c>
      <c r="AM177" s="77"/>
      <c r="AN177" s="75" t="s">
        <v>1141</v>
      </c>
      <c r="AO177" s="78"/>
      <c r="AP177" s="75" t="s">
        <v>1141</v>
      </c>
      <c r="AQ177" s="78"/>
      <c r="AS177" s="30" t="str">
        <f t="shared" si="4"/>
        <v/>
      </c>
      <c r="AT177" s="30" t="str">
        <f t="shared" si="5"/>
        <v/>
      </c>
      <c r="AV177" s="157"/>
    </row>
    <row r="178" spans="1:48" s="30" customFormat="1" x14ac:dyDescent="0.2">
      <c r="A178" s="61" t="s">
        <v>1543</v>
      </c>
      <c r="B178" s="61" t="s">
        <v>2220</v>
      </c>
      <c r="C178" s="61" t="s">
        <v>1445</v>
      </c>
      <c r="D178" s="61" t="s">
        <v>1446</v>
      </c>
      <c r="E178" s="61" t="s">
        <v>1141</v>
      </c>
      <c r="F178" s="75" t="s">
        <v>1141</v>
      </c>
      <c r="G178" s="78"/>
      <c r="H178" s="75" t="s">
        <v>1141</v>
      </c>
      <c r="I178" s="78"/>
      <c r="J178" s="75" t="s">
        <v>1141</v>
      </c>
      <c r="K178" s="78"/>
      <c r="L178" s="75" t="s">
        <v>1141</v>
      </c>
      <c r="M178" s="78"/>
      <c r="N178" s="75" t="s">
        <v>1141</v>
      </c>
      <c r="O178" s="78"/>
      <c r="P178" s="75" t="s">
        <v>1141</v>
      </c>
      <c r="Q178" s="78"/>
      <c r="R178" s="75" t="s">
        <v>191</v>
      </c>
      <c r="S178" s="78" t="s">
        <v>195</v>
      </c>
      <c r="T178" s="75" t="s">
        <v>1141</v>
      </c>
      <c r="U178" s="78"/>
      <c r="V178" s="75" t="s">
        <v>1141</v>
      </c>
      <c r="W178" s="78"/>
      <c r="X178" s="75" t="s">
        <v>1141</v>
      </c>
      <c r="Y178" s="78"/>
      <c r="Z178" s="75" t="s">
        <v>1141</v>
      </c>
      <c r="AA178" s="79"/>
      <c r="AB178" s="75" t="s">
        <v>1141</v>
      </c>
      <c r="AC178" s="78"/>
      <c r="AD178" s="75" t="s">
        <v>1141</v>
      </c>
      <c r="AE178" s="78"/>
      <c r="AF178" s="75" t="s">
        <v>1141</v>
      </c>
      <c r="AG178" s="78"/>
      <c r="AH178" s="75" t="s">
        <v>191</v>
      </c>
      <c r="AI178" s="78" t="s">
        <v>195</v>
      </c>
      <c r="AJ178" s="75" t="s">
        <v>191</v>
      </c>
      <c r="AK178" s="78" t="s">
        <v>195</v>
      </c>
      <c r="AL178" s="75" t="s">
        <v>1141</v>
      </c>
      <c r="AM178" s="77"/>
      <c r="AN178" s="75" t="s">
        <v>1141</v>
      </c>
      <c r="AO178" s="78"/>
      <c r="AP178" s="75" t="s">
        <v>191</v>
      </c>
      <c r="AQ178" s="78" t="s">
        <v>195</v>
      </c>
      <c r="AS178" s="30" t="str">
        <f t="shared" si="4"/>
        <v>xxxx</v>
      </c>
      <c r="AT178" s="30" t="str">
        <f t="shared" si="5"/>
        <v>yyyy</v>
      </c>
      <c r="AV178" s="157"/>
    </row>
    <row r="179" spans="1:48" s="30" customFormat="1" x14ac:dyDescent="0.2">
      <c r="A179" s="61" t="s">
        <v>1544</v>
      </c>
      <c r="B179" s="61" t="s">
        <v>2221</v>
      </c>
      <c r="C179" s="61" t="s">
        <v>1447</v>
      </c>
      <c r="D179" s="61" t="s">
        <v>1448</v>
      </c>
      <c r="E179" s="61" t="s">
        <v>1141</v>
      </c>
      <c r="F179" s="75" t="s">
        <v>1141</v>
      </c>
      <c r="G179" s="78"/>
      <c r="H179" s="75" t="s">
        <v>1141</v>
      </c>
      <c r="I179" s="78"/>
      <c r="J179" s="75" t="s">
        <v>1141</v>
      </c>
      <c r="K179" s="78"/>
      <c r="L179" s="75" t="s">
        <v>1141</v>
      </c>
      <c r="M179" s="78"/>
      <c r="N179" s="75" t="s">
        <v>1141</v>
      </c>
      <c r="O179" s="78"/>
      <c r="P179" s="75" t="s">
        <v>1141</v>
      </c>
      <c r="Q179" s="78"/>
      <c r="R179" s="75" t="s">
        <v>191</v>
      </c>
      <c r="S179" s="78" t="s">
        <v>195</v>
      </c>
      <c r="T179" s="75" t="s">
        <v>1141</v>
      </c>
      <c r="U179" s="78"/>
      <c r="V179" s="75" t="s">
        <v>1141</v>
      </c>
      <c r="W179" s="78"/>
      <c r="X179" s="75" t="s">
        <v>1141</v>
      </c>
      <c r="Y179" s="78"/>
      <c r="Z179" s="75" t="s">
        <v>1141</v>
      </c>
      <c r="AA179" s="79"/>
      <c r="AB179" s="75" t="s">
        <v>1141</v>
      </c>
      <c r="AC179" s="78"/>
      <c r="AD179" s="75" t="s">
        <v>1141</v>
      </c>
      <c r="AE179" s="78"/>
      <c r="AF179" s="75" t="s">
        <v>1141</v>
      </c>
      <c r="AG179" s="78"/>
      <c r="AH179" s="75" t="s">
        <v>1141</v>
      </c>
      <c r="AI179" s="78"/>
      <c r="AJ179" s="75" t="s">
        <v>1141</v>
      </c>
      <c r="AK179" s="78"/>
      <c r="AL179" s="75" t="s">
        <v>1141</v>
      </c>
      <c r="AM179" s="77"/>
      <c r="AN179" s="75" t="s">
        <v>1141</v>
      </c>
      <c r="AO179" s="78"/>
      <c r="AP179" s="75" t="s">
        <v>191</v>
      </c>
      <c r="AQ179" s="78" t="s">
        <v>195</v>
      </c>
      <c r="AS179" s="30" t="str">
        <f t="shared" si="4"/>
        <v>xx</v>
      </c>
      <c r="AT179" s="30" t="str">
        <f t="shared" si="5"/>
        <v>yy</v>
      </c>
      <c r="AV179" s="157"/>
    </row>
    <row r="180" spans="1:48" s="30" customFormat="1" x14ac:dyDescent="0.2">
      <c r="A180" s="61" t="s">
        <v>1545</v>
      </c>
      <c r="B180" s="61" t="s">
        <v>2222</v>
      </c>
      <c r="C180" s="61" t="s">
        <v>1449</v>
      </c>
      <c r="D180" s="61" t="s">
        <v>1450</v>
      </c>
      <c r="E180" s="61" t="s">
        <v>368</v>
      </c>
      <c r="F180" s="75" t="s">
        <v>1141</v>
      </c>
      <c r="G180" s="78"/>
      <c r="H180" s="75" t="s">
        <v>1141</v>
      </c>
      <c r="I180" s="78"/>
      <c r="J180" s="75" t="s">
        <v>1141</v>
      </c>
      <c r="K180" s="78"/>
      <c r="L180" s="75" t="s">
        <v>1141</v>
      </c>
      <c r="M180" s="78"/>
      <c r="N180" s="75" t="s">
        <v>1141</v>
      </c>
      <c r="O180" s="78"/>
      <c r="P180" s="75" t="s">
        <v>1141</v>
      </c>
      <c r="Q180" s="78"/>
      <c r="R180" s="75" t="s">
        <v>1141</v>
      </c>
      <c r="S180" s="78"/>
      <c r="T180" s="75" t="s">
        <v>1141</v>
      </c>
      <c r="U180" s="78"/>
      <c r="V180" s="75" t="s">
        <v>1141</v>
      </c>
      <c r="W180" s="78"/>
      <c r="X180" s="75" t="s">
        <v>1141</v>
      </c>
      <c r="Y180" s="78"/>
      <c r="Z180" s="75" t="s">
        <v>1141</v>
      </c>
      <c r="AA180" s="79"/>
      <c r="AB180" s="75" t="s">
        <v>1141</v>
      </c>
      <c r="AC180" s="78"/>
      <c r="AD180" s="75" t="s">
        <v>1141</v>
      </c>
      <c r="AE180" s="78"/>
      <c r="AF180" s="75" t="s">
        <v>1141</v>
      </c>
      <c r="AG180" s="78"/>
      <c r="AH180" s="75" t="s">
        <v>1141</v>
      </c>
      <c r="AI180" s="78"/>
      <c r="AJ180" s="75" t="s">
        <v>1141</v>
      </c>
      <c r="AK180" s="78"/>
      <c r="AL180" s="75" t="s">
        <v>1141</v>
      </c>
      <c r="AM180" s="77"/>
      <c r="AN180" s="75" t="s">
        <v>1141</v>
      </c>
      <c r="AO180" s="78"/>
      <c r="AP180" s="75" t="s">
        <v>1141</v>
      </c>
      <c r="AQ180" s="78"/>
      <c r="AS180" s="30" t="str">
        <f t="shared" si="4"/>
        <v/>
      </c>
      <c r="AT180" s="30" t="str">
        <f t="shared" si="5"/>
        <v/>
      </c>
      <c r="AV180" s="157"/>
    </row>
    <row r="181" spans="1:48" s="30" customFormat="1" x14ac:dyDescent="0.2">
      <c r="A181" s="61" t="s">
        <v>1546</v>
      </c>
      <c r="B181" s="61" t="s">
        <v>2223</v>
      </c>
      <c r="C181" s="61" t="s">
        <v>1451</v>
      </c>
      <c r="D181" s="61" t="s">
        <v>1452</v>
      </c>
      <c r="E181" s="61" t="s">
        <v>1141</v>
      </c>
      <c r="F181" s="75" t="s">
        <v>1141</v>
      </c>
      <c r="G181" s="78"/>
      <c r="H181" s="75" t="s">
        <v>1141</v>
      </c>
      <c r="I181" s="78"/>
      <c r="J181" s="75" t="s">
        <v>1141</v>
      </c>
      <c r="K181" s="78"/>
      <c r="L181" s="75" t="s">
        <v>1141</v>
      </c>
      <c r="M181" s="78"/>
      <c r="N181" s="75" t="s">
        <v>1141</v>
      </c>
      <c r="O181" s="78"/>
      <c r="P181" s="75" t="s">
        <v>1141</v>
      </c>
      <c r="Q181" s="78"/>
      <c r="R181" s="75" t="s">
        <v>191</v>
      </c>
      <c r="S181" s="78" t="s">
        <v>195</v>
      </c>
      <c r="T181" s="75" t="s">
        <v>1141</v>
      </c>
      <c r="U181" s="78"/>
      <c r="V181" s="75" t="s">
        <v>1141</v>
      </c>
      <c r="W181" s="78"/>
      <c r="X181" s="75" t="s">
        <v>1141</v>
      </c>
      <c r="Y181" s="78"/>
      <c r="Z181" s="75" t="s">
        <v>1141</v>
      </c>
      <c r="AA181" s="79"/>
      <c r="AB181" s="75" t="s">
        <v>1141</v>
      </c>
      <c r="AC181" s="78"/>
      <c r="AD181" s="75" t="s">
        <v>1141</v>
      </c>
      <c r="AE181" s="78"/>
      <c r="AF181" s="75" t="s">
        <v>1141</v>
      </c>
      <c r="AG181" s="78"/>
      <c r="AH181" s="75" t="s">
        <v>1141</v>
      </c>
      <c r="AI181" s="78"/>
      <c r="AJ181" s="75" t="s">
        <v>1141</v>
      </c>
      <c r="AK181" s="78"/>
      <c r="AL181" s="75" t="s">
        <v>1141</v>
      </c>
      <c r="AM181" s="77"/>
      <c r="AN181" s="75" t="s">
        <v>1141</v>
      </c>
      <c r="AO181" s="78"/>
      <c r="AP181" s="75" t="s">
        <v>191</v>
      </c>
      <c r="AQ181" s="78" t="s">
        <v>195</v>
      </c>
      <c r="AS181" s="30" t="str">
        <f t="shared" si="4"/>
        <v>xx</v>
      </c>
      <c r="AT181" s="30" t="str">
        <f t="shared" si="5"/>
        <v>yy</v>
      </c>
      <c r="AV181" s="157"/>
    </row>
    <row r="182" spans="1:48" s="30" customFormat="1" x14ac:dyDescent="0.2">
      <c r="A182" s="61" t="s">
        <v>1547</v>
      </c>
      <c r="B182" s="61" t="s">
        <v>2224</v>
      </c>
      <c r="C182" s="61" t="s">
        <v>1453</v>
      </c>
      <c r="D182" s="61" t="s">
        <v>1454</v>
      </c>
      <c r="E182" s="61" t="s">
        <v>1141</v>
      </c>
      <c r="F182" s="75" t="s">
        <v>1141</v>
      </c>
      <c r="G182" s="78"/>
      <c r="H182" s="75" t="s">
        <v>1141</v>
      </c>
      <c r="I182" s="78"/>
      <c r="J182" s="75" t="s">
        <v>1141</v>
      </c>
      <c r="K182" s="78"/>
      <c r="L182" s="75" t="s">
        <v>1141</v>
      </c>
      <c r="M182" s="78"/>
      <c r="N182" s="75" t="s">
        <v>1141</v>
      </c>
      <c r="O182" s="78"/>
      <c r="P182" s="75" t="s">
        <v>1141</v>
      </c>
      <c r="Q182" s="78"/>
      <c r="R182" s="75" t="s">
        <v>191</v>
      </c>
      <c r="S182" s="78" t="s">
        <v>195</v>
      </c>
      <c r="T182" s="75" t="s">
        <v>1141</v>
      </c>
      <c r="U182" s="78"/>
      <c r="V182" s="75" t="s">
        <v>1141</v>
      </c>
      <c r="W182" s="78"/>
      <c r="X182" s="75" t="s">
        <v>1141</v>
      </c>
      <c r="Y182" s="78"/>
      <c r="Z182" s="75" t="s">
        <v>1141</v>
      </c>
      <c r="AA182" s="79"/>
      <c r="AB182" s="75" t="s">
        <v>1141</v>
      </c>
      <c r="AC182" s="78"/>
      <c r="AD182" s="75" t="s">
        <v>1141</v>
      </c>
      <c r="AE182" s="78"/>
      <c r="AF182" s="75" t="s">
        <v>1141</v>
      </c>
      <c r="AG182" s="78"/>
      <c r="AH182" s="75" t="s">
        <v>1141</v>
      </c>
      <c r="AI182" s="78"/>
      <c r="AJ182" s="75" t="s">
        <v>1141</v>
      </c>
      <c r="AK182" s="78"/>
      <c r="AL182" s="75" t="s">
        <v>1141</v>
      </c>
      <c r="AM182" s="77"/>
      <c r="AN182" s="75" t="s">
        <v>1141</v>
      </c>
      <c r="AO182" s="78"/>
      <c r="AP182" s="75" t="s">
        <v>191</v>
      </c>
      <c r="AQ182" s="78" t="s">
        <v>195</v>
      </c>
      <c r="AS182" s="30" t="str">
        <f t="shared" si="4"/>
        <v>xx</v>
      </c>
      <c r="AT182" s="30" t="str">
        <f t="shared" si="5"/>
        <v>yy</v>
      </c>
      <c r="AV182" s="157"/>
    </row>
    <row r="183" spans="1:48" s="30" customFormat="1" x14ac:dyDescent="0.2">
      <c r="A183" s="61" t="s">
        <v>1548</v>
      </c>
      <c r="B183" s="61" t="s">
        <v>2225</v>
      </c>
      <c r="C183" s="61" t="s">
        <v>1455</v>
      </c>
      <c r="D183" s="61" t="s">
        <v>1456</v>
      </c>
      <c r="E183" s="61" t="s">
        <v>1141</v>
      </c>
      <c r="F183" s="75" t="s">
        <v>1141</v>
      </c>
      <c r="G183" s="78"/>
      <c r="H183" s="75" t="s">
        <v>1141</v>
      </c>
      <c r="I183" s="78"/>
      <c r="J183" s="75" t="s">
        <v>1141</v>
      </c>
      <c r="K183" s="78"/>
      <c r="L183" s="75" t="s">
        <v>1141</v>
      </c>
      <c r="M183" s="78"/>
      <c r="N183" s="75" t="s">
        <v>191</v>
      </c>
      <c r="O183" s="78" t="s">
        <v>195</v>
      </c>
      <c r="P183" s="75" t="s">
        <v>1141</v>
      </c>
      <c r="Q183" s="78"/>
      <c r="R183" s="75" t="s">
        <v>191</v>
      </c>
      <c r="S183" s="78" t="s">
        <v>195</v>
      </c>
      <c r="T183" s="75" t="s">
        <v>1141</v>
      </c>
      <c r="U183" s="78"/>
      <c r="V183" s="75" t="s">
        <v>1141</v>
      </c>
      <c r="W183" s="78"/>
      <c r="X183" s="75" t="s">
        <v>1141</v>
      </c>
      <c r="Y183" s="78"/>
      <c r="Z183" s="75" t="s">
        <v>1141</v>
      </c>
      <c r="AA183" s="79"/>
      <c r="AB183" s="75" t="s">
        <v>1141</v>
      </c>
      <c r="AC183" s="78"/>
      <c r="AD183" s="75" t="s">
        <v>1141</v>
      </c>
      <c r="AE183" s="78"/>
      <c r="AF183" s="75" t="s">
        <v>1141</v>
      </c>
      <c r="AG183" s="78"/>
      <c r="AH183" s="75" t="s">
        <v>1141</v>
      </c>
      <c r="AI183" s="78"/>
      <c r="AJ183" s="75" t="s">
        <v>1141</v>
      </c>
      <c r="AK183" s="78"/>
      <c r="AL183" s="75" t="s">
        <v>1141</v>
      </c>
      <c r="AM183" s="77"/>
      <c r="AN183" s="75" t="s">
        <v>1141</v>
      </c>
      <c r="AO183" s="78"/>
      <c r="AP183" s="75" t="s">
        <v>191</v>
      </c>
      <c r="AQ183" s="78" t="s">
        <v>195</v>
      </c>
      <c r="AS183" s="30" t="str">
        <f t="shared" si="4"/>
        <v>xxx</v>
      </c>
      <c r="AT183" s="30" t="str">
        <f t="shared" si="5"/>
        <v>yyy</v>
      </c>
      <c r="AV183" s="157"/>
    </row>
    <row r="184" spans="1:48" s="30" customFormat="1" x14ac:dyDescent="0.2">
      <c r="A184" s="61" t="s">
        <v>1549</v>
      </c>
      <c r="B184" s="61" t="s">
        <v>2226</v>
      </c>
      <c r="C184" s="61" t="s">
        <v>1457</v>
      </c>
      <c r="D184" s="61" t="s">
        <v>923</v>
      </c>
      <c r="E184" s="61" t="s">
        <v>363</v>
      </c>
      <c r="F184" s="75" t="s">
        <v>1141</v>
      </c>
      <c r="G184" s="78"/>
      <c r="H184" s="75" t="s">
        <v>1141</v>
      </c>
      <c r="I184" s="78"/>
      <c r="J184" s="75" t="s">
        <v>1141</v>
      </c>
      <c r="K184" s="78"/>
      <c r="L184" s="75" t="s">
        <v>1141</v>
      </c>
      <c r="M184" s="78"/>
      <c r="N184" s="75" t="s">
        <v>1141</v>
      </c>
      <c r="O184" s="78"/>
      <c r="P184" s="75" t="s">
        <v>1141</v>
      </c>
      <c r="Q184" s="78"/>
      <c r="R184" s="75" t="s">
        <v>1141</v>
      </c>
      <c r="S184" s="78"/>
      <c r="T184" s="75" t="s">
        <v>1141</v>
      </c>
      <c r="U184" s="78"/>
      <c r="V184" s="75" t="s">
        <v>1141</v>
      </c>
      <c r="W184" s="78"/>
      <c r="X184" s="75" t="s">
        <v>1141</v>
      </c>
      <c r="Y184" s="78"/>
      <c r="Z184" s="75" t="s">
        <v>1141</v>
      </c>
      <c r="AA184" s="79"/>
      <c r="AB184" s="75" t="s">
        <v>1141</v>
      </c>
      <c r="AC184" s="78"/>
      <c r="AD184" s="75" t="s">
        <v>1141</v>
      </c>
      <c r="AE184" s="78"/>
      <c r="AF184" s="75" t="s">
        <v>1141</v>
      </c>
      <c r="AG184" s="78"/>
      <c r="AH184" s="75" t="s">
        <v>1141</v>
      </c>
      <c r="AI184" s="78"/>
      <c r="AJ184" s="75" t="s">
        <v>1141</v>
      </c>
      <c r="AK184" s="78"/>
      <c r="AL184" s="75" t="s">
        <v>1141</v>
      </c>
      <c r="AM184" s="77"/>
      <c r="AN184" s="75" t="s">
        <v>1141</v>
      </c>
      <c r="AO184" s="78"/>
      <c r="AP184" s="75" t="s">
        <v>1141</v>
      </c>
      <c r="AQ184" s="78"/>
      <c r="AS184" s="30" t="str">
        <f t="shared" si="4"/>
        <v/>
      </c>
      <c r="AT184" s="30" t="str">
        <f t="shared" si="5"/>
        <v/>
      </c>
      <c r="AV184" s="157"/>
    </row>
    <row r="185" spans="1:48" s="30" customFormat="1" x14ac:dyDescent="0.2">
      <c r="A185" s="61" t="s">
        <v>1550</v>
      </c>
      <c r="B185" s="61" t="s">
        <v>2227</v>
      </c>
      <c r="C185" s="61" t="s">
        <v>1457</v>
      </c>
      <c r="D185" s="61" t="s">
        <v>923</v>
      </c>
      <c r="E185" s="61" t="s">
        <v>363</v>
      </c>
      <c r="F185" s="75" t="s">
        <v>1141</v>
      </c>
      <c r="G185" s="78"/>
      <c r="H185" s="75" t="s">
        <v>1141</v>
      </c>
      <c r="I185" s="78"/>
      <c r="J185" s="75" t="s">
        <v>1141</v>
      </c>
      <c r="K185" s="78"/>
      <c r="L185" s="75" t="s">
        <v>1141</v>
      </c>
      <c r="M185" s="78"/>
      <c r="N185" s="75" t="s">
        <v>1141</v>
      </c>
      <c r="O185" s="78"/>
      <c r="P185" s="75" t="s">
        <v>1141</v>
      </c>
      <c r="Q185" s="78"/>
      <c r="R185" s="75" t="s">
        <v>1141</v>
      </c>
      <c r="S185" s="78"/>
      <c r="T185" s="75" t="s">
        <v>1141</v>
      </c>
      <c r="U185" s="78"/>
      <c r="V185" s="75" t="s">
        <v>1141</v>
      </c>
      <c r="W185" s="78"/>
      <c r="X185" s="75" t="s">
        <v>1141</v>
      </c>
      <c r="Y185" s="78"/>
      <c r="Z185" s="75" t="s">
        <v>1141</v>
      </c>
      <c r="AA185" s="79"/>
      <c r="AB185" s="75" t="s">
        <v>1141</v>
      </c>
      <c r="AC185" s="78"/>
      <c r="AD185" s="75" t="s">
        <v>1141</v>
      </c>
      <c r="AE185" s="78"/>
      <c r="AF185" s="75" t="s">
        <v>1141</v>
      </c>
      <c r="AG185" s="78"/>
      <c r="AH185" s="75" t="s">
        <v>1141</v>
      </c>
      <c r="AI185" s="78"/>
      <c r="AJ185" s="75" t="s">
        <v>1141</v>
      </c>
      <c r="AK185" s="78"/>
      <c r="AL185" s="75" t="s">
        <v>1141</v>
      </c>
      <c r="AM185" s="77"/>
      <c r="AN185" s="75" t="s">
        <v>1141</v>
      </c>
      <c r="AO185" s="78"/>
      <c r="AP185" s="75" t="s">
        <v>1141</v>
      </c>
      <c r="AQ185" s="78"/>
      <c r="AS185" s="30" t="str">
        <f t="shared" si="4"/>
        <v/>
      </c>
      <c r="AT185" s="30" t="str">
        <f t="shared" si="5"/>
        <v/>
      </c>
      <c r="AV185" s="157"/>
    </row>
    <row r="186" spans="1:48" s="30" customFormat="1" x14ac:dyDescent="0.2">
      <c r="A186" s="61" t="s">
        <v>1551</v>
      </c>
      <c r="B186" s="61" t="s">
        <v>2228</v>
      </c>
      <c r="C186" s="61" t="s">
        <v>924</v>
      </c>
      <c r="D186" s="61" t="s">
        <v>925</v>
      </c>
      <c r="E186" s="61" t="s">
        <v>1141</v>
      </c>
      <c r="F186" s="75" t="s">
        <v>1141</v>
      </c>
      <c r="G186" s="78"/>
      <c r="H186" s="75" t="s">
        <v>1141</v>
      </c>
      <c r="I186" s="78"/>
      <c r="J186" s="75" t="s">
        <v>1141</v>
      </c>
      <c r="K186" s="78"/>
      <c r="L186" s="75" t="s">
        <v>1141</v>
      </c>
      <c r="M186" s="78"/>
      <c r="N186" s="75" t="s">
        <v>1141</v>
      </c>
      <c r="O186" s="78"/>
      <c r="P186" s="75" t="s">
        <v>1141</v>
      </c>
      <c r="Q186" s="78"/>
      <c r="R186" s="75" t="s">
        <v>191</v>
      </c>
      <c r="S186" s="78" t="s">
        <v>195</v>
      </c>
      <c r="T186" s="75" t="s">
        <v>1141</v>
      </c>
      <c r="U186" s="78"/>
      <c r="V186" s="75" t="s">
        <v>1141</v>
      </c>
      <c r="W186" s="78"/>
      <c r="X186" s="75" t="s">
        <v>1141</v>
      </c>
      <c r="Y186" s="78"/>
      <c r="Z186" s="75" t="s">
        <v>1141</v>
      </c>
      <c r="AA186" s="79"/>
      <c r="AB186" s="75" t="s">
        <v>1141</v>
      </c>
      <c r="AC186" s="78"/>
      <c r="AD186" s="75" t="s">
        <v>1141</v>
      </c>
      <c r="AE186" s="78"/>
      <c r="AF186" s="75" t="s">
        <v>1141</v>
      </c>
      <c r="AG186" s="78"/>
      <c r="AH186" s="75" t="s">
        <v>1141</v>
      </c>
      <c r="AI186" s="78"/>
      <c r="AJ186" s="75" t="s">
        <v>1141</v>
      </c>
      <c r="AK186" s="78"/>
      <c r="AL186" s="75" t="s">
        <v>1141</v>
      </c>
      <c r="AM186" s="77"/>
      <c r="AN186" s="75" t="s">
        <v>1141</v>
      </c>
      <c r="AO186" s="78"/>
      <c r="AP186" s="75" t="s">
        <v>191</v>
      </c>
      <c r="AQ186" s="78" t="s">
        <v>195</v>
      </c>
      <c r="AS186" s="30" t="str">
        <f t="shared" si="4"/>
        <v>xx</v>
      </c>
      <c r="AT186" s="30" t="str">
        <f t="shared" si="5"/>
        <v>yy</v>
      </c>
      <c r="AV186" s="157"/>
    </row>
    <row r="187" spans="1:48" s="30" customFormat="1" x14ac:dyDescent="0.2">
      <c r="A187" s="61" t="s">
        <v>1552</v>
      </c>
      <c r="B187" s="61" t="s">
        <v>2229</v>
      </c>
      <c r="C187" s="61" t="s">
        <v>926</v>
      </c>
      <c r="D187" s="61" t="s">
        <v>927</v>
      </c>
      <c r="E187" s="61" t="s">
        <v>1141</v>
      </c>
      <c r="F187" s="75" t="s">
        <v>1141</v>
      </c>
      <c r="G187" s="78"/>
      <c r="H187" s="75" t="s">
        <v>1141</v>
      </c>
      <c r="I187" s="78"/>
      <c r="J187" s="75" t="s">
        <v>1141</v>
      </c>
      <c r="K187" s="78"/>
      <c r="L187" s="75" t="s">
        <v>1141</v>
      </c>
      <c r="M187" s="78"/>
      <c r="N187" s="75" t="s">
        <v>1141</v>
      </c>
      <c r="O187" s="78"/>
      <c r="P187" s="75" t="s">
        <v>1141</v>
      </c>
      <c r="Q187" s="78"/>
      <c r="R187" s="75" t="s">
        <v>191</v>
      </c>
      <c r="S187" s="85" t="s">
        <v>196</v>
      </c>
      <c r="T187" s="75" t="s">
        <v>1141</v>
      </c>
      <c r="U187" s="78"/>
      <c r="V187" s="75" t="s">
        <v>1141</v>
      </c>
      <c r="W187" s="78"/>
      <c r="X187" s="75" t="s">
        <v>1141</v>
      </c>
      <c r="Y187" s="78"/>
      <c r="Z187" s="75" t="s">
        <v>1141</v>
      </c>
      <c r="AA187" s="79"/>
      <c r="AB187" s="75" t="s">
        <v>1141</v>
      </c>
      <c r="AC187" s="78"/>
      <c r="AD187" s="75" t="s">
        <v>1141</v>
      </c>
      <c r="AE187" s="78"/>
      <c r="AF187" s="75" t="s">
        <v>1141</v>
      </c>
      <c r="AG187" s="78"/>
      <c r="AH187" s="75" t="s">
        <v>1141</v>
      </c>
      <c r="AI187" s="78"/>
      <c r="AJ187" s="75" t="s">
        <v>1141</v>
      </c>
      <c r="AK187" s="78"/>
      <c r="AL187" s="75" t="s">
        <v>1141</v>
      </c>
      <c r="AM187" s="77"/>
      <c r="AN187" s="75" t="s">
        <v>1141</v>
      </c>
      <c r="AO187" s="78"/>
      <c r="AP187" s="75" t="s">
        <v>191</v>
      </c>
      <c r="AQ187" s="78" t="s">
        <v>195</v>
      </c>
      <c r="AS187" s="30" t="str">
        <f t="shared" si="4"/>
        <v>xx</v>
      </c>
      <c r="AT187" s="30" t="str">
        <f t="shared" si="5"/>
        <v>ny</v>
      </c>
      <c r="AV187" s="157"/>
    </row>
    <row r="188" spans="1:48" s="30" customFormat="1" x14ac:dyDescent="0.2">
      <c r="A188" s="131" t="s">
        <v>2681</v>
      </c>
      <c r="B188" s="132" t="s">
        <v>2682</v>
      </c>
      <c r="C188" s="132" t="s">
        <v>2683</v>
      </c>
      <c r="D188" s="132" t="s">
        <v>2684</v>
      </c>
      <c r="E188" s="61" t="s">
        <v>1141</v>
      </c>
      <c r="F188" s="75"/>
      <c r="G188" s="78"/>
      <c r="H188" s="75"/>
      <c r="I188" s="78"/>
      <c r="J188" s="75"/>
      <c r="K188" s="78"/>
      <c r="L188" s="75"/>
      <c r="M188" s="78"/>
      <c r="N188" s="75"/>
      <c r="O188" s="78"/>
      <c r="P188" s="75"/>
      <c r="Q188" s="78"/>
      <c r="R188" s="75"/>
      <c r="S188" s="85"/>
      <c r="T188" s="75"/>
      <c r="U188" s="78"/>
      <c r="V188" s="75"/>
      <c r="W188" s="78"/>
      <c r="X188" s="75"/>
      <c r="Y188" s="78"/>
      <c r="Z188" s="75"/>
      <c r="AA188" s="79"/>
      <c r="AB188" s="75"/>
      <c r="AC188" s="129" t="s">
        <v>2679</v>
      </c>
      <c r="AD188" s="75"/>
      <c r="AE188" s="78"/>
      <c r="AF188" s="75"/>
      <c r="AG188" s="78"/>
      <c r="AH188" s="75"/>
      <c r="AI188" s="78"/>
      <c r="AJ188" s="75"/>
      <c r="AK188" s="78"/>
      <c r="AL188" s="75"/>
      <c r="AM188" s="77"/>
      <c r="AN188" s="75"/>
      <c r="AO188" s="129" t="s">
        <v>2679</v>
      </c>
      <c r="AP188" s="75"/>
      <c r="AQ188" s="129" t="s">
        <v>2679</v>
      </c>
      <c r="AS188" s="30" t="str">
        <f>H188&amp;J188&amp;L188&amp;N188&amp;P188&amp;R188&amp;T188&amp;V188&amp;X188&amp;Z188&amp;AB188&amp;AD188&amp;AF188&amp;AH188&amp;AJ188&amp;AL188&amp;AN188&amp;AP188</f>
        <v/>
      </c>
      <c r="AT188" s="30" t="str">
        <f>I188&amp;K188&amp;M188&amp;O188&amp;Q188&amp;S188&amp;U188&amp;W188&amp;Y188&amp;AA188&amp;AC188&amp;AE188&amp;AG188&amp;AI188&amp;AK188&amp;AM188&amp;AO188&amp;AQ188</f>
        <v>y6y6y6</v>
      </c>
      <c r="AV188" s="157"/>
    </row>
    <row r="189" spans="1:48" s="30" customFormat="1" x14ac:dyDescent="0.2">
      <c r="A189" s="74" t="s">
        <v>2660</v>
      </c>
      <c r="B189" s="61" t="s">
        <v>2661</v>
      </c>
      <c r="C189" s="61" t="s">
        <v>2662</v>
      </c>
      <c r="D189" s="61" t="s">
        <v>2663</v>
      </c>
      <c r="E189" s="61" t="s">
        <v>1141</v>
      </c>
      <c r="F189" s="75"/>
      <c r="G189" s="78"/>
      <c r="H189" s="75"/>
      <c r="I189" s="78"/>
      <c r="J189" s="75"/>
      <c r="K189" s="78"/>
      <c r="L189" s="75"/>
      <c r="M189" s="78"/>
      <c r="N189" s="75"/>
      <c r="O189" s="78"/>
      <c r="P189" s="75"/>
      <c r="Q189" s="78"/>
      <c r="R189" s="75"/>
      <c r="S189" s="85"/>
      <c r="T189" s="75"/>
      <c r="U189" s="78"/>
      <c r="V189" s="75"/>
      <c r="W189" s="78"/>
      <c r="X189" s="75"/>
      <c r="Y189" s="78"/>
      <c r="Z189" s="75"/>
      <c r="AA189" s="79"/>
      <c r="AB189" s="75"/>
      <c r="AC189" s="129" t="s">
        <v>2664</v>
      </c>
      <c r="AD189" s="75"/>
      <c r="AE189" s="78"/>
      <c r="AF189" s="75"/>
      <c r="AG189" s="78"/>
      <c r="AH189" s="75"/>
      <c r="AI189" s="78"/>
      <c r="AJ189" s="75"/>
      <c r="AK189" s="78"/>
      <c r="AL189" s="75"/>
      <c r="AM189" s="77"/>
      <c r="AN189" s="75"/>
      <c r="AO189" s="129" t="s">
        <v>2664</v>
      </c>
      <c r="AP189" s="75"/>
      <c r="AQ189" s="129" t="s">
        <v>2664</v>
      </c>
      <c r="AS189" s="30" t="str">
        <f>H189&amp;J189&amp;L189&amp;N189&amp;P189&amp;R189&amp;T189&amp;V189&amp;X189&amp;Z189&amp;AB189&amp;AD189&amp;AF189&amp;AH189&amp;AJ189&amp;AL189&amp;AN189&amp;AP189</f>
        <v/>
      </c>
      <c r="AT189" s="30" t="str">
        <f>I189&amp;K189&amp;M189&amp;O189&amp;Q189&amp;S189&amp;U189&amp;W189&amp;Y189&amp;AA189&amp;AC189&amp;AE189&amp;AG189&amp;AI189&amp;AK189&amp;AM189&amp;AO189&amp;AQ189</f>
        <v>y4y4y4</v>
      </c>
      <c r="AV189" s="157"/>
    </row>
    <row r="190" spans="1:48" s="30" customFormat="1" x14ac:dyDescent="0.2">
      <c r="A190" s="74" t="s">
        <v>2668</v>
      </c>
      <c r="B190" s="61" t="s">
        <v>2670</v>
      </c>
      <c r="C190" s="61" t="s">
        <v>2672</v>
      </c>
      <c r="D190" s="61" t="s">
        <v>2673</v>
      </c>
      <c r="E190" s="61" t="s">
        <v>1141</v>
      </c>
      <c r="F190" s="75"/>
      <c r="G190" s="78"/>
      <c r="H190" s="75"/>
      <c r="I190" s="78"/>
      <c r="J190" s="75"/>
      <c r="K190" s="78"/>
      <c r="L190" s="75"/>
      <c r="M190" s="78"/>
      <c r="N190" s="75"/>
      <c r="O190" s="78"/>
      <c r="P190" s="75"/>
      <c r="Q190" s="78"/>
      <c r="R190" s="75"/>
      <c r="S190" s="85"/>
      <c r="T190" s="75"/>
      <c r="U190" s="78"/>
      <c r="V190" s="75"/>
      <c r="W190" s="78"/>
      <c r="X190" s="75"/>
      <c r="Y190" s="78"/>
      <c r="Z190" s="75"/>
      <c r="AA190" s="79"/>
      <c r="AB190" s="75"/>
      <c r="AC190" s="129" t="s">
        <v>2676</v>
      </c>
      <c r="AD190" s="75"/>
      <c r="AE190" s="78"/>
      <c r="AF190" s="75"/>
      <c r="AG190" s="78"/>
      <c r="AH190" s="75"/>
      <c r="AI190" s="78"/>
      <c r="AJ190" s="75"/>
      <c r="AK190" s="78"/>
      <c r="AL190" s="75"/>
      <c r="AM190" s="77"/>
      <c r="AN190" s="75"/>
      <c r="AO190" s="129" t="s">
        <v>2676</v>
      </c>
      <c r="AP190" s="75"/>
      <c r="AQ190" s="129" t="s">
        <v>2676</v>
      </c>
      <c r="AT190" s="30" t="str">
        <f>I190&amp;K190&amp;M190&amp;O190&amp;Q190&amp;S190&amp;U190&amp;W190&amp;Y190&amp;AA190&amp;AC190&amp;AE190&amp;AG190&amp;AI190&amp;AK190&amp;AM190&amp;AO190&amp;AQ190</f>
        <v>y5y5y5</v>
      </c>
      <c r="AV190" s="157"/>
    </row>
    <row r="191" spans="1:48" s="30" customFormat="1" x14ac:dyDescent="0.2">
      <c r="A191" s="74" t="s">
        <v>2669</v>
      </c>
      <c r="B191" s="61" t="s">
        <v>2671</v>
      </c>
      <c r="C191" s="61" t="s">
        <v>2674</v>
      </c>
      <c r="D191" s="61" t="s">
        <v>2675</v>
      </c>
      <c r="E191" s="61" t="s">
        <v>1141</v>
      </c>
      <c r="F191" s="75"/>
      <c r="G191" s="78"/>
      <c r="H191" s="75"/>
      <c r="I191" s="78"/>
      <c r="J191" s="75"/>
      <c r="K191" s="78"/>
      <c r="L191" s="75"/>
      <c r="M191" s="78"/>
      <c r="N191" s="75"/>
      <c r="O191" s="78"/>
      <c r="P191" s="75"/>
      <c r="Q191" s="78"/>
      <c r="R191" s="75"/>
      <c r="S191" s="85"/>
      <c r="T191" s="75"/>
      <c r="U191" s="78"/>
      <c r="V191" s="75"/>
      <c r="W191" s="78"/>
      <c r="X191" s="75"/>
      <c r="Y191" s="78"/>
      <c r="Z191" s="75"/>
      <c r="AA191" s="79"/>
      <c r="AB191" s="75"/>
      <c r="AC191" s="129" t="s">
        <v>2676</v>
      </c>
      <c r="AD191" s="75"/>
      <c r="AE191" s="78"/>
      <c r="AF191" s="75"/>
      <c r="AG191" s="78"/>
      <c r="AH191" s="75"/>
      <c r="AI191" s="78"/>
      <c r="AJ191" s="75"/>
      <c r="AK191" s="78"/>
      <c r="AL191" s="75"/>
      <c r="AM191" s="77"/>
      <c r="AN191" s="75"/>
      <c r="AO191" s="129" t="s">
        <v>2676</v>
      </c>
      <c r="AP191" s="75"/>
      <c r="AQ191" s="129" t="s">
        <v>2676</v>
      </c>
      <c r="AT191" s="30" t="str">
        <f>I191&amp;K191&amp;M191&amp;O191&amp;Q191&amp;S191&amp;U191&amp;W191&amp;Y191&amp;AA191&amp;AC191&amp;AE191&amp;AG191&amp;AI191&amp;AK191&amp;AM191&amp;AO191&amp;AQ191</f>
        <v>y5y5y5</v>
      </c>
      <c r="AV191" s="157"/>
    </row>
    <row r="192" spans="1:48" s="30" customFormat="1" x14ac:dyDescent="0.2">
      <c r="A192" s="58" t="s">
        <v>1553</v>
      </c>
      <c r="B192" s="58" t="s">
        <v>2230</v>
      </c>
      <c r="C192" s="58" t="s">
        <v>928</v>
      </c>
      <c r="D192" s="58" t="s">
        <v>929</v>
      </c>
      <c r="E192" s="58" t="s">
        <v>1141</v>
      </c>
      <c r="F192" s="75" t="s">
        <v>1141</v>
      </c>
      <c r="G192" s="75"/>
      <c r="H192" s="75" t="s">
        <v>1141</v>
      </c>
      <c r="I192" s="75"/>
      <c r="J192" s="75" t="s">
        <v>1141</v>
      </c>
      <c r="K192" s="75"/>
      <c r="L192" s="75" t="s">
        <v>1141</v>
      </c>
      <c r="M192" s="75"/>
      <c r="N192" s="75" t="s">
        <v>191</v>
      </c>
      <c r="O192" s="75" t="s">
        <v>195</v>
      </c>
      <c r="P192" s="75" t="s">
        <v>1141</v>
      </c>
      <c r="Q192" s="75"/>
      <c r="R192" s="75" t="s">
        <v>1141</v>
      </c>
      <c r="S192" s="75"/>
      <c r="T192" s="75" t="s">
        <v>191</v>
      </c>
      <c r="U192" s="75" t="s">
        <v>195</v>
      </c>
      <c r="V192" s="75" t="s">
        <v>1141</v>
      </c>
      <c r="W192" s="75"/>
      <c r="X192" s="75" t="s">
        <v>1141</v>
      </c>
      <c r="Y192" s="75"/>
      <c r="Z192" s="75" t="s">
        <v>1141</v>
      </c>
      <c r="AA192" s="75"/>
      <c r="AB192" s="75" t="s">
        <v>1141</v>
      </c>
      <c r="AC192" s="75"/>
      <c r="AD192" s="75" t="s">
        <v>191</v>
      </c>
      <c r="AE192" s="75" t="s">
        <v>195</v>
      </c>
      <c r="AF192" s="75" t="s">
        <v>1141</v>
      </c>
      <c r="AG192" s="75"/>
      <c r="AH192" s="75" t="s">
        <v>1141</v>
      </c>
      <c r="AI192" s="75"/>
      <c r="AJ192" s="75" t="s">
        <v>1141</v>
      </c>
      <c r="AK192" s="75"/>
      <c r="AL192" s="75" t="s">
        <v>1141</v>
      </c>
      <c r="AM192" s="77"/>
      <c r="AN192" s="75" t="s">
        <v>1141</v>
      </c>
      <c r="AO192" s="75"/>
      <c r="AP192" s="75" t="s">
        <v>191</v>
      </c>
      <c r="AQ192" s="75" t="s">
        <v>195</v>
      </c>
      <c r="AS192" s="30" t="str">
        <f t="shared" si="4"/>
        <v>xxxx</v>
      </c>
      <c r="AT192" s="30" t="str">
        <f t="shared" si="5"/>
        <v>yyyy</v>
      </c>
      <c r="AV192" s="157"/>
    </row>
    <row r="193" spans="1:48" s="30" customFormat="1" x14ac:dyDescent="0.2">
      <c r="A193" s="61" t="s">
        <v>1554</v>
      </c>
      <c r="B193" s="61" t="s">
        <v>2231</v>
      </c>
      <c r="C193" s="61" t="s">
        <v>1469</v>
      </c>
      <c r="D193" s="61" t="s">
        <v>1470</v>
      </c>
      <c r="E193" s="61" t="s">
        <v>1141</v>
      </c>
      <c r="F193" s="75" t="s">
        <v>1141</v>
      </c>
      <c r="G193" s="78"/>
      <c r="H193" s="75" t="s">
        <v>1141</v>
      </c>
      <c r="I193" s="78"/>
      <c r="J193" s="75" t="s">
        <v>1141</v>
      </c>
      <c r="K193" s="78"/>
      <c r="L193" s="75" t="s">
        <v>1141</v>
      </c>
      <c r="M193" s="78"/>
      <c r="N193" s="75" t="s">
        <v>191</v>
      </c>
      <c r="O193" s="78" t="s">
        <v>195</v>
      </c>
      <c r="P193" s="75" t="s">
        <v>191</v>
      </c>
      <c r="Q193" s="78" t="s">
        <v>195</v>
      </c>
      <c r="R193" s="75" t="s">
        <v>1141</v>
      </c>
      <c r="S193" s="78"/>
      <c r="T193" s="75" t="s">
        <v>191</v>
      </c>
      <c r="U193" s="78" t="s">
        <v>195</v>
      </c>
      <c r="V193" s="75" t="s">
        <v>1141</v>
      </c>
      <c r="W193" s="78"/>
      <c r="X193" s="75" t="s">
        <v>1141</v>
      </c>
      <c r="Y193" s="78"/>
      <c r="Z193" s="75" t="s">
        <v>1141</v>
      </c>
      <c r="AA193" s="79"/>
      <c r="AB193" s="75" t="s">
        <v>1141</v>
      </c>
      <c r="AC193" s="78"/>
      <c r="AD193" s="75" t="s">
        <v>191</v>
      </c>
      <c r="AE193" s="78" t="s">
        <v>195</v>
      </c>
      <c r="AF193" s="75" t="s">
        <v>1141</v>
      </c>
      <c r="AG193" s="78"/>
      <c r="AH193" s="75" t="s">
        <v>1141</v>
      </c>
      <c r="AI193" s="78"/>
      <c r="AJ193" s="75" t="s">
        <v>1141</v>
      </c>
      <c r="AK193" s="78"/>
      <c r="AL193" s="75" t="s">
        <v>1141</v>
      </c>
      <c r="AM193" s="77"/>
      <c r="AN193" s="75" t="s">
        <v>1141</v>
      </c>
      <c r="AO193" s="78"/>
      <c r="AP193" s="75" t="s">
        <v>191</v>
      </c>
      <c r="AQ193" s="78" t="s">
        <v>195</v>
      </c>
      <c r="AS193" s="30" t="str">
        <f t="shared" si="4"/>
        <v>xxxxx</v>
      </c>
      <c r="AT193" s="30" t="str">
        <f t="shared" si="5"/>
        <v>yyyyy</v>
      </c>
      <c r="AV193" s="157"/>
    </row>
    <row r="194" spans="1:48" s="30" customFormat="1" x14ac:dyDescent="0.2">
      <c r="A194" s="61" t="s">
        <v>1555</v>
      </c>
      <c r="B194" s="61" t="s">
        <v>2232</v>
      </c>
      <c r="C194" s="61" t="s">
        <v>1471</v>
      </c>
      <c r="D194" s="61" t="s">
        <v>1472</v>
      </c>
      <c r="E194" s="61" t="s">
        <v>1141</v>
      </c>
      <c r="F194" s="75" t="s">
        <v>1141</v>
      </c>
      <c r="G194" s="78"/>
      <c r="H194" s="75" t="s">
        <v>1141</v>
      </c>
      <c r="I194" s="78"/>
      <c r="J194" s="75" t="s">
        <v>1141</v>
      </c>
      <c r="K194" s="78"/>
      <c r="L194" s="75" t="s">
        <v>1141</v>
      </c>
      <c r="M194" s="78"/>
      <c r="N194" s="75" t="s">
        <v>1141</v>
      </c>
      <c r="O194" s="78"/>
      <c r="P194" s="75" t="s">
        <v>1141</v>
      </c>
      <c r="Q194" s="78"/>
      <c r="R194" s="75" t="s">
        <v>1141</v>
      </c>
      <c r="S194" s="78"/>
      <c r="T194" s="75" t="s">
        <v>1141</v>
      </c>
      <c r="U194" s="78"/>
      <c r="V194" s="75" t="s">
        <v>1141</v>
      </c>
      <c r="W194" s="78"/>
      <c r="X194" s="75" t="s">
        <v>1141</v>
      </c>
      <c r="Y194" s="78"/>
      <c r="Z194" s="75" t="s">
        <v>1141</v>
      </c>
      <c r="AA194" s="79"/>
      <c r="AB194" s="75" t="s">
        <v>1141</v>
      </c>
      <c r="AC194" s="78"/>
      <c r="AD194" s="75" t="s">
        <v>191</v>
      </c>
      <c r="AE194" s="78" t="s">
        <v>195</v>
      </c>
      <c r="AF194" s="75" t="s">
        <v>1141</v>
      </c>
      <c r="AG194" s="78"/>
      <c r="AH194" s="75" t="s">
        <v>1141</v>
      </c>
      <c r="AI194" s="78"/>
      <c r="AJ194" s="75" t="s">
        <v>1141</v>
      </c>
      <c r="AK194" s="78"/>
      <c r="AL194" s="75" t="s">
        <v>1141</v>
      </c>
      <c r="AM194" s="77"/>
      <c r="AN194" s="75" t="s">
        <v>1141</v>
      </c>
      <c r="AO194" s="78"/>
      <c r="AP194" s="75" t="s">
        <v>191</v>
      </c>
      <c r="AQ194" s="78" t="s">
        <v>195</v>
      </c>
      <c r="AS194" s="30" t="str">
        <f t="shared" si="4"/>
        <v>xx</v>
      </c>
      <c r="AT194" s="30" t="str">
        <f t="shared" si="5"/>
        <v>yy</v>
      </c>
      <c r="AV194" s="157"/>
    </row>
    <row r="195" spans="1:48" s="30" customFormat="1" x14ac:dyDescent="0.2">
      <c r="A195" s="61" t="s">
        <v>1556</v>
      </c>
      <c r="B195" s="61" t="s">
        <v>2233</v>
      </c>
      <c r="C195" s="61" t="s">
        <v>1473</v>
      </c>
      <c r="D195" s="61" t="s">
        <v>1474</v>
      </c>
      <c r="E195" s="61" t="s">
        <v>1141</v>
      </c>
      <c r="F195" s="75" t="s">
        <v>1141</v>
      </c>
      <c r="G195" s="78"/>
      <c r="H195" s="75" t="s">
        <v>1141</v>
      </c>
      <c r="I195" s="78"/>
      <c r="J195" s="75" t="s">
        <v>1141</v>
      </c>
      <c r="K195" s="78"/>
      <c r="L195" s="75" t="s">
        <v>1141</v>
      </c>
      <c r="M195" s="78"/>
      <c r="N195" s="75" t="s">
        <v>1141</v>
      </c>
      <c r="O195" s="78"/>
      <c r="P195" s="75" t="s">
        <v>1141</v>
      </c>
      <c r="Q195" s="78"/>
      <c r="R195" s="75" t="s">
        <v>1141</v>
      </c>
      <c r="S195" s="78"/>
      <c r="T195" s="75" t="s">
        <v>1141</v>
      </c>
      <c r="U195" s="78"/>
      <c r="V195" s="75" t="s">
        <v>1141</v>
      </c>
      <c r="W195" s="78"/>
      <c r="X195" s="75" t="s">
        <v>1141</v>
      </c>
      <c r="Y195" s="78"/>
      <c r="Z195" s="75" t="s">
        <v>1141</v>
      </c>
      <c r="AA195" s="79"/>
      <c r="AB195" s="75" t="s">
        <v>1141</v>
      </c>
      <c r="AC195" s="78"/>
      <c r="AD195" s="75" t="s">
        <v>191</v>
      </c>
      <c r="AE195" s="78" t="s">
        <v>195</v>
      </c>
      <c r="AF195" s="75" t="s">
        <v>1141</v>
      </c>
      <c r="AG195" s="78"/>
      <c r="AH195" s="75" t="s">
        <v>1141</v>
      </c>
      <c r="AI195" s="78"/>
      <c r="AJ195" s="75" t="s">
        <v>1141</v>
      </c>
      <c r="AK195" s="78"/>
      <c r="AL195" s="75" t="s">
        <v>1141</v>
      </c>
      <c r="AM195" s="77"/>
      <c r="AN195" s="75" t="s">
        <v>191</v>
      </c>
      <c r="AO195" s="78" t="s">
        <v>195</v>
      </c>
      <c r="AP195" s="75" t="s">
        <v>191</v>
      </c>
      <c r="AQ195" s="78" t="s">
        <v>195</v>
      </c>
      <c r="AS195" s="30" t="str">
        <f t="shared" si="4"/>
        <v>xxx</v>
      </c>
      <c r="AT195" s="30" t="str">
        <f t="shared" si="5"/>
        <v>yyy</v>
      </c>
      <c r="AV195" s="157"/>
    </row>
    <row r="196" spans="1:48" s="30" customFormat="1" x14ac:dyDescent="0.2">
      <c r="A196" s="61" t="s">
        <v>1557</v>
      </c>
      <c r="B196" s="61" t="s">
        <v>2234</v>
      </c>
      <c r="C196" s="61" t="s">
        <v>1475</v>
      </c>
      <c r="D196" s="61" t="s">
        <v>1476</v>
      </c>
      <c r="E196" s="61" t="s">
        <v>1141</v>
      </c>
      <c r="F196" s="75" t="s">
        <v>1141</v>
      </c>
      <c r="G196" s="78"/>
      <c r="H196" s="75" t="s">
        <v>1141</v>
      </c>
      <c r="I196" s="78"/>
      <c r="J196" s="75" t="s">
        <v>1141</v>
      </c>
      <c r="K196" s="78"/>
      <c r="L196" s="75" t="s">
        <v>1141</v>
      </c>
      <c r="M196" s="78"/>
      <c r="N196" s="75" t="s">
        <v>1141</v>
      </c>
      <c r="O196" s="78"/>
      <c r="P196" s="75" t="s">
        <v>1141</v>
      </c>
      <c r="Q196" s="78"/>
      <c r="R196" s="75" t="s">
        <v>1141</v>
      </c>
      <c r="S196" s="78"/>
      <c r="T196" s="75" t="s">
        <v>1141</v>
      </c>
      <c r="U196" s="78"/>
      <c r="V196" s="75" t="s">
        <v>1141</v>
      </c>
      <c r="W196" s="78"/>
      <c r="X196" s="75" t="s">
        <v>1141</v>
      </c>
      <c r="Y196" s="78"/>
      <c r="Z196" s="75" t="s">
        <v>1141</v>
      </c>
      <c r="AA196" s="79"/>
      <c r="AB196" s="75" t="s">
        <v>1141</v>
      </c>
      <c r="AC196" s="78"/>
      <c r="AD196" s="75" t="s">
        <v>191</v>
      </c>
      <c r="AE196" s="78" t="s">
        <v>195</v>
      </c>
      <c r="AF196" s="75" t="s">
        <v>1141</v>
      </c>
      <c r="AG196" s="78"/>
      <c r="AH196" s="75" t="s">
        <v>1141</v>
      </c>
      <c r="AI196" s="78"/>
      <c r="AJ196" s="75" t="s">
        <v>1141</v>
      </c>
      <c r="AK196" s="78"/>
      <c r="AL196" s="75" t="s">
        <v>1141</v>
      </c>
      <c r="AM196" s="77"/>
      <c r="AN196" s="75" t="s">
        <v>191</v>
      </c>
      <c r="AO196" s="78" t="s">
        <v>195</v>
      </c>
      <c r="AP196" s="75" t="s">
        <v>191</v>
      </c>
      <c r="AQ196" s="78" t="s">
        <v>195</v>
      </c>
      <c r="AS196" s="30" t="str">
        <f t="shared" si="4"/>
        <v>xxx</v>
      </c>
      <c r="AT196" s="30" t="str">
        <f t="shared" si="5"/>
        <v>yyy</v>
      </c>
      <c r="AV196" s="157"/>
    </row>
    <row r="197" spans="1:48" s="30" customFormat="1" x14ac:dyDescent="0.2">
      <c r="A197" s="61" t="s">
        <v>1558</v>
      </c>
      <c r="B197" s="61" t="s">
        <v>2235</v>
      </c>
      <c r="C197" s="61" t="s">
        <v>1477</v>
      </c>
      <c r="D197" s="61" t="s">
        <v>1478</v>
      </c>
      <c r="E197" s="61" t="s">
        <v>1141</v>
      </c>
      <c r="F197" s="75" t="s">
        <v>1141</v>
      </c>
      <c r="G197" s="78"/>
      <c r="H197" s="75" t="s">
        <v>1141</v>
      </c>
      <c r="I197" s="78"/>
      <c r="J197" s="75" t="s">
        <v>1141</v>
      </c>
      <c r="K197" s="78"/>
      <c r="L197" s="75" t="s">
        <v>1141</v>
      </c>
      <c r="M197" s="78"/>
      <c r="N197" s="75" t="s">
        <v>1141</v>
      </c>
      <c r="O197" s="78"/>
      <c r="P197" s="75" t="s">
        <v>1141</v>
      </c>
      <c r="Q197" s="78"/>
      <c r="R197" s="75" t="s">
        <v>1141</v>
      </c>
      <c r="S197" s="78"/>
      <c r="T197" s="75" t="s">
        <v>1141</v>
      </c>
      <c r="U197" s="78"/>
      <c r="V197" s="75" t="s">
        <v>1141</v>
      </c>
      <c r="W197" s="78"/>
      <c r="X197" s="75" t="s">
        <v>1141</v>
      </c>
      <c r="Y197" s="78"/>
      <c r="Z197" s="75" t="s">
        <v>1141</v>
      </c>
      <c r="AA197" s="79"/>
      <c r="AB197" s="75" t="s">
        <v>1141</v>
      </c>
      <c r="AC197" s="78"/>
      <c r="AD197" s="75" t="s">
        <v>191</v>
      </c>
      <c r="AE197" s="78" t="s">
        <v>195</v>
      </c>
      <c r="AF197" s="75" t="s">
        <v>1141</v>
      </c>
      <c r="AG197" s="78"/>
      <c r="AH197" s="75" t="s">
        <v>1141</v>
      </c>
      <c r="AI197" s="78"/>
      <c r="AJ197" s="75" t="s">
        <v>1141</v>
      </c>
      <c r="AK197" s="78"/>
      <c r="AL197" s="75" t="s">
        <v>1141</v>
      </c>
      <c r="AM197" s="77"/>
      <c r="AN197" s="75" t="s">
        <v>191</v>
      </c>
      <c r="AO197" s="78" t="s">
        <v>195</v>
      </c>
      <c r="AP197" s="75" t="s">
        <v>191</v>
      </c>
      <c r="AQ197" s="78" t="s">
        <v>195</v>
      </c>
      <c r="AS197" s="30" t="str">
        <f t="shared" si="4"/>
        <v>xxx</v>
      </c>
      <c r="AT197" s="30" t="str">
        <f t="shared" si="5"/>
        <v>yyy</v>
      </c>
      <c r="AV197" s="157"/>
    </row>
    <row r="198" spans="1:48" s="30" customFormat="1" x14ac:dyDescent="0.2">
      <c r="A198" s="61" t="s">
        <v>1559</v>
      </c>
      <c r="B198" s="61" t="s">
        <v>2236</v>
      </c>
      <c r="C198" s="61" t="s">
        <v>1479</v>
      </c>
      <c r="D198" s="61" t="s">
        <v>1480</v>
      </c>
      <c r="E198" s="61" t="s">
        <v>1141</v>
      </c>
      <c r="F198" s="75" t="s">
        <v>1141</v>
      </c>
      <c r="G198" s="78"/>
      <c r="H198" s="75" t="s">
        <v>1141</v>
      </c>
      <c r="I198" s="78"/>
      <c r="J198" s="75" t="s">
        <v>1141</v>
      </c>
      <c r="K198" s="78"/>
      <c r="L198" s="75" t="s">
        <v>1141</v>
      </c>
      <c r="M198" s="78"/>
      <c r="N198" s="75" t="s">
        <v>1141</v>
      </c>
      <c r="O198" s="78"/>
      <c r="P198" s="75" t="s">
        <v>1141</v>
      </c>
      <c r="Q198" s="78"/>
      <c r="R198" s="75" t="s">
        <v>1141</v>
      </c>
      <c r="S198" s="78"/>
      <c r="T198" s="75" t="s">
        <v>1141</v>
      </c>
      <c r="U198" s="78"/>
      <c r="V198" s="75" t="s">
        <v>1141</v>
      </c>
      <c r="W198" s="78"/>
      <c r="X198" s="75" t="s">
        <v>1141</v>
      </c>
      <c r="Y198" s="78"/>
      <c r="Z198" s="75" t="s">
        <v>1141</v>
      </c>
      <c r="AA198" s="79"/>
      <c r="AB198" s="75" t="s">
        <v>1141</v>
      </c>
      <c r="AC198" s="78"/>
      <c r="AD198" s="75" t="s">
        <v>191</v>
      </c>
      <c r="AE198" s="78" t="s">
        <v>195</v>
      </c>
      <c r="AF198" s="75" t="s">
        <v>1141</v>
      </c>
      <c r="AG198" s="78"/>
      <c r="AH198" s="75" t="s">
        <v>1141</v>
      </c>
      <c r="AI198" s="78"/>
      <c r="AJ198" s="75" t="s">
        <v>1141</v>
      </c>
      <c r="AK198" s="78"/>
      <c r="AL198" s="75" t="s">
        <v>1141</v>
      </c>
      <c r="AM198" s="77"/>
      <c r="AN198" s="75" t="s">
        <v>1141</v>
      </c>
      <c r="AO198" s="78"/>
      <c r="AP198" s="75" t="s">
        <v>1141</v>
      </c>
      <c r="AQ198" s="85" t="s">
        <v>195</v>
      </c>
      <c r="AS198" s="30" t="str">
        <f t="shared" si="4"/>
        <v>x</v>
      </c>
      <c r="AT198" s="30" t="str">
        <f t="shared" si="5"/>
        <v>yy</v>
      </c>
      <c r="AV198" s="157"/>
    </row>
    <row r="199" spans="1:48" s="30" customFormat="1" x14ac:dyDescent="0.2">
      <c r="A199" s="61" t="s">
        <v>1560</v>
      </c>
      <c r="B199" s="61" t="s">
        <v>2237</v>
      </c>
      <c r="C199" s="61" t="s">
        <v>1481</v>
      </c>
      <c r="D199" s="61" t="s">
        <v>1482</v>
      </c>
      <c r="E199" s="61" t="s">
        <v>1141</v>
      </c>
      <c r="F199" s="75" t="s">
        <v>1141</v>
      </c>
      <c r="G199" s="78"/>
      <c r="H199" s="75" t="s">
        <v>1141</v>
      </c>
      <c r="I199" s="78"/>
      <c r="J199" s="75" t="s">
        <v>1141</v>
      </c>
      <c r="K199" s="78"/>
      <c r="L199" s="75" t="s">
        <v>1141</v>
      </c>
      <c r="M199" s="78"/>
      <c r="N199" s="75" t="s">
        <v>1141</v>
      </c>
      <c r="O199" s="78"/>
      <c r="P199" s="75" t="s">
        <v>1141</v>
      </c>
      <c r="Q199" s="78"/>
      <c r="R199" s="75" t="s">
        <v>1141</v>
      </c>
      <c r="S199" s="78"/>
      <c r="T199" s="75" t="s">
        <v>191</v>
      </c>
      <c r="U199" s="78" t="s">
        <v>195</v>
      </c>
      <c r="V199" s="75" t="s">
        <v>1141</v>
      </c>
      <c r="W199" s="78"/>
      <c r="X199" s="75" t="s">
        <v>1141</v>
      </c>
      <c r="Y199" s="78"/>
      <c r="Z199" s="75" t="s">
        <v>1141</v>
      </c>
      <c r="AA199" s="79"/>
      <c r="AB199" s="75" t="s">
        <v>1141</v>
      </c>
      <c r="AC199" s="78"/>
      <c r="AD199" s="75" t="s">
        <v>191</v>
      </c>
      <c r="AE199" s="78" t="s">
        <v>195</v>
      </c>
      <c r="AF199" s="75" t="s">
        <v>1141</v>
      </c>
      <c r="AG199" s="78"/>
      <c r="AH199" s="75" t="s">
        <v>1141</v>
      </c>
      <c r="AI199" s="78"/>
      <c r="AJ199" s="75" t="s">
        <v>1141</v>
      </c>
      <c r="AK199" s="78"/>
      <c r="AL199" s="75" t="s">
        <v>1141</v>
      </c>
      <c r="AM199" s="77"/>
      <c r="AN199" s="75" t="s">
        <v>1141</v>
      </c>
      <c r="AO199" s="78"/>
      <c r="AP199" s="75" t="s">
        <v>191</v>
      </c>
      <c r="AQ199" s="78" t="s">
        <v>195</v>
      </c>
      <c r="AS199" s="30" t="str">
        <f t="shared" si="4"/>
        <v>xxx</v>
      </c>
      <c r="AT199" s="30" t="str">
        <f t="shared" si="5"/>
        <v>yyy</v>
      </c>
      <c r="AV199" s="157"/>
    </row>
    <row r="200" spans="1:48" s="30" customFormat="1" x14ac:dyDescent="0.2">
      <c r="A200" s="61" t="s">
        <v>1561</v>
      </c>
      <c r="B200" s="61" t="s">
        <v>2238</v>
      </c>
      <c r="C200" s="61" t="s">
        <v>1483</v>
      </c>
      <c r="D200" s="61" t="s">
        <v>1484</v>
      </c>
      <c r="E200" s="61" t="s">
        <v>1141</v>
      </c>
      <c r="F200" s="75" t="s">
        <v>1141</v>
      </c>
      <c r="G200" s="78"/>
      <c r="H200" s="75" t="s">
        <v>1141</v>
      </c>
      <c r="I200" s="78"/>
      <c r="J200" s="75" t="s">
        <v>1141</v>
      </c>
      <c r="K200" s="78"/>
      <c r="L200" s="75" t="s">
        <v>1141</v>
      </c>
      <c r="M200" s="78"/>
      <c r="N200" s="75" t="s">
        <v>191</v>
      </c>
      <c r="O200" s="78" t="s">
        <v>195</v>
      </c>
      <c r="P200" s="75" t="s">
        <v>1141</v>
      </c>
      <c r="Q200" s="78"/>
      <c r="R200" s="75" t="s">
        <v>1141</v>
      </c>
      <c r="S200" s="78"/>
      <c r="T200" s="75" t="s">
        <v>191</v>
      </c>
      <c r="U200" s="78" t="s">
        <v>195</v>
      </c>
      <c r="V200" s="75" t="s">
        <v>1141</v>
      </c>
      <c r="W200" s="78"/>
      <c r="X200" s="75" t="s">
        <v>1141</v>
      </c>
      <c r="Y200" s="78"/>
      <c r="Z200" s="75" t="s">
        <v>1141</v>
      </c>
      <c r="AA200" s="79"/>
      <c r="AB200" s="75" t="s">
        <v>1141</v>
      </c>
      <c r="AC200" s="78"/>
      <c r="AD200" s="75" t="s">
        <v>191</v>
      </c>
      <c r="AE200" s="78" t="s">
        <v>195</v>
      </c>
      <c r="AF200" s="75" t="s">
        <v>1141</v>
      </c>
      <c r="AG200" s="78"/>
      <c r="AH200" s="75" t="s">
        <v>1141</v>
      </c>
      <c r="AI200" s="78"/>
      <c r="AJ200" s="75" t="s">
        <v>1141</v>
      </c>
      <c r="AK200" s="78"/>
      <c r="AL200" s="75" t="s">
        <v>1141</v>
      </c>
      <c r="AM200" s="77"/>
      <c r="AN200" s="75" t="s">
        <v>1141</v>
      </c>
      <c r="AO200" s="78"/>
      <c r="AP200" s="75" t="s">
        <v>191</v>
      </c>
      <c r="AQ200" s="78" t="s">
        <v>195</v>
      </c>
      <c r="AS200" s="30" t="str">
        <f t="shared" si="4"/>
        <v>xxxx</v>
      </c>
      <c r="AT200" s="30" t="str">
        <f t="shared" si="5"/>
        <v>yyyy</v>
      </c>
      <c r="AV200" s="157"/>
    </row>
    <row r="201" spans="1:48" s="30" customFormat="1" x14ac:dyDescent="0.2">
      <c r="A201" s="61" t="s">
        <v>1562</v>
      </c>
      <c r="B201" s="61" t="s">
        <v>2239</v>
      </c>
      <c r="C201" s="61" t="s">
        <v>1485</v>
      </c>
      <c r="D201" s="61" t="s">
        <v>460</v>
      </c>
      <c r="E201" s="61" t="s">
        <v>1141</v>
      </c>
      <c r="F201" s="75" t="s">
        <v>1141</v>
      </c>
      <c r="G201" s="78"/>
      <c r="H201" s="75" t="s">
        <v>1141</v>
      </c>
      <c r="I201" s="78"/>
      <c r="J201" s="75" t="s">
        <v>1141</v>
      </c>
      <c r="K201" s="78"/>
      <c r="L201" s="75" t="s">
        <v>1141</v>
      </c>
      <c r="M201" s="78"/>
      <c r="N201" s="75" t="s">
        <v>191</v>
      </c>
      <c r="O201" s="78" t="s">
        <v>195</v>
      </c>
      <c r="P201" s="75" t="s">
        <v>1141</v>
      </c>
      <c r="Q201" s="78"/>
      <c r="R201" s="75" t="s">
        <v>1141</v>
      </c>
      <c r="S201" s="78"/>
      <c r="T201" s="75" t="s">
        <v>191</v>
      </c>
      <c r="U201" s="78" t="s">
        <v>195</v>
      </c>
      <c r="V201" s="75" t="s">
        <v>1141</v>
      </c>
      <c r="W201" s="78"/>
      <c r="X201" s="75" t="s">
        <v>1141</v>
      </c>
      <c r="Y201" s="78"/>
      <c r="Z201" s="75" t="s">
        <v>1141</v>
      </c>
      <c r="AA201" s="79"/>
      <c r="AB201" s="75" t="s">
        <v>1141</v>
      </c>
      <c r="AC201" s="78"/>
      <c r="AD201" s="75" t="s">
        <v>191</v>
      </c>
      <c r="AE201" s="78" t="s">
        <v>195</v>
      </c>
      <c r="AF201" s="75" t="s">
        <v>1141</v>
      </c>
      <c r="AG201" s="78"/>
      <c r="AH201" s="75" t="s">
        <v>1141</v>
      </c>
      <c r="AI201" s="78"/>
      <c r="AJ201" s="75" t="s">
        <v>1141</v>
      </c>
      <c r="AK201" s="78"/>
      <c r="AL201" s="75" t="s">
        <v>1141</v>
      </c>
      <c r="AM201" s="77"/>
      <c r="AN201" s="75" t="s">
        <v>1141</v>
      </c>
      <c r="AO201" s="78"/>
      <c r="AP201" s="75" t="s">
        <v>191</v>
      </c>
      <c r="AQ201" s="78" t="s">
        <v>195</v>
      </c>
      <c r="AS201" s="30" t="str">
        <f t="shared" si="4"/>
        <v>xxxx</v>
      </c>
      <c r="AT201" s="30" t="str">
        <f t="shared" si="5"/>
        <v>yyyy</v>
      </c>
      <c r="AV201" s="157"/>
    </row>
    <row r="202" spans="1:48" s="30" customFormat="1" x14ac:dyDescent="0.2">
      <c r="A202" s="61" t="s">
        <v>1563</v>
      </c>
      <c r="B202" s="61" t="s">
        <v>2240</v>
      </c>
      <c r="C202" s="61" t="s">
        <v>461</v>
      </c>
      <c r="D202" s="61" t="s">
        <v>462</v>
      </c>
      <c r="E202" s="61" t="s">
        <v>1141</v>
      </c>
      <c r="F202" s="75" t="s">
        <v>1141</v>
      </c>
      <c r="G202" s="78"/>
      <c r="H202" s="75" t="s">
        <v>1141</v>
      </c>
      <c r="I202" s="78"/>
      <c r="J202" s="75" t="s">
        <v>1141</v>
      </c>
      <c r="K202" s="78"/>
      <c r="L202" s="75" t="s">
        <v>1141</v>
      </c>
      <c r="M202" s="78"/>
      <c r="N202" s="75" t="s">
        <v>191</v>
      </c>
      <c r="O202" s="78" t="s">
        <v>195</v>
      </c>
      <c r="P202" s="75" t="s">
        <v>1141</v>
      </c>
      <c r="Q202" s="78"/>
      <c r="R202" s="75" t="s">
        <v>1141</v>
      </c>
      <c r="S202" s="78"/>
      <c r="T202" s="75" t="s">
        <v>191</v>
      </c>
      <c r="U202" s="78" t="s">
        <v>195</v>
      </c>
      <c r="V202" s="75" t="s">
        <v>1141</v>
      </c>
      <c r="W202" s="78"/>
      <c r="X202" s="75" t="s">
        <v>1141</v>
      </c>
      <c r="Y202" s="78"/>
      <c r="Z202" s="75" t="s">
        <v>1141</v>
      </c>
      <c r="AA202" s="79"/>
      <c r="AB202" s="75" t="s">
        <v>1141</v>
      </c>
      <c r="AC202" s="78"/>
      <c r="AD202" s="75" t="s">
        <v>191</v>
      </c>
      <c r="AE202" s="78" t="s">
        <v>195</v>
      </c>
      <c r="AF202" s="75" t="s">
        <v>1141</v>
      </c>
      <c r="AG202" s="78"/>
      <c r="AH202" s="75" t="s">
        <v>1141</v>
      </c>
      <c r="AI202" s="78"/>
      <c r="AJ202" s="75" t="s">
        <v>1141</v>
      </c>
      <c r="AK202" s="78"/>
      <c r="AL202" s="75" t="s">
        <v>1141</v>
      </c>
      <c r="AM202" s="77"/>
      <c r="AN202" s="75" t="s">
        <v>1141</v>
      </c>
      <c r="AO202" s="78"/>
      <c r="AP202" s="75" t="s">
        <v>191</v>
      </c>
      <c r="AQ202" s="78" t="s">
        <v>195</v>
      </c>
      <c r="AS202" s="30" t="str">
        <f t="shared" si="4"/>
        <v>xxxx</v>
      </c>
      <c r="AT202" s="30" t="str">
        <f t="shared" si="5"/>
        <v>yyyy</v>
      </c>
      <c r="AV202" s="157"/>
    </row>
    <row r="203" spans="1:48" s="30" customFormat="1" x14ac:dyDescent="0.2">
      <c r="A203" s="334">
        <v>840</v>
      </c>
      <c r="B203" s="61" t="s">
        <v>7154</v>
      </c>
      <c r="C203" s="61" t="s">
        <v>7155</v>
      </c>
      <c r="D203" s="61" t="s">
        <v>7156</v>
      </c>
      <c r="E203" s="61" t="s">
        <v>1141</v>
      </c>
      <c r="F203" s="75"/>
      <c r="G203" s="78"/>
      <c r="H203" s="75"/>
      <c r="I203" s="78"/>
      <c r="J203" s="75"/>
      <c r="K203" s="78"/>
      <c r="L203" s="75"/>
      <c r="M203" s="78"/>
      <c r="N203" s="75"/>
      <c r="O203" s="78"/>
      <c r="P203" s="75"/>
      <c r="Q203" s="78"/>
      <c r="R203" s="75"/>
      <c r="S203" s="78"/>
      <c r="T203" s="75"/>
      <c r="U203" s="78"/>
      <c r="V203" s="75"/>
      <c r="W203" s="78"/>
      <c r="X203" s="75"/>
      <c r="Y203" s="78"/>
      <c r="Z203" s="75"/>
      <c r="AA203" s="79"/>
      <c r="AB203" s="75"/>
      <c r="AC203" s="78"/>
      <c r="AD203" s="75"/>
      <c r="AE203" s="129" t="s">
        <v>7152</v>
      </c>
      <c r="AF203" s="75"/>
      <c r="AG203" s="78"/>
      <c r="AH203" s="75"/>
      <c r="AI203" s="78"/>
      <c r="AJ203" s="75"/>
      <c r="AK203" s="78"/>
      <c r="AL203" s="75"/>
      <c r="AM203" s="77"/>
      <c r="AN203" s="75"/>
      <c r="AO203" s="78"/>
      <c r="AP203" s="75"/>
      <c r="AQ203" s="78"/>
      <c r="AS203" s="30" t="str">
        <f t="shared" ref="AS203:AS204" si="6">H203&amp;J203&amp;L203&amp;N203&amp;P203&amp;R203&amp;T203&amp;V203&amp;X203&amp;Z203&amp;AB203&amp;AD203&amp;AF203&amp;AH203&amp;AJ203&amp;AL203&amp;AN203&amp;AP203</f>
        <v/>
      </c>
      <c r="AT203" s="30" t="str">
        <f t="shared" ref="AT203:AT204" si="7">I203&amp;K203&amp;M203&amp;O203&amp;Q203&amp;S203&amp;U203&amp;W203&amp;Y203&amp;AA203&amp;AC203&amp;AE203&amp;AG203&amp;AI203&amp;AK203&amp;AM203&amp;AO203&amp;AQ203</f>
        <v>y16</v>
      </c>
      <c r="AV203" s="157"/>
    </row>
    <row r="204" spans="1:48" s="30" customFormat="1" x14ac:dyDescent="0.2">
      <c r="A204" s="334">
        <v>841</v>
      </c>
      <c r="B204" s="61" t="s">
        <v>7159</v>
      </c>
      <c r="C204" s="61" t="s">
        <v>7157</v>
      </c>
      <c r="D204" s="61" t="s">
        <v>7158</v>
      </c>
      <c r="E204" s="61" t="s">
        <v>1141</v>
      </c>
      <c r="F204" s="75"/>
      <c r="G204" s="78"/>
      <c r="H204" s="75"/>
      <c r="I204" s="78"/>
      <c r="J204" s="75"/>
      <c r="K204" s="78"/>
      <c r="L204" s="75"/>
      <c r="M204" s="78"/>
      <c r="N204" s="75"/>
      <c r="O204" s="78"/>
      <c r="P204" s="75"/>
      <c r="Q204" s="78"/>
      <c r="R204" s="75"/>
      <c r="S204" s="78"/>
      <c r="T204" s="75"/>
      <c r="U204" s="78"/>
      <c r="V204" s="75"/>
      <c r="W204" s="78"/>
      <c r="X204" s="75"/>
      <c r="Y204" s="78"/>
      <c r="Z204" s="75"/>
      <c r="AA204" s="79"/>
      <c r="AB204" s="75"/>
      <c r="AC204" s="78"/>
      <c r="AD204" s="75"/>
      <c r="AE204" s="129" t="s">
        <v>7152</v>
      </c>
      <c r="AF204" s="75"/>
      <c r="AG204" s="78"/>
      <c r="AH204" s="75"/>
      <c r="AI204" s="78"/>
      <c r="AJ204" s="75"/>
      <c r="AK204" s="78"/>
      <c r="AL204" s="75"/>
      <c r="AM204" s="77"/>
      <c r="AN204" s="75"/>
      <c r="AO204" s="78"/>
      <c r="AP204" s="75"/>
      <c r="AQ204" s="78"/>
      <c r="AS204" s="30" t="str">
        <f t="shared" si="6"/>
        <v/>
      </c>
      <c r="AT204" s="30" t="str">
        <f t="shared" si="7"/>
        <v>y16</v>
      </c>
      <c r="AV204" s="157"/>
    </row>
    <row r="205" spans="1:48" s="30" customFormat="1" x14ac:dyDescent="0.2">
      <c r="A205" s="58" t="s">
        <v>1564</v>
      </c>
      <c r="B205" s="58" t="s">
        <v>2241</v>
      </c>
      <c r="C205" s="58" t="s">
        <v>463</v>
      </c>
      <c r="D205" s="58" t="s">
        <v>464</v>
      </c>
      <c r="E205" s="58" t="s">
        <v>1141</v>
      </c>
      <c r="F205" s="75" t="s">
        <v>1141</v>
      </c>
      <c r="G205" s="75"/>
      <c r="H205" s="75" t="s">
        <v>1141</v>
      </c>
      <c r="I205" s="75"/>
      <c r="J205" s="75" t="s">
        <v>1141</v>
      </c>
      <c r="K205" s="75"/>
      <c r="L205" s="75" t="s">
        <v>1141</v>
      </c>
      <c r="M205" s="75"/>
      <c r="N205" s="75" t="s">
        <v>1141</v>
      </c>
      <c r="O205" s="75"/>
      <c r="P205" s="75" t="s">
        <v>1141</v>
      </c>
      <c r="Q205" s="75"/>
      <c r="R205" s="75" t="s">
        <v>1141</v>
      </c>
      <c r="S205" s="75"/>
      <c r="T205" s="75" t="s">
        <v>1141</v>
      </c>
      <c r="U205" s="75"/>
      <c r="V205" s="75" t="s">
        <v>1141</v>
      </c>
      <c r="W205" s="75"/>
      <c r="X205" s="75" t="s">
        <v>1141</v>
      </c>
      <c r="Y205" s="75"/>
      <c r="Z205" s="75" t="s">
        <v>1141</v>
      </c>
      <c r="AA205" s="75"/>
      <c r="AB205" s="75" t="s">
        <v>1141</v>
      </c>
      <c r="AC205" s="75"/>
      <c r="AD205" s="75" t="s">
        <v>1141</v>
      </c>
      <c r="AE205" s="75"/>
      <c r="AF205" s="75" t="s">
        <v>1141</v>
      </c>
      <c r="AG205" s="75"/>
      <c r="AH205" s="75" t="s">
        <v>1141</v>
      </c>
      <c r="AI205" s="75"/>
      <c r="AJ205" s="75" t="s">
        <v>1141</v>
      </c>
      <c r="AK205" s="75"/>
      <c r="AL205" s="75" t="s">
        <v>1141</v>
      </c>
      <c r="AM205" s="77"/>
      <c r="AN205" s="75" t="s">
        <v>191</v>
      </c>
      <c r="AO205" s="75" t="s">
        <v>195</v>
      </c>
      <c r="AP205" s="75" t="s">
        <v>191</v>
      </c>
      <c r="AQ205" s="75" t="s">
        <v>195</v>
      </c>
      <c r="AS205" s="30" t="str">
        <f t="shared" si="4"/>
        <v>xx</v>
      </c>
      <c r="AT205" s="30" t="str">
        <f t="shared" si="5"/>
        <v>yy</v>
      </c>
      <c r="AV205" s="157"/>
    </row>
    <row r="206" spans="1:48" s="30" customFormat="1" x14ac:dyDescent="0.2">
      <c r="A206" s="61" t="s">
        <v>1565</v>
      </c>
      <c r="B206" s="61" t="s">
        <v>2242</v>
      </c>
      <c r="C206" s="61" t="s">
        <v>465</v>
      </c>
      <c r="D206" s="61" t="s">
        <v>466</v>
      </c>
      <c r="E206" s="61" t="s">
        <v>1141</v>
      </c>
      <c r="F206" s="75" t="s">
        <v>1141</v>
      </c>
      <c r="G206" s="78"/>
      <c r="H206" s="75" t="s">
        <v>1141</v>
      </c>
      <c r="I206" s="78"/>
      <c r="J206" s="75" t="s">
        <v>1141</v>
      </c>
      <c r="K206" s="78"/>
      <c r="L206" s="75" t="s">
        <v>1141</v>
      </c>
      <c r="M206" s="129" t="s">
        <v>4245</v>
      </c>
      <c r="N206" s="75" t="s">
        <v>1141</v>
      </c>
      <c r="O206" s="78"/>
      <c r="P206" s="75" t="s">
        <v>1141</v>
      </c>
      <c r="Q206" s="78"/>
      <c r="R206" s="75" t="s">
        <v>1141</v>
      </c>
      <c r="S206" s="78"/>
      <c r="T206" s="75" t="s">
        <v>1141</v>
      </c>
      <c r="U206" s="78"/>
      <c r="V206" s="75" t="s">
        <v>1141</v>
      </c>
      <c r="W206" s="78"/>
      <c r="X206" s="75" t="s">
        <v>1141</v>
      </c>
      <c r="Y206" s="78"/>
      <c r="Z206" s="75" t="s">
        <v>1141</v>
      </c>
      <c r="AA206" s="79"/>
      <c r="AB206" s="75" t="s">
        <v>1141</v>
      </c>
      <c r="AC206" s="129" t="s">
        <v>4245</v>
      </c>
      <c r="AD206" s="75" t="s">
        <v>191</v>
      </c>
      <c r="AE206" s="78" t="s">
        <v>195</v>
      </c>
      <c r="AF206" s="75" t="s">
        <v>1141</v>
      </c>
      <c r="AG206" s="78"/>
      <c r="AH206" s="75" t="s">
        <v>1141</v>
      </c>
      <c r="AI206" s="78"/>
      <c r="AJ206" s="75" t="s">
        <v>1141</v>
      </c>
      <c r="AK206" s="78"/>
      <c r="AL206" s="75" t="s">
        <v>1141</v>
      </c>
      <c r="AM206" s="77"/>
      <c r="AN206" s="75" t="s">
        <v>191</v>
      </c>
      <c r="AO206" s="78" t="s">
        <v>195</v>
      </c>
      <c r="AP206" s="75" t="s">
        <v>191</v>
      </c>
      <c r="AQ206" s="78" t="s">
        <v>195</v>
      </c>
      <c r="AS206" s="30" t="str">
        <f t="shared" si="4"/>
        <v>xxx</v>
      </c>
      <c r="AT206" s="30" t="str">
        <f t="shared" si="5"/>
        <v>y10y10yyy</v>
      </c>
      <c r="AV206" s="157"/>
    </row>
    <row r="207" spans="1:48" s="30" customFormat="1" x14ac:dyDescent="0.2">
      <c r="A207" s="61" t="s">
        <v>1566</v>
      </c>
      <c r="B207" s="61" t="s">
        <v>2243</v>
      </c>
      <c r="C207" s="61" t="s">
        <v>467</v>
      </c>
      <c r="D207" s="61" t="s">
        <v>2400</v>
      </c>
      <c r="E207" s="61" t="s">
        <v>1141</v>
      </c>
      <c r="F207" s="75" t="s">
        <v>1141</v>
      </c>
      <c r="G207" s="78"/>
      <c r="H207" s="75" t="s">
        <v>1141</v>
      </c>
      <c r="I207" s="78"/>
      <c r="J207" s="75" t="s">
        <v>1141</v>
      </c>
      <c r="K207" s="78"/>
      <c r="L207" s="75" t="s">
        <v>191</v>
      </c>
      <c r="M207" s="78" t="s">
        <v>195</v>
      </c>
      <c r="N207" s="75" t="s">
        <v>1141</v>
      </c>
      <c r="O207" s="78"/>
      <c r="P207" s="75" t="s">
        <v>1141</v>
      </c>
      <c r="Q207" s="78"/>
      <c r="R207" s="75" t="s">
        <v>1141</v>
      </c>
      <c r="S207" s="78"/>
      <c r="T207" s="75" t="s">
        <v>1141</v>
      </c>
      <c r="U207" s="78"/>
      <c r="V207" s="75" t="s">
        <v>1141</v>
      </c>
      <c r="W207" s="78"/>
      <c r="X207" s="75" t="s">
        <v>1141</v>
      </c>
      <c r="Y207" s="78"/>
      <c r="Z207" s="75" t="s">
        <v>1141</v>
      </c>
      <c r="AA207" s="79"/>
      <c r="AB207" s="75" t="s">
        <v>1141</v>
      </c>
      <c r="AC207" s="78"/>
      <c r="AD207" s="75" t="s">
        <v>1141</v>
      </c>
      <c r="AE207" s="78"/>
      <c r="AF207" s="75" t="s">
        <v>1141</v>
      </c>
      <c r="AG207" s="78"/>
      <c r="AH207" s="75" t="s">
        <v>1141</v>
      </c>
      <c r="AI207" s="78"/>
      <c r="AJ207" s="75" t="s">
        <v>1141</v>
      </c>
      <c r="AK207" s="78"/>
      <c r="AL207" s="75" t="s">
        <v>1141</v>
      </c>
      <c r="AM207" s="77"/>
      <c r="AN207" s="75" t="s">
        <v>191</v>
      </c>
      <c r="AO207" s="78" t="s">
        <v>195</v>
      </c>
      <c r="AP207" s="75" t="s">
        <v>191</v>
      </c>
      <c r="AQ207" s="78" t="s">
        <v>195</v>
      </c>
      <c r="AS207" s="30" t="str">
        <f t="shared" si="4"/>
        <v>xxx</v>
      </c>
      <c r="AT207" s="30" t="str">
        <f t="shared" si="5"/>
        <v>yyy</v>
      </c>
      <c r="AV207" s="157"/>
    </row>
    <row r="208" spans="1:48" s="30" customFormat="1" x14ac:dyDescent="0.2">
      <c r="A208" s="61" t="s">
        <v>1567</v>
      </c>
      <c r="B208" s="61" t="s">
        <v>2244</v>
      </c>
      <c r="C208" s="61" t="s">
        <v>2401</v>
      </c>
      <c r="D208" s="61" t="s">
        <v>475</v>
      </c>
      <c r="E208" s="61" t="s">
        <v>1141</v>
      </c>
      <c r="F208" s="75" t="s">
        <v>1141</v>
      </c>
      <c r="G208" s="78"/>
      <c r="H208" s="75" t="s">
        <v>1141</v>
      </c>
      <c r="I208" s="78"/>
      <c r="J208" s="75" t="s">
        <v>1141</v>
      </c>
      <c r="K208" s="78"/>
      <c r="L208" s="75" t="s">
        <v>1141</v>
      </c>
      <c r="M208" s="78"/>
      <c r="N208" s="75" t="s">
        <v>1141</v>
      </c>
      <c r="O208" s="78"/>
      <c r="P208" s="75" t="s">
        <v>1141</v>
      </c>
      <c r="Q208" s="78"/>
      <c r="R208" s="75" t="s">
        <v>1141</v>
      </c>
      <c r="S208" s="78"/>
      <c r="T208" s="75" t="s">
        <v>1141</v>
      </c>
      <c r="U208" s="78"/>
      <c r="V208" s="75" t="s">
        <v>1141</v>
      </c>
      <c r="W208" s="78"/>
      <c r="X208" s="75" t="s">
        <v>1141</v>
      </c>
      <c r="Y208" s="78"/>
      <c r="Z208" s="75" t="s">
        <v>1141</v>
      </c>
      <c r="AA208" s="79"/>
      <c r="AB208" s="75" t="s">
        <v>1141</v>
      </c>
      <c r="AC208" s="78"/>
      <c r="AD208" s="75" t="s">
        <v>1141</v>
      </c>
      <c r="AE208" s="78"/>
      <c r="AF208" s="75" t="s">
        <v>1141</v>
      </c>
      <c r="AG208" s="78"/>
      <c r="AH208" s="75" t="s">
        <v>1141</v>
      </c>
      <c r="AI208" s="78"/>
      <c r="AJ208" s="75" t="s">
        <v>1141</v>
      </c>
      <c r="AK208" s="78"/>
      <c r="AL208" s="75" t="s">
        <v>1141</v>
      </c>
      <c r="AM208" s="77"/>
      <c r="AN208" s="75" t="s">
        <v>191</v>
      </c>
      <c r="AO208" s="78" t="s">
        <v>195</v>
      </c>
      <c r="AP208" s="75" t="s">
        <v>191</v>
      </c>
      <c r="AQ208" s="78" t="s">
        <v>195</v>
      </c>
      <c r="AS208" s="30" t="str">
        <f t="shared" si="4"/>
        <v>xx</v>
      </c>
      <c r="AT208" s="30" t="str">
        <f t="shared" si="5"/>
        <v>yy</v>
      </c>
      <c r="AV208" s="157"/>
    </row>
    <row r="209" spans="1:48" s="30" customFormat="1" x14ac:dyDescent="0.2">
      <c r="A209" s="61" t="s">
        <v>1568</v>
      </c>
      <c r="B209" s="61" t="s">
        <v>2245</v>
      </c>
      <c r="C209" s="61" t="s">
        <v>476</v>
      </c>
      <c r="D209" s="61" t="s">
        <v>477</v>
      </c>
      <c r="E209" s="61" t="s">
        <v>1141</v>
      </c>
      <c r="F209" s="75" t="s">
        <v>1141</v>
      </c>
      <c r="G209" s="78"/>
      <c r="H209" s="75" t="s">
        <v>1141</v>
      </c>
      <c r="I209" s="78"/>
      <c r="J209" s="75" t="s">
        <v>1141</v>
      </c>
      <c r="K209" s="78"/>
      <c r="L209" s="75" t="s">
        <v>1141</v>
      </c>
      <c r="M209" s="78"/>
      <c r="N209" s="75" t="s">
        <v>1141</v>
      </c>
      <c r="O209" s="78"/>
      <c r="P209" s="75" t="s">
        <v>1141</v>
      </c>
      <c r="Q209" s="78"/>
      <c r="R209" s="75" t="s">
        <v>1141</v>
      </c>
      <c r="S209" s="78"/>
      <c r="T209" s="75" t="s">
        <v>1141</v>
      </c>
      <c r="U209" s="78"/>
      <c r="V209" s="75" t="s">
        <v>1141</v>
      </c>
      <c r="W209" s="78"/>
      <c r="X209" s="75" t="s">
        <v>1141</v>
      </c>
      <c r="Y209" s="78"/>
      <c r="Z209" s="75" t="s">
        <v>1141</v>
      </c>
      <c r="AA209" s="79"/>
      <c r="AB209" s="75" t="s">
        <v>1141</v>
      </c>
      <c r="AC209" s="78"/>
      <c r="AD209" s="75" t="s">
        <v>1141</v>
      </c>
      <c r="AE209" s="78"/>
      <c r="AF209" s="75" t="s">
        <v>1141</v>
      </c>
      <c r="AG209" s="78"/>
      <c r="AH209" s="75" t="s">
        <v>1141</v>
      </c>
      <c r="AI209" s="78"/>
      <c r="AJ209" s="75" t="s">
        <v>1141</v>
      </c>
      <c r="AK209" s="78"/>
      <c r="AL209" s="75" t="s">
        <v>1141</v>
      </c>
      <c r="AM209" s="77"/>
      <c r="AN209" s="75" t="s">
        <v>191</v>
      </c>
      <c r="AO209" s="78" t="s">
        <v>195</v>
      </c>
      <c r="AP209" s="75" t="s">
        <v>191</v>
      </c>
      <c r="AQ209" s="78" t="s">
        <v>195</v>
      </c>
      <c r="AS209" s="30" t="str">
        <f t="shared" si="4"/>
        <v>xx</v>
      </c>
      <c r="AT209" s="30" t="str">
        <f t="shared" si="5"/>
        <v>yy</v>
      </c>
      <c r="AV209" s="157"/>
    </row>
    <row r="210" spans="1:48" s="30" customFormat="1" x14ac:dyDescent="0.2">
      <c r="A210" s="61" t="s">
        <v>1569</v>
      </c>
      <c r="B210" s="61" t="s">
        <v>2246</v>
      </c>
      <c r="C210" s="61" t="s">
        <v>478</v>
      </c>
      <c r="D210" s="61" t="s">
        <v>479</v>
      </c>
      <c r="E210" s="61" t="s">
        <v>1141</v>
      </c>
      <c r="F210" s="75" t="s">
        <v>1141</v>
      </c>
      <c r="G210" s="78"/>
      <c r="H210" s="75" t="s">
        <v>1141</v>
      </c>
      <c r="I210" s="78"/>
      <c r="J210" s="75" t="s">
        <v>1141</v>
      </c>
      <c r="K210" s="78"/>
      <c r="L210" s="75" t="s">
        <v>1141</v>
      </c>
      <c r="M210" s="78"/>
      <c r="N210" s="75" t="s">
        <v>1141</v>
      </c>
      <c r="O210" s="78"/>
      <c r="P210" s="75" t="s">
        <v>1141</v>
      </c>
      <c r="Q210" s="78"/>
      <c r="R210" s="75" t="s">
        <v>1141</v>
      </c>
      <c r="S210" s="78"/>
      <c r="T210" s="75" t="s">
        <v>1141</v>
      </c>
      <c r="U210" s="78"/>
      <c r="V210" s="75" t="s">
        <v>1141</v>
      </c>
      <c r="W210" s="78"/>
      <c r="X210" s="75" t="s">
        <v>1141</v>
      </c>
      <c r="Y210" s="78"/>
      <c r="Z210" s="75" t="s">
        <v>1141</v>
      </c>
      <c r="AA210" s="79"/>
      <c r="AB210" s="75" t="s">
        <v>1141</v>
      </c>
      <c r="AC210" s="78"/>
      <c r="AD210" s="75" t="s">
        <v>1141</v>
      </c>
      <c r="AE210" s="78"/>
      <c r="AF210" s="75" t="s">
        <v>1141</v>
      </c>
      <c r="AG210" s="78"/>
      <c r="AH210" s="75" t="s">
        <v>1141</v>
      </c>
      <c r="AI210" s="78"/>
      <c r="AJ210" s="75" t="s">
        <v>1141</v>
      </c>
      <c r="AK210" s="78"/>
      <c r="AL210" s="75" t="s">
        <v>1141</v>
      </c>
      <c r="AM210" s="77"/>
      <c r="AN210" s="75" t="s">
        <v>191</v>
      </c>
      <c r="AO210" s="78" t="s">
        <v>195</v>
      </c>
      <c r="AP210" s="75" t="s">
        <v>191</v>
      </c>
      <c r="AQ210" s="78" t="s">
        <v>195</v>
      </c>
      <c r="AS210" s="30" t="str">
        <f t="shared" si="4"/>
        <v>xx</v>
      </c>
      <c r="AT210" s="30" t="str">
        <f t="shared" si="5"/>
        <v>yy</v>
      </c>
      <c r="AV210" s="157"/>
    </row>
    <row r="211" spans="1:48" s="30" customFormat="1" x14ac:dyDescent="0.2">
      <c r="A211" s="61" t="s">
        <v>1570</v>
      </c>
      <c r="B211" s="61" t="s">
        <v>2247</v>
      </c>
      <c r="C211" s="61" t="s">
        <v>480</v>
      </c>
      <c r="D211" s="61" t="s">
        <v>481</v>
      </c>
      <c r="E211" s="61" t="s">
        <v>1141</v>
      </c>
      <c r="F211" s="75" t="s">
        <v>1141</v>
      </c>
      <c r="G211" s="78"/>
      <c r="H211" s="75" t="s">
        <v>1141</v>
      </c>
      <c r="I211" s="78"/>
      <c r="J211" s="75" t="s">
        <v>1141</v>
      </c>
      <c r="K211" s="78"/>
      <c r="L211" s="75" t="s">
        <v>191</v>
      </c>
      <c r="M211" s="78" t="s">
        <v>195</v>
      </c>
      <c r="N211" s="75" t="s">
        <v>1141</v>
      </c>
      <c r="O211" s="78"/>
      <c r="P211" s="75" t="s">
        <v>1141</v>
      </c>
      <c r="Q211" s="78"/>
      <c r="R211" s="75" t="s">
        <v>1141</v>
      </c>
      <c r="S211" s="78"/>
      <c r="T211" s="75" t="s">
        <v>1141</v>
      </c>
      <c r="U211" s="78"/>
      <c r="V211" s="75" t="s">
        <v>1141</v>
      </c>
      <c r="W211" s="78"/>
      <c r="X211" s="75" t="s">
        <v>1141</v>
      </c>
      <c r="Y211" s="78"/>
      <c r="Z211" s="75" t="s">
        <v>1141</v>
      </c>
      <c r="AA211" s="79"/>
      <c r="AB211" s="75" t="s">
        <v>191</v>
      </c>
      <c r="AC211" s="78" t="s">
        <v>195</v>
      </c>
      <c r="AD211" s="75" t="s">
        <v>1141</v>
      </c>
      <c r="AE211" s="78"/>
      <c r="AF211" s="75" t="s">
        <v>1141</v>
      </c>
      <c r="AG211" s="78"/>
      <c r="AH211" s="75" t="s">
        <v>1141</v>
      </c>
      <c r="AI211" s="78"/>
      <c r="AJ211" s="75" t="s">
        <v>1141</v>
      </c>
      <c r="AK211" s="78"/>
      <c r="AL211" s="75" t="s">
        <v>1141</v>
      </c>
      <c r="AM211" s="77"/>
      <c r="AN211" s="75" t="s">
        <v>191</v>
      </c>
      <c r="AO211" s="78" t="s">
        <v>195</v>
      </c>
      <c r="AP211" s="75" t="s">
        <v>191</v>
      </c>
      <c r="AQ211" s="78" t="s">
        <v>195</v>
      </c>
      <c r="AS211" s="30" t="str">
        <f t="shared" si="4"/>
        <v>xxxx</v>
      </c>
      <c r="AT211" s="30" t="str">
        <f t="shared" si="5"/>
        <v>yyyy</v>
      </c>
      <c r="AV211" s="157"/>
    </row>
    <row r="212" spans="1:48" s="30" customFormat="1" x14ac:dyDescent="0.2">
      <c r="A212" s="61" t="s">
        <v>1571</v>
      </c>
      <c r="B212" s="61" t="s">
        <v>2248</v>
      </c>
      <c r="C212" s="61" t="s">
        <v>1141</v>
      </c>
      <c r="D212" s="61" t="s">
        <v>1141</v>
      </c>
      <c r="E212" s="61" t="s">
        <v>368</v>
      </c>
      <c r="F212" s="75" t="s">
        <v>1141</v>
      </c>
      <c r="G212" s="78"/>
      <c r="H212" s="75" t="s">
        <v>1141</v>
      </c>
      <c r="I212" s="78"/>
      <c r="J212" s="75" t="s">
        <v>1141</v>
      </c>
      <c r="K212" s="78"/>
      <c r="L212" s="75" t="s">
        <v>1141</v>
      </c>
      <c r="M212" s="78"/>
      <c r="N212" s="75" t="s">
        <v>1141</v>
      </c>
      <c r="O212" s="78"/>
      <c r="P212" s="75" t="s">
        <v>1141</v>
      </c>
      <c r="Q212" s="78"/>
      <c r="R212" s="75" t="s">
        <v>1141</v>
      </c>
      <c r="S212" s="78"/>
      <c r="T212" s="75" t="s">
        <v>1141</v>
      </c>
      <c r="U212" s="78"/>
      <c r="V212" s="75" t="s">
        <v>1141</v>
      </c>
      <c r="W212" s="78"/>
      <c r="X212" s="75" t="s">
        <v>1141</v>
      </c>
      <c r="Y212" s="78"/>
      <c r="Z212" s="75" t="s">
        <v>1141</v>
      </c>
      <c r="AA212" s="79"/>
      <c r="AB212" s="75" t="s">
        <v>1141</v>
      </c>
      <c r="AC212" s="78"/>
      <c r="AD212" s="75" t="s">
        <v>1141</v>
      </c>
      <c r="AE212" s="78"/>
      <c r="AF212" s="75" t="s">
        <v>1141</v>
      </c>
      <c r="AG212" s="78"/>
      <c r="AH212" s="75" t="s">
        <v>1141</v>
      </c>
      <c r="AI212" s="78"/>
      <c r="AJ212" s="75" t="s">
        <v>1141</v>
      </c>
      <c r="AK212" s="78"/>
      <c r="AL212" s="75" t="s">
        <v>1141</v>
      </c>
      <c r="AM212" s="77"/>
      <c r="AN212" s="75" t="s">
        <v>1141</v>
      </c>
      <c r="AO212" s="78"/>
      <c r="AP212" s="75" t="s">
        <v>1141</v>
      </c>
      <c r="AQ212" s="78"/>
      <c r="AS212" s="30" t="str">
        <f t="shared" si="4"/>
        <v/>
      </c>
      <c r="AT212" s="30" t="str">
        <f t="shared" si="5"/>
        <v/>
      </c>
      <c r="AV212" s="157"/>
    </row>
    <row r="213" spans="1:48" s="30" customFormat="1" x14ac:dyDescent="0.2">
      <c r="A213" s="131" t="s">
        <v>808</v>
      </c>
      <c r="B213" s="132" t="s">
        <v>2655</v>
      </c>
      <c r="C213" s="132" t="s">
        <v>2656</v>
      </c>
      <c r="D213" s="132" t="s">
        <v>2657</v>
      </c>
      <c r="E213" s="132" t="s">
        <v>1252</v>
      </c>
      <c r="F213" s="75"/>
      <c r="G213" s="78"/>
      <c r="H213" s="75"/>
      <c r="I213" s="78"/>
      <c r="J213" s="75"/>
      <c r="K213" s="78"/>
      <c r="L213" s="75"/>
      <c r="M213" s="129" t="s">
        <v>2649</v>
      </c>
      <c r="N213" s="75"/>
      <c r="O213" s="78"/>
      <c r="P213" s="75"/>
      <c r="Q213" s="78"/>
      <c r="R213" s="75"/>
      <c r="S213" s="78"/>
      <c r="T213" s="75"/>
      <c r="U213" s="129" t="s">
        <v>5309</v>
      </c>
      <c r="V213" s="75"/>
      <c r="W213" s="78"/>
      <c r="X213" s="75"/>
      <c r="Y213" s="78"/>
      <c r="Z213" s="75"/>
      <c r="AA213" s="79"/>
      <c r="AB213" s="75"/>
      <c r="AC213" s="78"/>
      <c r="AD213" s="75"/>
      <c r="AE213" s="78"/>
      <c r="AF213" s="75"/>
      <c r="AG213" s="78"/>
      <c r="AH213" s="75"/>
      <c r="AI213" s="78"/>
      <c r="AJ213" s="75"/>
      <c r="AK213" s="78"/>
      <c r="AL213" s="75"/>
      <c r="AM213" s="77"/>
      <c r="AN213" s="75"/>
      <c r="AO213" s="129" t="s">
        <v>2649</v>
      </c>
      <c r="AP213" s="75"/>
      <c r="AQ213" s="129" t="s">
        <v>2649</v>
      </c>
      <c r="AS213" s="30" t="str">
        <f>H213&amp;J213&amp;L213&amp;N213&amp;P213&amp;R213&amp;T213&amp;V213&amp;X213&amp;Z213&amp;AB213&amp;AD213&amp;AF213&amp;AH213&amp;AJ213&amp;AL213&amp;AN213&amp;AP213</f>
        <v/>
      </c>
      <c r="AT213" s="30" t="str">
        <f>I213&amp;K213&amp;M213&amp;O213&amp;Q213&amp;S213&amp;U213&amp;W213&amp;Y213&amp;AA213&amp;AC213&amp;AE213&amp;AG213&amp;AI213&amp;AK213&amp;AM213&amp;AO213&amp;AQ213</f>
        <v>y3y15y3y3</v>
      </c>
      <c r="AV213" s="157"/>
    </row>
    <row r="214" spans="1:48" s="30" customFormat="1" x14ac:dyDescent="0.2">
      <c r="A214" s="61" t="s">
        <v>1572</v>
      </c>
      <c r="B214" s="61" t="s">
        <v>2249</v>
      </c>
      <c r="C214" s="61" t="s">
        <v>482</v>
      </c>
      <c r="D214" s="61" t="s">
        <v>1141</v>
      </c>
      <c r="E214" s="61" t="s">
        <v>1573</v>
      </c>
      <c r="F214" s="75" t="s">
        <v>1141</v>
      </c>
      <c r="G214" s="78"/>
      <c r="H214" s="75" t="s">
        <v>1141</v>
      </c>
      <c r="I214" s="78"/>
      <c r="J214" s="75" t="s">
        <v>1141</v>
      </c>
      <c r="K214" s="78"/>
      <c r="L214" s="75" t="s">
        <v>191</v>
      </c>
      <c r="M214" s="85" t="s">
        <v>196</v>
      </c>
      <c r="N214" s="75" t="s">
        <v>191</v>
      </c>
      <c r="O214" s="85" t="s">
        <v>196</v>
      </c>
      <c r="P214" s="75" t="s">
        <v>1141</v>
      </c>
      <c r="Q214" s="78"/>
      <c r="R214" s="75" t="s">
        <v>1141</v>
      </c>
      <c r="S214" s="78"/>
      <c r="T214" s="75" t="s">
        <v>191</v>
      </c>
      <c r="U214" s="85" t="s">
        <v>196</v>
      </c>
      <c r="V214" s="75" t="s">
        <v>191</v>
      </c>
      <c r="W214" s="85" t="s">
        <v>196</v>
      </c>
      <c r="X214" s="75" t="s">
        <v>1141</v>
      </c>
      <c r="Y214" s="78"/>
      <c r="Z214" s="75" t="s">
        <v>1141</v>
      </c>
      <c r="AA214" s="79"/>
      <c r="AB214" s="75" t="s">
        <v>1141</v>
      </c>
      <c r="AC214" s="78"/>
      <c r="AD214" s="75" t="s">
        <v>1141</v>
      </c>
      <c r="AE214" s="78"/>
      <c r="AF214" s="75" t="s">
        <v>1141</v>
      </c>
      <c r="AG214" s="78"/>
      <c r="AH214" s="75" t="s">
        <v>1141</v>
      </c>
      <c r="AI214" s="78"/>
      <c r="AJ214" s="75" t="s">
        <v>1141</v>
      </c>
      <c r="AK214" s="78"/>
      <c r="AL214" s="75" t="s">
        <v>1141</v>
      </c>
      <c r="AM214" s="77"/>
      <c r="AN214" s="75" t="s">
        <v>1141</v>
      </c>
      <c r="AO214" s="78"/>
      <c r="AP214" s="75" t="s">
        <v>191</v>
      </c>
      <c r="AQ214" s="85" t="s">
        <v>196</v>
      </c>
      <c r="AS214" s="30" t="str">
        <f t="shared" si="4"/>
        <v>xxxxx</v>
      </c>
      <c r="AT214" s="30" t="str">
        <f t="shared" si="5"/>
        <v>nnnnn</v>
      </c>
      <c r="AV214" s="157"/>
    </row>
    <row r="215" spans="1:48" s="30" customFormat="1" x14ac:dyDescent="0.2">
      <c r="A215" s="61" t="s">
        <v>1574</v>
      </c>
      <c r="B215" s="61" t="s">
        <v>2250</v>
      </c>
      <c r="C215" s="61" t="s">
        <v>1141</v>
      </c>
      <c r="D215" s="61" t="s">
        <v>1141</v>
      </c>
      <c r="E215" s="61" t="s">
        <v>364</v>
      </c>
      <c r="F215" s="75" t="s">
        <v>1141</v>
      </c>
      <c r="G215" s="78"/>
      <c r="H215" s="75" t="s">
        <v>1141</v>
      </c>
      <c r="I215" s="78"/>
      <c r="J215" s="75" t="s">
        <v>1141</v>
      </c>
      <c r="K215" s="78"/>
      <c r="L215" s="75" t="s">
        <v>191</v>
      </c>
      <c r="M215" s="78" t="s">
        <v>195</v>
      </c>
      <c r="N215" s="75" t="s">
        <v>1141</v>
      </c>
      <c r="O215" s="78"/>
      <c r="P215" s="75" t="s">
        <v>1141</v>
      </c>
      <c r="Q215" s="78"/>
      <c r="R215" s="75" t="s">
        <v>1141</v>
      </c>
      <c r="S215" s="78"/>
      <c r="T215" s="75" t="s">
        <v>1141</v>
      </c>
      <c r="U215" s="78"/>
      <c r="V215" s="75" t="s">
        <v>1141</v>
      </c>
      <c r="W215" s="78"/>
      <c r="X215" s="75" t="s">
        <v>1141</v>
      </c>
      <c r="Y215" s="78"/>
      <c r="Z215" s="75" t="s">
        <v>1141</v>
      </c>
      <c r="AA215" s="79"/>
      <c r="AB215" s="75" t="s">
        <v>1141</v>
      </c>
      <c r="AC215" s="78"/>
      <c r="AD215" s="75" t="s">
        <v>1141</v>
      </c>
      <c r="AE215" s="78"/>
      <c r="AF215" s="75" t="s">
        <v>1141</v>
      </c>
      <c r="AG215" s="78"/>
      <c r="AH215" s="75" t="s">
        <v>1141</v>
      </c>
      <c r="AI215" s="78"/>
      <c r="AJ215" s="75" t="s">
        <v>1141</v>
      </c>
      <c r="AK215" s="78"/>
      <c r="AL215" s="75" t="s">
        <v>1141</v>
      </c>
      <c r="AM215" s="77"/>
      <c r="AN215" s="75" t="s">
        <v>1141</v>
      </c>
      <c r="AO215" s="78"/>
      <c r="AP215" s="75" t="s">
        <v>191</v>
      </c>
      <c r="AQ215" s="85" t="s">
        <v>196</v>
      </c>
      <c r="AS215" s="30" t="str">
        <f t="shared" si="4"/>
        <v>xx</v>
      </c>
      <c r="AT215" s="30" t="str">
        <f t="shared" si="5"/>
        <v>yn</v>
      </c>
      <c r="AV215" s="157"/>
    </row>
    <row r="216" spans="1:48" s="30" customFormat="1" x14ac:dyDescent="0.2">
      <c r="A216" s="58" t="s">
        <v>1575</v>
      </c>
      <c r="B216" s="58" t="s">
        <v>2251</v>
      </c>
      <c r="C216" s="58" t="s">
        <v>483</v>
      </c>
      <c r="D216" s="58" t="s">
        <v>484</v>
      </c>
      <c r="E216" s="58" t="s">
        <v>1141</v>
      </c>
      <c r="F216" s="75" t="s">
        <v>1141</v>
      </c>
      <c r="G216" s="75"/>
      <c r="H216" s="75" t="s">
        <v>1141</v>
      </c>
      <c r="I216" s="75"/>
      <c r="J216" s="75" t="s">
        <v>1141</v>
      </c>
      <c r="K216" s="75"/>
      <c r="L216" s="75" t="s">
        <v>1141</v>
      </c>
      <c r="M216" s="75"/>
      <c r="N216" s="75" t="s">
        <v>1141</v>
      </c>
      <c r="O216" s="75"/>
      <c r="P216" s="75" t="s">
        <v>1141</v>
      </c>
      <c r="Q216" s="75"/>
      <c r="R216" s="75" t="s">
        <v>1141</v>
      </c>
      <c r="S216" s="75"/>
      <c r="T216" s="75" t="s">
        <v>1141</v>
      </c>
      <c r="U216" s="75"/>
      <c r="V216" s="75" t="s">
        <v>1141</v>
      </c>
      <c r="W216" s="75"/>
      <c r="X216" s="75" t="s">
        <v>1141</v>
      </c>
      <c r="Y216" s="75"/>
      <c r="Z216" s="75" t="s">
        <v>1141</v>
      </c>
      <c r="AA216" s="75"/>
      <c r="AB216" s="75" t="s">
        <v>1141</v>
      </c>
      <c r="AC216" s="75"/>
      <c r="AD216" s="75" t="s">
        <v>1141</v>
      </c>
      <c r="AE216" s="75"/>
      <c r="AF216" s="75" t="s">
        <v>1141</v>
      </c>
      <c r="AG216" s="75"/>
      <c r="AH216" s="75" t="s">
        <v>191</v>
      </c>
      <c r="AI216" s="75" t="s">
        <v>195</v>
      </c>
      <c r="AJ216" s="75" t="s">
        <v>191</v>
      </c>
      <c r="AK216" s="75" t="s">
        <v>195</v>
      </c>
      <c r="AL216" s="75" t="s">
        <v>1141</v>
      </c>
      <c r="AM216" s="77"/>
      <c r="AN216" s="75" t="s">
        <v>1141</v>
      </c>
      <c r="AO216" s="75"/>
      <c r="AP216" s="75" t="s">
        <v>191</v>
      </c>
      <c r="AQ216" s="75" t="s">
        <v>195</v>
      </c>
      <c r="AS216" s="30" t="str">
        <f t="shared" si="4"/>
        <v>xxx</v>
      </c>
      <c r="AT216" s="30" t="str">
        <f t="shared" si="5"/>
        <v>yyy</v>
      </c>
      <c r="AV216" s="157"/>
    </row>
    <row r="217" spans="1:48" s="30" customFormat="1" x14ac:dyDescent="0.2">
      <c r="A217" s="61" t="s">
        <v>973</v>
      </c>
      <c r="B217" s="61" t="s">
        <v>2252</v>
      </c>
      <c r="C217" s="61" t="s">
        <v>976</v>
      </c>
      <c r="D217" s="61" t="s">
        <v>1599</v>
      </c>
      <c r="E217" s="61" t="s">
        <v>1141</v>
      </c>
      <c r="F217" s="75" t="s">
        <v>1141</v>
      </c>
      <c r="G217" s="78"/>
      <c r="H217" s="75" t="s">
        <v>1141</v>
      </c>
      <c r="I217" s="78"/>
      <c r="J217" s="75" t="s">
        <v>191</v>
      </c>
      <c r="K217" s="78" t="s">
        <v>195</v>
      </c>
      <c r="L217" s="75" t="s">
        <v>1141</v>
      </c>
      <c r="M217" s="78"/>
      <c r="N217" s="75" t="s">
        <v>1141</v>
      </c>
      <c r="O217" s="78"/>
      <c r="P217" s="75" t="s">
        <v>1141</v>
      </c>
      <c r="Q217" s="78"/>
      <c r="R217" s="75" t="s">
        <v>1141</v>
      </c>
      <c r="S217" s="78"/>
      <c r="T217" s="75" t="s">
        <v>1141</v>
      </c>
      <c r="U217" s="78"/>
      <c r="V217" s="75" t="s">
        <v>1141</v>
      </c>
      <c r="W217" s="78"/>
      <c r="X217" s="75" t="s">
        <v>1141</v>
      </c>
      <c r="Y217" s="78"/>
      <c r="Z217" s="75" t="s">
        <v>1141</v>
      </c>
      <c r="AA217" s="79"/>
      <c r="AB217" s="75" t="s">
        <v>1141</v>
      </c>
      <c r="AC217" s="78"/>
      <c r="AD217" s="75" t="s">
        <v>1141</v>
      </c>
      <c r="AE217" s="78"/>
      <c r="AF217" s="75" t="s">
        <v>1141</v>
      </c>
      <c r="AG217" s="78"/>
      <c r="AH217" s="75" t="s">
        <v>191</v>
      </c>
      <c r="AI217" s="78" t="s">
        <v>195</v>
      </c>
      <c r="AJ217" s="75" t="s">
        <v>191</v>
      </c>
      <c r="AK217" s="78" t="s">
        <v>195</v>
      </c>
      <c r="AL217" s="75" t="s">
        <v>1141</v>
      </c>
      <c r="AM217" s="77"/>
      <c r="AN217" s="75" t="s">
        <v>1141</v>
      </c>
      <c r="AO217" s="78"/>
      <c r="AP217" s="75" t="s">
        <v>191</v>
      </c>
      <c r="AQ217" s="78" t="s">
        <v>195</v>
      </c>
      <c r="AS217" s="30" t="str">
        <f t="shared" ref="AS217:AS242" si="8">H217&amp;J217&amp;L217&amp;N217&amp;P217&amp;R217&amp;T217&amp;V217&amp;X217&amp;Z217&amp;AB217&amp;AD217&amp;AF217&amp;AH217&amp;AJ217&amp;AL217&amp;AN217&amp;AP217</f>
        <v>xxxx</v>
      </c>
      <c r="AT217" s="30" t="str">
        <f t="shared" ref="AT217:AT242" si="9">I217&amp;K217&amp;M217&amp;O217&amp;Q217&amp;S217&amp;U217&amp;W217&amp;Y217&amp;AA217&amp;AC217&amp;AE217&amp;AG217&amp;AI217&amp;AK217&amp;AM217&amp;AO217&amp;AQ217</f>
        <v>yyyy</v>
      </c>
      <c r="AV217" s="157"/>
    </row>
    <row r="218" spans="1:48" s="30" customFormat="1" x14ac:dyDescent="0.2">
      <c r="A218" s="61" t="s">
        <v>1600</v>
      </c>
      <c r="B218" s="61" t="s">
        <v>2253</v>
      </c>
      <c r="C218" s="61" t="s">
        <v>1603</v>
      </c>
      <c r="D218" s="61" t="s">
        <v>1604</v>
      </c>
      <c r="E218" s="61" t="s">
        <v>1141</v>
      </c>
      <c r="F218" s="75" t="s">
        <v>1141</v>
      </c>
      <c r="G218" s="78"/>
      <c r="H218" s="75" t="s">
        <v>1141</v>
      </c>
      <c r="I218" s="78"/>
      <c r="J218" s="75" t="s">
        <v>191</v>
      </c>
      <c r="K218" s="78" t="s">
        <v>195</v>
      </c>
      <c r="L218" s="75" t="s">
        <v>1141</v>
      </c>
      <c r="M218" s="78"/>
      <c r="N218" s="75" t="s">
        <v>1141</v>
      </c>
      <c r="O218" s="78"/>
      <c r="P218" s="75" t="s">
        <v>1141</v>
      </c>
      <c r="Q218" s="78"/>
      <c r="R218" s="75" t="s">
        <v>1141</v>
      </c>
      <c r="S218" s="78"/>
      <c r="T218" s="75" t="s">
        <v>1141</v>
      </c>
      <c r="U218" s="78"/>
      <c r="V218" s="75" t="s">
        <v>1141</v>
      </c>
      <c r="W218" s="78"/>
      <c r="X218" s="75" t="s">
        <v>1141</v>
      </c>
      <c r="Y218" s="78"/>
      <c r="Z218" s="75" t="s">
        <v>1141</v>
      </c>
      <c r="AA218" s="79"/>
      <c r="AB218" s="75" t="s">
        <v>1141</v>
      </c>
      <c r="AC218" s="78"/>
      <c r="AD218" s="75" t="s">
        <v>1141</v>
      </c>
      <c r="AE218" s="78"/>
      <c r="AF218" s="75" t="s">
        <v>1141</v>
      </c>
      <c r="AG218" s="78"/>
      <c r="AH218" s="75" t="s">
        <v>191</v>
      </c>
      <c r="AI218" s="78" t="s">
        <v>195</v>
      </c>
      <c r="AJ218" s="75" t="s">
        <v>191</v>
      </c>
      <c r="AK218" s="78" t="s">
        <v>195</v>
      </c>
      <c r="AL218" s="75" t="s">
        <v>1141</v>
      </c>
      <c r="AM218" s="77"/>
      <c r="AN218" s="75" t="s">
        <v>1141</v>
      </c>
      <c r="AO218" s="78"/>
      <c r="AP218" s="75" t="s">
        <v>191</v>
      </c>
      <c r="AQ218" s="78" t="s">
        <v>195</v>
      </c>
      <c r="AS218" s="30" t="str">
        <f t="shared" si="8"/>
        <v>xxxx</v>
      </c>
      <c r="AT218" s="30" t="str">
        <f t="shared" si="9"/>
        <v>yyyy</v>
      </c>
      <c r="AV218" s="157"/>
    </row>
    <row r="219" spans="1:48" s="30" customFormat="1" x14ac:dyDescent="0.2">
      <c r="A219" s="61" t="s">
        <v>1576</v>
      </c>
      <c r="B219" s="61" t="s">
        <v>2254</v>
      </c>
      <c r="C219" s="61" t="s">
        <v>485</v>
      </c>
      <c r="D219" s="61" t="s">
        <v>2413</v>
      </c>
      <c r="E219" s="61" t="s">
        <v>1141</v>
      </c>
      <c r="F219" s="75" t="s">
        <v>1141</v>
      </c>
      <c r="G219" s="78"/>
      <c r="H219" s="75" t="s">
        <v>1141</v>
      </c>
      <c r="I219" s="78"/>
      <c r="J219" s="75" t="s">
        <v>1141</v>
      </c>
      <c r="K219" s="78"/>
      <c r="L219" s="75" t="s">
        <v>1141</v>
      </c>
      <c r="M219" s="78"/>
      <c r="N219" s="75" t="s">
        <v>1141</v>
      </c>
      <c r="O219" s="78"/>
      <c r="P219" s="75" t="s">
        <v>1141</v>
      </c>
      <c r="Q219" s="78"/>
      <c r="R219" s="75" t="s">
        <v>1141</v>
      </c>
      <c r="S219" s="78"/>
      <c r="T219" s="75" t="s">
        <v>1141</v>
      </c>
      <c r="U219" s="78"/>
      <c r="V219" s="75" t="s">
        <v>1141</v>
      </c>
      <c r="W219" s="78"/>
      <c r="X219" s="75" t="s">
        <v>1141</v>
      </c>
      <c r="Y219" s="78"/>
      <c r="Z219" s="75" t="s">
        <v>1141</v>
      </c>
      <c r="AA219" s="79"/>
      <c r="AB219" s="75" t="s">
        <v>1141</v>
      </c>
      <c r="AC219" s="78"/>
      <c r="AD219" s="75" t="s">
        <v>1141</v>
      </c>
      <c r="AE219" s="78"/>
      <c r="AF219" s="75" t="s">
        <v>1141</v>
      </c>
      <c r="AG219" s="78"/>
      <c r="AH219" s="75" t="s">
        <v>191</v>
      </c>
      <c r="AI219" s="78" t="s">
        <v>195</v>
      </c>
      <c r="AJ219" s="75" t="s">
        <v>191</v>
      </c>
      <c r="AK219" s="78" t="s">
        <v>195</v>
      </c>
      <c r="AL219" s="75" t="s">
        <v>1141</v>
      </c>
      <c r="AM219" s="77"/>
      <c r="AN219" s="75" t="s">
        <v>1141</v>
      </c>
      <c r="AO219" s="78"/>
      <c r="AP219" s="75" t="s">
        <v>191</v>
      </c>
      <c r="AQ219" s="78" t="s">
        <v>195</v>
      </c>
      <c r="AS219" s="30" t="str">
        <f t="shared" si="8"/>
        <v>xxx</v>
      </c>
      <c r="AT219" s="30" t="str">
        <f t="shared" si="9"/>
        <v>yyy</v>
      </c>
      <c r="AV219" s="157"/>
    </row>
    <row r="220" spans="1:48" s="30" customFormat="1" x14ac:dyDescent="0.2">
      <c r="A220" s="61" t="s">
        <v>568</v>
      </c>
      <c r="B220" s="61" t="s">
        <v>1157</v>
      </c>
      <c r="C220" s="61" t="s">
        <v>2414</v>
      </c>
      <c r="D220" s="61" t="s">
        <v>2415</v>
      </c>
      <c r="E220" s="61" t="s">
        <v>1141</v>
      </c>
      <c r="F220" s="75" t="s">
        <v>1141</v>
      </c>
      <c r="G220" s="78"/>
      <c r="H220" s="127"/>
      <c r="I220" s="129" t="s">
        <v>2647</v>
      </c>
      <c r="J220" s="75" t="s">
        <v>191</v>
      </c>
      <c r="K220" s="78" t="s">
        <v>195</v>
      </c>
      <c r="L220" s="75" t="s">
        <v>191</v>
      </c>
      <c r="M220" s="78" t="s">
        <v>195</v>
      </c>
      <c r="N220" s="75" t="s">
        <v>191</v>
      </c>
      <c r="O220" s="78" t="s">
        <v>195</v>
      </c>
      <c r="P220" s="75" t="s">
        <v>191</v>
      </c>
      <c r="Q220" s="78" t="s">
        <v>195</v>
      </c>
      <c r="R220" s="75" t="s">
        <v>191</v>
      </c>
      <c r="S220" s="78" t="s">
        <v>195</v>
      </c>
      <c r="T220" s="75" t="s">
        <v>1141</v>
      </c>
      <c r="U220" s="78"/>
      <c r="V220" s="75" t="s">
        <v>1141</v>
      </c>
      <c r="W220" s="78"/>
      <c r="X220" s="75" t="s">
        <v>191</v>
      </c>
      <c r="Y220" s="78" t="s">
        <v>195</v>
      </c>
      <c r="Z220" s="75" t="s">
        <v>195</v>
      </c>
      <c r="AA220" s="159" t="s">
        <v>4252</v>
      </c>
      <c r="AB220" s="75" t="s">
        <v>191</v>
      </c>
      <c r="AC220" s="78" t="s">
        <v>195</v>
      </c>
      <c r="AD220" s="75" t="s">
        <v>191</v>
      </c>
      <c r="AE220" s="78" t="s">
        <v>195</v>
      </c>
      <c r="AF220" s="75" t="s">
        <v>1141</v>
      </c>
      <c r="AG220" s="78"/>
      <c r="AH220" s="75" t="s">
        <v>191</v>
      </c>
      <c r="AI220" s="78" t="s">
        <v>195</v>
      </c>
      <c r="AJ220" s="75" t="s">
        <v>191</v>
      </c>
      <c r="AK220" s="78" t="s">
        <v>195</v>
      </c>
      <c r="AL220" s="75" t="s">
        <v>1141</v>
      </c>
      <c r="AM220" s="77"/>
      <c r="AN220" s="75" t="s">
        <v>1141</v>
      </c>
      <c r="AO220" s="78"/>
      <c r="AP220" s="75" t="s">
        <v>191</v>
      </c>
      <c r="AQ220" s="78" t="s">
        <v>195</v>
      </c>
      <c r="AS220" s="30" t="str">
        <f t="shared" si="8"/>
        <v>xxxxxxyxxxxx</v>
      </c>
      <c r="AT220" s="30" t="str">
        <f t="shared" si="9"/>
        <v>y1yyyyyyn11yyyyy</v>
      </c>
      <c r="AV220" s="157"/>
    </row>
    <row r="221" spans="1:48" s="30" customFormat="1" x14ac:dyDescent="0.2">
      <c r="A221" s="61" t="s">
        <v>1577</v>
      </c>
      <c r="B221" s="61" t="s">
        <v>2255</v>
      </c>
      <c r="C221" s="61" t="s">
        <v>1141</v>
      </c>
      <c r="D221" s="61" t="s">
        <v>1141</v>
      </c>
      <c r="E221" s="61" t="s">
        <v>368</v>
      </c>
      <c r="F221" s="75" t="s">
        <v>1141</v>
      </c>
      <c r="G221" s="78"/>
      <c r="H221" s="75" t="s">
        <v>1141</v>
      </c>
      <c r="I221" s="78"/>
      <c r="J221" s="75" t="s">
        <v>1141</v>
      </c>
      <c r="K221" s="78"/>
      <c r="L221" s="75" t="s">
        <v>1141</v>
      </c>
      <c r="M221" s="78"/>
      <c r="N221" s="75" t="s">
        <v>1141</v>
      </c>
      <c r="O221" s="78"/>
      <c r="P221" s="75" t="s">
        <v>1141</v>
      </c>
      <c r="Q221" s="78"/>
      <c r="R221" s="75" t="s">
        <v>1141</v>
      </c>
      <c r="S221" s="78"/>
      <c r="T221" s="75" t="s">
        <v>1141</v>
      </c>
      <c r="U221" s="78"/>
      <c r="V221" s="75" t="s">
        <v>1141</v>
      </c>
      <c r="W221" s="78"/>
      <c r="X221" s="75" t="s">
        <v>1141</v>
      </c>
      <c r="Y221" s="78"/>
      <c r="Z221" s="75" t="s">
        <v>1141</v>
      </c>
      <c r="AA221" s="79"/>
      <c r="AB221" s="75" t="s">
        <v>1141</v>
      </c>
      <c r="AC221" s="78"/>
      <c r="AD221" s="75" t="s">
        <v>1141</v>
      </c>
      <c r="AE221" s="78"/>
      <c r="AF221" s="75" t="s">
        <v>1141</v>
      </c>
      <c r="AG221" s="78"/>
      <c r="AH221" s="75" t="s">
        <v>1141</v>
      </c>
      <c r="AI221" s="78"/>
      <c r="AJ221" s="75" t="s">
        <v>1141</v>
      </c>
      <c r="AK221" s="78"/>
      <c r="AL221" s="75" t="s">
        <v>1141</v>
      </c>
      <c r="AM221" s="77"/>
      <c r="AN221" s="75" t="s">
        <v>1141</v>
      </c>
      <c r="AO221" s="78"/>
      <c r="AP221" s="75" t="s">
        <v>1141</v>
      </c>
      <c r="AQ221" s="78"/>
      <c r="AS221" s="30" t="str">
        <f t="shared" si="8"/>
        <v/>
      </c>
      <c r="AT221" s="30" t="str">
        <f t="shared" si="9"/>
        <v/>
      </c>
      <c r="AV221" s="157"/>
    </row>
    <row r="222" spans="1:48" s="30" customFormat="1" x14ac:dyDescent="0.2">
      <c r="A222" s="61" t="s">
        <v>1578</v>
      </c>
      <c r="B222" s="61" t="s">
        <v>2256</v>
      </c>
      <c r="C222" s="61" t="s">
        <v>1141</v>
      </c>
      <c r="D222" s="61" t="s">
        <v>1141</v>
      </c>
      <c r="E222" s="61" t="s">
        <v>368</v>
      </c>
      <c r="F222" s="75" t="s">
        <v>1141</v>
      </c>
      <c r="G222" s="78"/>
      <c r="H222" s="75" t="s">
        <v>1141</v>
      </c>
      <c r="I222" s="78"/>
      <c r="J222" s="75" t="s">
        <v>1141</v>
      </c>
      <c r="K222" s="78"/>
      <c r="L222" s="75" t="s">
        <v>1141</v>
      </c>
      <c r="M222" s="78"/>
      <c r="N222" s="75" t="s">
        <v>1141</v>
      </c>
      <c r="O222" s="78"/>
      <c r="P222" s="75" t="s">
        <v>1141</v>
      </c>
      <c r="Q222" s="78"/>
      <c r="R222" s="75" t="s">
        <v>1141</v>
      </c>
      <c r="S222" s="78"/>
      <c r="T222" s="75" t="s">
        <v>1141</v>
      </c>
      <c r="U222" s="78"/>
      <c r="V222" s="75" t="s">
        <v>1141</v>
      </c>
      <c r="W222" s="78"/>
      <c r="X222" s="75" t="s">
        <v>1141</v>
      </c>
      <c r="Y222" s="78"/>
      <c r="Z222" s="75" t="s">
        <v>1141</v>
      </c>
      <c r="AA222" s="79"/>
      <c r="AB222" s="75" t="s">
        <v>1141</v>
      </c>
      <c r="AC222" s="78"/>
      <c r="AD222" s="75" t="s">
        <v>1141</v>
      </c>
      <c r="AE222" s="78"/>
      <c r="AF222" s="75" t="s">
        <v>1141</v>
      </c>
      <c r="AG222" s="78"/>
      <c r="AH222" s="75" t="s">
        <v>1141</v>
      </c>
      <c r="AI222" s="78"/>
      <c r="AJ222" s="75" t="s">
        <v>1141</v>
      </c>
      <c r="AK222" s="78"/>
      <c r="AL222" s="75" t="s">
        <v>1141</v>
      </c>
      <c r="AM222" s="77"/>
      <c r="AN222" s="75" t="s">
        <v>1141</v>
      </c>
      <c r="AO222" s="78"/>
      <c r="AP222" s="75" t="s">
        <v>1141</v>
      </c>
      <c r="AQ222" s="78"/>
      <c r="AS222" s="30" t="str">
        <f t="shared" si="8"/>
        <v/>
      </c>
      <c r="AT222" s="30" t="str">
        <f t="shared" si="9"/>
        <v/>
      </c>
      <c r="AV222" s="157"/>
    </row>
    <row r="223" spans="1:48" s="30" customFormat="1" x14ac:dyDescent="0.2">
      <c r="A223" s="61" t="s">
        <v>1579</v>
      </c>
      <c r="B223" s="61" t="s">
        <v>2257</v>
      </c>
      <c r="C223" s="61" t="s">
        <v>1141</v>
      </c>
      <c r="D223" s="61" t="s">
        <v>1141</v>
      </c>
      <c r="E223" s="61" t="s">
        <v>368</v>
      </c>
      <c r="F223" s="75" t="s">
        <v>1141</v>
      </c>
      <c r="G223" s="78"/>
      <c r="H223" s="75" t="s">
        <v>1141</v>
      </c>
      <c r="I223" s="78"/>
      <c r="J223" s="75" t="s">
        <v>1141</v>
      </c>
      <c r="K223" s="78"/>
      <c r="L223" s="75" t="s">
        <v>1141</v>
      </c>
      <c r="M223" s="78"/>
      <c r="N223" s="75" t="s">
        <v>1141</v>
      </c>
      <c r="O223" s="78"/>
      <c r="P223" s="75" t="s">
        <v>1141</v>
      </c>
      <c r="Q223" s="78"/>
      <c r="R223" s="75" t="s">
        <v>1141</v>
      </c>
      <c r="S223" s="78"/>
      <c r="T223" s="75" t="s">
        <v>1141</v>
      </c>
      <c r="U223" s="78"/>
      <c r="V223" s="75" t="s">
        <v>1141</v>
      </c>
      <c r="W223" s="78"/>
      <c r="X223" s="75" t="s">
        <v>1141</v>
      </c>
      <c r="Y223" s="78"/>
      <c r="Z223" s="75" t="s">
        <v>1141</v>
      </c>
      <c r="AA223" s="79"/>
      <c r="AB223" s="75" t="s">
        <v>1141</v>
      </c>
      <c r="AC223" s="78"/>
      <c r="AD223" s="75" t="s">
        <v>1141</v>
      </c>
      <c r="AE223" s="78"/>
      <c r="AF223" s="75" t="s">
        <v>1141</v>
      </c>
      <c r="AG223" s="78"/>
      <c r="AH223" s="75" t="s">
        <v>1141</v>
      </c>
      <c r="AI223" s="78"/>
      <c r="AJ223" s="75" t="s">
        <v>1141</v>
      </c>
      <c r="AK223" s="78"/>
      <c r="AL223" s="75" t="s">
        <v>1141</v>
      </c>
      <c r="AM223" s="77"/>
      <c r="AN223" s="75" t="s">
        <v>1141</v>
      </c>
      <c r="AO223" s="78"/>
      <c r="AP223" s="75" t="s">
        <v>1141</v>
      </c>
      <c r="AQ223" s="78"/>
      <c r="AS223" s="30" t="str">
        <f t="shared" si="8"/>
        <v/>
      </c>
      <c r="AT223" s="30" t="str">
        <f t="shared" si="9"/>
        <v/>
      </c>
      <c r="AV223" s="157"/>
    </row>
    <row r="224" spans="1:48" s="30" customFormat="1" x14ac:dyDescent="0.2">
      <c r="A224" s="61" t="s">
        <v>1580</v>
      </c>
      <c r="B224" s="61" t="s">
        <v>2258</v>
      </c>
      <c r="C224" s="61" t="s">
        <v>1141</v>
      </c>
      <c r="D224" s="61" t="s">
        <v>1141</v>
      </c>
      <c r="E224" s="61" t="s">
        <v>1193</v>
      </c>
      <c r="F224" s="75" t="s">
        <v>1141</v>
      </c>
      <c r="G224" s="78"/>
      <c r="H224" s="75" t="s">
        <v>1141</v>
      </c>
      <c r="I224" s="78"/>
      <c r="J224" s="75" t="s">
        <v>1141</v>
      </c>
      <c r="K224" s="78"/>
      <c r="L224" s="75" t="s">
        <v>1141</v>
      </c>
      <c r="M224" s="78"/>
      <c r="N224" s="75" t="s">
        <v>1141</v>
      </c>
      <c r="O224" s="78"/>
      <c r="P224" s="75" t="s">
        <v>1141</v>
      </c>
      <c r="Q224" s="78"/>
      <c r="R224" s="75" t="s">
        <v>1141</v>
      </c>
      <c r="S224" s="78"/>
      <c r="T224" s="75" t="s">
        <v>1141</v>
      </c>
      <c r="U224" s="78"/>
      <c r="V224" s="75" t="s">
        <v>1141</v>
      </c>
      <c r="W224" s="78"/>
      <c r="X224" s="75" t="s">
        <v>1141</v>
      </c>
      <c r="Y224" s="78"/>
      <c r="Z224" s="75" t="s">
        <v>1141</v>
      </c>
      <c r="AA224" s="79"/>
      <c r="AB224" s="75" t="s">
        <v>1141</v>
      </c>
      <c r="AC224" s="78"/>
      <c r="AD224" s="75" t="s">
        <v>1141</v>
      </c>
      <c r="AE224" s="78"/>
      <c r="AF224" s="75" t="s">
        <v>1141</v>
      </c>
      <c r="AG224" s="78"/>
      <c r="AH224" s="75" t="s">
        <v>1141</v>
      </c>
      <c r="AI224" s="78"/>
      <c r="AJ224" s="75" t="s">
        <v>1141</v>
      </c>
      <c r="AK224" s="78"/>
      <c r="AL224" s="75" t="s">
        <v>1141</v>
      </c>
      <c r="AM224" s="77"/>
      <c r="AN224" s="75" t="s">
        <v>1141</v>
      </c>
      <c r="AO224" s="78"/>
      <c r="AP224" s="75" t="s">
        <v>1141</v>
      </c>
      <c r="AQ224" s="78"/>
      <c r="AS224" s="30" t="str">
        <f t="shared" si="8"/>
        <v/>
      </c>
      <c r="AT224" s="30" t="str">
        <f t="shared" si="9"/>
        <v/>
      </c>
      <c r="AV224" s="157"/>
    </row>
    <row r="225" spans="1:48" s="30" customFormat="1" x14ac:dyDescent="0.2">
      <c r="A225" s="61" t="s">
        <v>1581</v>
      </c>
      <c r="B225" s="61" t="s">
        <v>2259</v>
      </c>
      <c r="C225" s="61" t="s">
        <v>1141</v>
      </c>
      <c r="D225" s="61" t="s">
        <v>1141</v>
      </c>
      <c r="E225" s="61" t="s">
        <v>1193</v>
      </c>
      <c r="F225" s="75" t="s">
        <v>1141</v>
      </c>
      <c r="G225" s="78"/>
      <c r="H225" s="75" t="s">
        <v>1141</v>
      </c>
      <c r="I225" s="78"/>
      <c r="J225" s="75" t="s">
        <v>1141</v>
      </c>
      <c r="K225" s="78"/>
      <c r="L225" s="75" t="s">
        <v>1141</v>
      </c>
      <c r="M225" s="78"/>
      <c r="N225" s="75" t="s">
        <v>1141</v>
      </c>
      <c r="O225" s="78"/>
      <c r="P225" s="75" t="s">
        <v>1141</v>
      </c>
      <c r="Q225" s="78"/>
      <c r="R225" s="75" t="s">
        <v>1141</v>
      </c>
      <c r="S225" s="78"/>
      <c r="T225" s="75" t="s">
        <v>1141</v>
      </c>
      <c r="U225" s="78"/>
      <c r="V225" s="75" t="s">
        <v>1141</v>
      </c>
      <c r="W225" s="78"/>
      <c r="X225" s="75" t="s">
        <v>1141</v>
      </c>
      <c r="Y225" s="78"/>
      <c r="Z225" s="75" t="s">
        <v>1141</v>
      </c>
      <c r="AA225" s="79"/>
      <c r="AB225" s="75" t="s">
        <v>1141</v>
      </c>
      <c r="AC225" s="78"/>
      <c r="AD225" s="75" t="s">
        <v>1141</v>
      </c>
      <c r="AE225" s="78"/>
      <c r="AF225" s="75" t="s">
        <v>1141</v>
      </c>
      <c r="AG225" s="78"/>
      <c r="AH225" s="75" t="s">
        <v>1141</v>
      </c>
      <c r="AI225" s="78"/>
      <c r="AJ225" s="75" t="s">
        <v>1141</v>
      </c>
      <c r="AK225" s="78"/>
      <c r="AL225" s="75" t="s">
        <v>1141</v>
      </c>
      <c r="AM225" s="77"/>
      <c r="AN225" s="75" t="s">
        <v>1141</v>
      </c>
      <c r="AO225" s="78"/>
      <c r="AP225" s="75" t="s">
        <v>1141</v>
      </c>
      <c r="AQ225" s="78"/>
      <c r="AS225" s="30" t="str">
        <f t="shared" si="8"/>
        <v/>
      </c>
      <c r="AT225" s="30" t="str">
        <f t="shared" si="9"/>
        <v/>
      </c>
      <c r="AV225" s="157"/>
    </row>
    <row r="226" spans="1:48" s="30" customFormat="1" x14ac:dyDescent="0.2">
      <c r="A226" s="61" t="s">
        <v>1605</v>
      </c>
      <c r="B226" s="61" t="s">
        <v>2260</v>
      </c>
      <c r="C226" s="61" t="s">
        <v>1608</v>
      </c>
      <c r="D226" s="61" t="s">
        <v>1609</v>
      </c>
      <c r="E226" s="61" t="s">
        <v>1141</v>
      </c>
      <c r="F226" s="75" t="s">
        <v>1141</v>
      </c>
      <c r="G226" s="78"/>
      <c r="H226" s="75" t="s">
        <v>1141</v>
      </c>
      <c r="I226" s="78"/>
      <c r="J226" s="75" t="s">
        <v>191</v>
      </c>
      <c r="K226" s="78" t="s">
        <v>195</v>
      </c>
      <c r="L226" s="75" t="s">
        <v>1141</v>
      </c>
      <c r="M226" s="78"/>
      <c r="N226" s="75" t="s">
        <v>1141</v>
      </c>
      <c r="O226" s="78"/>
      <c r="P226" s="75" t="s">
        <v>1141</v>
      </c>
      <c r="Q226" s="78"/>
      <c r="R226" s="75" t="s">
        <v>1141</v>
      </c>
      <c r="S226" s="78"/>
      <c r="T226" s="75" t="s">
        <v>1141</v>
      </c>
      <c r="U226" s="78"/>
      <c r="V226" s="75" t="s">
        <v>1141</v>
      </c>
      <c r="W226" s="78"/>
      <c r="X226" s="75" t="s">
        <v>1141</v>
      </c>
      <c r="Y226" s="78"/>
      <c r="Z226" s="75" t="s">
        <v>1141</v>
      </c>
      <c r="AA226" s="79"/>
      <c r="AB226" s="75" t="s">
        <v>1141</v>
      </c>
      <c r="AC226" s="78"/>
      <c r="AD226" s="75" t="s">
        <v>1141</v>
      </c>
      <c r="AE226" s="78"/>
      <c r="AF226" s="75" t="s">
        <v>1141</v>
      </c>
      <c r="AG226" s="78"/>
      <c r="AH226" s="75" t="s">
        <v>191</v>
      </c>
      <c r="AI226" s="78" t="s">
        <v>195</v>
      </c>
      <c r="AJ226" s="75" t="s">
        <v>191</v>
      </c>
      <c r="AK226" s="78" t="s">
        <v>195</v>
      </c>
      <c r="AL226" s="75" t="s">
        <v>1141</v>
      </c>
      <c r="AM226" s="77"/>
      <c r="AN226" s="75" t="s">
        <v>1141</v>
      </c>
      <c r="AO226" s="78"/>
      <c r="AP226" s="75" t="s">
        <v>191</v>
      </c>
      <c r="AQ226" s="78" t="s">
        <v>195</v>
      </c>
      <c r="AS226" s="30" t="str">
        <f t="shared" si="8"/>
        <v>xxxx</v>
      </c>
      <c r="AT226" s="30" t="str">
        <f t="shared" si="9"/>
        <v>yyyy</v>
      </c>
      <c r="AV226" s="157"/>
    </row>
    <row r="227" spans="1:48" s="30" customFormat="1" x14ac:dyDescent="0.2">
      <c r="A227" s="58" t="s">
        <v>1582</v>
      </c>
      <c r="B227" s="58" t="s">
        <v>2261</v>
      </c>
      <c r="C227" s="58" t="s">
        <v>2416</v>
      </c>
      <c r="D227" s="58" t="s">
        <v>2417</v>
      </c>
      <c r="E227" s="58" t="s">
        <v>1141</v>
      </c>
      <c r="F227" s="75" t="s">
        <v>1141</v>
      </c>
      <c r="G227" s="75"/>
      <c r="H227" s="75" t="s">
        <v>1141</v>
      </c>
      <c r="I227" s="75"/>
      <c r="J227" s="75" t="s">
        <v>1141</v>
      </c>
      <c r="K227" s="75"/>
      <c r="L227" s="75" t="s">
        <v>191</v>
      </c>
      <c r="M227" s="75" t="s">
        <v>195</v>
      </c>
      <c r="N227" s="75" t="s">
        <v>1141</v>
      </c>
      <c r="O227" s="75"/>
      <c r="P227" s="75" t="s">
        <v>1141</v>
      </c>
      <c r="Q227" s="75"/>
      <c r="R227" s="75" t="s">
        <v>1141</v>
      </c>
      <c r="S227" s="75"/>
      <c r="T227" s="75" t="s">
        <v>1141</v>
      </c>
      <c r="U227" s="75"/>
      <c r="V227" s="75" t="s">
        <v>1141</v>
      </c>
      <c r="W227" s="75"/>
      <c r="X227" s="75" t="s">
        <v>1141</v>
      </c>
      <c r="Y227" s="75"/>
      <c r="Z227" s="75" t="s">
        <v>1141</v>
      </c>
      <c r="AA227" s="75"/>
      <c r="AB227" s="75" t="s">
        <v>191</v>
      </c>
      <c r="AC227" s="75" t="s">
        <v>195</v>
      </c>
      <c r="AD227" s="75" t="s">
        <v>1141</v>
      </c>
      <c r="AE227" s="75"/>
      <c r="AF227" s="75" t="s">
        <v>1141</v>
      </c>
      <c r="AG227" s="75"/>
      <c r="AH227" s="75" t="s">
        <v>191</v>
      </c>
      <c r="AI227" s="75" t="s">
        <v>195</v>
      </c>
      <c r="AJ227" s="75" t="s">
        <v>191</v>
      </c>
      <c r="AK227" s="75" t="s">
        <v>195</v>
      </c>
      <c r="AL227" s="75" t="s">
        <v>1141</v>
      </c>
      <c r="AM227" s="77"/>
      <c r="AN227" s="75" t="s">
        <v>191</v>
      </c>
      <c r="AO227" s="75" t="s">
        <v>195</v>
      </c>
      <c r="AP227" s="75" t="s">
        <v>191</v>
      </c>
      <c r="AQ227" s="75" t="s">
        <v>195</v>
      </c>
      <c r="AS227" s="30" t="str">
        <f t="shared" si="8"/>
        <v>xxxxxx</v>
      </c>
      <c r="AT227" s="30" t="str">
        <f t="shared" si="9"/>
        <v>yyyyyy</v>
      </c>
      <c r="AV227" s="157"/>
    </row>
    <row r="228" spans="1:48" s="30" customFormat="1" x14ac:dyDescent="0.2">
      <c r="A228" s="61" t="s">
        <v>1583</v>
      </c>
      <c r="B228" s="61" t="s">
        <v>2262</v>
      </c>
      <c r="C228" s="61" t="s">
        <v>2418</v>
      </c>
      <c r="D228" s="61" t="s">
        <v>2419</v>
      </c>
      <c r="E228" s="61" t="s">
        <v>1141</v>
      </c>
      <c r="F228" s="75" t="s">
        <v>1141</v>
      </c>
      <c r="G228" s="78"/>
      <c r="H228" s="75" t="s">
        <v>1141</v>
      </c>
      <c r="I228" s="78"/>
      <c r="J228" s="75" t="s">
        <v>1141</v>
      </c>
      <c r="K228" s="78"/>
      <c r="L228" s="75" t="s">
        <v>191</v>
      </c>
      <c r="M228" s="78" t="s">
        <v>195</v>
      </c>
      <c r="N228" s="75" t="s">
        <v>1141</v>
      </c>
      <c r="O228" s="78"/>
      <c r="P228" s="75" t="s">
        <v>1141</v>
      </c>
      <c r="Q228" s="78"/>
      <c r="R228" s="75" t="s">
        <v>1141</v>
      </c>
      <c r="S228" s="78"/>
      <c r="T228" s="75" t="s">
        <v>1141</v>
      </c>
      <c r="U228" s="78"/>
      <c r="V228" s="75" t="s">
        <v>1141</v>
      </c>
      <c r="W228" s="78"/>
      <c r="X228" s="75" t="s">
        <v>1141</v>
      </c>
      <c r="Y228" s="78"/>
      <c r="Z228" s="75" t="s">
        <v>1141</v>
      </c>
      <c r="AA228" s="79"/>
      <c r="AB228" s="75" t="s">
        <v>191</v>
      </c>
      <c r="AC228" s="78" t="s">
        <v>195</v>
      </c>
      <c r="AD228" s="75" t="s">
        <v>1141</v>
      </c>
      <c r="AE228" s="78"/>
      <c r="AF228" s="75" t="s">
        <v>1141</v>
      </c>
      <c r="AG228" s="78"/>
      <c r="AH228" s="75" t="s">
        <v>191</v>
      </c>
      <c r="AI228" s="78" t="s">
        <v>195</v>
      </c>
      <c r="AJ228" s="75" t="s">
        <v>1141</v>
      </c>
      <c r="AK228" s="78"/>
      <c r="AL228" s="75" t="s">
        <v>1141</v>
      </c>
      <c r="AM228" s="77"/>
      <c r="AN228" s="75" t="s">
        <v>191</v>
      </c>
      <c r="AO228" s="78" t="s">
        <v>195</v>
      </c>
      <c r="AP228" s="75" t="s">
        <v>191</v>
      </c>
      <c r="AQ228" s="78" t="s">
        <v>195</v>
      </c>
      <c r="AS228" s="30" t="str">
        <f t="shared" si="8"/>
        <v>xxxxx</v>
      </c>
      <c r="AT228" s="30" t="str">
        <f t="shared" si="9"/>
        <v>yyyyy</v>
      </c>
      <c r="AV228" s="157"/>
    </row>
    <row r="229" spans="1:48" s="30" customFormat="1" x14ac:dyDescent="0.2">
      <c r="A229" s="61" t="s">
        <v>1584</v>
      </c>
      <c r="B229" s="61" t="s">
        <v>2263</v>
      </c>
      <c r="C229" s="61" t="s">
        <v>2420</v>
      </c>
      <c r="D229" s="61" t="s">
        <v>2421</v>
      </c>
      <c r="E229" s="61" t="s">
        <v>1141</v>
      </c>
      <c r="F229" s="75" t="s">
        <v>1141</v>
      </c>
      <c r="G229" s="78"/>
      <c r="H229" s="75" t="s">
        <v>1141</v>
      </c>
      <c r="I229" s="78"/>
      <c r="J229" s="75" t="s">
        <v>1141</v>
      </c>
      <c r="K229" s="78"/>
      <c r="L229" s="75" t="s">
        <v>191</v>
      </c>
      <c r="M229" s="78" t="s">
        <v>195</v>
      </c>
      <c r="N229" s="75" t="s">
        <v>1141</v>
      </c>
      <c r="O229" s="78"/>
      <c r="P229" s="75" t="s">
        <v>1141</v>
      </c>
      <c r="Q229" s="78"/>
      <c r="R229" s="75" t="s">
        <v>1141</v>
      </c>
      <c r="S229" s="78"/>
      <c r="T229" s="75" t="s">
        <v>1141</v>
      </c>
      <c r="U229" s="78"/>
      <c r="V229" s="75" t="s">
        <v>1141</v>
      </c>
      <c r="W229" s="78"/>
      <c r="X229" s="75" t="s">
        <v>1141</v>
      </c>
      <c r="Y229" s="78"/>
      <c r="Z229" s="75" t="s">
        <v>1141</v>
      </c>
      <c r="AA229" s="79"/>
      <c r="AB229" s="75" t="s">
        <v>191</v>
      </c>
      <c r="AC229" s="78" t="s">
        <v>195</v>
      </c>
      <c r="AD229" s="75" t="s">
        <v>191</v>
      </c>
      <c r="AE229" s="78" t="s">
        <v>195</v>
      </c>
      <c r="AF229" s="75" t="s">
        <v>1141</v>
      </c>
      <c r="AG229" s="78"/>
      <c r="AH229" s="75" t="s">
        <v>1141</v>
      </c>
      <c r="AI229" s="78"/>
      <c r="AJ229" s="75" t="s">
        <v>1141</v>
      </c>
      <c r="AK229" s="78"/>
      <c r="AL229" s="75" t="s">
        <v>1141</v>
      </c>
      <c r="AM229" s="77"/>
      <c r="AN229" s="75" t="s">
        <v>191</v>
      </c>
      <c r="AO229" s="78" t="s">
        <v>195</v>
      </c>
      <c r="AP229" s="75" t="s">
        <v>191</v>
      </c>
      <c r="AQ229" s="78" t="s">
        <v>195</v>
      </c>
      <c r="AS229" s="30" t="str">
        <f t="shared" si="8"/>
        <v>xxxxx</v>
      </c>
      <c r="AT229" s="30" t="str">
        <f t="shared" si="9"/>
        <v>yyyyy</v>
      </c>
      <c r="AV229" s="157"/>
    </row>
    <row r="230" spans="1:48" s="30" customFormat="1" x14ac:dyDescent="0.2">
      <c r="A230" s="61" t="s">
        <v>1585</v>
      </c>
      <c r="B230" s="61" t="s">
        <v>2264</v>
      </c>
      <c r="C230" s="61" t="s">
        <v>2422</v>
      </c>
      <c r="D230" s="61" t="s">
        <v>2423</v>
      </c>
      <c r="E230" s="61" t="s">
        <v>1141</v>
      </c>
      <c r="F230" s="75" t="s">
        <v>1141</v>
      </c>
      <c r="G230" s="78"/>
      <c r="H230" s="75" t="s">
        <v>1141</v>
      </c>
      <c r="I230" s="78"/>
      <c r="J230" s="75" t="s">
        <v>1141</v>
      </c>
      <c r="K230" s="78"/>
      <c r="L230" s="75" t="s">
        <v>1141</v>
      </c>
      <c r="M230" s="78"/>
      <c r="N230" s="75" t="s">
        <v>1141</v>
      </c>
      <c r="O230" s="78"/>
      <c r="P230" s="75" t="s">
        <v>1141</v>
      </c>
      <c r="Q230" s="78"/>
      <c r="R230" s="75" t="s">
        <v>1141</v>
      </c>
      <c r="S230" s="78"/>
      <c r="T230" s="75" t="s">
        <v>1141</v>
      </c>
      <c r="U230" s="78"/>
      <c r="V230" s="75" t="s">
        <v>1141</v>
      </c>
      <c r="W230" s="78"/>
      <c r="X230" s="75" t="s">
        <v>1141</v>
      </c>
      <c r="Y230" s="78"/>
      <c r="Z230" s="75" t="s">
        <v>1141</v>
      </c>
      <c r="AA230" s="79"/>
      <c r="AB230" s="75" t="s">
        <v>1141</v>
      </c>
      <c r="AC230" s="78"/>
      <c r="AD230" s="75" t="s">
        <v>1141</v>
      </c>
      <c r="AE230" s="78"/>
      <c r="AF230" s="75" t="s">
        <v>1141</v>
      </c>
      <c r="AG230" s="78"/>
      <c r="AH230" s="75" t="s">
        <v>1141</v>
      </c>
      <c r="AI230" s="78"/>
      <c r="AJ230" s="75" t="s">
        <v>1141</v>
      </c>
      <c r="AK230" s="78"/>
      <c r="AL230" s="75" t="s">
        <v>1141</v>
      </c>
      <c r="AM230" s="77"/>
      <c r="AN230" s="75" t="s">
        <v>191</v>
      </c>
      <c r="AO230" s="78" t="s">
        <v>195</v>
      </c>
      <c r="AP230" s="75" t="s">
        <v>191</v>
      </c>
      <c r="AQ230" s="78" t="s">
        <v>195</v>
      </c>
      <c r="AS230" s="30" t="str">
        <f t="shared" si="8"/>
        <v>xx</v>
      </c>
      <c r="AT230" s="30" t="str">
        <f t="shared" si="9"/>
        <v>yy</v>
      </c>
      <c r="AV230" s="157"/>
    </row>
    <row r="231" spans="1:48" s="30" customFormat="1" x14ac:dyDescent="0.2">
      <c r="A231" s="58" t="s">
        <v>571</v>
      </c>
      <c r="B231" s="58" t="s">
        <v>1151</v>
      </c>
      <c r="C231" s="58" t="s">
        <v>930</v>
      </c>
      <c r="D231" s="58" t="s">
        <v>931</v>
      </c>
      <c r="E231" s="58" t="s">
        <v>1141</v>
      </c>
      <c r="F231" s="75" t="s">
        <v>1141</v>
      </c>
      <c r="G231" s="75"/>
      <c r="H231" s="75" t="s">
        <v>1141</v>
      </c>
      <c r="I231" s="75"/>
      <c r="J231" s="75" t="s">
        <v>191</v>
      </c>
      <c r="K231" s="75" t="s">
        <v>195</v>
      </c>
      <c r="L231" s="75" t="s">
        <v>191</v>
      </c>
      <c r="M231" s="75" t="s">
        <v>195</v>
      </c>
      <c r="N231" s="75" t="s">
        <v>1141</v>
      </c>
      <c r="O231" s="75"/>
      <c r="P231" s="75" t="s">
        <v>191</v>
      </c>
      <c r="Q231" s="75" t="s">
        <v>195</v>
      </c>
      <c r="R231" s="75" t="s">
        <v>191</v>
      </c>
      <c r="S231" s="75" t="s">
        <v>195</v>
      </c>
      <c r="T231" s="75" t="s">
        <v>191</v>
      </c>
      <c r="U231" s="75" t="s">
        <v>195</v>
      </c>
      <c r="V231" s="75" t="s">
        <v>1141</v>
      </c>
      <c r="W231" s="75"/>
      <c r="X231" s="75" t="s">
        <v>191</v>
      </c>
      <c r="Y231" s="75" t="s">
        <v>195</v>
      </c>
      <c r="Z231" s="75" t="s">
        <v>1141</v>
      </c>
      <c r="AA231" s="75"/>
      <c r="AB231" s="75" t="s">
        <v>191</v>
      </c>
      <c r="AC231" s="75" t="s">
        <v>195</v>
      </c>
      <c r="AD231" s="75" t="s">
        <v>191</v>
      </c>
      <c r="AE231" s="75" t="s">
        <v>195</v>
      </c>
      <c r="AF231" s="75" t="s">
        <v>1141</v>
      </c>
      <c r="AG231" s="75"/>
      <c r="AH231" s="75" t="s">
        <v>191</v>
      </c>
      <c r="AI231" s="75" t="s">
        <v>195</v>
      </c>
      <c r="AJ231" s="75" t="s">
        <v>191</v>
      </c>
      <c r="AK231" s="75" t="s">
        <v>195</v>
      </c>
      <c r="AL231" s="75" t="s">
        <v>1141</v>
      </c>
      <c r="AM231" s="77"/>
      <c r="AN231" s="75" t="s">
        <v>191</v>
      </c>
      <c r="AO231" s="75" t="s">
        <v>195</v>
      </c>
      <c r="AP231" s="75" t="s">
        <v>191</v>
      </c>
      <c r="AQ231" s="75" t="s">
        <v>195</v>
      </c>
      <c r="AS231" s="30" t="str">
        <f t="shared" si="8"/>
        <v>xxxxxxxxxxxx</v>
      </c>
      <c r="AT231" s="30" t="str">
        <f t="shared" si="9"/>
        <v>yyyyyyyyyyyy</v>
      </c>
      <c r="AV231" s="157"/>
    </row>
    <row r="232" spans="1:48" s="30" customFormat="1" x14ac:dyDescent="0.2">
      <c r="A232" s="61" t="s">
        <v>1586</v>
      </c>
      <c r="B232" s="61" t="s">
        <v>2265</v>
      </c>
      <c r="C232" s="61" t="s">
        <v>2424</v>
      </c>
      <c r="D232" s="61" t="s">
        <v>1028</v>
      </c>
      <c r="E232" s="61" t="s">
        <v>1141</v>
      </c>
      <c r="F232" s="75" t="s">
        <v>1141</v>
      </c>
      <c r="G232" s="78"/>
      <c r="H232" s="75" t="s">
        <v>1141</v>
      </c>
      <c r="I232" s="78"/>
      <c r="J232" s="75" t="s">
        <v>1141</v>
      </c>
      <c r="K232" s="78"/>
      <c r="L232" s="75" t="s">
        <v>1141</v>
      </c>
      <c r="M232" s="78"/>
      <c r="N232" s="75" t="s">
        <v>191</v>
      </c>
      <c r="O232" s="78" t="s">
        <v>195</v>
      </c>
      <c r="P232" s="75" t="s">
        <v>1141</v>
      </c>
      <c r="Q232" s="78"/>
      <c r="R232" s="75" t="s">
        <v>1141</v>
      </c>
      <c r="S232" s="78"/>
      <c r="T232" s="75" t="s">
        <v>191</v>
      </c>
      <c r="U232" s="78" t="s">
        <v>195</v>
      </c>
      <c r="V232" s="75" t="s">
        <v>1141</v>
      </c>
      <c r="W232" s="78"/>
      <c r="X232" s="75" t="s">
        <v>191</v>
      </c>
      <c r="Y232" s="78" t="s">
        <v>195</v>
      </c>
      <c r="Z232" s="75" t="s">
        <v>1141</v>
      </c>
      <c r="AA232" s="79"/>
      <c r="AB232" s="75" t="s">
        <v>1141</v>
      </c>
      <c r="AC232" s="78"/>
      <c r="AD232" s="75" t="s">
        <v>191</v>
      </c>
      <c r="AE232" s="78" t="s">
        <v>195</v>
      </c>
      <c r="AF232" s="75" t="s">
        <v>1141</v>
      </c>
      <c r="AG232" s="78"/>
      <c r="AH232" s="75" t="s">
        <v>191</v>
      </c>
      <c r="AI232" s="78" t="s">
        <v>195</v>
      </c>
      <c r="AJ232" s="75" t="s">
        <v>191</v>
      </c>
      <c r="AK232" s="78" t="s">
        <v>195</v>
      </c>
      <c r="AL232" s="75" t="s">
        <v>1141</v>
      </c>
      <c r="AM232" s="77"/>
      <c r="AN232" s="75" t="s">
        <v>1141</v>
      </c>
      <c r="AO232" s="78"/>
      <c r="AP232" s="75" t="s">
        <v>191</v>
      </c>
      <c r="AQ232" s="78" t="s">
        <v>195</v>
      </c>
      <c r="AS232" s="30" t="str">
        <f t="shared" si="8"/>
        <v>xxxxxxx</v>
      </c>
      <c r="AT232" s="30" t="str">
        <f t="shared" si="9"/>
        <v>yyyyyyy</v>
      </c>
      <c r="AV232" s="157"/>
    </row>
    <row r="233" spans="1:48" s="30" customFormat="1" x14ac:dyDescent="0.2">
      <c r="A233" s="61" t="s">
        <v>1587</v>
      </c>
      <c r="B233" s="61" t="s">
        <v>2266</v>
      </c>
      <c r="C233" s="61" t="s">
        <v>1029</v>
      </c>
      <c r="D233" s="61" t="s">
        <v>1030</v>
      </c>
      <c r="E233" s="61" t="s">
        <v>1141</v>
      </c>
      <c r="F233" s="75" t="s">
        <v>1141</v>
      </c>
      <c r="G233" s="78"/>
      <c r="H233" s="75" t="s">
        <v>1141</v>
      </c>
      <c r="I233" s="78"/>
      <c r="J233" s="75" t="s">
        <v>1141</v>
      </c>
      <c r="K233" s="78"/>
      <c r="L233" s="75" t="s">
        <v>191</v>
      </c>
      <c r="M233" s="78" t="s">
        <v>195</v>
      </c>
      <c r="N233" s="75" t="s">
        <v>1141</v>
      </c>
      <c r="O233" s="78"/>
      <c r="P233" s="75" t="s">
        <v>1141</v>
      </c>
      <c r="Q233" s="78"/>
      <c r="R233" s="75" t="s">
        <v>1141</v>
      </c>
      <c r="S233" s="78"/>
      <c r="T233" s="75" t="s">
        <v>1141</v>
      </c>
      <c r="U233" s="78"/>
      <c r="V233" s="75" t="s">
        <v>1141</v>
      </c>
      <c r="W233" s="78"/>
      <c r="X233" s="75" t="s">
        <v>191</v>
      </c>
      <c r="Y233" s="78" t="s">
        <v>195</v>
      </c>
      <c r="Z233" s="75" t="s">
        <v>1141</v>
      </c>
      <c r="AA233" s="79"/>
      <c r="AB233" s="75" t="s">
        <v>191</v>
      </c>
      <c r="AC233" s="78" t="s">
        <v>195</v>
      </c>
      <c r="AD233" s="75" t="s">
        <v>1141</v>
      </c>
      <c r="AE233" s="78"/>
      <c r="AF233" s="75" t="s">
        <v>1141</v>
      </c>
      <c r="AG233" s="78"/>
      <c r="AH233" s="75" t="s">
        <v>1141</v>
      </c>
      <c r="AI233" s="78"/>
      <c r="AJ233" s="75" t="s">
        <v>1141</v>
      </c>
      <c r="AK233" s="78"/>
      <c r="AL233" s="75" t="s">
        <v>1141</v>
      </c>
      <c r="AM233" s="77"/>
      <c r="AN233" s="75" t="s">
        <v>1141</v>
      </c>
      <c r="AO233" s="78"/>
      <c r="AP233" s="75" t="s">
        <v>191</v>
      </c>
      <c r="AQ233" s="78" t="s">
        <v>195</v>
      </c>
      <c r="AS233" s="30" t="str">
        <f t="shared" si="8"/>
        <v>xxxx</v>
      </c>
      <c r="AT233" s="30" t="str">
        <f t="shared" si="9"/>
        <v>yyyy</v>
      </c>
      <c r="AV233" s="157"/>
    </row>
    <row r="234" spans="1:48" s="30" customFormat="1" x14ac:dyDescent="0.2">
      <c r="A234" s="61" t="s">
        <v>1588</v>
      </c>
      <c r="B234" s="61" t="s">
        <v>2267</v>
      </c>
      <c r="C234" s="61" t="s">
        <v>1031</v>
      </c>
      <c r="D234" s="61" t="s">
        <v>493</v>
      </c>
      <c r="E234" s="61" t="s">
        <v>1141</v>
      </c>
      <c r="F234" s="75" t="s">
        <v>1141</v>
      </c>
      <c r="G234" s="78"/>
      <c r="H234" s="75" t="s">
        <v>1141</v>
      </c>
      <c r="I234" s="78"/>
      <c r="J234" s="75" t="s">
        <v>1141</v>
      </c>
      <c r="K234" s="78"/>
      <c r="L234" s="75" t="s">
        <v>1141</v>
      </c>
      <c r="M234" s="78"/>
      <c r="N234" s="75" t="s">
        <v>1141</v>
      </c>
      <c r="O234" s="78"/>
      <c r="P234" s="75" t="s">
        <v>191</v>
      </c>
      <c r="Q234" s="78" t="s">
        <v>195</v>
      </c>
      <c r="R234" s="75" t="s">
        <v>1141</v>
      </c>
      <c r="S234" s="78"/>
      <c r="T234" s="75" t="s">
        <v>1141</v>
      </c>
      <c r="U234" s="78"/>
      <c r="V234" s="75" t="s">
        <v>1141</v>
      </c>
      <c r="W234" s="78"/>
      <c r="X234" s="75" t="s">
        <v>191</v>
      </c>
      <c r="Y234" s="78" t="s">
        <v>195</v>
      </c>
      <c r="Z234" s="75" t="s">
        <v>1141</v>
      </c>
      <c r="AA234" s="79"/>
      <c r="AB234" s="75" t="s">
        <v>1141</v>
      </c>
      <c r="AC234" s="78"/>
      <c r="AD234" s="75" t="s">
        <v>1141</v>
      </c>
      <c r="AE234" s="78"/>
      <c r="AF234" s="75" t="s">
        <v>1141</v>
      </c>
      <c r="AG234" s="78"/>
      <c r="AH234" s="75" t="s">
        <v>1141</v>
      </c>
      <c r="AI234" s="78"/>
      <c r="AJ234" s="75" t="s">
        <v>1141</v>
      </c>
      <c r="AK234" s="78"/>
      <c r="AL234" s="75" t="s">
        <v>1141</v>
      </c>
      <c r="AM234" s="77"/>
      <c r="AN234" s="75" t="s">
        <v>1141</v>
      </c>
      <c r="AO234" s="78"/>
      <c r="AP234" s="75" t="s">
        <v>191</v>
      </c>
      <c r="AQ234" s="78" t="s">
        <v>195</v>
      </c>
      <c r="AS234" s="30" t="str">
        <f t="shared" si="8"/>
        <v>xxx</v>
      </c>
      <c r="AT234" s="30" t="str">
        <f t="shared" si="9"/>
        <v>yyy</v>
      </c>
      <c r="AV234" s="157"/>
    </row>
    <row r="235" spans="1:48" s="30" customFormat="1" x14ac:dyDescent="0.2">
      <c r="A235" s="61" t="s">
        <v>1589</v>
      </c>
      <c r="B235" s="61" t="s">
        <v>2268</v>
      </c>
      <c r="C235" s="61" t="s">
        <v>494</v>
      </c>
      <c r="D235" s="61" t="s">
        <v>495</v>
      </c>
      <c r="E235" s="61" t="s">
        <v>1141</v>
      </c>
      <c r="F235" s="75" t="s">
        <v>1141</v>
      </c>
      <c r="G235" s="78"/>
      <c r="H235" s="75" t="s">
        <v>1141</v>
      </c>
      <c r="I235" s="78"/>
      <c r="J235" s="75" t="s">
        <v>1141</v>
      </c>
      <c r="K235" s="78"/>
      <c r="L235" s="75" t="s">
        <v>1141</v>
      </c>
      <c r="M235" s="78"/>
      <c r="N235" s="75" t="s">
        <v>1141</v>
      </c>
      <c r="O235" s="78"/>
      <c r="P235" s="75" t="s">
        <v>1141</v>
      </c>
      <c r="Q235" s="78"/>
      <c r="R235" s="75" t="s">
        <v>1141</v>
      </c>
      <c r="S235" s="78"/>
      <c r="T235" s="75" t="s">
        <v>1141</v>
      </c>
      <c r="U235" s="78"/>
      <c r="V235" s="75" t="s">
        <v>1141</v>
      </c>
      <c r="W235" s="78"/>
      <c r="X235" s="75" t="s">
        <v>191</v>
      </c>
      <c r="Y235" s="78" t="s">
        <v>195</v>
      </c>
      <c r="Z235" s="75" t="s">
        <v>1141</v>
      </c>
      <c r="AA235" s="79"/>
      <c r="AB235" s="75" t="s">
        <v>1141</v>
      </c>
      <c r="AC235" s="78"/>
      <c r="AD235" s="75" t="s">
        <v>1141</v>
      </c>
      <c r="AE235" s="78"/>
      <c r="AF235" s="75" t="s">
        <v>1141</v>
      </c>
      <c r="AG235" s="78"/>
      <c r="AH235" s="75" t="s">
        <v>1141</v>
      </c>
      <c r="AI235" s="78"/>
      <c r="AJ235" s="75" t="s">
        <v>1141</v>
      </c>
      <c r="AK235" s="78"/>
      <c r="AL235" s="75" t="s">
        <v>1141</v>
      </c>
      <c r="AM235" s="77"/>
      <c r="AN235" s="75" t="s">
        <v>191</v>
      </c>
      <c r="AO235" s="78" t="s">
        <v>195</v>
      </c>
      <c r="AP235" s="75" t="s">
        <v>191</v>
      </c>
      <c r="AQ235" s="78" t="s">
        <v>195</v>
      </c>
      <c r="AS235" s="30" t="str">
        <f t="shared" si="8"/>
        <v>xxx</v>
      </c>
      <c r="AT235" s="30" t="str">
        <f t="shared" si="9"/>
        <v>yyy</v>
      </c>
      <c r="AV235" s="157"/>
    </row>
    <row r="236" spans="1:48" s="30" customFormat="1" x14ac:dyDescent="0.2">
      <c r="A236" s="61" t="s">
        <v>1590</v>
      </c>
      <c r="B236" s="61" t="s">
        <v>2269</v>
      </c>
      <c r="C236" s="61" t="s">
        <v>496</v>
      </c>
      <c r="D236" s="61" t="s">
        <v>497</v>
      </c>
      <c r="E236" s="61" t="s">
        <v>1141</v>
      </c>
      <c r="F236" s="75" t="s">
        <v>1141</v>
      </c>
      <c r="G236" s="78"/>
      <c r="H236" s="75" t="s">
        <v>1141</v>
      </c>
      <c r="I236" s="78"/>
      <c r="J236" s="75" t="s">
        <v>1141</v>
      </c>
      <c r="K236" s="78"/>
      <c r="L236" s="75" t="s">
        <v>1141</v>
      </c>
      <c r="M236" s="78"/>
      <c r="N236" s="75" t="s">
        <v>1141</v>
      </c>
      <c r="O236" s="78"/>
      <c r="P236" s="75" t="s">
        <v>1141</v>
      </c>
      <c r="Q236" s="78"/>
      <c r="R236" s="75" t="s">
        <v>1141</v>
      </c>
      <c r="S236" s="78"/>
      <c r="T236" s="75" t="s">
        <v>191</v>
      </c>
      <c r="U236" s="78" t="s">
        <v>195</v>
      </c>
      <c r="V236" s="75" t="s">
        <v>191</v>
      </c>
      <c r="W236" s="78" t="s">
        <v>195</v>
      </c>
      <c r="X236" s="75" t="s">
        <v>191</v>
      </c>
      <c r="Y236" s="78" t="s">
        <v>195</v>
      </c>
      <c r="Z236" s="75" t="s">
        <v>1141</v>
      </c>
      <c r="AA236" s="79"/>
      <c r="AB236" s="75" t="s">
        <v>1141</v>
      </c>
      <c r="AC236" s="78"/>
      <c r="AD236" s="75" t="s">
        <v>1141</v>
      </c>
      <c r="AE236" s="78"/>
      <c r="AF236" s="75" t="s">
        <v>1141</v>
      </c>
      <c r="AG236" s="78"/>
      <c r="AH236" s="75" t="s">
        <v>1141</v>
      </c>
      <c r="AI236" s="78"/>
      <c r="AJ236" s="75" t="s">
        <v>1141</v>
      </c>
      <c r="AK236" s="78"/>
      <c r="AL236" s="75" t="s">
        <v>1141</v>
      </c>
      <c r="AM236" s="77"/>
      <c r="AN236" s="75" t="s">
        <v>191</v>
      </c>
      <c r="AO236" s="78" t="s">
        <v>195</v>
      </c>
      <c r="AP236" s="75" t="s">
        <v>191</v>
      </c>
      <c r="AQ236" s="78" t="s">
        <v>195</v>
      </c>
      <c r="AS236" s="30" t="str">
        <f t="shared" si="8"/>
        <v>xxxxx</v>
      </c>
      <c r="AT236" s="30" t="str">
        <f t="shared" si="9"/>
        <v>yyyyy</v>
      </c>
      <c r="AV236" s="157"/>
    </row>
    <row r="237" spans="1:48" s="30" customFormat="1" x14ac:dyDescent="0.2">
      <c r="A237" s="61" t="s">
        <v>1591</v>
      </c>
      <c r="B237" s="61" t="s">
        <v>2270</v>
      </c>
      <c r="C237" s="61" t="s">
        <v>498</v>
      </c>
      <c r="D237" s="61" t="s">
        <v>499</v>
      </c>
      <c r="E237" s="61" t="s">
        <v>1141</v>
      </c>
      <c r="F237" s="75" t="s">
        <v>1141</v>
      </c>
      <c r="G237" s="78"/>
      <c r="H237" s="75" t="s">
        <v>1141</v>
      </c>
      <c r="I237" s="78"/>
      <c r="J237" s="75" t="s">
        <v>1141</v>
      </c>
      <c r="K237" s="78"/>
      <c r="L237" s="75" t="s">
        <v>1141</v>
      </c>
      <c r="M237" s="78"/>
      <c r="N237" s="75" t="s">
        <v>1141</v>
      </c>
      <c r="O237" s="78"/>
      <c r="P237" s="75" t="s">
        <v>1141</v>
      </c>
      <c r="Q237" s="78"/>
      <c r="R237" s="75" t="s">
        <v>1141</v>
      </c>
      <c r="S237" s="78"/>
      <c r="T237" s="75" t="s">
        <v>1141</v>
      </c>
      <c r="U237" s="78"/>
      <c r="V237" s="75" t="s">
        <v>1141</v>
      </c>
      <c r="W237" s="78"/>
      <c r="X237" s="75" t="s">
        <v>191</v>
      </c>
      <c r="Y237" s="78" t="s">
        <v>195</v>
      </c>
      <c r="Z237" s="75" t="s">
        <v>1141</v>
      </c>
      <c r="AA237" s="79"/>
      <c r="AB237" s="75" t="s">
        <v>1141</v>
      </c>
      <c r="AC237" s="78"/>
      <c r="AD237" s="75" t="s">
        <v>1141</v>
      </c>
      <c r="AE237" s="78"/>
      <c r="AF237" s="75" t="s">
        <v>1141</v>
      </c>
      <c r="AG237" s="78"/>
      <c r="AH237" s="75" t="s">
        <v>1141</v>
      </c>
      <c r="AI237" s="78"/>
      <c r="AJ237" s="75" t="s">
        <v>191</v>
      </c>
      <c r="AK237" s="78" t="s">
        <v>195</v>
      </c>
      <c r="AL237" s="75" t="s">
        <v>1141</v>
      </c>
      <c r="AM237" s="77"/>
      <c r="AN237" s="75" t="s">
        <v>1141</v>
      </c>
      <c r="AO237" s="78"/>
      <c r="AP237" s="75" t="s">
        <v>191</v>
      </c>
      <c r="AQ237" s="78" t="s">
        <v>195</v>
      </c>
      <c r="AS237" s="30" t="str">
        <f t="shared" si="8"/>
        <v>xxx</v>
      </c>
      <c r="AT237" s="30" t="str">
        <f t="shared" si="9"/>
        <v>yyy</v>
      </c>
      <c r="AV237" s="157"/>
    </row>
    <row r="238" spans="1:48" s="30" customFormat="1" x14ac:dyDescent="0.2">
      <c r="A238" s="61" t="s">
        <v>1592</v>
      </c>
      <c r="B238" s="61" t="s">
        <v>2271</v>
      </c>
      <c r="C238" s="61" t="s">
        <v>500</v>
      </c>
      <c r="D238" s="61" t="s">
        <v>501</v>
      </c>
      <c r="E238" s="61" t="s">
        <v>1141</v>
      </c>
      <c r="F238" s="75" t="s">
        <v>1141</v>
      </c>
      <c r="G238" s="78"/>
      <c r="H238" s="75" t="s">
        <v>1141</v>
      </c>
      <c r="I238" s="78"/>
      <c r="J238" s="75" t="s">
        <v>1141</v>
      </c>
      <c r="K238" s="78"/>
      <c r="L238" s="75" t="s">
        <v>1141</v>
      </c>
      <c r="M238" s="78"/>
      <c r="N238" s="75" t="s">
        <v>1141</v>
      </c>
      <c r="O238" s="78"/>
      <c r="P238" s="75" t="s">
        <v>1141</v>
      </c>
      <c r="Q238" s="78"/>
      <c r="R238" s="75" t="s">
        <v>1141</v>
      </c>
      <c r="S238" s="78"/>
      <c r="T238" s="75" t="s">
        <v>1141</v>
      </c>
      <c r="U238" s="78"/>
      <c r="V238" s="75" t="s">
        <v>1141</v>
      </c>
      <c r="W238" s="78"/>
      <c r="X238" s="75" t="s">
        <v>191</v>
      </c>
      <c r="Y238" s="78" t="s">
        <v>195</v>
      </c>
      <c r="Z238" s="75" t="s">
        <v>1141</v>
      </c>
      <c r="AA238" s="79"/>
      <c r="AB238" s="75" t="s">
        <v>1141</v>
      </c>
      <c r="AC238" s="78"/>
      <c r="AD238" s="75" t="s">
        <v>1141</v>
      </c>
      <c r="AE238" s="78"/>
      <c r="AF238" s="75" t="s">
        <v>1141</v>
      </c>
      <c r="AG238" s="78"/>
      <c r="AH238" s="75" t="s">
        <v>191</v>
      </c>
      <c r="AI238" s="78" t="s">
        <v>195</v>
      </c>
      <c r="AJ238" s="75" t="s">
        <v>191</v>
      </c>
      <c r="AK238" s="78" t="s">
        <v>195</v>
      </c>
      <c r="AL238" s="75" t="s">
        <v>1141</v>
      </c>
      <c r="AM238" s="77"/>
      <c r="AN238" s="75" t="s">
        <v>1141</v>
      </c>
      <c r="AO238" s="78"/>
      <c r="AP238" s="75" t="s">
        <v>191</v>
      </c>
      <c r="AQ238" s="78" t="s">
        <v>195</v>
      </c>
      <c r="AS238" s="30" t="str">
        <f t="shared" si="8"/>
        <v>xxxx</v>
      </c>
      <c r="AT238" s="30" t="str">
        <f t="shared" si="9"/>
        <v>yyyy</v>
      </c>
      <c r="AV238" s="157"/>
    </row>
    <row r="239" spans="1:48" s="30" customFormat="1" x14ac:dyDescent="0.2">
      <c r="A239" s="61" t="s">
        <v>1593</v>
      </c>
      <c r="B239" s="61" t="s">
        <v>2272</v>
      </c>
      <c r="C239" s="61" t="s">
        <v>502</v>
      </c>
      <c r="D239" s="61" t="s">
        <v>503</v>
      </c>
      <c r="E239" s="61" t="s">
        <v>1141</v>
      </c>
      <c r="F239" s="75" t="s">
        <v>1141</v>
      </c>
      <c r="G239" s="78"/>
      <c r="H239" s="75" t="s">
        <v>1141</v>
      </c>
      <c r="I239" s="78"/>
      <c r="J239" s="75" t="s">
        <v>1141</v>
      </c>
      <c r="K239" s="78"/>
      <c r="L239" s="75" t="s">
        <v>1141</v>
      </c>
      <c r="M239" s="78"/>
      <c r="N239" s="75" t="s">
        <v>191</v>
      </c>
      <c r="O239" s="78" t="s">
        <v>195</v>
      </c>
      <c r="P239" s="75" t="s">
        <v>1141</v>
      </c>
      <c r="Q239" s="78"/>
      <c r="R239" s="75" t="s">
        <v>1141</v>
      </c>
      <c r="S239" s="78"/>
      <c r="T239" s="75" t="s">
        <v>191</v>
      </c>
      <c r="U239" s="78" t="s">
        <v>195</v>
      </c>
      <c r="V239" s="75" t="s">
        <v>1141</v>
      </c>
      <c r="W239" s="78"/>
      <c r="X239" s="75" t="s">
        <v>191</v>
      </c>
      <c r="Y239" s="78" t="s">
        <v>195</v>
      </c>
      <c r="Z239" s="75" t="s">
        <v>1141</v>
      </c>
      <c r="AA239" s="79"/>
      <c r="AB239" s="75" t="s">
        <v>1141</v>
      </c>
      <c r="AC239" s="78"/>
      <c r="AD239" s="75" t="s">
        <v>1141</v>
      </c>
      <c r="AE239" s="78"/>
      <c r="AF239" s="75" t="s">
        <v>1141</v>
      </c>
      <c r="AG239" s="78"/>
      <c r="AH239" s="75" t="s">
        <v>1141</v>
      </c>
      <c r="AI239" s="78"/>
      <c r="AJ239" s="75" t="s">
        <v>1141</v>
      </c>
      <c r="AK239" s="78"/>
      <c r="AL239" s="75" t="s">
        <v>1141</v>
      </c>
      <c r="AM239" s="77"/>
      <c r="AN239" s="75" t="s">
        <v>1141</v>
      </c>
      <c r="AO239" s="78"/>
      <c r="AP239" s="75" t="s">
        <v>191</v>
      </c>
      <c r="AQ239" s="78" t="s">
        <v>195</v>
      </c>
      <c r="AS239" s="30" t="str">
        <f t="shared" si="8"/>
        <v>xxxx</v>
      </c>
      <c r="AT239" s="30" t="str">
        <f t="shared" si="9"/>
        <v>yyyy</v>
      </c>
      <c r="AV239" s="157"/>
    </row>
    <row r="240" spans="1:48" s="30" customFormat="1" x14ac:dyDescent="0.2">
      <c r="A240" s="61" t="s">
        <v>1594</v>
      </c>
      <c r="B240" s="61" t="s">
        <v>2273</v>
      </c>
      <c r="C240" s="61" t="s">
        <v>1035</v>
      </c>
      <c r="D240" s="61" t="s">
        <v>1036</v>
      </c>
      <c r="E240" s="61" t="s">
        <v>1141</v>
      </c>
      <c r="F240" s="75" t="s">
        <v>1141</v>
      </c>
      <c r="G240" s="78"/>
      <c r="H240" s="75" t="s">
        <v>1141</v>
      </c>
      <c r="I240" s="78"/>
      <c r="J240" s="75" t="s">
        <v>1141</v>
      </c>
      <c r="K240" s="78"/>
      <c r="L240" s="75" t="s">
        <v>191</v>
      </c>
      <c r="M240" s="78" t="s">
        <v>195</v>
      </c>
      <c r="N240" s="75" t="s">
        <v>1141</v>
      </c>
      <c r="O240" s="78"/>
      <c r="P240" s="75" t="s">
        <v>1141</v>
      </c>
      <c r="Q240" s="78"/>
      <c r="R240" s="75" t="s">
        <v>1141</v>
      </c>
      <c r="S240" s="78"/>
      <c r="T240" s="75" t="s">
        <v>1141</v>
      </c>
      <c r="U240" s="78"/>
      <c r="V240" s="75" t="s">
        <v>1141</v>
      </c>
      <c r="W240" s="78"/>
      <c r="X240" s="75" t="s">
        <v>1141</v>
      </c>
      <c r="Y240" s="78"/>
      <c r="Z240" s="75" t="s">
        <v>1141</v>
      </c>
      <c r="AA240" s="79"/>
      <c r="AB240" s="75" t="s">
        <v>191</v>
      </c>
      <c r="AC240" s="78" t="s">
        <v>195</v>
      </c>
      <c r="AD240" s="75" t="s">
        <v>1141</v>
      </c>
      <c r="AE240" s="78"/>
      <c r="AF240" s="75" t="s">
        <v>1141</v>
      </c>
      <c r="AG240" s="78"/>
      <c r="AH240" s="75" t="s">
        <v>1141</v>
      </c>
      <c r="AI240" s="78"/>
      <c r="AJ240" s="75" t="s">
        <v>1141</v>
      </c>
      <c r="AK240" s="78"/>
      <c r="AL240" s="75" t="s">
        <v>1141</v>
      </c>
      <c r="AM240" s="77"/>
      <c r="AN240" s="75" t="s">
        <v>191</v>
      </c>
      <c r="AO240" s="78" t="s">
        <v>195</v>
      </c>
      <c r="AP240" s="75" t="s">
        <v>191</v>
      </c>
      <c r="AQ240" s="78" t="s">
        <v>195</v>
      </c>
      <c r="AS240" s="30" t="str">
        <f t="shared" si="8"/>
        <v>xxxx</v>
      </c>
      <c r="AT240" s="30" t="str">
        <f t="shared" si="9"/>
        <v>yyyy</v>
      </c>
      <c r="AV240" s="157"/>
    </row>
    <row r="241" spans="1:48" s="30" customFormat="1" x14ac:dyDescent="0.2">
      <c r="A241" s="61" t="s">
        <v>932</v>
      </c>
      <c r="B241" s="61" t="s">
        <v>2274</v>
      </c>
      <c r="C241" s="61" t="s">
        <v>935</v>
      </c>
      <c r="D241" s="61" t="s">
        <v>1037</v>
      </c>
      <c r="E241" s="61" t="s">
        <v>1141</v>
      </c>
      <c r="F241" s="75" t="s">
        <v>1141</v>
      </c>
      <c r="G241" s="78"/>
      <c r="H241" s="75" t="s">
        <v>191</v>
      </c>
      <c r="I241" s="78" t="s">
        <v>195</v>
      </c>
      <c r="J241" s="75" t="s">
        <v>191</v>
      </c>
      <c r="K241" s="78" t="s">
        <v>195</v>
      </c>
      <c r="L241" s="75" t="s">
        <v>191</v>
      </c>
      <c r="M241" s="78" t="s">
        <v>195</v>
      </c>
      <c r="N241" s="75" t="s">
        <v>191</v>
      </c>
      <c r="O241" s="78" t="s">
        <v>195</v>
      </c>
      <c r="P241" s="75" t="s">
        <v>191</v>
      </c>
      <c r="Q241" s="78" t="s">
        <v>195</v>
      </c>
      <c r="R241" s="75" t="s">
        <v>191</v>
      </c>
      <c r="S241" s="78" t="s">
        <v>195</v>
      </c>
      <c r="T241" s="75" t="s">
        <v>191</v>
      </c>
      <c r="U241" s="78" t="s">
        <v>195</v>
      </c>
      <c r="V241" s="75" t="s">
        <v>1141</v>
      </c>
      <c r="W241" s="78"/>
      <c r="X241" s="75" t="s">
        <v>191</v>
      </c>
      <c r="Y241" s="78" t="s">
        <v>195</v>
      </c>
      <c r="Z241" s="75" t="s">
        <v>195</v>
      </c>
      <c r="AA241" s="159" t="s">
        <v>4252</v>
      </c>
      <c r="AB241" s="75" t="s">
        <v>191</v>
      </c>
      <c r="AC241" s="78" t="s">
        <v>195</v>
      </c>
      <c r="AD241" s="75" t="s">
        <v>1141</v>
      </c>
      <c r="AE241" s="78"/>
      <c r="AF241" s="75" t="s">
        <v>191</v>
      </c>
      <c r="AG241" s="78" t="s">
        <v>195</v>
      </c>
      <c r="AH241" s="75" t="s">
        <v>191</v>
      </c>
      <c r="AI241" s="78" t="s">
        <v>195</v>
      </c>
      <c r="AJ241" s="75" t="s">
        <v>191</v>
      </c>
      <c r="AK241" s="78" t="s">
        <v>195</v>
      </c>
      <c r="AL241" s="75" t="s">
        <v>1141</v>
      </c>
      <c r="AM241" s="77"/>
      <c r="AN241" s="75" t="s">
        <v>191</v>
      </c>
      <c r="AO241" s="78" t="s">
        <v>195</v>
      </c>
      <c r="AP241" s="75" t="s">
        <v>191</v>
      </c>
      <c r="AQ241" s="78" t="s">
        <v>195</v>
      </c>
      <c r="AS241" s="30" t="str">
        <f t="shared" si="8"/>
        <v>xxxxxxxxyxxxxxx</v>
      </c>
      <c r="AT241" s="30" t="str">
        <f t="shared" si="9"/>
        <v>yyyyyyyyn11yyyyyy</v>
      </c>
      <c r="AV241" s="157"/>
    </row>
    <row r="242" spans="1:48" s="30" customFormat="1" x14ac:dyDescent="0.2">
      <c r="A242" s="61" t="s">
        <v>1192</v>
      </c>
      <c r="B242" s="61" t="s">
        <v>1110</v>
      </c>
      <c r="C242" s="61" t="s">
        <v>1038</v>
      </c>
      <c r="D242" s="61" t="s">
        <v>1039</v>
      </c>
      <c r="E242" s="61" t="s">
        <v>1141</v>
      </c>
      <c r="F242" s="75" t="s">
        <v>1141</v>
      </c>
      <c r="G242" s="78"/>
      <c r="H242" s="75" t="s">
        <v>1141</v>
      </c>
      <c r="I242" s="78"/>
      <c r="J242" s="75" t="s">
        <v>1141</v>
      </c>
      <c r="K242" s="78"/>
      <c r="L242" s="75" t="s">
        <v>1141</v>
      </c>
      <c r="M242" s="78"/>
      <c r="N242" s="75" t="s">
        <v>1141</v>
      </c>
      <c r="O242" s="78"/>
      <c r="P242" s="75" t="s">
        <v>1141</v>
      </c>
      <c r="Q242" s="78"/>
      <c r="R242" s="75" t="s">
        <v>1141</v>
      </c>
      <c r="S242" s="78"/>
      <c r="T242" s="75" t="s">
        <v>1141</v>
      </c>
      <c r="U242" s="78"/>
      <c r="V242" s="75" t="s">
        <v>1141</v>
      </c>
      <c r="W242" s="78"/>
      <c r="X242" s="75" t="s">
        <v>1141</v>
      </c>
      <c r="Y242" s="78"/>
      <c r="Z242" s="75" t="s">
        <v>1141</v>
      </c>
      <c r="AA242" s="79"/>
      <c r="AB242" s="75" t="s">
        <v>1141</v>
      </c>
      <c r="AC242" s="78"/>
      <c r="AD242" s="75" t="s">
        <v>1141</v>
      </c>
      <c r="AE242" s="78"/>
      <c r="AF242" s="75" t="s">
        <v>1141</v>
      </c>
      <c r="AG242" s="78"/>
      <c r="AH242" s="75" t="s">
        <v>1141</v>
      </c>
      <c r="AI242" s="78"/>
      <c r="AJ242" s="75" t="s">
        <v>1141</v>
      </c>
      <c r="AK242" s="78"/>
      <c r="AL242" s="75" t="s">
        <v>1141</v>
      </c>
      <c r="AM242" s="77"/>
      <c r="AN242" s="75" t="s">
        <v>1141</v>
      </c>
      <c r="AO242" s="78"/>
      <c r="AP242" s="75" t="s">
        <v>1141</v>
      </c>
      <c r="AQ242" s="78"/>
      <c r="AS242" s="30" t="str">
        <f t="shared" si="8"/>
        <v/>
      </c>
      <c r="AT242" s="30" t="str">
        <f t="shared" si="9"/>
        <v/>
      </c>
      <c r="AV242" s="157"/>
    </row>
    <row r="245" spans="1:48" x14ac:dyDescent="0.2">
      <c r="A245" s="129" t="s">
        <v>2649</v>
      </c>
      <c r="B245" s="130" t="s">
        <v>2650</v>
      </c>
    </row>
    <row r="246" spans="1:48" x14ac:dyDescent="0.2">
      <c r="A246" s="129" t="s">
        <v>2664</v>
      </c>
      <c r="B246" s="130" t="s">
        <v>2659</v>
      </c>
    </row>
    <row r="247" spans="1:48" x14ac:dyDescent="0.2">
      <c r="A247" s="129" t="s">
        <v>2676</v>
      </c>
      <c r="B247" s="130" t="s">
        <v>2677</v>
      </c>
    </row>
    <row r="248" spans="1:48" x14ac:dyDescent="0.2">
      <c r="A248" s="129" t="s">
        <v>2679</v>
      </c>
      <c r="B248" s="130" t="s">
        <v>2680</v>
      </c>
    </row>
    <row r="249" spans="1:48" x14ac:dyDescent="0.2">
      <c r="A249" s="129" t="s">
        <v>2685</v>
      </c>
      <c r="B249" s="130" t="s">
        <v>2686</v>
      </c>
    </row>
    <row r="250" spans="1:48" x14ac:dyDescent="0.2">
      <c r="A250" s="129" t="s">
        <v>2997</v>
      </c>
      <c r="B250" s="130" t="s">
        <v>2996</v>
      </c>
    </row>
    <row r="251" spans="1:48" x14ac:dyDescent="0.2">
      <c r="A251" s="129" t="s">
        <v>3009</v>
      </c>
      <c r="B251" s="130" t="s">
        <v>3008</v>
      </c>
    </row>
    <row r="252" spans="1:48" x14ac:dyDescent="0.2">
      <c r="A252" s="129" t="s">
        <v>4245</v>
      </c>
      <c r="B252" s="130" t="s">
        <v>4246</v>
      </c>
    </row>
    <row r="253" spans="1:48" x14ac:dyDescent="0.2">
      <c r="A253" s="159" t="s">
        <v>4251</v>
      </c>
      <c r="B253" s="130" t="s">
        <v>4248</v>
      </c>
    </row>
    <row r="254" spans="1:48" x14ac:dyDescent="0.2">
      <c r="A254" s="159" t="s">
        <v>4252</v>
      </c>
      <c r="B254" s="130" t="s">
        <v>4198</v>
      </c>
    </row>
    <row r="255" spans="1:48" x14ac:dyDescent="0.2">
      <c r="A255" s="129" t="s">
        <v>4331</v>
      </c>
      <c r="B255" s="130" t="s">
        <v>4332</v>
      </c>
    </row>
    <row r="256" spans="1:48" x14ac:dyDescent="0.2">
      <c r="A256" s="129" t="s">
        <v>5276</v>
      </c>
      <c r="B256" s="130" t="s">
        <v>5277</v>
      </c>
    </row>
    <row r="257" spans="1:2" x14ac:dyDescent="0.2">
      <c r="A257" s="129" t="s">
        <v>5293</v>
      </c>
      <c r="B257" s="130" t="s">
        <v>5294</v>
      </c>
    </row>
    <row r="258" spans="1:2" x14ac:dyDescent="0.2">
      <c r="A258" s="129" t="s">
        <v>5309</v>
      </c>
      <c r="B258" s="130" t="s">
        <v>5310</v>
      </c>
    </row>
    <row r="259" spans="1:2" x14ac:dyDescent="0.2">
      <c r="A259" s="129" t="s">
        <v>7152</v>
      </c>
      <c r="B259" s="38" t="s">
        <v>7153</v>
      </c>
    </row>
    <row r="260" spans="1:2" x14ac:dyDescent="0.2">
      <c r="A260" s="129" t="s">
        <v>7186</v>
      </c>
      <c r="B260" s="38" t="s">
        <v>7187</v>
      </c>
    </row>
  </sheetData>
  <phoneticPr fontId="4" type="noConversion"/>
  <pageMargins left="0.39370078740157483" right="0.39370078740157483" top="0.39370078740157483" bottom="0.39370078740157483" header="0.19685039370078741" footer="0.39370078740157483"/>
  <pageSetup paperSize="9" scale="90" fitToHeight="0" orientation="landscape" r:id="rId1"/>
  <headerFooter alignWithMargins="0">
    <oddHeader>&amp;C&amp;"Calibri"&amp;10&amp;K0000FF- Internal -&amp;1#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46655-34A0-4B19-94DB-A024C3AEB70C}">
  <dimension ref="A1:IJ217"/>
  <sheetViews>
    <sheetView workbookViewId="0">
      <pane xSplit="5" ySplit="11" topLeftCell="GT184" activePane="bottomRight" state="frozen"/>
      <selection pane="topRight" activeCell="F1" sqref="F1"/>
      <selection pane="bottomLeft" activeCell="A12" sqref="A12"/>
      <selection pane="bottomRight" activeCell="HU216" sqref="HU216"/>
    </sheetView>
  </sheetViews>
  <sheetFormatPr defaultRowHeight="11.25" x14ac:dyDescent="0.2"/>
  <cols>
    <col min="1" max="1" width="4" style="15" customWidth="1"/>
    <col min="2" max="2" width="27.140625" style="14" customWidth="1"/>
    <col min="3" max="4" width="3.140625" style="14" customWidth="1"/>
    <col min="5" max="5" width="9.28515625" style="15" customWidth="1"/>
    <col min="6" max="238" width="3.7109375" style="15" customWidth="1"/>
    <col min="239" max="239" width="3.5703125" style="15" customWidth="1"/>
    <col min="240" max="240" width="4" style="15" customWidth="1"/>
    <col min="241" max="246" width="9.28515625" style="15" customWidth="1"/>
    <col min="247" max="16384" width="9.140625" style="15"/>
  </cols>
  <sheetData>
    <row r="1" spans="1:244" x14ac:dyDescent="0.2">
      <c r="A1" s="133" t="s">
        <v>4140</v>
      </c>
      <c r="B1" s="134"/>
      <c r="C1" s="134"/>
      <c r="D1" s="134"/>
      <c r="E1" s="135"/>
      <c r="F1" s="242" t="s">
        <v>1111</v>
      </c>
      <c r="G1" s="220"/>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row>
    <row r="2" spans="1:244" x14ac:dyDescent="0.2">
      <c r="A2" s="15" t="s">
        <v>8673</v>
      </c>
      <c r="F2" s="324" t="s">
        <v>4152</v>
      </c>
      <c r="G2" s="246"/>
      <c r="H2" s="246"/>
      <c r="I2" s="246"/>
      <c r="J2" s="246"/>
      <c r="K2" s="246"/>
      <c r="L2" s="246"/>
      <c r="M2" s="246"/>
      <c r="N2" s="246"/>
      <c r="O2" s="247" t="s">
        <v>1064</v>
      </c>
      <c r="P2" s="247"/>
      <c r="Q2" s="247"/>
      <c r="R2" s="247"/>
      <c r="S2" s="247"/>
      <c r="T2" s="247"/>
      <c r="U2" s="247"/>
      <c r="V2" s="247"/>
      <c r="W2" s="251" t="s">
        <v>1252</v>
      </c>
      <c r="X2" s="246" t="s">
        <v>1051</v>
      </c>
      <c r="Y2" s="246"/>
      <c r="Z2" s="246"/>
      <c r="AA2" s="246"/>
      <c r="AB2" s="246"/>
      <c r="AC2" s="246"/>
      <c r="AD2" s="246"/>
      <c r="AE2" s="246"/>
      <c r="AF2" s="252" t="s">
        <v>1252</v>
      </c>
      <c r="AG2" s="247" t="s">
        <v>2286</v>
      </c>
      <c r="AH2" s="247"/>
      <c r="AI2" s="247"/>
      <c r="AJ2" s="247"/>
      <c r="AK2" s="247"/>
      <c r="AL2" s="247"/>
      <c r="AM2" s="247"/>
      <c r="AN2" s="247"/>
      <c r="AO2" s="251" t="s">
        <v>1252</v>
      </c>
      <c r="AP2" s="246" t="s">
        <v>126</v>
      </c>
      <c r="AQ2" s="246"/>
      <c r="AR2" s="246"/>
      <c r="AS2" s="246"/>
      <c r="AT2" s="246"/>
      <c r="AU2" s="246"/>
      <c r="AV2" s="246"/>
      <c r="AW2" s="246"/>
      <c r="AX2" s="252" t="s">
        <v>1252</v>
      </c>
      <c r="AY2" s="247" t="s">
        <v>135</v>
      </c>
      <c r="AZ2" s="247"/>
      <c r="BA2" s="247"/>
      <c r="BB2" s="247"/>
      <c r="BC2" s="247"/>
      <c r="BD2" s="247"/>
      <c r="BE2" s="247"/>
      <c r="BF2" s="247"/>
      <c r="BG2" s="251" t="s">
        <v>1252</v>
      </c>
      <c r="BH2" s="246" t="s">
        <v>143</v>
      </c>
      <c r="BI2" s="246"/>
      <c r="BJ2" s="246"/>
      <c r="BK2" s="246"/>
      <c r="BL2" s="246"/>
      <c r="BM2" s="246"/>
      <c r="BN2" s="246"/>
      <c r="BO2" s="246"/>
      <c r="BP2" s="252" t="s">
        <v>1252</v>
      </c>
      <c r="BQ2" s="247" t="s">
        <v>152</v>
      </c>
      <c r="BR2" s="247"/>
      <c r="BS2" s="247"/>
      <c r="BT2" s="247"/>
      <c r="BU2" s="247"/>
      <c r="BV2" s="247"/>
      <c r="BW2" s="247"/>
      <c r="BX2" s="247"/>
      <c r="BY2" s="251" t="s">
        <v>1252</v>
      </c>
      <c r="BZ2" s="246" t="s">
        <v>161</v>
      </c>
      <c r="CA2" s="246"/>
      <c r="CB2" s="246"/>
      <c r="CC2" s="246"/>
      <c r="CD2" s="246"/>
      <c r="CE2" s="246"/>
      <c r="CF2" s="246"/>
      <c r="CG2" s="246"/>
      <c r="CH2" s="252" t="s">
        <v>1252</v>
      </c>
      <c r="CI2" s="247" t="s">
        <v>2436</v>
      </c>
      <c r="CJ2" s="247"/>
      <c r="CK2" s="247"/>
      <c r="CL2" s="247"/>
      <c r="CM2" s="247"/>
      <c r="CN2" s="247"/>
      <c r="CO2" s="247"/>
      <c r="CP2" s="247"/>
      <c r="CQ2" s="251" t="s">
        <v>1252</v>
      </c>
      <c r="CR2" s="246" t="s">
        <v>2445</v>
      </c>
      <c r="CS2" s="246"/>
      <c r="CT2" s="246"/>
      <c r="CU2" s="246"/>
      <c r="CV2" s="246"/>
      <c r="CW2" s="246"/>
      <c r="CX2" s="246"/>
      <c r="CY2" s="246"/>
      <c r="CZ2" s="252" t="s">
        <v>1252</v>
      </c>
      <c r="DA2" s="247" t="s">
        <v>2454</v>
      </c>
      <c r="DB2" s="247"/>
      <c r="DC2" s="247"/>
      <c r="DD2" s="247"/>
      <c r="DE2" s="247"/>
      <c r="DF2" s="247"/>
      <c r="DG2" s="247"/>
      <c r="DH2" s="247"/>
      <c r="DI2" s="251" t="s">
        <v>1252</v>
      </c>
      <c r="DJ2" s="246" t="s">
        <v>2463</v>
      </c>
      <c r="DK2" s="246"/>
      <c r="DL2" s="246"/>
      <c r="DM2" s="246"/>
      <c r="DN2" s="246"/>
      <c r="DO2" s="246"/>
      <c r="DP2" s="246"/>
      <c r="DQ2" s="246"/>
      <c r="DR2" s="252" t="s">
        <v>1252</v>
      </c>
      <c r="DS2" s="247" t="s">
        <v>4166</v>
      </c>
      <c r="DT2" s="247"/>
      <c r="DU2" s="247"/>
      <c r="DV2" s="247"/>
      <c r="DW2" s="247"/>
      <c r="DX2" s="247"/>
      <c r="DY2" s="247"/>
      <c r="DZ2" s="247"/>
      <c r="EA2" s="251" t="s">
        <v>1252</v>
      </c>
      <c r="EB2" s="298" t="s">
        <v>4171</v>
      </c>
      <c r="EC2" s="246"/>
      <c r="ED2" s="246"/>
      <c r="EE2" s="246"/>
      <c r="EF2" s="246"/>
      <c r="EG2" s="246"/>
      <c r="EH2" s="246"/>
      <c r="EI2" s="246"/>
      <c r="EJ2" s="246"/>
      <c r="EK2" s="247" t="s">
        <v>2189</v>
      </c>
      <c r="EL2" s="247"/>
      <c r="EM2" s="247"/>
      <c r="EN2" s="247"/>
      <c r="EO2" s="247"/>
      <c r="EP2" s="247"/>
      <c r="EQ2" s="247"/>
      <c r="ER2" s="247"/>
      <c r="ES2" s="247"/>
      <c r="ET2" s="246" t="s">
        <v>2198</v>
      </c>
      <c r="EU2" s="246"/>
      <c r="EV2" s="246"/>
      <c r="EW2" s="246"/>
      <c r="EX2" s="246"/>
      <c r="EY2" s="246"/>
      <c r="EZ2" s="246"/>
      <c r="FA2" s="246"/>
      <c r="FB2" s="252" t="s">
        <v>1252</v>
      </c>
      <c r="FC2" s="247" t="s">
        <v>2207</v>
      </c>
      <c r="FD2" s="247"/>
      <c r="FE2" s="247"/>
      <c r="FF2" s="247"/>
      <c r="FG2" s="247"/>
      <c r="FH2" s="247"/>
      <c r="FI2" s="247"/>
      <c r="FJ2" s="247"/>
      <c r="FK2" s="251" t="s">
        <v>1252</v>
      </c>
      <c r="FL2" s="246" t="s">
        <v>2216</v>
      </c>
      <c r="FM2" s="246"/>
      <c r="FN2" s="246"/>
      <c r="FO2" s="246"/>
      <c r="FP2" s="246"/>
      <c r="FQ2" s="246"/>
      <c r="FR2" s="246"/>
      <c r="FS2" s="246"/>
      <c r="FT2" s="252" t="s">
        <v>1252</v>
      </c>
      <c r="FU2" s="247" t="s">
        <v>2225</v>
      </c>
      <c r="FV2" s="247"/>
      <c r="FW2" s="247"/>
      <c r="FX2" s="247"/>
      <c r="FY2" s="247"/>
      <c r="FZ2" s="247"/>
      <c r="GA2" s="247"/>
      <c r="GB2" s="247"/>
      <c r="GC2" s="251" t="s">
        <v>1252</v>
      </c>
      <c r="GD2" s="246" t="s">
        <v>2231</v>
      </c>
      <c r="GE2" s="246"/>
      <c r="GF2" s="246"/>
      <c r="GG2" s="246"/>
      <c r="GH2" s="246"/>
      <c r="GI2" s="246"/>
      <c r="GJ2" s="246"/>
      <c r="GK2" s="246"/>
      <c r="GL2" s="252" t="s">
        <v>1252</v>
      </c>
      <c r="GM2" s="247" t="s">
        <v>7129</v>
      </c>
      <c r="GN2" s="247"/>
      <c r="GO2" s="247"/>
      <c r="GP2" s="247"/>
      <c r="GQ2" s="247"/>
      <c r="GR2" s="247"/>
      <c r="GS2" s="247"/>
      <c r="GT2" s="247"/>
      <c r="GU2" s="247"/>
      <c r="GV2" s="246" t="s">
        <v>2246</v>
      </c>
      <c r="GW2" s="252"/>
      <c r="GX2" s="298"/>
      <c r="GY2" s="298"/>
      <c r="GZ2" s="246"/>
      <c r="HA2" s="246"/>
      <c r="HB2" s="246"/>
      <c r="HC2" s="246"/>
      <c r="HD2" s="246"/>
      <c r="HE2" s="247" t="s">
        <v>2254</v>
      </c>
      <c r="HF2" s="247"/>
      <c r="HG2" s="251"/>
      <c r="HH2" s="299"/>
      <c r="HI2" s="247"/>
      <c r="HJ2" s="247"/>
      <c r="HK2" s="247"/>
      <c r="HL2" s="247"/>
      <c r="HM2" s="247"/>
      <c r="HN2" s="246" t="s">
        <v>2262</v>
      </c>
      <c r="HO2" s="246"/>
      <c r="HP2" s="252"/>
      <c r="HQ2" s="246"/>
      <c r="HR2" s="246"/>
      <c r="HS2" s="246"/>
      <c r="HT2" s="246"/>
      <c r="HU2" s="246"/>
      <c r="HV2" s="246"/>
      <c r="HW2" s="247" t="s">
        <v>2270</v>
      </c>
      <c r="HX2" s="247"/>
      <c r="HY2" s="251"/>
      <c r="HZ2" s="247"/>
      <c r="IA2" s="247"/>
      <c r="IB2" s="247"/>
      <c r="IC2" s="248"/>
      <c r="ID2" s="248"/>
      <c r="IE2" s="248"/>
      <c r="IF2" s="248"/>
    </row>
    <row r="3" spans="1:244" x14ac:dyDescent="0.2">
      <c r="A3" s="302" t="s">
        <v>196</v>
      </c>
      <c r="B3" s="37" t="s">
        <v>5300</v>
      </c>
      <c r="C3" s="37"/>
      <c r="D3" s="37"/>
      <c r="E3" s="100" t="s">
        <v>333</v>
      </c>
      <c r="F3" s="246"/>
      <c r="G3" s="255" t="s">
        <v>1041</v>
      </c>
      <c r="H3" s="247"/>
      <c r="I3" s="247"/>
      <c r="J3" s="247"/>
      <c r="K3" s="247"/>
      <c r="L3" s="247"/>
      <c r="M3" s="247"/>
      <c r="N3" s="247"/>
      <c r="O3" s="251" t="s">
        <v>1252</v>
      </c>
      <c r="P3" s="246" t="s">
        <v>1047</v>
      </c>
      <c r="Q3" s="246"/>
      <c r="R3" s="246"/>
      <c r="S3" s="246"/>
      <c r="T3" s="246"/>
      <c r="U3" s="246"/>
      <c r="V3" s="246"/>
      <c r="W3" s="246"/>
      <c r="X3" s="252" t="s">
        <v>1252</v>
      </c>
      <c r="Y3" s="247" t="s">
        <v>1052</v>
      </c>
      <c r="Z3" s="247"/>
      <c r="AA3" s="247"/>
      <c r="AB3" s="247"/>
      <c r="AC3" s="247"/>
      <c r="AD3" s="247"/>
      <c r="AE3" s="247"/>
      <c r="AF3" s="247"/>
      <c r="AG3" s="251" t="s">
        <v>1252</v>
      </c>
      <c r="AH3" s="246" t="s">
        <v>2289</v>
      </c>
      <c r="AI3" s="246"/>
      <c r="AJ3" s="246"/>
      <c r="AK3" s="246"/>
      <c r="AL3" s="246"/>
      <c r="AM3" s="246"/>
      <c r="AN3" s="246"/>
      <c r="AO3" s="246"/>
      <c r="AP3" s="252" t="s">
        <v>1252</v>
      </c>
      <c r="AQ3" s="247" t="s">
        <v>127</v>
      </c>
      <c r="AR3" s="247"/>
      <c r="AS3" s="247"/>
      <c r="AT3" s="247"/>
      <c r="AU3" s="247"/>
      <c r="AV3" s="247"/>
      <c r="AW3" s="247"/>
      <c r="AX3" s="247"/>
      <c r="AY3" s="251" t="s">
        <v>1252</v>
      </c>
      <c r="AZ3" s="246" t="s">
        <v>136</v>
      </c>
      <c r="BA3" s="246"/>
      <c r="BB3" s="246"/>
      <c r="BC3" s="246"/>
      <c r="BD3" s="246"/>
      <c r="BE3" s="246"/>
      <c r="BF3" s="246"/>
      <c r="BG3" s="246"/>
      <c r="BH3" s="252" t="s">
        <v>1252</v>
      </c>
      <c r="BI3" s="247" t="s">
        <v>144</v>
      </c>
      <c r="BJ3" s="247"/>
      <c r="BK3" s="247"/>
      <c r="BL3" s="247"/>
      <c r="BM3" s="247"/>
      <c r="BN3" s="247"/>
      <c r="BO3" s="247"/>
      <c r="BP3" s="247"/>
      <c r="BQ3" s="251" t="s">
        <v>1252</v>
      </c>
      <c r="BR3" s="246" t="s">
        <v>153</v>
      </c>
      <c r="BS3" s="246"/>
      <c r="BT3" s="246"/>
      <c r="BU3" s="246"/>
      <c r="BV3" s="246"/>
      <c r="BW3" s="246"/>
      <c r="BX3" s="246"/>
      <c r="BY3" s="246"/>
      <c r="BZ3" s="252" t="s">
        <v>1252</v>
      </c>
      <c r="CA3" s="247" t="s">
        <v>162</v>
      </c>
      <c r="CB3" s="247"/>
      <c r="CC3" s="247"/>
      <c r="CD3" s="247"/>
      <c r="CE3" s="247"/>
      <c r="CF3" s="247"/>
      <c r="CG3" s="247"/>
      <c r="CH3" s="247"/>
      <c r="CI3" s="251" t="s">
        <v>1252</v>
      </c>
      <c r="CJ3" s="246" t="s">
        <v>2437</v>
      </c>
      <c r="CK3" s="246"/>
      <c r="CL3" s="246"/>
      <c r="CM3" s="246"/>
      <c r="CN3" s="246"/>
      <c r="CO3" s="246"/>
      <c r="CP3" s="246"/>
      <c r="CQ3" s="246"/>
      <c r="CR3" s="252" t="s">
        <v>1252</v>
      </c>
      <c r="CS3" s="247" t="s">
        <v>2446</v>
      </c>
      <c r="CT3" s="247"/>
      <c r="CU3" s="247"/>
      <c r="CV3" s="247"/>
      <c r="CW3" s="247"/>
      <c r="CX3" s="247"/>
      <c r="CY3" s="247"/>
      <c r="CZ3" s="247"/>
      <c r="DA3" s="251" t="s">
        <v>1252</v>
      </c>
      <c r="DB3" s="246" t="s">
        <v>2455</v>
      </c>
      <c r="DC3" s="246"/>
      <c r="DD3" s="246"/>
      <c r="DE3" s="246"/>
      <c r="DF3" s="246"/>
      <c r="DG3" s="246"/>
      <c r="DH3" s="246"/>
      <c r="DI3" s="246"/>
      <c r="DJ3" s="252" t="s">
        <v>1252</v>
      </c>
      <c r="DK3" s="247" t="s">
        <v>2464</v>
      </c>
      <c r="DL3" s="247"/>
      <c r="DM3" s="247"/>
      <c r="DN3" s="247"/>
      <c r="DO3" s="247"/>
      <c r="DP3" s="247"/>
      <c r="DQ3" s="247"/>
      <c r="DR3" s="247"/>
      <c r="DS3" s="251" t="s">
        <v>1252</v>
      </c>
      <c r="DT3" s="246" t="s">
        <v>2472</v>
      </c>
      <c r="DU3" s="246"/>
      <c r="DV3" s="246"/>
      <c r="DW3" s="246"/>
      <c r="DX3" s="246"/>
      <c r="DY3" s="246"/>
      <c r="DZ3" s="246"/>
      <c r="EA3" s="246"/>
      <c r="EB3" s="252" t="s">
        <v>1252</v>
      </c>
      <c r="EC3" s="247" t="s">
        <v>4172</v>
      </c>
      <c r="ED3" s="247"/>
      <c r="EE3" s="247"/>
      <c r="EF3" s="247"/>
      <c r="EG3" s="247"/>
      <c r="EH3" s="247"/>
      <c r="EI3" s="247"/>
      <c r="EJ3" s="247"/>
      <c r="EK3" s="247"/>
      <c r="EL3" s="246" t="s">
        <v>2190</v>
      </c>
      <c r="EM3" s="298"/>
      <c r="EN3" s="246"/>
      <c r="EO3" s="246"/>
      <c r="EP3" s="246"/>
      <c r="EQ3" s="246"/>
      <c r="ER3" s="246"/>
      <c r="ES3" s="246"/>
      <c r="ET3" s="246"/>
      <c r="EU3" s="247" t="s">
        <v>2199</v>
      </c>
      <c r="EV3" s="247"/>
      <c r="EW3" s="247"/>
      <c r="EX3" s="247"/>
      <c r="EY3" s="247"/>
      <c r="EZ3" s="247"/>
      <c r="FA3" s="247"/>
      <c r="FB3" s="247"/>
      <c r="FC3" s="251" t="s">
        <v>1252</v>
      </c>
      <c r="FD3" s="246" t="s">
        <v>2208</v>
      </c>
      <c r="FE3" s="246"/>
      <c r="FF3" s="246"/>
      <c r="FG3" s="246"/>
      <c r="FH3" s="246"/>
      <c r="FI3" s="246"/>
      <c r="FJ3" s="246"/>
      <c r="FK3" s="246"/>
      <c r="FL3" s="252" t="s">
        <v>1252</v>
      </c>
      <c r="FM3" s="247" t="s">
        <v>2217</v>
      </c>
      <c r="FN3" s="247"/>
      <c r="FO3" s="247"/>
      <c r="FP3" s="247"/>
      <c r="FQ3" s="247"/>
      <c r="FR3" s="247"/>
      <c r="FS3" s="247"/>
      <c r="FT3" s="247"/>
      <c r="FU3" s="251" t="s">
        <v>1252</v>
      </c>
      <c r="FV3" s="298" t="s">
        <v>4181</v>
      </c>
      <c r="FW3" s="246"/>
      <c r="FX3" s="246"/>
      <c r="FY3" s="246"/>
      <c r="FZ3" s="246"/>
      <c r="GA3" s="246"/>
      <c r="GB3" s="246"/>
      <c r="GC3" s="246"/>
      <c r="GD3" s="252" t="s">
        <v>1252</v>
      </c>
      <c r="GE3" s="247" t="s">
        <v>2232</v>
      </c>
      <c r="GF3" s="247"/>
      <c r="GG3" s="247"/>
      <c r="GH3" s="247"/>
      <c r="GI3" s="247"/>
      <c r="GJ3" s="247"/>
      <c r="GK3" s="247"/>
      <c r="GL3" s="247"/>
      <c r="GM3" s="247"/>
      <c r="GN3" s="246" t="s">
        <v>2240</v>
      </c>
      <c r="GO3" s="246"/>
      <c r="GP3" s="246"/>
      <c r="GQ3" s="246"/>
      <c r="GR3" s="246"/>
      <c r="GS3" s="246"/>
      <c r="GT3" s="246"/>
      <c r="GU3" s="246"/>
      <c r="GV3" s="246"/>
      <c r="GW3" s="247" t="s">
        <v>2247</v>
      </c>
      <c r="GX3" s="251"/>
      <c r="GY3" s="247"/>
      <c r="GZ3" s="299"/>
      <c r="HA3" s="247"/>
      <c r="HB3" s="247"/>
      <c r="HC3" s="247"/>
      <c r="HD3" s="247"/>
      <c r="HE3" s="247"/>
      <c r="HF3" s="246" t="s">
        <v>1157</v>
      </c>
      <c r="HG3" s="246"/>
      <c r="HH3" s="252"/>
      <c r="HI3" s="298"/>
      <c r="HJ3" s="246"/>
      <c r="HK3" s="246"/>
      <c r="HL3" s="246"/>
      <c r="HM3" s="246"/>
      <c r="HN3" s="246"/>
      <c r="HO3" s="247" t="s">
        <v>2263</v>
      </c>
      <c r="HP3" s="247"/>
      <c r="HQ3" s="251"/>
      <c r="HR3" s="247"/>
      <c r="HS3" s="247"/>
      <c r="HT3" s="247"/>
      <c r="HU3" s="247"/>
      <c r="HV3" s="247"/>
      <c r="HW3" s="247"/>
      <c r="HX3" s="246" t="s">
        <v>2271</v>
      </c>
      <c r="HY3" s="246"/>
      <c r="HZ3" s="252"/>
      <c r="IA3" s="246"/>
      <c r="IB3" s="246"/>
      <c r="IC3" s="300"/>
      <c r="ID3" s="300"/>
      <c r="IE3" s="300"/>
      <c r="IF3" s="300"/>
    </row>
    <row r="4" spans="1:244" x14ac:dyDescent="0.2">
      <c r="A4" s="42" t="s">
        <v>195</v>
      </c>
      <c r="B4" s="38" t="s">
        <v>1001</v>
      </c>
      <c r="C4" s="38"/>
      <c r="D4" s="38"/>
      <c r="E4" s="31"/>
      <c r="F4" s="246"/>
      <c r="G4" s="247"/>
      <c r="H4" s="256" t="s">
        <v>1042</v>
      </c>
      <c r="I4" s="246"/>
      <c r="J4" s="246"/>
      <c r="K4" s="246"/>
      <c r="L4" s="246"/>
      <c r="M4" s="246"/>
      <c r="N4" s="246"/>
      <c r="O4" s="247"/>
      <c r="P4" s="252" t="s">
        <v>1252</v>
      </c>
      <c r="Q4" s="247" t="s">
        <v>2292</v>
      </c>
      <c r="R4" s="247"/>
      <c r="S4" s="247"/>
      <c r="T4" s="247"/>
      <c r="U4" s="247"/>
      <c r="V4" s="247"/>
      <c r="W4" s="247"/>
      <c r="X4" s="246"/>
      <c r="Y4" s="251" t="s">
        <v>1252</v>
      </c>
      <c r="Z4" s="246" t="s">
        <v>1053</v>
      </c>
      <c r="AA4" s="246"/>
      <c r="AB4" s="246"/>
      <c r="AC4" s="246"/>
      <c r="AD4" s="246"/>
      <c r="AE4" s="246"/>
      <c r="AF4" s="246"/>
      <c r="AG4" s="247"/>
      <c r="AH4" s="252" t="s">
        <v>1252</v>
      </c>
      <c r="AI4" s="247" t="s">
        <v>1059</v>
      </c>
      <c r="AJ4" s="247"/>
      <c r="AK4" s="247"/>
      <c r="AL4" s="247"/>
      <c r="AM4" s="247"/>
      <c r="AN4" s="247"/>
      <c r="AO4" s="247"/>
      <c r="AP4" s="246"/>
      <c r="AQ4" s="251" t="s">
        <v>1252</v>
      </c>
      <c r="AR4" s="246" t="s">
        <v>128</v>
      </c>
      <c r="AS4" s="246"/>
      <c r="AT4" s="246"/>
      <c r="AU4" s="246"/>
      <c r="AV4" s="246"/>
      <c r="AW4" s="246"/>
      <c r="AX4" s="246"/>
      <c r="AY4" s="247"/>
      <c r="AZ4" s="252" t="s">
        <v>1252</v>
      </c>
      <c r="BA4" s="247" t="s">
        <v>2297</v>
      </c>
      <c r="BB4" s="247"/>
      <c r="BC4" s="247"/>
      <c r="BD4" s="247"/>
      <c r="BE4" s="247"/>
      <c r="BF4" s="247"/>
      <c r="BG4" s="247"/>
      <c r="BH4" s="246"/>
      <c r="BI4" s="251" t="s">
        <v>1252</v>
      </c>
      <c r="BJ4" s="246" t="s">
        <v>145</v>
      </c>
      <c r="BK4" s="246"/>
      <c r="BL4" s="246"/>
      <c r="BM4" s="246"/>
      <c r="BN4" s="246"/>
      <c r="BO4" s="246"/>
      <c r="BP4" s="246"/>
      <c r="BQ4" s="247"/>
      <c r="BR4" s="252" t="s">
        <v>1252</v>
      </c>
      <c r="BS4" s="299" t="s">
        <v>4159</v>
      </c>
      <c r="BT4" s="247"/>
      <c r="BU4" s="247"/>
      <c r="BV4" s="247"/>
      <c r="BW4" s="247"/>
      <c r="BX4" s="247"/>
      <c r="BY4" s="247"/>
      <c r="BZ4" s="246"/>
      <c r="CA4" s="251" t="s">
        <v>1252</v>
      </c>
      <c r="CB4" s="246" t="s">
        <v>163</v>
      </c>
      <c r="CC4" s="246"/>
      <c r="CD4" s="246"/>
      <c r="CE4" s="246"/>
      <c r="CF4" s="246"/>
      <c r="CG4" s="246"/>
      <c r="CH4" s="246"/>
      <c r="CI4" s="247"/>
      <c r="CJ4" s="252" t="s">
        <v>1252</v>
      </c>
      <c r="CK4" s="247" t="s">
        <v>2438</v>
      </c>
      <c r="CL4" s="247"/>
      <c r="CM4" s="247"/>
      <c r="CN4" s="247"/>
      <c r="CO4" s="247"/>
      <c r="CP4" s="247"/>
      <c r="CQ4" s="247"/>
      <c r="CR4" s="246"/>
      <c r="CS4" s="251" t="s">
        <v>1252</v>
      </c>
      <c r="CT4" s="246" t="s">
        <v>2447</v>
      </c>
      <c r="CU4" s="246"/>
      <c r="CV4" s="246"/>
      <c r="CW4" s="246"/>
      <c r="CX4" s="246"/>
      <c r="CY4" s="246"/>
      <c r="CZ4" s="246"/>
      <c r="DA4" s="247"/>
      <c r="DB4" s="252" t="s">
        <v>1252</v>
      </c>
      <c r="DC4" s="247" t="s">
        <v>2456</v>
      </c>
      <c r="DD4" s="247"/>
      <c r="DE4" s="247"/>
      <c r="DF4" s="247"/>
      <c r="DG4" s="247"/>
      <c r="DH4" s="247"/>
      <c r="DI4" s="247"/>
      <c r="DJ4" s="246"/>
      <c r="DK4" s="251" t="s">
        <v>1252</v>
      </c>
      <c r="DL4" s="246" t="s">
        <v>2465</v>
      </c>
      <c r="DM4" s="246"/>
      <c r="DN4" s="246"/>
      <c r="DO4" s="246"/>
      <c r="DP4" s="246"/>
      <c r="DQ4" s="246"/>
      <c r="DR4" s="246"/>
      <c r="DS4" s="247"/>
      <c r="DT4" s="252" t="s">
        <v>1252</v>
      </c>
      <c r="DU4" s="247" t="s">
        <v>2473</v>
      </c>
      <c r="DV4" s="247"/>
      <c r="DW4" s="247"/>
      <c r="DX4" s="247"/>
      <c r="DY4" s="247"/>
      <c r="DZ4" s="247"/>
      <c r="EA4" s="247"/>
      <c r="EB4" s="246"/>
      <c r="EC4" s="251" t="s">
        <v>1252</v>
      </c>
      <c r="ED4" s="246" t="s">
        <v>5274</v>
      </c>
      <c r="EE4" s="246"/>
      <c r="EF4" s="246"/>
      <c r="EG4" s="246"/>
      <c r="EH4" s="246"/>
      <c r="EI4" s="246"/>
      <c r="EJ4" s="246"/>
      <c r="EK4" s="247"/>
      <c r="EL4" s="246"/>
      <c r="EM4" s="299" t="s">
        <v>4173</v>
      </c>
      <c r="EN4" s="299"/>
      <c r="EO4" s="247"/>
      <c r="EP4" s="247"/>
      <c r="EQ4" s="247"/>
      <c r="ER4" s="247"/>
      <c r="ES4" s="247"/>
      <c r="ET4" s="246"/>
      <c r="EU4" s="251" t="s">
        <v>1252</v>
      </c>
      <c r="EV4" s="246" t="s">
        <v>2200</v>
      </c>
      <c r="EW4" s="246"/>
      <c r="EX4" s="246"/>
      <c r="EY4" s="246"/>
      <c r="EZ4" s="246"/>
      <c r="FA4" s="246"/>
      <c r="FB4" s="246"/>
      <c r="FC4" s="247"/>
      <c r="FD4" s="252" t="s">
        <v>1252</v>
      </c>
      <c r="FE4" s="299" t="s">
        <v>4175</v>
      </c>
      <c r="FF4" s="247"/>
      <c r="FG4" s="247"/>
      <c r="FH4" s="247"/>
      <c r="FI4" s="247"/>
      <c r="FJ4" s="247"/>
      <c r="FK4" s="247"/>
      <c r="FL4" s="246"/>
      <c r="FM4" s="251" t="s">
        <v>1252</v>
      </c>
      <c r="FN4" s="298" t="s">
        <v>4178</v>
      </c>
      <c r="FO4" s="246"/>
      <c r="FP4" s="246"/>
      <c r="FQ4" s="246"/>
      <c r="FR4" s="246"/>
      <c r="FS4" s="246"/>
      <c r="FT4" s="246"/>
      <c r="FU4" s="247"/>
      <c r="FV4" s="252" t="s">
        <v>1252</v>
      </c>
      <c r="FW4" s="299" t="s">
        <v>4182</v>
      </c>
      <c r="FX4" s="247"/>
      <c r="FY4" s="247"/>
      <c r="FZ4" s="247"/>
      <c r="GA4" s="247"/>
      <c r="GB4" s="247"/>
      <c r="GC4" s="247"/>
      <c r="GD4" s="246"/>
      <c r="GE4" s="251" t="s">
        <v>1252</v>
      </c>
      <c r="GF4" s="246" t="s">
        <v>2233</v>
      </c>
      <c r="GG4" s="246"/>
      <c r="GH4" s="246"/>
      <c r="GI4" s="246"/>
      <c r="GJ4" s="246"/>
      <c r="GK4" s="246"/>
      <c r="GL4" s="246"/>
      <c r="GM4" s="247"/>
      <c r="GN4" s="252" t="s">
        <v>1252</v>
      </c>
      <c r="GO4" s="351" t="s">
        <v>7154</v>
      </c>
      <c r="GP4" s="251"/>
      <c r="GQ4" s="247"/>
      <c r="GR4" s="247"/>
      <c r="GS4" s="247"/>
      <c r="GT4" s="247"/>
      <c r="GU4" s="247"/>
      <c r="GV4" s="246"/>
      <c r="GW4" s="247"/>
      <c r="GX4" s="298" t="s">
        <v>4183</v>
      </c>
      <c r="GY4" s="246"/>
      <c r="GZ4" s="252"/>
      <c r="HA4" s="298"/>
      <c r="HB4" s="246"/>
      <c r="HC4" s="246"/>
      <c r="HD4" s="246"/>
      <c r="HE4" s="247"/>
      <c r="HF4" s="246"/>
      <c r="HG4" s="299" t="s">
        <v>4186</v>
      </c>
      <c r="HH4" s="247"/>
      <c r="HI4" s="251"/>
      <c r="HJ4" s="299"/>
      <c r="HK4" s="247"/>
      <c r="HL4" s="247"/>
      <c r="HM4" s="247"/>
      <c r="HN4" s="246"/>
      <c r="HO4" s="247"/>
      <c r="HP4" s="246" t="s">
        <v>2264</v>
      </c>
      <c r="HQ4" s="246"/>
      <c r="HR4" s="252"/>
      <c r="HS4" s="246"/>
      <c r="HT4" s="246"/>
      <c r="HU4" s="246"/>
      <c r="HV4" s="246"/>
      <c r="HW4" s="247"/>
      <c r="HX4" s="246"/>
      <c r="HY4" s="247" t="s">
        <v>2272</v>
      </c>
      <c r="HZ4" s="247"/>
      <c r="IA4" s="251"/>
      <c r="IB4" s="352"/>
      <c r="IC4" s="248"/>
      <c r="ID4" s="248"/>
      <c r="IE4" s="248"/>
      <c r="IF4" s="248"/>
    </row>
    <row r="5" spans="1:244" x14ac:dyDescent="0.2">
      <c r="A5" s="129" t="s">
        <v>2647</v>
      </c>
      <c r="B5" s="38" t="s">
        <v>2501</v>
      </c>
      <c r="E5" s="31"/>
      <c r="F5" s="246"/>
      <c r="G5" s="247"/>
      <c r="H5" s="246"/>
      <c r="I5" s="255" t="s">
        <v>1043</v>
      </c>
      <c r="J5" s="247"/>
      <c r="K5" s="247"/>
      <c r="L5" s="247"/>
      <c r="M5" s="247"/>
      <c r="N5" s="247"/>
      <c r="O5" s="247"/>
      <c r="P5" s="246"/>
      <c r="Q5" s="251" t="s">
        <v>1252</v>
      </c>
      <c r="R5" s="246" t="s">
        <v>2293</v>
      </c>
      <c r="S5" s="246"/>
      <c r="T5" s="246"/>
      <c r="U5" s="246"/>
      <c r="V5" s="246"/>
      <c r="W5" s="246"/>
      <c r="X5" s="246"/>
      <c r="Y5" s="247"/>
      <c r="Z5" s="252" t="s">
        <v>1252</v>
      </c>
      <c r="AA5" s="247" t="s">
        <v>1054</v>
      </c>
      <c r="AB5" s="247"/>
      <c r="AC5" s="247"/>
      <c r="AD5" s="247"/>
      <c r="AE5" s="247"/>
      <c r="AF5" s="247"/>
      <c r="AG5" s="247"/>
      <c r="AH5" s="246"/>
      <c r="AI5" s="251" t="s">
        <v>1252</v>
      </c>
      <c r="AJ5" s="298" t="s">
        <v>4156</v>
      </c>
      <c r="AK5" s="246"/>
      <c r="AL5" s="246"/>
      <c r="AM5" s="246"/>
      <c r="AN5" s="246"/>
      <c r="AO5" s="246"/>
      <c r="AP5" s="246"/>
      <c r="AQ5" s="247"/>
      <c r="AR5" s="252" t="s">
        <v>1252</v>
      </c>
      <c r="AS5" s="247" t="s">
        <v>129</v>
      </c>
      <c r="AT5" s="247"/>
      <c r="AU5" s="247"/>
      <c r="AV5" s="247"/>
      <c r="AW5" s="247"/>
      <c r="AX5" s="247"/>
      <c r="AY5" s="247"/>
      <c r="AZ5" s="246"/>
      <c r="BA5" s="251" t="s">
        <v>1252</v>
      </c>
      <c r="BB5" s="246" t="s">
        <v>137</v>
      </c>
      <c r="BC5" s="246"/>
      <c r="BD5" s="246"/>
      <c r="BE5" s="246"/>
      <c r="BF5" s="246"/>
      <c r="BG5" s="246"/>
      <c r="BH5" s="246"/>
      <c r="BI5" s="247"/>
      <c r="BJ5" s="252" t="s">
        <v>1252</v>
      </c>
      <c r="BK5" s="299" t="s">
        <v>4158</v>
      </c>
      <c r="BL5" s="247"/>
      <c r="BM5" s="247"/>
      <c r="BN5" s="247"/>
      <c r="BO5" s="247"/>
      <c r="BP5" s="247"/>
      <c r="BQ5" s="247"/>
      <c r="BR5" s="246"/>
      <c r="BS5" s="251" t="s">
        <v>1252</v>
      </c>
      <c r="BT5" s="246" t="s">
        <v>155</v>
      </c>
      <c r="BU5" s="246"/>
      <c r="BV5" s="246"/>
      <c r="BW5" s="246"/>
      <c r="BX5" s="246"/>
      <c r="BY5" s="246"/>
      <c r="BZ5" s="246"/>
      <c r="CA5" s="247"/>
      <c r="CB5" s="252" t="s">
        <v>1252</v>
      </c>
      <c r="CC5" s="247" t="s">
        <v>164</v>
      </c>
      <c r="CD5" s="247"/>
      <c r="CE5" s="247"/>
      <c r="CF5" s="247"/>
      <c r="CG5" s="247"/>
      <c r="CH5" s="247"/>
      <c r="CI5" s="247"/>
      <c r="CJ5" s="246"/>
      <c r="CK5" s="251" t="s">
        <v>1252</v>
      </c>
      <c r="CL5" s="246" t="s">
        <v>2439</v>
      </c>
      <c r="CM5" s="246"/>
      <c r="CN5" s="246"/>
      <c r="CO5" s="246"/>
      <c r="CP5" s="246"/>
      <c r="CQ5" s="246"/>
      <c r="CR5" s="246"/>
      <c r="CS5" s="247"/>
      <c r="CT5" s="252" t="s">
        <v>1252</v>
      </c>
      <c r="CU5" s="247" t="s">
        <v>2448</v>
      </c>
      <c r="CV5" s="247"/>
      <c r="CW5" s="247"/>
      <c r="CX5" s="247"/>
      <c r="CY5" s="247"/>
      <c r="CZ5" s="247"/>
      <c r="DA5" s="247"/>
      <c r="DB5" s="246"/>
      <c r="DC5" s="251" t="s">
        <v>1252</v>
      </c>
      <c r="DD5" s="246" t="s">
        <v>2457</v>
      </c>
      <c r="DE5" s="246"/>
      <c r="DF5" s="246"/>
      <c r="DG5" s="246"/>
      <c r="DH5" s="246"/>
      <c r="DI5" s="246"/>
      <c r="DJ5" s="246"/>
      <c r="DK5" s="247"/>
      <c r="DL5" s="252" t="s">
        <v>1252</v>
      </c>
      <c r="DM5" s="247" t="s">
        <v>2466</v>
      </c>
      <c r="DN5" s="247"/>
      <c r="DO5" s="247"/>
      <c r="DP5" s="247"/>
      <c r="DQ5" s="247"/>
      <c r="DR5" s="247"/>
      <c r="DS5" s="247"/>
      <c r="DT5" s="246"/>
      <c r="DU5" s="251" t="s">
        <v>1252</v>
      </c>
      <c r="DV5" s="246" t="s">
        <v>2178</v>
      </c>
      <c r="DW5" s="246"/>
      <c r="DX5" s="246"/>
      <c r="DY5" s="246"/>
      <c r="DZ5" s="246"/>
      <c r="EA5" s="246"/>
      <c r="EB5" s="246"/>
      <c r="EC5" s="247"/>
      <c r="ED5" s="246"/>
      <c r="EE5" s="247" t="s">
        <v>2183</v>
      </c>
      <c r="EF5" s="247"/>
      <c r="EG5" s="247"/>
      <c r="EH5" s="247"/>
      <c r="EI5" s="247"/>
      <c r="EJ5" s="247"/>
      <c r="EK5" s="247"/>
      <c r="EL5" s="246"/>
      <c r="EM5" s="247"/>
      <c r="EN5" s="298" t="s">
        <v>4174</v>
      </c>
      <c r="EO5" s="246"/>
      <c r="EP5" s="246"/>
      <c r="EQ5" s="246"/>
      <c r="ER5" s="246"/>
      <c r="ES5" s="246"/>
      <c r="ET5" s="246"/>
      <c r="EU5" s="247"/>
      <c r="EV5" s="252" t="s">
        <v>1252</v>
      </c>
      <c r="EW5" s="247" t="s">
        <v>2201</v>
      </c>
      <c r="EX5" s="247"/>
      <c r="EY5" s="247"/>
      <c r="EZ5" s="247"/>
      <c r="FA5" s="247"/>
      <c r="FB5" s="247"/>
      <c r="FC5" s="247"/>
      <c r="FD5" s="246"/>
      <c r="FE5" s="251" t="s">
        <v>1252</v>
      </c>
      <c r="FF5" s="246" t="s">
        <v>2210</v>
      </c>
      <c r="FG5" s="246"/>
      <c r="FH5" s="246"/>
      <c r="FI5" s="246"/>
      <c r="FJ5" s="246"/>
      <c r="FK5" s="246"/>
      <c r="FL5" s="246"/>
      <c r="FM5" s="247"/>
      <c r="FN5" s="252" t="s">
        <v>1252</v>
      </c>
      <c r="FO5" s="299" t="s">
        <v>4179</v>
      </c>
      <c r="FP5" s="247"/>
      <c r="FQ5" s="247"/>
      <c r="FR5" s="247"/>
      <c r="FS5" s="247"/>
      <c r="FT5" s="247"/>
      <c r="FU5" s="247"/>
      <c r="FV5" s="246"/>
      <c r="FW5" s="251" t="s">
        <v>1252</v>
      </c>
      <c r="FX5" s="246" t="s">
        <v>2228</v>
      </c>
      <c r="FY5" s="246"/>
      <c r="FZ5" s="246"/>
      <c r="GA5" s="246"/>
      <c r="GB5" s="246"/>
      <c r="GC5" s="246"/>
      <c r="GD5" s="246"/>
      <c r="GE5" s="247"/>
      <c r="GF5" s="252" t="s">
        <v>1252</v>
      </c>
      <c r="GG5" s="247" t="s">
        <v>2234</v>
      </c>
      <c r="GH5" s="247"/>
      <c r="GI5" s="247"/>
      <c r="GJ5" s="247"/>
      <c r="GK5" s="247"/>
      <c r="GL5" s="247"/>
      <c r="GM5" s="247"/>
      <c r="GN5" s="246"/>
      <c r="GO5" s="247"/>
      <c r="GP5" s="353" t="s">
        <v>7159</v>
      </c>
      <c r="GQ5" s="252"/>
      <c r="GR5" s="246"/>
      <c r="GS5" s="246"/>
      <c r="GT5" s="246"/>
      <c r="GU5" s="246"/>
      <c r="GV5" s="246"/>
      <c r="GW5" s="247"/>
      <c r="GX5" s="246"/>
      <c r="GY5" s="247" t="s">
        <v>8674</v>
      </c>
      <c r="GZ5" s="247"/>
      <c r="HA5" s="251"/>
      <c r="HB5" s="247"/>
      <c r="HC5" s="247"/>
      <c r="HD5" s="247"/>
      <c r="HE5" s="247"/>
      <c r="HF5" s="246"/>
      <c r="HG5" s="247"/>
      <c r="HH5" s="298" t="s">
        <v>4187</v>
      </c>
      <c r="HI5" s="246"/>
      <c r="HJ5" s="252"/>
      <c r="HK5" s="298"/>
      <c r="HL5" s="246"/>
      <c r="HM5" s="246"/>
      <c r="HN5" s="246"/>
      <c r="HO5" s="247"/>
      <c r="HP5" s="246"/>
      <c r="HQ5" s="247" t="s">
        <v>1151</v>
      </c>
      <c r="HR5" s="247"/>
      <c r="HS5" s="251"/>
      <c r="HT5" s="247"/>
      <c r="HU5" s="247"/>
      <c r="HV5" s="247"/>
      <c r="HW5" s="247"/>
      <c r="HX5" s="246"/>
      <c r="HY5" s="247"/>
      <c r="HZ5" s="246" t="s">
        <v>2273</v>
      </c>
      <c r="IA5" s="246"/>
      <c r="IB5" s="355"/>
      <c r="IC5" s="300"/>
      <c r="ID5" s="300"/>
      <c r="IE5" s="300"/>
      <c r="IF5" s="300"/>
    </row>
    <row r="6" spans="1:244" x14ac:dyDescent="0.2">
      <c r="A6" s="129" t="s">
        <v>2648</v>
      </c>
      <c r="B6" s="38" t="s">
        <v>2646</v>
      </c>
      <c r="E6" s="31"/>
      <c r="F6" s="246"/>
      <c r="G6" s="247"/>
      <c r="H6" s="246"/>
      <c r="I6" s="247"/>
      <c r="J6" s="256" t="s">
        <v>1044</v>
      </c>
      <c r="K6" s="246"/>
      <c r="L6" s="246"/>
      <c r="M6" s="246"/>
      <c r="N6" s="246"/>
      <c r="O6" s="247"/>
      <c r="P6" s="246"/>
      <c r="Q6" s="247"/>
      <c r="R6" s="252" t="s">
        <v>1252</v>
      </c>
      <c r="S6" s="247" t="s">
        <v>1113</v>
      </c>
      <c r="T6" s="247"/>
      <c r="U6" s="247"/>
      <c r="V6" s="247"/>
      <c r="W6" s="247"/>
      <c r="X6" s="246"/>
      <c r="Y6" s="247"/>
      <c r="Z6" s="246"/>
      <c r="AA6" s="251" t="s">
        <v>1252</v>
      </c>
      <c r="AB6" s="246" t="s">
        <v>1055</v>
      </c>
      <c r="AC6" s="246"/>
      <c r="AD6" s="246"/>
      <c r="AE6" s="246"/>
      <c r="AF6" s="246"/>
      <c r="AG6" s="247"/>
      <c r="AH6" s="246"/>
      <c r="AI6" s="247"/>
      <c r="AJ6" s="252" t="s">
        <v>1252</v>
      </c>
      <c r="AK6" s="247" t="s">
        <v>1061</v>
      </c>
      <c r="AL6" s="247"/>
      <c r="AM6" s="247"/>
      <c r="AN6" s="247"/>
      <c r="AO6" s="247"/>
      <c r="AP6" s="246"/>
      <c r="AQ6" s="247"/>
      <c r="AR6" s="246"/>
      <c r="AS6" s="251" t="s">
        <v>1252</v>
      </c>
      <c r="AT6" s="246" t="s">
        <v>130</v>
      </c>
      <c r="AU6" s="246"/>
      <c r="AV6" s="246"/>
      <c r="AW6" s="246"/>
      <c r="AX6" s="246"/>
      <c r="AY6" s="247"/>
      <c r="AZ6" s="246"/>
      <c r="BA6" s="247"/>
      <c r="BB6" s="252" t="s">
        <v>1252</v>
      </c>
      <c r="BC6" s="247" t="s">
        <v>138</v>
      </c>
      <c r="BD6" s="247"/>
      <c r="BE6" s="247"/>
      <c r="BF6" s="247"/>
      <c r="BG6" s="247"/>
      <c r="BH6" s="246"/>
      <c r="BI6" s="247"/>
      <c r="BJ6" s="246"/>
      <c r="BK6" s="251" t="s">
        <v>1252</v>
      </c>
      <c r="BL6" s="246" t="s">
        <v>147</v>
      </c>
      <c r="BM6" s="246"/>
      <c r="BN6" s="246"/>
      <c r="BO6" s="246"/>
      <c r="BP6" s="246"/>
      <c r="BQ6" s="247"/>
      <c r="BR6" s="246"/>
      <c r="BS6" s="247"/>
      <c r="BT6" s="252" t="s">
        <v>1252</v>
      </c>
      <c r="BU6" s="247" t="s">
        <v>156</v>
      </c>
      <c r="BV6" s="247"/>
      <c r="BW6" s="247"/>
      <c r="BX6" s="247"/>
      <c r="BY6" s="247"/>
      <c r="BZ6" s="246"/>
      <c r="CA6" s="247"/>
      <c r="CB6" s="246"/>
      <c r="CC6" s="251" t="s">
        <v>1252</v>
      </c>
      <c r="CD6" s="246" t="s">
        <v>165</v>
      </c>
      <c r="CE6" s="246"/>
      <c r="CF6" s="246"/>
      <c r="CG6" s="246"/>
      <c r="CH6" s="246"/>
      <c r="CI6" s="247"/>
      <c r="CJ6" s="246"/>
      <c r="CK6" s="247"/>
      <c r="CL6" s="252" t="s">
        <v>1252</v>
      </c>
      <c r="CM6" s="299" t="s">
        <v>4160</v>
      </c>
      <c r="CN6" s="247"/>
      <c r="CO6" s="247"/>
      <c r="CP6" s="247"/>
      <c r="CQ6" s="247"/>
      <c r="CR6" s="246"/>
      <c r="CS6" s="247"/>
      <c r="CT6" s="246"/>
      <c r="CU6" s="251" t="s">
        <v>1252</v>
      </c>
      <c r="CV6" s="298" t="s">
        <v>4161</v>
      </c>
      <c r="CW6" s="246"/>
      <c r="CX6" s="246"/>
      <c r="CY6" s="246"/>
      <c r="CZ6" s="246"/>
      <c r="DA6" s="247"/>
      <c r="DB6" s="246"/>
      <c r="DC6" s="247"/>
      <c r="DD6" s="252" t="s">
        <v>1252</v>
      </c>
      <c r="DE6" s="247" t="s">
        <v>2458</v>
      </c>
      <c r="DF6" s="247"/>
      <c r="DG6" s="247"/>
      <c r="DH6" s="247"/>
      <c r="DI6" s="247"/>
      <c r="DJ6" s="246"/>
      <c r="DK6" s="247"/>
      <c r="DL6" s="246"/>
      <c r="DM6" s="251" t="s">
        <v>1252</v>
      </c>
      <c r="DN6" s="246" t="s">
        <v>2467</v>
      </c>
      <c r="DO6" s="246"/>
      <c r="DP6" s="246"/>
      <c r="DQ6" s="246"/>
      <c r="DR6" s="246"/>
      <c r="DS6" s="247"/>
      <c r="DT6" s="246"/>
      <c r="DU6" s="247"/>
      <c r="DV6" s="252" t="s">
        <v>1252</v>
      </c>
      <c r="DW6" s="247" t="s">
        <v>2179</v>
      </c>
      <c r="DX6" s="247"/>
      <c r="DY6" s="247"/>
      <c r="DZ6" s="247"/>
      <c r="EA6" s="247"/>
      <c r="EB6" s="246"/>
      <c r="EC6" s="247"/>
      <c r="ED6" s="246"/>
      <c r="EE6" s="247"/>
      <c r="EF6" s="246" t="s">
        <v>2184</v>
      </c>
      <c r="EG6" s="246"/>
      <c r="EH6" s="246"/>
      <c r="EI6" s="246"/>
      <c r="EJ6" s="246"/>
      <c r="EK6" s="247"/>
      <c r="EL6" s="246"/>
      <c r="EM6" s="247"/>
      <c r="EN6" s="246"/>
      <c r="EO6" s="247" t="s">
        <v>2193</v>
      </c>
      <c r="EP6" s="247"/>
      <c r="EQ6" s="247"/>
      <c r="ER6" s="247"/>
      <c r="ES6" s="247"/>
      <c r="ET6" s="246"/>
      <c r="EU6" s="247"/>
      <c r="EV6" s="246"/>
      <c r="EW6" s="251" t="s">
        <v>1252</v>
      </c>
      <c r="EX6" s="246" t="s">
        <v>2202</v>
      </c>
      <c r="EY6" s="246"/>
      <c r="EZ6" s="246"/>
      <c r="FA6" s="246"/>
      <c r="FB6" s="246"/>
      <c r="FC6" s="247"/>
      <c r="FD6" s="246"/>
      <c r="FE6" s="247"/>
      <c r="FF6" s="252" t="s">
        <v>1252</v>
      </c>
      <c r="FG6" s="247" t="s">
        <v>2211</v>
      </c>
      <c r="FH6" s="247"/>
      <c r="FI6" s="247"/>
      <c r="FJ6" s="247"/>
      <c r="FK6" s="247"/>
      <c r="FL6" s="246"/>
      <c r="FM6" s="247"/>
      <c r="FN6" s="246"/>
      <c r="FO6" s="251" t="s">
        <v>1252</v>
      </c>
      <c r="FP6" s="246" t="s">
        <v>2220</v>
      </c>
      <c r="FQ6" s="246"/>
      <c r="FR6" s="246"/>
      <c r="FS6" s="246"/>
      <c r="FT6" s="246"/>
      <c r="FU6" s="247"/>
      <c r="FV6" s="246"/>
      <c r="FW6" s="247"/>
      <c r="FX6" s="252" t="s">
        <v>1252</v>
      </c>
      <c r="FY6" s="247" t="s">
        <v>2229</v>
      </c>
      <c r="FZ6" s="247"/>
      <c r="GA6" s="247"/>
      <c r="GB6" s="247"/>
      <c r="GC6" s="247"/>
      <c r="GD6" s="246"/>
      <c r="GE6" s="247"/>
      <c r="GF6" s="246"/>
      <c r="GG6" s="251" t="s">
        <v>1252</v>
      </c>
      <c r="GH6" s="246" t="s">
        <v>2235</v>
      </c>
      <c r="GI6" s="246"/>
      <c r="GJ6" s="246"/>
      <c r="GK6" s="246"/>
      <c r="GL6" s="246"/>
      <c r="GM6" s="247"/>
      <c r="GN6" s="246"/>
      <c r="GO6" s="351"/>
      <c r="GP6" s="246"/>
      <c r="GQ6" s="247" t="s">
        <v>2241</v>
      </c>
      <c r="GR6" s="251"/>
      <c r="GS6" s="247"/>
      <c r="GT6" s="247"/>
      <c r="GU6" s="247"/>
      <c r="GV6" s="246"/>
      <c r="GW6" s="247"/>
      <c r="GX6" s="246"/>
      <c r="GY6" s="247"/>
      <c r="GZ6" s="298" t="s">
        <v>4184</v>
      </c>
      <c r="HA6" s="246"/>
      <c r="HB6" s="252"/>
      <c r="HC6" s="246"/>
      <c r="HD6" s="246"/>
      <c r="HE6" s="247"/>
      <c r="HF6" s="246"/>
      <c r="HG6" s="247"/>
      <c r="HH6" s="246"/>
      <c r="HI6" s="299" t="s">
        <v>4188</v>
      </c>
      <c r="HJ6" s="247"/>
      <c r="HK6" s="251"/>
      <c r="HL6" s="247"/>
      <c r="HM6" s="247"/>
      <c r="HN6" s="246"/>
      <c r="HO6" s="247"/>
      <c r="HP6" s="246"/>
      <c r="HQ6" s="247"/>
      <c r="HR6" s="246" t="s">
        <v>2265</v>
      </c>
      <c r="HS6" s="246"/>
      <c r="HT6" s="252"/>
      <c r="HU6" s="246"/>
      <c r="HV6" s="246"/>
      <c r="HW6" s="247"/>
      <c r="HX6" s="246"/>
      <c r="HY6" s="247"/>
      <c r="HZ6" s="246"/>
      <c r="IA6" s="247" t="s">
        <v>2274</v>
      </c>
      <c r="IB6" s="247"/>
      <c r="IC6" s="254"/>
      <c r="ID6" s="248"/>
      <c r="IE6" s="248"/>
      <c r="IF6" s="248"/>
    </row>
    <row r="7" spans="1:244" x14ac:dyDescent="0.2">
      <c r="A7" s="129" t="s">
        <v>2649</v>
      </c>
      <c r="B7" s="38" t="s">
        <v>8721</v>
      </c>
      <c r="E7" s="31"/>
      <c r="F7" s="246"/>
      <c r="G7" s="247"/>
      <c r="H7" s="246"/>
      <c r="I7" s="247"/>
      <c r="J7" s="246"/>
      <c r="K7" s="255" t="s">
        <v>1045</v>
      </c>
      <c r="L7" s="247"/>
      <c r="M7" s="247"/>
      <c r="N7" s="247"/>
      <c r="O7" s="247"/>
      <c r="P7" s="246"/>
      <c r="Q7" s="247"/>
      <c r="R7" s="246"/>
      <c r="S7" s="251" t="s">
        <v>1252</v>
      </c>
      <c r="T7" s="246" t="s">
        <v>4153</v>
      </c>
      <c r="U7" s="246"/>
      <c r="V7" s="246"/>
      <c r="W7" s="246"/>
      <c r="X7" s="246"/>
      <c r="Y7" s="247"/>
      <c r="Z7" s="246"/>
      <c r="AA7" s="247"/>
      <c r="AB7" s="252" t="s">
        <v>1252</v>
      </c>
      <c r="AC7" s="247" t="s">
        <v>1056</v>
      </c>
      <c r="AD7" s="247"/>
      <c r="AE7" s="247"/>
      <c r="AF7" s="247"/>
      <c r="AG7" s="247"/>
      <c r="AH7" s="246"/>
      <c r="AI7" s="247"/>
      <c r="AJ7" s="246"/>
      <c r="AK7" s="251" t="s">
        <v>1252</v>
      </c>
      <c r="AL7" s="246" t="s">
        <v>1062</v>
      </c>
      <c r="AM7" s="246"/>
      <c r="AN7" s="246"/>
      <c r="AO7" s="246"/>
      <c r="AP7" s="246"/>
      <c r="AQ7" s="247"/>
      <c r="AR7" s="246"/>
      <c r="AS7" s="247"/>
      <c r="AT7" s="252" t="s">
        <v>1252</v>
      </c>
      <c r="AU7" s="247" t="s">
        <v>131</v>
      </c>
      <c r="AV7" s="247"/>
      <c r="AW7" s="247"/>
      <c r="AX7" s="247"/>
      <c r="AY7" s="247"/>
      <c r="AZ7" s="246"/>
      <c r="BA7" s="247"/>
      <c r="BB7" s="246"/>
      <c r="BC7" s="251" t="s">
        <v>1252</v>
      </c>
      <c r="BD7" s="246" t="s">
        <v>139</v>
      </c>
      <c r="BE7" s="246"/>
      <c r="BF7" s="246"/>
      <c r="BG7" s="246"/>
      <c r="BH7" s="246"/>
      <c r="BI7" s="247"/>
      <c r="BJ7" s="246"/>
      <c r="BK7" s="247"/>
      <c r="BL7" s="252" t="s">
        <v>1252</v>
      </c>
      <c r="BM7" s="247" t="s">
        <v>148</v>
      </c>
      <c r="BN7" s="247"/>
      <c r="BO7" s="247"/>
      <c r="BP7" s="247"/>
      <c r="BQ7" s="247"/>
      <c r="BR7" s="246"/>
      <c r="BS7" s="247"/>
      <c r="BT7" s="246"/>
      <c r="BU7" s="251" t="s">
        <v>1252</v>
      </c>
      <c r="BV7" s="246" t="s">
        <v>157</v>
      </c>
      <c r="BW7" s="246"/>
      <c r="BX7" s="246"/>
      <c r="BY7" s="246"/>
      <c r="BZ7" s="246"/>
      <c r="CA7" s="247"/>
      <c r="CB7" s="246"/>
      <c r="CC7" s="247"/>
      <c r="CD7" s="252" t="s">
        <v>1252</v>
      </c>
      <c r="CE7" s="247" t="s">
        <v>166</v>
      </c>
      <c r="CF7" s="247"/>
      <c r="CG7" s="247"/>
      <c r="CH7" s="247"/>
      <c r="CI7" s="247"/>
      <c r="CJ7" s="246"/>
      <c r="CK7" s="247"/>
      <c r="CL7" s="246"/>
      <c r="CM7" s="251" t="s">
        <v>1252</v>
      </c>
      <c r="CN7" s="246" t="s">
        <v>2441</v>
      </c>
      <c r="CO7" s="246"/>
      <c r="CP7" s="246"/>
      <c r="CQ7" s="246"/>
      <c r="CR7" s="246"/>
      <c r="CS7" s="247"/>
      <c r="CT7" s="246"/>
      <c r="CU7" s="247"/>
      <c r="CV7" s="252" t="s">
        <v>1252</v>
      </c>
      <c r="CW7" s="247" t="s">
        <v>2450</v>
      </c>
      <c r="CX7" s="247"/>
      <c r="CY7" s="247"/>
      <c r="CZ7" s="247"/>
      <c r="DA7" s="247"/>
      <c r="DB7" s="246"/>
      <c r="DC7" s="247"/>
      <c r="DD7" s="246"/>
      <c r="DE7" s="251" t="s">
        <v>1252</v>
      </c>
      <c r="DF7" s="246" t="s">
        <v>2459</v>
      </c>
      <c r="DG7" s="246"/>
      <c r="DH7" s="246"/>
      <c r="DI7" s="246"/>
      <c r="DJ7" s="246"/>
      <c r="DK7" s="247"/>
      <c r="DL7" s="246"/>
      <c r="DM7" s="247"/>
      <c r="DN7" s="252" t="s">
        <v>1252</v>
      </c>
      <c r="DO7" s="247" t="s">
        <v>2468</v>
      </c>
      <c r="DP7" s="247"/>
      <c r="DQ7" s="247"/>
      <c r="DR7" s="247"/>
      <c r="DS7" s="247"/>
      <c r="DT7" s="246"/>
      <c r="DU7" s="247"/>
      <c r="DV7" s="246"/>
      <c r="DW7" s="251" t="s">
        <v>1252</v>
      </c>
      <c r="DX7" s="298" t="s">
        <v>4167</v>
      </c>
      <c r="DY7" s="246"/>
      <c r="DZ7" s="246"/>
      <c r="EA7" s="246"/>
      <c r="EB7" s="246"/>
      <c r="EC7" s="247"/>
      <c r="ED7" s="246"/>
      <c r="EE7" s="247"/>
      <c r="EF7" s="246"/>
      <c r="EG7" s="247" t="s">
        <v>2185</v>
      </c>
      <c r="EH7" s="247"/>
      <c r="EI7" s="247"/>
      <c r="EJ7" s="247"/>
      <c r="EK7" s="247"/>
      <c r="EL7" s="246"/>
      <c r="EM7" s="247"/>
      <c r="EN7" s="246"/>
      <c r="EO7" s="247"/>
      <c r="EP7" s="246" t="s">
        <v>2194</v>
      </c>
      <c r="EQ7" s="246"/>
      <c r="ER7" s="246"/>
      <c r="ES7" s="246"/>
      <c r="ET7" s="246"/>
      <c r="EU7" s="247"/>
      <c r="EV7" s="246"/>
      <c r="EW7" s="247"/>
      <c r="EX7" s="252" t="s">
        <v>1252</v>
      </c>
      <c r="EY7" s="247" t="s">
        <v>2203</v>
      </c>
      <c r="EZ7" s="247"/>
      <c r="FA7" s="247"/>
      <c r="FB7" s="247"/>
      <c r="FC7" s="247"/>
      <c r="FD7" s="246"/>
      <c r="FE7" s="247"/>
      <c r="FF7" s="246"/>
      <c r="FG7" s="251" t="s">
        <v>1252</v>
      </c>
      <c r="FH7" s="246" t="s">
        <v>2212</v>
      </c>
      <c r="FI7" s="246"/>
      <c r="FJ7" s="246"/>
      <c r="FK7" s="246"/>
      <c r="FL7" s="246"/>
      <c r="FM7" s="247"/>
      <c r="FN7" s="246"/>
      <c r="FO7" s="247"/>
      <c r="FP7" s="252" t="s">
        <v>1252</v>
      </c>
      <c r="FQ7" s="247" t="s">
        <v>2221</v>
      </c>
      <c r="FR7" s="247"/>
      <c r="FS7" s="247"/>
      <c r="FT7" s="247"/>
      <c r="FU7" s="247"/>
      <c r="FV7" s="246"/>
      <c r="FW7" s="247"/>
      <c r="FX7" s="246"/>
      <c r="FY7" s="251" t="s">
        <v>1252</v>
      </c>
      <c r="FZ7" s="246" t="s">
        <v>2661</v>
      </c>
      <c r="GA7" s="246"/>
      <c r="GB7" s="246"/>
      <c r="GC7" s="246"/>
      <c r="GD7" s="246"/>
      <c r="GE7" s="247"/>
      <c r="GF7" s="246"/>
      <c r="GG7" s="247"/>
      <c r="GH7" s="252" t="s">
        <v>1252</v>
      </c>
      <c r="GI7" s="247" t="s">
        <v>2236</v>
      </c>
      <c r="GJ7" s="247"/>
      <c r="GK7" s="247"/>
      <c r="GL7" s="247"/>
      <c r="GM7" s="247"/>
      <c r="GN7" s="246"/>
      <c r="GO7" s="247"/>
      <c r="GP7" s="353"/>
      <c r="GQ7" s="247"/>
      <c r="GR7" s="246" t="s">
        <v>2242</v>
      </c>
      <c r="GS7" s="252"/>
      <c r="GT7" s="246"/>
      <c r="GU7" s="246"/>
      <c r="GV7" s="246"/>
      <c r="GW7" s="247"/>
      <c r="GX7" s="246"/>
      <c r="GY7" s="247"/>
      <c r="GZ7" s="246"/>
      <c r="HA7" s="299" t="s">
        <v>4185</v>
      </c>
      <c r="HB7" s="247"/>
      <c r="HC7" s="251"/>
      <c r="HD7" s="247"/>
      <c r="HE7" s="247"/>
      <c r="HF7" s="246"/>
      <c r="HG7" s="247"/>
      <c r="HH7" s="246"/>
      <c r="HI7" s="247"/>
      <c r="HJ7" s="298" t="s">
        <v>4189</v>
      </c>
      <c r="HK7" s="246"/>
      <c r="HL7" s="252"/>
      <c r="HM7" s="246"/>
      <c r="HN7" s="246"/>
      <c r="HO7" s="247"/>
      <c r="HP7" s="246"/>
      <c r="HQ7" s="247"/>
      <c r="HR7" s="246"/>
      <c r="HS7" s="247" t="s">
        <v>2266</v>
      </c>
      <c r="HT7" s="247"/>
      <c r="HU7" s="251"/>
      <c r="HV7" s="247"/>
      <c r="HW7" s="247"/>
      <c r="HX7" s="246"/>
      <c r="HY7" s="247"/>
      <c r="HZ7" s="246"/>
      <c r="IA7" s="247"/>
      <c r="IB7" s="354" t="s">
        <v>1110</v>
      </c>
      <c r="IC7" s="300"/>
      <c r="ID7" s="301"/>
      <c r="IE7" s="300"/>
      <c r="IF7" s="300"/>
    </row>
    <row r="8" spans="1:244" x14ac:dyDescent="0.2">
      <c r="E8" s="31"/>
      <c r="F8" s="246"/>
      <c r="G8" s="247"/>
      <c r="H8" s="246"/>
      <c r="I8" s="247"/>
      <c r="J8" s="246"/>
      <c r="K8" s="247"/>
      <c r="L8" s="256" t="s">
        <v>1046</v>
      </c>
      <c r="M8" s="246"/>
      <c r="N8" s="246"/>
      <c r="O8" s="247"/>
      <c r="P8" s="246"/>
      <c r="Q8" s="247"/>
      <c r="R8" s="246"/>
      <c r="S8" s="247"/>
      <c r="T8" s="252" t="s">
        <v>1252</v>
      </c>
      <c r="U8" s="299" t="s">
        <v>4154</v>
      </c>
      <c r="V8" s="247"/>
      <c r="W8" s="247"/>
      <c r="X8" s="246"/>
      <c r="Y8" s="247"/>
      <c r="Z8" s="246"/>
      <c r="AA8" s="247"/>
      <c r="AB8" s="246"/>
      <c r="AC8" s="251" t="s">
        <v>1252</v>
      </c>
      <c r="AD8" s="298" t="s">
        <v>4155</v>
      </c>
      <c r="AE8" s="246"/>
      <c r="AF8" s="246"/>
      <c r="AG8" s="247"/>
      <c r="AH8" s="246"/>
      <c r="AI8" s="247"/>
      <c r="AJ8" s="246"/>
      <c r="AK8" s="247"/>
      <c r="AL8" s="252" t="s">
        <v>1252</v>
      </c>
      <c r="AM8" s="299" t="s">
        <v>4157</v>
      </c>
      <c r="AN8" s="247"/>
      <c r="AO8" s="247"/>
      <c r="AP8" s="246"/>
      <c r="AQ8" s="247"/>
      <c r="AR8" s="246"/>
      <c r="AS8" s="247"/>
      <c r="AT8" s="246"/>
      <c r="AU8" s="251" t="s">
        <v>1252</v>
      </c>
      <c r="AV8" s="246" t="s">
        <v>132</v>
      </c>
      <c r="AW8" s="246"/>
      <c r="AX8" s="246"/>
      <c r="AY8" s="247"/>
      <c r="AZ8" s="246"/>
      <c r="BA8" s="247"/>
      <c r="BB8" s="246"/>
      <c r="BC8" s="247"/>
      <c r="BD8" s="252" t="s">
        <v>1252</v>
      </c>
      <c r="BE8" s="247" t="s">
        <v>140</v>
      </c>
      <c r="BF8" s="247"/>
      <c r="BG8" s="247"/>
      <c r="BH8" s="246"/>
      <c r="BI8" s="247"/>
      <c r="BJ8" s="246"/>
      <c r="BK8" s="247"/>
      <c r="BL8" s="246"/>
      <c r="BM8" s="251" t="s">
        <v>1252</v>
      </c>
      <c r="BN8" s="246" t="s">
        <v>149</v>
      </c>
      <c r="BO8" s="246"/>
      <c r="BP8" s="246"/>
      <c r="BQ8" s="247"/>
      <c r="BR8" s="246"/>
      <c r="BS8" s="247"/>
      <c r="BT8" s="246"/>
      <c r="BU8" s="247"/>
      <c r="BV8" s="252" t="s">
        <v>1252</v>
      </c>
      <c r="BW8" s="247" t="s">
        <v>158</v>
      </c>
      <c r="BX8" s="247"/>
      <c r="BY8" s="247"/>
      <c r="BZ8" s="246"/>
      <c r="CA8" s="247"/>
      <c r="CB8" s="246"/>
      <c r="CC8" s="247"/>
      <c r="CD8" s="246"/>
      <c r="CE8" s="251" t="s">
        <v>1252</v>
      </c>
      <c r="CF8" s="246" t="s">
        <v>167</v>
      </c>
      <c r="CG8" s="246"/>
      <c r="CH8" s="246"/>
      <c r="CI8" s="247"/>
      <c r="CJ8" s="246"/>
      <c r="CK8" s="247"/>
      <c r="CL8" s="246"/>
      <c r="CM8" s="247"/>
      <c r="CN8" s="252" t="s">
        <v>1252</v>
      </c>
      <c r="CO8" s="247" t="s">
        <v>2442</v>
      </c>
      <c r="CP8" s="247"/>
      <c r="CQ8" s="247"/>
      <c r="CR8" s="246"/>
      <c r="CS8" s="247"/>
      <c r="CT8" s="246"/>
      <c r="CU8" s="247"/>
      <c r="CV8" s="246"/>
      <c r="CW8" s="251" t="s">
        <v>1252</v>
      </c>
      <c r="CX8" s="246" t="s">
        <v>2451</v>
      </c>
      <c r="CY8" s="246"/>
      <c r="CZ8" s="246"/>
      <c r="DA8" s="247"/>
      <c r="DB8" s="246"/>
      <c r="DC8" s="247"/>
      <c r="DD8" s="246"/>
      <c r="DE8" s="247"/>
      <c r="DF8" s="252" t="s">
        <v>1252</v>
      </c>
      <c r="DG8" s="299" t="s">
        <v>4162</v>
      </c>
      <c r="DH8" s="247"/>
      <c r="DI8" s="247"/>
      <c r="DJ8" s="246"/>
      <c r="DK8" s="247"/>
      <c r="DL8" s="246"/>
      <c r="DM8" s="247"/>
      <c r="DN8" s="246"/>
      <c r="DO8" s="251" t="s">
        <v>1252</v>
      </c>
      <c r="DP8" s="246" t="s">
        <v>2469</v>
      </c>
      <c r="DQ8" s="246"/>
      <c r="DR8" s="246"/>
      <c r="DS8" s="247"/>
      <c r="DT8" s="246"/>
      <c r="DU8" s="247"/>
      <c r="DV8" s="246"/>
      <c r="DW8" s="247"/>
      <c r="DX8" s="252" t="s">
        <v>1252</v>
      </c>
      <c r="DY8" s="299" t="s">
        <v>4168</v>
      </c>
      <c r="DZ8" s="247"/>
      <c r="EA8" s="247"/>
      <c r="EB8" s="246"/>
      <c r="EC8" s="247"/>
      <c r="ED8" s="246"/>
      <c r="EE8" s="247"/>
      <c r="EF8" s="246"/>
      <c r="EG8" s="247"/>
      <c r="EH8" s="246" t="s">
        <v>2186</v>
      </c>
      <c r="EI8" s="246"/>
      <c r="EJ8" s="246"/>
      <c r="EK8" s="247"/>
      <c r="EL8" s="246"/>
      <c r="EM8" s="247"/>
      <c r="EN8" s="246"/>
      <c r="EO8" s="247"/>
      <c r="EP8" s="246"/>
      <c r="EQ8" s="247" t="s">
        <v>2195</v>
      </c>
      <c r="ER8" s="247"/>
      <c r="ES8" s="247"/>
      <c r="ET8" s="246"/>
      <c r="EU8" s="247"/>
      <c r="EV8" s="246"/>
      <c r="EW8" s="247"/>
      <c r="EX8" s="246"/>
      <c r="EY8" s="251" t="s">
        <v>1252</v>
      </c>
      <c r="EZ8" s="246" t="s">
        <v>2204</v>
      </c>
      <c r="FA8" s="246"/>
      <c r="FB8" s="246"/>
      <c r="FC8" s="247"/>
      <c r="FD8" s="246"/>
      <c r="FE8" s="247"/>
      <c r="FF8" s="246"/>
      <c r="FG8" s="247"/>
      <c r="FH8" s="252" t="s">
        <v>1252</v>
      </c>
      <c r="FI8" s="299" t="s">
        <v>4176</v>
      </c>
      <c r="FJ8" s="247"/>
      <c r="FK8" s="247"/>
      <c r="FL8" s="246"/>
      <c r="FM8" s="247"/>
      <c r="FN8" s="246"/>
      <c r="FO8" s="247"/>
      <c r="FP8" s="246"/>
      <c r="FQ8" s="251" t="s">
        <v>1252</v>
      </c>
      <c r="FR8" s="298" t="s">
        <v>4180</v>
      </c>
      <c r="FS8" s="246"/>
      <c r="FT8" s="246"/>
      <c r="FU8" s="247"/>
      <c r="FV8" s="246"/>
      <c r="FW8" s="247"/>
      <c r="FX8" s="246"/>
      <c r="FY8" s="247"/>
      <c r="FZ8" s="252" t="s">
        <v>1252</v>
      </c>
      <c r="GA8" s="247" t="s">
        <v>2670</v>
      </c>
      <c r="GB8" s="247"/>
      <c r="GC8" s="247"/>
      <c r="GD8" s="246"/>
      <c r="GE8" s="247"/>
      <c r="GF8" s="246"/>
      <c r="GG8" s="247"/>
      <c r="GH8" s="246"/>
      <c r="GI8" s="251" t="s">
        <v>1252</v>
      </c>
      <c r="GJ8" s="246" t="s">
        <v>2237</v>
      </c>
      <c r="GK8" s="246"/>
      <c r="GL8" s="246"/>
      <c r="GM8" s="247"/>
      <c r="GN8" s="246"/>
      <c r="GO8" s="247"/>
      <c r="GP8" s="246"/>
      <c r="GQ8" s="247"/>
      <c r="GR8" s="246"/>
      <c r="GS8" s="247" t="s">
        <v>2243</v>
      </c>
      <c r="GT8" s="251"/>
      <c r="GU8" s="247"/>
      <c r="GV8" s="246"/>
      <c r="GW8" s="247"/>
      <c r="GX8" s="246"/>
      <c r="GY8" s="247"/>
      <c r="GZ8" s="246"/>
      <c r="HA8" s="247"/>
      <c r="HB8" s="246" t="s">
        <v>2251</v>
      </c>
      <c r="HC8" s="246"/>
      <c r="HD8" s="252"/>
      <c r="HE8" s="247"/>
      <c r="HF8" s="246"/>
      <c r="HG8" s="247"/>
      <c r="HH8" s="246"/>
      <c r="HI8" s="247"/>
      <c r="HJ8" s="246"/>
      <c r="HK8" s="299" t="s">
        <v>4190</v>
      </c>
      <c r="HL8" s="247"/>
      <c r="HM8" s="251"/>
      <c r="HN8" s="246"/>
      <c r="HO8" s="247"/>
      <c r="HP8" s="246"/>
      <c r="HQ8" s="247"/>
      <c r="HR8" s="246"/>
      <c r="HS8" s="247"/>
      <c r="HT8" s="246" t="s">
        <v>2267</v>
      </c>
      <c r="HU8" s="246"/>
      <c r="HV8" s="252"/>
      <c r="HW8" s="247"/>
      <c r="HX8" s="246"/>
      <c r="HY8" s="247"/>
      <c r="HZ8" s="246"/>
      <c r="IA8" s="247"/>
      <c r="IB8" s="246"/>
      <c r="IC8" s="248"/>
      <c r="ID8" s="248"/>
      <c r="IE8" s="254" t="s">
        <v>1252</v>
      </c>
      <c r="IF8" s="248"/>
      <c r="IG8" s="136" t="s">
        <v>1252</v>
      </c>
    </row>
    <row r="9" spans="1:244" x14ac:dyDescent="0.2">
      <c r="E9" s="31"/>
      <c r="F9" s="246"/>
      <c r="G9" s="247"/>
      <c r="H9" s="246"/>
      <c r="I9" s="247"/>
      <c r="J9" s="246"/>
      <c r="K9" s="247"/>
      <c r="L9" s="246"/>
      <c r="M9" s="255" t="s">
        <v>2290</v>
      </c>
      <c r="N9" s="247"/>
      <c r="O9" s="247"/>
      <c r="P9" s="246"/>
      <c r="Q9" s="247"/>
      <c r="R9" s="246"/>
      <c r="S9" s="247"/>
      <c r="T9" s="246"/>
      <c r="U9" s="251" t="s">
        <v>1252</v>
      </c>
      <c r="V9" s="246" t="s">
        <v>1049</v>
      </c>
      <c r="W9" s="246"/>
      <c r="X9" s="246"/>
      <c r="Y9" s="247"/>
      <c r="Z9" s="246"/>
      <c r="AA9" s="247"/>
      <c r="AB9" s="246"/>
      <c r="AC9" s="247"/>
      <c r="AD9" s="252" t="s">
        <v>1252</v>
      </c>
      <c r="AE9" s="247" t="s">
        <v>1058</v>
      </c>
      <c r="AF9" s="247"/>
      <c r="AG9" s="247"/>
      <c r="AH9" s="246"/>
      <c r="AI9" s="247"/>
      <c r="AJ9" s="246"/>
      <c r="AK9" s="247"/>
      <c r="AL9" s="246"/>
      <c r="AM9" s="251" t="s">
        <v>1252</v>
      </c>
      <c r="AN9" s="246" t="s">
        <v>770</v>
      </c>
      <c r="AO9" s="246"/>
      <c r="AP9" s="246"/>
      <c r="AQ9" s="247"/>
      <c r="AR9" s="246"/>
      <c r="AS9" s="247"/>
      <c r="AT9" s="246"/>
      <c r="AU9" s="247"/>
      <c r="AV9" s="252" t="s">
        <v>1252</v>
      </c>
      <c r="AW9" s="247" t="s">
        <v>133</v>
      </c>
      <c r="AX9" s="247"/>
      <c r="AY9" s="247"/>
      <c r="AZ9" s="246"/>
      <c r="BA9" s="247"/>
      <c r="BB9" s="246"/>
      <c r="BC9" s="247"/>
      <c r="BD9" s="246"/>
      <c r="BE9" s="251" t="s">
        <v>1252</v>
      </c>
      <c r="BF9" s="246" t="s">
        <v>141</v>
      </c>
      <c r="BG9" s="246"/>
      <c r="BH9" s="246"/>
      <c r="BI9" s="247"/>
      <c r="BJ9" s="246"/>
      <c r="BK9" s="247"/>
      <c r="BL9" s="246"/>
      <c r="BM9" s="247"/>
      <c r="BN9" s="252" t="s">
        <v>1252</v>
      </c>
      <c r="BO9" s="247" t="s">
        <v>150</v>
      </c>
      <c r="BP9" s="247"/>
      <c r="BQ9" s="247"/>
      <c r="BR9" s="246"/>
      <c r="BS9" s="247"/>
      <c r="BT9" s="246"/>
      <c r="BU9" s="247"/>
      <c r="BV9" s="246"/>
      <c r="BW9" s="251" t="s">
        <v>1252</v>
      </c>
      <c r="BX9" s="246" t="s">
        <v>159</v>
      </c>
      <c r="BY9" s="246"/>
      <c r="BZ9" s="246"/>
      <c r="CA9" s="247"/>
      <c r="CB9" s="246"/>
      <c r="CC9" s="247"/>
      <c r="CD9" s="246"/>
      <c r="CE9" s="247"/>
      <c r="CF9" s="252" t="s">
        <v>1252</v>
      </c>
      <c r="CG9" s="247" t="s">
        <v>2434</v>
      </c>
      <c r="CH9" s="247"/>
      <c r="CI9" s="247"/>
      <c r="CJ9" s="246"/>
      <c r="CK9" s="247"/>
      <c r="CL9" s="246"/>
      <c r="CM9" s="247"/>
      <c r="CN9" s="246"/>
      <c r="CO9" s="251" t="s">
        <v>1252</v>
      </c>
      <c r="CP9" s="246" t="s">
        <v>2443</v>
      </c>
      <c r="CQ9" s="246"/>
      <c r="CR9" s="246"/>
      <c r="CS9" s="247"/>
      <c r="CT9" s="246"/>
      <c r="CU9" s="247"/>
      <c r="CV9" s="246"/>
      <c r="CW9" s="247"/>
      <c r="CX9" s="252" t="s">
        <v>1252</v>
      </c>
      <c r="CY9" s="247" t="s">
        <v>2452</v>
      </c>
      <c r="CZ9" s="247"/>
      <c r="DA9" s="247"/>
      <c r="DB9" s="246"/>
      <c r="DC9" s="247"/>
      <c r="DD9" s="246"/>
      <c r="DE9" s="247"/>
      <c r="DF9" s="246"/>
      <c r="DG9" s="251" t="s">
        <v>1252</v>
      </c>
      <c r="DH9" s="298" t="s">
        <v>4163</v>
      </c>
      <c r="DI9" s="246"/>
      <c r="DJ9" s="246"/>
      <c r="DK9" s="247"/>
      <c r="DL9" s="246"/>
      <c r="DM9" s="247"/>
      <c r="DN9" s="246"/>
      <c r="DO9" s="247"/>
      <c r="DP9" s="252" t="s">
        <v>1252</v>
      </c>
      <c r="DQ9" s="299" t="s">
        <v>4164</v>
      </c>
      <c r="DR9" s="247"/>
      <c r="DS9" s="247"/>
      <c r="DT9" s="246"/>
      <c r="DU9" s="247"/>
      <c r="DV9" s="246"/>
      <c r="DW9" s="247"/>
      <c r="DX9" s="246"/>
      <c r="DY9" s="251" t="s">
        <v>1252</v>
      </c>
      <c r="DZ9" s="246" t="s">
        <v>4169</v>
      </c>
      <c r="EA9" s="246"/>
      <c r="EB9" s="246"/>
      <c r="EC9" s="247"/>
      <c r="ED9" s="246"/>
      <c r="EE9" s="247"/>
      <c r="EF9" s="246"/>
      <c r="EG9" s="247"/>
      <c r="EH9" s="246"/>
      <c r="EI9" s="247" t="s">
        <v>2187</v>
      </c>
      <c r="EJ9" s="247"/>
      <c r="EK9" s="247"/>
      <c r="EL9" s="246"/>
      <c r="EM9" s="247"/>
      <c r="EN9" s="246"/>
      <c r="EO9" s="247"/>
      <c r="EP9" s="246"/>
      <c r="EQ9" s="247"/>
      <c r="ER9" s="246" t="s">
        <v>2196</v>
      </c>
      <c r="ES9" s="246"/>
      <c r="ET9" s="246"/>
      <c r="EU9" s="247"/>
      <c r="EV9" s="246"/>
      <c r="EW9" s="247"/>
      <c r="EX9" s="246"/>
      <c r="EY9" s="247"/>
      <c r="EZ9" s="252" t="s">
        <v>1252</v>
      </c>
      <c r="FA9" s="247" t="s">
        <v>2205</v>
      </c>
      <c r="FB9" s="247"/>
      <c r="FC9" s="247"/>
      <c r="FD9" s="246"/>
      <c r="FE9" s="247"/>
      <c r="FF9" s="246"/>
      <c r="FG9" s="247"/>
      <c r="FH9" s="246"/>
      <c r="FI9" s="251" t="s">
        <v>1252</v>
      </c>
      <c r="FJ9" s="246" t="s">
        <v>2214</v>
      </c>
      <c r="FK9" s="246"/>
      <c r="FL9" s="246"/>
      <c r="FM9" s="247"/>
      <c r="FN9" s="246"/>
      <c r="FO9" s="247"/>
      <c r="FP9" s="246"/>
      <c r="FQ9" s="247"/>
      <c r="FR9" s="252" t="s">
        <v>1252</v>
      </c>
      <c r="FS9" s="247" t="s">
        <v>2223</v>
      </c>
      <c r="FT9" s="247"/>
      <c r="FU9" s="247"/>
      <c r="FV9" s="246"/>
      <c r="FW9" s="247"/>
      <c r="FX9" s="246"/>
      <c r="FY9" s="247"/>
      <c r="FZ9" s="246"/>
      <c r="GA9" s="251" t="s">
        <v>1252</v>
      </c>
      <c r="GB9" s="246" t="s">
        <v>2671</v>
      </c>
      <c r="GC9" s="246"/>
      <c r="GD9" s="246"/>
      <c r="GE9" s="247"/>
      <c r="GF9" s="246"/>
      <c r="GG9" s="247"/>
      <c r="GH9" s="246"/>
      <c r="GI9" s="247"/>
      <c r="GJ9" s="252" t="s">
        <v>1252</v>
      </c>
      <c r="GK9" s="247" t="s">
        <v>2238</v>
      </c>
      <c r="GL9" s="247"/>
      <c r="GM9" s="247"/>
      <c r="GN9" s="246"/>
      <c r="GO9" s="247"/>
      <c r="GP9" s="246"/>
      <c r="GQ9" s="247"/>
      <c r="GR9" s="246"/>
      <c r="GS9" s="247"/>
      <c r="GT9" s="246" t="s">
        <v>2244</v>
      </c>
      <c r="GU9" s="252"/>
      <c r="GV9" s="246"/>
      <c r="GW9" s="247"/>
      <c r="GX9" s="246"/>
      <c r="GY9" s="247"/>
      <c r="GZ9" s="246"/>
      <c r="HA9" s="247"/>
      <c r="HB9" s="246"/>
      <c r="HC9" s="247" t="s">
        <v>2252</v>
      </c>
      <c r="HD9" s="247"/>
      <c r="HE9" s="251"/>
      <c r="HF9" s="246"/>
      <c r="HG9" s="247"/>
      <c r="HH9" s="246"/>
      <c r="HI9" s="247"/>
      <c r="HJ9" s="246"/>
      <c r="HK9" s="247"/>
      <c r="HL9" s="246" t="s">
        <v>2260</v>
      </c>
      <c r="HM9" s="246"/>
      <c r="HN9" s="252"/>
      <c r="HO9" s="247"/>
      <c r="HP9" s="246"/>
      <c r="HQ9" s="247"/>
      <c r="HR9" s="246"/>
      <c r="HS9" s="247"/>
      <c r="HT9" s="246"/>
      <c r="HU9" s="247" t="s">
        <v>2268</v>
      </c>
      <c r="HV9" s="247"/>
      <c r="HW9" s="251"/>
      <c r="HX9" s="246"/>
      <c r="HY9" s="247"/>
      <c r="HZ9" s="246"/>
      <c r="IA9" s="247"/>
      <c r="IB9" s="246"/>
      <c r="IC9" s="248"/>
      <c r="ID9" s="300"/>
      <c r="IE9" s="300"/>
      <c r="IF9" s="301" t="s">
        <v>1252</v>
      </c>
      <c r="IH9" s="136" t="s">
        <v>1252</v>
      </c>
    </row>
    <row r="10" spans="1:244" x14ac:dyDescent="0.2">
      <c r="B10" s="15"/>
      <c r="C10" s="15" t="s">
        <v>360</v>
      </c>
      <c r="D10" s="15"/>
      <c r="E10" s="31"/>
      <c r="F10" s="246"/>
      <c r="G10" s="247"/>
      <c r="H10" s="246"/>
      <c r="I10" s="247"/>
      <c r="J10" s="246"/>
      <c r="K10" s="247"/>
      <c r="L10" s="246"/>
      <c r="M10" s="247"/>
      <c r="N10" s="256" t="s">
        <v>2291</v>
      </c>
      <c r="O10" s="247"/>
      <c r="P10" s="246"/>
      <c r="Q10" s="247"/>
      <c r="R10" s="246"/>
      <c r="S10" s="247"/>
      <c r="T10" s="246"/>
      <c r="U10" s="247"/>
      <c r="V10" s="252" t="s">
        <v>1252</v>
      </c>
      <c r="W10" s="247" t="s">
        <v>1050</v>
      </c>
      <c r="X10" s="246"/>
      <c r="Y10" s="247"/>
      <c r="Z10" s="246"/>
      <c r="AA10" s="247"/>
      <c r="AB10" s="246"/>
      <c r="AC10" s="247"/>
      <c r="AD10" s="246"/>
      <c r="AE10" s="251" t="s">
        <v>1252</v>
      </c>
      <c r="AF10" s="246" t="s">
        <v>1119</v>
      </c>
      <c r="AG10" s="247"/>
      <c r="AH10" s="246"/>
      <c r="AI10" s="247"/>
      <c r="AJ10" s="246"/>
      <c r="AK10" s="247"/>
      <c r="AL10" s="246"/>
      <c r="AM10" s="247"/>
      <c r="AN10" s="252" t="s">
        <v>1252</v>
      </c>
      <c r="AO10" s="247" t="s">
        <v>125</v>
      </c>
      <c r="AP10" s="246"/>
      <c r="AQ10" s="247"/>
      <c r="AR10" s="246"/>
      <c r="AS10" s="247"/>
      <c r="AT10" s="246"/>
      <c r="AU10" s="247"/>
      <c r="AV10" s="246"/>
      <c r="AW10" s="251" t="s">
        <v>1252</v>
      </c>
      <c r="AX10" s="246" t="s">
        <v>134</v>
      </c>
      <c r="AY10" s="247"/>
      <c r="AZ10" s="246"/>
      <c r="BA10" s="247"/>
      <c r="BB10" s="246"/>
      <c r="BC10" s="247"/>
      <c r="BD10" s="246"/>
      <c r="BE10" s="247"/>
      <c r="BF10" s="252" t="s">
        <v>1252</v>
      </c>
      <c r="BG10" s="247" t="s">
        <v>142</v>
      </c>
      <c r="BH10" s="246"/>
      <c r="BI10" s="247"/>
      <c r="BJ10" s="246"/>
      <c r="BK10" s="247"/>
      <c r="BL10" s="246"/>
      <c r="BM10" s="247"/>
      <c r="BN10" s="246"/>
      <c r="BO10" s="251" t="s">
        <v>1252</v>
      </c>
      <c r="BP10" s="246" t="s">
        <v>151</v>
      </c>
      <c r="BQ10" s="247"/>
      <c r="BR10" s="246"/>
      <c r="BS10" s="247"/>
      <c r="BT10" s="246"/>
      <c r="BU10" s="247"/>
      <c r="BV10" s="246"/>
      <c r="BW10" s="247"/>
      <c r="BX10" s="252" t="s">
        <v>1252</v>
      </c>
      <c r="BY10" s="247" t="s">
        <v>160</v>
      </c>
      <c r="BZ10" s="246"/>
      <c r="CA10" s="247"/>
      <c r="CB10" s="246"/>
      <c r="CC10" s="247"/>
      <c r="CD10" s="246"/>
      <c r="CE10" s="247"/>
      <c r="CF10" s="246"/>
      <c r="CG10" s="251" t="s">
        <v>1252</v>
      </c>
      <c r="CH10" s="246" t="s">
        <v>2435</v>
      </c>
      <c r="CI10" s="247"/>
      <c r="CJ10" s="246"/>
      <c r="CK10" s="247"/>
      <c r="CL10" s="246"/>
      <c r="CM10" s="247"/>
      <c r="CN10" s="246"/>
      <c r="CO10" s="247"/>
      <c r="CP10" s="252" t="s">
        <v>1252</v>
      </c>
      <c r="CQ10" s="247" t="s">
        <v>2444</v>
      </c>
      <c r="CR10" s="246"/>
      <c r="CS10" s="247"/>
      <c r="CT10" s="246"/>
      <c r="CU10" s="247"/>
      <c r="CV10" s="246"/>
      <c r="CW10" s="247"/>
      <c r="CX10" s="246"/>
      <c r="CY10" s="251" t="s">
        <v>1252</v>
      </c>
      <c r="CZ10" s="246" t="s">
        <v>2453</v>
      </c>
      <c r="DA10" s="247"/>
      <c r="DB10" s="246"/>
      <c r="DC10" s="247"/>
      <c r="DD10" s="246"/>
      <c r="DE10" s="247"/>
      <c r="DF10" s="246"/>
      <c r="DG10" s="247"/>
      <c r="DH10" s="252" t="s">
        <v>1252</v>
      </c>
      <c r="DI10" s="247" t="s">
        <v>2462</v>
      </c>
      <c r="DJ10" s="246"/>
      <c r="DK10" s="247"/>
      <c r="DL10" s="246"/>
      <c r="DM10" s="247"/>
      <c r="DN10" s="246"/>
      <c r="DO10" s="247"/>
      <c r="DP10" s="246"/>
      <c r="DQ10" s="251" t="s">
        <v>1252</v>
      </c>
      <c r="DR10" s="298" t="s">
        <v>4165</v>
      </c>
      <c r="DS10" s="247"/>
      <c r="DT10" s="246"/>
      <c r="DU10" s="247"/>
      <c r="DV10" s="246"/>
      <c r="DW10" s="247"/>
      <c r="DX10" s="246"/>
      <c r="DY10" s="247"/>
      <c r="DZ10" s="252" t="s">
        <v>1252</v>
      </c>
      <c r="EA10" s="247" t="s">
        <v>4170</v>
      </c>
      <c r="EB10" s="246"/>
      <c r="EC10" s="247"/>
      <c r="ED10" s="246"/>
      <c r="EE10" s="247"/>
      <c r="EF10" s="246"/>
      <c r="EG10" s="247"/>
      <c r="EH10" s="246"/>
      <c r="EI10" s="247"/>
      <c r="EJ10" s="246" t="s">
        <v>2188</v>
      </c>
      <c r="EK10" s="247"/>
      <c r="EL10" s="246"/>
      <c r="EM10" s="247"/>
      <c r="EN10" s="246"/>
      <c r="EO10" s="247"/>
      <c r="EP10" s="246"/>
      <c r="EQ10" s="247"/>
      <c r="ER10" s="246"/>
      <c r="ES10" s="247" t="s">
        <v>2197</v>
      </c>
      <c r="ET10" s="246"/>
      <c r="EU10" s="247"/>
      <c r="EV10" s="246"/>
      <c r="EW10" s="247"/>
      <c r="EX10" s="246"/>
      <c r="EY10" s="247"/>
      <c r="EZ10" s="246"/>
      <c r="FA10" s="251" t="s">
        <v>1252</v>
      </c>
      <c r="FB10" s="246" t="s">
        <v>2206</v>
      </c>
      <c r="FC10" s="247"/>
      <c r="FD10" s="246"/>
      <c r="FE10" s="247"/>
      <c r="FF10" s="246"/>
      <c r="FG10" s="247"/>
      <c r="FH10" s="246"/>
      <c r="FI10" s="247"/>
      <c r="FJ10" s="252" t="s">
        <v>1252</v>
      </c>
      <c r="FK10" s="299" t="s">
        <v>4177</v>
      </c>
      <c r="FL10" s="246"/>
      <c r="FM10" s="247"/>
      <c r="FN10" s="246"/>
      <c r="FO10" s="247"/>
      <c r="FP10" s="246"/>
      <c r="FQ10" s="247"/>
      <c r="FR10" s="246"/>
      <c r="FS10" s="251" t="s">
        <v>1252</v>
      </c>
      <c r="FT10" s="246" t="s">
        <v>2224</v>
      </c>
      <c r="FU10" s="247"/>
      <c r="FV10" s="246"/>
      <c r="FW10" s="247"/>
      <c r="FX10" s="246"/>
      <c r="FY10" s="247"/>
      <c r="FZ10" s="246"/>
      <c r="GA10" s="247"/>
      <c r="GB10" s="252" t="s">
        <v>1252</v>
      </c>
      <c r="GC10" s="247" t="s">
        <v>2230</v>
      </c>
      <c r="GD10" s="246"/>
      <c r="GE10" s="247"/>
      <c r="GF10" s="246"/>
      <c r="GG10" s="247"/>
      <c r="GH10" s="246"/>
      <c r="GI10" s="247"/>
      <c r="GJ10" s="246"/>
      <c r="GK10" s="251" t="s">
        <v>1252</v>
      </c>
      <c r="GL10" s="246" t="s">
        <v>2239</v>
      </c>
      <c r="GM10" s="246"/>
      <c r="GN10" s="246"/>
      <c r="GO10" s="247"/>
      <c r="GP10" s="246"/>
      <c r="GQ10" s="247"/>
      <c r="GR10" s="246"/>
      <c r="GS10" s="247"/>
      <c r="GT10" s="246"/>
      <c r="GU10" s="247" t="s">
        <v>2245</v>
      </c>
      <c r="GV10" s="252"/>
      <c r="GW10" s="247"/>
      <c r="GX10" s="246"/>
      <c r="GY10" s="247"/>
      <c r="GZ10" s="246"/>
      <c r="HA10" s="247"/>
      <c r="HB10" s="246"/>
      <c r="HC10" s="247"/>
      <c r="HD10" s="246" t="s">
        <v>2253</v>
      </c>
      <c r="HE10" s="247"/>
      <c r="HF10" s="252"/>
      <c r="HG10" s="299"/>
      <c r="HH10" s="246"/>
      <c r="HI10" s="247"/>
      <c r="HJ10" s="246"/>
      <c r="HK10" s="247"/>
      <c r="HL10" s="246"/>
      <c r="HM10" s="247" t="s">
        <v>2261</v>
      </c>
      <c r="HN10" s="246"/>
      <c r="HO10" s="251"/>
      <c r="HP10" s="246"/>
      <c r="HQ10" s="247"/>
      <c r="HR10" s="246"/>
      <c r="HS10" s="247"/>
      <c r="HT10" s="246"/>
      <c r="HU10" s="247"/>
      <c r="HV10" s="246" t="s">
        <v>2269</v>
      </c>
      <c r="HW10" s="247"/>
      <c r="HX10" s="252"/>
      <c r="HY10" s="247"/>
      <c r="HZ10" s="246"/>
      <c r="IA10" s="247"/>
      <c r="IB10" s="246"/>
      <c r="IC10" s="248"/>
      <c r="ID10" s="300"/>
      <c r="IE10" s="248"/>
      <c r="IF10" s="248"/>
      <c r="IH10" s="136" t="s">
        <v>1252</v>
      </c>
      <c r="II10" s="136" t="s">
        <v>1252</v>
      </c>
    </row>
    <row r="11" spans="1:244" x14ac:dyDescent="0.2">
      <c r="A11" s="221"/>
      <c r="B11" s="222" t="s">
        <v>8720</v>
      </c>
      <c r="C11" s="223" t="s">
        <v>358</v>
      </c>
      <c r="D11" s="223" t="s">
        <v>359</v>
      </c>
      <c r="E11" s="225"/>
      <c r="F11" s="246" t="s">
        <v>1161</v>
      </c>
      <c r="G11" s="247" t="s">
        <v>1162</v>
      </c>
      <c r="H11" s="246" t="s">
        <v>1163</v>
      </c>
      <c r="I11" s="247" t="s">
        <v>1164</v>
      </c>
      <c r="J11" s="246" t="s">
        <v>365</v>
      </c>
      <c r="K11" s="247" t="s">
        <v>1165</v>
      </c>
      <c r="L11" s="246" t="s">
        <v>366</v>
      </c>
      <c r="M11" s="247" t="s">
        <v>88</v>
      </c>
      <c r="N11" s="246" t="s">
        <v>1621</v>
      </c>
      <c r="O11" s="247" t="s">
        <v>1633</v>
      </c>
      <c r="P11" s="246" t="s">
        <v>93</v>
      </c>
      <c r="Q11" s="247" t="s">
        <v>96</v>
      </c>
      <c r="R11" s="246" t="s">
        <v>97</v>
      </c>
      <c r="S11" s="247" t="s">
        <v>1112</v>
      </c>
      <c r="T11" s="246" t="s">
        <v>577</v>
      </c>
      <c r="U11" s="247" t="s">
        <v>1189</v>
      </c>
      <c r="V11" s="246" t="s">
        <v>100</v>
      </c>
      <c r="W11" s="247" t="s">
        <v>103</v>
      </c>
      <c r="X11" s="246" t="s">
        <v>106</v>
      </c>
      <c r="Y11" s="247" t="s">
        <v>109</v>
      </c>
      <c r="Z11" s="246" t="s">
        <v>112</v>
      </c>
      <c r="AA11" s="247" t="s">
        <v>115</v>
      </c>
      <c r="AB11" s="246" t="s">
        <v>118</v>
      </c>
      <c r="AC11" s="247" t="s">
        <v>554</v>
      </c>
      <c r="AD11" s="246" t="s">
        <v>1190</v>
      </c>
      <c r="AE11" s="247" t="s">
        <v>557</v>
      </c>
      <c r="AF11" s="246" t="s">
        <v>1117</v>
      </c>
      <c r="AG11" s="247" t="s">
        <v>1118</v>
      </c>
      <c r="AH11" s="246" t="s">
        <v>2288</v>
      </c>
      <c r="AI11" s="247" t="s">
        <v>560</v>
      </c>
      <c r="AJ11" s="246" t="s">
        <v>596</v>
      </c>
      <c r="AK11" s="247" t="s">
        <v>414</v>
      </c>
      <c r="AL11" s="246" t="s">
        <v>417</v>
      </c>
      <c r="AM11" s="247" t="s">
        <v>369</v>
      </c>
      <c r="AN11" s="246" t="s">
        <v>563</v>
      </c>
      <c r="AO11" s="247" t="s">
        <v>420</v>
      </c>
      <c r="AP11" s="246" t="s">
        <v>9</v>
      </c>
      <c r="AQ11" s="247" t="s">
        <v>936</v>
      </c>
      <c r="AR11" s="246" t="s">
        <v>941</v>
      </c>
      <c r="AS11" s="247" t="s">
        <v>12</v>
      </c>
      <c r="AT11" s="246" t="s">
        <v>17</v>
      </c>
      <c r="AU11" s="247" t="s">
        <v>946</v>
      </c>
      <c r="AV11" s="246" t="s">
        <v>951</v>
      </c>
      <c r="AW11" s="247" t="s">
        <v>317</v>
      </c>
      <c r="AX11" s="246" t="s">
        <v>602</v>
      </c>
      <c r="AY11" s="247" t="s">
        <v>404</v>
      </c>
      <c r="AZ11" s="246" t="s">
        <v>409</v>
      </c>
      <c r="BA11" s="247" t="s">
        <v>2296</v>
      </c>
      <c r="BB11" s="246" t="s">
        <v>20</v>
      </c>
      <c r="BC11" s="247" t="s">
        <v>638</v>
      </c>
      <c r="BD11" s="246" t="s">
        <v>27</v>
      </c>
      <c r="BE11" s="247" t="s">
        <v>56</v>
      </c>
      <c r="BF11" s="246" t="s">
        <v>61</v>
      </c>
      <c r="BG11" s="247" t="s">
        <v>833</v>
      </c>
      <c r="BH11" s="246" t="s">
        <v>604</v>
      </c>
      <c r="BI11" s="247" t="s">
        <v>838</v>
      </c>
      <c r="BJ11" s="246" t="s">
        <v>370</v>
      </c>
      <c r="BK11" s="247" t="s">
        <v>371</v>
      </c>
      <c r="BL11" s="246" t="s">
        <v>372</v>
      </c>
      <c r="BM11" s="247" t="s">
        <v>373</v>
      </c>
      <c r="BN11" s="246" t="s">
        <v>374</v>
      </c>
      <c r="BO11" s="247" t="s">
        <v>375</v>
      </c>
      <c r="BP11" s="246" t="s">
        <v>376</v>
      </c>
      <c r="BQ11" s="247" t="s">
        <v>377</v>
      </c>
      <c r="BR11" s="246" t="s">
        <v>378</v>
      </c>
      <c r="BS11" s="247" t="s">
        <v>379</v>
      </c>
      <c r="BT11" s="246" t="s">
        <v>381</v>
      </c>
      <c r="BU11" s="247" t="s">
        <v>382</v>
      </c>
      <c r="BV11" s="246" t="s">
        <v>383</v>
      </c>
      <c r="BW11" s="247" t="s">
        <v>384</v>
      </c>
      <c r="BX11" s="246" t="s">
        <v>385</v>
      </c>
      <c r="BY11" s="247" t="s">
        <v>386</v>
      </c>
      <c r="BZ11" s="246" t="s">
        <v>387</v>
      </c>
      <c r="CA11" s="247" t="s">
        <v>388</v>
      </c>
      <c r="CB11" s="246" t="s">
        <v>389</v>
      </c>
      <c r="CC11" s="247" t="s">
        <v>390</v>
      </c>
      <c r="CD11" s="246" t="s">
        <v>219</v>
      </c>
      <c r="CE11" s="247" t="s">
        <v>220</v>
      </c>
      <c r="CF11" s="246" t="s">
        <v>221</v>
      </c>
      <c r="CG11" s="247" t="s">
        <v>222</v>
      </c>
      <c r="CH11" s="246" t="s">
        <v>223</v>
      </c>
      <c r="CI11" s="247" t="s">
        <v>224</v>
      </c>
      <c r="CJ11" s="246" t="s">
        <v>225</v>
      </c>
      <c r="CK11" s="247" t="s">
        <v>226</v>
      </c>
      <c r="CL11" s="246" t="s">
        <v>227</v>
      </c>
      <c r="CM11" s="247" t="s">
        <v>228</v>
      </c>
      <c r="CN11" s="246" t="s">
        <v>229</v>
      </c>
      <c r="CO11" s="247" t="s">
        <v>230</v>
      </c>
      <c r="CP11" s="246" t="s">
        <v>231</v>
      </c>
      <c r="CQ11" s="247" t="s">
        <v>232</v>
      </c>
      <c r="CR11" s="246" t="s">
        <v>233</v>
      </c>
      <c r="CS11" s="247" t="s">
        <v>234</v>
      </c>
      <c r="CT11" s="246" t="s">
        <v>235</v>
      </c>
      <c r="CU11" s="247" t="s">
        <v>236</v>
      </c>
      <c r="CV11" s="246" t="s">
        <v>237</v>
      </c>
      <c r="CW11" s="247" t="s">
        <v>238</v>
      </c>
      <c r="CX11" s="246" t="s">
        <v>239</v>
      </c>
      <c r="CY11" s="247" t="s">
        <v>240</v>
      </c>
      <c r="CZ11" s="246" t="s">
        <v>241</v>
      </c>
      <c r="DA11" s="247" t="s">
        <v>242</v>
      </c>
      <c r="DB11" s="246" t="s">
        <v>243</v>
      </c>
      <c r="DC11" s="247" t="s">
        <v>244</v>
      </c>
      <c r="DD11" s="246" t="s">
        <v>960</v>
      </c>
      <c r="DE11" s="247" t="s">
        <v>1486</v>
      </c>
      <c r="DF11" s="246" t="s">
        <v>1487</v>
      </c>
      <c r="DG11" s="247" t="s">
        <v>1488</v>
      </c>
      <c r="DH11" s="246" t="s">
        <v>1490</v>
      </c>
      <c r="DI11" s="247" t="s">
        <v>1491</v>
      </c>
      <c r="DJ11" s="246" t="s">
        <v>1492</v>
      </c>
      <c r="DK11" s="247" t="s">
        <v>1493</v>
      </c>
      <c r="DL11" s="246" t="s">
        <v>1494</v>
      </c>
      <c r="DM11" s="247" t="s">
        <v>1495</v>
      </c>
      <c r="DN11" s="246" t="s">
        <v>1496</v>
      </c>
      <c r="DO11" s="247" t="s">
        <v>1497</v>
      </c>
      <c r="DP11" s="246" t="s">
        <v>1498</v>
      </c>
      <c r="DQ11" s="247" t="s">
        <v>1499</v>
      </c>
      <c r="DR11" s="246" t="s">
        <v>1500</v>
      </c>
      <c r="DS11" s="247" t="s">
        <v>1253</v>
      </c>
      <c r="DT11" s="246" t="s">
        <v>1501</v>
      </c>
      <c r="DU11" s="247" t="s">
        <v>1502</v>
      </c>
      <c r="DV11" s="246" t="s">
        <v>1503</v>
      </c>
      <c r="DW11" s="247" t="s">
        <v>1504</v>
      </c>
      <c r="DX11" s="246" t="s">
        <v>1505</v>
      </c>
      <c r="DY11" s="247" t="s">
        <v>1506</v>
      </c>
      <c r="DZ11" s="246" t="s">
        <v>2998</v>
      </c>
      <c r="EA11" s="247" t="s">
        <v>2999</v>
      </c>
      <c r="EB11" s="246" t="s">
        <v>1507</v>
      </c>
      <c r="EC11" s="247" t="s">
        <v>2651</v>
      </c>
      <c r="ED11" s="246">
        <v>442</v>
      </c>
      <c r="EE11" s="247" t="s">
        <v>1508</v>
      </c>
      <c r="EF11" s="246" t="s">
        <v>1509</v>
      </c>
      <c r="EG11" s="247" t="s">
        <v>1510</v>
      </c>
      <c r="EH11" s="246" t="s">
        <v>1511</v>
      </c>
      <c r="EI11" s="247" t="s">
        <v>1512</v>
      </c>
      <c r="EJ11" s="246" t="s">
        <v>1513</v>
      </c>
      <c r="EK11" s="247" t="s">
        <v>1514</v>
      </c>
      <c r="EL11" s="246" t="s">
        <v>1515</v>
      </c>
      <c r="EM11" s="299" t="s">
        <v>1516</v>
      </c>
      <c r="EN11" s="298" t="s">
        <v>1517</v>
      </c>
      <c r="EO11" s="247" t="s">
        <v>1518</v>
      </c>
      <c r="EP11" s="246" t="s">
        <v>1519</v>
      </c>
      <c r="EQ11" s="247" t="s">
        <v>965</v>
      </c>
      <c r="ER11" s="246" t="s">
        <v>970</v>
      </c>
      <c r="ES11" s="247" t="s">
        <v>1520</v>
      </c>
      <c r="ET11" s="246" t="s">
        <v>1521</v>
      </c>
      <c r="EU11" s="247" t="s">
        <v>1522</v>
      </c>
      <c r="EV11" s="246" t="s">
        <v>1523</v>
      </c>
      <c r="EW11" s="247" t="s">
        <v>1524</v>
      </c>
      <c r="EX11" s="246" t="s">
        <v>1525</v>
      </c>
      <c r="EY11" s="247" t="s">
        <v>1526</v>
      </c>
      <c r="EZ11" s="246" t="s">
        <v>1527</v>
      </c>
      <c r="FA11" s="247" t="s">
        <v>1528</v>
      </c>
      <c r="FB11" s="246" t="s">
        <v>1529</v>
      </c>
      <c r="FC11" s="247" t="s">
        <v>1530</v>
      </c>
      <c r="FD11" s="246" t="s">
        <v>1531</v>
      </c>
      <c r="FE11" s="247" t="s">
        <v>1532</v>
      </c>
      <c r="FF11" s="246" t="s">
        <v>1533</v>
      </c>
      <c r="FG11" s="247" t="s">
        <v>1534</v>
      </c>
      <c r="FH11" s="246" t="s">
        <v>1535</v>
      </c>
      <c r="FI11" s="247" t="s">
        <v>1536</v>
      </c>
      <c r="FJ11" s="246" t="s">
        <v>1537</v>
      </c>
      <c r="FK11" s="247" t="s">
        <v>1538</v>
      </c>
      <c r="FL11" s="246" t="s">
        <v>1539</v>
      </c>
      <c r="FM11" s="247" t="s">
        <v>1540</v>
      </c>
      <c r="FN11" s="246" t="s">
        <v>1541</v>
      </c>
      <c r="FO11" s="247" t="s">
        <v>1542</v>
      </c>
      <c r="FP11" s="246" t="s">
        <v>1543</v>
      </c>
      <c r="FQ11" s="247" t="s">
        <v>1544</v>
      </c>
      <c r="FR11" s="246" t="s">
        <v>1545</v>
      </c>
      <c r="FS11" s="247" t="s">
        <v>1546</v>
      </c>
      <c r="FT11" s="246" t="s">
        <v>1547</v>
      </c>
      <c r="FU11" s="247" t="s">
        <v>1548</v>
      </c>
      <c r="FV11" s="246" t="s">
        <v>1549</v>
      </c>
      <c r="FW11" s="247" t="s">
        <v>1550</v>
      </c>
      <c r="FX11" s="246" t="s">
        <v>1551</v>
      </c>
      <c r="FY11" s="247" t="s">
        <v>1552</v>
      </c>
      <c r="FZ11" s="246" t="s">
        <v>2660</v>
      </c>
      <c r="GA11" s="247" t="s">
        <v>2668</v>
      </c>
      <c r="GB11" s="246" t="s">
        <v>2669</v>
      </c>
      <c r="GC11" s="247" t="s">
        <v>1553</v>
      </c>
      <c r="GD11" s="246" t="s">
        <v>1554</v>
      </c>
      <c r="GE11" s="247" t="s">
        <v>1555</v>
      </c>
      <c r="GF11" s="246" t="s">
        <v>1556</v>
      </c>
      <c r="GG11" s="247" t="s">
        <v>1557</v>
      </c>
      <c r="GH11" s="246" t="s">
        <v>1558</v>
      </c>
      <c r="GI11" s="247" t="s">
        <v>1559</v>
      </c>
      <c r="GJ11" s="246" t="s">
        <v>1560</v>
      </c>
      <c r="GK11" s="247" t="s">
        <v>1561</v>
      </c>
      <c r="GL11" s="246" t="s">
        <v>1562</v>
      </c>
      <c r="GM11" s="247" t="s">
        <v>2329</v>
      </c>
      <c r="GN11" s="246" t="s">
        <v>1563</v>
      </c>
      <c r="GO11" s="247">
        <v>840</v>
      </c>
      <c r="GP11" s="246">
        <v>841</v>
      </c>
      <c r="GQ11" s="247" t="s">
        <v>1564</v>
      </c>
      <c r="GR11" s="246" t="s">
        <v>1565</v>
      </c>
      <c r="GS11" s="247" t="s">
        <v>1566</v>
      </c>
      <c r="GT11" s="246" t="s">
        <v>1567</v>
      </c>
      <c r="GU11" s="247" t="s">
        <v>1568</v>
      </c>
      <c r="GV11" s="246" t="s">
        <v>1569</v>
      </c>
      <c r="GW11" s="247" t="s">
        <v>1570</v>
      </c>
      <c r="GX11" s="246" t="s">
        <v>1571</v>
      </c>
      <c r="GY11" s="247" t="s">
        <v>808</v>
      </c>
      <c r="GZ11" s="246" t="s">
        <v>1572</v>
      </c>
      <c r="HA11" s="247" t="s">
        <v>1574</v>
      </c>
      <c r="HB11" s="246" t="s">
        <v>1575</v>
      </c>
      <c r="HC11" s="247" t="s">
        <v>973</v>
      </c>
      <c r="HD11" s="246" t="s">
        <v>1600</v>
      </c>
      <c r="HE11" s="247" t="s">
        <v>1576</v>
      </c>
      <c r="HF11" s="246" t="s">
        <v>568</v>
      </c>
      <c r="HG11" s="247" t="s">
        <v>1577</v>
      </c>
      <c r="HH11" s="246" t="s">
        <v>1578</v>
      </c>
      <c r="HI11" s="247" t="s">
        <v>1579</v>
      </c>
      <c r="HJ11" s="246" t="s">
        <v>1580</v>
      </c>
      <c r="HK11" s="247" t="s">
        <v>1581</v>
      </c>
      <c r="HL11" s="246" t="s">
        <v>1605</v>
      </c>
      <c r="HM11" s="247" t="s">
        <v>1582</v>
      </c>
      <c r="HN11" s="246" t="s">
        <v>1583</v>
      </c>
      <c r="HO11" s="247" t="s">
        <v>1584</v>
      </c>
      <c r="HP11" s="246" t="s">
        <v>1585</v>
      </c>
      <c r="HQ11" s="247" t="s">
        <v>571</v>
      </c>
      <c r="HR11" s="246" t="s">
        <v>1586</v>
      </c>
      <c r="HS11" s="247" t="s">
        <v>1587</v>
      </c>
      <c r="HT11" s="246" t="s">
        <v>1588</v>
      </c>
      <c r="HU11" s="247" t="s">
        <v>1589</v>
      </c>
      <c r="HV11" s="246" t="s">
        <v>1590</v>
      </c>
      <c r="HW11" s="247" t="s">
        <v>1591</v>
      </c>
      <c r="HX11" s="246" t="s">
        <v>1592</v>
      </c>
      <c r="HY11" s="247" t="s">
        <v>1593</v>
      </c>
      <c r="HZ11" s="246" t="s">
        <v>1594</v>
      </c>
      <c r="IA11" s="247" t="s">
        <v>932</v>
      </c>
      <c r="IB11" s="246" t="s">
        <v>1192</v>
      </c>
      <c r="IC11" s="248"/>
      <c r="ID11" s="300"/>
      <c r="IE11" s="248"/>
      <c r="IF11" s="248"/>
      <c r="IG11" s="304" t="s">
        <v>5305</v>
      </c>
      <c r="IH11" s="304" t="s">
        <v>5306</v>
      </c>
      <c r="II11" s="304" t="s">
        <v>5307</v>
      </c>
      <c r="IJ11" s="304" t="s">
        <v>5308</v>
      </c>
    </row>
    <row r="12" spans="1:244" s="30" customFormat="1" x14ac:dyDescent="0.2">
      <c r="A12" s="343" t="str">
        <f>Cover!C2</f>
        <v>001</v>
      </c>
      <c r="B12" s="343" t="str">
        <f>Cover!D2 &amp; " / " &amp; Cover!E2</f>
        <v>Déces / Overlijden</v>
      </c>
      <c r="C12" s="343" t="str">
        <f>Cover!M2</f>
        <v>En tant que couverture.</v>
      </c>
      <c r="D12" s="343" t="str">
        <f>Cover!N2</f>
        <v>Als dekking.</v>
      </c>
      <c r="E12" s="344" t="str">
        <f>Cover!J2</f>
        <v/>
      </c>
      <c r="F12" s="327" t="s">
        <v>196</v>
      </c>
      <c r="G12" s="350" t="s">
        <v>196</v>
      </c>
      <c r="H12" s="327" t="s">
        <v>196</v>
      </c>
      <c r="I12" s="350" t="s">
        <v>196</v>
      </c>
      <c r="J12" s="327" t="s">
        <v>196</v>
      </c>
      <c r="K12" s="350" t="s">
        <v>196</v>
      </c>
      <c r="L12" s="327" t="s">
        <v>196</v>
      </c>
      <c r="M12" s="350" t="s">
        <v>196</v>
      </c>
      <c r="N12" s="356" t="s">
        <v>195</v>
      </c>
      <c r="O12" s="357" t="s">
        <v>195</v>
      </c>
      <c r="P12" s="356" t="s">
        <v>195</v>
      </c>
      <c r="Q12" s="357" t="s">
        <v>195</v>
      </c>
      <c r="R12" s="356" t="s">
        <v>195</v>
      </c>
      <c r="S12" s="357" t="s">
        <v>195</v>
      </c>
      <c r="T12" s="356" t="s">
        <v>195</v>
      </c>
      <c r="U12" s="350" t="s">
        <v>196</v>
      </c>
      <c r="V12" s="356" t="s">
        <v>195</v>
      </c>
      <c r="W12" s="350" t="s">
        <v>196</v>
      </c>
      <c r="X12" s="356" t="s">
        <v>195</v>
      </c>
      <c r="Y12" s="350" t="s">
        <v>196</v>
      </c>
      <c r="Z12" s="327" t="s">
        <v>196</v>
      </c>
      <c r="AA12" s="350" t="s">
        <v>196</v>
      </c>
      <c r="AB12" s="327" t="s">
        <v>196</v>
      </c>
      <c r="AC12" s="350" t="s">
        <v>196</v>
      </c>
      <c r="AD12" s="327" t="s">
        <v>196</v>
      </c>
      <c r="AE12" s="350" t="s">
        <v>196</v>
      </c>
      <c r="AF12" s="327" t="s">
        <v>196</v>
      </c>
      <c r="AG12" s="350" t="s">
        <v>196</v>
      </c>
      <c r="AH12" s="356" t="s">
        <v>195</v>
      </c>
      <c r="AI12" s="357" t="s">
        <v>195</v>
      </c>
      <c r="AJ12" s="327" t="s">
        <v>196</v>
      </c>
      <c r="AK12" s="357" t="s">
        <v>195</v>
      </c>
      <c r="AL12" s="356" t="s">
        <v>195</v>
      </c>
      <c r="AM12" s="350" t="s">
        <v>196</v>
      </c>
      <c r="AN12" s="356" t="s">
        <v>195</v>
      </c>
      <c r="AO12" s="350" t="s">
        <v>196</v>
      </c>
      <c r="AP12" s="327" t="s">
        <v>196</v>
      </c>
      <c r="AQ12" s="350" t="s">
        <v>196</v>
      </c>
      <c r="AR12" s="327" t="s">
        <v>196</v>
      </c>
      <c r="AS12" s="350" t="s">
        <v>196</v>
      </c>
      <c r="AT12" s="356" t="s">
        <v>195</v>
      </c>
      <c r="AU12" s="357" t="s">
        <v>195</v>
      </c>
      <c r="AV12" s="356" t="s">
        <v>195</v>
      </c>
      <c r="AW12" s="350" t="s">
        <v>196</v>
      </c>
      <c r="AX12" s="327" t="s">
        <v>196</v>
      </c>
      <c r="AY12" s="350" t="s">
        <v>196</v>
      </c>
      <c r="AZ12" s="327" t="s">
        <v>196</v>
      </c>
      <c r="BA12" s="350" t="s">
        <v>196</v>
      </c>
      <c r="BB12" s="327" t="s">
        <v>196</v>
      </c>
      <c r="BC12" s="350" t="s">
        <v>196</v>
      </c>
      <c r="BD12" s="356" t="s">
        <v>195</v>
      </c>
      <c r="BE12" s="350" t="s">
        <v>196</v>
      </c>
      <c r="BF12" s="327" t="s">
        <v>196</v>
      </c>
      <c r="BG12" s="357" t="s">
        <v>195</v>
      </c>
      <c r="BH12" s="327" t="s">
        <v>196</v>
      </c>
      <c r="BI12" s="350" t="s">
        <v>196</v>
      </c>
      <c r="BJ12" s="356" t="s">
        <v>195</v>
      </c>
      <c r="BK12" s="350" t="s">
        <v>196</v>
      </c>
      <c r="BL12" s="327" t="s">
        <v>196</v>
      </c>
      <c r="BM12" s="350" t="s">
        <v>196</v>
      </c>
      <c r="BN12" s="327" t="s">
        <v>196</v>
      </c>
      <c r="BO12" s="350" t="s">
        <v>196</v>
      </c>
      <c r="BP12" s="327" t="s">
        <v>196</v>
      </c>
      <c r="BQ12" s="350" t="s">
        <v>196</v>
      </c>
      <c r="BR12" s="327" t="s">
        <v>196</v>
      </c>
      <c r="BS12" s="350" t="s">
        <v>196</v>
      </c>
      <c r="BT12" s="327" t="s">
        <v>196</v>
      </c>
      <c r="BU12" s="350" t="s">
        <v>196</v>
      </c>
      <c r="BV12" s="327" t="s">
        <v>196</v>
      </c>
      <c r="BW12" s="350" t="s">
        <v>196</v>
      </c>
      <c r="BX12" s="327" t="s">
        <v>196</v>
      </c>
      <c r="BY12" s="350" t="s">
        <v>196</v>
      </c>
      <c r="BZ12" s="327" t="s">
        <v>196</v>
      </c>
      <c r="CA12" s="350" t="s">
        <v>196</v>
      </c>
      <c r="CB12" s="327" t="s">
        <v>196</v>
      </c>
      <c r="CC12" s="350" t="s">
        <v>196</v>
      </c>
      <c r="CD12" s="327" t="s">
        <v>196</v>
      </c>
      <c r="CE12" s="350" t="s">
        <v>196</v>
      </c>
      <c r="CF12" s="327" t="s">
        <v>196</v>
      </c>
      <c r="CG12" s="350" t="s">
        <v>196</v>
      </c>
      <c r="CH12" s="327" t="s">
        <v>196</v>
      </c>
      <c r="CI12" s="350" t="s">
        <v>196</v>
      </c>
      <c r="CJ12" s="327" t="s">
        <v>196</v>
      </c>
      <c r="CK12" s="350" t="s">
        <v>196</v>
      </c>
      <c r="CL12" s="356" t="s">
        <v>195</v>
      </c>
      <c r="CM12" s="350" t="s">
        <v>196</v>
      </c>
      <c r="CN12" s="327" t="s">
        <v>196</v>
      </c>
      <c r="CO12" s="350" t="s">
        <v>196</v>
      </c>
      <c r="CP12" s="327" t="s">
        <v>196</v>
      </c>
      <c r="CQ12" s="350" t="s">
        <v>196</v>
      </c>
      <c r="CR12" s="327" t="s">
        <v>196</v>
      </c>
      <c r="CS12" s="350" t="s">
        <v>196</v>
      </c>
      <c r="CT12" s="327" t="s">
        <v>196</v>
      </c>
      <c r="CU12" s="350" t="s">
        <v>196</v>
      </c>
      <c r="CV12" s="327" t="s">
        <v>196</v>
      </c>
      <c r="CW12" s="350" t="s">
        <v>196</v>
      </c>
      <c r="CX12" s="327" t="s">
        <v>196</v>
      </c>
      <c r="CY12" s="350" t="s">
        <v>196</v>
      </c>
      <c r="CZ12" s="327" t="s">
        <v>196</v>
      </c>
      <c r="DA12" s="350" t="s">
        <v>196</v>
      </c>
      <c r="DB12" s="327" t="s">
        <v>196</v>
      </c>
      <c r="DC12" s="350" t="s">
        <v>196</v>
      </c>
      <c r="DD12" s="356" t="s">
        <v>195</v>
      </c>
      <c r="DE12" s="357" t="s">
        <v>195</v>
      </c>
      <c r="DF12" s="356" t="s">
        <v>195</v>
      </c>
      <c r="DG12" s="350" t="s">
        <v>196</v>
      </c>
      <c r="DH12" s="327" t="s">
        <v>196</v>
      </c>
      <c r="DI12" s="357" t="s">
        <v>195</v>
      </c>
      <c r="DJ12" s="356" t="s">
        <v>195</v>
      </c>
      <c r="DK12" s="357" t="s">
        <v>195</v>
      </c>
      <c r="DL12" s="356" t="s">
        <v>195</v>
      </c>
      <c r="DM12" s="357" t="s">
        <v>195</v>
      </c>
      <c r="DN12" s="327" t="s">
        <v>196</v>
      </c>
      <c r="DO12" s="357" t="s">
        <v>195</v>
      </c>
      <c r="DP12" s="356" t="s">
        <v>195</v>
      </c>
      <c r="DQ12" s="350" t="s">
        <v>196</v>
      </c>
      <c r="DR12" s="327" t="s">
        <v>196</v>
      </c>
      <c r="DS12" s="357" t="s">
        <v>195</v>
      </c>
      <c r="DT12" s="356" t="s">
        <v>195</v>
      </c>
      <c r="DU12" s="357" t="s">
        <v>195</v>
      </c>
      <c r="DV12" s="356" t="s">
        <v>195</v>
      </c>
      <c r="DW12" s="357" t="s">
        <v>195</v>
      </c>
      <c r="DX12" s="327" t="s">
        <v>196</v>
      </c>
      <c r="DY12" s="350" t="s">
        <v>196</v>
      </c>
      <c r="DZ12" s="327" t="s">
        <v>196</v>
      </c>
      <c r="EA12" s="350" t="s">
        <v>196</v>
      </c>
      <c r="EB12" s="327" t="s">
        <v>196</v>
      </c>
      <c r="EC12" s="350" t="s">
        <v>196</v>
      </c>
      <c r="ED12" s="327" t="s">
        <v>196</v>
      </c>
      <c r="EE12" s="357" t="s">
        <v>195</v>
      </c>
      <c r="EF12" s="356" t="s">
        <v>195</v>
      </c>
      <c r="EG12" s="350" t="s">
        <v>196</v>
      </c>
      <c r="EH12" s="327" t="s">
        <v>196</v>
      </c>
      <c r="EI12" s="350" t="s">
        <v>196</v>
      </c>
      <c r="EJ12" s="327" t="s">
        <v>196</v>
      </c>
      <c r="EK12" s="350" t="s">
        <v>196</v>
      </c>
      <c r="EL12" s="356" t="s">
        <v>195</v>
      </c>
      <c r="EM12" s="350" t="s">
        <v>196</v>
      </c>
      <c r="EN12" s="327" t="s">
        <v>196</v>
      </c>
      <c r="EO12" s="350" t="s">
        <v>196</v>
      </c>
      <c r="EP12" s="327" t="s">
        <v>196</v>
      </c>
      <c r="EQ12" s="357" t="s">
        <v>195</v>
      </c>
      <c r="ER12" s="356" t="s">
        <v>195</v>
      </c>
      <c r="ES12" s="350" t="s">
        <v>196</v>
      </c>
      <c r="ET12" s="327" t="s">
        <v>196</v>
      </c>
      <c r="EU12" s="350" t="s">
        <v>196</v>
      </c>
      <c r="EV12" s="327" t="s">
        <v>196</v>
      </c>
      <c r="EW12" s="350" t="s">
        <v>196</v>
      </c>
      <c r="EX12" s="327" t="s">
        <v>196</v>
      </c>
      <c r="EY12" s="350" t="s">
        <v>196</v>
      </c>
      <c r="EZ12" s="327" t="s">
        <v>196</v>
      </c>
      <c r="FA12" s="350" t="s">
        <v>196</v>
      </c>
      <c r="FB12" s="327" t="s">
        <v>196</v>
      </c>
      <c r="FC12" s="350" t="s">
        <v>196</v>
      </c>
      <c r="FD12" s="356" t="s">
        <v>195</v>
      </c>
      <c r="FE12" s="350" t="s">
        <v>196</v>
      </c>
      <c r="FF12" s="356" t="s">
        <v>195</v>
      </c>
      <c r="FG12" s="357" t="s">
        <v>195</v>
      </c>
      <c r="FH12" s="356" t="s">
        <v>195</v>
      </c>
      <c r="FI12" s="350" t="s">
        <v>196</v>
      </c>
      <c r="FJ12" s="356" t="s">
        <v>195</v>
      </c>
      <c r="FK12" s="350" t="s">
        <v>196</v>
      </c>
      <c r="FL12" s="356" t="s">
        <v>195</v>
      </c>
      <c r="FM12" s="357" t="s">
        <v>195</v>
      </c>
      <c r="FN12" s="327" t="s">
        <v>196</v>
      </c>
      <c r="FO12" s="350" t="s">
        <v>196</v>
      </c>
      <c r="FP12" s="356" t="s">
        <v>195</v>
      </c>
      <c r="FQ12" s="350" t="s">
        <v>196</v>
      </c>
      <c r="FR12" s="327" t="s">
        <v>196</v>
      </c>
      <c r="FS12" s="350" t="s">
        <v>196</v>
      </c>
      <c r="FT12" s="356" t="s">
        <v>195</v>
      </c>
      <c r="FU12" s="357" t="s">
        <v>195</v>
      </c>
      <c r="FV12" s="327" t="s">
        <v>196</v>
      </c>
      <c r="FW12" s="350" t="s">
        <v>196</v>
      </c>
      <c r="FX12" s="327" t="s">
        <v>196</v>
      </c>
      <c r="FY12" s="357" t="s">
        <v>195</v>
      </c>
      <c r="FZ12" s="327" t="s">
        <v>196</v>
      </c>
      <c r="GA12" s="350" t="s">
        <v>196</v>
      </c>
      <c r="GB12" s="327" t="s">
        <v>196</v>
      </c>
      <c r="GC12" s="350" t="s">
        <v>196</v>
      </c>
      <c r="GD12" s="327" t="s">
        <v>196</v>
      </c>
      <c r="GE12" s="357" t="s">
        <v>195</v>
      </c>
      <c r="GF12" s="327" t="s">
        <v>196</v>
      </c>
      <c r="GG12" s="350" t="s">
        <v>196</v>
      </c>
      <c r="GH12" s="327" t="s">
        <v>196</v>
      </c>
      <c r="GI12" s="350" t="s">
        <v>196</v>
      </c>
      <c r="GJ12" s="356" t="s">
        <v>195</v>
      </c>
      <c r="GK12" s="350" t="s">
        <v>196</v>
      </c>
      <c r="GL12" s="327" t="s">
        <v>196</v>
      </c>
      <c r="GM12" s="350" t="s">
        <v>196</v>
      </c>
      <c r="GN12" s="356" t="s">
        <v>195</v>
      </c>
      <c r="GO12" s="357" t="s">
        <v>195</v>
      </c>
      <c r="GP12" s="356" t="s">
        <v>195</v>
      </c>
      <c r="GQ12" s="350" t="s">
        <v>196</v>
      </c>
      <c r="GR12" s="327" t="s">
        <v>196</v>
      </c>
      <c r="GS12" s="350" t="s">
        <v>196</v>
      </c>
      <c r="GT12" s="327" t="s">
        <v>196</v>
      </c>
      <c r="GU12" s="350" t="s">
        <v>196</v>
      </c>
      <c r="GV12" s="327" t="s">
        <v>196</v>
      </c>
      <c r="GW12" s="350" t="s">
        <v>196</v>
      </c>
      <c r="GX12" s="259" t="s">
        <v>196</v>
      </c>
      <c r="GY12" s="350" t="s">
        <v>196</v>
      </c>
      <c r="GZ12" s="259" t="s">
        <v>196</v>
      </c>
      <c r="HA12" s="345" t="s">
        <v>196</v>
      </c>
      <c r="HB12" s="356" t="s">
        <v>195</v>
      </c>
      <c r="HC12" s="357" t="s">
        <v>195</v>
      </c>
      <c r="HD12" s="327" t="s">
        <v>196</v>
      </c>
      <c r="HE12" s="357" t="s">
        <v>195</v>
      </c>
      <c r="HF12" s="356" t="s">
        <v>195</v>
      </c>
      <c r="HG12" s="345" t="s">
        <v>196</v>
      </c>
      <c r="HH12" s="259" t="s">
        <v>196</v>
      </c>
      <c r="HI12" s="345" t="s">
        <v>196</v>
      </c>
      <c r="HJ12" s="259" t="s">
        <v>196</v>
      </c>
      <c r="HK12" s="345" t="s">
        <v>196</v>
      </c>
      <c r="HL12" s="356" t="s">
        <v>195</v>
      </c>
      <c r="HM12" s="357" t="s">
        <v>195</v>
      </c>
      <c r="HN12" s="327" t="s">
        <v>196</v>
      </c>
      <c r="HO12" s="350" t="s">
        <v>196</v>
      </c>
      <c r="HP12" s="327" t="s">
        <v>196</v>
      </c>
      <c r="HQ12" s="350" t="s">
        <v>196</v>
      </c>
      <c r="HR12" s="327" t="s">
        <v>196</v>
      </c>
      <c r="HS12" s="350" t="s">
        <v>196</v>
      </c>
      <c r="HT12" s="327" t="s">
        <v>196</v>
      </c>
      <c r="HU12" s="350" t="s">
        <v>196</v>
      </c>
      <c r="HV12" s="327" t="s">
        <v>196</v>
      </c>
      <c r="HW12" s="350" t="s">
        <v>196</v>
      </c>
      <c r="HX12" s="327" t="s">
        <v>196</v>
      </c>
      <c r="HY12" s="350" t="s">
        <v>196</v>
      </c>
      <c r="HZ12" s="327" t="s">
        <v>196</v>
      </c>
      <c r="IA12" s="350" t="s">
        <v>196</v>
      </c>
      <c r="IB12" s="356" t="s">
        <v>195</v>
      </c>
      <c r="IC12" s="345"/>
      <c r="ID12" s="257"/>
      <c r="IG12" s="303">
        <f>COUNTA(F12:IB12)</f>
        <v>231</v>
      </c>
      <c r="IH12" s="303">
        <f>COUNTIF(F12:IB12,"n")</f>
        <v>167</v>
      </c>
      <c r="II12" s="303">
        <f>COUNTIF(F12:IB12,"y")</f>
        <v>64</v>
      </c>
      <c r="IJ12" s="303">
        <f>IG12-IH12-II12</f>
        <v>0</v>
      </c>
    </row>
    <row r="13" spans="1:244" s="30" customFormat="1" x14ac:dyDescent="0.2">
      <c r="A13" s="343" t="str">
        <f>Cover!C3</f>
        <v>002</v>
      </c>
      <c r="B13" s="343" t="str">
        <f>Cover!D3 &amp; " / " &amp; Cover!E3</f>
        <v>Montant du rachat / Afkoopbedrag</v>
      </c>
      <c r="C13" s="343" t="str">
        <f>Cover!M3</f>
        <v>En sein d'une garantie vie (ou décès) s'accumulent des réserves, par les allocations (les primes) prestées par le preneur d'assurance. Celui-ci peut arrêter ses allocations, et dés cet instant, via la garantie, épuiser les réserves, ou même arrêter la gar</v>
      </c>
      <c r="D13" s="343" t="str">
        <f>Cover!N3</f>
        <v>Binnen een waarborg leven (of overlijden) worden reserves opgebouwd, via de bijdragen (premies) door de verzekeringnemer. Deze kan de bijdragen stopzetten, en vanaf dan via de waarborg de reserve uitputten, of zelfs de waarborg stopzetten en de reserve op</v>
      </c>
      <c r="E13" s="344" t="str">
        <f>Cover!J3</f>
        <v/>
      </c>
      <c r="F13" s="327" t="s">
        <v>196</v>
      </c>
      <c r="G13" s="350" t="s">
        <v>196</v>
      </c>
      <c r="H13" s="327" t="s">
        <v>196</v>
      </c>
      <c r="I13" s="350" t="s">
        <v>196</v>
      </c>
      <c r="J13" s="327" t="s">
        <v>196</v>
      </c>
      <c r="K13" s="350" t="s">
        <v>196</v>
      </c>
      <c r="L13" s="327" t="s">
        <v>196</v>
      </c>
      <c r="M13" s="350" t="s">
        <v>195</v>
      </c>
      <c r="N13" s="356" t="s">
        <v>195</v>
      </c>
      <c r="O13" s="357" t="s">
        <v>195</v>
      </c>
      <c r="P13" s="356" t="s">
        <v>195</v>
      </c>
      <c r="Q13" s="357" t="s">
        <v>195</v>
      </c>
      <c r="R13" s="356" t="s">
        <v>195</v>
      </c>
      <c r="S13" s="357" t="s">
        <v>195</v>
      </c>
      <c r="T13" s="327" t="s">
        <v>196</v>
      </c>
      <c r="U13" s="350" t="s">
        <v>196</v>
      </c>
      <c r="V13" s="327" t="s">
        <v>196</v>
      </c>
      <c r="W13" s="350" t="s">
        <v>196</v>
      </c>
      <c r="X13" s="327" t="s">
        <v>196</v>
      </c>
      <c r="Y13" s="350" t="s">
        <v>196</v>
      </c>
      <c r="Z13" s="327" t="s">
        <v>196</v>
      </c>
      <c r="AA13" s="350" t="s">
        <v>196</v>
      </c>
      <c r="AB13" s="327" t="s">
        <v>196</v>
      </c>
      <c r="AC13" s="350" t="s">
        <v>196</v>
      </c>
      <c r="AD13" s="327" t="s">
        <v>196</v>
      </c>
      <c r="AE13" s="350" t="s">
        <v>196</v>
      </c>
      <c r="AF13" s="327" t="s">
        <v>196</v>
      </c>
      <c r="AG13" s="350" t="s">
        <v>196</v>
      </c>
      <c r="AH13" s="327" t="s">
        <v>196</v>
      </c>
      <c r="AI13" s="350" t="s">
        <v>196</v>
      </c>
      <c r="AJ13" s="327" t="s">
        <v>196</v>
      </c>
      <c r="AK13" s="350" t="s">
        <v>196</v>
      </c>
      <c r="AL13" s="327" t="s">
        <v>196</v>
      </c>
      <c r="AM13" s="350" t="s">
        <v>196</v>
      </c>
      <c r="AN13" s="327" t="s">
        <v>196</v>
      </c>
      <c r="AO13" s="350" t="s">
        <v>196</v>
      </c>
      <c r="AP13" s="327" t="s">
        <v>196</v>
      </c>
      <c r="AQ13" s="350" t="s">
        <v>196</v>
      </c>
      <c r="AR13" s="327" t="s">
        <v>196</v>
      </c>
      <c r="AS13" s="350" t="s">
        <v>196</v>
      </c>
      <c r="AT13" s="327" t="s">
        <v>196</v>
      </c>
      <c r="AU13" s="350" t="s">
        <v>196</v>
      </c>
      <c r="AV13" s="327" t="s">
        <v>196</v>
      </c>
      <c r="AW13" s="350" t="s">
        <v>196</v>
      </c>
      <c r="AX13" s="327" t="s">
        <v>196</v>
      </c>
      <c r="AY13" s="350" t="s">
        <v>196</v>
      </c>
      <c r="AZ13" s="327" t="s">
        <v>196</v>
      </c>
      <c r="BA13" s="350" t="s">
        <v>196</v>
      </c>
      <c r="BB13" s="327" t="s">
        <v>196</v>
      </c>
      <c r="BC13" s="350" t="s">
        <v>196</v>
      </c>
      <c r="BD13" s="327" t="s">
        <v>196</v>
      </c>
      <c r="BE13" s="350" t="s">
        <v>196</v>
      </c>
      <c r="BF13" s="327" t="s">
        <v>196</v>
      </c>
      <c r="BG13" s="350" t="s">
        <v>196</v>
      </c>
      <c r="BH13" s="327" t="s">
        <v>196</v>
      </c>
      <c r="BI13" s="350" t="s">
        <v>196</v>
      </c>
      <c r="BJ13" s="327" t="s">
        <v>196</v>
      </c>
      <c r="BK13" s="350" t="s">
        <v>196</v>
      </c>
      <c r="BL13" s="327" t="s">
        <v>196</v>
      </c>
      <c r="BM13" s="350" t="s">
        <v>196</v>
      </c>
      <c r="BN13" s="327" t="s">
        <v>196</v>
      </c>
      <c r="BO13" s="350" t="s">
        <v>196</v>
      </c>
      <c r="BP13" s="327" t="s">
        <v>196</v>
      </c>
      <c r="BQ13" s="350" t="s">
        <v>196</v>
      </c>
      <c r="BR13" s="327" t="s">
        <v>196</v>
      </c>
      <c r="BS13" s="350" t="s">
        <v>196</v>
      </c>
      <c r="BT13" s="327" t="s">
        <v>196</v>
      </c>
      <c r="BU13" s="350" t="s">
        <v>196</v>
      </c>
      <c r="BV13" s="327" t="s">
        <v>196</v>
      </c>
      <c r="BW13" s="350" t="s">
        <v>196</v>
      </c>
      <c r="BX13" s="327" t="s">
        <v>196</v>
      </c>
      <c r="BY13" s="350" t="s">
        <v>196</v>
      </c>
      <c r="BZ13" s="327" t="s">
        <v>196</v>
      </c>
      <c r="CA13" s="350" t="s">
        <v>196</v>
      </c>
      <c r="CB13" s="327" t="s">
        <v>196</v>
      </c>
      <c r="CC13" s="350" t="s">
        <v>196</v>
      </c>
      <c r="CD13" s="327" t="s">
        <v>196</v>
      </c>
      <c r="CE13" s="350" t="s">
        <v>196</v>
      </c>
      <c r="CF13" s="327" t="s">
        <v>196</v>
      </c>
      <c r="CG13" s="350" t="s">
        <v>196</v>
      </c>
      <c r="CH13" s="327" t="s">
        <v>196</v>
      </c>
      <c r="CI13" s="350" t="s">
        <v>196</v>
      </c>
      <c r="CJ13" s="327" t="s">
        <v>196</v>
      </c>
      <c r="CK13" s="350" t="s">
        <v>196</v>
      </c>
      <c r="CL13" s="327" t="s">
        <v>196</v>
      </c>
      <c r="CM13" s="350" t="s">
        <v>196</v>
      </c>
      <c r="CN13" s="327" t="s">
        <v>196</v>
      </c>
      <c r="CO13" s="350" t="s">
        <v>196</v>
      </c>
      <c r="CP13" s="327" t="s">
        <v>196</v>
      </c>
      <c r="CQ13" s="350" t="s">
        <v>196</v>
      </c>
      <c r="CR13" s="327" t="s">
        <v>196</v>
      </c>
      <c r="CS13" s="350" t="s">
        <v>196</v>
      </c>
      <c r="CT13" s="327" t="s">
        <v>196</v>
      </c>
      <c r="CU13" s="350" t="s">
        <v>196</v>
      </c>
      <c r="CV13" s="327" t="s">
        <v>196</v>
      </c>
      <c r="CW13" s="350" t="s">
        <v>196</v>
      </c>
      <c r="CX13" s="327" t="s">
        <v>196</v>
      </c>
      <c r="CY13" s="350" t="s">
        <v>196</v>
      </c>
      <c r="CZ13" s="327" t="s">
        <v>196</v>
      </c>
      <c r="DA13" s="350" t="s">
        <v>196</v>
      </c>
      <c r="DB13" s="327" t="s">
        <v>196</v>
      </c>
      <c r="DC13" s="350" t="s">
        <v>196</v>
      </c>
      <c r="DD13" s="327" t="s">
        <v>196</v>
      </c>
      <c r="DE13" s="350" t="s">
        <v>196</v>
      </c>
      <c r="DF13" s="327" t="s">
        <v>196</v>
      </c>
      <c r="DG13" s="350" t="s">
        <v>196</v>
      </c>
      <c r="DH13" s="327" t="s">
        <v>196</v>
      </c>
      <c r="DI13" s="350" t="s">
        <v>196</v>
      </c>
      <c r="DJ13" s="327" t="s">
        <v>196</v>
      </c>
      <c r="DK13" s="350" t="s">
        <v>196</v>
      </c>
      <c r="DL13" s="327" t="s">
        <v>196</v>
      </c>
      <c r="DM13" s="350" t="s">
        <v>196</v>
      </c>
      <c r="DN13" s="327" t="s">
        <v>196</v>
      </c>
      <c r="DO13" s="350" t="s">
        <v>196</v>
      </c>
      <c r="DP13" s="327" t="s">
        <v>196</v>
      </c>
      <c r="DQ13" s="350" t="s">
        <v>196</v>
      </c>
      <c r="DR13" s="327" t="s">
        <v>196</v>
      </c>
      <c r="DS13" s="350" t="s">
        <v>196</v>
      </c>
      <c r="DT13" s="327" t="s">
        <v>196</v>
      </c>
      <c r="DU13" s="350" t="s">
        <v>196</v>
      </c>
      <c r="DV13" s="327" t="s">
        <v>196</v>
      </c>
      <c r="DW13" s="350" t="s">
        <v>196</v>
      </c>
      <c r="DX13" s="327" t="s">
        <v>196</v>
      </c>
      <c r="DY13" s="350" t="s">
        <v>196</v>
      </c>
      <c r="DZ13" s="327" t="s">
        <v>196</v>
      </c>
      <c r="EA13" s="350" t="s">
        <v>196</v>
      </c>
      <c r="EB13" s="327" t="s">
        <v>196</v>
      </c>
      <c r="EC13" s="350" t="s">
        <v>196</v>
      </c>
      <c r="ED13" s="327" t="s">
        <v>196</v>
      </c>
      <c r="EE13" s="350" t="s">
        <v>196</v>
      </c>
      <c r="EF13" s="327" t="s">
        <v>196</v>
      </c>
      <c r="EG13" s="350" t="s">
        <v>196</v>
      </c>
      <c r="EH13" s="327" t="s">
        <v>196</v>
      </c>
      <c r="EI13" s="350" t="s">
        <v>196</v>
      </c>
      <c r="EJ13" s="327" t="s">
        <v>196</v>
      </c>
      <c r="EK13" s="350" t="s">
        <v>196</v>
      </c>
      <c r="EL13" s="327" t="s">
        <v>196</v>
      </c>
      <c r="EM13" s="350" t="s">
        <v>196</v>
      </c>
      <c r="EN13" s="327" t="s">
        <v>196</v>
      </c>
      <c r="EO13" s="350" t="s">
        <v>196</v>
      </c>
      <c r="EP13" s="327" t="s">
        <v>196</v>
      </c>
      <c r="EQ13" s="350" t="s">
        <v>196</v>
      </c>
      <c r="ER13" s="327" t="s">
        <v>196</v>
      </c>
      <c r="ES13" s="350" t="s">
        <v>196</v>
      </c>
      <c r="ET13" s="327" t="s">
        <v>196</v>
      </c>
      <c r="EU13" s="350" t="s">
        <v>196</v>
      </c>
      <c r="EV13" s="327" t="s">
        <v>196</v>
      </c>
      <c r="EW13" s="350" t="s">
        <v>196</v>
      </c>
      <c r="EX13" s="327" t="s">
        <v>196</v>
      </c>
      <c r="EY13" s="350" t="s">
        <v>196</v>
      </c>
      <c r="EZ13" s="327" t="s">
        <v>196</v>
      </c>
      <c r="FA13" s="350" t="s">
        <v>196</v>
      </c>
      <c r="FB13" s="327" t="s">
        <v>196</v>
      </c>
      <c r="FC13" s="350" t="s">
        <v>196</v>
      </c>
      <c r="FD13" s="327" t="s">
        <v>196</v>
      </c>
      <c r="FE13" s="350" t="s">
        <v>196</v>
      </c>
      <c r="FF13" s="327" t="s">
        <v>196</v>
      </c>
      <c r="FG13" s="350" t="s">
        <v>196</v>
      </c>
      <c r="FH13" s="327" t="s">
        <v>196</v>
      </c>
      <c r="FI13" s="350" t="s">
        <v>196</v>
      </c>
      <c r="FJ13" s="327" t="s">
        <v>196</v>
      </c>
      <c r="FK13" s="350" t="s">
        <v>196</v>
      </c>
      <c r="FL13" s="327" t="s">
        <v>196</v>
      </c>
      <c r="FM13" s="350" t="s">
        <v>196</v>
      </c>
      <c r="FN13" s="327" t="s">
        <v>196</v>
      </c>
      <c r="FO13" s="350" t="s">
        <v>196</v>
      </c>
      <c r="FP13" s="327" t="s">
        <v>196</v>
      </c>
      <c r="FQ13" s="350" t="s">
        <v>196</v>
      </c>
      <c r="FR13" s="327" t="s">
        <v>196</v>
      </c>
      <c r="FS13" s="350" t="s">
        <v>196</v>
      </c>
      <c r="FT13" s="327" t="s">
        <v>196</v>
      </c>
      <c r="FU13" s="350" t="s">
        <v>196</v>
      </c>
      <c r="FV13" s="327" t="s">
        <v>196</v>
      </c>
      <c r="FW13" s="350" t="s">
        <v>196</v>
      </c>
      <c r="FX13" s="327" t="s">
        <v>196</v>
      </c>
      <c r="FY13" s="350" t="s">
        <v>196</v>
      </c>
      <c r="FZ13" s="327" t="s">
        <v>196</v>
      </c>
      <c r="GA13" s="350" t="s">
        <v>196</v>
      </c>
      <c r="GB13" s="327" t="s">
        <v>196</v>
      </c>
      <c r="GC13" s="350" t="s">
        <v>196</v>
      </c>
      <c r="GD13" s="327" t="s">
        <v>196</v>
      </c>
      <c r="GE13" s="350" t="s">
        <v>196</v>
      </c>
      <c r="GF13" s="327" t="s">
        <v>196</v>
      </c>
      <c r="GG13" s="350" t="s">
        <v>196</v>
      </c>
      <c r="GH13" s="327" t="s">
        <v>196</v>
      </c>
      <c r="GI13" s="350" t="s">
        <v>196</v>
      </c>
      <c r="GJ13" s="327" t="s">
        <v>196</v>
      </c>
      <c r="GK13" s="350" t="s">
        <v>196</v>
      </c>
      <c r="GL13" s="327" t="s">
        <v>196</v>
      </c>
      <c r="GM13" s="350" t="s">
        <v>196</v>
      </c>
      <c r="GN13" s="327" t="s">
        <v>196</v>
      </c>
      <c r="GO13" s="350" t="s">
        <v>196</v>
      </c>
      <c r="GP13" s="327" t="s">
        <v>196</v>
      </c>
      <c r="GQ13" s="350" t="s">
        <v>196</v>
      </c>
      <c r="GR13" s="327" t="s">
        <v>196</v>
      </c>
      <c r="GS13" s="350" t="s">
        <v>196</v>
      </c>
      <c r="GT13" s="327" t="s">
        <v>196</v>
      </c>
      <c r="GU13" s="350" t="s">
        <v>196</v>
      </c>
      <c r="GV13" s="327" t="s">
        <v>196</v>
      </c>
      <c r="GW13" s="350" t="s">
        <v>196</v>
      </c>
      <c r="GX13" s="259" t="s">
        <v>196</v>
      </c>
      <c r="GY13" s="350" t="s">
        <v>196</v>
      </c>
      <c r="GZ13" s="259" t="s">
        <v>196</v>
      </c>
      <c r="HA13" s="345" t="s">
        <v>196</v>
      </c>
      <c r="HB13" s="327" t="s">
        <v>196</v>
      </c>
      <c r="HC13" s="350" t="s">
        <v>196</v>
      </c>
      <c r="HD13" s="327" t="s">
        <v>196</v>
      </c>
      <c r="HE13" s="350" t="s">
        <v>196</v>
      </c>
      <c r="HF13" s="327" t="s">
        <v>196</v>
      </c>
      <c r="HG13" s="345" t="s">
        <v>196</v>
      </c>
      <c r="HH13" s="259" t="s">
        <v>196</v>
      </c>
      <c r="HI13" s="345" t="s">
        <v>196</v>
      </c>
      <c r="HJ13" s="259" t="s">
        <v>196</v>
      </c>
      <c r="HK13" s="345" t="s">
        <v>196</v>
      </c>
      <c r="HL13" s="327" t="s">
        <v>196</v>
      </c>
      <c r="HM13" s="350" t="s">
        <v>196</v>
      </c>
      <c r="HN13" s="327" t="s">
        <v>196</v>
      </c>
      <c r="HO13" s="350" t="s">
        <v>196</v>
      </c>
      <c r="HP13" s="327" t="s">
        <v>196</v>
      </c>
      <c r="HQ13" s="350" t="s">
        <v>196</v>
      </c>
      <c r="HR13" s="327" t="s">
        <v>196</v>
      </c>
      <c r="HS13" s="350" t="s">
        <v>196</v>
      </c>
      <c r="HT13" s="327" t="s">
        <v>196</v>
      </c>
      <c r="HU13" s="350" t="s">
        <v>196</v>
      </c>
      <c r="HV13" s="327" t="s">
        <v>196</v>
      </c>
      <c r="HW13" s="350" t="s">
        <v>196</v>
      </c>
      <c r="HX13" s="327" t="s">
        <v>196</v>
      </c>
      <c r="HY13" s="350" t="s">
        <v>196</v>
      </c>
      <c r="HZ13" s="327" t="s">
        <v>196</v>
      </c>
      <c r="IA13" s="350" t="s">
        <v>196</v>
      </c>
      <c r="IB13" s="356" t="s">
        <v>195</v>
      </c>
      <c r="IC13" s="345"/>
      <c r="ID13" s="257"/>
      <c r="IG13" s="303">
        <f t="shared" ref="IG13:IG76" si="0">COUNTA(F13:IB13)</f>
        <v>231</v>
      </c>
      <c r="IH13" s="303">
        <f t="shared" ref="IH13:IH76" si="1">COUNTIF(F13:IB13,"n")</f>
        <v>223</v>
      </c>
      <c r="II13" s="303">
        <f t="shared" ref="II13:II76" si="2">COUNTIF(F13:IB13,"y")</f>
        <v>8</v>
      </c>
      <c r="IJ13" s="303">
        <f t="shared" ref="IJ13:IJ76" si="3">IG13-IH13-II13</f>
        <v>0</v>
      </c>
    </row>
    <row r="14" spans="1:244" s="30" customFormat="1" x14ac:dyDescent="0.2">
      <c r="A14" s="343" t="str">
        <f>Cover!C4</f>
        <v>003</v>
      </c>
      <c r="B14" s="343" t="str">
        <f>Cover!D4 &amp; " / " &amp; Cover!E4</f>
        <v>Rente orphelin / Wezenrente/18 jaar</v>
      </c>
      <c r="C14" s="343" t="str">
        <f>Cover!M4</f>
        <v>En tant que couverture.</v>
      </c>
      <c r="D14" s="343" t="str">
        <f>Cover!N4</f>
        <v>Als dekking.</v>
      </c>
      <c r="E14" s="344" t="str">
        <f>Cover!J4</f>
        <v/>
      </c>
      <c r="F14" s="327" t="s">
        <v>196</v>
      </c>
      <c r="G14" s="350" t="s">
        <v>196</v>
      </c>
      <c r="H14" s="327" t="s">
        <v>196</v>
      </c>
      <c r="I14" s="350" t="s">
        <v>196</v>
      </c>
      <c r="J14" s="327" t="s">
        <v>196</v>
      </c>
      <c r="K14" s="350" t="s">
        <v>196</v>
      </c>
      <c r="L14" s="327" t="s">
        <v>196</v>
      </c>
      <c r="M14" s="350" t="s">
        <v>196</v>
      </c>
      <c r="N14" s="327" t="s">
        <v>196</v>
      </c>
      <c r="O14" s="350" t="s">
        <v>196</v>
      </c>
      <c r="P14" s="327" t="s">
        <v>196</v>
      </c>
      <c r="Q14" s="350" t="s">
        <v>196</v>
      </c>
      <c r="R14" s="327" t="s">
        <v>196</v>
      </c>
      <c r="S14" s="350" t="s">
        <v>196</v>
      </c>
      <c r="T14" s="356" t="s">
        <v>195</v>
      </c>
      <c r="U14" s="350" t="s">
        <v>196</v>
      </c>
      <c r="V14" s="327" t="s">
        <v>196</v>
      </c>
      <c r="W14" s="350" t="s">
        <v>196</v>
      </c>
      <c r="X14" s="356" t="s">
        <v>195</v>
      </c>
      <c r="Y14" s="350" t="s">
        <v>196</v>
      </c>
      <c r="Z14" s="327" t="s">
        <v>196</v>
      </c>
      <c r="AA14" s="350" t="s">
        <v>196</v>
      </c>
      <c r="AB14" s="327" t="s">
        <v>196</v>
      </c>
      <c r="AC14" s="350" t="s">
        <v>196</v>
      </c>
      <c r="AD14" s="327" t="s">
        <v>196</v>
      </c>
      <c r="AE14" s="350" t="s">
        <v>196</v>
      </c>
      <c r="AF14" s="327" t="s">
        <v>196</v>
      </c>
      <c r="AG14" s="350" t="s">
        <v>196</v>
      </c>
      <c r="AH14" s="356" t="s">
        <v>195</v>
      </c>
      <c r="AI14" s="350" t="s">
        <v>196</v>
      </c>
      <c r="AJ14" s="327" t="s">
        <v>196</v>
      </c>
      <c r="AK14" s="350" t="s">
        <v>196</v>
      </c>
      <c r="AL14" s="327" t="s">
        <v>196</v>
      </c>
      <c r="AM14" s="350" t="s">
        <v>196</v>
      </c>
      <c r="AN14" s="327" t="s">
        <v>196</v>
      </c>
      <c r="AO14" s="350" t="s">
        <v>196</v>
      </c>
      <c r="AP14" s="327" t="s">
        <v>196</v>
      </c>
      <c r="AQ14" s="350" t="s">
        <v>196</v>
      </c>
      <c r="AR14" s="327" t="s">
        <v>196</v>
      </c>
      <c r="AS14" s="350" t="s">
        <v>196</v>
      </c>
      <c r="AT14" s="327" t="s">
        <v>196</v>
      </c>
      <c r="AU14" s="350" t="s">
        <v>196</v>
      </c>
      <c r="AV14" s="327" t="s">
        <v>196</v>
      </c>
      <c r="AW14" s="350" t="s">
        <v>196</v>
      </c>
      <c r="AX14" s="327" t="s">
        <v>196</v>
      </c>
      <c r="AY14" s="350" t="s">
        <v>196</v>
      </c>
      <c r="AZ14" s="327" t="s">
        <v>196</v>
      </c>
      <c r="BA14" s="350" t="s">
        <v>196</v>
      </c>
      <c r="BB14" s="327" t="s">
        <v>196</v>
      </c>
      <c r="BC14" s="350" t="s">
        <v>196</v>
      </c>
      <c r="BD14" s="327" t="s">
        <v>196</v>
      </c>
      <c r="BE14" s="350" t="s">
        <v>196</v>
      </c>
      <c r="BF14" s="327" t="s">
        <v>196</v>
      </c>
      <c r="BG14" s="350" t="s">
        <v>196</v>
      </c>
      <c r="BH14" s="327" t="s">
        <v>196</v>
      </c>
      <c r="BI14" s="350" t="s">
        <v>196</v>
      </c>
      <c r="BJ14" s="327" t="s">
        <v>196</v>
      </c>
      <c r="BK14" s="350" t="s">
        <v>196</v>
      </c>
      <c r="BL14" s="327" t="s">
        <v>196</v>
      </c>
      <c r="BM14" s="350" t="s">
        <v>196</v>
      </c>
      <c r="BN14" s="327" t="s">
        <v>196</v>
      </c>
      <c r="BO14" s="350" t="s">
        <v>196</v>
      </c>
      <c r="BP14" s="327" t="s">
        <v>196</v>
      </c>
      <c r="BQ14" s="350" t="s">
        <v>196</v>
      </c>
      <c r="BR14" s="327" t="s">
        <v>196</v>
      </c>
      <c r="BS14" s="350" t="s">
        <v>196</v>
      </c>
      <c r="BT14" s="327" t="s">
        <v>196</v>
      </c>
      <c r="BU14" s="350" t="s">
        <v>196</v>
      </c>
      <c r="BV14" s="327" t="s">
        <v>196</v>
      </c>
      <c r="BW14" s="350" t="s">
        <v>196</v>
      </c>
      <c r="BX14" s="327" t="s">
        <v>196</v>
      </c>
      <c r="BY14" s="350" t="s">
        <v>196</v>
      </c>
      <c r="BZ14" s="327" t="s">
        <v>196</v>
      </c>
      <c r="CA14" s="350" t="s">
        <v>196</v>
      </c>
      <c r="CB14" s="327" t="s">
        <v>196</v>
      </c>
      <c r="CC14" s="350" t="s">
        <v>196</v>
      </c>
      <c r="CD14" s="327" t="s">
        <v>196</v>
      </c>
      <c r="CE14" s="350" t="s">
        <v>196</v>
      </c>
      <c r="CF14" s="327" t="s">
        <v>196</v>
      </c>
      <c r="CG14" s="350" t="s">
        <v>196</v>
      </c>
      <c r="CH14" s="327" t="s">
        <v>196</v>
      </c>
      <c r="CI14" s="350" t="s">
        <v>196</v>
      </c>
      <c r="CJ14" s="327" t="s">
        <v>196</v>
      </c>
      <c r="CK14" s="350" t="s">
        <v>196</v>
      </c>
      <c r="CL14" s="327" t="s">
        <v>196</v>
      </c>
      <c r="CM14" s="350" t="s">
        <v>196</v>
      </c>
      <c r="CN14" s="327" t="s">
        <v>196</v>
      </c>
      <c r="CO14" s="350" t="s">
        <v>196</v>
      </c>
      <c r="CP14" s="327" t="s">
        <v>196</v>
      </c>
      <c r="CQ14" s="350" t="s">
        <v>196</v>
      </c>
      <c r="CR14" s="327" t="s">
        <v>196</v>
      </c>
      <c r="CS14" s="350" t="s">
        <v>196</v>
      </c>
      <c r="CT14" s="327" t="s">
        <v>196</v>
      </c>
      <c r="CU14" s="350" t="s">
        <v>196</v>
      </c>
      <c r="CV14" s="327" t="s">
        <v>196</v>
      </c>
      <c r="CW14" s="350" t="s">
        <v>196</v>
      </c>
      <c r="CX14" s="327" t="s">
        <v>196</v>
      </c>
      <c r="CY14" s="350" t="s">
        <v>196</v>
      </c>
      <c r="CZ14" s="327" t="s">
        <v>196</v>
      </c>
      <c r="DA14" s="350" t="s">
        <v>196</v>
      </c>
      <c r="DB14" s="327" t="s">
        <v>196</v>
      </c>
      <c r="DC14" s="350" t="s">
        <v>196</v>
      </c>
      <c r="DD14" s="327" t="s">
        <v>196</v>
      </c>
      <c r="DE14" s="350" t="s">
        <v>196</v>
      </c>
      <c r="DF14" s="327" t="s">
        <v>196</v>
      </c>
      <c r="DG14" s="350" t="s">
        <v>196</v>
      </c>
      <c r="DH14" s="327" t="s">
        <v>196</v>
      </c>
      <c r="DI14" s="350" t="s">
        <v>196</v>
      </c>
      <c r="DJ14" s="327" t="s">
        <v>196</v>
      </c>
      <c r="DK14" s="350" t="s">
        <v>196</v>
      </c>
      <c r="DL14" s="327" t="s">
        <v>196</v>
      </c>
      <c r="DM14" s="350" t="s">
        <v>196</v>
      </c>
      <c r="DN14" s="327" t="s">
        <v>196</v>
      </c>
      <c r="DO14" s="350" t="s">
        <v>196</v>
      </c>
      <c r="DP14" s="327" t="s">
        <v>196</v>
      </c>
      <c r="DQ14" s="350" t="s">
        <v>196</v>
      </c>
      <c r="DR14" s="327" t="s">
        <v>196</v>
      </c>
      <c r="DS14" s="350" t="s">
        <v>196</v>
      </c>
      <c r="DT14" s="327" t="s">
        <v>196</v>
      </c>
      <c r="DU14" s="350" t="s">
        <v>196</v>
      </c>
      <c r="DV14" s="327" t="s">
        <v>196</v>
      </c>
      <c r="DW14" s="350" t="s">
        <v>196</v>
      </c>
      <c r="DX14" s="327" t="s">
        <v>196</v>
      </c>
      <c r="DY14" s="350" t="s">
        <v>196</v>
      </c>
      <c r="DZ14" s="327" t="s">
        <v>196</v>
      </c>
      <c r="EA14" s="350" t="s">
        <v>196</v>
      </c>
      <c r="EB14" s="327" t="s">
        <v>196</v>
      </c>
      <c r="EC14" s="350" t="s">
        <v>196</v>
      </c>
      <c r="ED14" s="327" t="s">
        <v>196</v>
      </c>
      <c r="EE14" s="350" t="s">
        <v>196</v>
      </c>
      <c r="EF14" s="327" t="s">
        <v>196</v>
      </c>
      <c r="EG14" s="350" t="s">
        <v>196</v>
      </c>
      <c r="EH14" s="327" t="s">
        <v>196</v>
      </c>
      <c r="EI14" s="350" t="s">
        <v>196</v>
      </c>
      <c r="EJ14" s="327" t="s">
        <v>196</v>
      </c>
      <c r="EK14" s="350" t="s">
        <v>196</v>
      </c>
      <c r="EL14" s="327" t="s">
        <v>196</v>
      </c>
      <c r="EM14" s="350" t="s">
        <v>196</v>
      </c>
      <c r="EN14" s="327" t="s">
        <v>196</v>
      </c>
      <c r="EO14" s="350" t="s">
        <v>196</v>
      </c>
      <c r="EP14" s="327" t="s">
        <v>196</v>
      </c>
      <c r="EQ14" s="350" t="s">
        <v>196</v>
      </c>
      <c r="ER14" s="327" t="s">
        <v>196</v>
      </c>
      <c r="ES14" s="350" t="s">
        <v>196</v>
      </c>
      <c r="ET14" s="327" t="s">
        <v>196</v>
      </c>
      <c r="EU14" s="350" t="s">
        <v>196</v>
      </c>
      <c r="EV14" s="327" t="s">
        <v>196</v>
      </c>
      <c r="EW14" s="350" t="s">
        <v>196</v>
      </c>
      <c r="EX14" s="327" t="s">
        <v>196</v>
      </c>
      <c r="EY14" s="350" t="s">
        <v>196</v>
      </c>
      <c r="EZ14" s="327" t="s">
        <v>196</v>
      </c>
      <c r="FA14" s="350" t="s">
        <v>196</v>
      </c>
      <c r="FB14" s="327" t="s">
        <v>196</v>
      </c>
      <c r="FC14" s="350" t="s">
        <v>196</v>
      </c>
      <c r="FD14" s="327" t="s">
        <v>196</v>
      </c>
      <c r="FE14" s="350" t="s">
        <v>196</v>
      </c>
      <c r="FF14" s="327" t="s">
        <v>196</v>
      </c>
      <c r="FG14" s="350" t="s">
        <v>196</v>
      </c>
      <c r="FH14" s="327" t="s">
        <v>196</v>
      </c>
      <c r="FI14" s="350" t="s">
        <v>196</v>
      </c>
      <c r="FJ14" s="327" t="s">
        <v>196</v>
      </c>
      <c r="FK14" s="350" t="s">
        <v>196</v>
      </c>
      <c r="FL14" s="327" t="s">
        <v>196</v>
      </c>
      <c r="FM14" s="350" t="s">
        <v>196</v>
      </c>
      <c r="FN14" s="327" t="s">
        <v>196</v>
      </c>
      <c r="FO14" s="350" t="s">
        <v>196</v>
      </c>
      <c r="FP14" s="327" t="s">
        <v>196</v>
      </c>
      <c r="FQ14" s="350" t="s">
        <v>196</v>
      </c>
      <c r="FR14" s="327" t="s">
        <v>196</v>
      </c>
      <c r="FS14" s="350" t="s">
        <v>196</v>
      </c>
      <c r="FT14" s="327" t="s">
        <v>196</v>
      </c>
      <c r="FU14" s="350" t="s">
        <v>196</v>
      </c>
      <c r="FV14" s="327" t="s">
        <v>196</v>
      </c>
      <c r="FW14" s="350" t="s">
        <v>196</v>
      </c>
      <c r="FX14" s="327" t="s">
        <v>196</v>
      </c>
      <c r="FY14" s="350" t="s">
        <v>196</v>
      </c>
      <c r="FZ14" s="327" t="s">
        <v>196</v>
      </c>
      <c r="GA14" s="350" t="s">
        <v>196</v>
      </c>
      <c r="GB14" s="327" t="s">
        <v>196</v>
      </c>
      <c r="GC14" s="350" t="s">
        <v>196</v>
      </c>
      <c r="GD14" s="327" t="s">
        <v>196</v>
      </c>
      <c r="GE14" s="350" t="s">
        <v>196</v>
      </c>
      <c r="GF14" s="327" t="s">
        <v>196</v>
      </c>
      <c r="GG14" s="350" t="s">
        <v>196</v>
      </c>
      <c r="GH14" s="327" t="s">
        <v>196</v>
      </c>
      <c r="GI14" s="350" t="s">
        <v>196</v>
      </c>
      <c r="GJ14" s="327" t="s">
        <v>196</v>
      </c>
      <c r="GK14" s="350" t="s">
        <v>196</v>
      </c>
      <c r="GL14" s="327" t="s">
        <v>196</v>
      </c>
      <c r="GM14" s="350" t="s">
        <v>196</v>
      </c>
      <c r="GN14" s="327" t="s">
        <v>196</v>
      </c>
      <c r="GO14" s="350" t="s">
        <v>196</v>
      </c>
      <c r="GP14" s="327" t="s">
        <v>196</v>
      </c>
      <c r="GQ14" s="350" t="s">
        <v>196</v>
      </c>
      <c r="GR14" s="327" t="s">
        <v>196</v>
      </c>
      <c r="GS14" s="350" t="s">
        <v>196</v>
      </c>
      <c r="GT14" s="327" t="s">
        <v>196</v>
      </c>
      <c r="GU14" s="350" t="s">
        <v>196</v>
      </c>
      <c r="GV14" s="327" t="s">
        <v>196</v>
      </c>
      <c r="GW14" s="350" t="s">
        <v>196</v>
      </c>
      <c r="GX14" s="327" t="s">
        <v>196</v>
      </c>
      <c r="GY14" s="350" t="s">
        <v>196</v>
      </c>
      <c r="GZ14" s="327" t="s">
        <v>196</v>
      </c>
      <c r="HA14" s="350" t="s">
        <v>196</v>
      </c>
      <c r="HB14" s="327" t="s">
        <v>196</v>
      </c>
      <c r="HC14" s="350" t="s">
        <v>196</v>
      </c>
      <c r="HD14" s="327" t="s">
        <v>196</v>
      </c>
      <c r="HE14" s="350" t="s">
        <v>196</v>
      </c>
      <c r="HF14" s="327" t="s">
        <v>196</v>
      </c>
      <c r="HG14" s="350" t="s">
        <v>196</v>
      </c>
      <c r="HH14" s="327" t="s">
        <v>196</v>
      </c>
      <c r="HI14" s="350" t="s">
        <v>196</v>
      </c>
      <c r="HJ14" s="327" t="s">
        <v>196</v>
      </c>
      <c r="HK14" s="350" t="s">
        <v>196</v>
      </c>
      <c r="HL14" s="327" t="s">
        <v>196</v>
      </c>
      <c r="HM14" s="350" t="s">
        <v>196</v>
      </c>
      <c r="HN14" s="327" t="s">
        <v>196</v>
      </c>
      <c r="HO14" s="350" t="s">
        <v>196</v>
      </c>
      <c r="HP14" s="327" t="s">
        <v>196</v>
      </c>
      <c r="HQ14" s="350" t="s">
        <v>196</v>
      </c>
      <c r="HR14" s="327" t="s">
        <v>196</v>
      </c>
      <c r="HS14" s="350" t="s">
        <v>196</v>
      </c>
      <c r="HT14" s="327" t="s">
        <v>196</v>
      </c>
      <c r="HU14" s="350" t="s">
        <v>196</v>
      </c>
      <c r="HV14" s="327" t="s">
        <v>196</v>
      </c>
      <c r="HW14" s="350" t="s">
        <v>196</v>
      </c>
      <c r="HX14" s="327" t="s">
        <v>196</v>
      </c>
      <c r="HY14" s="350" t="s">
        <v>196</v>
      </c>
      <c r="HZ14" s="327" t="s">
        <v>196</v>
      </c>
      <c r="IA14" s="350" t="s">
        <v>196</v>
      </c>
      <c r="IB14" s="356" t="s">
        <v>195</v>
      </c>
      <c r="IC14" s="345"/>
      <c r="ID14" s="257"/>
      <c r="IG14" s="303">
        <f t="shared" si="0"/>
        <v>231</v>
      </c>
      <c r="IH14" s="303">
        <f t="shared" si="1"/>
        <v>227</v>
      </c>
      <c r="II14" s="303">
        <f t="shared" si="2"/>
        <v>4</v>
      </c>
      <c r="IJ14" s="303">
        <f t="shared" si="3"/>
        <v>0</v>
      </c>
    </row>
    <row r="15" spans="1:244" s="30" customFormat="1" x14ac:dyDescent="0.2">
      <c r="A15" s="343" t="str">
        <f>Cover!C5</f>
        <v>004</v>
      </c>
      <c r="B15" s="343" t="str">
        <f>Cover!D5 &amp; " / " &amp; Cover!E5</f>
        <v>Rente survie / Jaarl.overlev.rente</v>
      </c>
      <c r="C15" s="343" t="str">
        <f>Cover!M5</f>
        <v>En tant que couverture.</v>
      </c>
      <c r="D15" s="343" t="str">
        <f>Cover!N5</f>
        <v>Als dekking.</v>
      </c>
      <c r="E15" s="344" t="str">
        <f>Cover!J5</f>
        <v/>
      </c>
      <c r="F15" s="327" t="s">
        <v>196</v>
      </c>
      <c r="G15" s="350" t="s">
        <v>196</v>
      </c>
      <c r="H15" s="327" t="s">
        <v>196</v>
      </c>
      <c r="I15" s="350" t="s">
        <v>196</v>
      </c>
      <c r="J15" s="327" t="s">
        <v>196</v>
      </c>
      <c r="K15" s="350" t="s">
        <v>196</v>
      </c>
      <c r="L15" s="327" t="s">
        <v>196</v>
      </c>
      <c r="M15" s="350" t="s">
        <v>196</v>
      </c>
      <c r="N15" s="327" t="s">
        <v>196</v>
      </c>
      <c r="O15" s="350" t="s">
        <v>196</v>
      </c>
      <c r="P15" s="327" t="s">
        <v>196</v>
      </c>
      <c r="Q15" s="350" t="s">
        <v>196</v>
      </c>
      <c r="R15" s="327" t="s">
        <v>196</v>
      </c>
      <c r="S15" s="350" t="s">
        <v>196</v>
      </c>
      <c r="T15" s="356" t="s">
        <v>195</v>
      </c>
      <c r="U15" s="350" t="s">
        <v>196</v>
      </c>
      <c r="V15" s="327" t="s">
        <v>196</v>
      </c>
      <c r="W15" s="350" t="s">
        <v>196</v>
      </c>
      <c r="X15" s="356" t="s">
        <v>195</v>
      </c>
      <c r="Y15" s="350" t="s">
        <v>196</v>
      </c>
      <c r="Z15" s="327" t="s">
        <v>196</v>
      </c>
      <c r="AA15" s="350" t="s">
        <v>196</v>
      </c>
      <c r="AB15" s="327" t="s">
        <v>196</v>
      </c>
      <c r="AC15" s="350" t="s">
        <v>196</v>
      </c>
      <c r="AD15" s="327" t="s">
        <v>196</v>
      </c>
      <c r="AE15" s="350" t="s">
        <v>196</v>
      </c>
      <c r="AF15" s="327" t="s">
        <v>196</v>
      </c>
      <c r="AG15" s="350" t="s">
        <v>196</v>
      </c>
      <c r="AH15" s="327" t="s">
        <v>196</v>
      </c>
      <c r="AI15" s="350" t="s">
        <v>196</v>
      </c>
      <c r="AJ15" s="327" t="s">
        <v>196</v>
      </c>
      <c r="AK15" s="357" t="s">
        <v>195</v>
      </c>
      <c r="AL15" s="356" t="s">
        <v>195</v>
      </c>
      <c r="AM15" s="357" t="s">
        <v>195</v>
      </c>
      <c r="AN15" s="356" t="s">
        <v>195</v>
      </c>
      <c r="AO15" s="350" t="s">
        <v>196</v>
      </c>
      <c r="AP15" s="327" t="s">
        <v>196</v>
      </c>
      <c r="AQ15" s="350" t="s">
        <v>196</v>
      </c>
      <c r="AR15" s="327" t="s">
        <v>196</v>
      </c>
      <c r="AS15" s="350" t="s">
        <v>196</v>
      </c>
      <c r="AT15" s="327" t="s">
        <v>196</v>
      </c>
      <c r="AU15" s="350" t="s">
        <v>196</v>
      </c>
      <c r="AV15" s="327" t="s">
        <v>196</v>
      </c>
      <c r="AW15" s="350" t="s">
        <v>196</v>
      </c>
      <c r="AX15" s="327" t="s">
        <v>196</v>
      </c>
      <c r="AY15" s="350" t="s">
        <v>196</v>
      </c>
      <c r="AZ15" s="327" t="s">
        <v>196</v>
      </c>
      <c r="BA15" s="350" t="s">
        <v>196</v>
      </c>
      <c r="BB15" s="327" t="s">
        <v>196</v>
      </c>
      <c r="BC15" s="350" t="s">
        <v>196</v>
      </c>
      <c r="BD15" s="327" t="s">
        <v>196</v>
      </c>
      <c r="BE15" s="350" t="s">
        <v>196</v>
      </c>
      <c r="BF15" s="327" t="s">
        <v>196</v>
      </c>
      <c r="BG15" s="350" t="s">
        <v>196</v>
      </c>
      <c r="BH15" s="327" t="s">
        <v>196</v>
      </c>
      <c r="BI15" s="350" t="s">
        <v>196</v>
      </c>
      <c r="BJ15" s="327" t="s">
        <v>196</v>
      </c>
      <c r="BK15" s="350" t="s">
        <v>196</v>
      </c>
      <c r="BL15" s="259"/>
      <c r="BM15" s="345"/>
      <c r="BN15" s="259"/>
      <c r="BO15" s="345"/>
      <c r="BP15" s="259"/>
      <c r="BQ15" s="345"/>
      <c r="BR15" s="259"/>
      <c r="BS15" s="350" t="s">
        <v>196</v>
      </c>
      <c r="BT15" s="259"/>
      <c r="BU15" s="345"/>
      <c r="BV15" s="259"/>
      <c r="BW15" s="345"/>
      <c r="BX15" s="259"/>
      <c r="BY15" s="345"/>
      <c r="BZ15" s="259"/>
      <c r="CA15" s="345"/>
      <c r="CB15" s="259"/>
      <c r="CC15" s="345"/>
      <c r="CD15" s="259"/>
      <c r="CE15" s="345"/>
      <c r="CF15" s="259"/>
      <c r="CG15" s="345"/>
      <c r="CH15" s="259"/>
      <c r="CI15" s="345"/>
      <c r="CJ15" s="259"/>
      <c r="CK15" s="345"/>
      <c r="CL15" s="259"/>
      <c r="CM15" s="350" t="s">
        <v>196</v>
      </c>
      <c r="CN15" s="259"/>
      <c r="CO15" s="345"/>
      <c r="CP15" s="259"/>
      <c r="CQ15" s="345"/>
      <c r="CR15" s="259"/>
      <c r="CS15" s="345"/>
      <c r="CT15" s="259"/>
      <c r="CU15" s="345"/>
      <c r="CV15" s="327" t="s">
        <v>196</v>
      </c>
      <c r="CW15" s="345"/>
      <c r="CX15" s="259"/>
      <c r="CY15" s="345"/>
      <c r="CZ15" s="259"/>
      <c r="DA15" s="345"/>
      <c r="DB15" s="259"/>
      <c r="DC15" s="345"/>
      <c r="DD15" s="259"/>
      <c r="DE15" s="345"/>
      <c r="DF15" s="259"/>
      <c r="DG15" s="350" t="s">
        <v>196</v>
      </c>
      <c r="DH15" s="327" t="s">
        <v>196</v>
      </c>
      <c r="DI15" s="345"/>
      <c r="DJ15" s="259"/>
      <c r="DK15" s="345"/>
      <c r="DL15" s="259"/>
      <c r="DM15" s="345"/>
      <c r="DN15" s="259"/>
      <c r="DO15" s="345"/>
      <c r="DP15" s="259"/>
      <c r="DQ15" s="350" t="s">
        <v>196</v>
      </c>
      <c r="DR15" s="327" t="s">
        <v>196</v>
      </c>
      <c r="DS15" s="345"/>
      <c r="DT15" s="259"/>
      <c r="DU15" s="345"/>
      <c r="DV15" s="259"/>
      <c r="DW15" s="345"/>
      <c r="DX15" s="327" t="s">
        <v>196</v>
      </c>
      <c r="DY15" s="350" t="s">
        <v>196</v>
      </c>
      <c r="DZ15" s="259"/>
      <c r="EA15" s="345"/>
      <c r="EB15" s="327" t="s">
        <v>196</v>
      </c>
      <c r="EC15" s="345"/>
      <c r="ED15" s="259"/>
      <c r="EE15" s="345"/>
      <c r="EF15" s="259"/>
      <c r="EG15" s="345"/>
      <c r="EH15" s="259"/>
      <c r="EI15" s="345"/>
      <c r="EJ15" s="259"/>
      <c r="EK15" s="345"/>
      <c r="EL15" s="259"/>
      <c r="EM15" s="350" t="s">
        <v>196</v>
      </c>
      <c r="EN15" s="327" t="s">
        <v>196</v>
      </c>
      <c r="EO15" s="345"/>
      <c r="EP15" s="259"/>
      <c r="EQ15" s="345"/>
      <c r="ER15" s="259"/>
      <c r="ES15" s="345"/>
      <c r="ET15" s="259"/>
      <c r="EU15" s="345"/>
      <c r="EV15" s="259"/>
      <c r="EW15" s="345"/>
      <c r="EX15" s="259"/>
      <c r="EY15" s="345"/>
      <c r="EZ15" s="259"/>
      <c r="FA15" s="345"/>
      <c r="FB15" s="259"/>
      <c r="FC15" s="345"/>
      <c r="FD15" s="259"/>
      <c r="FE15" s="350" t="s">
        <v>196</v>
      </c>
      <c r="FF15" s="259"/>
      <c r="FG15" s="345"/>
      <c r="FH15" s="259"/>
      <c r="FI15" s="350" t="s">
        <v>196</v>
      </c>
      <c r="FJ15" s="259"/>
      <c r="FK15" s="350" t="s">
        <v>196</v>
      </c>
      <c r="FL15" s="259"/>
      <c r="FM15" s="345"/>
      <c r="FN15" s="327" t="s">
        <v>196</v>
      </c>
      <c r="FO15" s="350" t="s">
        <v>196</v>
      </c>
      <c r="FP15" s="259"/>
      <c r="FQ15" s="345"/>
      <c r="FR15" s="327" t="s">
        <v>196</v>
      </c>
      <c r="FS15" s="345"/>
      <c r="FT15" s="259"/>
      <c r="FU15" s="345"/>
      <c r="FV15" s="327" t="s">
        <v>196</v>
      </c>
      <c r="FW15" s="350" t="s">
        <v>196</v>
      </c>
      <c r="FX15" s="259"/>
      <c r="FY15" s="345"/>
      <c r="FZ15" s="259"/>
      <c r="GA15" s="345"/>
      <c r="GB15" s="259"/>
      <c r="GC15" s="345"/>
      <c r="GD15" s="259"/>
      <c r="GE15" s="345"/>
      <c r="GF15" s="259"/>
      <c r="GG15" s="345"/>
      <c r="GH15" s="259"/>
      <c r="GI15" s="345"/>
      <c r="GJ15" s="259"/>
      <c r="GK15" s="345"/>
      <c r="GL15" s="259"/>
      <c r="GM15" s="345"/>
      <c r="GN15" s="259"/>
      <c r="GO15" s="345"/>
      <c r="GP15" s="259"/>
      <c r="GQ15" s="345"/>
      <c r="GR15" s="259"/>
      <c r="GS15" s="345"/>
      <c r="GT15" s="259"/>
      <c r="GU15" s="345"/>
      <c r="GV15" s="259"/>
      <c r="GW15" s="345"/>
      <c r="GX15" s="259" t="s">
        <v>196</v>
      </c>
      <c r="GY15" s="345"/>
      <c r="GZ15" s="259" t="s">
        <v>196</v>
      </c>
      <c r="HA15" s="345" t="s">
        <v>196</v>
      </c>
      <c r="HB15" s="259"/>
      <c r="HC15" s="345"/>
      <c r="HD15" s="259"/>
      <c r="HE15" s="345"/>
      <c r="HF15" s="259"/>
      <c r="HG15" s="345" t="s">
        <v>196</v>
      </c>
      <c r="HH15" s="259" t="s">
        <v>196</v>
      </c>
      <c r="HI15" s="345" t="s">
        <v>196</v>
      </c>
      <c r="HJ15" s="259" t="s">
        <v>196</v>
      </c>
      <c r="HK15" s="345" t="s">
        <v>196</v>
      </c>
      <c r="HL15" s="259"/>
      <c r="HM15" s="345"/>
      <c r="HN15" s="259"/>
      <c r="HO15" s="345"/>
      <c r="HP15" s="259"/>
      <c r="HQ15" s="345"/>
      <c r="HR15" s="259"/>
      <c r="HS15" s="345"/>
      <c r="HT15" s="259"/>
      <c r="HU15" s="345"/>
      <c r="HV15" s="259"/>
      <c r="HW15" s="345"/>
      <c r="HX15" s="259"/>
      <c r="HY15" s="345"/>
      <c r="HZ15" s="259"/>
      <c r="IA15" s="345"/>
      <c r="IB15" s="356" t="s">
        <v>195</v>
      </c>
      <c r="IC15" s="345"/>
      <c r="ID15" s="257"/>
      <c r="IG15" s="303">
        <f t="shared" si="0"/>
        <v>87</v>
      </c>
      <c r="IH15" s="303">
        <f t="shared" si="1"/>
        <v>80</v>
      </c>
      <c r="II15" s="303">
        <f t="shared" si="2"/>
        <v>7</v>
      </c>
      <c r="IJ15" s="303">
        <f t="shared" si="3"/>
        <v>0</v>
      </c>
    </row>
    <row r="16" spans="1:244" s="30" customFormat="1" x14ac:dyDescent="0.2">
      <c r="A16" s="343" t="str">
        <f>Cover!C6</f>
        <v>005</v>
      </c>
      <c r="B16" s="343" t="str">
        <f>Cover!D6 &amp; " / " &amp; Cover!E6</f>
        <v>DC frais d'enterrement / OV begrafeniskosten</v>
      </c>
      <c r="C16" s="343" t="str">
        <f>Cover!M6</f>
        <v>En tant que couverture (décès). Dans le sens strict du môt; les frais d'enterrement sans plus.</v>
      </c>
      <c r="D16" s="343" t="str">
        <f>Cover!N6</f>
        <v>Als dekking (overlijden). In de enge zin; de kosten voor de begrafenis op zich.</v>
      </c>
      <c r="E16" s="344" t="str">
        <f>Cover!J6</f>
        <v/>
      </c>
      <c r="F16" s="327" t="s">
        <v>196</v>
      </c>
      <c r="G16" s="345"/>
      <c r="H16" s="259"/>
      <c r="I16" s="345"/>
      <c r="J16" s="259"/>
      <c r="K16" s="345"/>
      <c r="L16" s="259"/>
      <c r="M16" s="345"/>
      <c r="N16" s="259"/>
      <c r="O16" s="345"/>
      <c r="P16" s="259"/>
      <c r="Q16" s="345"/>
      <c r="R16" s="259"/>
      <c r="S16" s="345"/>
      <c r="T16" s="259"/>
      <c r="U16" s="350" t="s">
        <v>196</v>
      </c>
      <c r="V16" s="259"/>
      <c r="W16" s="345"/>
      <c r="X16" s="259"/>
      <c r="Y16" s="345"/>
      <c r="Z16" s="259"/>
      <c r="AA16" s="345"/>
      <c r="AB16" s="259"/>
      <c r="AC16" s="345"/>
      <c r="AD16" s="327" t="s">
        <v>196</v>
      </c>
      <c r="AE16" s="345"/>
      <c r="AF16" s="259"/>
      <c r="AG16" s="345"/>
      <c r="AH16" s="259"/>
      <c r="AI16" s="345"/>
      <c r="AJ16" s="327" t="s">
        <v>196</v>
      </c>
      <c r="AK16" s="345"/>
      <c r="AL16" s="259"/>
      <c r="AM16" s="350" t="s">
        <v>196</v>
      </c>
      <c r="AN16" s="259"/>
      <c r="AO16" s="345"/>
      <c r="AP16" s="259"/>
      <c r="AQ16" s="345"/>
      <c r="AR16" s="259"/>
      <c r="AS16" s="345"/>
      <c r="AT16" s="259"/>
      <c r="AU16" s="345"/>
      <c r="AV16" s="259"/>
      <c r="AW16" s="345"/>
      <c r="AX16" s="259"/>
      <c r="AY16" s="345"/>
      <c r="AZ16" s="259"/>
      <c r="BA16" s="345"/>
      <c r="BB16" s="259"/>
      <c r="BC16" s="345"/>
      <c r="BD16" s="259"/>
      <c r="BE16" s="345"/>
      <c r="BF16" s="259"/>
      <c r="BG16" s="345"/>
      <c r="BH16" s="259"/>
      <c r="BI16" s="345"/>
      <c r="BJ16" s="259"/>
      <c r="BK16" s="350" t="s">
        <v>196</v>
      </c>
      <c r="BL16" s="259"/>
      <c r="BM16" s="345"/>
      <c r="BN16" s="259"/>
      <c r="BO16" s="345"/>
      <c r="BP16" s="259"/>
      <c r="BQ16" s="345"/>
      <c r="BR16" s="259"/>
      <c r="BS16" s="350" t="s">
        <v>196</v>
      </c>
      <c r="BT16" s="259"/>
      <c r="BU16" s="345"/>
      <c r="BV16" s="259"/>
      <c r="BW16" s="345"/>
      <c r="BX16" s="259"/>
      <c r="BY16" s="345"/>
      <c r="BZ16" s="259"/>
      <c r="CA16" s="345"/>
      <c r="CB16" s="259"/>
      <c r="CC16" s="345"/>
      <c r="CD16" s="259"/>
      <c r="CE16" s="345"/>
      <c r="CF16" s="259"/>
      <c r="CG16" s="345"/>
      <c r="CH16" s="259"/>
      <c r="CI16" s="345"/>
      <c r="CJ16" s="259"/>
      <c r="CK16" s="345"/>
      <c r="CL16" s="259"/>
      <c r="CM16" s="350" t="s">
        <v>196</v>
      </c>
      <c r="CN16" s="259"/>
      <c r="CO16" s="345"/>
      <c r="CP16" s="259"/>
      <c r="CQ16" s="345"/>
      <c r="CR16" s="259"/>
      <c r="CS16" s="345"/>
      <c r="CT16" s="259"/>
      <c r="CU16" s="345"/>
      <c r="CV16" s="327" t="s">
        <v>196</v>
      </c>
      <c r="CW16" s="345"/>
      <c r="CX16" s="259"/>
      <c r="CY16" s="345"/>
      <c r="CZ16" s="259"/>
      <c r="DA16" s="345"/>
      <c r="DB16" s="259"/>
      <c r="DC16" s="345"/>
      <c r="DD16" s="259"/>
      <c r="DE16" s="345"/>
      <c r="DF16" s="259"/>
      <c r="DG16" s="350" t="s">
        <v>196</v>
      </c>
      <c r="DH16" s="327" t="s">
        <v>196</v>
      </c>
      <c r="DI16" s="345"/>
      <c r="DJ16" s="259"/>
      <c r="DK16" s="345"/>
      <c r="DL16" s="259"/>
      <c r="DM16" s="345"/>
      <c r="DN16" s="259"/>
      <c r="DO16" s="345"/>
      <c r="DP16" s="259"/>
      <c r="DQ16" s="350" t="s">
        <v>196</v>
      </c>
      <c r="DR16" s="327" t="s">
        <v>196</v>
      </c>
      <c r="DS16" s="345"/>
      <c r="DT16" s="259"/>
      <c r="DU16" s="345"/>
      <c r="DV16" s="259"/>
      <c r="DW16" s="345"/>
      <c r="DX16" s="327" t="s">
        <v>196</v>
      </c>
      <c r="DY16" s="350" t="s">
        <v>196</v>
      </c>
      <c r="DZ16" s="259"/>
      <c r="EA16" s="345"/>
      <c r="EB16" s="327" t="s">
        <v>196</v>
      </c>
      <c r="EC16" s="345"/>
      <c r="ED16" s="259"/>
      <c r="EE16" s="345"/>
      <c r="EF16" s="259"/>
      <c r="EG16" s="345"/>
      <c r="EH16" s="259"/>
      <c r="EI16" s="345"/>
      <c r="EJ16" s="259"/>
      <c r="EK16" s="345"/>
      <c r="EL16" s="259"/>
      <c r="EM16" s="350" t="s">
        <v>196</v>
      </c>
      <c r="EN16" s="327" t="s">
        <v>196</v>
      </c>
      <c r="EO16" s="345"/>
      <c r="EP16" s="259"/>
      <c r="EQ16" s="345"/>
      <c r="ER16" s="259"/>
      <c r="ES16" s="345"/>
      <c r="ET16" s="259"/>
      <c r="EU16" s="345"/>
      <c r="EV16" s="259"/>
      <c r="EW16" s="345"/>
      <c r="EX16" s="259"/>
      <c r="EY16" s="345"/>
      <c r="EZ16" s="259"/>
      <c r="FA16" s="345"/>
      <c r="FB16" s="259"/>
      <c r="FC16" s="345"/>
      <c r="FD16" s="259"/>
      <c r="FE16" s="350" t="s">
        <v>196</v>
      </c>
      <c r="FF16" s="259"/>
      <c r="FG16" s="345"/>
      <c r="FH16" s="259"/>
      <c r="FI16" s="350" t="s">
        <v>196</v>
      </c>
      <c r="FJ16" s="259"/>
      <c r="FK16" s="350" t="s">
        <v>196</v>
      </c>
      <c r="FL16" s="259"/>
      <c r="FM16" s="345"/>
      <c r="FN16" s="327" t="s">
        <v>196</v>
      </c>
      <c r="FO16" s="350" t="s">
        <v>196</v>
      </c>
      <c r="FP16" s="259"/>
      <c r="FQ16" s="345"/>
      <c r="FR16" s="327" t="s">
        <v>196</v>
      </c>
      <c r="FS16" s="345"/>
      <c r="FT16" s="259"/>
      <c r="FU16" s="345"/>
      <c r="FV16" s="327" t="s">
        <v>196</v>
      </c>
      <c r="FW16" s="350" t="s">
        <v>196</v>
      </c>
      <c r="FX16" s="259"/>
      <c r="FY16" s="345"/>
      <c r="FZ16" s="259"/>
      <c r="GA16" s="345"/>
      <c r="GB16" s="259"/>
      <c r="GC16" s="345"/>
      <c r="GD16" s="259"/>
      <c r="GE16" s="345"/>
      <c r="GF16" s="259"/>
      <c r="GG16" s="345"/>
      <c r="GH16" s="259"/>
      <c r="GI16" s="345"/>
      <c r="GJ16" s="259"/>
      <c r="GK16" s="345"/>
      <c r="GL16" s="259"/>
      <c r="GM16" s="345"/>
      <c r="GN16" s="259"/>
      <c r="GO16" s="345"/>
      <c r="GP16" s="259"/>
      <c r="GQ16" s="345"/>
      <c r="GR16" s="259"/>
      <c r="GS16" s="345"/>
      <c r="GT16" s="259"/>
      <c r="GU16" s="345"/>
      <c r="GV16" s="259"/>
      <c r="GW16" s="345"/>
      <c r="GX16" s="259" t="s">
        <v>196</v>
      </c>
      <c r="GY16" s="345"/>
      <c r="GZ16" s="259" t="s">
        <v>196</v>
      </c>
      <c r="HA16" s="345" t="s">
        <v>196</v>
      </c>
      <c r="HB16" s="259"/>
      <c r="HC16" s="345"/>
      <c r="HD16" s="259"/>
      <c r="HE16" s="345"/>
      <c r="HF16" s="259"/>
      <c r="HG16" s="345" t="s">
        <v>196</v>
      </c>
      <c r="HH16" s="259" t="s">
        <v>196</v>
      </c>
      <c r="HI16" s="345" t="s">
        <v>196</v>
      </c>
      <c r="HJ16" s="259" t="s">
        <v>196</v>
      </c>
      <c r="HK16" s="345" t="s">
        <v>196</v>
      </c>
      <c r="HL16" s="259"/>
      <c r="HM16" s="345"/>
      <c r="HN16" s="259"/>
      <c r="HO16" s="345"/>
      <c r="HP16" s="259"/>
      <c r="HQ16" s="345"/>
      <c r="HR16" s="259"/>
      <c r="HS16" s="345"/>
      <c r="HT16" s="259"/>
      <c r="HU16" s="345"/>
      <c r="HV16" s="259"/>
      <c r="HW16" s="345"/>
      <c r="HX16" s="259"/>
      <c r="HY16" s="345"/>
      <c r="HZ16" s="259"/>
      <c r="IA16" s="345"/>
      <c r="IB16" s="356" t="s">
        <v>195</v>
      </c>
      <c r="IC16" s="345"/>
      <c r="ID16" s="257"/>
      <c r="IG16" s="303">
        <f t="shared" si="0"/>
        <v>35</v>
      </c>
      <c r="IH16" s="303">
        <f t="shared" si="1"/>
        <v>34</v>
      </c>
      <c r="II16" s="303">
        <f t="shared" si="2"/>
        <v>1</v>
      </c>
      <c r="IJ16" s="303">
        <f t="shared" si="3"/>
        <v>0</v>
      </c>
    </row>
    <row r="17" spans="1:244" s="30" customFormat="1" x14ac:dyDescent="0.2">
      <c r="A17" s="343" t="str">
        <f>Cover!C7</f>
        <v>006</v>
      </c>
      <c r="B17" s="343" t="str">
        <f>Cover!D7 &amp; " / " &amp; Cover!E7</f>
        <v>DC frais de crématorium / OV crematiekosten</v>
      </c>
      <c r="C17" s="343" t="str">
        <f>Cover!M7</f>
        <v>En tant que couverture (décès). Dans le sens strict du môt; les frais de crématorium, sans plus.</v>
      </c>
      <c r="D17" s="343" t="str">
        <f>Cover!N7</f>
        <v>Als dekking (overlijden). In de enge zin; de kosten voor de crematie op zich.</v>
      </c>
      <c r="E17" s="344" t="str">
        <f>Cover!J7</f>
        <v/>
      </c>
      <c r="F17" s="327" t="s">
        <v>196</v>
      </c>
      <c r="G17" s="345"/>
      <c r="H17" s="259"/>
      <c r="I17" s="345"/>
      <c r="J17" s="259"/>
      <c r="K17" s="345"/>
      <c r="L17" s="259"/>
      <c r="M17" s="345"/>
      <c r="N17" s="259"/>
      <c r="O17" s="345"/>
      <c r="P17" s="259"/>
      <c r="Q17" s="345"/>
      <c r="R17" s="259"/>
      <c r="S17" s="345"/>
      <c r="T17" s="259"/>
      <c r="U17" s="350" t="s">
        <v>196</v>
      </c>
      <c r="V17" s="259"/>
      <c r="W17" s="345"/>
      <c r="X17" s="259"/>
      <c r="Y17" s="345"/>
      <c r="Z17" s="259"/>
      <c r="AA17" s="345"/>
      <c r="AB17" s="259"/>
      <c r="AC17" s="345"/>
      <c r="AD17" s="327" t="s">
        <v>196</v>
      </c>
      <c r="AE17" s="345"/>
      <c r="AF17" s="259"/>
      <c r="AG17" s="345"/>
      <c r="AH17" s="259"/>
      <c r="AI17" s="345"/>
      <c r="AJ17" s="327" t="s">
        <v>196</v>
      </c>
      <c r="AK17" s="345"/>
      <c r="AL17" s="259"/>
      <c r="AM17" s="350" t="s">
        <v>196</v>
      </c>
      <c r="AN17" s="259"/>
      <c r="AO17" s="345"/>
      <c r="AP17" s="259"/>
      <c r="AQ17" s="345"/>
      <c r="AR17" s="259"/>
      <c r="AS17" s="345"/>
      <c r="AT17" s="259"/>
      <c r="AU17" s="345"/>
      <c r="AV17" s="259"/>
      <c r="AW17" s="345"/>
      <c r="AX17" s="259"/>
      <c r="AY17" s="345"/>
      <c r="AZ17" s="259"/>
      <c r="BA17" s="345"/>
      <c r="BB17" s="259"/>
      <c r="BC17" s="345"/>
      <c r="BD17" s="259"/>
      <c r="BE17" s="345"/>
      <c r="BF17" s="259"/>
      <c r="BG17" s="345"/>
      <c r="BH17" s="259"/>
      <c r="BI17" s="345"/>
      <c r="BJ17" s="259"/>
      <c r="BK17" s="350" t="s">
        <v>196</v>
      </c>
      <c r="BL17" s="259"/>
      <c r="BM17" s="345"/>
      <c r="BN17" s="259"/>
      <c r="BO17" s="345"/>
      <c r="BP17" s="259"/>
      <c r="BQ17" s="345"/>
      <c r="BR17" s="259"/>
      <c r="BS17" s="350" t="s">
        <v>196</v>
      </c>
      <c r="BT17" s="259"/>
      <c r="BU17" s="345"/>
      <c r="BV17" s="259"/>
      <c r="BW17" s="345"/>
      <c r="BX17" s="259"/>
      <c r="BY17" s="345"/>
      <c r="BZ17" s="259"/>
      <c r="CA17" s="345"/>
      <c r="CB17" s="259"/>
      <c r="CC17" s="345"/>
      <c r="CD17" s="259"/>
      <c r="CE17" s="345"/>
      <c r="CF17" s="259"/>
      <c r="CG17" s="345"/>
      <c r="CH17" s="259"/>
      <c r="CI17" s="345"/>
      <c r="CJ17" s="259"/>
      <c r="CK17" s="345"/>
      <c r="CL17" s="259"/>
      <c r="CM17" s="350" t="s">
        <v>196</v>
      </c>
      <c r="CN17" s="259"/>
      <c r="CO17" s="345"/>
      <c r="CP17" s="259"/>
      <c r="CQ17" s="345"/>
      <c r="CR17" s="259"/>
      <c r="CS17" s="345"/>
      <c r="CT17" s="259"/>
      <c r="CU17" s="345"/>
      <c r="CV17" s="327" t="s">
        <v>196</v>
      </c>
      <c r="CW17" s="345"/>
      <c r="CX17" s="259"/>
      <c r="CY17" s="345"/>
      <c r="CZ17" s="259"/>
      <c r="DA17" s="345"/>
      <c r="DB17" s="259"/>
      <c r="DC17" s="345"/>
      <c r="DD17" s="259"/>
      <c r="DE17" s="345"/>
      <c r="DF17" s="259"/>
      <c r="DG17" s="350" t="s">
        <v>196</v>
      </c>
      <c r="DH17" s="327" t="s">
        <v>196</v>
      </c>
      <c r="DI17" s="345"/>
      <c r="DJ17" s="259"/>
      <c r="DK17" s="345"/>
      <c r="DL17" s="259"/>
      <c r="DM17" s="345"/>
      <c r="DN17" s="259"/>
      <c r="DO17" s="345"/>
      <c r="DP17" s="259"/>
      <c r="DQ17" s="350" t="s">
        <v>196</v>
      </c>
      <c r="DR17" s="327" t="s">
        <v>196</v>
      </c>
      <c r="DS17" s="345"/>
      <c r="DT17" s="259"/>
      <c r="DU17" s="345"/>
      <c r="DV17" s="259"/>
      <c r="DW17" s="345"/>
      <c r="DX17" s="327" t="s">
        <v>196</v>
      </c>
      <c r="DY17" s="350" t="s">
        <v>196</v>
      </c>
      <c r="DZ17" s="259"/>
      <c r="EA17" s="345"/>
      <c r="EB17" s="327" t="s">
        <v>196</v>
      </c>
      <c r="EC17" s="345"/>
      <c r="ED17" s="259"/>
      <c r="EE17" s="345"/>
      <c r="EF17" s="259"/>
      <c r="EG17" s="345"/>
      <c r="EH17" s="259"/>
      <c r="EI17" s="345"/>
      <c r="EJ17" s="259"/>
      <c r="EK17" s="345"/>
      <c r="EL17" s="259"/>
      <c r="EM17" s="350" t="s">
        <v>196</v>
      </c>
      <c r="EN17" s="327" t="s">
        <v>196</v>
      </c>
      <c r="EO17" s="345"/>
      <c r="EP17" s="259"/>
      <c r="EQ17" s="345"/>
      <c r="ER17" s="259"/>
      <c r="ES17" s="345"/>
      <c r="ET17" s="259"/>
      <c r="EU17" s="345"/>
      <c r="EV17" s="259"/>
      <c r="EW17" s="345"/>
      <c r="EX17" s="259"/>
      <c r="EY17" s="345"/>
      <c r="EZ17" s="259"/>
      <c r="FA17" s="345"/>
      <c r="FB17" s="259"/>
      <c r="FC17" s="345"/>
      <c r="FD17" s="259"/>
      <c r="FE17" s="350" t="s">
        <v>196</v>
      </c>
      <c r="FF17" s="259"/>
      <c r="FG17" s="345"/>
      <c r="FH17" s="259"/>
      <c r="FI17" s="350" t="s">
        <v>196</v>
      </c>
      <c r="FJ17" s="259"/>
      <c r="FK17" s="350" t="s">
        <v>196</v>
      </c>
      <c r="FL17" s="259"/>
      <c r="FM17" s="345"/>
      <c r="FN17" s="327" t="s">
        <v>196</v>
      </c>
      <c r="FO17" s="350" t="s">
        <v>196</v>
      </c>
      <c r="FP17" s="259"/>
      <c r="FQ17" s="345"/>
      <c r="FR17" s="327" t="s">
        <v>196</v>
      </c>
      <c r="FS17" s="345"/>
      <c r="FT17" s="259"/>
      <c r="FU17" s="345"/>
      <c r="FV17" s="327" t="s">
        <v>196</v>
      </c>
      <c r="FW17" s="350" t="s">
        <v>196</v>
      </c>
      <c r="FX17" s="259"/>
      <c r="FY17" s="345"/>
      <c r="FZ17" s="259"/>
      <c r="GA17" s="345"/>
      <c r="GB17" s="259"/>
      <c r="GC17" s="345"/>
      <c r="GD17" s="259"/>
      <c r="GE17" s="345"/>
      <c r="GF17" s="259"/>
      <c r="GG17" s="345"/>
      <c r="GH17" s="259"/>
      <c r="GI17" s="345"/>
      <c r="GJ17" s="259"/>
      <c r="GK17" s="345"/>
      <c r="GL17" s="259"/>
      <c r="GM17" s="345"/>
      <c r="GN17" s="259"/>
      <c r="GO17" s="345"/>
      <c r="GP17" s="259"/>
      <c r="GQ17" s="345"/>
      <c r="GR17" s="259"/>
      <c r="GS17" s="345"/>
      <c r="GT17" s="259"/>
      <c r="GU17" s="345"/>
      <c r="GV17" s="259"/>
      <c r="GW17" s="345"/>
      <c r="GX17" s="259" t="s">
        <v>196</v>
      </c>
      <c r="GY17" s="345"/>
      <c r="GZ17" s="259" t="s">
        <v>196</v>
      </c>
      <c r="HA17" s="345" t="s">
        <v>196</v>
      </c>
      <c r="HB17" s="259"/>
      <c r="HC17" s="345"/>
      <c r="HD17" s="259"/>
      <c r="HE17" s="345"/>
      <c r="HF17" s="259"/>
      <c r="HG17" s="345" t="s">
        <v>196</v>
      </c>
      <c r="HH17" s="259" t="s">
        <v>196</v>
      </c>
      <c r="HI17" s="345" t="s">
        <v>196</v>
      </c>
      <c r="HJ17" s="259" t="s">
        <v>196</v>
      </c>
      <c r="HK17" s="345" t="s">
        <v>196</v>
      </c>
      <c r="HL17" s="259"/>
      <c r="HM17" s="345"/>
      <c r="HN17" s="259"/>
      <c r="HO17" s="345"/>
      <c r="HP17" s="259"/>
      <c r="HQ17" s="345"/>
      <c r="HR17" s="259"/>
      <c r="HS17" s="345"/>
      <c r="HT17" s="259"/>
      <c r="HU17" s="345"/>
      <c r="HV17" s="259"/>
      <c r="HW17" s="345"/>
      <c r="HX17" s="259"/>
      <c r="HY17" s="345"/>
      <c r="HZ17" s="259"/>
      <c r="IA17" s="345"/>
      <c r="IB17" s="356" t="s">
        <v>195</v>
      </c>
      <c r="IC17" s="345"/>
      <c r="ID17" s="257"/>
      <c r="IG17" s="303">
        <f t="shared" si="0"/>
        <v>35</v>
      </c>
      <c r="IH17" s="303">
        <f t="shared" si="1"/>
        <v>34</v>
      </c>
      <c r="II17" s="303">
        <f t="shared" si="2"/>
        <v>1</v>
      </c>
      <c r="IJ17" s="303">
        <f t="shared" si="3"/>
        <v>0</v>
      </c>
    </row>
    <row r="18" spans="1:244" s="30" customFormat="1" x14ac:dyDescent="0.2">
      <c r="A18" s="343" t="str">
        <f>Cover!C8</f>
        <v>007</v>
      </c>
      <c r="B18" s="343" t="str">
        <f>Cover!D8 &amp; " / " &amp; Cover!E8</f>
        <v>DC frais funéraires / OV uitvaartkosten</v>
      </c>
      <c r="C18" s="343" t="str">
        <f>Cover!M8</f>
        <v>En tant que couverture (décès). Les frais funéraires (de la cérémonie). Oui ou non y inclue les frais de l'inhumation en soi, ou du crématorium, Ce qui est expliqué par la présence ou non des couvertures y spécifiques sous la même garantie.</v>
      </c>
      <c r="D18" s="343" t="str">
        <f>Cover!N8</f>
        <v>Als dekking (overlijden). De kosten gemaakt voor de uitvaart(-plechtigheid). Al of niet inbegrepen de kosten voor de eigenlijke begrafenis of crematie, wat kan blijken uit het al of niet aanwezig zijn van die specifieke dekkingen onder dezelfde waarborg.</v>
      </c>
      <c r="E18" s="344" t="str">
        <f>Cover!J8</f>
        <v/>
      </c>
      <c r="F18" s="327" t="s">
        <v>196</v>
      </c>
      <c r="G18" s="345"/>
      <c r="H18" s="259"/>
      <c r="I18" s="345"/>
      <c r="J18" s="259"/>
      <c r="K18" s="345"/>
      <c r="L18" s="259"/>
      <c r="M18" s="345"/>
      <c r="N18" s="259"/>
      <c r="O18" s="345"/>
      <c r="P18" s="259"/>
      <c r="Q18" s="345"/>
      <c r="R18" s="259"/>
      <c r="S18" s="345"/>
      <c r="T18" s="259"/>
      <c r="U18" s="350" t="s">
        <v>196</v>
      </c>
      <c r="V18" s="259"/>
      <c r="W18" s="345"/>
      <c r="X18" s="259"/>
      <c r="Y18" s="345"/>
      <c r="Z18" s="259"/>
      <c r="AA18" s="345"/>
      <c r="AB18" s="259"/>
      <c r="AC18" s="345"/>
      <c r="AD18" s="327" t="s">
        <v>196</v>
      </c>
      <c r="AE18" s="345"/>
      <c r="AF18" s="259"/>
      <c r="AG18" s="345"/>
      <c r="AH18" s="259"/>
      <c r="AI18" s="345"/>
      <c r="AJ18" s="327" t="s">
        <v>196</v>
      </c>
      <c r="AK18" s="345"/>
      <c r="AL18" s="259"/>
      <c r="AM18" s="350" t="s">
        <v>196</v>
      </c>
      <c r="AN18" s="259"/>
      <c r="AO18" s="345"/>
      <c r="AP18" s="259"/>
      <c r="AQ18" s="345"/>
      <c r="AR18" s="259"/>
      <c r="AS18" s="345"/>
      <c r="AT18" s="259"/>
      <c r="AU18" s="345"/>
      <c r="AV18" s="259"/>
      <c r="AW18" s="345"/>
      <c r="AX18" s="259"/>
      <c r="AY18" s="345"/>
      <c r="AZ18" s="259"/>
      <c r="BA18" s="345"/>
      <c r="BB18" s="259"/>
      <c r="BC18" s="345"/>
      <c r="BD18" s="259"/>
      <c r="BE18" s="345"/>
      <c r="BF18" s="259"/>
      <c r="BG18" s="345"/>
      <c r="BH18" s="259"/>
      <c r="BI18" s="345"/>
      <c r="BJ18" s="259"/>
      <c r="BK18" s="350" t="s">
        <v>196</v>
      </c>
      <c r="BL18" s="259"/>
      <c r="BM18" s="345"/>
      <c r="BN18" s="259"/>
      <c r="BO18" s="345"/>
      <c r="BP18" s="259"/>
      <c r="BQ18" s="345"/>
      <c r="BR18" s="259"/>
      <c r="BS18" s="350" t="s">
        <v>196</v>
      </c>
      <c r="BT18" s="259"/>
      <c r="BU18" s="345"/>
      <c r="BV18" s="259"/>
      <c r="BW18" s="345"/>
      <c r="BX18" s="259"/>
      <c r="BY18" s="345"/>
      <c r="BZ18" s="259"/>
      <c r="CA18" s="345"/>
      <c r="CB18" s="259"/>
      <c r="CC18" s="345"/>
      <c r="CD18" s="259"/>
      <c r="CE18" s="345"/>
      <c r="CF18" s="259"/>
      <c r="CG18" s="345"/>
      <c r="CH18" s="259"/>
      <c r="CI18" s="345"/>
      <c r="CJ18" s="259"/>
      <c r="CK18" s="345"/>
      <c r="CL18" s="259"/>
      <c r="CM18" s="350" t="s">
        <v>196</v>
      </c>
      <c r="CN18" s="259"/>
      <c r="CO18" s="345"/>
      <c r="CP18" s="259"/>
      <c r="CQ18" s="345"/>
      <c r="CR18" s="259"/>
      <c r="CS18" s="345"/>
      <c r="CT18" s="259"/>
      <c r="CU18" s="345"/>
      <c r="CV18" s="327" t="s">
        <v>196</v>
      </c>
      <c r="CW18" s="345"/>
      <c r="CX18" s="259"/>
      <c r="CY18" s="345"/>
      <c r="CZ18" s="259"/>
      <c r="DA18" s="345"/>
      <c r="DB18" s="259"/>
      <c r="DC18" s="345"/>
      <c r="DD18" s="259"/>
      <c r="DE18" s="345"/>
      <c r="DF18" s="259"/>
      <c r="DG18" s="350" t="s">
        <v>196</v>
      </c>
      <c r="DH18" s="327" t="s">
        <v>196</v>
      </c>
      <c r="DI18" s="345"/>
      <c r="DJ18" s="259"/>
      <c r="DK18" s="345"/>
      <c r="DL18" s="259"/>
      <c r="DM18" s="345"/>
      <c r="DN18" s="259"/>
      <c r="DO18" s="345"/>
      <c r="DP18" s="259"/>
      <c r="DQ18" s="350" t="s">
        <v>196</v>
      </c>
      <c r="DR18" s="327" t="s">
        <v>196</v>
      </c>
      <c r="DS18" s="345"/>
      <c r="DT18" s="259"/>
      <c r="DU18" s="345"/>
      <c r="DV18" s="259"/>
      <c r="DW18" s="345"/>
      <c r="DX18" s="327" t="s">
        <v>196</v>
      </c>
      <c r="DY18" s="350" t="s">
        <v>196</v>
      </c>
      <c r="DZ18" s="259"/>
      <c r="EA18" s="345"/>
      <c r="EB18" s="327" t="s">
        <v>196</v>
      </c>
      <c r="EC18" s="345"/>
      <c r="ED18" s="259"/>
      <c r="EE18" s="345"/>
      <c r="EF18" s="259"/>
      <c r="EG18" s="345"/>
      <c r="EH18" s="259"/>
      <c r="EI18" s="345"/>
      <c r="EJ18" s="259"/>
      <c r="EK18" s="345"/>
      <c r="EL18" s="259"/>
      <c r="EM18" s="350" t="s">
        <v>196</v>
      </c>
      <c r="EN18" s="327" t="s">
        <v>196</v>
      </c>
      <c r="EO18" s="345"/>
      <c r="EP18" s="259"/>
      <c r="EQ18" s="345"/>
      <c r="ER18" s="259"/>
      <c r="ES18" s="345"/>
      <c r="ET18" s="259"/>
      <c r="EU18" s="345"/>
      <c r="EV18" s="259"/>
      <c r="EW18" s="345"/>
      <c r="EX18" s="259"/>
      <c r="EY18" s="345"/>
      <c r="EZ18" s="259"/>
      <c r="FA18" s="345"/>
      <c r="FB18" s="259"/>
      <c r="FC18" s="345"/>
      <c r="FD18" s="259"/>
      <c r="FE18" s="350" t="s">
        <v>196</v>
      </c>
      <c r="FF18" s="259"/>
      <c r="FG18" s="345"/>
      <c r="FH18" s="259"/>
      <c r="FI18" s="350" t="s">
        <v>196</v>
      </c>
      <c r="FJ18" s="259"/>
      <c r="FK18" s="350" t="s">
        <v>196</v>
      </c>
      <c r="FL18" s="259"/>
      <c r="FM18" s="345"/>
      <c r="FN18" s="327" t="s">
        <v>196</v>
      </c>
      <c r="FO18" s="350" t="s">
        <v>196</v>
      </c>
      <c r="FP18" s="259"/>
      <c r="FQ18" s="345"/>
      <c r="FR18" s="327" t="s">
        <v>196</v>
      </c>
      <c r="FS18" s="345"/>
      <c r="FT18" s="259"/>
      <c r="FU18" s="345"/>
      <c r="FV18" s="327" t="s">
        <v>196</v>
      </c>
      <c r="FW18" s="350" t="s">
        <v>196</v>
      </c>
      <c r="FX18" s="259"/>
      <c r="FY18" s="345"/>
      <c r="FZ18" s="259"/>
      <c r="GA18" s="345"/>
      <c r="GB18" s="259"/>
      <c r="GC18" s="345"/>
      <c r="GD18" s="259"/>
      <c r="GE18" s="345"/>
      <c r="GF18" s="259"/>
      <c r="GG18" s="345"/>
      <c r="GH18" s="259"/>
      <c r="GI18" s="345"/>
      <c r="GJ18" s="259"/>
      <c r="GK18" s="345"/>
      <c r="GL18" s="259"/>
      <c r="GM18" s="345"/>
      <c r="GN18" s="259"/>
      <c r="GO18" s="345"/>
      <c r="GP18" s="259"/>
      <c r="GQ18" s="345"/>
      <c r="GR18" s="259"/>
      <c r="GS18" s="345"/>
      <c r="GT18" s="259"/>
      <c r="GU18" s="345"/>
      <c r="GV18" s="259"/>
      <c r="GW18" s="345"/>
      <c r="GX18" s="259" t="s">
        <v>196</v>
      </c>
      <c r="GY18" s="345"/>
      <c r="GZ18" s="259" t="s">
        <v>196</v>
      </c>
      <c r="HA18" s="345" t="s">
        <v>196</v>
      </c>
      <c r="HB18" s="259"/>
      <c r="HC18" s="345"/>
      <c r="HD18" s="259"/>
      <c r="HE18" s="345"/>
      <c r="HF18" s="259"/>
      <c r="HG18" s="345" t="s">
        <v>196</v>
      </c>
      <c r="HH18" s="259" t="s">
        <v>196</v>
      </c>
      <c r="HI18" s="345" t="s">
        <v>196</v>
      </c>
      <c r="HJ18" s="259" t="s">
        <v>196</v>
      </c>
      <c r="HK18" s="345" t="s">
        <v>196</v>
      </c>
      <c r="HL18" s="259"/>
      <c r="HM18" s="345"/>
      <c r="HN18" s="259"/>
      <c r="HO18" s="345"/>
      <c r="HP18" s="259"/>
      <c r="HQ18" s="345"/>
      <c r="HR18" s="259"/>
      <c r="HS18" s="345"/>
      <c r="HT18" s="259"/>
      <c r="HU18" s="345"/>
      <c r="HV18" s="259"/>
      <c r="HW18" s="345"/>
      <c r="HX18" s="259"/>
      <c r="HY18" s="345"/>
      <c r="HZ18" s="259"/>
      <c r="IA18" s="345"/>
      <c r="IB18" s="356" t="s">
        <v>195</v>
      </c>
      <c r="IC18" s="345"/>
      <c r="ID18" s="257"/>
      <c r="IG18" s="303">
        <f t="shared" si="0"/>
        <v>35</v>
      </c>
      <c r="IH18" s="303">
        <f t="shared" si="1"/>
        <v>34</v>
      </c>
      <c r="II18" s="303">
        <f t="shared" si="2"/>
        <v>1</v>
      </c>
      <c r="IJ18" s="303">
        <f t="shared" si="3"/>
        <v>0</v>
      </c>
    </row>
    <row r="19" spans="1:244" s="30" customFormat="1" x14ac:dyDescent="0.2">
      <c r="A19" s="343" t="str">
        <f>Cover!C9</f>
        <v>008</v>
      </c>
      <c r="B19" s="343" t="str">
        <f>Cover!D9 &amp; " / " &amp; Cover!E9</f>
        <v>DC fr.funér.supplém. / OV bijk.uitvaartk.</v>
      </c>
      <c r="C19" s="343" t="str">
        <f>Cover!M9</f>
        <v>Décès frais funéraires supplémentaires. En tant que couverture. Les frais funéraires (de la cérémonie), séparément des frais de l'inhumation en soi, ou du crématorium; ce qui est explicité par la présence des couvertures y spécifiques sous la même garanti</v>
      </c>
      <c r="D19" s="343" t="str">
        <f>Cover!N9</f>
        <v>Overlijden bijkomende uitvaartkosten. Als dekking (overlijden). De kosten gemaakt voor de uitvaart(-plechtigheid). Niet inbegrepen de kosten voor de eigenlijke begrafenis of crematie, wat blijkt uit het aanwezig zijn van die specifieke dekkingen onder dez</v>
      </c>
      <c r="E19" s="344" t="str">
        <f>Cover!J9</f>
        <v/>
      </c>
      <c r="F19" s="327" t="s">
        <v>196</v>
      </c>
      <c r="G19" s="345"/>
      <c r="H19" s="259"/>
      <c r="I19" s="345"/>
      <c r="J19" s="259"/>
      <c r="K19" s="345"/>
      <c r="L19" s="259"/>
      <c r="M19" s="345"/>
      <c r="N19" s="259"/>
      <c r="O19" s="345"/>
      <c r="P19" s="259"/>
      <c r="Q19" s="345"/>
      <c r="R19" s="259"/>
      <c r="S19" s="345"/>
      <c r="T19" s="259"/>
      <c r="U19" s="350" t="s">
        <v>196</v>
      </c>
      <c r="V19" s="259"/>
      <c r="W19" s="345"/>
      <c r="X19" s="259"/>
      <c r="Y19" s="345"/>
      <c r="Z19" s="259"/>
      <c r="AA19" s="345"/>
      <c r="AB19" s="259"/>
      <c r="AC19" s="345"/>
      <c r="AD19" s="327" t="s">
        <v>196</v>
      </c>
      <c r="AE19" s="345"/>
      <c r="AF19" s="259"/>
      <c r="AG19" s="345"/>
      <c r="AH19" s="259"/>
      <c r="AI19" s="345"/>
      <c r="AJ19" s="327" t="s">
        <v>196</v>
      </c>
      <c r="AK19" s="345"/>
      <c r="AL19" s="259"/>
      <c r="AM19" s="350" t="s">
        <v>196</v>
      </c>
      <c r="AN19" s="259"/>
      <c r="AO19" s="345"/>
      <c r="AP19" s="259"/>
      <c r="AQ19" s="345"/>
      <c r="AR19" s="259"/>
      <c r="AS19" s="345"/>
      <c r="AT19" s="259"/>
      <c r="AU19" s="345"/>
      <c r="AV19" s="259"/>
      <c r="AW19" s="345"/>
      <c r="AX19" s="259"/>
      <c r="AY19" s="345"/>
      <c r="AZ19" s="259"/>
      <c r="BA19" s="345"/>
      <c r="BB19" s="259"/>
      <c r="BC19" s="345"/>
      <c r="BD19" s="259"/>
      <c r="BE19" s="345"/>
      <c r="BF19" s="259"/>
      <c r="BG19" s="345"/>
      <c r="BH19" s="259"/>
      <c r="BI19" s="345"/>
      <c r="BJ19" s="259"/>
      <c r="BK19" s="350" t="s">
        <v>196</v>
      </c>
      <c r="BL19" s="259"/>
      <c r="BM19" s="345"/>
      <c r="BN19" s="259"/>
      <c r="BO19" s="345"/>
      <c r="BP19" s="259"/>
      <c r="BQ19" s="345"/>
      <c r="BR19" s="259"/>
      <c r="BS19" s="350" t="s">
        <v>196</v>
      </c>
      <c r="BT19" s="259"/>
      <c r="BU19" s="345"/>
      <c r="BV19" s="259"/>
      <c r="BW19" s="345"/>
      <c r="BX19" s="259"/>
      <c r="BY19" s="345"/>
      <c r="BZ19" s="259"/>
      <c r="CA19" s="345"/>
      <c r="CB19" s="259"/>
      <c r="CC19" s="345"/>
      <c r="CD19" s="259"/>
      <c r="CE19" s="345"/>
      <c r="CF19" s="259"/>
      <c r="CG19" s="345"/>
      <c r="CH19" s="259"/>
      <c r="CI19" s="345"/>
      <c r="CJ19" s="259"/>
      <c r="CK19" s="345"/>
      <c r="CL19" s="259"/>
      <c r="CM19" s="350" t="s">
        <v>196</v>
      </c>
      <c r="CN19" s="259"/>
      <c r="CO19" s="345"/>
      <c r="CP19" s="259"/>
      <c r="CQ19" s="345"/>
      <c r="CR19" s="259"/>
      <c r="CS19" s="345"/>
      <c r="CT19" s="259"/>
      <c r="CU19" s="345"/>
      <c r="CV19" s="327" t="s">
        <v>196</v>
      </c>
      <c r="CW19" s="345"/>
      <c r="CX19" s="259"/>
      <c r="CY19" s="345"/>
      <c r="CZ19" s="259"/>
      <c r="DA19" s="345"/>
      <c r="DB19" s="259"/>
      <c r="DC19" s="345"/>
      <c r="DD19" s="259"/>
      <c r="DE19" s="345"/>
      <c r="DF19" s="259"/>
      <c r="DG19" s="350" t="s">
        <v>196</v>
      </c>
      <c r="DH19" s="327" t="s">
        <v>196</v>
      </c>
      <c r="DI19" s="345"/>
      <c r="DJ19" s="259"/>
      <c r="DK19" s="345"/>
      <c r="DL19" s="259"/>
      <c r="DM19" s="345"/>
      <c r="DN19" s="259"/>
      <c r="DO19" s="345"/>
      <c r="DP19" s="259"/>
      <c r="DQ19" s="350" t="s">
        <v>196</v>
      </c>
      <c r="DR19" s="327" t="s">
        <v>196</v>
      </c>
      <c r="DS19" s="345"/>
      <c r="DT19" s="259"/>
      <c r="DU19" s="345"/>
      <c r="DV19" s="259"/>
      <c r="DW19" s="345"/>
      <c r="DX19" s="327" t="s">
        <v>196</v>
      </c>
      <c r="DY19" s="350" t="s">
        <v>196</v>
      </c>
      <c r="DZ19" s="259"/>
      <c r="EA19" s="345"/>
      <c r="EB19" s="327" t="s">
        <v>196</v>
      </c>
      <c r="EC19" s="345"/>
      <c r="ED19" s="259"/>
      <c r="EE19" s="345"/>
      <c r="EF19" s="259"/>
      <c r="EG19" s="345"/>
      <c r="EH19" s="259"/>
      <c r="EI19" s="345"/>
      <c r="EJ19" s="259"/>
      <c r="EK19" s="345"/>
      <c r="EL19" s="259"/>
      <c r="EM19" s="350" t="s">
        <v>196</v>
      </c>
      <c r="EN19" s="327" t="s">
        <v>196</v>
      </c>
      <c r="EO19" s="345"/>
      <c r="EP19" s="259"/>
      <c r="EQ19" s="345"/>
      <c r="ER19" s="259"/>
      <c r="ES19" s="345"/>
      <c r="ET19" s="259"/>
      <c r="EU19" s="345"/>
      <c r="EV19" s="259"/>
      <c r="EW19" s="345"/>
      <c r="EX19" s="259"/>
      <c r="EY19" s="345"/>
      <c r="EZ19" s="259"/>
      <c r="FA19" s="345"/>
      <c r="FB19" s="259"/>
      <c r="FC19" s="345"/>
      <c r="FD19" s="259"/>
      <c r="FE19" s="350" t="s">
        <v>196</v>
      </c>
      <c r="FF19" s="259"/>
      <c r="FG19" s="345"/>
      <c r="FH19" s="259"/>
      <c r="FI19" s="350" t="s">
        <v>196</v>
      </c>
      <c r="FJ19" s="259"/>
      <c r="FK19" s="350" t="s">
        <v>196</v>
      </c>
      <c r="FL19" s="259"/>
      <c r="FM19" s="345"/>
      <c r="FN19" s="327" t="s">
        <v>196</v>
      </c>
      <c r="FO19" s="350" t="s">
        <v>196</v>
      </c>
      <c r="FP19" s="259"/>
      <c r="FQ19" s="345"/>
      <c r="FR19" s="327" t="s">
        <v>196</v>
      </c>
      <c r="FS19" s="345"/>
      <c r="FT19" s="259"/>
      <c r="FU19" s="345"/>
      <c r="FV19" s="327" t="s">
        <v>196</v>
      </c>
      <c r="FW19" s="350" t="s">
        <v>196</v>
      </c>
      <c r="FX19" s="259"/>
      <c r="FY19" s="345"/>
      <c r="FZ19" s="259"/>
      <c r="GA19" s="345"/>
      <c r="GB19" s="259"/>
      <c r="GC19" s="345"/>
      <c r="GD19" s="259"/>
      <c r="GE19" s="345"/>
      <c r="GF19" s="259"/>
      <c r="GG19" s="345"/>
      <c r="GH19" s="259"/>
      <c r="GI19" s="345"/>
      <c r="GJ19" s="259"/>
      <c r="GK19" s="345"/>
      <c r="GL19" s="259"/>
      <c r="GM19" s="345"/>
      <c r="GN19" s="259"/>
      <c r="GO19" s="345"/>
      <c r="GP19" s="259"/>
      <c r="GQ19" s="345"/>
      <c r="GR19" s="259"/>
      <c r="GS19" s="345"/>
      <c r="GT19" s="259"/>
      <c r="GU19" s="345"/>
      <c r="GV19" s="259"/>
      <c r="GW19" s="345"/>
      <c r="GX19" s="259" t="s">
        <v>196</v>
      </c>
      <c r="GY19" s="345"/>
      <c r="GZ19" s="259" t="s">
        <v>196</v>
      </c>
      <c r="HA19" s="345" t="s">
        <v>196</v>
      </c>
      <c r="HB19" s="259"/>
      <c r="HC19" s="345"/>
      <c r="HD19" s="259"/>
      <c r="HE19" s="345"/>
      <c r="HF19" s="259"/>
      <c r="HG19" s="345" t="s">
        <v>196</v>
      </c>
      <c r="HH19" s="259" t="s">
        <v>196</v>
      </c>
      <c r="HI19" s="345" t="s">
        <v>196</v>
      </c>
      <c r="HJ19" s="259" t="s">
        <v>196</v>
      </c>
      <c r="HK19" s="345" t="s">
        <v>196</v>
      </c>
      <c r="HL19" s="259"/>
      <c r="HM19" s="345"/>
      <c r="HN19" s="259"/>
      <c r="HO19" s="345"/>
      <c r="HP19" s="259"/>
      <c r="HQ19" s="345"/>
      <c r="HR19" s="259"/>
      <c r="HS19" s="345"/>
      <c r="HT19" s="259"/>
      <c r="HU19" s="345"/>
      <c r="HV19" s="259"/>
      <c r="HW19" s="345"/>
      <c r="HX19" s="259"/>
      <c r="HY19" s="345"/>
      <c r="HZ19" s="259"/>
      <c r="IA19" s="345"/>
      <c r="IB19" s="356" t="s">
        <v>195</v>
      </c>
      <c r="IC19" s="345"/>
      <c r="ID19" s="257"/>
      <c r="IG19" s="303">
        <f t="shared" si="0"/>
        <v>35</v>
      </c>
      <c r="IH19" s="303">
        <f t="shared" si="1"/>
        <v>34</v>
      </c>
      <c r="II19" s="303">
        <f t="shared" si="2"/>
        <v>1</v>
      </c>
      <c r="IJ19" s="303">
        <f t="shared" si="3"/>
        <v>0</v>
      </c>
    </row>
    <row r="20" spans="1:244" s="30" customFormat="1" x14ac:dyDescent="0.2">
      <c r="A20" s="343" t="str">
        <f>Cover!C10</f>
        <v>009</v>
      </c>
      <c r="B20" s="343" t="str">
        <f>Cover!D10 &amp; " / " &amp; Cover!E10</f>
        <v>Montant complémentaire / OV aanvullend bedrag</v>
      </c>
      <c r="C20" s="343" t="str">
        <f>Cover!M10</f>
        <v>Décès montant complémentaire. En tant que couverture. Un montant (forfaitaire) est versé, séparément des frais de l'inhumation, du crématorium, ou de la cérémonie.</v>
      </c>
      <c r="D20" s="343" t="str">
        <f>Cover!N10</f>
        <v>Overlijden aanvullend bedrag. Een (vast) bedrag, los van de eigenlijke begrafeniskosten, los van de kosten voor het crematorium of de ceremonie.</v>
      </c>
      <c r="E20" s="344" t="str">
        <f>Cover!J10</f>
        <v/>
      </c>
      <c r="F20" s="327" t="s">
        <v>196</v>
      </c>
      <c r="G20" s="345"/>
      <c r="H20" s="259"/>
      <c r="I20" s="345"/>
      <c r="J20" s="259"/>
      <c r="K20" s="345"/>
      <c r="L20" s="259"/>
      <c r="M20" s="345"/>
      <c r="N20" s="259"/>
      <c r="O20" s="345"/>
      <c r="P20" s="259"/>
      <c r="Q20" s="345"/>
      <c r="R20" s="259"/>
      <c r="S20" s="345"/>
      <c r="T20" s="259"/>
      <c r="U20" s="350" t="s">
        <v>196</v>
      </c>
      <c r="V20" s="259"/>
      <c r="W20" s="345"/>
      <c r="X20" s="259"/>
      <c r="Y20" s="345"/>
      <c r="Z20" s="259"/>
      <c r="AA20" s="345"/>
      <c r="AB20" s="259"/>
      <c r="AC20" s="345"/>
      <c r="AD20" s="327" t="s">
        <v>196</v>
      </c>
      <c r="AE20" s="345"/>
      <c r="AF20" s="259"/>
      <c r="AG20" s="345"/>
      <c r="AH20" s="259"/>
      <c r="AI20" s="345"/>
      <c r="AJ20" s="327" t="s">
        <v>196</v>
      </c>
      <c r="AK20" s="345"/>
      <c r="AL20" s="259"/>
      <c r="AM20" s="350" t="s">
        <v>196</v>
      </c>
      <c r="AN20" s="259"/>
      <c r="AO20" s="345"/>
      <c r="AP20" s="259"/>
      <c r="AQ20" s="345"/>
      <c r="AR20" s="259"/>
      <c r="AS20" s="345"/>
      <c r="AT20" s="259"/>
      <c r="AU20" s="345"/>
      <c r="AV20" s="259"/>
      <c r="AW20" s="345"/>
      <c r="AX20" s="259"/>
      <c r="AY20" s="345"/>
      <c r="AZ20" s="259"/>
      <c r="BA20" s="345"/>
      <c r="BB20" s="259"/>
      <c r="BC20" s="345"/>
      <c r="BD20" s="259"/>
      <c r="BE20" s="345"/>
      <c r="BF20" s="259"/>
      <c r="BG20" s="345"/>
      <c r="BH20" s="259"/>
      <c r="BI20" s="345"/>
      <c r="BJ20" s="259"/>
      <c r="BK20" s="350" t="s">
        <v>196</v>
      </c>
      <c r="BL20" s="259"/>
      <c r="BM20" s="345"/>
      <c r="BN20" s="259"/>
      <c r="BO20" s="345"/>
      <c r="BP20" s="259"/>
      <c r="BQ20" s="345"/>
      <c r="BR20" s="259"/>
      <c r="BS20" s="350" t="s">
        <v>196</v>
      </c>
      <c r="BT20" s="259"/>
      <c r="BU20" s="345"/>
      <c r="BV20" s="259"/>
      <c r="BW20" s="345"/>
      <c r="BX20" s="259"/>
      <c r="BY20" s="345"/>
      <c r="BZ20" s="259"/>
      <c r="CA20" s="345"/>
      <c r="CB20" s="259"/>
      <c r="CC20" s="345"/>
      <c r="CD20" s="259"/>
      <c r="CE20" s="345"/>
      <c r="CF20" s="259"/>
      <c r="CG20" s="345"/>
      <c r="CH20" s="259"/>
      <c r="CI20" s="345"/>
      <c r="CJ20" s="259"/>
      <c r="CK20" s="345"/>
      <c r="CL20" s="259"/>
      <c r="CM20" s="350" t="s">
        <v>196</v>
      </c>
      <c r="CN20" s="259"/>
      <c r="CO20" s="345"/>
      <c r="CP20" s="259"/>
      <c r="CQ20" s="345"/>
      <c r="CR20" s="259"/>
      <c r="CS20" s="345"/>
      <c r="CT20" s="259"/>
      <c r="CU20" s="345"/>
      <c r="CV20" s="327" t="s">
        <v>196</v>
      </c>
      <c r="CW20" s="345"/>
      <c r="CX20" s="259"/>
      <c r="CY20" s="345"/>
      <c r="CZ20" s="259"/>
      <c r="DA20" s="345"/>
      <c r="DB20" s="259"/>
      <c r="DC20" s="345"/>
      <c r="DD20" s="259"/>
      <c r="DE20" s="345"/>
      <c r="DF20" s="259"/>
      <c r="DG20" s="350" t="s">
        <v>196</v>
      </c>
      <c r="DH20" s="327" t="s">
        <v>196</v>
      </c>
      <c r="DI20" s="345"/>
      <c r="DJ20" s="259"/>
      <c r="DK20" s="345"/>
      <c r="DL20" s="259"/>
      <c r="DM20" s="345"/>
      <c r="DN20" s="259"/>
      <c r="DO20" s="345"/>
      <c r="DP20" s="259"/>
      <c r="DQ20" s="350" t="s">
        <v>196</v>
      </c>
      <c r="DR20" s="327" t="s">
        <v>196</v>
      </c>
      <c r="DS20" s="345"/>
      <c r="DT20" s="259"/>
      <c r="DU20" s="345"/>
      <c r="DV20" s="259"/>
      <c r="DW20" s="345"/>
      <c r="DX20" s="327" t="s">
        <v>196</v>
      </c>
      <c r="DY20" s="350" t="s">
        <v>196</v>
      </c>
      <c r="DZ20" s="259"/>
      <c r="EA20" s="345"/>
      <c r="EB20" s="327" t="s">
        <v>196</v>
      </c>
      <c r="EC20" s="345"/>
      <c r="ED20" s="259"/>
      <c r="EE20" s="345"/>
      <c r="EF20" s="259"/>
      <c r="EG20" s="345"/>
      <c r="EH20" s="259"/>
      <c r="EI20" s="345"/>
      <c r="EJ20" s="259"/>
      <c r="EK20" s="345"/>
      <c r="EL20" s="259"/>
      <c r="EM20" s="350" t="s">
        <v>196</v>
      </c>
      <c r="EN20" s="327" t="s">
        <v>196</v>
      </c>
      <c r="EO20" s="345"/>
      <c r="EP20" s="259"/>
      <c r="EQ20" s="345"/>
      <c r="ER20" s="259"/>
      <c r="ES20" s="345"/>
      <c r="ET20" s="259"/>
      <c r="EU20" s="345"/>
      <c r="EV20" s="259"/>
      <c r="EW20" s="345"/>
      <c r="EX20" s="259"/>
      <c r="EY20" s="345"/>
      <c r="EZ20" s="259"/>
      <c r="FA20" s="345"/>
      <c r="FB20" s="259"/>
      <c r="FC20" s="345"/>
      <c r="FD20" s="259"/>
      <c r="FE20" s="350" t="s">
        <v>196</v>
      </c>
      <c r="FF20" s="259"/>
      <c r="FG20" s="345"/>
      <c r="FH20" s="259"/>
      <c r="FI20" s="350" t="s">
        <v>196</v>
      </c>
      <c r="FJ20" s="259"/>
      <c r="FK20" s="350" t="s">
        <v>196</v>
      </c>
      <c r="FL20" s="259"/>
      <c r="FM20" s="345"/>
      <c r="FN20" s="327" t="s">
        <v>196</v>
      </c>
      <c r="FO20" s="350" t="s">
        <v>196</v>
      </c>
      <c r="FP20" s="259"/>
      <c r="FQ20" s="345"/>
      <c r="FR20" s="327" t="s">
        <v>196</v>
      </c>
      <c r="FS20" s="345"/>
      <c r="FT20" s="259"/>
      <c r="FU20" s="345"/>
      <c r="FV20" s="327" t="s">
        <v>196</v>
      </c>
      <c r="FW20" s="350" t="s">
        <v>196</v>
      </c>
      <c r="FX20" s="259"/>
      <c r="FY20" s="345"/>
      <c r="FZ20" s="259"/>
      <c r="GA20" s="345"/>
      <c r="GB20" s="259"/>
      <c r="GC20" s="345"/>
      <c r="GD20" s="259"/>
      <c r="GE20" s="345"/>
      <c r="GF20" s="259"/>
      <c r="GG20" s="345"/>
      <c r="GH20" s="259"/>
      <c r="GI20" s="345"/>
      <c r="GJ20" s="259"/>
      <c r="GK20" s="345"/>
      <c r="GL20" s="259"/>
      <c r="GM20" s="345"/>
      <c r="GN20" s="259"/>
      <c r="GO20" s="345"/>
      <c r="GP20" s="259"/>
      <c r="GQ20" s="345"/>
      <c r="GR20" s="259"/>
      <c r="GS20" s="345"/>
      <c r="GT20" s="259"/>
      <c r="GU20" s="345"/>
      <c r="GV20" s="259"/>
      <c r="GW20" s="345"/>
      <c r="GX20" s="259" t="s">
        <v>196</v>
      </c>
      <c r="GY20" s="345"/>
      <c r="GZ20" s="259" t="s">
        <v>196</v>
      </c>
      <c r="HA20" s="345" t="s">
        <v>196</v>
      </c>
      <c r="HB20" s="259"/>
      <c r="HC20" s="345"/>
      <c r="HD20" s="259"/>
      <c r="HE20" s="345"/>
      <c r="HF20" s="259"/>
      <c r="HG20" s="345" t="s">
        <v>196</v>
      </c>
      <c r="HH20" s="259" t="s">
        <v>196</v>
      </c>
      <c r="HI20" s="345" t="s">
        <v>196</v>
      </c>
      <c r="HJ20" s="259" t="s">
        <v>196</v>
      </c>
      <c r="HK20" s="345" t="s">
        <v>196</v>
      </c>
      <c r="HL20" s="259"/>
      <c r="HM20" s="345"/>
      <c r="HN20" s="259"/>
      <c r="HO20" s="345"/>
      <c r="HP20" s="259"/>
      <c r="HQ20" s="345"/>
      <c r="HR20" s="259"/>
      <c r="HS20" s="345"/>
      <c r="HT20" s="259"/>
      <c r="HU20" s="345"/>
      <c r="HV20" s="259"/>
      <c r="HW20" s="345"/>
      <c r="HX20" s="259"/>
      <c r="HY20" s="345"/>
      <c r="HZ20" s="259"/>
      <c r="IA20" s="345"/>
      <c r="IB20" s="356" t="s">
        <v>195</v>
      </c>
      <c r="IC20" s="345"/>
      <c r="ID20" s="257"/>
      <c r="IG20" s="303">
        <f t="shared" si="0"/>
        <v>35</v>
      </c>
      <c r="IH20" s="303">
        <f t="shared" si="1"/>
        <v>34</v>
      </c>
      <c r="II20" s="303">
        <f t="shared" si="2"/>
        <v>1</v>
      </c>
      <c r="IJ20" s="303">
        <f t="shared" si="3"/>
        <v>0</v>
      </c>
    </row>
    <row r="21" spans="1:244" s="30" customFormat="1" x14ac:dyDescent="0.2">
      <c r="A21" s="343" t="str">
        <f>Cover!C11</f>
        <v>010</v>
      </c>
      <c r="B21" s="343" t="str">
        <f>Cover!D11 &amp; " / " &amp; Cover!E11</f>
        <v>Montant ACRA-circulation / Bedrag AVRO-verkeer</v>
      </c>
      <c r="C21" s="343" t="str">
        <f>Cover!M11</f>
        <v>Assurance Complémentaire Risque d'Accident de Circulation. En tant que couverture (décès). Un montant complémentaire est versé quand le décès est à la suite d'un accident de circulation.</v>
      </c>
      <c r="D21" s="343" t="str">
        <f>Cover!N11</f>
        <v>Complementaire dekking in contracten leven (eigenlijk overlijden). Aanvullende Verzekering Risico op Ongevallen in het verkeer. Een bijkomend bedrag uit te keren bij overlijden in een verkeersongeval.</v>
      </c>
      <c r="E21" s="344" t="str">
        <f>Cover!J11</f>
        <v/>
      </c>
      <c r="F21" s="327" t="s">
        <v>196</v>
      </c>
      <c r="G21" s="345"/>
      <c r="H21" s="259"/>
      <c r="I21" s="345"/>
      <c r="J21" s="259"/>
      <c r="K21" s="345"/>
      <c r="L21" s="259"/>
      <c r="M21" s="345"/>
      <c r="N21" s="259"/>
      <c r="O21" s="345"/>
      <c r="P21" s="259"/>
      <c r="Q21" s="345"/>
      <c r="R21" s="259"/>
      <c r="S21" s="345"/>
      <c r="T21" s="259"/>
      <c r="U21" s="350" t="s">
        <v>196</v>
      </c>
      <c r="V21" s="259"/>
      <c r="W21" s="345"/>
      <c r="X21" s="259"/>
      <c r="Y21" s="345"/>
      <c r="Z21" s="259"/>
      <c r="AA21" s="345"/>
      <c r="AB21" s="259"/>
      <c r="AC21" s="345"/>
      <c r="AD21" s="327" t="s">
        <v>196</v>
      </c>
      <c r="AE21" s="345"/>
      <c r="AF21" s="259"/>
      <c r="AG21" s="345"/>
      <c r="AH21" s="259"/>
      <c r="AI21" s="345"/>
      <c r="AJ21" s="327" t="s">
        <v>196</v>
      </c>
      <c r="AK21" s="345"/>
      <c r="AL21" s="259"/>
      <c r="AM21" s="350" t="s">
        <v>196</v>
      </c>
      <c r="AN21" s="259"/>
      <c r="AO21" s="345"/>
      <c r="AP21" s="259"/>
      <c r="AQ21" s="345"/>
      <c r="AR21" s="259"/>
      <c r="AS21" s="345"/>
      <c r="AT21" s="259"/>
      <c r="AU21" s="345"/>
      <c r="AV21" s="259"/>
      <c r="AW21" s="345"/>
      <c r="AX21" s="259"/>
      <c r="AY21" s="345"/>
      <c r="AZ21" s="259"/>
      <c r="BA21" s="345"/>
      <c r="BB21" s="259"/>
      <c r="BC21" s="345"/>
      <c r="BD21" s="259"/>
      <c r="BE21" s="345"/>
      <c r="BF21" s="259"/>
      <c r="BG21" s="345"/>
      <c r="BH21" s="259"/>
      <c r="BI21" s="345"/>
      <c r="BJ21" s="259"/>
      <c r="BK21" s="350" t="s">
        <v>196</v>
      </c>
      <c r="BL21" s="259"/>
      <c r="BM21" s="345"/>
      <c r="BN21" s="259"/>
      <c r="BO21" s="345"/>
      <c r="BP21" s="259"/>
      <c r="BQ21" s="345"/>
      <c r="BR21" s="259"/>
      <c r="BS21" s="350" t="s">
        <v>196</v>
      </c>
      <c r="BT21" s="259"/>
      <c r="BU21" s="345"/>
      <c r="BV21" s="259"/>
      <c r="BW21" s="345"/>
      <c r="BX21" s="259"/>
      <c r="BY21" s="345"/>
      <c r="BZ21" s="259"/>
      <c r="CA21" s="345"/>
      <c r="CB21" s="259"/>
      <c r="CC21" s="345"/>
      <c r="CD21" s="259"/>
      <c r="CE21" s="345"/>
      <c r="CF21" s="259"/>
      <c r="CG21" s="345"/>
      <c r="CH21" s="259"/>
      <c r="CI21" s="345"/>
      <c r="CJ21" s="259"/>
      <c r="CK21" s="345"/>
      <c r="CL21" s="259"/>
      <c r="CM21" s="350" t="s">
        <v>196</v>
      </c>
      <c r="CN21" s="259"/>
      <c r="CO21" s="345"/>
      <c r="CP21" s="259"/>
      <c r="CQ21" s="345"/>
      <c r="CR21" s="259"/>
      <c r="CS21" s="345"/>
      <c r="CT21" s="259"/>
      <c r="CU21" s="345"/>
      <c r="CV21" s="327" t="s">
        <v>196</v>
      </c>
      <c r="CW21" s="345"/>
      <c r="CX21" s="259"/>
      <c r="CY21" s="345"/>
      <c r="CZ21" s="259"/>
      <c r="DA21" s="345"/>
      <c r="DB21" s="259"/>
      <c r="DC21" s="345"/>
      <c r="DD21" s="259"/>
      <c r="DE21" s="345"/>
      <c r="DF21" s="259"/>
      <c r="DG21" s="350" t="s">
        <v>196</v>
      </c>
      <c r="DH21" s="327" t="s">
        <v>196</v>
      </c>
      <c r="DI21" s="345"/>
      <c r="DJ21" s="259"/>
      <c r="DK21" s="345"/>
      <c r="DL21" s="259"/>
      <c r="DM21" s="345"/>
      <c r="DN21" s="259"/>
      <c r="DO21" s="345"/>
      <c r="DP21" s="259"/>
      <c r="DQ21" s="350" t="s">
        <v>196</v>
      </c>
      <c r="DR21" s="327" t="s">
        <v>196</v>
      </c>
      <c r="DS21" s="345"/>
      <c r="DT21" s="259"/>
      <c r="DU21" s="345"/>
      <c r="DV21" s="259"/>
      <c r="DW21" s="345"/>
      <c r="DX21" s="327" t="s">
        <v>196</v>
      </c>
      <c r="DY21" s="350" t="s">
        <v>196</v>
      </c>
      <c r="DZ21" s="259"/>
      <c r="EA21" s="345"/>
      <c r="EB21" s="327" t="s">
        <v>196</v>
      </c>
      <c r="EC21" s="345"/>
      <c r="ED21" s="259"/>
      <c r="EE21" s="345"/>
      <c r="EF21" s="259"/>
      <c r="EG21" s="345"/>
      <c r="EH21" s="259"/>
      <c r="EI21" s="345"/>
      <c r="EJ21" s="259"/>
      <c r="EK21" s="345"/>
      <c r="EL21" s="259"/>
      <c r="EM21" s="350" t="s">
        <v>196</v>
      </c>
      <c r="EN21" s="327" t="s">
        <v>196</v>
      </c>
      <c r="EO21" s="345"/>
      <c r="EP21" s="259"/>
      <c r="EQ21" s="345"/>
      <c r="ER21" s="259"/>
      <c r="ES21" s="345"/>
      <c r="ET21" s="259"/>
      <c r="EU21" s="345"/>
      <c r="EV21" s="259"/>
      <c r="EW21" s="345"/>
      <c r="EX21" s="259"/>
      <c r="EY21" s="345"/>
      <c r="EZ21" s="259"/>
      <c r="FA21" s="345"/>
      <c r="FB21" s="259"/>
      <c r="FC21" s="345"/>
      <c r="FD21" s="259"/>
      <c r="FE21" s="350" t="s">
        <v>196</v>
      </c>
      <c r="FF21" s="259"/>
      <c r="FG21" s="345"/>
      <c r="FH21" s="259"/>
      <c r="FI21" s="350" t="s">
        <v>196</v>
      </c>
      <c r="FJ21" s="259"/>
      <c r="FK21" s="350" t="s">
        <v>196</v>
      </c>
      <c r="FL21" s="259"/>
      <c r="FM21" s="345"/>
      <c r="FN21" s="327" t="s">
        <v>196</v>
      </c>
      <c r="FO21" s="350" t="s">
        <v>196</v>
      </c>
      <c r="FP21" s="259"/>
      <c r="FQ21" s="345"/>
      <c r="FR21" s="327" t="s">
        <v>196</v>
      </c>
      <c r="FS21" s="345"/>
      <c r="FT21" s="259"/>
      <c r="FU21" s="345"/>
      <c r="FV21" s="327" t="s">
        <v>196</v>
      </c>
      <c r="FW21" s="350" t="s">
        <v>196</v>
      </c>
      <c r="FX21" s="259"/>
      <c r="FY21" s="345"/>
      <c r="FZ21" s="259"/>
      <c r="GA21" s="345"/>
      <c r="GB21" s="259"/>
      <c r="GC21" s="345"/>
      <c r="GD21" s="259"/>
      <c r="GE21" s="345"/>
      <c r="GF21" s="259"/>
      <c r="GG21" s="345"/>
      <c r="GH21" s="259"/>
      <c r="GI21" s="345"/>
      <c r="GJ21" s="259"/>
      <c r="GK21" s="345"/>
      <c r="GL21" s="259"/>
      <c r="GM21" s="345"/>
      <c r="GN21" s="259"/>
      <c r="GO21" s="345"/>
      <c r="GP21" s="259"/>
      <c r="GQ21" s="345"/>
      <c r="GR21" s="259"/>
      <c r="GS21" s="345"/>
      <c r="GT21" s="259"/>
      <c r="GU21" s="345"/>
      <c r="GV21" s="259"/>
      <c r="GW21" s="345"/>
      <c r="GX21" s="259" t="s">
        <v>196</v>
      </c>
      <c r="GY21" s="345"/>
      <c r="GZ21" s="259" t="s">
        <v>196</v>
      </c>
      <c r="HA21" s="345" t="s">
        <v>196</v>
      </c>
      <c r="HB21" s="259"/>
      <c r="HC21" s="345"/>
      <c r="HD21" s="259"/>
      <c r="HE21" s="345"/>
      <c r="HF21" s="259"/>
      <c r="HG21" s="345" t="s">
        <v>196</v>
      </c>
      <c r="HH21" s="259" t="s">
        <v>196</v>
      </c>
      <c r="HI21" s="345" t="s">
        <v>196</v>
      </c>
      <c r="HJ21" s="259" t="s">
        <v>196</v>
      </c>
      <c r="HK21" s="345" t="s">
        <v>196</v>
      </c>
      <c r="HL21" s="259"/>
      <c r="HM21" s="345"/>
      <c r="HN21" s="259"/>
      <c r="HO21" s="345"/>
      <c r="HP21" s="259"/>
      <c r="HQ21" s="345"/>
      <c r="HR21" s="259"/>
      <c r="HS21" s="345"/>
      <c r="HT21" s="259"/>
      <c r="HU21" s="345"/>
      <c r="HV21" s="259"/>
      <c r="HW21" s="345"/>
      <c r="HX21" s="259"/>
      <c r="HY21" s="345"/>
      <c r="HZ21" s="259"/>
      <c r="IA21" s="345"/>
      <c r="IB21" s="356" t="s">
        <v>195</v>
      </c>
      <c r="IC21" s="345"/>
      <c r="ID21" s="257"/>
      <c r="IG21" s="303">
        <f t="shared" si="0"/>
        <v>35</v>
      </c>
      <c r="IH21" s="303">
        <f t="shared" si="1"/>
        <v>34</v>
      </c>
      <c r="II21" s="303">
        <f t="shared" si="2"/>
        <v>1</v>
      </c>
      <c r="IJ21" s="303">
        <f t="shared" si="3"/>
        <v>0</v>
      </c>
    </row>
    <row r="22" spans="1:244" s="30" customFormat="1" x14ac:dyDescent="0.2">
      <c r="A22" s="343" t="str">
        <f>Cover!C12</f>
        <v>011</v>
      </c>
      <c r="B22" s="343" t="str">
        <f>Cover!D12 &amp; " / " &amp; Cover!E12</f>
        <v>Vie / Leven</v>
      </c>
      <c r="C22" s="343" t="str">
        <f>Cover!M12</f>
        <v>En tant que couverture. Ce que prévoit la garantie dans le cas de (sur)vie de l'assuré à la date de fin de la garantie.</v>
      </c>
      <c r="D22" s="343" t="str">
        <f>Cover!N12</f>
        <v>Als dekking. Hetgeen de waarborg voorziet in geval van (over)leven van de verzekerde op de einddatum van de waarborg.</v>
      </c>
      <c r="E22" s="344" t="str">
        <f>Cover!J12</f>
        <v/>
      </c>
      <c r="F22" s="327" t="s">
        <v>196</v>
      </c>
      <c r="G22" s="345"/>
      <c r="H22" s="259"/>
      <c r="I22" s="345"/>
      <c r="J22" s="259"/>
      <c r="K22" s="345"/>
      <c r="L22" s="259"/>
      <c r="M22" s="345"/>
      <c r="N22" s="259"/>
      <c r="O22" s="345"/>
      <c r="P22" s="259"/>
      <c r="Q22" s="345"/>
      <c r="R22" s="259"/>
      <c r="S22" s="345"/>
      <c r="T22" s="259"/>
      <c r="U22" s="350" t="s">
        <v>196</v>
      </c>
      <c r="V22" s="259"/>
      <c r="W22" s="345"/>
      <c r="X22" s="259"/>
      <c r="Y22" s="345"/>
      <c r="Z22" s="259"/>
      <c r="AA22" s="345"/>
      <c r="AB22" s="259"/>
      <c r="AC22" s="345"/>
      <c r="AD22" s="327" t="s">
        <v>196</v>
      </c>
      <c r="AE22" s="345"/>
      <c r="AF22" s="259"/>
      <c r="AG22" s="345"/>
      <c r="AH22" s="259"/>
      <c r="AI22" s="345"/>
      <c r="AJ22" s="327" t="s">
        <v>196</v>
      </c>
      <c r="AK22" s="345"/>
      <c r="AL22" s="259"/>
      <c r="AM22" s="350" t="s">
        <v>196</v>
      </c>
      <c r="AN22" s="259"/>
      <c r="AO22" s="345"/>
      <c r="AP22" s="259"/>
      <c r="AQ22" s="345"/>
      <c r="AR22" s="259"/>
      <c r="AS22" s="345"/>
      <c r="AT22" s="259"/>
      <c r="AU22" s="345"/>
      <c r="AV22" s="259"/>
      <c r="AW22" s="345"/>
      <c r="AX22" s="259"/>
      <c r="AY22" s="345"/>
      <c r="AZ22" s="259"/>
      <c r="BA22" s="345"/>
      <c r="BB22" s="259"/>
      <c r="BC22" s="345"/>
      <c r="BD22" s="259"/>
      <c r="BE22" s="345"/>
      <c r="BF22" s="259"/>
      <c r="BG22" s="345"/>
      <c r="BH22" s="259"/>
      <c r="BI22" s="345"/>
      <c r="BJ22" s="259"/>
      <c r="BK22" s="350" t="s">
        <v>196</v>
      </c>
      <c r="BL22" s="259"/>
      <c r="BM22" s="345"/>
      <c r="BN22" s="259"/>
      <c r="BO22" s="345"/>
      <c r="BP22" s="259"/>
      <c r="BQ22" s="345"/>
      <c r="BR22" s="259"/>
      <c r="BS22" s="350" t="s">
        <v>196</v>
      </c>
      <c r="BT22" s="259"/>
      <c r="BU22" s="345"/>
      <c r="BV22" s="259"/>
      <c r="BW22" s="345"/>
      <c r="BX22" s="259"/>
      <c r="BY22" s="345"/>
      <c r="BZ22" s="259"/>
      <c r="CA22" s="345"/>
      <c r="CB22" s="259"/>
      <c r="CC22" s="345"/>
      <c r="CD22" s="259"/>
      <c r="CE22" s="345"/>
      <c r="CF22" s="259"/>
      <c r="CG22" s="345"/>
      <c r="CH22" s="259"/>
      <c r="CI22" s="345"/>
      <c r="CJ22" s="259"/>
      <c r="CK22" s="345"/>
      <c r="CL22" s="259"/>
      <c r="CM22" s="350" t="s">
        <v>196</v>
      </c>
      <c r="CN22" s="259"/>
      <c r="CO22" s="345"/>
      <c r="CP22" s="259"/>
      <c r="CQ22" s="345"/>
      <c r="CR22" s="259"/>
      <c r="CS22" s="345"/>
      <c r="CT22" s="259"/>
      <c r="CU22" s="345"/>
      <c r="CV22" s="327" t="s">
        <v>196</v>
      </c>
      <c r="CW22" s="345"/>
      <c r="CX22" s="259"/>
      <c r="CY22" s="345"/>
      <c r="CZ22" s="259"/>
      <c r="DA22" s="345"/>
      <c r="DB22" s="259"/>
      <c r="DC22" s="345"/>
      <c r="DD22" s="259"/>
      <c r="DE22" s="345"/>
      <c r="DF22" s="259"/>
      <c r="DG22" s="350" t="s">
        <v>196</v>
      </c>
      <c r="DH22" s="327" t="s">
        <v>196</v>
      </c>
      <c r="DI22" s="345"/>
      <c r="DJ22" s="259"/>
      <c r="DK22" s="345"/>
      <c r="DL22" s="259"/>
      <c r="DM22" s="345"/>
      <c r="DN22" s="259"/>
      <c r="DO22" s="345"/>
      <c r="DP22" s="259"/>
      <c r="DQ22" s="350" t="s">
        <v>196</v>
      </c>
      <c r="DR22" s="327" t="s">
        <v>196</v>
      </c>
      <c r="DS22" s="345"/>
      <c r="DT22" s="259"/>
      <c r="DU22" s="345"/>
      <c r="DV22" s="259"/>
      <c r="DW22" s="345"/>
      <c r="DX22" s="327" t="s">
        <v>196</v>
      </c>
      <c r="DY22" s="350" t="s">
        <v>196</v>
      </c>
      <c r="DZ22" s="259"/>
      <c r="EA22" s="345"/>
      <c r="EB22" s="327" t="s">
        <v>196</v>
      </c>
      <c r="EC22" s="345"/>
      <c r="ED22" s="259"/>
      <c r="EE22" s="345"/>
      <c r="EF22" s="259"/>
      <c r="EG22" s="345"/>
      <c r="EH22" s="259"/>
      <c r="EI22" s="345"/>
      <c r="EJ22" s="259"/>
      <c r="EK22" s="345"/>
      <c r="EL22" s="259"/>
      <c r="EM22" s="350" t="s">
        <v>196</v>
      </c>
      <c r="EN22" s="327" t="s">
        <v>196</v>
      </c>
      <c r="EO22" s="345"/>
      <c r="EP22" s="259"/>
      <c r="EQ22" s="345"/>
      <c r="ER22" s="259"/>
      <c r="ES22" s="345"/>
      <c r="ET22" s="259"/>
      <c r="EU22" s="345"/>
      <c r="EV22" s="259"/>
      <c r="EW22" s="345"/>
      <c r="EX22" s="259"/>
      <c r="EY22" s="345"/>
      <c r="EZ22" s="259"/>
      <c r="FA22" s="345"/>
      <c r="FB22" s="259"/>
      <c r="FC22" s="345"/>
      <c r="FD22" s="259"/>
      <c r="FE22" s="350" t="s">
        <v>196</v>
      </c>
      <c r="FF22" s="259"/>
      <c r="FG22" s="345"/>
      <c r="FH22" s="259"/>
      <c r="FI22" s="350" t="s">
        <v>196</v>
      </c>
      <c r="FJ22" s="259"/>
      <c r="FK22" s="350" t="s">
        <v>196</v>
      </c>
      <c r="FL22" s="259"/>
      <c r="FM22" s="345"/>
      <c r="FN22" s="327" t="s">
        <v>196</v>
      </c>
      <c r="FO22" s="350" t="s">
        <v>196</v>
      </c>
      <c r="FP22" s="259"/>
      <c r="FQ22" s="345"/>
      <c r="FR22" s="327" t="s">
        <v>196</v>
      </c>
      <c r="FS22" s="345"/>
      <c r="FT22" s="259"/>
      <c r="FU22" s="345"/>
      <c r="FV22" s="327" t="s">
        <v>196</v>
      </c>
      <c r="FW22" s="350" t="s">
        <v>196</v>
      </c>
      <c r="FX22" s="259"/>
      <c r="FY22" s="345"/>
      <c r="FZ22" s="259"/>
      <c r="GA22" s="345"/>
      <c r="GB22" s="259"/>
      <c r="GC22" s="345"/>
      <c r="GD22" s="259"/>
      <c r="GE22" s="345"/>
      <c r="GF22" s="259"/>
      <c r="GG22" s="345"/>
      <c r="GH22" s="259"/>
      <c r="GI22" s="345"/>
      <c r="GJ22" s="259"/>
      <c r="GK22" s="345"/>
      <c r="GL22" s="259"/>
      <c r="GM22" s="345"/>
      <c r="GN22" s="259"/>
      <c r="GO22" s="345"/>
      <c r="GP22" s="259"/>
      <c r="GQ22" s="345"/>
      <c r="GR22" s="259"/>
      <c r="GS22" s="345"/>
      <c r="GT22" s="259"/>
      <c r="GU22" s="345"/>
      <c r="GV22" s="259"/>
      <c r="GW22" s="345"/>
      <c r="GX22" s="259" t="s">
        <v>196</v>
      </c>
      <c r="GY22" s="345"/>
      <c r="GZ22" s="259" t="s">
        <v>196</v>
      </c>
      <c r="HA22" s="345" t="s">
        <v>196</v>
      </c>
      <c r="HB22" s="259"/>
      <c r="HC22" s="345"/>
      <c r="HD22" s="259"/>
      <c r="HE22" s="345"/>
      <c r="HF22" s="259"/>
      <c r="HG22" s="345" t="s">
        <v>196</v>
      </c>
      <c r="HH22" s="259" t="s">
        <v>196</v>
      </c>
      <c r="HI22" s="345" t="s">
        <v>196</v>
      </c>
      <c r="HJ22" s="259" t="s">
        <v>196</v>
      </c>
      <c r="HK22" s="345" t="s">
        <v>196</v>
      </c>
      <c r="HL22" s="259"/>
      <c r="HM22" s="345"/>
      <c r="HN22" s="259"/>
      <c r="HO22" s="345"/>
      <c r="HP22" s="259"/>
      <c r="HQ22" s="345"/>
      <c r="HR22" s="259"/>
      <c r="HS22" s="345"/>
      <c r="HT22" s="259"/>
      <c r="HU22" s="345"/>
      <c r="HV22" s="259"/>
      <c r="HW22" s="345"/>
      <c r="HX22" s="259"/>
      <c r="HY22" s="345"/>
      <c r="HZ22" s="259"/>
      <c r="IA22" s="345"/>
      <c r="IB22" s="356" t="s">
        <v>195</v>
      </c>
      <c r="IC22" s="345"/>
      <c r="ID22" s="257"/>
      <c r="IG22" s="303">
        <f t="shared" si="0"/>
        <v>35</v>
      </c>
      <c r="IH22" s="303">
        <f t="shared" si="1"/>
        <v>34</v>
      </c>
      <c r="II22" s="303">
        <f t="shared" si="2"/>
        <v>1</v>
      </c>
      <c r="IJ22" s="303">
        <f t="shared" si="3"/>
        <v>0</v>
      </c>
    </row>
    <row r="23" spans="1:244" s="30" customFormat="1" x14ac:dyDescent="0.2">
      <c r="A23" s="343" t="str">
        <f>Cover!C13</f>
        <v>012</v>
      </c>
      <c r="B23" s="343" t="str">
        <f>Cover!D13 &amp; " / " &amp; Cover!E13</f>
        <v>Vie réserve actuelle / Leven actuele res.</v>
      </c>
      <c r="C23" s="343" t="str">
        <f>Cover!M13</f>
        <v>En tant que couverture. Permet d'exprimer, en sein d'une garantie vie, les réserves déjà cumulées.</v>
      </c>
      <c r="D23" s="343" t="str">
        <f>Cover!N13</f>
        <v>Leven actuele reserve. Als dekking. Laat toe, binnen een waarborg leven, de reeds opgebouwde reserve weer te geven.</v>
      </c>
      <c r="E23" s="344" t="str">
        <f>Cover!J13</f>
        <v/>
      </c>
      <c r="F23" s="327" t="s">
        <v>196</v>
      </c>
      <c r="G23" s="345"/>
      <c r="H23" s="259"/>
      <c r="I23" s="345"/>
      <c r="J23" s="259"/>
      <c r="K23" s="345"/>
      <c r="L23" s="259"/>
      <c r="M23" s="345"/>
      <c r="N23" s="259"/>
      <c r="O23" s="345"/>
      <c r="P23" s="259"/>
      <c r="Q23" s="345"/>
      <c r="R23" s="259"/>
      <c r="S23" s="345"/>
      <c r="T23" s="259"/>
      <c r="U23" s="350" t="s">
        <v>196</v>
      </c>
      <c r="V23" s="259"/>
      <c r="W23" s="345"/>
      <c r="X23" s="259"/>
      <c r="Y23" s="345"/>
      <c r="Z23" s="259"/>
      <c r="AA23" s="345"/>
      <c r="AB23" s="259"/>
      <c r="AC23" s="345"/>
      <c r="AD23" s="327" t="s">
        <v>196</v>
      </c>
      <c r="AE23" s="345"/>
      <c r="AF23" s="259"/>
      <c r="AG23" s="345"/>
      <c r="AH23" s="259"/>
      <c r="AI23" s="345"/>
      <c r="AJ23" s="327" t="s">
        <v>196</v>
      </c>
      <c r="AK23" s="345"/>
      <c r="AL23" s="259"/>
      <c r="AM23" s="350" t="s">
        <v>196</v>
      </c>
      <c r="AN23" s="259"/>
      <c r="AO23" s="345"/>
      <c r="AP23" s="259"/>
      <c r="AQ23" s="345"/>
      <c r="AR23" s="259"/>
      <c r="AS23" s="345"/>
      <c r="AT23" s="259"/>
      <c r="AU23" s="345"/>
      <c r="AV23" s="259"/>
      <c r="AW23" s="345"/>
      <c r="AX23" s="259"/>
      <c r="AY23" s="345"/>
      <c r="AZ23" s="259"/>
      <c r="BA23" s="345"/>
      <c r="BB23" s="259"/>
      <c r="BC23" s="345"/>
      <c r="BD23" s="259"/>
      <c r="BE23" s="345"/>
      <c r="BF23" s="259"/>
      <c r="BG23" s="345"/>
      <c r="BH23" s="259"/>
      <c r="BI23" s="345"/>
      <c r="BJ23" s="259"/>
      <c r="BK23" s="350" t="s">
        <v>196</v>
      </c>
      <c r="BL23" s="259"/>
      <c r="BM23" s="345"/>
      <c r="BN23" s="259"/>
      <c r="BO23" s="345"/>
      <c r="BP23" s="259"/>
      <c r="BQ23" s="345"/>
      <c r="BR23" s="259"/>
      <c r="BS23" s="350" t="s">
        <v>196</v>
      </c>
      <c r="BT23" s="259"/>
      <c r="BU23" s="345"/>
      <c r="BV23" s="259"/>
      <c r="BW23" s="345"/>
      <c r="BX23" s="259"/>
      <c r="BY23" s="345"/>
      <c r="BZ23" s="259"/>
      <c r="CA23" s="345"/>
      <c r="CB23" s="259"/>
      <c r="CC23" s="345"/>
      <c r="CD23" s="259"/>
      <c r="CE23" s="345"/>
      <c r="CF23" s="259"/>
      <c r="CG23" s="345"/>
      <c r="CH23" s="259"/>
      <c r="CI23" s="345"/>
      <c r="CJ23" s="259"/>
      <c r="CK23" s="345"/>
      <c r="CL23" s="259"/>
      <c r="CM23" s="350" t="s">
        <v>196</v>
      </c>
      <c r="CN23" s="259"/>
      <c r="CO23" s="345"/>
      <c r="CP23" s="259"/>
      <c r="CQ23" s="345"/>
      <c r="CR23" s="259"/>
      <c r="CS23" s="345"/>
      <c r="CT23" s="259"/>
      <c r="CU23" s="345"/>
      <c r="CV23" s="327" t="s">
        <v>196</v>
      </c>
      <c r="CW23" s="345"/>
      <c r="CX23" s="259"/>
      <c r="CY23" s="345"/>
      <c r="CZ23" s="259"/>
      <c r="DA23" s="345"/>
      <c r="DB23" s="259"/>
      <c r="DC23" s="345"/>
      <c r="DD23" s="259"/>
      <c r="DE23" s="345"/>
      <c r="DF23" s="259"/>
      <c r="DG23" s="350" t="s">
        <v>196</v>
      </c>
      <c r="DH23" s="327" t="s">
        <v>196</v>
      </c>
      <c r="DI23" s="345"/>
      <c r="DJ23" s="259"/>
      <c r="DK23" s="345"/>
      <c r="DL23" s="259"/>
      <c r="DM23" s="345"/>
      <c r="DN23" s="259"/>
      <c r="DO23" s="345"/>
      <c r="DP23" s="259"/>
      <c r="DQ23" s="350" t="s">
        <v>196</v>
      </c>
      <c r="DR23" s="327" t="s">
        <v>196</v>
      </c>
      <c r="DS23" s="345"/>
      <c r="DT23" s="259"/>
      <c r="DU23" s="345"/>
      <c r="DV23" s="259"/>
      <c r="DW23" s="345"/>
      <c r="DX23" s="327" t="s">
        <v>196</v>
      </c>
      <c r="DY23" s="350" t="s">
        <v>196</v>
      </c>
      <c r="DZ23" s="259"/>
      <c r="EA23" s="345"/>
      <c r="EB23" s="327" t="s">
        <v>196</v>
      </c>
      <c r="EC23" s="345"/>
      <c r="ED23" s="259"/>
      <c r="EE23" s="345"/>
      <c r="EF23" s="259"/>
      <c r="EG23" s="345"/>
      <c r="EH23" s="259"/>
      <c r="EI23" s="345"/>
      <c r="EJ23" s="259"/>
      <c r="EK23" s="345"/>
      <c r="EL23" s="259"/>
      <c r="EM23" s="350" t="s">
        <v>196</v>
      </c>
      <c r="EN23" s="327" t="s">
        <v>196</v>
      </c>
      <c r="EO23" s="345"/>
      <c r="EP23" s="259"/>
      <c r="EQ23" s="345"/>
      <c r="ER23" s="259"/>
      <c r="ES23" s="345"/>
      <c r="ET23" s="259"/>
      <c r="EU23" s="345"/>
      <c r="EV23" s="259"/>
      <c r="EW23" s="345"/>
      <c r="EX23" s="259"/>
      <c r="EY23" s="345"/>
      <c r="EZ23" s="259"/>
      <c r="FA23" s="345"/>
      <c r="FB23" s="259"/>
      <c r="FC23" s="345"/>
      <c r="FD23" s="259"/>
      <c r="FE23" s="350" t="s">
        <v>196</v>
      </c>
      <c r="FF23" s="259"/>
      <c r="FG23" s="345"/>
      <c r="FH23" s="259"/>
      <c r="FI23" s="350" t="s">
        <v>196</v>
      </c>
      <c r="FJ23" s="259"/>
      <c r="FK23" s="350" t="s">
        <v>196</v>
      </c>
      <c r="FL23" s="259"/>
      <c r="FM23" s="345"/>
      <c r="FN23" s="327" t="s">
        <v>196</v>
      </c>
      <c r="FO23" s="350" t="s">
        <v>196</v>
      </c>
      <c r="FP23" s="259"/>
      <c r="FQ23" s="345"/>
      <c r="FR23" s="327" t="s">
        <v>196</v>
      </c>
      <c r="FS23" s="345"/>
      <c r="FT23" s="259"/>
      <c r="FU23" s="345"/>
      <c r="FV23" s="327" t="s">
        <v>196</v>
      </c>
      <c r="FW23" s="350" t="s">
        <v>196</v>
      </c>
      <c r="FX23" s="259"/>
      <c r="FY23" s="345"/>
      <c r="FZ23" s="259"/>
      <c r="GA23" s="345"/>
      <c r="GB23" s="259"/>
      <c r="GC23" s="345"/>
      <c r="GD23" s="259"/>
      <c r="GE23" s="345"/>
      <c r="GF23" s="259"/>
      <c r="GG23" s="345"/>
      <c r="GH23" s="259"/>
      <c r="GI23" s="345"/>
      <c r="GJ23" s="259"/>
      <c r="GK23" s="345"/>
      <c r="GL23" s="259"/>
      <c r="GM23" s="345"/>
      <c r="GN23" s="259"/>
      <c r="GO23" s="345"/>
      <c r="GP23" s="259"/>
      <c r="GQ23" s="345"/>
      <c r="GR23" s="259"/>
      <c r="GS23" s="345"/>
      <c r="GT23" s="259"/>
      <c r="GU23" s="345"/>
      <c r="GV23" s="259"/>
      <c r="GW23" s="345"/>
      <c r="GX23" s="259" t="s">
        <v>196</v>
      </c>
      <c r="GY23" s="345"/>
      <c r="GZ23" s="259" t="s">
        <v>196</v>
      </c>
      <c r="HA23" s="345" t="s">
        <v>196</v>
      </c>
      <c r="HB23" s="259"/>
      <c r="HC23" s="345"/>
      <c r="HD23" s="259"/>
      <c r="HE23" s="345"/>
      <c r="HF23" s="259"/>
      <c r="HG23" s="345" t="s">
        <v>196</v>
      </c>
      <c r="HH23" s="259" t="s">
        <v>196</v>
      </c>
      <c r="HI23" s="345" t="s">
        <v>196</v>
      </c>
      <c r="HJ23" s="259" t="s">
        <v>196</v>
      </c>
      <c r="HK23" s="345" t="s">
        <v>196</v>
      </c>
      <c r="HL23" s="259"/>
      <c r="HM23" s="345"/>
      <c r="HN23" s="259"/>
      <c r="HO23" s="345"/>
      <c r="HP23" s="259"/>
      <c r="HQ23" s="345"/>
      <c r="HR23" s="259"/>
      <c r="HS23" s="345"/>
      <c r="HT23" s="259"/>
      <c r="HU23" s="345"/>
      <c r="HV23" s="259"/>
      <c r="HW23" s="345"/>
      <c r="HX23" s="259"/>
      <c r="HY23" s="345"/>
      <c r="HZ23" s="259"/>
      <c r="IA23" s="345"/>
      <c r="IB23" s="356" t="s">
        <v>195</v>
      </c>
      <c r="IC23" s="345"/>
      <c r="ID23" s="257"/>
      <c r="IG23" s="303">
        <f t="shared" si="0"/>
        <v>35</v>
      </c>
      <c r="IH23" s="303">
        <f t="shared" si="1"/>
        <v>34</v>
      </c>
      <c r="II23" s="303">
        <f t="shared" si="2"/>
        <v>1</v>
      </c>
      <c r="IJ23" s="303">
        <f t="shared" si="3"/>
        <v>0</v>
      </c>
    </row>
    <row r="24" spans="1:244" s="30" customFormat="1" x14ac:dyDescent="0.2">
      <c r="A24" s="343" t="str">
        <f>Cover!C14</f>
        <v>013</v>
      </c>
      <c r="B24" s="343" t="str">
        <f>Cover!D14 &amp; " / " &amp; Cover!E14</f>
        <v>Vie capital reduit / Leven gereduceerd</v>
      </c>
      <c r="C24" s="343" t="str">
        <f>Cover!M14</f>
        <v>En tant que couverture. En sein d'une garantie vie (ou décès) s'accumulent des réserves, par les allocations (les primes) prestées par le preneur d'assurance. Celui-ci peut arrêter ses allocations, et dés cet instant, épuiser les réserves, via la garantie</v>
      </c>
      <c r="D24" s="343" t="str">
        <f>Cover!N14</f>
        <v>Leven gereduceerd kapitaal. Als dekking. Binnen een waarborg leven (of overlijden) worden reserves opgebouwd, via de bijdragen (premies) door de verzekeringnemer. Deze kan de bijdragen stopzetten, en vanaf dan via de waarborg de reserve uitputten, mits de</v>
      </c>
      <c r="E24" s="344" t="str">
        <f>Cover!J14</f>
        <v/>
      </c>
      <c r="F24" s="327" t="s">
        <v>196</v>
      </c>
      <c r="G24" s="345"/>
      <c r="H24" s="259"/>
      <c r="I24" s="345"/>
      <c r="J24" s="259"/>
      <c r="K24" s="345"/>
      <c r="L24" s="259"/>
      <c r="M24" s="345"/>
      <c r="N24" s="259"/>
      <c r="O24" s="345"/>
      <c r="P24" s="259"/>
      <c r="Q24" s="345"/>
      <c r="R24" s="259"/>
      <c r="S24" s="345"/>
      <c r="T24" s="259"/>
      <c r="U24" s="350" t="s">
        <v>196</v>
      </c>
      <c r="V24" s="259"/>
      <c r="W24" s="345"/>
      <c r="X24" s="259"/>
      <c r="Y24" s="345"/>
      <c r="Z24" s="259"/>
      <c r="AA24" s="345"/>
      <c r="AB24" s="259"/>
      <c r="AC24" s="345"/>
      <c r="AD24" s="327" t="s">
        <v>196</v>
      </c>
      <c r="AE24" s="345"/>
      <c r="AF24" s="259"/>
      <c r="AG24" s="345"/>
      <c r="AH24" s="259"/>
      <c r="AI24" s="345"/>
      <c r="AJ24" s="327" t="s">
        <v>196</v>
      </c>
      <c r="AK24" s="345"/>
      <c r="AL24" s="259"/>
      <c r="AM24" s="350" t="s">
        <v>196</v>
      </c>
      <c r="AN24" s="259"/>
      <c r="AO24" s="345"/>
      <c r="AP24" s="259"/>
      <c r="AQ24" s="345"/>
      <c r="AR24" s="259"/>
      <c r="AS24" s="345"/>
      <c r="AT24" s="259"/>
      <c r="AU24" s="345"/>
      <c r="AV24" s="259"/>
      <c r="AW24" s="345"/>
      <c r="AX24" s="259"/>
      <c r="AY24" s="345"/>
      <c r="AZ24" s="259"/>
      <c r="BA24" s="345"/>
      <c r="BB24" s="259"/>
      <c r="BC24" s="345"/>
      <c r="BD24" s="259"/>
      <c r="BE24" s="345"/>
      <c r="BF24" s="259"/>
      <c r="BG24" s="345"/>
      <c r="BH24" s="259"/>
      <c r="BI24" s="345"/>
      <c r="BJ24" s="259"/>
      <c r="BK24" s="350" t="s">
        <v>196</v>
      </c>
      <c r="BL24" s="259"/>
      <c r="BM24" s="345"/>
      <c r="BN24" s="259"/>
      <c r="BO24" s="345"/>
      <c r="BP24" s="259"/>
      <c r="BQ24" s="345"/>
      <c r="BR24" s="259"/>
      <c r="BS24" s="350" t="s">
        <v>196</v>
      </c>
      <c r="BT24" s="259"/>
      <c r="BU24" s="345"/>
      <c r="BV24" s="259"/>
      <c r="BW24" s="345"/>
      <c r="BX24" s="259"/>
      <c r="BY24" s="345"/>
      <c r="BZ24" s="259"/>
      <c r="CA24" s="345"/>
      <c r="CB24" s="259"/>
      <c r="CC24" s="345"/>
      <c r="CD24" s="259"/>
      <c r="CE24" s="345"/>
      <c r="CF24" s="259"/>
      <c r="CG24" s="345"/>
      <c r="CH24" s="259"/>
      <c r="CI24" s="345"/>
      <c r="CJ24" s="259"/>
      <c r="CK24" s="345"/>
      <c r="CL24" s="259"/>
      <c r="CM24" s="350" t="s">
        <v>196</v>
      </c>
      <c r="CN24" s="259"/>
      <c r="CO24" s="345"/>
      <c r="CP24" s="259"/>
      <c r="CQ24" s="345"/>
      <c r="CR24" s="259"/>
      <c r="CS24" s="345"/>
      <c r="CT24" s="259"/>
      <c r="CU24" s="345"/>
      <c r="CV24" s="327" t="s">
        <v>196</v>
      </c>
      <c r="CW24" s="345"/>
      <c r="CX24" s="259"/>
      <c r="CY24" s="345"/>
      <c r="CZ24" s="259"/>
      <c r="DA24" s="345"/>
      <c r="DB24" s="259"/>
      <c r="DC24" s="345"/>
      <c r="DD24" s="259"/>
      <c r="DE24" s="345"/>
      <c r="DF24" s="259"/>
      <c r="DG24" s="350" t="s">
        <v>196</v>
      </c>
      <c r="DH24" s="327" t="s">
        <v>196</v>
      </c>
      <c r="DI24" s="345"/>
      <c r="DJ24" s="259"/>
      <c r="DK24" s="345"/>
      <c r="DL24" s="259"/>
      <c r="DM24" s="345"/>
      <c r="DN24" s="259"/>
      <c r="DO24" s="345"/>
      <c r="DP24" s="259"/>
      <c r="DQ24" s="350" t="s">
        <v>196</v>
      </c>
      <c r="DR24" s="327" t="s">
        <v>196</v>
      </c>
      <c r="DS24" s="345"/>
      <c r="DT24" s="259"/>
      <c r="DU24" s="345"/>
      <c r="DV24" s="259"/>
      <c r="DW24" s="345"/>
      <c r="DX24" s="327" t="s">
        <v>196</v>
      </c>
      <c r="DY24" s="350" t="s">
        <v>196</v>
      </c>
      <c r="DZ24" s="259"/>
      <c r="EA24" s="345"/>
      <c r="EB24" s="327" t="s">
        <v>196</v>
      </c>
      <c r="EC24" s="345"/>
      <c r="ED24" s="259"/>
      <c r="EE24" s="345"/>
      <c r="EF24" s="259"/>
      <c r="EG24" s="345"/>
      <c r="EH24" s="259"/>
      <c r="EI24" s="345"/>
      <c r="EJ24" s="259"/>
      <c r="EK24" s="345"/>
      <c r="EL24" s="259"/>
      <c r="EM24" s="350" t="s">
        <v>196</v>
      </c>
      <c r="EN24" s="327" t="s">
        <v>196</v>
      </c>
      <c r="EO24" s="345"/>
      <c r="EP24" s="259"/>
      <c r="EQ24" s="345"/>
      <c r="ER24" s="259"/>
      <c r="ES24" s="345"/>
      <c r="ET24" s="259"/>
      <c r="EU24" s="345"/>
      <c r="EV24" s="259"/>
      <c r="EW24" s="345"/>
      <c r="EX24" s="259"/>
      <c r="EY24" s="345"/>
      <c r="EZ24" s="259"/>
      <c r="FA24" s="345"/>
      <c r="FB24" s="259"/>
      <c r="FC24" s="345"/>
      <c r="FD24" s="259"/>
      <c r="FE24" s="350" t="s">
        <v>196</v>
      </c>
      <c r="FF24" s="259"/>
      <c r="FG24" s="345"/>
      <c r="FH24" s="259"/>
      <c r="FI24" s="350" t="s">
        <v>196</v>
      </c>
      <c r="FJ24" s="259"/>
      <c r="FK24" s="350" t="s">
        <v>196</v>
      </c>
      <c r="FL24" s="259"/>
      <c r="FM24" s="345"/>
      <c r="FN24" s="327" t="s">
        <v>196</v>
      </c>
      <c r="FO24" s="350" t="s">
        <v>196</v>
      </c>
      <c r="FP24" s="259"/>
      <c r="FQ24" s="345"/>
      <c r="FR24" s="327" t="s">
        <v>196</v>
      </c>
      <c r="FS24" s="345"/>
      <c r="FT24" s="259"/>
      <c r="FU24" s="345"/>
      <c r="FV24" s="327" t="s">
        <v>196</v>
      </c>
      <c r="FW24" s="350" t="s">
        <v>196</v>
      </c>
      <c r="FX24" s="259"/>
      <c r="FY24" s="345"/>
      <c r="FZ24" s="259"/>
      <c r="GA24" s="345"/>
      <c r="GB24" s="259"/>
      <c r="GC24" s="345"/>
      <c r="GD24" s="259"/>
      <c r="GE24" s="345"/>
      <c r="GF24" s="259"/>
      <c r="GG24" s="345"/>
      <c r="GH24" s="259"/>
      <c r="GI24" s="345"/>
      <c r="GJ24" s="259"/>
      <c r="GK24" s="345"/>
      <c r="GL24" s="259"/>
      <c r="GM24" s="345"/>
      <c r="GN24" s="259"/>
      <c r="GO24" s="345"/>
      <c r="GP24" s="259"/>
      <c r="GQ24" s="345"/>
      <c r="GR24" s="259"/>
      <c r="GS24" s="345"/>
      <c r="GT24" s="259"/>
      <c r="GU24" s="345"/>
      <c r="GV24" s="259"/>
      <c r="GW24" s="345"/>
      <c r="GX24" s="259" t="s">
        <v>196</v>
      </c>
      <c r="GY24" s="345"/>
      <c r="GZ24" s="259" t="s">
        <v>196</v>
      </c>
      <c r="HA24" s="345" t="s">
        <v>196</v>
      </c>
      <c r="HB24" s="259"/>
      <c r="HC24" s="345"/>
      <c r="HD24" s="259"/>
      <c r="HE24" s="345"/>
      <c r="HF24" s="259"/>
      <c r="HG24" s="345" t="s">
        <v>196</v>
      </c>
      <c r="HH24" s="259" t="s">
        <v>196</v>
      </c>
      <c r="HI24" s="345" t="s">
        <v>196</v>
      </c>
      <c r="HJ24" s="259" t="s">
        <v>196</v>
      </c>
      <c r="HK24" s="345" t="s">
        <v>196</v>
      </c>
      <c r="HL24" s="259"/>
      <c r="HM24" s="345"/>
      <c r="HN24" s="259"/>
      <c r="HO24" s="345"/>
      <c r="HP24" s="259"/>
      <c r="HQ24" s="345"/>
      <c r="HR24" s="259"/>
      <c r="HS24" s="345"/>
      <c r="HT24" s="259"/>
      <c r="HU24" s="345"/>
      <c r="HV24" s="259"/>
      <c r="HW24" s="345"/>
      <c r="HX24" s="259"/>
      <c r="HY24" s="345"/>
      <c r="HZ24" s="259"/>
      <c r="IA24" s="345"/>
      <c r="IB24" s="356" t="s">
        <v>195</v>
      </c>
      <c r="IC24" s="345"/>
      <c r="ID24" s="257"/>
      <c r="IG24" s="303">
        <f t="shared" si="0"/>
        <v>35</v>
      </c>
      <c r="IH24" s="303">
        <f t="shared" si="1"/>
        <v>34</v>
      </c>
      <c r="II24" s="303">
        <f t="shared" si="2"/>
        <v>1</v>
      </c>
      <c r="IJ24" s="303">
        <f t="shared" si="3"/>
        <v>0</v>
      </c>
    </row>
    <row r="25" spans="1:244" s="31" customFormat="1" x14ac:dyDescent="0.2">
      <c r="A25" s="346" t="str">
        <f>Cover!C15</f>
        <v>014</v>
      </c>
      <c r="B25" s="347" t="str">
        <f>Cover!D15 &amp; " / " &amp; Cover!E15</f>
        <v>Avance sur police / Voorschot op polis</v>
      </c>
      <c r="C25" s="347" t="str">
        <f>Cover!M15</f>
        <v>Une garantie vie prévoit un montant au terme de la garantie. On peut emprunter un montant (limité), fondé sur telle garantie. La couverture permet de décrire ce montant déjà obtenu.</v>
      </c>
      <c r="D25" s="347" t="str">
        <f>Cover!N15</f>
        <v>Een waarborg leven voorziet een bedrag op de einddatum. Men kan op basis van die waarborg een (beperkt) bedrag ontlenen. Deze dekking laat dan toe dit reeds ontleende bedrag te beschrijven.</v>
      </c>
      <c r="E25" s="348" t="str">
        <f>Cover!J15</f>
        <v/>
      </c>
      <c r="F25" s="327" t="s">
        <v>196</v>
      </c>
      <c r="G25" s="345"/>
      <c r="H25" s="259"/>
      <c r="I25" s="345"/>
      <c r="J25" s="259"/>
      <c r="K25" s="345"/>
      <c r="L25" s="259"/>
      <c r="M25" s="345"/>
      <c r="N25" s="259"/>
      <c r="O25" s="345"/>
      <c r="P25" s="259"/>
      <c r="Q25" s="345"/>
      <c r="R25" s="259"/>
      <c r="S25" s="345"/>
      <c r="T25" s="259"/>
      <c r="U25" s="350" t="s">
        <v>196</v>
      </c>
      <c r="V25" s="259"/>
      <c r="W25" s="345"/>
      <c r="X25" s="259"/>
      <c r="Y25" s="345"/>
      <c r="Z25" s="259"/>
      <c r="AA25" s="345"/>
      <c r="AB25" s="259"/>
      <c r="AC25" s="345"/>
      <c r="AD25" s="327" t="s">
        <v>196</v>
      </c>
      <c r="AE25" s="345"/>
      <c r="AF25" s="259"/>
      <c r="AG25" s="345"/>
      <c r="AH25" s="259"/>
      <c r="AI25" s="345"/>
      <c r="AJ25" s="327" t="s">
        <v>196</v>
      </c>
      <c r="AK25" s="345"/>
      <c r="AL25" s="259"/>
      <c r="AM25" s="350" t="s">
        <v>196</v>
      </c>
      <c r="AN25" s="259"/>
      <c r="AO25" s="345"/>
      <c r="AP25" s="259"/>
      <c r="AQ25" s="345"/>
      <c r="AR25" s="259"/>
      <c r="AS25" s="345"/>
      <c r="AT25" s="259"/>
      <c r="AU25" s="345"/>
      <c r="AV25" s="259"/>
      <c r="AW25" s="345"/>
      <c r="AX25" s="259"/>
      <c r="AY25" s="345"/>
      <c r="AZ25" s="259"/>
      <c r="BA25" s="345"/>
      <c r="BB25" s="259"/>
      <c r="BC25" s="345"/>
      <c r="BD25" s="259"/>
      <c r="BE25" s="345"/>
      <c r="BF25" s="259"/>
      <c r="BG25" s="345"/>
      <c r="BH25" s="259"/>
      <c r="BI25" s="345"/>
      <c r="BJ25" s="259"/>
      <c r="BK25" s="350" t="s">
        <v>196</v>
      </c>
      <c r="BL25" s="259"/>
      <c r="BM25" s="345"/>
      <c r="BN25" s="259"/>
      <c r="BO25" s="345"/>
      <c r="BP25" s="259"/>
      <c r="BQ25" s="345"/>
      <c r="BR25" s="259"/>
      <c r="BS25" s="350" t="s">
        <v>196</v>
      </c>
      <c r="BT25" s="259"/>
      <c r="BU25" s="345"/>
      <c r="BV25" s="259"/>
      <c r="BW25" s="345"/>
      <c r="BX25" s="259"/>
      <c r="BY25" s="345"/>
      <c r="BZ25" s="259"/>
      <c r="CA25" s="345"/>
      <c r="CB25" s="259"/>
      <c r="CC25" s="345"/>
      <c r="CD25" s="259"/>
      <c r="CE25" s="345"/>
      <c r="CF25" s="259"/>
      <c r="CG25" s="345"/>
      <c r="CH25" s="259"/>
      <c r="CI25" s="345"/>
      <c r="CJ25" s="259"/>
      <c r="CK25" s="345"/>
      <c r="CL25" s="259"/>
      <c r="CM25" s="350" t="s">
        <v>196</v>
      </c>
      <c r="CN25" s="259"/>
      <c r="CO25" s="345"/>
      <c r="CP25" s="259"/>
      <c r="CQ25" s="345"/>
      <c r="CR25" s="259"/>
      <c r="CS25" s="345"/>
      <c r="CT25" s="259"/>
      <c r="CU25" s="345"/>
      <c r="CV25" s="327" t="s">
        <v>196</v>
      </c>
      <c r="CW25" s="345"/>
      <c r="CX25" s="259"/>
      <c r="CY25" s="345"/>
      <c r="CZ25" s="259"/>
      <c r="DA25" s="345"/>
      <c r="DB25" s="259"/>
      <c r="DC25" s="345"/>
      <c r="DD25" s="259"/>
      <c r="DE25" s="345"/>
      <c r="DF25" s="259"/>
      <c r="DG25" s="350" t="s">
        <v>196</v>
      </c>
      <c r="DH25" s="327" t="s">
        <v>196</v>
      </c>
      <c r="DI25" s="345"/>
      <c r="DJ25" s="259"/>
      <c r="DK25" s="345"/>
      <c r="DL25" s="259"/>
      <c r="DM25" s="345"/>
      <c r="DN25" s="259"/>
      <c r="DO25" s="345"/>
      <c r="DP25" s="259"/>
      <c r="DQ25" s="350" t="s">
        <v>196</v>
      </c>
      <c r="DR25" s="327" t="s">
        <v>196</v>
      </c>
      <c r="DS25" s="345"/>
      <c r="DT25" s="259"/>
      <c r="DU25" s="345"/>
      <c r="DV25" s="259"/>
      <c r="DW25" s="345"/>
      <c r="DX25" s="327" t="s">
        <v>196</v>
      </c>
      <c r="DY25" s="350" t="s">
        <v>196</v>
      </c>
      <c r="DZ25" s="259"/>
      <c r="EA25" s="345"/>
      <c r="EB25" s="327" t="s">
        <v>196</v>
      </c>
      <c r="EC25" s="345"/>
      <c r="ED25" s="259"/>
      <c r="EE25" s="345"/>
      <c r="EF25" s="259"/>
      <c r="EG25" s="345"/>
      <c r="EH25" s="259"/>
      <c r="EI25" s="345"/>
      <c r="EJ25" s="259"/>
      <c r="EK25" s="345"/>
      <c r="EL25" s="259"/>
      <c r="EM25" s="350" t="s">
        <v>196</v>
      </c>
      <c r="EN25" s="327" t="s">
        <v>196</v>
      </c>
      <c r="EO25" s="345"/>
      <c r="EP25" s="259"/>
      <c r="EQ25" s="345"/>
      <c r="ER25" s="259"/>
      <c r="ES25" s="345"/>
      <c r="ET25" s="259"/>
      <c r="EU25" s="345"/>
      <c r="EV25" s="259"/>
      <c r="EW25" s="345"/>
      <c r="EX25" s="259"/>
      <c r="EY25" s="345"/>
      <c r="EZ25" s="259"/>
      <c r="FA25" s="345"/>
      <c r="FB25" s="259"/>
      <c r="FC25" s="345"/>
      <c r="FD25" s="259"/>
      <c r="FE25" s="350" t="s">
        <v>196</v>
      </c>
      <c r="FF25" s="259"/>
      <c r="FG25" s="345"/>
      <c r="FH25" s="259"/>
      <c r="FI25" s="350" t="s">
        <v>196</v>
      </c>
      <c r="FJ25" s="259"/>
      <c r="FK25" s="350" t="s">
        <v>196</v>
      </c>
      <c r="FL25" s="259"/>
      <c r="FM25" s="345"/>
      <c r="FN25" s="327" t="s">
        <v>196</v>
      </c>
      <c r="FO25" s="350" t="s">
        <v>196</v>
      </c>
      <c r="FP25" s="259"/>
      <c r="FQ25" s="345"/>
      <c r="FR25" s="327" t="s">
        <v>196</v>
      </c>
      <c r="FS25" s="345"/>
      <c r="FT25" s="259"/>
      <c r="FU25" s="345"/>
      <c r="FV25" s="327" t="s">
        <v>196</v>
      </c>
      <c r="FW25" s="350" t="s">
        <v>196</v>
      </c>
      <c r="FX25" s="259"/>
      <c r="FY25" s="345"/>
      <c r="FZ25" s="259"/>
      <c r="GA25" s="345"/>
      <c r="GB25" s="259"/>
      <c r="GC25" s="345"/>
      <c r="GD25" s="259"/>
      <c r="GE25" s="345"/>
      <c r="GF25" s="259"/>
      <c r="GG25" s="345"/>
      <c r="GH25" s="259"/>
      <c r="GI25" s="345"/>
      <c r="GJ25" s="259"/>
      <c r="GK25" s="345"/>
      <c r="GL25" s="259"/>
      <c r="GM25" s="345"/>
      <c r="GN25" s="259"/>
      <c r="GO25" s="345"/>
      <c r="GP25" s="259"/>
      <c r="GQ25" s="345"/>
      <c r="GR25" s="259"/>
      <c r="GS25" s="345"/>
      <c r="GT25" s="259"/>
      <c r="GU25" s="345"/>
      <c r="GV25" s="259"/>
      <c r="GW25" s="345"/>
      <c r="GX25" s="259" t="s">
        <v>196</v>
      </c>
      <c r="GY25" s="345"/>
      <c r="GZ25" s="259" t="s">
        <v>196</v>
      </c>
      <c r="HA25" s="345" t="s">
        <v>196</v>
      </c>
      <c r="HB25" s="259"/>
      <c r="HC25" s="345"/>
      <c r="HD25" s="259"/>
      <c r="HE25" s="345"/>
      <c r="HF25" s="259"/>
      <c r="HG25" s="345" t="s">
        <v>196</v>
      </c>
      <c r="HH25" s="259" t="s">
        <v>196</v>
      </c>
      <c r="HI25" s="345" t="s">
        <v>196</v>
      </c>
      <c r="HJ25" s="259" t="s">
        <v>196</v>
      </c>
      <c r="HK25" s="345" t="s">
        <v>196</v>
      </c>
      <c r="HL25" s="259"/>
      <c r="HM25" s="345"/>
      <c r="HN25" s="259"/>
      <c r="HO25" s="345"/>
      <c r="HP25" s="259"/>
      <c r="HQ25" s="345"/>
      <c r="HR25" s="259"/>
      <c r="HS25" s="345"/>
      <c r="HT25" s="259"/>
      <c r="HU25" s="345"/>
      <c r="HV25" s="259"/>
      <c r="HW25" s="345"/>
      <c r="HX25" s="259"/>
      <c r="HY25" s="345"/>
      <c r="HZ25" s="259"/>
      <c r="IA25" s="345"/>
      <c r="IB25" s="356" t="s">
        <v>195</v>
      </c>
      <c r="IC25" s="345"/>
      <c r="ID25" s="257"/>
      <c r="IG25" s="303">
        <f t="shared" si="0"/>
        <v>35</v>
      </c>
      <c r="IH25" s="303">
        <f t="shared" si="1"/>
        <v>34</v>
      </c>
      <c r="II25" s="303">
        <f t="shared" si="2"/>
        <v>1</v>
      </c>
      <c r="IJ25" s="303">
        <f t="shared" si="3"/>
        <v>0</v>
      </c>
    </row>
    <row r="26" spans="1:244" s="30" customFormat="1" x14ac:dyDescent="0.2">
      <c r="A26" s="343" t="str">
        <f>Cover!C16</f>
        <v>015</v>
      </c>
      <c r="B26" s="343" t="str">
        <f>Cover!D16 &amp; " / " &amp; Cover!E16</f>
        <v>Rente différée / Uitgestelde rente</v>
      </c>
      <c r="C26" s="343" t="str">
        <f>Cover!M16</f>
        <v>En tant que couverture (vie). Le versement du montant, et périodique et convenu, ne démarre pas immédiatement après le paiement de la prime (souvent prime unique), mais à un date ultérieure.</v>
      </c>
      <c r="D26" s="343" t="str">
        <f>Cover!N16</f>
        <v>Als dekking (leven). De uitbetaling van het overeengekomen periodiek bedrag begint niet onmiddellijk na de betaling van de (dikwijls eenmalige) premie, maar op een latere datum.</v>
      </c>
      <c r="E26" s="344" t="str">
        <f>Cover!J16</f>
        <v/>
      </c>
      <c r="F26" s="327" t="s">
        <v>196</v>
      </c>
      <c r="G26" s="345"/>
      <c r="H26" s="259"/>
      <c r="I26" s="345"/>
      <c r="J26" s="259"/>
      <c r="K26" s="345"/>
      <c r="L26" s="259"/>
      <c r="M26" s="345"/>
      <c r="N26" s="259"/>
      <c r="O26" s="345"/>
      <c r="P26" s="259"/>
      <c r="Q26" s="345"/>
      <c r="R26" s="259"/>
      <c r="S26" s="345"/>
      <c r="T26" s="259"/>
      <c r="U26" s="350" t="s">
        <v>196</v>
      </c>
      <c r="V26" s="259"/>
      <c r="W26" s="345"/>
      <c r="X26" s="259"/>
      <c r="Y26" s="345"/>
      <c r="Z26" s="259"/>
      <c r="AA26" s="345"/>
      <c r="AB26" s="259"/>
      <c r="AC26" s="345"/>
      <c r="AD26" s="327" t="s">
        <v>196</v>
      </c>
      <c r="AE26" s="345"/>
      <c r="AF26" s="259"/>
      <c r="AG26" s="345"/>
      <c r="AH26" s="259"/>
      <c r="AI26" s="345"/>
      <c r="AJ26" s="327" t="s">
        <v>196</v>
      </c>
      <c r="AK26" s="345"/>
      <c r="AL26" s="259"/>
      <c r="AM26" s="350" t="s">
        <v>196</v>
      </c>
      <c r="AN26" s="259"/>
      <c r="AO26" s="345"/>
      <c r="AP26" s="259"/>
      <c r="AQ26" s="345"/>
      <c r="AR26" s="259"/>
      <c r="AS26" s="345"/>
      <c r="AT26" s="259"/>
      <c r="AU26" s="345"/>
      <c r="AV26" s="259"/>
      <c r="AW26" s="345"/>
      <c r="AX26" s="259"/>
      <c r="AY26" s="345"/>
      <c r="AZ26" s="259"/>
      <c r="BA26" s="345"/>
      <c r="BB26" s="259"/>
      <c r="BC26" s="345"/>
      <c r="BD26" s="259"/>
      <c r="BE26" s="345"/>
      <c r="BF26" s="259"/>
      <c r="BG26" s="345"/>
      <c r="BH26" s="259"/>
      <c r="BI26" s="345"/>
      <c r="BJ26" s="259"/>
      <c r="BK26" s="350" t="s">
        <v>196</v>
      </c>
      <c r="BL26" s="259"/>
      <c r="BM26" s="345"/>
      <c r="BN26" s="259"/>
      <c r="BO26" s="345"/>
      <c r="BP26" s="259"/>
      <c r="BQ26" s="345"/>
      <c r="BR26" s="259"/>
      <c r="BS26" s="350" t="s">
        <v>196</v>
      </c>
      <c r="BT26" s="259"/>
      <c r="BU26" s="345"/>
      <c r="BV26" s="259"/>
      <c r="BW26" s="345"/>
      <c r="BX26" s="259"/>
      <c r="BY26" s="345"/>
      <c r="BZ26" s="259"/>
      <c r="CA26" s="345"/>
      <c r="CB26" s="259"/>
      <c r="CC26" s="345"/>
      <c r="CD26" s="259"/>
      <c r="CE26" s="345"/>
      <c r="CF26" s="259"/>
      <c r="CG26" s="345"/>
      <c r="CH26" s="259"/>
      <c r="CI26" s="345"/>
      <c r="CJ26" s="259"/>
      <c r="CK26" s="345"/>
      <c r="CL26" s="259"/>
      <c r="CM26" s="350" t="s">
        <v>196</v>
      </c>
      <c r="CN26" s="259"/>
      <c r="CO26" s="345"/>
      <c r="CP26" s="259"/>
      <c r="CQ26" s="345"/>
      <c r="CR26" s="259"/>
      <c r="CS26" s="345"/>
      <c r="CT26" s="259"/>
      <c r="CU26" s="345"/>
      <c r="CV26" s="327" t="s">
        <v>196</v>
      </c>
      <c r="CW26" s="345"/>
      <c r="CX26" s="259"/>
      <c r="CY26" s="345"/>
      <c r="CZ26" s="259"/>
      <c r="DA26" s="345"/>
      <c r="DB26" s="259"/>
      <c r="DC26" s="345"/>
      <c r="DD26" s="259"/>
      <c r="DE26" s="345"/>
      <c r="DF26" s="259"/>
      <c r="DG26" s="350" t="s">
        <v>196</v>
      </c>
      <c r="DH26" s="327" t="s">
        <v>196</v>
      </c>
      <c r="DI26" s="345"/>
      <c r="DJ26" s="259"/>
      <c r="DK26" s="345"/>
      <c r="DL26" s="259"/>
      <c r="DM26" s="345"/>
      <c r="DN26" s="259"/>
      <c r="DO26" s="345"/>
      <c r="DP26" s="259"/>
      <c r="DQ26" s="350" t="s">
        <v>196</v>
      </c>
      <c r="DR26" s="327" t="s">
        <v>196</v>
      </c>
      <c r="DS26" s="345"/>
      <c r="DT26" s="259"/>
      <c r="DU26" s="345"/>
      <c r="DV26" s="259"/>
      <c r="DW26" s="345"/>
      <c r="DX26" s="327" t="s">
        <v>196</v>
      </c>
      <c r="DY26" s="350" t="s">
        <v>196</v>
      </c>
      <c r="DZ26" s="259"/>
      <c r="EA26" s="345"/>
      <c r="EB26" s="327" t="s">
        <v>196</v>
      </c>
      <c r="EC26" s="345"/>
      <c r="ED26" s="259"/>
      <c r="EE26" s="345"/>
      <c r="EF26" s="259"/>
      <c r="EG26" s="345"/>
      <c r="EH26" s="259"/>
      <c r="EI26" s="345"/>
      <c r="EJ26" s="259"/>
      <c r="EK26" s="345"/>
      <c r="EL26" s="259"/>
      <c r="EM26" s="350" t="s">
        <v>196</v>
      </c>
      <c r="EN26" s="327" t="s">
        <v>196</v>
      </c>
      <c r="EO26" s="345"/>
      <c r="EP26" s="259"/>
      <c r="EQ26" s="345"/>
      <c r="ER26" s="259"/>
      <c r="ES26" s="345"/>
      <c r="ET26" s="259"/>
      <c r="EU26" s="345"/>
      <c r="EV26" s="259"/>
      <c r="EW26" s="345"/>
      <c r="EX26" s="259"/>
      <c r="EY26" s="345"/>
      <c r="EZ26" s="259"/>
      <c r="FA26" s="345"/>
      <c r="FB26" s="259"/>
      <c r="FC26" s="345"/>
      <c r="FD26" s="259"/>
      <c r="FE26" s="350" t="s">
        <v>196</v>
      </c>
      <c r="FF26" s="259"/>
      <c r="FG26" s="345"/>
      <c r="FH26" s="259"/>
      <c r="FI26" s="350" t="s">
        <v>196</v>
      </c>
      <c r="FJ26" s="259"/>
      <c r="FK26" s="350" t="s">
        <v>196</v>
      </c>
      <c r="FL26" s="259"/>
      <c r="FM26" s="345"/>
      <c r="FN26" s="327" t="s">
        <v>196</v>
      </c>
      <c r="FO26" s="350" t="s">
        <v>196</v>
      </c>
      <c r="FP26" s="259"/>
      <c r="FQ26" s="345"/>
      <c r="FR26" s="327" t="s">
        <v>196</v>
      </c>
      <c r="FS26" s="345"/>
      <c r="FT26" s="259"/>
      <c r="FU26" s="345"/>
      <c r="FV26" s="327" t="s">
        <v>196</v>
      </c>
      <c r="FW26" s="350" t="s">
        <v>196</v>
      </c>
      <c r="FX26" s="259"/>
      <c r="FY26" s="345"/>
      <c r="FZ26" s="259"/>
      <c r="GA26" s="345"/>
      <c r="GB26" s="259"/>
      <c r="GC26" s="345"/>
      <c r="GD26" s="259"/>
      <c r="GE26" s="345"/>
      <c r="GF26" s="259"/>
      <c r="GG26" s="345"/>
      <c r="GH26" s="259"/>
      <c r="GI26" s="345"/>
      <c r="GJ26" s="259"/>
      <c r="GK26" s="345"/>
      <c r="GL26" s="259"/>
      <c r="GM26" s="345"/>
      <c r="GN26" s="259"/>
      <c r="GO26" s="345"/>
      <c r="GP26" s="259"/>
      <c r="GQ26" s="345"/>
      <c r="GR26" s="259"/>
      <c r="GS26" s="345"/>
      <c r="GT26" s="259"/>
      <c r="GU26" s="345"/>
      <c r="GV26" s="259"/>
      <c r="GW26" s="345"/>
      <c r="GX26" s="259" t="s">
        <v>196</v>
      </c>
      <c r="GY26" s="345"/>
      <c r="GZ26" s="259" t="s">
        <v>196</v>
      </c>
      <c r="HA26" s="345" t="s">
        <v>196</v>
      </c>
      <c r="HB26" s="259"/>
      <c r="HC26" s="345"/>
      <c r="HD26" s="259"/>
      <c r="HE26" s="345"/>
      <c r="HF26" s="259"/>
      <c r="HG26" s="345" t="s">
        <v>196</v>
      </c>
      <c r="HH26" s="259" t="s">
        <v>196</v>
      </c>
      <c r="HI26" s="345" t="s">
        <v>196</v>
      </c>
      <c r="HJ26" s="259" t="s">
        <v>196</v>
      </c>
      <c r="HK26" s="345" t="s">
        <v>196</v>
      </c>
      <c r="HL26" s="259"/>
      <c r="HM26" s="345"/>
      <c r="HN26" s="259"/>
      <c r="HO26" s="345"/>
      <c r="HP26" s="259"/>
      <c r="HQ26" s="345"/>
      <c r="HR26" s="259"/>
      <c r="HS26" s="345"/>
      <c r="HT26" s="259"/>
      <c r="HU26" s="345"/>
      <c r="HV26" s="259"/>
      <c r="HW26" s="345"/>
      <c r="HX26" s="259"/>
      <c r="HY26" s="345"/>
      <c r="HZ26" s="259"/>
      <c r="IA26" s="345"/>
      <c r="IB26" s="356" t="s">
        <v>195</v>
      </c>
      <c r="IC26" s="345"/>
      <c r="ID26" s="257"/>
      <c r="IG26" s="303">
        <f t="shared" si="0"/>
        <v>35</v>
      </c>
      <c r="IH26" s="303">
        <f t="shared" si="1"/>
        <v>34</v>
      </c>
      <c r="II26" s="303">
        <f t="shared" si="2"/>
        <v>1</v>
      </c>
      <c r="IJ26" s="303">
        <f t="shared" si="3"/>
        <v>0</v>
      </c>
    </row>
    <row r="27" spans="1:244" s="30" customFormat="1" x14ac:dyDescent="0.2">
      <c r="A27" s="343" t="str">
        <f>Cover!C17</f>
        <v>016</v>
      </c>
      <c r="B27" s="343" t="str">
        <f>Cover!D17 &amp; " / " &amp; Cover!E17</f>
        <v>Rente / Jaarlijkse rente</v>
      </c>
      <c r="C27" s="343" t="str">
        <f>Cover!M17</f>
        <v>En tant que couverture (vie). Octroie l'assuré d'une série de montants périodiques.</v>
      </c>
      <c r="D27" s="343" t="str">
        <f>Cover!N17</f>
        <v>Als dekking (leven). Geeft de verzekerde recht op een aantal periodieke bedragen.</v>
      </c>
      <c r="E27" s="344" t="str">
        <f>Cover!J17</f>
        <v/>
      </c>
      <c r="F27" s="327" t="s">
        <v>196</v>
      </c>
      <c r="G27" s="345"/>
      <c r="H27" s="259"/>
      <c r="I27" s="345"/>
      <c r="J27" s="259"/>
      <c r="K27" s="345"/>
      <c r="L27" s="259"/>
      <c r="M27" s="345"/>
      <c r="N27" s="259"/>
      <c r="O27" s="345"/>
      <c r="P27" s="259"/>
      <c r="Q27" s="345"/>
      <c r="R27" s="259"/>
      <c r="S27" s="345"/>
      <c r="T27" s="259"/>
      <c r="U27" s="350" t="s">
        <v>196</v>
      </c>
      <c r="V27" s="259"/>
      <c r="W27" s="345"/>
      <c r="X27" s="259"/>
      <c r="Y27" s="345"/>
      <c r="Z27" s="259"/>
      <c r="AA27" s="345"/>
      <c r="AB27" s="259"/>
      <c r="AC27" s="345"/>
      <c r="AD27" s="327" t="s">
        <v>196</v>
      </c>
      <c r="AE27" s="345"/>
      <c r="AF27" s="259"/>
      <c r="AG27" s="345"/>
      <c r="AH27" s="259"/>
      <c r="AI27" s="345"/>
      <c r="AJ27" s="327" t="s">
        <v>196</v>
      </c>
      <c r="AK27" s="345"/>
      <c r="AL27" s="259"/>
      <c r="AM27" s="350" t="s">
        <v>196</v>
      </c>
      <c r="AN27" s="259"/>
      <c r="AO27" s="345"/>
      <c r="AP27" s="259"/>
      <c r="AQ27" s="345"/>
      <c r="AR27" s="259"/>
      <c r="AS27" s="345"/>
      <c r="AT27" s="259"/>
      <c r="AU27" s="345"/>
      <c r="AV27" s="259"/>
      <c r="AW27" s="345"/>
      <c r="AX27" s="259"/>
      <c r="AY27" s="345"/>
      <c r="AZ27" s="259"/>
      <c r="BA27" s="345"/>
      <c r="BB27" s="259"/>
      <c r="BC27" s="345"/>
      <c r="BD27" s="259"/>
      <c r="BE27" s="345"/>
      <c r="BF27" s="259"/>
      <c r="BG27" s="345"/>
      <c r="BH27" s="259"/>
      <c r="BI27" s="345"/>
      <c r="BJ27" s="259"/>
      <c r="BK27" s="350" t="s">
        <v>196</v>
      </c>
      <c r="BL27" s="259"/>
      <c r="BM27" s="345"/>
      <c r="BN27" s="259"/>
      <c r="BO27" s="345"/>
      <c r="BP27" s="259"/>
      <c r="BQ27" s="345"/>
      <c r="BR27" s="259"/>
      <c r="BS27" s="350" t="s">
        <v>196</v>
      </c>
      <c r="BT27" s="259"/>
      <c r="BU27" s="345"/>
      <c r="BV27" s="259"/>
      <c r="BW27" s="345"/>
      <c r="BX27" s="259"/>
      <c r="BY27" s="345"/>
      <c r="BZ27" s="259"/>
      <c r="CA27" s="345"/>
      <c r="CB27" s="259"/>
      <c r="CC27" s="345"/>
      <c r="CD27" s="259"/>
      <c r="CE27" s="345"/>
      <c r="CF27" s="259"/>
      <c r="CG27" s="345"/>
      <c r="CH27" s="259"/>
      <c r="CI27" s="345"/>
      <c r="CJ27" s="259"/>
      <c r="CK27" s="345"/>
      <c r="CL27" s="259"/>
      <c r="CM27" s="350" t="s">
        <v>196</v>
      </c>
      <c r="CN27" s="259"/>
      <c r="CO27" s="345"/>
      <c r="CP27" s="259"/>
      <c r="CQ27" s="345"/>
      <c r="CR27" s="259"/>
      <c r="CS27" s="345"/>
      <c r="CT27" s="259"/>
      <c r="CU27" s="345"/>
      <c r="CV27" s="327" t="s">
        <v>196</v>
      </c>
      <c r="CW27" s="345"/>
      <c r="CX27" s="259"/>
      <c r="CY27" s="345"/>
      <c r="CZ27" s="259"/>
      <c r="DA27" s="345"/>
      <c r="DB27" s="259"/>
      <c r="DC27" s="345"/>
      <c r="DD27" s="259"/>
      <c r="DE27" s="345"/>
      <c r="DF27" s="259"/>
      <c r="DG27" s="350" t="s">
        <v>196</v>
      </c>
      <c r="DH27" s="327" t="s">
        <v>196</v>
      </c>
      <c r="DI27" s="345"/>
      <c r="DJ27" s="259"/>
      <c r="DK27" s="345"/>
      <c r="DL27" s="259"/>
      <c r="DM27" s="345"/>
      <c r="DN27" s="259"/>
      <c r="DO27" s="345"/>
      <c r="DP27" s="259"/>
      <c r="DQ27" s="350" t="s">
        <v>196</v>
      </c>
      <c r="DR27" s="327" t="s">
        <v>196</v>
      </c>
      <c r="DS27" s="345"/>
      <c r="DT27" s="259"/>
      <c r="DU27" s="345"/>
      <c r="DV27" s="259"/>
      <c r="DW27" s="345"/>
      <c r="DX27" s="327" t="s">
        <v>196</v>
      </c>
      <c r="DY27" s="350" t="s">
        <v>196</v>
      </c>
      <c r="DZ27" s="259"/>
      <c r="EA27" s="345"/>
      <c r="EB27" s="327" t="s">
        <v>196</v>
      </c>
      <c r="EC27" s="345"/>
      <c r="ED27" s="259"/>
      <c r="EE27" s="345"/>
      <c r="EF27" s="259"/>
      <c r="EG27" s="345"/>
      <c r="EH27" s="259"/>
      <c r="EI27" s="345"/>
      <c r="EJ27" s="259"/>
      <c r="EK27" s="345"/>
      <c r="EL27" s="259"/>
      <c r="EM27" s="350" t="s">
        <v>196</v>
      </c>
      <c r="EN27" s="327" t="s">
        <v>196</v>
      </c>
      <c r="EO27" s="345"/>
      <c r="EP27" s="259"/>
      <c r="EQ27" s="345"/>
      <c r="ER27" s="259"/>
      <c r="ES27" s="345"/>
      <c r="ET27" s="259"/>
      <c r="EU27" s="345"/>
      <c r="EV27" s="259"/>
      <c r="EW27" s="345"/>
      <c r="EX27" s="259"/>
      <c r="EY27" s="345"/>
      <c r="EZ27" s="259"/>
      <c r="FA27" s="345"/>
      <c r="FB27" s="259"/>
      <c r="FC27" s="345"/>
      <c r="FD27" s="259"/>
      <c r="FE27" s="350" t="s">
        <v>196</v>
      </c>
      <c r="FF27" s="259"/>
      <c r="FG27" s="345"/>
      <c r="FH27" s="259"/>
      <c r="FI27" s="350" t="s">
        <v>196</v>
      </c>
      <c r="FJ27" s="259"/>
      <c r="FK27" s="350" t="s">
        <v>196</v>
      </c>
      <c r="FL27" s="259"/>
      <c r="FM27" s="345"/>
      <c r="FN27" s="327" t="s">
        <v>196</v>
      </c>
      <c r="FO27" s="350" t="s">
        <v>196</v>
      </c>
      <c r="FP27" s="259"/>
      <c r="FQ27" s="345"/>
      <c r="FR27" s="327" t="s">
        <v>196</v>
      </c>
      <c r="FS27" s="345"/>
      <c r="FT27" s="259"/>
      <c r="FU27" s="345"/>
      <c r="FV27" s="327" t="s">
        <v>196</v>
      </c>
      <c r="FW27" s="350" t="s">
        <v>196</v>
      </c>
      <c r="FX27" s="259"/>
      <c r="FY27" s="345"/>
      <c r="FZ27" s="259"/>
      <c r="GA27" s="345"/>
      <c r="GB27" s="259"/>
      <c r="GC27" s="345"/>
      <c r="GD27" s="259"/>
      <c r="GE27" s="345"/>
      <c r="GF27" s="259"/>
      <c r="GG27" s="345"/>
      <c r="GH27" s="259"/>
      <c r="GI27" s="345"/>
      <c r="GJ27" s="259"/>
      <c r="GK27" s="345"/>
      <c r="GL27" s="259"/>
      <c r="GM27" s="345"/>
      <c r="GN27" s="259"/>
      <c r="GO27" s="345"/>
      <c r="GP27" s="259"/>
      <c r="GQ27" s="345"/>
      <c r="GR27" s="259"/>
      <c r="GS27" s="345"/>
      <c r="GT27" s="259"/>
      <c r="GU27" s="345"/>
      <c r="GV27" s="259"/>
      <c r="GW27" s="345"/>
      <c r="GX27" s="259" t="s">
        <v>196</v>
      </c>
      <c r="GY27" s="345"/>
      <c r="GZ27" s="259" t="s">
        <v>196</v>
      </c>
      <c r="HA27" s="345" t="s">
        <v>196</v>
      </c>
      <c r="HB27" s="259"/>
      <c r="HC27" s="345"/>
      <c r="HD27" s="259"/>
      <c r="HE27" s="345"/>
      <c r="HF27" s="259"/>
      <c r="HG27" s="345" t="s">
        <v>196</v>
      </c>
      <c r="HH27" s="259" t="s">
        <v>196</v>
      </c>
      <c r="HI27" s="345" t="s">
        <v>196</v>
      </c>
      <c r="HJ27" s="259" t="s">
        <v>196</v>
      </c>
      <c r="HK27" s="345" t="s">
        <v>196</v>
      </c>
      <c r="HL27" s="259"/>
      <c r="HM27" s="345"/>
      <c r="HN27" s="259"/>
      <c r="HO27" s="345"/>
      <c r="HP27" s="259"/>
      <c r="HQ27" s="345"/>
      <c r="HR27" s="259"/>
      <c r="HS27" s="345"/>
      <c r="HT27" s="259"/>
      <c r="HU27" s="345"/>
      <c r="HV27" s="259"/>
      <c r="HW27" s="345"/>
      <c r="HX27" s="259"/>
      <c r="HY27" s="345"/>
      <c r="HZ27" s="259"/>
      <c r="IA27" s="345"/>
      <c r="IB27" s="356" t="s">
        <v>195</v>
      </c>
      <c r="IC27" s="345"/>
      <c r="ID27" s="257"/>
      <c r="IG27" s="303">
        <f t="shared" si="0"/>
        <v>35</v>
      </c>
      <c r="IH27" s="303">
        <f t="shared" si="1"/>
        <v>34</v>
      </c>
      <c r="II27" s="303">
        <f t="shared" si="2"/>
        <v>1</v>
      </c>
      <c r="IJ27" s="303">
        <f t="shared" si="3"/>
        <v>0</v>
      </c>
    </row>
    <row r="28" spans="1:244" s="30" customFormat="1" x14ac:dyDescent="0.2">
      <c r="A28" s="343" t="str">
        <f>Cover!C18</f>
        <v>017</v>
      </c>
      <c r="B28" s="343" t="str">
        <f>Cover!D18 &amp; " / " &amp; Cover!E18</f>
        <v>Invalidité permanente / Blijvende invalid.</v>
      </c>
      <c r="C28" s="343" t="str">
        <f>Cover!M18</f>
        <v>En tant que couverture. Atteinte à l'intégrité physique d'une personne, de caractère permanent, et évaluée suivant une procédure convenue.</v>
      </c>
      <c r="D28" s="343" t="str">
        <f>Cover!N18</f>
        <v>Als dekking. Fysieke aantasting van een persoon, met blijvend karakter en volgens een overeengekomen procedure gewaardeerd.</v>
      </c>
      <c r="E28" s="344" t="str">
        <f>Cover!J18</f>
        <v/>
      </c>
      <c r="F28" s="327" t="s">
        <v>196</v>
      </c>
      <c r="G28" s="345"/>
      <c r="H28" s="259"/>
      <c r="I28" s="345"/>
      <c r="J28" s="259"/>
      <c r="K28" s="345"/>
      <c r="L28" s="259"/>
      <c r="M28" s="345"/>
      <c r="N28" s="259"/>
      <c r="O28" s="345"/>
      <c r="P28" s="259"/>
      <c r="Q28" s="345"/>
      <c r="R28" s="259"/>
      <c r="S28" s="345"/>
      <c r="T28" s="259"/>
      <c r="U28" s="350" t="s">
        <v>196</v>
      </c>
      <c r="V28" s="259"/>
      <c r="W28" s="345"/>
      <c r="X28" s="259"/>
      <c r="Y28" s="345"/>
      <c r="Z28" s="259"/>
      <c r="AA28" s="345"/>
      <c r="AB28" s="259"/>
      <c r="AC28" s="345"/>
      <c r="AD28" s="327" t="s">
        <v>196</v>
      </c>
      <c r="AE28" s="345"/>
      <c r="AF28" s="259"/>
      <c r="AG28" s="345"/>
      <c r="AH28" s="259"/>
      <c r="AI28" s="345"/>
      <c r="AJ28" s="327" t="s">
        <v>196</v>
      </c>
      <c r="AK28" s="345"/>
      <c r="AL28" s="259"/>
      <c r="AM28" s="350" t="s">
        <v>196</v>
      </c>
      <c r="AN28" s="259"/>
      <c r="AO28" s="345"/>
      <c r="AP28" s="259"/>
      <c r="AQ28" s="345"/>
      <c r="AR28" s="259"/>
      <c r="AS28" s="345"/>
      <c r="AT28" s="259"/>
      <c r="AU28" s="345"/>
      <c r="AV28" s="259"/>
      <c r="AW28" s="345"/>
      <c r="AX28" s="259"/>
      <c r="AY28" s="345"/>
      <c r="AZ28" s="259"/>
      <c r="BA28" s="345"/>
      <c r="BB28" s="259"/>
      <c r="BC28" s="345"/>
      <c r="BD28" s="259"/>
      <c r="BE28" s="345"/>
      <c r="BF28" s="259"/>
      <c r="BG28" s="345"/>
      <c r="BH28" s="259"/>
      <c r="BI28" s="345"/>
      <c r="BJ28" s="259"/>
      <c r="BK28" s="350" t="s">
        <v>196</v>
      </c>
      <c r="BL28" s="259"/>
      <c r="BM28" s="345"/>
      <c r="BN28" s="259"/>
      <c r="BO28" s="345"/>
      <c r="BP28" s="259"/>
      <c r="BQ28" s="345"/>
      <c r="BR28" s="259"/>
      <c r="BS28" s="350" t="s">
        <v>196</v>
      </c>
      <c r="BT28" s="259"/>
      <c r="BU28" s="345"/>
      <c r="BV28" s="259"/>
      <c r="BW28" s="345"/>
      <c r="BX28" s="259"/>
      <c r="BY28" s="345"/>
      <c r="BZ28" s="259"/>
      <c r="CA28" s="345"/>
      <c r="CB28" s="259"/>
      <c r="CC28" s="345"/>
      <c r="CD28" s="259"/>
      <c r="CE28" s="345"/>
      <c r="CF28" s="259"/>
      <c r="CG28" s="345"/>
      <c r="CH28" s="259"/>
      <c r="CI28" s="345"/>
      <c r="CJ28" s="259"/>
      <c r="CK28" s="345"/>
      <c r="CL28" s="259"/>
      <c r="CM28" s="350" t="s">
        <v>196</v>
      </c>
      <c r="CN28" s="259"/>
      <c r="CO28" s="345"/>
      <c r="CP28" s="259"/>
      <c r="CQ28" s="345"/>
      <c r="CR28" s="259"/>
      <c r="CS28" s="345"/>
      <c r="CT28" s="259"/>
      <c r="CU28" s="345"/>
      <c r="CV28" s="327" t="s">
        <v>196</v>
      </c>
      <c r="CW28" s="345"/>
      <c r="CX28" s="259"/>
      <c r="CY28" s="345"/>
      <c r="CZ28" s="259"/>
      <c r="DA28" s="345"/>
      <c r="DB28" s="259"/>
      <c r="DC28" s="345"/>
      <c r="DD28" s="259"/>
      <c r="DE28" s="345"/>
      <c r="DF28" s="259"/>
      <c r="DG28" s="350" t="s">
        <v>196</v>
      </c>
      <c r="DH28" s="327" t="s">
        <v>196</v>
      </c>
      <c r="DI28" s="345"/>
      <c r="DJ28" s="259"/>
      <c r="DK28" s="345"/>
      <c r="DL28" s="259"/>
      <c r="DM28" s="345"/>
      <c r="DN28" s="259"/>
      <c r="DO28" s="345"/>
      <c r="DP28" s="259"/>
      <c r="DQ28" s="350" t="s">
        <v>196</v>
      </c>
      <c r="DR28" s="327" t="s">
        <v>196</v>
      </c>
      <c r="DS28" s="345"/>
      <c r="DT28" s="259"/>
      <c r="DU28" s="345"/>
      <c r="DV28" s="259"/>
      <c r="DW28" s="345"/>
      <c r="DX28" s="327" t="s">
        <v>196</v>
      </c>
      <c r="DY28" s="350" t="s">
        <v>196</v>
      </c>
      <c r="DZ28" s="259"/>
      <c r="EA28" s="345"/>
      <c r="EB28" s="327" t="s">
        <v>196</v>
      </c>
      <c r="EC28" s="345"/>
      <c r="ED28" s="259"/>
      <c r="EE28" s="345"/>
      <c r="EF28" s="259"/>
      <c r="EG28" s="345"/>
      <c r="EH28" s="259"/>
      <c r="EI28" s="345"/>
      <c r="EJ28" s="259"/>
      <c r="EK28" s="345"/>
      <c r="EL28" s="259"/>
      <c r="EM28" s="350" t="s">
        <v>196</v>
      </c>
      <c r="EN28" s="327" t="s">
        <v>196</v>
      </c>
      <c r="EO28" s="345"/>
      <c r="EP28" s="259"/>
      <c r="EQ28" s="345"/>
      <c r="ER28" s="259"/>
      <c r="ES28" s="345"/>
      <c r="ET28" s="259"/>
      <c r="EU28" s="345"/>
      <c r="EV28" s="259"/>
      <c r="EW28" s="345"/>
      <c r="EX28" s="259"/>
      <c r="EY28" s="345"/>
      <c r="EZ28" s="259"/>
      <c r="FA28" s="345"/>
      <c r="FB28" s="259"/>
      <c r="FC28" s="345"/>
      <c r="FD28" s="259"/>
      <c r="FE28" s="350" t="s">
        <v>196</v>
      </c>
      <c r="FF28" s="259"/>
      <c r="FG28" s="345"/>
      <c r="FH28" s="259"/>
      <c r="FI28" s="350" t="s">
        <v>196</v>
      </c>
      <c r="FJ28" s="259"/>
      <c r="FK28" s="350" t="s">
        <v>196</v>
      </c>
      <c r="FL28" s="259"/>
      <c r="FM28" s="345"/>
      <c r="FN28" s="327" t="s">
        <v>196</v>
      </c>
      <c r="FO28" s="350" t="s">
        <v>196</v>
      </c>
      <c r="FP28" s="259"/>
      <c r="FQ28" s="345"/>
      <c r="FR28" s="327" t="s">
        <v>196</v>
      </c>
      <c r="FS28" s="345"/>
      <c r="FT28" s="259"/>
      <c r="FU28" s="345"/>
      <c r="FV28" s="327" t="s">
        <v>196</v>
      </c>
      <c r="FW28" s="350" t="s">
        <v>196</v>
      </c>
      <c r="FX28" s="259"/>
      <c r="FY28" s="345"/>
      <c r="FZ28" s="259"/>
      <c r="GA28" s="345"/>
      <c r="GB28" s="259"/>
      <c r="GC28" s="345"/>
      <c r="GD28" s="259"/>
      <c r="GE28" s="345"/>
      <c r="GF28" s="259"/>
      <c r="GG28" s="345"/>
      <c r="GH28" s="259"/>
      <c r="GI28" s="345"/>
      <c r="GJ28" s="259"/>
      <c r="GK28" s="345"/>
      <c r="GL28" s="259"/>
      <c r="GM28" s="345"/>
      <c r="GN28" s="259"/>
      <c r="GO28" s="345"/>
      <c r="GP28" s="259"/>
      <c r="GQ28" s="345"/>
      <c r="GR28" s="259"/>
      <c r="GS28" s="345"/>
      <c r="GT28" s="259"/>
      <c r="GU28" s="345"/>
      <c r="GV28" s="259"/>
      <c r="GW28" s="345"/>
      <c r="GX28" s="259" t="s">
        <v>196</v>
      </c>
      <c r="GY28" s="345"/>
      <c r="GZ28" s="259" t="s">
        <v>196</v>
      </c>
      <c r="HA28" s="345" t="s">
        <v>196</v>
      </c>
      <c r="HB28" s="259"/>
      <c r="HC28" s="345"/>
      <c r="HD28" s="259"/>
      <c r="HE28" s="345"/>
      <c r="HF28" s="259"/>
      <c r="HG28" s="345" t="s">
        <v>196</v>
      </c>
      <c r="HH28" s="259" t="s">
        <v>196</v>
      </c>
      <c r="HI28" s="345" t="s">
        <v>196</v>
      </c>
      <c r="HJ28" s="259" t="s">
        <v>196</v>
      </c>
      <c r="HK28" s="345" t="s">
        <v>196</v>
      </c>
      <c r="HL28" s="259"/>
      <c r="HM28" s="345"/>
      <c r="HN28" s="259"/>
      <c r="HO28" s="345"/>
      <c r="HP28" s="259"/>
      <c r="HQ28" s="345"/>
      <c r="HR28" s="259"/>
      <c r="HS28" s="345"/>
      <c r="HT28" s="259"/>
      <c r="HU28" s="345"/>
      <c r="HV28" s="259"/>
      <c r="HW28" s="345"/>
      <c r="HX28" s="259"/>
      <c r="HY28" s="345"/>
      <c r="HZ28" s="259"/>
      <c r="IA28" s="345"/>
      <c r="IB28" s="356" t="s">
        <v>195</v>
      </c>
      <c r="IC28" s="345"/>
      <c r="ID28" s="257"/>
      <c r="IG28" s="303">
        <f t="shared" si="0"/>
        <v>35</v>
      </c>
      <c r="IH28" s="303">
        <f t="shared" si="1"/>
        <v>34</v>
      </c>
      <c r="II28" s="303">
        <f t="shared" si="2"/>
        <v>1</v>
      </c>
      <c r="IJ28" s="303">
        <f t="shared" si="3"/>
        <v>0</v>
      </c>
    </row>
    <row r="29" spans="1:244" s="30" customFormat="1" x14ac:dyDescent="0.2">
      <c r="A29" s="343" t="str">
        <f>Cover!C19</f>
        <v>018</v>
      </c>
      <c r="B29" s="343" t="str">
        <f>Cover!D19 &amp; " / " &amp; Cover!E19</f>
        <v>Invalid.progr.perm. / Progr.blijv.invalid.</v>
      </c>
      <c r="C29" s="343" t="str">
        <f>Cover!M19</f>
        <v xml:space="preserve">Invalidité progressive permanente. En tant que couverture. Atteinte à l'intégrité physique d'une personne, de caractère permanent, et évaluée suivant une procédure convenue. L'indemnisation est fonction de l'invalidité, pas de manière linéaire, mais plus </v>
      </c>
      <c r="D29" s="343" t="str">
        <f>Cover!N19</f>
        <v>Progessieve blijvende invaliditeit. Als dekking. Fysieke aantasting van een persoon, met blijvend karakter en volgens een overeengekomen procedure gewaardeerd. De vergoeding stijgt niet lineair in verhouding met de invaliditeit, maar sneller.</v>
      </c>
      <c r="E29" s="344" t="str">
        <f>Cover!J19</f>
        <v/>
      </c>
      <c r="F29" s="327" t="s">
        <v>196</v>
      </c>
      <c r="G29" s="345"/>
      <c r="H29" s="259"/>
      <c r="I29" s="345"/>
      <c r="J29" s="259"/>
      <c r="K29" s="345"/>
      <c r="L29" s="259"/>
      <c r="M29" s="345"/>
      <c r="N29" s="259"/>
      <c r="O29" s="345"/>
      <c r="P29" s="259"/>
      <c r="Q29" s="345"/>
      <c r="R29" s="259"/>
      <c r="S29" s="345"/>
      <c r="T29" s="259"/>
      <c r="U29" s="350" t="s">
        <v>196</v>
      </c>
      <c r="V29" s="259"/>
      <c r="W29" s="345"/>
      <c r="X29" s="259"/>
      <c r="Y29" s="345"/>
      <c r="Z29" s="259"/>
      <c r="AA29" s="345"/>
      <c r="AB29" s="259"/>
      <c r="AC29" s="345"/>
      <c r="AD29" s="327" t="s">
        <v>196</v>
      </c>
      <c r="AE29" s="345"/>
      <c r="AF29" s="259"/>
      <c r="AG29" s="345"/>
      <c r="AH29" s="259"/>
      <c r="AI29" s="345"/>
      <c r="AJ29" s="327" t="s">
        <v>196</v>
      </c>
      <c r="AK29" s="345"/>
      <c r="AL29" s="259"/>
      <c r="AM29" s="350" t="s">
        <v>196</v>
      </c>
      <c r="AN29" s="259"/>
      <c r="AO29" s="345"/>
      <c r="AP29" s="259"/>
      <c r="AQ29" s="345"/>
      <c r="AR29" s="259"/>
      <c r="AS29" s="345"/>
      <c r="AT29" s="259"/>
      <c r="AU29" s="345"/>
      <c r="AV29" s="259"/>
      <c r="AW29" s="345"/>
      <c r="AX29" s="259"/>
      <c r="AY29" s="345"/>
      <c r="AZ29" s="259"/>
      <c r="BA29" s="345"/>
      <c r="BB29" s="259"/>
      <c r="BC29" s="345"/>
      <c r="BD29" s="259"/>
      <c r="BE29" s="345"/>
      <c r="BF29" s="259"/>
      <c r="BG29" s="345"/>
      <c r="BH29" s="259"/>
      <c r="BI29" s="345"/>
      <c r="BJ29" s="259"/>
      <c r="BK29" s="350" t="s">
        <v>196</v>
      </c>
      <c r="BL29" s="259"/>
      <c r="BM29" s="345"/>
      <c r="BN29" s="259"/>
      <c r="BO29" s="345"/>
      <c r="BP29" s="259"/>
      <c r="BQ29" s="345"/>
      <c r="BR29" s="259"/>
      <c r="BS29" s="350" t="s">
        <v>196</v>
      </c>
      <c r="BT29" s="259"/>
      <c r="BU29" s="345"/>
      <c r="BV29" s="259"/>
      <c r="BW29" s="345"/>
      <c r="BX29" s="259"/>
      <c r="BY29" s="345"/>
      <c r="BZ29" s="259"/>
      <c r="CA29" s="345"/>
      <c r="CB29" s="259"/>
      <c r="CC29" s="345"/>
      <c r="CD29" s="259"/>
      <c r="CE29" s="345"/>
      <c r="CF29" s="259"/>
      <c r="CG29" s="345"/>
      <c r="CH29" s="259"/>
      <c r="CI29" s="345"/>
      <c r="CJ29" s="259"/>
      <c r="CK29" s="345"/>
      <c r="CL29" s="259"/>
      <c r="CM29" s="350" t="s">
        <v>196</v>
      </c>
      <c r="CN29" s="259"/>
      <c r="CO29" s="345"/>
      <c r="CP29" s="259"/>
      <c r="CQ29" s="345"/>
      <c r="CR29" s="259"/>
      <c r="CS29" s="345"/>
      <c r="CT29" s="259"/>
      <c r="CU29" s="345"/>
      <c r="CV29" s="327" t="s">
        <v>196</v>
      </c>
      <c r="CW29" s="345"/>
      <c r="CX29" s="259"/>
      <c r="CY29" s="345"/>
      <c r="CZ29" s="259"/>
      <c r="DA29" s="345"/>
      <c r="DB29" s="259"/>
      <c r="DC29" s="345"/>
      <c r="DD29" s="259"/>
      <c r="DE29" s="345"/>
      <c r="DF29" s="259"/>
      <c r="DG29" s="350" t="s">
        <v>196</v>
      </c>
      <c r="DH29" s="327" t="s">
        <v>196</v>
      </c>
      <c r="DI29" s="345"/>
      <c r="DJ29" s="259"/>
      <c r="DK29" s="345"/>
      <c r="DL29" s="259"/>
      <c r="DM29" s="345"/>
      <c r="DN29" s="259"/>
      <c r="DO29" s="345"/>
      <c r="DP29" s="259"/>
      <c r="DQ29" s="350" t="s">
        <v>196</v>
      </c>
      <c r="DR29" s="327" t="s">
        <v>196</v>
      </c>
      <c r="DS29" s="345"/>
      <c r="DT29" s="259"/>
      <c r="DU29" s="345"/>
      <c r="DV29" s="259"/>
      <c r="DW29" s="345"/>
      <c r="DX29" s="327" t="s">
        <v>196</v>
      </c>
      <c r="DY29" s="350" t="s">
        <v>196</v>
      </c>
      <c r="DZ29" s="259"/>
      <c r="EA29" s="345"/>
      <c r="EB29" s="327" t="s">
        <v>196</v>
      </c>
      <c r="EC29" s="345"/>
      <c r="ED29" s="259"/>
      <c r="EE29" s="345"/>
      <c r="EF29" s="259"/>
      <c r="EG29" s="345"/>
      <c r="EH29" s="259"/>
      <c r="EI29" s="345"/>
      <c r="EJ29" s="259"/>
      <c r="EK29" s="345"/>
      <c r="EL29" s="259"/>
      <c r="EM29" s="350" t="s">
        <v>196</v>
      </c>
      <c r="EN29" s="327" t="s">
        <v>196</v>
      </c>
      <c r="EO29" s="345"/>
      <c r="EP29" s="259"/>
      <c r="EQ29" s="345"/>
      <c r="ER29" s="259"/>
      <c r="ES29" s="345"/>
      <c r="ET29" s="259"/>
      <c r="EU29" s="345"/>
      <c r="EV29" s="259"/>
      <c r="EW29" s="345"/>
      <c r="EX29" s="259"/>
      <c r="EY29" s="345"/>
      <c r="EZ29" s="259"/>
      <c r="FA29" s="345"/>
      <c r="FB29" s="259"/>
      <c r="FC29" s="345"/>
      <c r="FD29" s="259"/>
      <c r="FE29" s="350" t="s">
        <v>196</v>
      </c>
      <c r="FF29" s="259"/>
      <c r="FG29" s="345"/>
      <c r="FH29" s="259"/>
      <c r="FI29" s="350" t="s">
        <v>196</v>
      </c>
      <c r="FJ29" s="259"/>
      <c r="FK29" s="350" t="s">
        <v>196</v>
      </c>
      <c r="FL29" s="259"/>
      <c r="FM29" s="345"/>
      <c r="FN29" s="327" t="s">
        <v>196</v>
      </c>
      <c r="FO29" s="350" t="s">
        <v>196</v>
      </c>
      <c r="FP29" s="259"/>
      <c r="FQ29" s="345"/>
      <c r="FR29" s="327" t="s">
        <v>196</v>
      </c>
      <c r="FS29" s="345"/>
      <c r="FT29" s="259"/>
      <c r="FU29" s="345"/>
      <c r="FV29" s="327" t="s">
        <v>196</v>
      </c>
      <c r="FW29" s="350" t="s">
        <v>196</v>
      </c>
      <c r="FX29" s="259"/>
      <c r="FY29" s="345"/>
      <c r="FZ29" s="259"/>
      <c r="GA29" s="345"/>
      <c r="GB29" s="259"/>
      <c r="GC29" s="345"/>
      <c r="GD29" s="259"/>
      <c r="GE29" s="345"/>
      <c r="GF29" s="259"/>
      <c r="GG29" s="345"/>
      <c r="GH29" s="259"/>
      <c r="GI29" s="345"/>
      <c r="GJ29" s="259"/>
      <c r="GK29" s="345"/>
      <c r="GL29" s="259"/>
      <c r="GM29" s="345"/>
      <c r="GN29" s="259"/>
      <c r="GO29" s="345"/>
      <c r="GP29" s="259"/>
      <c r="GQ29" s="345"/>
      <c r="GR29" s="259"/>
      <c r="GS29" s="345"/>
      <c r="GT29" s="259"/>
      <c r="GU29" s="345"/>
      <c r="GV29" s="259"/>
      <c r="GW29" s="345"/>
      <c r="GX29" s="259" t="s">
        <v>196</v>
      </c>
      <c r="GY29" s="345"/>
      <c r="GZ29" s="259" t="s">
        <v>196</v>
      </c>
      <c r="HA29" s="345" t="s">
        <v>196</v>
      </c>
      <c r="HB29" s="259"/>
      <c r="HC29" s="345"/>
      <c r="HD29" s="259"/>
      <c r="HE29" s="345"/>
      <c r="HF29" s="259"/>
      <c r="HG29" s="345" t="s">
        <v>196</v>
      </c>
      <c r="HH29" s="259" t="s">
        <v>196</v>
      </c>
      <c r="HI29" s="345" t="s">
        <v>196</v>
      </c>
      <c r="HJ29" s="259" t="s">
        <v>196</v>
      </c>
      <c r="HK29" s="345" t="s">
        <v>196</v>
      </c>
      <c r="HL29" s="259"/>
      <c r="HM29" s="345"/>
      <c r="HN29" s="259"/>
      <c r="HO29" s="345"/>
      <c r="HP29" s="259"/>
      <c r="HQ29" s="345"/>
      <c r="HR29" s="259"/>
      <c r="HS29" s="345"/>
      <c r="HT29" s="259"/>
      <c r="HU29" s="345"/>
      <c r="HV29" s="259"/>
      <c r="HW29" s="345"/>
      <c r="HX29" s="259"/>
      <c r="HY29" s="345"/>
      <c r="HZ29" s="259"/>
      <c r="IA29" s="345"/>
      <c r="IB29" s="356" t="s">
        <v>195</v>
      </c>
      <c r="IC29" s="345"/>
      <c r="ID29" s="257"/>
      <c r="IG29" s="303">
        <f t="shared" si="0"/>
        <v>35</v>
      </c>
      <c r="IH29" s="303">
        <f t="shared" si="1"/>
        <v>34</v>
      </c>
      <c r="II29" s="303">
        <f t="shared" si="2"/>
        <v>1</v>
      </c>
      <c r="IJ29" s="303">
        <f t="shared" si="3"/>
        <v>0</v>
      </c>
    </row>
    <row r="30" spans="1:244" s="30" customFormat="1" x14ac:dyDescent="0.2">
      <c r="A30" s="343" t="str">
        <f>Cover!C20</f>
        <v>019</v>
      </c>
      <c r="B30" s="343" t="str">
        <f>Cover!D20 &amp; " / " &amp; Cover!E20</f>
        <v>Invalidité temporaire / Dagvergoeding TO</v>
      </c>
      <c r="C30" s="343" t="str">
        <f>Cover!M20</f>
        <v>En tant que couverture. Atteinte à l'intégrité physique d'une personne, de caractère temporaire.</v>
      </c>
      <c r="D30" s="343" t="str">
        <f>Cover!N20</f>
        <v>Als dekking. Fysieke aantasting van een persoon, met tijdelijk karakter.</v>
      </c>
      <c r="E30" s="344" t="str">
        <f>Cover!J20</f>
        <v/>
      </c>
      <c r="F30" s="327" t="s">
        <v>196</v>
      </c>
      <c r="G30" s="345"/>
      <c r="H30" s="259"/>
      <c r="I30" s="345"/>
      <c r="J30" s="259"/>
      <c r="K30" s="345"/>
      <c r="L30" s="259"/>
      <c r="M30" s="345"/>
      <c r="N30" s="259"/>
      <c r="O30" s="345"/>
      <c r="P30" s="259"/>
      <c r="Q30" s="345"/>
      <c r="R30" s="259"/>
      <c r="S30" s="345"/>
      <c r="T30" s="259"/>
      <c r="U30" s="350" t="s">
        <v>196</v>
      </c>
      <c r="V30" s="259"/>
      <c r="W30" s="345"/>
      <c r="X30" s="259"/>
      <c r="Y30" s="345"/>
      <c r="Z30" s="259"/>
      <c r="AA30" s="345"/>
      <c r="AB30" s="259"/>
      <c r="AC30" s="345"/>
      <c r="AD30" s="327" t="s">
        <v>196</v>
      </c>
      <c r="AE30" s="345"/>
      <c r="AF30" s="259"/>
      <c r="AG30" s="345"/>
      <c r="AH30" s="259"/>
      <c r="AI30" s="345"/>
      <c r="AJ30" s="327" t="s">
        <v>196</v>
      </c>
      <c r="AK30" s="345"/>
      <c r="AL30" s="259"/>
      <c r="AM30" s="350" t="s">
        <v>196</v>
      </c>
      <c r="AN30" s="259"/>
      <c r="AO30" s="345"/>
      <c r="AP30" s="259"/>
      <c r="AQ30" s="345"/>
      <c r="AR30" s="259"/>
      <c r="AS30" s="345"/>
      <c r="AT30" s="259"/>
      <c r="AU30" s="345"/>
      <c r="AV30" s="259"/>
      <c r="AW30" s="345"/>
      <c r="AX30" s="259"/>
      <c r="AY30" s="345"/>
      <c r="AZ30" s="259"/>
      <c r="BA30" s="345"/>
      <c r="BB30" s="259"/>
      <c r="BC30" s="345"/>
      <c r="BD30" s="259"/>
      <c r="BE30" s="345"/>
      <c r="BF30" s="259"/>
      <c r="BG30" s="345"/>
      <c r="BH30" s="259"/>
      <c r="BI30" s="345"/>
      <c r="BJ30" s="259"/>
      <c r="BK30" s="350" t="s">
        <v>196</v>
      </c>
      <c r="BL30" s="259"/>
      <c r="BM30" s="345"/>
      <c r="BN30" s="259"/>
      <c r="BO30" s="345"/>
      <c r="BP30" s="259"/>
      <c r="BQ30" s="345"/>
      <c r="BR30" s="259"/>
      <c r="BS30" s="350" t="s">
        <v>196</v>
      </c>
      <c r="BT30" s="259"/>
      <c r="BU30" s="345"/>
      <c r="BV30" s="259"/>
      <c r="BW30" s="345"/>
      <c r="BX30" s="259"/>
      <c r="BY30" s="345"/>
      <c r="BZ30" s="259"/>
      <c r="CA30" s="345"/>
      <c r="CB30" s="259"/>
      <c r="CC30" s="345"/>
      <c r="CD30" s="259"/>
      <c r="CE30" s="345"/>
      <c r="CF30" s="259"/>
      <c r="CG30" s="345"/>
      <c r="CH30" s="259"/>
      <c r="CI30" s="345"/>
      <c r="CJ30" s="259"/>
      <c r="CK30" s="345"/>
      <c r="CL30" s="259"/>
      <c r="CM30" s="350" t="s">
        <v>196</v>
      </c>
      <c r="CN30" s="259"/>
      <c r="CO30" s="345"/>
      <c r="CP30" s="259"/>
      <c r="CQ30" s="345"/>
      <c r="CR30" s="259"/>
      <c r="CS30" s="345"/>
      <c r="CT30" s="259"/>
      <c r="CU30" s="345"/>
      <c r="CV30" s="327" t="s">
        <v>196</v>
      </c>
      <c r="CW30" s="345"/>
      <c r="CX30" s="259"/>
      <c r="CY30" s="345"/>
      <c r="CZ30" s="259"/>
      <c r="DA30" s="345"/>
      <c r="DB30" s="259"/>
      <c r="DC30" s="345"/>
      <c r="DD30" s="259"/>
      <c r="DE30" s="345"/>
      <c r="DF30" s="259"/>
      <c r="DG30" s="350" t="s">
        <v>196</v>
      </c>
      <c r="DH30" s="327" t="s">
        <v>196</v>
      </c>
      <c r="DI30" s="345"/>
      <c r="DJ30" s="259"/>
      <c r="DK30" s="345"/>
      <c r="DL30" s="259"/>
      <c r="DM30" s="345"/>
      <c r="DN30" s="259"/>
      <c r="DO30" s="345"/>
      <c r="DP30" s="259"/>
      <c r="DQ30" s="350" t="s">
        <v>196</v>
      </c>
      <c r="DR30" s="327" t="s">
        <v>196</v>
      </c>
      <c r="DS30" s="345"/>
      <c r="DT30" s="259"/>
      <c r="DU30" s="345"/>
      <c r="DV30" s="259"/>
      <c r="DW30" s="345"/>
      <c r="DX30" s="327" t="s">
        <v>196</v>
      </c>
      <c r="DY30" s="350" t="s">
        <v>196</v>
      </c>
      <c r="DZ30" s="259"/>
      <c r="EA30" s="345"/>
      <c r="EB30" s="327" t="s">
        <v>196</v>
      </c>
      <c r="EC30" s="345"/>
      <c r="ED30" s="259"/>
      <c r="EE30" s="345"/>
      <c r="EF30" s="259"/>
      <c r="EG30" s="345"/>
      <c r="EH30" s="259"/>
      <c r="EI30" s="345"/>
      <c r="EJ30" s="259"/>
      <c r="EK30" s="345"/>
      <c r="EL30" s="259"/>
      <c r="EM30" s="350" t="s">
        <v>196</v>
      </c>
      <c r="EN30" s="327" t="s">
        <v>196</v>
      </c>
      <c r="EO30" s="345"/>
      <c r="EP30" s="259"/>
      <c r="EQ30" s="345"/>
      <c r="ER30" s="259"/>
      <c r="ES30" s="345"/>
      <c r="ET30" s="259"/>
      <c r="EU30" s="345"/>
      <c r="EV30" s="259"/>
      <c r="EW30" s="345"/>
      <c r="EX30" s="259"/>
      <c r="EY30" s="345"/>
      <c r="EZ30" s="259"/>
      <c r="FA30" s="345"/>
      <c r="FB30" s="259"/>
      <c r="FC30" s="345"/>
      <c r="FD30" s="259"/>
      <c r="FE30" s="350" t="s">
        <v>196</v>
      </c>
      <c r="FF30" s="259"/>
      <c r="FG30" s="345"/>
      <c r="FH30" s="259"/>
      <c r="FI30" s="350" t="s">
        <v>196</v>
      </c>
      <c r="FJ30" s="259"/>
      <c r="FK30" s="350" t="s">
        <v>196</v>
      </c>
      <c r="FL30" s="259"/>
      <c r="FM30" s="345"/>
      <c r="FN30" s="327" t="s">
        <v>196</v>
      </c>
      <c r="FO30" s="350" t="s">
        <v>196</v>
      </c>
      <c r="FP30" s="259"/>
      <c r="FQ30" s="345"/>
      <c r="FR30" s="327" t="s">
        <v>196</v>
      </c>
      <c r="FS30" s="345"/>
      <c r="FT30" s="259"/>
      <c r="FU30" s="345"/>
      <c r="FV30" s="327" t="s">
        <v>196</v>
      </c>
      <c r="FW30" s="350" t="s">
        <v>196</v>
      </c>
      <c r="FX30" s="259"/>
      <c r="FY30" s="345"/>
      <c r="FZ30" s="259"/>
      <c r="GA30" s="345"/>
      <c r="GB30" s="259"/>
      <c r="GC30" s="345"/>
      <c r="GD30" s="259"/>
      <c r="GE30" s="345"/>
      <c r="GF30" s="259"/>
      <c r="GG30" s="345"/>
      <c r="GH30" s="259"/>
      <c r="GI30" s="345"/>
      <c r="GJ30" s="259"/>
      <c r="GK30" s="345"/>
      <c r="GL30" s="259"/>
      <c r="GM30" s="345"/>
      <c r="GN30" s="259"/>
      <c r="GO30" s="345"/>
      <c r="GP30" s="259"/>
      <c r="GQ30" s="345"/>
      <c r="GR30" s="259"/>
      <c r="GS30" s="345"/>
      <c r="GT30" s="259"/>
      <c r="GU30" s="345"/>
      <c r="GV30" s="259"/>
      <c r="GW30" s="345"/>
      <c r="GX30" s="259" t="s">
        <v>196</v>
      </c>
      <c r="GY30" s="345"/>
      <c r="GZ30" s="259" t="s">
        <v>196</v>
      </c>
      <c r="HA30" s="345" t="s">
        <v>196</v>
      </c>
      <c r="HB30" s="259"/>
      <c r="HC30" s="345"/>
      <c r="HD30" s="259"/>
      <c r="HE30" s="345"/>
      <c r="HF30" s="259"/>
      <c r="HG30" s="345" t="s">
        <v>196</v>
      </c>
      <c r="HH30" s="259" t="s">
        <v>196</v>
      </c>
      <c r="HI30" s="345" t="s">
        <v>196</v>
      </c>
      <c r="HJ30" s="259" t="s">
        <v>196</v>
      </c>
      <c r="HK30" s="345" t="s">
        <v>196</v>
      </c>
      <c r="HL30" s="259"/>
      <c r="HM30" s="345"/>
      <c r="HN30" s="259"/>
      <c r="HO30" s="345"/>
      <c r="HP30" s="259"/>
      <c r="HQ30" s="345"/>
      <c r="HR30" s="259"/>
      <c r="HS30" s="345"/>
      <c r="HT30" s="259"/>
      <c r="HU30" s="345"/>
      <c r="HV30" s="259"/>
      <c r="HW30" s="345"/>
      <c r="HX30" s="259"/>
      <c r="HY30" s="345"/>
      <c r="HZ30" s="259"/>
      <c r="IA30" s="345"/>
      <c r="IB30" s="356" t="s">
        <v>195</v>
      </c>
      <c r="IC30" s="345"/>
      <c r="ID30" s="257"/>
      <c r="IG30" s="303">
        <f t="shared" si="0"/>
        <v>35</v>
      </c>
      <c r="IH30" s="303">
        <f t="shared" si="1"/>
        <v>34</v>
      </c>
      <c r="II30" s="303">
        <f t="shared" si="2"/>
        <v>1</v>
      </c>
      <c r="IJ30" s="303">
        <f t="shared" si="3"/>
        <v>0</v>
      </c>
    </row>
    <row r="31" spans="1:244" s="30" customFormat="1" x14ac:dyDescent="0.2">
      <c r="A31" s="343" t="str">
        <f>Cover!C21</f>
        <v>020</v>
      </c>
      <c r="B31" s="343" t="str">
        <f>Cover!D21 &amp; " / " &amp; Cover!E21</f>
        <v>Invalidité temporaire progressive / Prog.dagvergoed.TO</v>
      </c>
      <c r="C31" s="343" t="str">
        <f>Cover!M21</f>
        <v>Invalidité temporaire progressive. En tant que couverture. Atteinte à l'intégrité physique d'une personne, de caractère temporaire. L'indemnisation est fonction de l'invalidité, pas de manière linéaire, mais plus que linéaire.</v>
      </c>
      <c r="D31" s="343" t="str">
        <f>Cover!N21</f>
        <v>Progessieve dagvergoeding tijdelijke onbekwaamheid. Als dekking. Fysieke aantasting van een persoon, met tijdelijk karakter. De vergoeding stijgt niet lineair in verhouding met de invaliditeit, maar sneller.</v>
      </c>
      <c r="E31" s="344" t="str">
        <f>Cover!J21</f>
        <v/>
      </c>
      <c r="F31" s="327" t="s">
        <v>196</v>
      </c>
      <c r="G31" s="345"/>
      <c r="H31" s="259"/>
      <c r="I31" s="345"/>
      <c r="J31" s="259"/>
      <c r="K31" s="345"/>
      <c r="L31" s="259"/>
      <c r="M31" s="345"/>
      <c r="N31" s="259"/>
      <c r="O31" s="345"/>
      <c r="P31" s="259"/>
      <c r="Q31" s="345"/>
      <c r="R31" s="259"/>
      <c r="S31" s="345"/>
      <c r="T31" s="259"/>
      <c r="U31" s="350" t="s">
        <v>196</v>
      </c>
      <c r="V31" s="259"/>
      <c r="W31" s="345"/>
      <c r="X31" s="259"/>
      <c r="Y31" s="345"/>
      <c r="Z31" s="259"/>
      <c r="AA31" s="345"/>
      <c r="AB31" s="259"/>
      <c r="AC31" s="345"/>
      <c r="AD31" s="327" t="s">
        <v>196</v>
      </c>
      <c r="AE31" s="345"/>
      <c r="AF31" s="259"/>
      <c r="AG31" s="345"/>
      <c r="AH31" s="259"/>
      <c r="AI31" s="345"/>
      <c r="AJ31" s="327" t="s">
        <v>196</v>
      </c>
      <c r="AK31" s="345"/>
      <c r="AL31" s="259"/>
      <c r="AM31" s="350" t="s">
        <v>196</v>
      </c>
      <c r="AN31" s="259"/>
      <c r="AO31" s="345"/>
      <c r="AP31" s="259"/>
      <c r="AQ31" s="345"/>
      <c r="AR31" s="259"/>
      <c r="AS31" s="345"/>
      <c r="AT31" s="259"/>
      <c r="AU31" s="345"/>
      <c r="AV31" s="259"/>
      <c r="AW31" s="345"/>
      <c r="AX31" s="259"/>
      <c r="AY31" s="345"/>
      <c r="AZ31" s="259"/>
      <c r="BA31" s="345"/>
      <c r="BB31" s="259"/>
      <c r="BC31" s="345"/>
      <c r="BD31" s="259"/>
      <c r="BE31" s="345"/>
      <c r="BF31" s="259"/>
      <c r="BG31" s="345"/>
      <c r="BH31" s="259"/>
      <c r="BI31" s="345"/>
      <c r="BJ31" s="259"/>
      <c r="BK31" s="350" t="s">
        <v>196</v>
      </c>
      <c r="BL31" s="259"/>
      <c r="BM31" s="345"/>
      <c r="BN31" s="259"/>
      <c r="BO31" s="345"/>
      <c r="BP31" s="259"/>
      <c r="BQ31" s="345"/>
      <c r="BR31" s="259"/>
      <c r="BS31" s="350" t="s">
        <v>196</v>
      </c>
      <c r="BT31" s="259"/>
      <c r="BU31" s="345"/>
      <c r="BV31" s="259"/>
      <c r="BW31" s="345"/>
      <c r="BX31" s="259"/>
      <c r="BY31" s="345"/>
      <c r="BZ31" s="259"/>
      <c r="CA31" s="345"/>
      <c r="CB31" s="259"/>
      <c r="CC31" s="345"/>
      <c r="CD31" s="259"/>
      <c r="CE31" s="345"/>
      <c r="CF31" s="259"/>
      <c r="CG31" s="345"/>
      <c r="CH31" s="259"/>
      <c r="CI31" s="345"/>
      <c r="CJ31" s="259"/>
      <c r="CK31" s="345"/>
      <c r="CL31" s="259"/>
      <c r="CM31" s="350" t="s">
        <v>196</v>
      </c>
      <c r="CN31" s="259"/>
      <c r="CO31" s="345"/>
      <c r="CP31" s="259"/>
      <c r="CQ31" s="345"/>
      <c r="CR31" s="259"/>
      <c r="CS31" s="345"/>
      <c r="CT31" s="259"/>
      <c r="CU31" s="345"/>
      <c r="CV31" s="327" t="s">
        <v>196</v>
      </c>
      <c r="CW31" s="345"/>
      <c r="CX31" s="259"/>
      <c r="CY31" s="345"/>
      <c r="CZ31" s="259"/>
      <c r="DA31" s="345"/>
      <c r="DB31" s="259"/>
      <c r="DC31" s="345"/>
      <c r="DD31" s="259"/>
      <c r="DE31" s="345"/>
      <c r="DF31" s="259"/>
      <c r="DG31" s="350" t="s">
        <v>196</v>
      </c>
      <c r="DH31" s="327" t="s">
        <v>196</v>
      </c>
      <c r="DI31" s="345"/>
      <c r="DJ31" s="259"/>
      <c r="DK31" s="345"/>
      <c r="DL31" s="259"/>
      <c r="DM31" s="345"/>
      <c r="DN31" s="259"/>
      <c r="DO31" s="345"/>
      <c r="DP31" s="259"/>
      <c r="DQ31" s="350" t="s">
        <v>196</v>
      </c>
      <c r="DR31" s="327" t="s">
        <v>196</v>
      </c>
      <c r="DS31" s="345"/>
      <c r="DT31" s="259"/>
      <c r="DU31" s="345"/>
      <c r="DV31" s="259"/>
      <c r="DW31" s="345"/>
      <c r="DX31" s="327" t="s">
        <v>196</v>
      </c>
      <c r="DY31" s="350" t="s">
        <v>196</v>
      </c>
      <c r="DZ31" s="259"/>
      <c r="EA31" s="345"/>
      <c r="EB31" s="327" t="s">
        <v>196</v>
      </c>
      <c r="EC31" s="345"/>
      <c r="ED31" s="259"/>
      <c r="EE31" s="345"/>
      <c r="EF31" s="259"/>
      <c r="EG31" s="345"/>
      <c r="EH31" s="259"/>
      <c r="EI31" s="345"/>
      <c r="EJ31" s="259"/>
      <c r="EK31" s="345"/>
      <c r="EL31" s="259"/>
      <c r="EM31" s="350" t="s">
        <v>196</v>
      </c>
      <c r="EN31" s="327" t="s">
        <v>196</v>
      </c>
      <c r="EO31" s="345"/>
      <c r="EP31" s="259"/>
      <c r="EQ31" s="345"/>
      <c r="ER31" s="259"/>
      <c r="ES31" s="345"/>
      <c r="ET31" s="259"/>
      <c r="EU31" s="345"/>
      <c r="EV31" s="259"/>
      <c r="EW31" s="345"/>
      <c r="EX31" s="259"/>
      <c r="EY31" s="345"/>
      <c r="EZ31" s="259"/>
      <c r="FA31" s="345"/>
      <c r="FB31" s="259"/>
      <c r="FC31" s="345"/>
      <c r="FD31" s="259"/>
      <c r="FE31" s="350" t="s">
        <v>196</v>
      </c>
      <c r="FF31" s="259"/>
      <c r="FG31" s="345"/>
      <c r="FH31" s="259"/>
      <c r="FI31" s="350" t="s">
        <v>196</v>
      </c>
      <c r="FJ31" s="259"/>
      <c r="FK31" s="350" t="s">
        <v>196</v>
      </c>
      <c r="FL31" s="259"/>
      <c r="FM31" s="345"/>
      <c r="FN31" s="327" t="s">
        <v>196</v>
      </c>
      <c r="FO31" s="350" t="s">
        <v>196</v>
      </c>
      <c r="FP31" s="259"/>
      <c r="FQ31" s="345"/>
      <c r="FR31" s="327" t="s">
        <v>196</v>
      </c>
      <c r="FS31" s="345"/>
      <c r="FT31" s="259"/>
      <c r="FU31" s="345"/>
      <c r="FV31" s="327" t="s">
        <v>196</v>
      </c>
      <c r="FW31" s="350" t="s">
        <v>196</v>
      </c>
      <c r="FX31" s="259"/>
      <c r="FY31" s="345"/>
      <c r="FZ31" s="259"/>
      <c r="GA31" s="345"/>
      <c r="GB31" s="259"/>
      <c r="GC31" s="345"/>
      <c r="GD31" s="259"/>
      <c r="GE31" s="345"/>
      <c r="GF31" s="259"/>
      <c r="GG31" s="345"/>
      <c r="GH31" s="259"/>
      <c r="GI31" s="345"/>
      <c r="GJ31" s="259"/>
      <c r="GK31" s="345"/>
      <c r="GL31" s="259"/>
      <c r="GM31" s="345"/>
      <c r="GN31" s="259"/>
      <c r="GO31" s="345"/>
      <c r="GP31" s="259"/>
      <c r="GQ31" s="345"/>
      <c r="GR31" s="259"/>
      <c r="GS31" s="345"/>
      <c r="GT31" s="259"/>
      <c r="GU31" s="345"/>
      <c r="GV31" s="259"/>
      <c r="GW31" s="345"/>
      <c r="GX31" s="259" t="s">
        <v>196</v>
      </c>
      <c r="GY31" s="345"/>
      <c r="GZ31" s="259" t="s">
        <v>196</v>
      </c>
      <c r="HA31" s="345" t="s">
        <v>196</v>
      </c>
      <c r="HB31" s="259"/>
      <c r="HC31" s="345"/>
      <c r="HD31" s="259"/>
      <c r="HE31" s="345"/>
      <c r="HF31" s="259"/>
      <c r="HG31" s="345" t="s">
        <v>196</v>
      </c>
      <c r="HH31" s="259" t="s">
        <v>196</v>
      </c>
      <c r="HI31" s="345" t="s">
        <v>196</v>
      </c>
      <c r="HJ31" s="259" t="s">
        <v>196</v>
      </c>
      <c r="HK31" s="345" t="s">
        <v>196</v>
      </c>
      <c r="HL31" s="259"/>
      <c r="HM31" s="345"/>
      <c r="HN31" s="259"/>
      <c r="HO31" s="345"/>
      <c r="HP31" s="259"/>
      <c r="HQ31" s="345"/>
      <c r="HR31" s="259"/>
      <c r="HS31" s="345"/>
      <c r="HT31" s="259"/>
      <c r="HU31" s="345"/>
      <c r="HV31" s="259"/>
      <c r="HW31" s="345"/>
      <c r="HX31" s="259"/>
      <c r="HY31" s="345"/>
      <c r="HZ31" s="259"/>
      <c r="IA31" s="345"/>
      <c r="IB31" s="356" t="s">
        <v>195</v>
      </c>
      <c r="IC31" s="345"/>
      <c r="ID31" s="257"/>
      <c r="IG31" s="303">
        <f t="shared" si="0"/>
        <v>35</v>
      </c>
      <c r="IH31" s="303">
        <f t="shared" si="1"/>
        <v>34</v>
      </c>
      <c r="II31" s="303">
        <f t="shared" si="2"/>
        <v>1</v>
      </c>
      <c r="IJ31" s="303">
        <f t="shared" si="3"/>
        <v>0</v>
      </c>
    </row>
    <row r="32" spans="1:244" s="30" customFormat="1" x14ac:dyDescent="0.2">
      <c r="A32" s="343" t="str">
        <f>Cover!C22</f>
        <v>021</v>
      </c>
      <c r="B32" s="343" t="str">
        <f>Cover!D22 &amp; " / " &amp; Cover!E22</f>
        <v>Indemn.journ.hospit. / Dagvergoed.hospital.</v>
      </c>
      <c r="C32" s="343" t="str">
        <f>Cover!M22</f>
        <v>En tant que couverture. Un montant par journée que l'on réside dans un hôpital.</v>
      </c>
      <c r="D32" s="343" t="str">
        <f>Cover!N22</f>
        <v>Dagvergoeding hospitalisatie. Als dekking. Een bedrag per dag die men in een kliniek verblijft.</v>
      </c>
      <c r="E32" s="344" t="str">
        <f>Cover!J22</f>
        <v/>
      </c>
      <c r="F32" s="327" t="s">
        <v>196</v>
      </c>
      <c r="G32" s="345"/>
      <c r="H32" s="259"/>
      <c r="I32" s="345"/>
      <c r="J32" s="259"/>
      <c r="K32" s="345"/>
      <c r="L32" s="259"/>
      <c r="M32" s="345"/>
      <c r="N32" s="259"/>
      <c r="O32" s="345"/>
      <c r="P32" s="259"/>
      <c r="Q32" s="345"/>
      <c r="R32" s="259"/>
      <c r="S32" s="345"/>
      <c r="T32" s="259"/>
      <c r="U32" s="350" t="s">
        <v>196</v>
      </c>
      <c r="V32" s="259"/>
      <c r="W32" s="345"/>
      <c r="X32" s="259"/>
      <c r="Y32" s="345"/>
      <c r="Z32" s="259"/>
      <c r="AA32" s="345"/>
      <c r="AB32" s="259"/>
      <c r="AC32" s="345"/>
      <c r="AD32" s="327" t="s">
        <v>196</v>
      </c>
      <c r="AE32" s="345"/>
      <c r="AF32" s="259"/>
      <c r="AG32" s="345"/>
      <c r="AH32" s="259"/>
      <c r="AI32" s="345"/>
      <c r="AJ32" s="327" t="s">
        <v>196</v>
      </c>
      <c r="AK32" s="345"/>
      <c r="AL32" s="259"/>
      <c r="AM32" s="350" t="s">
        <v>196</v>
      </c>
      <c r="AN32" s="259"/>
      <c r="AO32" s="345"/>
      <c r="AP32" s="259"/>
      <c r="AQ32" s="345"/>
      <c r="AR32" s="259"/>
      <c r="AS32" s="345"/>
      <c r="AT32" s="259"/>
      <c r="AU32" s="345"/>
      <c r="AV32" s="259"/>
      <c r="AW32" s="345"/>
      <c r="AX32" s="259"/>
      <c r="AY32" s="345"/>
      <c r="AZ32" s="259"/>
      <c r="BA32" s="345"/>
      <c r="BB32" s="259"/>
      <c r="BC32" s="345"/>
      <c r="BD32" s="259"/>
      <c r="BE32" s="345"/>
      <c r="BF32" s="259"/>
      <c r="BG32" s="345"/>
      <c r="BH32" s="259"/>
      <c r="BI32" s="345"/>
      <c r="BJ32" s="259"/>
      <c r="BK32" s="350" t="s">
        <v>196</v>
      </c>
      <c r="BL32" s="259"/>
      <c r="BM32" s="345"/>
      <c r="BN32" s="259"/>
      <c r="BO32" s="345"/>
      <c r="BP32" s="259"/>
      <c r="BQ32" s="345"/>
      <c r="BR32" s="259"/>
      <c r="BS32" s="350" t="s">
        <v>196</v>
      </c>
      <c r="BT32" s="259"/>
      <c r="BU32" s="345"/>
      <c r="BV32" s="259"/>
      <c r="BW32" s="345"/>
      <c r="BX32" s="259"/>
      <c r="BY32" s="345"/>
      <c r="BZ32" s="259"/>
      <c r="CA32" s="345"/>
      <c r="CB32" s="259"/>
      <c r="CC32" s="345"/>
      <c r="CD32" s="259"/>
      <c r="CE32" s="345"/>
      <c r="CF32" s="259"/>
      <c r="CG32" s="345"/>
      <c r="CH32" s="259"/>
      <c r="CI32" s="345"/>
      <c r="CJ32" s="259"/>
      <c r="CK32" s="345"/>
      <c r="CL32" s="259"/>
      <c r="CM32" s="350" t="s">
        <v>196</v>
      </c>
      <c r="CN32" s="259"/>
      <c r="CO32" s="345"/>
      <c r="CP32" s="259"/>
      <c r="CQ32" s="345"/>
      <c r="CR32" s="259"/>
      <c r="CS32" s="345"/>
      <c r="CT32" s="259"/>
      <c r="CU32" s="345"/>
      <c r="CV32" s="327" t="s">
        <v>196</v>
      </c>
      <c r="CW32" s="345"/>
      <c r="CX32" s="259"/>
      <c r="CY32" s="345"/>
      <c r="CZ32" s="259"/>
      <c r="DA32" s="345"/>
      <c r="DB32" s="259"/>
      <c r="DC32" s="345"/>
      <c r="DD32" s="259"/>
      <c r="DE32" s="345"/>
      <c r="DF32" s="259"/>
      <c r="DG32" s="350" t="s">
        <v>196</v>
      </c>
      <c r="DH32" s="327" t="s">
        <v>196</v>
      </c>
      <c r="DI32" s="345"/>
      <c r="DJ32" s="259"/>
      <c r="DK32" s="345"/>
      <c r="DL32" s="259"/>
      <c r="DM32" s="345"/>
      <c r="DN32" s="259"/>
      <c r="DO32" s="345"/>
      <c r="DP32" s="259"/>
      <c r="DQ32" s="350" t="s">
        <v>196</v>
      </c>
      <c r="DR32" s="327" t="s">
        <v>196</v>
      </c>
      <c r="DS32" s="345"/>
      <c r="DT32" s="259"/>
      <c r="DU32" s="345"/>
      <c r="DV32" s="259"/>
      <c r="DW32" s="345"/>
      <c r="DX32" s="327" t="s">
        <v>196</v>
      </c>
      <c r="DY32" s="350" t="s">
        <v>196</v>
      </c>
      <c r="DZ32" s="259"/>
      <c r="EA32" s="345"/>
      <c r="EB32" s="327" t="s">
        <v>196</v>
      </c>
      <c r="EC32" s="345"/>
      <c r="ED32" s="259"/>
      <c r="EE32" s="345"/>
      <c r="EF32" s="259"/>
      <c r="EG32" s="345"/>
      <c r="EH32" s="259"/>
      <c r="EI32" s="345"/>
      <c r="EJ32" s="259"/>
      <c r="EK32" s="345"/>
      <c r="EL32" s="259"/>
      <c r="EM32" s="350" t="s">
        <v>196</v>
      </c>
      <c r="EN32" s="327" t="s">
        <v>196</v>
      </c>
      <c r="EO32" s="345"/>
      <c r="EP32" s="259"/>
      <c r="EQ32" s="345"/>
      <c r="ER32" s="259"/>
      <c r="ES32" s="345"/>
      <c r="ET32" s="259"/>
      <c r="EU32" s="345"/>
      <c r="EV32" s="259"/>
      <c r="EW32" s="345"/>
      <c r="EX32" s="259"/>
      <c r="EY32" s="345"/>
      <c r="EZ32" s="259"/>
      <c r="FA32" s="345"/>
      <c r="FB32" s="259"/>
      <c r="FC32" s="345"/>
      <c r="FD32" s="259"/>
      <c r="FE32" s="350" t="s">
        <v>196</v>
      </c>
      <c r="FF32" s="259"/>
      <c r="FG32" s="345"/>
      <c r="FH32" s="259"/>
      <c r="FI32" s="350" t="s">
        <v>196</v>
      </c>
      <c r="FJ32" s="259"/>
      <c r="FK32" s="350" t="s">
        <v>196</v>
      </c>
      <c r="FL32" s="259"/>
      <c r="FM32" s="345"/>
      <c r="FN32" s="327" t="s">
        <v>196</v>
      </c>
      <c r="FO32" s="350" t="s">
        <v>196</v>
      </c>
      <c r="FP32" s="259"/>
      <c r="FQ32" s="345"/>
      <c r="FR32" s="327" t="s">
        <v>196</v>
      </c>
      <c r="FS32" s="345"/>
      <c r="FT32" s="259"/>
      <c r="FU32" s="345"/>
      <c r="FV32" s="327" t="s">
        <v>196</v>
      </c>
      <c r="FW32" s="350" t="s">
        <v>196</v>
      </c>
      <c r="FX32" s="259"/>
      <c r="FY32" s="345"/>
      <c r="FZ32" s="259"/>
      <c r="GA32" s="345"/>
      <c r="GB32" s="259"/>
      <c r="GC32" s="345"/>
      <c r="GD32" s="259"/>
      <c r="GE32" s="345"/>
      <c r="GF32" s="259"/>
      <c r="GG32" s="345"/>
      <c r="GH32" s="259"/>
      <c r="GI32" s="345"/>
      <c r="GJ32" s="259"/>
      <c r="GK32" s="345"/>
      <c r="GL32" s="259"/>
      <c r="GM32" s="345"/>
      <c r="GN32" s="259"/>
      <c r="GO32" s="345"/>
      <c r="GP32" s="259"/>
      <c r="GQ32" s="345"/>
      <c r="GR32" s="259"/>
      <c r="GS32" s="345"/>
      <c r="GT32" s="259"/>
      <c r="GU32" s="345"/>
      <c r="GV32" s="259"/>
      <c r="GW32" s="345"/>
      <c r="GX32" s="259" t="s">
        <v>196</v>
      </c>
      <c r="GY32" s="345"/>
      <c r="GZ32" s="259" t="s">
        <v>196</v>
      </c>
      <c r="HA32" s="345" t="s">
        <v>196</v>
      </c>
      <c r="HB32" s="259"/>
      <c r="HC32" s="345"/>
      <c r="HD32" s="259"/>
      <c r="HE32" s="345"/>
      <c r="HF32" s="259"/>
      <c r="HG32" s="345" t="s">
        <v>196</v>
      </c>
      <c r="HH32" s="259" t="s">
        <v>196</v>
      </c>
      <c r="HI32" s="345" t="s">
        <v>196</v>
      </c>
      <c r="HJ32" s="259" t="s">
        <v>196</v>
      </c>
      <c r="HK32" s="345" t="s">
        <v>196</v>
      </c>
      <c r="HL32" s="259"/>
      <c r="HM32" s="345"/>
      <c r="HN32" s="259"/>
      <c r="HO32" s="345"/>
      <c r="HP32" s="259"/>
      <c r="HQ32" s="345"/>
      <c r="HR32" s="259"/>
      <c r="HS32" s="345"/>
      <c r="HT32" s="259"/>
      <c r="HU32" s="345"/>
      <c r="HV32" s="259"/>
      <c r="HW32" s="345"/>
      <c r="HX32" s="259"/>
      <c r="HY32" s="345"/>
      <c r="HZ32" s="259"/>
      <c r="IA32" s="345"/>
      <c r="IB32" s="356" t="s">
        <v>195</v>
      </c>
      <c r="IC32" s="345"/>
      <c r="ID32" s="257"/>
      <c r="IG32" s="303">
        <f t="shared" si="0"/>
        <v>35</v>
      </c>
      <c r="IH32" s="303">
        <f t="shared" si="1"/>
        <v>34</v>
      </c>
      <c r="II32" s="303">
        <f t="shared" si="2"/>
        <v>1</v>
      </c>
      <c r="IJ32" s="303">
        <f t="shared" si="3"/>
        <v>0</v>
      </c>
    </row>
    <row r="33" spans="1:244" s="30" customFormat="1" x14ac:dyDescent="0.2">
      <c r="A33" s="343" t="str">
        <f>Cover!C23</f>
        <v>022</v>
      </c>
      <c r="B33" s="343" t="str">
        <f>Cover!D23 &amp; " / " &amp; Cover!E23</f>
        <v>Ind.journ.pert.école / Dagverg.schoolverl.</v>
      </c>
      <c r="C33" s="343" t="str">
        <f>Cover!M23</f>
        <v>Indemnité journalière pour empèchement scolaire. En tant que couverture. Un montant par journée d'absence scolaire justifiée, principalement pour des raisons médicales.</v>
      </c>
      <c r="D33" s="343" t="str">
        <f>Cover!N23</f>
        <v>Dagvergoeding schoolverlet. Als dekking. Een bedrag per dag gewettigde afwezigheid, meestal om medische redenen.</v>
      </c>
      <c r="E33" s="344" t="str">
        <f>Cover!J23</f>
        <v/>
      </c>
      <c r="F33" s="327" t="s">
        <v>196</v>
      </c>
      <c r="G33" s="345"/>
      <c r="H33" s="259"/>
      <c r="I33" s="345"/>
      <c r="J33" s="259"/>
      <c r="K33" s="345"/>
      <c r="L33" s="259"/>
      <c r="M33" s="345"/>
      <c r="N33" s="259"/>
      <c r="O33" s="345"/>
      <c r="P33" s="259"/>
      <c r="Q33" s="345"/>
      <c r="R33" s="259"/>
      <c r="S33" s="345"/>
      <c r="T33" s="259"/>
      <c r="U33" s="350" t="s">
        <v>196</v>
      </c>
      <c r="V33" s="259"/>
      <c r="W33" s="345"/>
      <c r="X33" s="259"/>
      <c r="Y33" s="345"/>
      <c r="Z33" s="259"/>
      <c r="AA33" s="345"/>
      <c r="AB33" s="259"/>
      <c r="AC33" s="345"/>
      <c r="AD33" s="327" t="s">
        <v>196</v>
      </c>
      <c r="AE33" s="345"/>
      <c r="AF33" s="259"/>
      <c r="AG33" s="345"/>
      <c r="AH33" s="259"/>
      <c r="AI33" s="345"/>
      <c r="AJ33" s="327" t="s">
        <v>196</v>
      </c>
      <c r="AK33" s="345"/>
      <c r="AL33" s="259"/>
      <c r="AM33" s="350" t="s">
        <v>196</v>
      </c>
      <c r="AN33" s="259"/>
      <c r="AO33" s="345"/>
      <c r="AP33" s="259"/>
      <c r="AQ33" s="345"/>
      <c r="AR33" s="259"/>
      <c r="AS33" s="345"/>
      <c r="AT33" s="259"/>
      <c r="AU33" s="345"/>
      <c r="AV33" s="259"/>
      <c r="AW33" s="345"/>
      <c r="AX33" s="259"/>
      <c r="AY33" s="345"/>
      <c r="AZ33" s="259"/>
      <c r="BA33" s="345"/>
      <c r="BB33" s="259"/>
      <c r="BC33" s="345"/>
      <c r="BD33" s="259"/>
      <c r="BE33" s="345"/>
      <c r="BF33" s="259"/>
      <c r="BG33" s="345"/>
      <c r="BH33" s="259"/>
      <c r="BI33" s="345"/>
      <c r="BJ33" s="259"/>
      <c r="BK33" s="350" t="s">
        <v>196</v>
      </c>
      <c r="BL33" s="259"/>
      <c r="BM33" s="345"/>
      <c r="BN33" s="259"/>
      <c r="BO33" s="345"/>
      <c r="BP33" s="259"/>
      <c r="BQ33" s="345"/>
      <c r="BR33" s="259"/>
      <c r="BS33" s="350" t="s">
        <v>196</v>
      </c>
      <c r="BT33" s="259"/>
      <c r="BU33" s="345"/>
      <c r="BV33" s="259"/>
      <c r="BW33" s="345"/>
      <c r="BX33" s="259"/>
      <c r="BY33" s="345"/>
      <c r="BZ33" s="259"/>
      <c r="CA33" s="345"/>
      <c r="CB33" s="259"/>
      <c r="CC33" s="345"/>
      <c r="CD33" s="259"/>
      <c r="CE33" s="345"/>
      <c r="CF33" s="259"/>
      <c r="CG33" s="345"/>
      <c r="CH33" s="259"/>
      <c r="CI33" s="345"/>
      <c r="CJ33" s="259"/>
      <c r="CK33" s="345"/>
      <c r="CL33" s="259"/>
      <c r="CM33" s="350" t="s">
        <v>196</v>
      </c>
      <c r="CN33" s="259"/>
      <c r="CO33" s="345"/>
      <c r="CP33" s="259"/>
      <c r="CQ33" s="345"/>
      <c r="CR33" s="259"/>
      <c r="CS33" s="345"/>
      <c r="CT33" s="259"/>
      <c r="CU33" s="345"/>
      <c r="CV33" s="327" t="s">
        <v>196</v>
      </c>
      <c r="CW33" s="345"/>
      <c r="CX33" s="259"/>
      <c r="CY33" s="345"/>
      <c r="CZ33" s="259"/>
      <c r="DA33" s="345"/>
      <c r="DB33" s="259"/>
      <c r="DC33" s="345"/>
      <c r="DD33" s="259"/>
      <c r="DE33" s="345"/>
      <c r="DF33" s="259"/>
      <c r="DG33" s="350" t="s">
        <v>196</v>
      </c>
      <c r="DH33" s="327" t="s">
        <v>196</v>
      </c>
      <c r="DI33" s="345"/>
      <c r="DJ33" s="259"/>
      <c r="DK33" s="345"/>
      <c r="DL33" s="259"/>
      <c r="DM33" s="345"/>
      <c r="DN33" s="259"/>
      <c r="DO33" s="345"/>
      <c r="DP33" s="259"/>
      <c r="DQ33" s="350" t="s">
        <v>196</v>
      </c>
      <c r="DR33" s="327" t="s">
        <v>196</v>
      </c>
      <c r="DS33" s="345"/>
      <c r="DT33" s="259"/>
      <c r="DU33" s="345"/>
      <c r="DV33" s="259"/>
      <c r="DW33" s="345"/>
      <c r="DX33" s="327" t="s">
        <v>196</v>
      </c>
      <c r="DY33" s="350" t="s">
        <v>196</v>
      </c>
      <c r="DZ33" s="259"/>
      <c r="EA33" s="345"/>
      <c r="EB33" s="327" t="s">
        <v>196</v>
      </c>
      <c r="EC33" s="345"/>
      <c r="ED33" s="259"/>
      <c r="EE33" s="345"/>
      <c r="EF33" s="259"/>
      <c r="EG33" s="345"/>
      <c r="EH33" s="259"/>
      <c r="EI33" s="345"/>
      <c r="EJ33" s="259"/>
      <c r="EK33" s="345"/>
      <c r="EL33" s="259"/>
      <c r="EM33" s="350" t="s">
        <v>196</v>
      </c>
      <c r="EN33" s="327" t="s">
        <v>196</v>
      </c>
      <c r="EO33" s="345"/>
      <c r="EP33" s="259"/>
      <c r="EQ33" s="345"/>
      <c r="ER33" s="259"/>
      <c r="ES33" s="345"/>
      <c r="ET33" s="259"/>
      <c r="EU33" s="345"/>
      <c r="EV33" s="259"/>
      <c r="EW33" s="345"/>
      <c r="EX33" s="259"/>
      <c r="EY33" s="345"/>
      <c r="EZ33" s="259"/>
      <c r="FA33" s="345"/>
      <c r="FB33" s="259"/>
      <c r="FC33" s="345"/>
      <c r="FD33" s="259"/>
      <c r="FE33" s="350" t="s">
        <v>196</v>
      </c>
      <c r="FF33" s="259"/>
      <c r="FG33" s="345"/>
      <c r="FH33" s="259"/>
      <c r="FI33" s="350" t="s">
        <v>196</v>
      </c>
      <c r="FJ33" s="259"/>
      <c r="FK33" s="350" t="s">
        <v>196</v>
      </c>
      <c r="FL33" s="259"/>
      <c r="FM33" s="345"/>
      <c r="FN33" s="327" t="s">
        <v>196</v>
      </c>
      <c r="FO33" s="350" t="s">
        <v>196</v>
      </c>
      <c r="FP33" s="259"/>
      <c r="FQ33" s="345"/>
      <c r="FR33" s="327" t="s">
        <v>196</v>
      </c>
      <c r="FS33" s="345"/>
      <c r="FT33" s="259"/>
      <c r="FU33" s="345"/>
      <c r="FV33" s="327" t="s">
        <v>196</v>
      </c>
      <c r="FW33" s="350" t="s">
        <v>196</v>
      </c>
      <c r="FX33" s="259"/>
      <c r="FY33" s="345"/>
      <c r="FZ33" s="259"/>
      <c r="GA33" s="345"/>
      <c r="GB33" s="259"/>
      <c r="GC33" s="345"/>
      <c r="GD33" s="259"/>
      <c r="GE33" s="345"/>
      <c r="GF33" s="259"/>
      <c r="GG33" s="345"/>
      <c r="GH33" s="259"/>
      <c r="GI33" s="345"/>
      <c r="GJ33" s="259"/>
      <c r="GK33" s="345"/>
      <c r="GL33" s="259"/>
      <c r="GM33" s="345"/>
      <c r="GN33" s="259"/>
      <c r="GO33" s="345"/>
      <c r="GP33" s="259"/>
      <c r="GQ33" s="345"/>
      <c r="GR33" s="259"/>
      <c r="GS33" s="345"/>
      <c r="GT33" s="259"/>
      <c r="GU33" s="345"/>
      <c r="GV33" s="259"/>
      <c r="GW33" s="345"/>
      <c r="GX33" s="259" t="s">
        <v>196</v>
      </c>
      <c r="GY33" s="345"/>
      <c r="GZ33" s="259" t="s">
        <v>196</v>
      </c>
      <c r="HA33" s="345" t="s">
        <v>196</v>
      </c>
      <c r="HB33" s="259"/>
      <c r="HC33" s="345"/>
      <c r="HD33" s="259"/>
      <c r="HE33" s="345"/>
      <c r="HF33" s="259"/>
      <c r="HG33" s="345" t="s">
        <v>196</v>
      </c>
      <c r="HH33" s="259" t="s">
        <v>196</v>
      </c>
      <c r="HI33" s="345" t="s">
        <v>196</v>
      </c>
      <c r="HJ33" s="259" t="s">
        <v>196</v>
      </c>
      <c r="HK33" s="345" t="s">
        <v>196</v>
      </c>
      <c r="HL33" s="259"/>
      <c r="HM33" s="345"/>
      <c r="HN33" s="259"/>
      <c r="HO33" s="345"/>
      <c r="HP33" s="259"/>
      <c r="HQ33" s="345"/>
      <c r="HR33" s="259"/>
      <c r="HS33" s="345"/>
      <c r="HT33" s="259"/>
      <c r="HU33" s="345"/>
      <c r="HV33" s="259"/>
      <c r="HW33" s="345"/>
      <c r="HX33" s="259"/>
      <c r="HY33" s="345"/>
      <c r="HZ33" s="259"/>
      <c r="IA33" s="345"/>
      <c r="IB33" s="356" t="s">
        <v>195</v>
      </c>
      <c r="IC33" s="345"/>
      <c r="ID33" s="257"/>
      <c r="IG33" s="303">
        <f t="shared" si="0"/>
        <v>35</v>
      </c>
      <c r="IH33" s="303">
        <f t="shared" si="1"/>
        <v>34</v>
      </c>
      <c r="II33" s="303">
        <f t="shared" si="2"/>
        <v>1</v>
      </c>
      <c r="IJ33" s="303">
        <f t="shared" si="3"/>
        <v>0</v>
      </c>
    </row>
    <row r="34" spans="1:244" s="30" customFormat="1" x14ac:dyDescent="0.2">
      <c r="A34" s="343" t="str">
        <f>Cover!C24</f>
        <v>023</v>
      </c>
      <c r="B34" s="343" t="str">
        <f>Cover!D24 &amp; " / " &amp; Cover!E24</f>
        <v>Frais cours ratrapp. / Kosten inhaalcursus</v>
      </c>
      <c r="C34" s="343" t="str">
        <f>Cover!M24</f>
        <v>Frais pour cours de ratrappage. En tant que couverture. En cas d'un empèchement scolaire. Un montant par journée d'absence scolaire justifiée, principalement pour des raisons médicales.</v>
      </c>
      <c r="D34" s="343" t="str">
        <f>Cover!N24</f>
        <v>Als dekking. Een bedrag, meestal  per dag gewettigde afwezigheid, meestal om medische redenen. Dekt de kosten voor (individuele) bijlessen.</v>
      </c>
      <c r="E34" s="344" t="str">
        <f>Cover!J24</f>
        <v/>
      </c>
      <c r="F34" s="327" t="s">
        <v>196</v>
      </c>
      <c r="G34" s="345"/>
      <c r="H34" s="259"/>
      <c r="I34" s="345"/>
      <c r="J34" s="259"/>
      <c r="K34" s="345"/>
      <c r="L34" s="259"/>
      <c r="M34" s="345"/>
      <c r="N34" s="259"/>
      <c r="O34" s="345"/>
      <c r="P34" s="259"/>
      <c r="Q34" s="345"/>
      <c r="R34" s="259"/>
      <c r="S34" s="345"/>
      <c r="T34" s="259"/>
      <c r="U34" s="350" t="s">
        <v>196</v>
      </c>
      <c r="V34" s="259"/>
      <c r="W34" s="345"/>
      <c r="X34" s="259"/>
      <c r="Y34" s="345"/>
      <c r="Z34" s="259"/>
      <c r="AA34" s="345"/>
      <c r="AB34" s="259"/>
      <c r="AC34" s="345"/>
      <c r="AD34" s="327" t="s">
        <v>196</v>
      </c>
      <c r="AE34" s="345"/>
      <c r="AF34" s="259"/>
      <c r="AG34" s="345"/>
      <c r="AH34" s="259"/>
      <c r="AI34" s="345"/>
      <c r="AJ34" s="327" t="s">
        <v>196</v>
      </c>
      <c r="AK34" s="345"/>
      <c r="AL34" s="259"/>
      <c r="AM34" s="350" t="s">
        <v>196</v>
      </c>
      <c r="AN34" s="259"/>
      <c r="AO34" s="345"/>
      <c r="AP34" s="259"/>
      <c r="AQ34" s="345"/>
      <c r="AR34" s="259"/>
      <c r="AS34" s="345"/>
      <c r="AT34" s="259"/>
      <c r="AU34" s="345"/>
      <c r="AV34" s="259"/>
      <c r="AW34" s="345"/>
      <c r="AX34" s="259"/>
      <c r="AY34" s="345"/>
      <c r="AZ34" s="259"/>
      <c r="BA34" s="345"/>
      <c r="BB34" s="259"/>
      <c r="BC34" s="345"/>
      <c r="BD34" s="259"/>
      <c r="BE34" s="345"/>
      <c r="BF34" s="259"/>
      <c r="BG34" s="345"/>
      <c r="BH34" s="259"/>
      <c r="BI34" s="345"/>
      <c r="BJ34" s="259"/>
      <c r="BK34" s="350" t="s">
        <v>196</v>
      </c>
      <c r="BL34" s="259"/>
      <c r="BM34" s="345"/>
      <c r="BN34" s="259"/>
      <c r="BO34" s="345"/>
      <c r="BP34" s="259"/>
      <c r="BQ34" s="345"/>
      <c r="BR34" s="259"/>
      <c r="BS34" s="350" t="s">
        <v>196</v>
      </c>
      <c r="BT34" s="259"/>
      <c r="BU34" s="345"/>
      <c r="BV34" s="259"/>
      <c r="BW34" s="345"/>
      <c r="BX34" s="259"/>
      <c r="BY34" s="345"/>
      <c r="BZ34" s="259"/>
      <c r="CA34" s="345"/>
      <c r="CB34" s="259"/>
      <c r="CC34" s="345"/>
      <c r="CD34" s="259"/>
      <c r="CE34" s="345"/>
      <c r="CF34" s="259"/>
      <c r="CG34" s="345"/>
      <c r="CH34" s="259"/>
      <c r="CI34" s="345"/>
      <c r="CJ34" s="259"/>
      <c r="CK34" s="345"/>
      <c r="CL34" s="259"/>
      <c r="CM34" s="350" t="s">
        <v>196</v>
      </c>
      <c r="CN34" s="259"/>
      <c r="CO34" s="345"/>
      <c r="CP34" s="259"/>
      <c r="CQ34" s="345"/>
      <c r="CR34" s="259"/>
      <c r="CS34" s="345"/>
      <c r="CT34" s="259"/>
      <c r="CU34" s="345"/>
      <c r="CV34" s="327" t="s">
        <v>196</v>
      </c>
      <c r="CW34" s="345"/>
      <c r="CX34" s="259"/>
      <c r="CY34" s="345"/>
      <c r="CZ34" s="259"/>
      <c r="DA34" s="345"/>
      <c r="DB34" s="259"/>
      <c r="DC34" s="345"/>
      <c r="DD34" s="259"/>
      <c r="DE34" s="345"/>
      <c r="DF34" s="259"/>
      <c r="DG34" s="350" t="s">
        <v>196</v>
      </c>
      <c r="DH34" s="327" t="s">
        <v>196</v>
      </c>
      <c r="DI34" s="345"/>
      <c r="DJ34" s="259"/>
      <c r="DK34" s="345"/>
      <c r="DL34" s="259"/>
      <c r="DM34" s="345"/>
      <c r="DN34" s="259"/>
      <c r="DO34" s="345"/>
      <c r="DP34" s="259"/>
      <c r="DQ34" s="350" t="s">
        <v>196</v>
      </c>
      <c r="DR34" s="327" t="s">
        <v>196</v>
      </c>
      <c r="DS34" s="345"/>
      <c r="DT34" s="259"/>
      <c r="DU34" s="345"/>
      <c r="DV34" s="259"/>
      <c r="DW34" s="345"/>
      <c r="DX34" s="327" t="s">
        <v>196</v>
      </c>
      <c r="DY34" s="350" t="s">
        <v>196</v>
      </c>
      <c r="DZ34" s="259"/>
      <c r="EA34" s="345"/>
      <c r="EB34" s="327" t="s">
        <v>196</v>
      </c>
      <c r="EC34" s="345"/>
      <c r="ED34" s="259"/>
      <c r="EE34" s="345"/>
      <c r="EF34" s="259"/>
      <c r="EG34" s="345"/>
      <c r="EH34" s="259"/>
      <c r="EI34" s="345"/>
      <c r="EJ34" s="259"/>
      <c r="EK34" s="345"/>
      <c r="EL34" s="259"/>
      <c r="EM34" s="350" t="s">
        <v>196</v>
      </c>
      <c r="EN34" s="327" t="s">
        <v>196</v>
      </c>
      <c r="EO34" s="345"/>
      <c r="EP34" s="259"/>
      <c r="EQ34" s="345"/>
      <c r="ER34" s="259"/>
      <c r="ES34" s="345"/>
      <c r="ET34" s="259"/>
      <c r="EU34" s="345"/>
      <c r="EV34" s="259"/>
      <c r="EW34" s="345"/>
      <c r="EX34" s="259"/>
      <c r="EY34" s="345"/>
      <c r="EZ34" s="259"/>
      <c r="FA34" s="345"/>
      <c r="FB34" s="259"/>
      <c r="FC34" s="345"/>
      <c r="FD34" s="259"/>
      <c r="FE34" s="350" t="s">
        <v>196</v>
      </c>
      <c r="FF34" s="259"/>
      <c r="FG34" s="345"/>
      <c r="FH34" s="259"/>
      <c r="FI34" s="350" t="s">
        <v>196</v>
      </c>
      <c r="FJ34" s="259"/>
      <c r="FK34" s="350" t="s">
        <v>196</v>
      </c>
      <c r="FL34" s="259"/>
      <c r="FM34" s="345"/>
      <c r="FN34" s="327" t="s">
        <v>196</v>
      </c>
      <c r="FO34" s="350" t="s">
        <v>196</v>
      </c>
      <c r="FP34" s="259"/>
      <c r="FQ34" s="345"/>
      <c r="FR34" s="327" t="s">
        <v>196</v>
      </c>
      <c r="FS34" s="345"/>
      <c r="FT34" s="259"/>
      <c r="FU34" s="345"/>
      <c r="FV34" s="327" t="s">
        <v>196</v>
      </c>
      <c r="FW34" s="350" t="s">
        <v>196</v>
      </c>
      <c r="FX34" s="259"/>
      <c r="FY34" s="345"/>
      <c r="FZ34" s="259"/>
      <c r="GA34" s="345"/>
      <c r="GB34" s="259"/>
      <c r="GC34" s="345"/>
      <c r="GD34" s="259"/>
      <c r="GE34" s="345"/>
      <c r="GF34" s="259"/>
      <c r="GG34" s="345"/>
      <c r="GH34" s="259"/>
      <c r="GI34" s="345"/>
      <c r="GJ34" s="259"/>
      <c r="GK34" s="345"/>
      <c r="GL34" s="259"/>
      <c r="GM34" s="345"/>
      <c r="GN34" s="259"/>
      <c r="GO34" s="345"/>
      <c r="GP34" s="259"/>
      <c r="GQ34" s="345"/>
      <c r="GR34" s="259"/>
      <c r="GS34" s="345"/>
      <c r="GT34" s="259"/>
      <c r="GU34" s="345"/>
      <c r="GV34" s="259"/>
      <c r="GW34" s="345"/>
      <c r="GX34" s="259" t="s">
        <v>196</v>
      </c>
      <c r="GY34" s="345"/>
      <c r="GZ34" s="259" t="s">
        <v>196</v>
      </c>
      <c r="HA34" s="345" t="s">
        <v>196</v>
      </c>
      <c r="HB34" s="259"/>
      <c r="HC34" s="345"/>
      <c r="HD34" s="259"/>
      <c r="HE34" s="345"/>
      <c r="HF34" s="259"/>
      <c r="HG34" s="345" t="s">
        <v>196</v>
      </c>
      <c r="HH34" s="259" t="s">
        <v>196</v>
      </c>
      <c r="HI34" s="345" t="s">
        <v>196</v>
      </c>
      <c r="HJ34" s="259" t="s">
        <v>196</v>
      </c>
      <c r="HK34" s="345" t="s">
        <v>196</v>
      </c>
      <c r="HL34" s="259"/>
      <c r="HM34" s="345"/>
      <c r="HN34" s="259"/>
      <c r="HO34" s="345"/>
      <c r="HP34" s="259"/>
      <c r="HQ34" s="345"/>
      <c r="HR34" s="259"/>
      <c r="HS34" s="345"/>
      <c r="HT34" s="259"/>
      <c r="HU34" s="345"/>
      <c r="HV34" s="259"/>
      <c r="HW34" s="345"/>
      <c r="HX34" s="259"/>
      <c r="HY34" s="345"/>
      <c r="HZ34" s="259"/>
      <c r="IA34" s="345"/>
      <c r="IB34" s="356" t="s">
        <v>195</v>
      </c>
      <c r="IC34" s="345"/>
      <c r="ID34" s="257"/>
      <c r="IG34" s="303">
        <f t="shared" si="0"/>
        <v>35</v>
      </c>
      <c r="IH34" s="303">
        <f t="shared" si="1"/>
        <v>34</v>
      </c>
      <c r="II34" s="303">
        <f t="shared" si="2"/>
        <v>1</v>
      </c>
      <c r="IJ34" s="303">
        <f t="shared" si="3"/>
        <v>0</v>
      </c>
    </row>
    <row r="35" spans="1:244" s="30" customFormat="1" x14ac:dyDescent="0.2">
      <c r="A35" s="343" t="str">
        <f>Cover!C25</f>
        <v>024</v>
      </c>
      <c r="B35" s="343" t="str">
        <f>Cover!D25 &amp; " / " &amp; Cover!E25</f>
        <v>Indemn.fin carrière / Carrièrestopvergoed.</v>
      </c>
      <c r="C35" s="343" t="str">
        <f>Cover!M25</f>
        <v>En tant que couverture. Indemnisation pour fin de carrière. Une invalidité peut amener un arrêt complèt des activités professionnelles, lequel peut être  chiffré en montant d'indemnisation.</v>
      </c>
      <c r="D35" s="343" t="str">
        <f>Cover!N25</f>
        <v>Carrièrestop vergoeding. Als dekking. Een invaliditeit kan leiden tot een volledige stopzetting van een beroepsbezigheid, en daar kan dan een vergoeding voor bepaald worden.</v>
      </c>
      <c r="E35" s="344" t="str">
        <f>Cover!J25</f>
        <v/>
      </c>
      <c r="F35" s="327" t="s">
        <v>196</v>
      </c>
      <c r="G35" s="345"/>
      <c r="H35" s="259"/>
      <c r="I35" s="345"/>
      <c r="J35" s="259"/>
      <c r="K35" s="345"/>
      <c r="L35" s="259"/>
      <c r="M35" s="345"/>
      <c r="N35" s="259"/>
      <c r="O35" s="345"/>
      <c r="P35" s="259"/>
      <c r="Q35" s="345"/>
      <c r="R35" s="259"/>
      <c r="S35" s="345"/>
      <c r="T35" s="259"/>
      <c r="U35" s="350" t="s">
        <v>196</v>
      </c>
      <c r="V35" s="259"/>
      <c r="W35" s="345"/>
      <c r="X35" s="259"/>
      <c r="Y35" s="345"/>
      <c r="Z35" s="259"/>
      <c r="AA35" s="345"/>
      <c r="AB35" s="259"/>
      <c r="AC35" s="345"/>
      <c r="AD35" s="327" t="s">
        <v>196</v>
      </c>
      <c r="AE35" s="345"/>
      <c r="AF35" s="259"/>
      <c r="AG35" s="345"/>
      <c r="AH35" s="259"/>
      <c r="AI35" s="345"/>
      <c r="AJ35" s="327" t="s">
        <v>196</v>
      </c>
      <c r="AK35" s="345"/>
      <c r="AL35" s="259"/>
      <c r="AM35" s="350" t="s">
        <v>196</v>
      </c>
      <c r="AN35" s="259"/>
      <c r="AO35" s="345"/>
      <c r="AP35" s="259"/>
      <c r="AQ35" s="345"/>
      <c r="AR35" s="259"/>
      <c r="AS35" s="345"/>
      <c r="AT35" s="259"/>
      <c r="AU35" s="345"/>
      <c r="AV35" s="259"/>
      <c r="AW35" s="345"/>
      <c r="AX35" s="259"/>
      <c r="AY35" s="345"/>
      <c r="AZ35" s="259"/>
      <c r="BA35" s="345"/>
      <c r="BB35" s="259"/>
      <c r="BC35" s="345"/>
      <c r="BD35" s="259"/>
      <c r="BE35" s="345"/>
      <c r="BF35" s="259"/>
      <c r="BG35" s="345"/>
      <c r="BH35" s="259"/>
      <c r="BI35" s="345"/>
      <c r="BJ35" s="259"/>
      <c r="BK35" s="350" t="s">
        <v>196</v>
      </c>
      <c r="BL35" s="259"/>
      <c r="BM35" s="345"/>
      <c r="BN35" s="259"/>
      <c r="BO35" s="345"/>
      <c r="BP35" s="259"/>
      <c r="BQ35" s="345"/>
      <c r="BR35" s="259"/>
      <c r="BS35" s="350" t="s">
        <v>196</v>
      </c>
      <c r="BT35" s="259"/>
      <c r="BU35" s="345"/>
      <c r="BV35" s="259"/>
      <c r="BW35" s="345"/>
      <c r="BX35" s="259"/>
      <c r="BY35" s="345"/>
      <c r="BZ35" s="259"/>
      <c r="CA35" s="345"/>
      <c r="CB35" s="259"/>
      <c r="CC35" s="345"/>
      <c r="CD35" s="259"/>
      <c r="CE35" s="345"/>
      <c r="CF35" s="259"/>
      <c r="CG35" s="345"/>
      <c r="CH35" s="259"/>
      <c r="CI35" s="345"/>
      <c r="CJ35" s="259"/>
      <c r="CK35" s="345"/>
      <c r="CL35" s="259"/>
      <c r="CM35" s="350" t="s">
        <v>196</v>
      </c>
      <c r="CN35" s="259"/>
      <c r="CO35" s="345"/>
      <c r="CP35" s="259"/>
      <c r="CQ35" s="345"/>
      <c r="CR35" s="259"/>
      <c r="CS35" s="345"/>
      <c r="CT35" s="259"/>
      <c r="CU35" s="345"/>
      <c r="CV35" s="327" t="s">
        <v>196</v>
      </c>
      <c r="CW35" s="345"/>
      <c r="CX35" s="259"/>
      <c r="CY35" s="345"/>
      <c r="CZ35" s="259"/>
      <c r="DA35" s="345"/>
      <c r="DB35" s="259"/>
      <c r="DC35" s="345"/>
      <c r="DD35" s="259"/>
      <c r="DE35" s="345"/>
      <c r="DF35" s="259"/>
      <c r="DG35" s="350" t="s">
        <v>196</v>
      </c>
      <c r="DH35" s="327" t="s">
        <v>196</v>
      </c>
      <c r="DI35" s="345"/>
      <c r="DJ35" s="259"/>
      <c r="DK35" s="345"/>
      <c r="DL35" s="259"/>
      <c r="DM35" s="345"/>
      <c r="DN35" s="259"/>
      <c r="DO35" s="345"/>
      <c r="DP35" s="259"/>
      <c r="DQ35" s="350" t="s">
        <v>196</v>
      </c>
      <c r="DR35" s="327" t="s">
        <v>196</v>
      </c>
      <c r="DS35" s="345"/>
      <c r="DT35" s="259"/>
      <c r="DU35" s="345"/>
      <c r="DV35" s="259"/>
      <c r="DW35" s="345"/>
      <c r="DX35" s="327" t="s">
        <v>196</v>
      </c>
      <c r="DY35" s="350" t="s">
        <v>196</v>
      </c>
      <c r="DZ35" s="259"/>
      <c r="EA35" s="345"/>
      <c r="EB35" s="327" t="s">
        <v>196</v>
      </c>
      <c r="EC35" s="345"/>
      <c r="ED35" s="259"/>
      <c r="EE35" s="345"/>
      <c r="EF35" s="259"/>
      <c r="EG35" s="345"/>
      <c r="EH35" s="259"/>
      <c r="EI35" s="345"/>
      <c r="EJ35" s="259"/>
      <c r="EK35" s="345"/>
      <c r="EL35" s="259"/>
      <c r="EM35" s="350" t="s">
        <v>196</v>
      </c>
      <c r="EN35" s="327" t="s">
        <v>196</v>
      </c>
      <c r="EO35" s="345"/>
      <c r="EP35" s="259"/>
      <c r="EQ35" s="345"/>
      <c r="ER35" s="259"/>
      <c r="ES35" s="345"/>
      <c r="ET35" s="259"/>
      <c r="EU35" s="345"/>
      <c r="EV35" s="259"/>
      <c r="EW35" s="345"/>
      <c r="EX35" s="259"/>
      <c r="EY35" s="345"/>
      <c r="EZ35" s="259"/>
      <c r="FA35" s="345"/>
      <c r="FB35" s="259"/>
      <c r="FC35" s="345"/>
      <c r="FD35" s="259"/>
      <c r="FE35" s="350" t="s">
        <v>196</v>
      </c>
      <c r="FF35" s="259"/>
      <c r="FG35" s="345"/>
      <c r="FH35" s="259"/>
      <c r="FI35" s="350" t="s">
        <v>196</v>
      </c>
      <c r="FJ35" s="259"/>
      <c r="FK35" s="350" t="s">
        <v>196</v>
      </c>
      <c r="FL35" s="259"/>
      <c r="FM35" s="345"/>
      <c r="FN35" s="327" t="s">
        <v>196</v>
      </c>
      <c r="FO35" s="350" t="s">
        <v>196</v>
      </c>
      <c r="FP35" s="259"/>
      <c r="FQ35" s="345"/>
      <c r="FR35" s="327" t="s">
        <v>196</v>
      </c>
      <c r="FS35" s="345"/>
      <c r="FT35" s="259"/>
      <c r="FU35" s="345"/>
      <c r="FV35" s="327" t="s">
        <v>196</v>
      </c>
      <c r="FW35" s="350" t="s">
        <v>196</v>
      </c>
      <c r="FX35" s="259"/>
      <c r="FY35" s="345"/>
      <c r="FZ35" s="259"/>
      <c r="GA35" s="345"/>
      <c r="GB35" s="259"/>
      <c r="GC35" s="345"/>
      <c r="GD35" s="259"/>
      <c r="GE35" s="345"/>
      <c r="GF35" s="259"/>
      <c r="GG35" s="345"/>
      <c r="GH35" s="259"/>
      <c r="GI35" s="345"/>
      <c r="GJ35" s="259"/>
      <c r="GK35" s="345"/>
      <c r="GL35" s="259"/>
      <c r="GM35" s="345"/>
      <c r="GN35" s="259"/>
      <c r="GO35" s="345"/>
      <c r="GP35" s="259"/>
      <c r="GQ35" s="345"/>
      <c r="GR35" s="259"/>
      <c r="GS35" s="345"/>
      <c r="GT35" s="259"/>
      <c r="GU35" s="345"/>
      <c r="GV35" s="259"/>
      <c r="GW35" s="345"/>
      <c r="GX35" s="259" t="s">
        <v>196</v>
      </c>
      <c r="GY35" s="345"/>
      <c r="GZ35" s="259" t="s">
        <v>196</v>
      </c>
      <c r="HA35" s="345" t="s">
        <v>196</v>
      </c>
      <c r="HB35" s="259"/>
      <c r="HC35" s="345"/>
      <c r="HD35" s="259"/>
      <c r="HE35" s="345"/>
      <c r="HF35" s="259"/>
      <c r="HG35" s="345" t="s">
        <v>196</v>
      </c>
      <c r="HH35" s="259" t="s">
        <v>196</v>
      </c>
      <c r="HI35" s="345" t="s">
        <v>196</v>
      </c>
      <c r="HJ35" s="259" t="s">
        <v>196</v>
      </c>
      <c r="HK35" s="345" t="s">
        <v>196</v>
      </c>
      <c r="HL35" s="259"/>
      <c r="HM35" s="345"/>
      <c r="HN35" s="259"/>
      <c r="HO35" s="345"/>
      <c r="HP35" s="259"/>
      <c r="HQ35" s="345"/>
      <c r="HR35" s="259"/>
      <c r="HS35" s="345"/>
      <c r="HT35" s="259"/>
      <c r="HU35" s="345"/>
      <c r="HV35" s="259"/>
      <c r="HW35" s="345"/>
      <c r="HX35" s="259"/>
      <c r="HY35" s="345"/>
      <c r="HZ35" s="259"/>
      <c r="IA35" s="345"/>
      <c r="IB35" s="356" t="s">
        <v>195</v>
      </c>
      <c r="IC35" s="345"/>
      <c r="ID35" s="257"/>
      <c r="IG35" s="303">
        <f t="shared" si="0"/>
        <v>35</v>
      </c>
      <c r="IH35" s="303">
        <f t="shared" si="1"/>
        <v>34</v>
      </c>
      <c r="II35" s="303">
        <f t="shared" si="2"/>
        <v>1</v>
      </c>
      <c r="IJ35" s="303">
        <f t="shared" si="3"/>
        <v>0</v>
      </c>
    </row>
    <row r="36" spans="1:244" s="30" customFormat="1" x14ac:dyDescent="0.2">
      <c r="A36" s="343" t="str">
        <f>Cover!C26</f>
        <v>025</v>
      </c>
      <c r="B36" s="343" t="str">
        <f>Cover!D26 &amp; " / " &amp; Cover!E26</f>
        <v>Frais médic.accident / Med.kosten ongeval</v>
      </c>
      <c r="C36" s="343" t="str">
        <f>Cover!M26</f>
        <v>Frais médicaux suite à un accident. En tant que couverture.</v>
      </c>
      <c r="D36" s="343" t="str">
        <f>Cover!N26</f>
        <v>Medische kosten na ongeval. Als dekking.</v>
      </c>
      <c r="E36" s="344" t="str">
        <f>Cover!J26</f>
        <v/>
      </c>
      <c r="F36" s="327" t="s">
        <v>196</v>
      </c>
      <c r="G36" s="345"/>
      <c r="H36" s="259"/>
      <c r="I36" s="345"/>
      <c r="J36" s="259"/>
      <c r="K36" s="345"/>
      <c r="L36" s="259"/>
      <c r="M36" s="345"/>
      <c r="N36" s="259"/>
      <c r="O36" s="345"/>
      <c r="P36" s="259"/>
      <c r="Q36" s="345"/>
      <c r="R36" s="259"/>
      <c r="S36" s="345"/>
      <c r="T36" s="259"/>
      <c r="U36" s="350" t="s">
        <v>196</v>
      </c>
      <c r="V36" s="259"/>
      <c r="W36" s="345"/>
      <c r="X36" s="259"/>
      <c r="Y36" s="345"/>
      <c r="Z36" s="259"/>
      <c r="AA36" s="345"/>
      <c r="AB36" s="259"/>
      <c r="AC36" s="345"/>
      <c r="AD36" s="327" t="s">
        <v>196</v>
      </c>
      <c r="AE36" s="345"/>
      <c r="AF36" s="259"/>
      <c r="AG36" s="345"/>
      <c r="AH36" s="259"/>
      <c r="AI36" s="345"/>
      <c r="AJ36" s="327" t="s">
        <v>196</v>
      </c>
      <c r="AK36" s="345"/>
      <c r="AL36" s="259"/>
      <c r="AM36" s="350" t="s">
        <v>196</v>
      </c>
      <c r="AN36" s="259"/>
      <c r="AO36" s="345"/>
      <c r="AP36" s="259"/>
      <c r="AQ36" s="345"/>
      <c r="AR36" s="259"/>
      <c r="AS36" s="345"/>
      <c r="AT36" s="259"/>
      <c r="AU36" s="345"/>
      <c r="AV36" s="259"/>
      <c r="AW36" s="345"/>
      <c r="AX36" s="259"/>
      <c r="AY36" s="345"/>
      <c r="AZ36" s="259"/>
      <c r="BA36" s="345"/>
      <c r="BB36" s="259"/>
      <c r="BC36" s="345"/>
      <c r="BD36" s="259"/>
      <c r="BE36" s="345"/>
      <c r="BF36" s="259"/>
      <c r="BG36" s="345"/>
      <c r="BH36" s="259"/>
      <c r="BI36" s="345"/>
      <c r="BJ36" s="259"/>
      <c r="BK36" s="350" t="s">
        <v>196</v>
      </c>
      <c r="BL36" s="259"/>
      <c r="BM36" s="345"/>
      <c r="BN36" s="259"/>
      <c r="BO36" s="345"/>
      <c r="BP36" s="259"/>
      <c r="BQ36" s="345"/>
      <c r="BR36" s="259"/>
      <c r="BS36" s="350" t="s">
        <v>196</v>
      </c>
      <c r="BT36" s="259"/>
      <c r="BU36" s="345"/>
      <c r="BV36" s="259"/>
      <c r="BW36" s="345"/>
      <c r="BX36" s="259"/>
      <c r="BY36" s="345"/>
      <c r="BZ36" s="259"/>
      <c r="CA36" s="345"/>
      <c r="CB36" s="259"/>
      <c r="CC36" s="345"/>
      <c r="CD36" s="259"/>
      <c r="CE36" s="345"/>
      <c r="CF36" s="259"/>
      <c r="CG36" s="345"/>
      <c r="CH36" s="259"/>
      <c r="CI36" s="345"/>
      <c r="CJ36" s="259"/>
      <c r="CK36" s="345"/>
      <c r="CL36" s="259"/>
      <c r="CM36" s="350" t="s">
        <v>196</v>
      </c>
      <c r="CN36" s="259"/>
      <c r="CO36" s="345"/>
      <c r="CP36" s="259"/>
      <c r="CQ36" s="345"/>
      <c r="CR36" s="259"/>
      <c r="CS36" s="345"/>
      <c r="CT36" s="259"/>
      <c r="CU36" s="345"/>
      <c r="CV36" s="327" t="s">
        <v>196</v>
      </c>
      <c r="CW36" s="345"/>
      <c r="CX36" s="259"/>
      <c r="CY36" s="345"/>
      <c r="CZ36" s="259"/>
      <c r="DA36" s="345"/>
      <c r="DB36" s="259"/>
      <c r="DC36" s="345"/>
      <c r="DD36" s="259"/>
      <c r="DE36" s="345"/>
      <c r="DF36" s="259"/>
      <c r="DG36" s="350" t="s">
        <v>196</v>
      </c>
      <c r="DH36" s="327" t="s">
        <v>196</v>
      </c>
      <c r="DI36" s="345"/>
      <c r="DJ36" s="259"/>
      <c r="DK36" s="345"/>
      <c r="DL36" s="259"/>
      <c r="DM36" s="345"/>
      <c r="DN36" s="259"/>
      <c r="DO36" s="345"/>
      <c r="DP36" s="259"/>
      <c r="DQ36" s="350" t="s">
        <v>196</v>
      </c>
      <c r="DR36" s="327" t="s">
        <v>196</v>
      </c>
      <c r="DS36" s="345"/>
      <c r="DT36" s="259"/>
      <c r="DU36" s="345"/>
      <c r="DV36" s="259"/>
      <c r="DW36" s="345"/>
      <c r="DX36" s="327" t="s">
        <v>196</v>
      </c>
      <c r="DY36" s="350" t="s">
        <v>196</v>
      </c>
      <c r="DZ36" s="259"/>
      <c r="EA36" s="345"/>
      <c r="EB36" s="327" t="s">
        <v>196</v>
      </c>
      <c r="EC36" s="345"/>
      <c r="ED36" s="259"/>
      <c r="EE36" s="345"/>
      <c r="EF36" s="259"/>
      <c r="EG36" s="345"/>
      <c r="EH36" s="259"/>
      <c r="EI36" s="345"/>
      <c r="EJ36" s="259"/>
      <c r="EK36" s="345"/>
      <c r="EL36" s="259"/>
      <c r="EM36" s="350" t="s">
        <v>196</v>
      </c>
      <c r="EN36" s="327" t="s">
        <v>196</v>
      </c>
      <c r="EO36" s="345"/>
      <c r="EP36" s="259"/>
      <c r="EQ36" s="345"/>
      <c r="ER36" s="259"/>
      <c r="ES36" s="345"/>
      <c r="ET36" s="259"/>
      <c r="EU36" s="345"/>
      <c r="EV36" s="259"/>
      <c r="EW36" s="345"/>
      <c r="EX36" s="259"/>
      <c r="EY36" s="345"/>
      <c r="EZ36" s="259"/>
      <c r="FA36" s="345"/>
      <c r="FB36" s="259"/>
      <c r="FC36" s="345"/>
      <c r="FD36" s="259"/>
      <c r="FE36" s="350" t="s">
        <v>196</v>
      </c>
      <c r="FF36" s="259"/>
      <c r="FG36" s="345"/>
      <c r="FH36" s="259"/>
      <c r="FI36" s="350" t="s">
        <v>196</v>
      </c>
      <c r="FJ36" s="259"/>
      <c r="FK36" s="350" t="s">
        <v>196</v>
      </c>
      <c r="FL36" s="259"/>
      <c r="FM36" s="345"/>
      <c r="FN36" s="327" t="s">
        <v>196</v>
      </c>
      <c r="FO36" s="350" t="s">
        <v>196</v>
      </c>
      <c r="FP36" s="259"/>
      <c r="FQ36" s="345"/>
      <c r="FR36" s="327" t="s">
        <v>196</v>
      </c>
      <c r="FS36" s="345"/>
      <c r="FT36" s="259"/>
      <c r="FU36" s="345"/>
      <c r="FV36" s="327" t="s">
        <v>196</v>
      </c>
      <c r="FW36" s="350" t="s">
        <v>196</v>
      </c>
      <c r="FX36" s="259"/>
      <c r="FY36" s="345"/>
      <c r="FZ36" s="259"/>
      <c r="GA36" s="345"/>
      <c r="GB36" s="259"/>
      <c r="GC36" s="345"/>
      <c r="GD36" s="259"/>
      <c r="GE36" s="345"/>
      <c r="GF36" s="259"/>
      <c r="GG36" s="345"/>
      <c r="GH36" s="259"/>
      <c r="GI36" s="345"/>
      <c r="GJ36" s="259"/>
      <c r="GK36" s="345"/>
      <c r="GL36" s="259"/>
      <c r="GM36" s="345"/>
      <c r="GN36" s="259"/>
      <c r="GO36" s="345"/>
      <c r="GP36" s="259"/>
      <c r="GQ36" s="345"/>
      <c r="GR36" s="259"/>
      <c r="GS36" s="345"/>
      <c r="GT36" s="259"/>
      <c r="GU36" s="345"/>
      <c r="GV36" s="259"/>
      <c r="GW36" s="345"/>
      <c r="GX36" s="259" t="s">
        <v>196</v>
      </c>
      <c r="GY36" s="345"/>
      <c r="GZ36" s="259" t="s">
        <v>196</v>
      </c>
      <c r="HA36" s="345" t="s">
        <v>196</v>
      </c>
      <c r="HB36" s="259"/>
      <c r="HC36" s="345"/>
      <c r="HD36" s="259"/>
      <c r="HE36" s="345"/>
      <c r="HF36" s="259"/>
      <c r="HG36" s="345" t="s">
        <v>196</v>
      </c>
      <c r="HH36" s="259" t="s">
        <v>196</v>
      </c>
      <c r="HI36" s="345" t="s">
        <v>196</v>
      </c>
      <c r="HJ36" s="259" t="s">
        <v>196</v>
      </c>
      <c r="HK36" s="345" t="s">
        <v>196</v>
      </c>
      <c r="HL36" s="259"/>
      <c r="HM36" s="345"/>
      <c r="HN36" s="259"/>
      <c r="HO36" s="345"/>
      <c r="HP36" s="259"/>
      <c r="HQ36" s="345"/>
      <c r="HR36" s="259"/>
      <c r="HS36" s="345"/>
      <c r="HT36" s="259"/>
      <c r="HU36" s="345"/>
      <c r="HV36" s="259"/>
      <c r="HW36" s="345"/>
      <c r="HX36" s="259"/>
      <c r="HY36" s="345"/>
      <c r="HZ36" s="259"/>
      <c r="IA36" s="345"/>
      <c r="IB36" s="356" t="s">
        <v>195</v>
      </c>
      <c r="IC36" s="345"/>
      <c r="ID36" s="257"/>
      <c r="IG36" s="303">
        <f t="shared" si="0"/>
        <v>35</v>
      </c>
      <c r="IH36" s="303">
        <f t="shared" si="1"/>
        <v>34</v>
      </c>
      <c r="II36" s="303">
        <f t="shared" si="2"/>
        <v>1</v>
      </c>
      <c r="IJ36" s="303">
        <f t="shared" si="3"/>
        <v>0</v>
      </c>
    </row>
    <row r="37" spans="1:244" s="30" customFormat="1" x14ac:dyDescent="0.2">
      <c r="A37" s="343" t="str">
        <f>Cover!C27</f>
        <v>026</v>
      </c>
      <c r="B37" s="343" t="str">
        <f>Cover!D27 &amp; " / " &amp; Cover!E27</f>
        <v>Frais médic.maladie / Med.kosten ziekte</v>
      </c>
      <c r="C37" s="343" t="str">
        <f>Cover!M27</f>
        <v>Frais médicaux suite à une maladie. En tant que couverture.</v>
      </c>
      <c r="D37" s="343" t="str">
        <f>Cover!N27</f>
        <v>Medische kosten in geval van ziekte. Als dekking.</v>
      </c>
      <c r="E37" s="344" t="str">
        <f>Cover!J27</f>
        <v/>
      </c>
      <c r="F37" s="327" t="s">
        <v>196</v>
      </c>
      <c r="G37" s="345"/>
      <c r="H37" s="259"/>
      <c r="I37" s="345"/>
      <c r="J37" s="259"/>
      <c r="K37" s="345"/>
      <c r="L37" s="259"/>
      <c r="M37" s="345"/>
      <c r="N37" s="259"/>
      <c r="O37" s="345"/>
      <c r="P37" s="259"/>
      <c r="Q37" s="345"/>
      <c r="R37" s="259"/>
      <c r="S37" s="345"/>
      <c r="T37" s="259"/>
      <c r="U37" s="350" t="s">
        <v>196</v>
      </c>
      <c r="V37" s="259"/>
      <c r="W37" s="345"/>
      <c r="X37" s="259"/>
      <c r="Y37" s="345"/>
      <c r="Z37" s="259"/>
      <c r="AA37" s="345"/>
      <c r="AB37" s="259"/>
      <c r="AC37" s="345"/>
      <c r="AD37" s="327" t="s">
        <v>196</v>
      </c>
      <c r="AE37" s="345"/>
      <c r="AF37" s="259"/>
      <c r="AG37" s="345"/>
      <c r="AH37" s="259"/>
      <c r="AI37" s="345"/>
      <c r="AJ37" s="327" t="s">
        <v>196</v>
      </c>
      <c r="AK37" s="345"/>
      <c r="AL37" s="259"/>
      <c r="AM37" s="350" t="s">
        <v>196</v>
      </c>
      <c r="AN37" s="259"/>
      <c r="AO37" s="345"/>
      <c r="AP37" s="259"/>
      <c r="AQ37" s="345"/>
      <c r="AR37" s="259"/>
      <c r="AS37" s="345"/>
      <c r="AT37" s="259"/>
      <c r="AU37" s="345"/>
      <c r="AV37" s="259"/>
      <c r="AW37" s="345"/>
      <c r="AX37" s="259"/>
      <c r="AY37" s="345"/>
      <c r="AZ37" s="259"/>
      <c r="BA37" s="345"/>
      <c r="BB37" s="259"/>
      <c r="BC37" s="345"/>
      <c r="BD37" s="259"/>
      <c r="BE37" s="345"/>
      <c r="BF37" s="259"/>
      <c r="BG37" s="345"/>
      <c r="BH37" s="259"/>
      <c r="BI37" s="345"/>
      <c r="BJ37" s="259"/>
      <c r="BK37" s="350" t="s">
        <v>196</v>
      </c>
      <c r="BL37" s="259"/>
      <c r="BM37" s="345"/>
      <c r="BN37" s="259"/>
      <c r="BO37" s="345"/>
      <c r="BP37" s="259"/>
      <c r="BQ37" s="345"/>
      <c r="BR37" s="259"/>
      <c r="BS37" s="350" t="s">
        <v>196</v>
      </c>
      <c r="BT37" s="259"/>
      <c r="BU37" s="345"/>
      <c r="BV37" s="259"/>
      <c r="BW37" s="345"/>
      <c r="BX37" s="259"/>
      <c r="BY37" s="345"/>
      <c r="BZ37" s="259"/>
      <c r="CA37" s="345"/>
      <c r="CB37" s="259"/>
      <c r="CC37" s="345"/>
      <c r="CD37" s="259"/>
      <c r="CE37" s="345"/>
      <c r="CF37" s="259"/>
      <c r="CG37" s="345"/>
      <c r="CH37" s="259"/>
      <c r="CI37" s="345"/>
      <c r="CJ37" s="259"/>
      <c r="CK37" s="345"/>
      <c r="CL37" s="259"/>
      <c r="CM37" s="350" t="s">
        <v>196</v>
      </c>
      <c r="CN37" s="259"/>
      <c r="CO37" s="345"/>
      <c r="CP37" s="259"/>
      <c r="CQ37" s="345"/>
      <c r="CR37" s="259"/>
      <c r="CS37" s="345"/>
      <c r="CT37" s="259"/>
      <c r="CU37" s="345"/>
      <c r="CV37" s="327" t="s">
        <v>196</v>
      </c>
      <c r="CW37" s="345"/>
      <c r="CX37" s="259"/>
      <c r="CY37" s="345"/>
      <c r="CZ37" s="259"/>
      <c r="DA37" s="345"/>
      <c r="DB37" s="259"/>
      <c r="DC37" s="345"/>
      <c r="DD37" s="259"/>
      <c r="DE37" s="345"/>
      <c r="DF37" s="259"/>
      <c r="DG37" s="350" t="s">
        <v>196</v>
      </c>
      <c r="DH37" s="327" t="s">
        <v>196</v>
      </c>
      <c r="DI37" s="345"/>
      <c r="DJ37" s="259"/>
      <c r="DK37" s="345"/>
      <c r="DL37" s="259"/>
      <c r="DM37" s="345"/>
      <c r="DN37" s="259"/>
      <c r="DO37" s="345"/>
      <c r="DP37" s="259"/>
      <c r="DQ37" s="350" t="s">
        <v>196</v>
      </c>
      <c r="DR37" s="327" t="s">
        <v>196</v>
      </c>
      <c r="DS37" s="345"/>
      <c r="DT37" s="259"/>
      <c r="DU37" s="345"/>
      <c r="DV37" s="259"/>
      <c r="DW37" s="345"/>
      <c r="DX37" s="327" t="s">
        <v>196</v>
      </c>
      <c r="DY37" s="350" t="s">
        <v>196</v>
      </c>
      <c r="DZ37" s="259"/>
      <c r="EA37" s="345"/>
      <c r="EB37" s="327" t="s">
        <v>196</v>
      </c>
      <c r="EC37" s="345"/>
      <c r="ED37" s="259"/>
      <c r="EE37" s="345"/>
      <c r="EF37" s="259"/>
      <c r="EG37" s="345"/>
      <c r="EH37" s="259"/>
      <c r="EI37" s="345"/>
      <c r="EJ37" s="259"/>
      <c r="EK37" s="345"/>
      <c r="EL37" s="259"/>
      <c r="EM37" s="350" t="s">
        <v>196</v>
      </c>
      <c r="EN37" s="327" t="s">
        <v>196</v>
      </c>
      <c r="EO37" s="345"/>
      <c r="EP37" s="259"/>
      <c r="EQ37" s="345"/>
      <c r="ER37" s="259"/>
      <c r="ES37" s="345"/>
      <c r="ET37" s="259"/>
      <c r="EU37" s="345"/>
      <c r="EV37" s="259"/>
      <c r="EW37" s="345"/>
      <c r="EX37" s="259"/>
      <c r="EY37" s="345"/>
      <c r="EZ37" s="259"/>
      <c r="FA37" s="345"/>
      <c r="FB37" s="259"/>
      <c r="FC37" s="345"/>
      <c r="FD37" s="259"/>
      <c r="FE37" s="350" t="s">
        <v>196</v>
      </c>
      <c r="FF37" s="259"/>
      <c r="FG37" s="345"/>
      <c r="FH37" s="259"/>
      <c r="FI37" s="350" t="s">
        <v>196</v>
      </c>
      <c r="FJ37" s="259"/>
      <c r="FK37" s="350" t="s">
        <v>196</v>
      </c>
      <c r="FL37" s="259"/>
      <c r="FM37" s="345"/>
      <c r="FN37" s="327" t="s">
        <v>196</v>
      </c>
      <c r="FO37" s="350" t="s">
        <v>196</v>
      </c>
      <c r="FP37" s="259"/>
      <c r="FQ37" s="345"/>
      <c r="FR37" s="327" t="s">
        <v>196</v>
      </c>
      <c r="FS37" s="345"/>
      <c r="FT37" s="259"/>
      <c r="FU37" s="345"/>
      <c r="FV37" s="327" t="s">
        <v>196</v>
      </c>
      <c r="FW37" s="350" t="s">
        <v>196</v>
      </c>
      <c r="FX37" s="259"/>
      <c r="FY37" s="345"/>
      <c r="FZ37" s="259"/>
      <c r="GA37" s="345"/>
      <c r="GB37" s="259"/>
      <c r="GC37" s="345"/>
      <c r="GD37" s="259"/>
      <c r="GE37" s="345"/>
      <c r="GF37" s="259"/>
      <c r="GG37" s="345"/>
      <c r="GH37" s="259"/>
      <c r="GI37" s="345"/>
      <c r="GJ37" s="259"/>
      <c r="GK37" s="345"/>
      <c r="GL37" s="259"/>
      <c r="GM37" s="345"/>
      <c r="GN37" s="259"/>
      <c r="GO37" s="345"/>
      <c r="GP37" s="259"/>
      <c r="GQ37" s="345"/>
      <c r="GR37" s="259"/>
      <c r="GS37" s="345"/>
      <c r="GT37" s="259"/>
      <c r="GU37" s="345"/>
      <c r="GV37" s="259"/>
      <c r="GW37" s="345"/>
      <c r="GX37" s="259" t="s">
        <v>196</v>
      </c>
      <c r="GY37" s="345"/>
      <c r="GZ37" s="259" t="s">
        <v>196</v>
      </c>
      <c r="HA37" s="345" t="s">
        <v>196</v>
      </c>
      <c r="HB37" s="259"/>
      <c r="HC37" s="345"/>
      <c r="HD37" s="259"/>
      <c r="HE37" s="345"/>
      <c r="HF37" s="259"/>
      <c r="HG37" s="345" t="s">
        <v>196</v>
      </c>
      <c r="HH37" s="259" t="s">
        <v>196</v>
      </c>
      <c r="HI37" s="345" t="s">
        <v>196</v>
      </c>
      <c r="HJ37" s="259" t="s">
        <v>196</v>
      </c>
      <c r="HK37" s="345" t="s">
        <v>196</v>
      </c>
      <c r="HL37" s="259"/>
      <c r="HM37" s="345"/>
      <c r="HN37" s="259"/>
      <c r="HO37" s="345"/>
      <c r="HP37" s="259"/>
      <c r="HQ37" s="345"/>
      <c r="HR37" s="259"/>
      <c r="HS37" s="345"/>
      <c r="HT37" s="259"/>
      <c r="HU37" s="345"/>
      <c r="HV37" s="259"/>
      <c r="HW37" s="345"/>
      <c r="HX37" s="259"/>
      <c r="HY37" s="345"/>
      <c r="HZ37" s="259"/>
      <c r="IA37" s="345"/>
      <c r="IB37" s="356" t="s">
        <v>195</v>
      </c>
      <c r="IC37" s="345"/>
      <c r="ID37" s="257"/>
      <c r="IG37" s="303">
        <f t="shared" si="0"/>
        <v>35</v>
      </c>
      <c r="IH37" s="303">
        <f t="shared" si="1"/>
        <v>34</v>
      </c>
      <c r="II37" s="303">
        <f t="shared" si="2"/>
        <v>1</v>
      </c>
      <c r="IJ37" s="303">
        <f t="shared" si="3"/>
        <v>0</v>
      </c>
    </row>
    <row r="38" spans="1:244" s="30" customFormat="1" x14ac:dyDescent="0.2">
      <c r="A38" s="349" t="str">
        <f>Cover!C28</f>
        <v>027</v>
      </c>
      <c r="B38" s="343" t="str">
        <f>Cover!D28 &amp; " / " &amp; Cover!E28</f>
        <v>Frais de prothèse / Prothesekosten</v>
      </c>
      <c r="C38" s="343" t="str">
        <f>Cover!M28</f>
        <v>En tant que couverture. Les frais d'acquisition d'une prothèse (ce qui remplace la partie perdue du corps, par un membre artificiel).</v>
      </c>
      <c r="D38" s="343" t="str">
        <f>Cover!N28</f>
        <v>Als dekking. De kosten in verband met de aanschaf van een prothese (vervangt een verloren gegaan lichaamsdeel door een kunstlid).</v>
      </c>
      <c r="E38" s="344" t="str">
        <f>Cover!J28</f>
        <v/>
      </c>
      <c r="F38" s="327" t="s">
        <v>196</v>
      </c>
      <c r="G38" s="345"/>
      <c r="H38" s="259"/>
      <c r="I38" s="345"/>
      <c r="J38" s="259"/>
      <c r="K38" s="345"/>
      <c r="L38" s="259"/>
      <c r="M38" s="345"/>
      <c r="N38" s="259"/>
      <c r="O38" s="345"/>
      <c r="P38" s="259"/>
      <c r="Q38" s="345"/>
      <c r="R38" s="259"/>
      <c r="S38" s="345"/>
      <c r="T38" s="259"/>
      <c r="U38" s="350" t="s">
        <v>196</v>
      </c>
      <c r="V38" s="259"/>
      <c r="W38" s="345"/>
      <c r="X38" s="259"/>
      <c r="Y38" s="345"/>
      <c r="Z38" s="259"/>
      <c r="AA38" s="345"/>
      <c r="AB38" s="259"/>
      <c r="AC38" s="345"/>
      <c r="AD38" s="327" t="s">
        <v>196</v>
      </c>
      <c r="AE38" s="345"/>
      <c r="AF38" s="259"/>
      <c r="AG38" s="345"/>
      <c r="AH38" s="259"/>
      <c r="AI38" s="345"/>
      <c r="AJ38" s="327" t="s">
        <v>196</v>
      </c>
      <c r="AK38" s="345"/>
      <c r="AL38" s="259"/>
      <c r="AM38" s="350" t="s">
        <v>196</v>
      </c>
      <c r="AN38" s="259"/>
      <c r="AO38" s="345"/>
      <c r="AP38" s="259"/>
      <c r="AQ38" s="345"/>
      <c r="AR38" s="259"/>
      <c r="AS38" s="345"/>
      <c r="AT38" s="259"/>
      <c r="AU38" s="345"/>
      <c r="AV38" s="259"/>
      <c r="AW38" s="345"/>
      <c r="AX38" s="259"/>
      <c r="AY38" s="345"/>
      <c r="AZ38" s="259"/>
      <c r="BA38" s="345"/>
      <c r="BB38" s="259"/>
      <c r="BC38" s="345"/>
      <c r="BD38" s="259"/>
      <c r="BE38" s="345"/>
      <c r="BF38" s="259"/>
      <c r="BG38" s="345"/>
      <c r="BH38" s="259"/>
      <c r="BI38" s="345"/>
      <c r="BJ38" s="259"/>
      <c r="BK38" s="350" t="s">
        <v>196</v>
      </c>
      <c r="BL38" s="259"/>
      <c r="BM38" s="345"/>
      <c r="BN38" s="259"/>
      <c r="BO38" s="345"/>
      <c r="BP38" s="259"/>
      <c r="BQ38" s="345"/>
      <c r="BR38" s="259"/>
      <c r="BS38" s="350" t="s">
        <v>196</v>
      </c>
      <c r="BT38" s="259"/>
      <c r="BU38" s="345"/>
      <c r="BV38" s="259"/>
      <c r="BW38" s="345"/>
      <c r="BX38" s="259"/>
      <c r="BY38" s="345"/>
      <c r="BZ38" s="259"/>
      <c r="CA38" s="345"/>
      <c r="CB38" s="259"/>
      <c r="CC38" s="345"/>
      <c r="CD38" s="259"/>
      <c r="CE38" s="345"/>
      <c r="CF38" s="259"/>
      <c r="CG38" s="345"/>
      <c r="CH38" s="259"/>
      <c r="CI38" s="345"/>
      <c r="CJ38" s="259"/>
      <c r="CK38" s="345"/>
      <c r="CL38" s="259"/>
      <c r="CM38" s="350" t="s">
        <v>196</v>
      </c>
      <c r="CN38" s="259"/>
      <c r="CO38" s="345"/>
      <c r="CP38" s="259"/>
      <c r="CQ38" s="345"/>
      <c r="CR38" s="259"/>
      <c r="CS38" s="345"/>
      <c r="CT38" s="259"/>
      <c r="CU38" s="345"/>
      <c r="CV38" s="327" t="s">
        <v>196</v>
      </c>
      <c r="CW38" s="345"/>
      <c r="CX38" s="259"/>
      <c r="CY38" s="345"/>
      <c r="CZ38" s="259"/>
      <c r="DA38" s="345"/>
      <c r="DB38" s="259"/>
      <c r="DC38" s="345"/>
      <c r="DD38" s="259"/>
      <c r="DE38" s="345"/>
      <c r="DF38" s="259"/>
      <c r="DG38" s="350" t="s">
        <v>196</v>
      </c>
      <c r="DH38" s="327" t="s">
        <v>196</v>
      </c>
      <c r="DI38" s="345"/>
      <c r="DJ38" s="259"/>
      <c r="DK38" s="345"/>
      <c r="DL38" s="259"/>
      <c r="DM38" s="345"/>
      <c r="DN38" s="259"/>
      <c r="DO38" s="345"/>
      <c r="DP38" s="259"/>
      <c r="DQ38" s="350" t="s">
        <v>196</v>
      </c>
      <c r="DR38" s="327" t="s">
        <v>196</v>
      </c>
      <c r="DS38" s="345"/>
      <c r="DT38" s="259"/>
      <c r="DU38" s="345"/>
      <c r="DV38" s="259"/>
      <c r="DW38" s="345"/>
      <c r="DX38" s="327" t="s">
        <v>196</v>
      </c>
      <c r="DY38" s="350" t="s">
        <v>196</v>
      </c>
      <c r="DZ38" s="259"/>
      <c r="EA38" s="345"/>
      <c r="EB38" s="327" t="s">
        <v>196</v>
      </c>
      <c r="EC38" s="345"/>
      <c r="ED38" s="259"/>
      <c r="EE38" s="345"/>
      <c r="EF38" s="259"/>
      <c r="EG38" s="345"/>
      <c r="EH38" s="259"/>
      <c r="EI38" s="345"/>
      <c r="EJ38" s="259"/>
      <c r="EK38" s="345"/>
      <c r="EL38" s="259"/>
      <c r="EM38" s="350" t="s">
        <v>196</v>
      </c>
      <c r="EN38" s="327" t="s">
        <v>196</v>
      </c>
      <c r="EO38" s="345"/>
      <c r="EP38" s="259"/>
      <c r="EQ38" s="345"/>
      <c r="ER38" s="259"/>
      <c r="ES38" s="345"/>
      <c r="ET38" s="259"/>
      <c r="EU38" s="345"/>
      <c r="EV38" s="259"/>
      <c r="EW38" s="345"/>
      <c r="EX38" s="259"/>
      <c r="EY38" s="345"/>
      <c r="EZ38" s="259"/>
      <c r="FA38" s="345"/>
      <c r="FB38" s="259"/>
      <c r="FC38" s="345"/>
      <c r="FD38" s="259"/>
      <c r="FE38" s="350" t="s">
        <v>196</v>
      </c>
      <c r="FF38" s="259"/>
      <c r="FG38" s="345"/>
      <c r="FH38" s="259"/>
      <c r="FI38" s="350" t="s">
        <v>196</v>
      </c>
      <c r="FJ38" s="259"/>
      <c r="FK38" s="350" t="s">
        <v>196</v>
      </c>
      <c r="FL38" s="259"/>
      <c r="FM38" s="345"/>
      <c r="FN38" s="327" t="s">
        <v>196</v>
      </c>
      <c r="FO38" s="350" t="s">
        <v>196</v>
      </c>
      <c r="FP38" s="259"/>
      <c r="FQ38" s="345"/>
      <c r="FR38" s="327" t="s">
        <v>196</v>
      </c>
      <c r="FS38" s="345"/>
      <c r="FT38" s="259"/>
      <c r="FU38" s="345"/>
      <c r="FV38" s="327" t="s">
        <v>196</v>
      </c>
      <c r="FW38" s="350" t="s">
        <v>196</v>
      </c>
      <c r="FX38" s="259"/>
      <c r="FY38" s="345"/>
      <c r="FZ38" s="259"/>
      <c r="GA38" s="345"/>
      <c r="GB38" s="259"/>
      <c r="GC38" s="345"/>
      <c r="GD38" s="259"/>
      <c r="GE38" s="345"/>
      <c r="GF38" s="259"/>
      <c r="GG38" s="345"/>
      <c r="GH38" s="259"/>
      <c r="GI38" s="345"/>
      <c r="GJ38" s="259"/>
      <c r="GK38" s="345"/>
      <c r="GL38" s="259"/>
      <c r="GM38" s="345"/>
      <c r="GN38" s="259"/>
      <c r="GO38" s="345"/>
      <c r="GP38" s="259"/>
      <c r="GQ38" s="345"/>
      <c r="GR38" s="259"/>
      <c r="GS38" s="345"/>
      <c r="GT38" s="259"/>
      <c r="GU38" s="345"/>
      <c r="GV38" s="259"/>
      <c r="GW38" s="345"/>
      <c r="GX38" s="259" t="s">
        <v>196</v>
      </c>
      <c r="GY38" s="345"/>
      <c r="GZ38" s="259" t="s">
        <v>196</v>
      </c>
      <c r="HA38" s="345" t="s">
        <v>196</v>
      </c>
      <c r="HB38" s="259"/>
      <c r="HC38" s="345"/>
      <c r="HD38" s="259"/>
      <c r="HE38" s="345"/>
      <c r="HF38" s="259"/>
      <c r="HG38" s="345" t="s">
        <v>196</v>
      </c>
      <c r="HH38" s="259" t="s">
        <v>196</v>
      </c>
      <c r="HI38" s="345" t="s">
        <v>196</v>
      </c>
      <c r="HJ38" s="259" t="s">
        <v>196</v>
      </c>
      <c r="HK38" s="345" t="s">
        <v>196</v>
      </c>
      <c r="HL38" s="259"/>
      <c r="HM38" s="345"/>
      <c r="HN38" s="259"/>
      <c r="HO38" s="345"/>
      <c r="HP38" s="259"/>
      <c r="HQ38" s="345"/>
      <c r="HR38" s="259"/>
      <c r="HS38" s="345"/>
      <c r="HT38" s="259"/>
      <c r="HU38" s="345"/>
      <c r="HV38" s="259"/>
      <c r="HW38" s="345"/>
      <c r="HX38" s="259"/>
      <c r="HY38" s="345"/>
      <c r="HZ38" s="259"/>
      <c r="IA38" s="345"/>
      <c r="IB38" s="356" t="s">
        <v>195</v>
      </c>
      <c r="IC38" s="345"/>
      <c r="ID38" s="257"/>
      <c r="IG38" s="303">
        <f t="shared" si="0"/>
        <v>35</v>
      </c>
      <c r="IH38" s="303">
        <f t="shared" si="1"/>
        <v>34</v>
      </c>
      <c r="II38" s="303">
        <f t="shared" si="2"/>
        <v>1</v>
      </c>
      <c r="IJ38" s="303">
        <f t="shared" si="3"/>
        <v>0</v>
      </c>
    </row>
    <row r="39" spans="1:244" s="30" customFormat="1" x14ac:dyDescent="0.2">
      <c r="A39" s="349" t="str">
        <f>Cover!C29</f>
        <v>028</v>
      </c>
      <c r="B39" s="343" t="str">
        <f>Cover!D29 &amp; " / " &amp; Cover!E29</f>
        <v>Fr.proth.dentaires / Tandprothesekosten</v>
      </c>
      <c r="C39" s="343" t="str">
        <f>Cover!M29</f>
        <v>Frais de prothèses dentaires. En tant que couverture. Les frais d'acquisition d'une prothèse dentaire (ce qui remplace la partie perdue du corps, par un membre artificiel).</v>
      </c>
      <c r="D39" s="343" t="str">
        <f>Cover!N29</f>
        <v>Als dekking. De kosten in verband met de aanschaf van een tandprothese of kunstgebit (een prothese vervangt een verloren gegaan lichaamsdeel door een kunstlid).</v>
      </c>
      <c r="E39" s="344" t="str">
        <f>Cover!J29</f>
        <v/>
      </c>
      <c r="F39" s="327" t="s">
        <v>196</v>
      </c>
      <c r="G39" s="345"/>
      <c r="H39" s="259"/>
      <c r="I39" s="345"/>
      <c r="J39" s="259"/>
      <c r="K39" s="345"/>
      <c r="L39" s="259"/>
      <c r="M39" s="345"/>
      <c r="N39" s="259"/>
      <c r="O39" s="345"/>
      <c r="P39" s="259"/>
      <c r="Q39" s="345"/>
      <c r="R39" s="259"/>
      <c r="S39" s="345"/>
      <c r="T39" s="259"/>
      <c r="U39" s="350" t="s">
        <v>196</v>
      </c>
      <c r="V39" s="259"/>
      <c r="W39" s="345"/>
      <c r="X39" s="259"/>
      <c r="Y39" s="345"/>
      <c r="Z39" s="259"/>
      <c r="AA39" s="345"/>
      <c r="AB39" s="259"/>
      <c r="AC39" s="345"/>
      <c r="AD39" s="327" t="s">
        <v>196</v>
      </c>
      <c r="AE39" s="345"/>
      <c r="AF39" s="259"/>
      <c r="AG39" s="345"/>
      <c r="AH39" s="259"/>
      <c r="AI39" s="345"/>
      <c r="AJ39" s="327" t="s">
        <v>196</v>
      </c>
      <c r="AK39" s="345"/>
      <c r="AL39" s="259"/>
      <c r="AM39" s="350" t="s">
        <v>196</v>
      </c>
      <c r="AN39" s="259"/>
      <c r="AO39" s="345"/>
      <c r="AP39" s="259"/>
      <c r="AQ39" s="345"/>
      <c r="AR39" s="259"/>
      <c r="AS39" s="345"/>
      <c r="AT39" s="259"/>
      <c r="AU39" s="345"/>
      <c r="AV39" s="259"/>
      <c r="AW39" s="345"/>
      <c r="AX39" s="259"/>
      <c r="AY39" s="345"/>
      <c r="AZ39" s="259"/>
      <c r="BA39" s="345"/>
      <c r="BB39" s="259"/>
      <c r="BC39" s="345"/>
      <c r="BD39" s="259"/>
      <c r="BE39" s="345"/>
      <c r="BF39" s="259"/>
      <c r="BG39" s="345"/>
      <c r="BH39" s="259"/>
      <c r="BI39" s="345"/>
      <c r="BJ39" s="259"/>
      <c r="BK39" s="350" t="s">
        <v>196</v>
      </c>
      <c r="BL39" s="259"/>
      <c r="BM39" s="345"/>
      <c r="BN39" s="259"/>
      <c r="BO39" s="345"/>
      <c r="BP39" s="259"/>
      <c r="BQ39" s="345"/>
      <c r="BR39" s="259"/>
      <c r="BS39" s="350" t="s">
        <v>196</v>
      </c>
      <c r="BT39" s="259"/>
      <c r="BU39" s="345"/>
      <c r="BV39" s="259"/>
      <c r="BW39" s="345"/>
      <c r="BX39" s="259"/>
      <c r="BY39" s="345"/>
      <c r="BZ39" s="259"/>
      <c r="CA39" s="345"/>
      <c r="CB39" s="259"/>
      <c r="CC39" s="345"/>
      <c r="CD39" s="259"/>
      <c r="CE39" s="345"/>
      <c r="CF39" s="259"/>
      <c r="CG39" s="345"/>
      <c r="CH39" s="259"/>
      <c r="CI39" s="345"/>
      <c r="CJ39" s="259"/>
      <c r="CK39" s="345"/>
      <c r="CL39" s="259"/>
      <c r="CM39" s="350" t="s">
        <v>196</v>
      </c>
      <c r="CN39" s="259"/>
      <c r="CO39" s="345"/>
      <c r="CP39" s="259"/>
      <c r="CQ39" s="345"/>
      <c r="CR39" s="259"/>
      <c r="CS39" s="345"/>
      <c r="CT39" s="259"/>
      <c r="CU39" s="345"/>
      <c r="CV39" s="327" t="s">
        <v>196</v>
      </c>
      <c r="CW39" s="345"/>
      <c r="CX39" s="259"/>
      <c r="CY39" s="345"/>
      <c r="CZ39" s="259"/>
      <c r="DA39" s="345"/>
      <c r="DB39" s="259"/>
      <c r="DC39" s="345"/>
      <c r="DD39" s="259"/>
      <c r="DE39" s="345"/>
      <c r="DF39" s="259"/>
      <c r="DG39" s="350" t="s">
        <v>196</v>
      </c>
      <c r="DH39" s="327" t="s">
        <v>196</v>
      </c>
      <c r="DI39" s="345"/>
      <c r="DJ39" s="259"/>
      <c r="DK39" s="345"/>
      <c r="DL39" s="259"/>
      <c r="DM39" s="345"/>
      <c r="DN39" s="259"/>
      <c r="DO39" s="345"/>
      <c r="DP39" s="259"/>
      <c r="DQ39" s="350" t="s">
        <v>196</v>
      </c>
      <c r="DR39" s="327" t="s">
        <v>196</v>
      </c>
      <c r="DS39" s="345"/>
      <c r="DT39" s="259"/>
      <c r="DU39" s="345"/>
      <c r="DV39" s="259"/>
      <c r="DW39" s="345"/>
      <c r="DX39" s="327" t="s">
        <v>196</v>
      </c>
      <c r="DY39" s="350" t="s">
        <v>196</v>
      </c>
      <c r="DZ39" s="259"/>
      <c r="EA39" s="345"/>
      <c r="EB39" s="327" t="s">
        <v>196</v>
      </c>
      <c r="EC39" s="345"/>
      <c r="ED39" s="259"/>
      <c r="EE39" s="345"/>
      <c r="EF39" s="259"/>
      <c r="EG39" s="345"/>
      <c r="EH39" s="259"/>
      <c r="EI39" s="345"/>
      <c r="EJ39" s="259"/>
      <c r="EK39" s="345"/>
      <c r="EL39" s="259"/>
      <c r="EM39" s="350" t="s">
        <v>196</v>
      </c>
      <c r="EN39" s="327" t="s">
        <v>196</v>
      </c>
      <c r="EO39" s="345"/>
      <c r="EP39" s="259"/>
      <c r="EQ39" s="345"/>
      <c r="ER39" s="259"/>
      <c r="ES39" s="345"/>
      <c r="ET39" s="259"/>
      <c r="EU39" s="345"/>
      <c r="EV39" s="259"/>
      <c r="EW39" s="345"/>
      <c r="EX39" s="259"/>
      <c r="EY39" s="345"/>
      <c r="EZ39" s="259"/>
      <c r="FA39" s="345"/>
      <c r="FB39" s="259"/>
      <c r="FC39" s="345"/>
      <c r="FD39" s="259"/>
      <c r="FE39" s="350" t="s">
        <v>196</v>
      </c>
      <c r="FF39" s="259"/>
      <c r="FG39" s="345"/>
      <c r="FH39" s="259"/>
      <c r="FI39" s="350" t="s">
        <v>196</v>
      </c>
      <c r="FJ39" s="259"/>
      <c r="FK39" s="350" t="s">
        <v>196</v>
      </c>
      <c r="FL39" s="259"/>
      <c r="FM39" s="345"/>
      <c r="FN39" s="327" t="s">
        <v>196</v>
      </c>
      <c r="FO39" s="350" t="s">
        <v>196</v>
      </c>
      <c r="FP39" s="259"/>
      <c r="FQ39" s="345"/>
      <c r="FR39" s="327" t="s">
        <v>196</v>
      </c>
      <c r="FS39" s="345"/>
      <c r="FT39" s="259"/>
      <c r="FU39" s="345"/>
      <c r="FV39" s="327" t="s">
        <v>196</v>
      </c>
      <c r="FW39" s="350" t="s">
        <v>196</v>
      </c>
      <c r="FX39" s="259"/>
      <c r="FY39" s="345"/>
      <c r="FZ39" s="259"/>
      <c r="GA39" s="345"/>
      <c r="GB39" s="259"/>
      <c r="GC39" s="345"/>
      <c r="GD39" s="259"/>
      <c r="GE39" s="345"/>
      <c r="GF39" s="259"/>
      <c r="GG39" s="345"/>
      <c r="GH39" s="259"/>
      <c r="GI39" s="345"/>
      <c r="GJ39" s="259"/>
      <c r="GK39" s="345"/>
      <c r="GL39" s="259"/>
      <c r="GM39" s="345"/>
      <c r="GN39" s="259"/>
      <c r="GO39" s="345"/>
      <c r="GP39" s="259"/>
      <c r="GQ39" s="345"/>
      <c r="GR39" s="259"/>
      <c r="GS39" s="345"/>
      <c r="GT39" s="259"/>
      <c r="GU39" s="345"/>
      <c r="GV39" s="259"/>
      <c r="GW39" s="345"/>
      <c r="GX39" s="259" t="s">
        <v>196</v>
      </c>
      <c r="GY39" s="345"/>
      <c r="GZ39" s="259" t="s">
        <v>196</v>
      </c>
      <c r="HA39" s="345" t="s">
        <v>196</v>
      </c>
      <c r="HB39" s="259"/>
      <c r="HC39" s="345"/>
      <c r="HD39" s="259"/>
      <c r="HE39" s="345"/>
      <c r="HF39" s="259"/>
      <c r="HG39" s="345" t="s">
        <v>196</v>
      </c>
      <c r="HH39" s="259" t="s">
        <v>196</v>
      </c>
      <c r="HI39" s="345" t="s">
        <v>196</v>
      </c>
      <c r="HJ39" s="259" t="s">
        <v>196</v>
      </c>
      <c r="HK39" s="345" t="s">
        <v>196</v>
      </c>
      <c r="HL39" s="259"/>
      <c r="HM39" s="345"/>
      <c r="HN39" s="259"/>
      <c r="HO39" s="345"/>
      <c r="HP39" s="259"/>
      <c r="HQ39" s="345"/>
      <c r="HR39" s="259"/>
      <c r="HS39" s="345"/>
      <c r="HT39" s="259"/>
      <c r="HU39" s="345"/>
      <c r="HV39" s="259"/>
      <c r="HW39" s="345"/>
      <c r="HX39" s="259"/>
      <c r="HY39" s="345"/>
      <c r="HZ39" s="259"/>
      <c r="IA39" s="345"/>
      <c r="IB39" s="356" t="s">
        <v>195</v>
      </c>
      <c r="IC39" s="345"/>
      <c r="ID39" s="257"/>
      <c r="IG39" s="303">
        <f t="shared" si="0"/>
        <v>35</v>
      </c>
      <c r="IH39" s="303">
        <f t="shared" si="1"/>
        <v>34</v>
      </c>
      <c r="II39" s="303">
        <f t="shared" si="2"/>
        <v>1</v>
      </c>
      <c r="IJ39" s="303">
        <f t="shared" si="3"/>
        <v>0</v>
      </c>
    </row>
    <row r="40" spans="1:244" s="30" customFormat="1" x14ac:dyDescent="0.2">
      <c r="A40" s="349" t="str">
        <f>Cover!C30</f>
        <v>029</v>
      </c>
      <c r="B40" s="343" t="str">
        <f>Cover!D30 &amp; " / " &amp; Cover!E30</f>
        <v>Frais de lunettes / Brilkosten</v>
      </c>
      <c r="C40" s="343" t="str">
        <f>Cover!M30</f>
        <v>En tant que couverture. Les frais d'acquisition ou de replacement de lunettes (ce qui corrige la vue).</v>
      </c>
      <c r="D40" s="343" t="str">
        <f>Cover!N30</f>
        <v>Als dekking. De kosten voor de aanschaf of vervanging van een bril (hetgeen het zicht verbetert).</v>
      </c>
      <c r="E40" s="344" t="str">
        <f>Cover!J30</f>
        <v/>
      </c>
      <c r="F40" s="327" t="s">
        <v>196</v>
      </c>
      <c r="G40" s="345"/>
      <c r="H40" s="259"/>
      <c r="I40" s="345"/>
      <c r="J40" s="259"/>
      <c r="K40" s="345"/>
      <c r="L40" s="259"/>
      <c r="M40" s="345"/>
      <c r="N40" s="259"/>
      <c r="O40" s="345"/>
      <c r="P40" s="259"/>
      <c r="Q40" s="345"/>
      <c r="R40" s="259"/>
      <c r="S40" s="345"/>
      <c r="T40" s="259"/>
      <c r="U40" s="350" t="s">
        <v>196</v>
      </c>
      <c r="V40" s="259"/>
      <c r="W40" s="345"/>
      <c r="X40" s="259"/>
      <c r="Y40" s="345"/>
      <c r="Z40" s="259"/>
      <c r="AA40" s="345"/>
      <c r="AB40" s="259"/>
      <c r="AC40" s="345"/>
      <c r="AD40" s="327" t="s">
        <v>196</v>
      </c>
      <c r="AE40" s="345"/>
      <c r="AF40" s="259"/>
      <c r="AG40" s="345"/>
      <c r="AH40" s="259"/>
      <c r="AI40" s="345"/>
      <c r="AJ40" s="327" t="s">
        <v>196</v>
      </c>
      <c r="AK40" s="345"/>
      <c r="AL40" s="259"/>
      <c r="AM40" s="350" t="s">
        <v>196</v>
      </c>
      <c r="AN40" s="259"/>
      <c r="AO40" s="345"/>
      <c r="AP40" s="259"/>
      <c r="AQ40" s="345"/>
      <c r="AR40" s="259"/>
      <c r="AS40" s="345"/>
      <c r="AT40" s="259"/>
      <c r="AU40" s="345"/>
      <c r="AV40" s="259"/>
      <c r="AW40" s="345"/>
      <c r="AX40" s="259"/>
      <c r="AY40" s="345"/>
      <c r="AZ40" s="259"/>
      <c r="BA40" s="345"/>
      <c r="BB40" s="259"/>
      <c r="BC40" s="345"/>
      <c r="BD40" s="259"/>
      <c r="BE40" s="345"/>
      <c r="BF40" s="259"/>
      <c r="BG40" s="345"/>
      <c r="BH40" s="259"/>
      <c r="BI40" s="345"/>
      <c r="BJ40" s="259"/>
      <c r="BK40" s="350" t="s">
        <v>196</v>
      </c>
      <c r="BL40" s="259"/>
      <c r="BM40" s="345"/>
      <c r="BN40" s="259"/>
      <c r="BO40" s="345"/>
      <c r="BP40" s="259"/>
      <c r="BQ40" s="345"/>
      <c r="BR40" s="259"/>
      <c r="BS40" s="350" t="s">
        <v>196</v>
      </c>
      <c r="BT40" s="259"/>
      <c r="BU40" s="345"/>
      <c r="BV40" s="259"/>
      <c r="BW40" s="345"/>
      <c r="BX40" s="259"/>
      <c r="BY40" s="345"/>
      <c r="BZ40" s="259"/>
      <c r="CA40" s="345"/>
      <c r="CB40" s="259"/>
      <c r="CC40" s="345"/>
      <c r="CD40" s="259"/>
      <c r="CE40" s="345"/>
      <c r="CF40" s="259"/>
      <c r="CG40" s="345"/>
      <c r="CH40" s="259"/>
      <c r="CI40" s="345"/>
      <c r="CJ40" s="259"/>
      <c r="CK40" s="345"/>
      <c r="CL40" s="259"/>
      <c r="CM40" s="350" t="s">
        <v>196</v>
      </c>
      <c r="CN40" s="259"/>
      <c r="CO40" s="345"/>
      <c r="CP40" s="259"/>
      <c r="CQ40" s="345"/>
      <c r="CR40" s="259"/>
      <c r="CS40" s="345"/>
      <c r="CT40" s="259"/>
      <c r="CU40" s="345"/>
      <c r="CV40" s="327" t="s">
        <v>196</v>
      </c>
      <c r="CW40" s="345"/>
      <c r="CX40" s="259"/>
      <c r="CY40" s="345"/>
      <c r="CZ40" s="259"/>
      <c r="DA40" s="345"/>
      <c r="DB40" s="259"/>
      <c r="DC40" s="345"/>
      <c r="DD40" s="259"/>
      <c r="DE40" s="345"/>
      <c r="DF40" s="259"/>
      <c r="DG40" s="350" t="s">
        <v>196</v>
      </c>
      <c r="DH40" s="327" t="s">
        <v>196</v>
      </c>
      <c r="DI40" s="345"/>
      <c r="DJ40" s="259"/>
      <c r="DK40" s="345"/>
      <c r="DL40" s="259"/>
      <c r="DM40" s="345"/>
      <c r="DN40" s="259"/>
      <c r="DO40" s="345"/>
      <c r="DP40" s="259"/>
      <c r="DQ40" s="350" t="s">
        <v>196</v>
      </c>
      <c r="DR40" s="327" t="s">
        <v>196</v>
      </c>
      <c r="DS40" s="345"/>
      <c r="DT40" s="259"/>
      <c r="DU40" s="345"/>
      <c r="DV40" s="259"/>
      <c r="DW40" s="345"/>
      <c r="DX40" s="327" t="s">
        <v>196</v>
      </c>
      <c r="DY40" s="350" t="s">
        <v>196</v>
      </c>
      <c r="DZ40" s="259"/>
      <c r="EA40" s="345"/>
      <c r="EB40" s="327" t="s">
        <v>196</v>
      </c>
      <c r="EC40" s="345"/>
      <c r="ED40" s="259"/>
      <c r="EE40" s="345"/>
      <c r="EF40" s="259"/>
      <c r="EG40" s="345"/>
      <c r="EH40" s="259"/>
      <c r="EI40" s="345"/>
      <c r="EJ40" s="259"/>
      <c r="EK40" s="345"/>
      <c r="EL40" s="259"/>
      <c r="EM40" s="350" t="s">
        <v>196</v>
      </c>
      <c r="EN40" s="327" t="s">
        <v>196</v>
      </c>
      <c r="EO40" s="345"/>
      <c r="EP40" s="259"/>
      <c r="EQ40" s="345"/>
      <c r="ER40" s="259"/>
      <c r="ES40" s="345"/>
      <c r="ET40" s="259"/>
      <c r="EU40" s="345"/>
      <c r="EV40" s="259"/>
      <c r="EW40" s="345"/>
      <c r="EX40" s="259"/>
      <c r="EY40" s="345"/>
      <c r="EZ40" s="259"/>
      <c r="FA40" s="345"/>
      <c r="FB40" s="259"/>
      <c r="FC40" s="345"/>
      <c r="FD40" s="259"/>
      <c r="FE40" s="350" t="s">
        <v>196</v>
      </c>
      <c r="FF40" s="259"/>
      <c r="FG40" s="345"/>
      <c r="FH40" s="259"/>
      <c r="FI40" s="350" t="s">
        <v>196</v>
      </c>
      <c r="FJ40" s="259"/>
      <c r="FK40" s="350" t="s">
        <v>196</v>
      </c>
      <c r="FL40" s="259"/>
      <c r="FM40" s="345"/>
      <c r="FN40" s="327" t="s">
        <v>196</v>
      </c>
      <c r="FO40" s="350" t="s">
        <v>196</v>
      </c>
      <c r="FP40" s="259"/>
      <c r="FQ40" s="345"/>
      <c r="FR40" s="327" t="s">
        <v>196</v>
      </c>
      <c r="FS40" s="345"/>
      <c r="FT40" s="259"/>
      <c r="FU40" s="345"/>
      <c r="FV40" s="327" t="s">
        <v>196</v>
      </c>
      <c r="FW40" s="350" t="s">
        <v>196</v>
      </c>
      <c r="FX40" s="259"/>
      <c r="FY40" s="345"/>
      <c r="FZ40" s="259"/>
      <c r="GA40" s="345"/>
      <c r="GB40" s="259"/>
      <c r="GC40" s="345"/>
      <c r="GD40" s="259"/>
      <c r="GE40" s="345"/>
      <c r="GF40" s="259"/>
      <c r="GG40" s="345"/>
      <c r="GH40" s="259"/>
      <c r="GI40" s="345"/>
      <c r="GJ40" s="259"/>
      <c r="GK40" s="345"/>
      <c r="GL40" s="259"/>
      <c r="GM40" s="345"/>
      <c r="GN40" s="259"/>
      <c r="GO40" s="345"/>
      <c r="GP40" s="259"/>
      <c r="GQ40" s="345"/>
      <c r="GR40" s="259"/>
      <c r="GS40" s="345"/>
      <c r="GT40" s="259"/>
      <c r="GU40" s="345"/>
      <c r="GV40" s="259"/>
      <c r="GW40" s="345"/>
      <c r="GX40" s="259" t="s">
        <v>196</v>
      </c>
      <c r="GY40" s="345"/>
      <c r="GZ40" s="259" t="s">
        <v>196</v>
      </c>
      <c r="HA40" s="345" t="s">
        <v>196</v>
      </c>
      <c r="HB40" s="259"/>
      <c r="HC40" s="345"/>
      <c r="HD40" s="259"/>
      <c r="HE40" s="345"/>
      <c r="HF40" s="259"/>
      <c r="HG40" s="345" t="s">
        <v>196</v>
      </c>
      <c r="HH40" s="259" t="s">
        <v>196</v>
      </c>
      <c r="HI40" s="345" t="s">
        <v>196</v>
      </c>
      <c r="HJ40" s="259" t="s">
        <v>196</v>
      </c>
      <c r="HK40" s="345" t="s">
        <v>196</v>
      </c>
      <c r="HL40" s="259"/>
      <c r="HM40" s="345"/>
      <c r="HN40" s="259"/>
      <c r="HO40" s="345"/>
      <c r="HP40" s="259"/>
      <c r="HQ40" s="345"/>
      <c r="HR40" s="259"/>
      <c r="HS40" s="345"/>
      <c r="HT40" s="259"/>
      <c r="HU40" s="345"/>
      <c r="HV40" s="259"/>
      <c r="HW40" s="345"/>
      <c r="HX40" s="259"/>
      <c r="HY40" s="345"/>
      <c r="HZ40" s="259"/>
      <c r="IA40" s="345"/>
      <c r="IB40" s="356" t="s">
        <v>195</v>
      </c>
      <c r="IC40" s="345"/>
      <c r="ID40" s="257"/>
      <c r="IG40" s="303">
        <f t="shared" si="0"/>
        <v>35</v>
      </c>
      <c r="IH40" s="303">
        <f t="shared" si="1"/>
        <v>34</v>
      </c>
      <c r="II40" s="303">
        <f t="shared" si="2"/>
        <v>1</v>
      </c>
      <c r="IJ40" s="303">
        <f t="shared" si="3"/>
        <v>0</v>
      </c>
    </row>
    <row r="41" spans="1:244" s="30" customFormat="1" x14ac:dyDescent="0.2">
      <c r="A41" s="349" t="str">
        <f>Cover!C31</f>
        <v>030</v>
      </c>
      <c r="B41" s="343" t="str">
        <f>Cover!D31 &amp; " / " &amp; Cover!E31</f>
        <v>Frais de révalidation / Revalidatiekosten</v>
      </c>
      <c r="C41" s="343" t="str">
        <f>Cover!M31</f>
        <v>En tant que couverture. Les frais de révalidation après un accident ou une maladie; ré-apprendre ou recommencer à utiliser de fonctions physiques perdues ou endommagées.</v>
      </c>
      <c r="D41" s="343" t="str">
        <f>Cover!N31</f>
        <v>Als dekking. De kosten voor de revalidatie na ongeval of ziekte; het terug aanleren of opnemen van verloren of beschadigde lichamelijke functies.</v>
      </c>
      <c r="E41" s="344" t="str">
        <f>Cover!J31</f>
        <v/>
      </c>
      <c r="F41" s="327" t="s">
        <v>196</v>
      </c>
      <c r="G41" s="345"/>
      <c r="H41" s="259"/>
      <c r="I41" s="345"/>
      <c r="J41" s="259"/>
      <c r="K41" s="345"/>
      <c r="L41" s="259"/>
      <c r="M41" s="345"/>
      <c r="N41" s="259"/>
      <c r="O41" s="345"/>
      <c r="P41" s="259"/>
      <c r="Q41" s="345"/>
      <c r="R41" s="259"/>
      <c r="S41" s="345"/>
      <c r="T41" s="259"/>
      <c r="U41" s="350" t="s">
        <v>196</v>
      </c>
      <c r="V41" s="259"/>
      <c r="W41" s="345"/>
      <c r="X41" s="259"/>
      <c r="Y41" s="345"/>
      <c r="Z41" s="259"/>
      <c r="AA41" s="345"/>
      <c r="AB41" s="259"/>
      <c r="AC41" s="345"/>
      <c r="AD41" s="327" t="s">
        <v>196</v>
      </c>
      <c r="AE41" s="345"/>
      <c r="AF41" s="259"/>
      <c r="AG41" s="345"/>
      <c r="AH41" s="259"/>
      <c r="AI41" s="345"/>
      <c r="AJ41" s="327" t="s">
        <v>196</v>
      </c>
      <c r="AK41" s="345"/>
      <c r="AL41" s="259"/>
      <c r="AM41" s="350" t="s">
        <v>196</v>
      </c>
      <c r="AN41" s="259"/>
      <c r="AO41" s="345"/>
      <c r="AP41" s="259"/>
      <c r="AQ41" s="345"/>
      <c r="AR41" s="259"/>
      <c r="AS41" s="345"/>
      <c r="AT41" s="259"/>
      <c r="AU41" s="345"/>
      <c r="AV41" s="259"/>
      <c r="AW41" s="345"/>
      <c r="AX41" s="259"/>
      <c r="AY41" s="345"/>
      <c r="AZ41" s="259"/>
      <c r="BA41" s="345"/>
      <c r="BB41" s="259"/>
      <c r="BC41" s="345"/>
      <c r="BD41" s="259"/>
      <c r="BE41" s="345"/>
      <c r="BF41" s="259"/>
      <c r="BG41" s="345"/>
      <c r="BH41" s="259"/>
      <c r="BI41" s="345"/>
      <c r="BJ41" s="259"/>
      <c r="BK41" s="350" t="s">
        <v>196</v>
      </c>
      <c r="BL41" s="259"/>
      <c r="BM41" s="345"/>
      <c r="BN41" s="259"/>
      <c r="BO41" s="345"/>
      <c r="BP41" s="259"/>
      <c r="BQ41" s="345"/>
      <c r="BR41" s="259"/>
      <c r="BS41" s="350" t="s">
        <v>196</v>
      </c>
      <c r="BT41" s="259"/>
      <c r="BU41" s="345"/>
      <c r="BV41" s="259"/>
      <c r="BW41" s="345"/>
      <c r="BX41" s="259"/>
      <c r="BY41" s="345"/>
      <c r="BZ41" s="259"/>
      <c r="CA41" s="345"/>
      <c r="CB41" s="259"/>
      <c r="CC41" s="345"/>
      <c r="CD41" s="259"/>
      <c r="CE41" s="345"/>
      <c r="CF41" s="259"/>
      <c r="CG41" s="345"/>
      <c r="CH41" s="259"/>
      <c r="CI41" s="345"/>
      <c r="CJ41" s="259"/>
      <c r="CK41" s="345"/>
      <c r="CL41" s="259"/>
      <c r="CM41" s="350" t="s">
        <v>196</v>
      </c>
      <c r="CN41" s="259"/>
      <c r="CO41" s="345"/>
      <c r="CP41" s="259"/>
      <c r="CQ41" s="345"/>
      <c r="CR41" s="259"/>
      <c r="CS41" s="345"/>
      <c r="CT41" s="259"/>
      <c r="CU41" s="345"/>
      <c r="CV41" s="327" t="s">
        <v>196</v>
      </c>
      <c r="CW41" s="345"/>
      <c r="CX41" s="259"/>
      <c r="CY41" s="345"/>
      <c r="CZ41" s="259"/>
      <c r="DA41" s="345"/>
      <c r="DB41" s="259"/>
      <c r="DC41" s="345"/>
      <c r="DD41" s="259"/>
      <c r="DE41" s="345"/>
      <c r="DF41" s="259"/>
      <c r="DG41" s="350" t="s">
        <v>196</v>
      </c>
      <c r="DH41" s="327" t="s">
        <v>196</v>
      </c>
      <c r="DI41" s="345"/>
      <c r="DJ41" s="259"/>
      <c r="DK41" s="345"/>
      <c r="DL41" s="259"/>
      <c r="DM41" s="345"/>
      <c r="DN41" s="259"/>
      <c r="DO41" s="345"/>
      <c r="DP41" s="259"/>
      <c r="DQ41" s="350" t="s">
        <v>196</v>
      </c>
      <c r="DR41" s="327" t="s">
        <v>196</v>
      </c>
      <c r="DS41" s="345"/>
      <c r="DT41" s="259"/>
      <c r="DU41" s="345"/>
      <c r="DV41" s="259"/>
      <c r="DW41" s="345"/>
      <c r="DX41" s="327" t="s">
        <v>196</v>
      </c>
      <c r="DY41" s="350" t="s">
        <v>196</v>
      </c>
      <c r="DZ41" s="259"/>
      <c r="EA41" s="345"/>
      <c r="EB41" s="327" t="s">
        <v>196</v>
      </c>
      <c r="EC41" s="345"/>
      <c r="ED41" s="259"/>
      <c r="EE41" s="345"/>
      <c r="EF41" s="259"/>
      <c r="EG41" s="345"/>
      <c r="EH41" s="259"/>
      <c r="EI41" s="345"/>
      <c r="EJ41" s="259"/>
      <c r="EK41" s="345"/>
      <c r="EL41" s="259"/>
      <c r="EM41" s="350" t="s">
        <v>196</v>
      </c>
      <c r="EN41" s="327" t="s">
        <v>196</v>
      </c>
      <c r="EO41" s="345"/>
      <c r="EP41" s="259"/>
      <c r="EQ41" s="345"/>
      <c r="ER41" s="259"/>
      <c r="ES41" s="345"/>
      <c r="ET41" s="259"/>
      <c r="EU41" s="345"/>
      <c r="EV41" s="259"/>
      <c r="EW41" s="345"/>
      <c r="EX41" s="259"/>
      <c r="EY41" s="345"/>
      <c r="EZ41" s="259"/>
      <c r="FA41" s="345"/>
      <c r="FB41" s="259"/>
      <c r="FC41" s="345"/>
      <c r="FD41" s="259"/>
      <c r="FE41" s="350" t="s">
        <v>196</v>
      </c>
      <c r="FF41" s="259"/>
      <c r="FG41" s="345"/>
      <c r="FH41" s="259"/>
      <c r="FI41" s="350" t="s">
        <v>196</v>
      </c>
      <c r="FJ41" s="259"/>
      <c r="FK41" s="350" t="s">
        <v>196</v>
      </c>
      <c r="FL41" s="259"/>
      <c r="FM41" s="345"/>
      <c r="FN41" s="327" t="s">
        <v>196</v>
      </c>
      <c r="FO41" s="350" t="s">
        <v>196</v>
      </c>
      <c r="FP41" s="259"/>
      <c r="FQ41" s="345"/>
      <c r="FR41" s="327" t="s">
        <v>196</v>
      </c>
      <c r="FS41" s="345"/>
      <c r="FT41" s="259"/>
      <c r="FU41" s="345"/>
      <c r="FV41" s="327" t="s">
        <v>196</v>
      </c>
      <c r="FW41" s="350" t="s">
        <v>196</v>
      </c>
      <c r="FX41" s="259"/>
      <c r="FY41" s="345"/>
      <c r="FZ41" s="259"/>
      <c r="GA41" s="345"/>
      <c r="GB41" s="259"/>
      <c r="GC41" s="345"/>
      <c r="GD41" s="259"/>
      <c r="GE41" s="345"/>
      <c r="GF41" s="259"/>
      <c r="GG41" s="345"/>
      <c r="GH41" s="259"/>
      <c r="GI41" s="345"/>
      <c r="GJ41" s="259"/>
      <c r="GK41" s="345"/>
      <c r="GL41" s="259"/>
      <c r="GM41" s="345"/>
      <c r="GN41" s="259"/>
      <c r="GO41" s="345"/>
      <c r="GP41" s="259"/>
      <c r="GQ41" s="345"/>
      <c r="GR41" s="259"/>
      <c r="GS41" s="345"/>
      <c r="GT41" s="259"/>
      <c r="GU41" s="345"/>
      <c r="GV41" s="259"/>
      <c r="GW41" s="345"/>
      <c r="GX41" s="259" t="s">
        <v>196</v>
      </c>
      <c r="GY41" s="345"/>
      <c r="GZ41" s="259" t="s">
        <v>196</v>
      </c>
      <c r="HA41" s="345" t="s">
        <v>196</v>
      </c>
      <c r="HB41" s="259"/>
      <c r="HC41" s="345"/>
      <c r="HD41" s="259"/>
      <c r="HE41" s="345"/>
      <c r="HF41" s="259"/>
      <c r="HG41" s="345" t="s">
        <v>196</v>
      </c>
      <c r="HH41" s="259" t="s">
        <v>196</v>
      </c>
      <c r="HI41" s="345" t="s">
        <v>196</v>
      </c>
      <c r="HJ41" s="259" t="s">
        <v>196</v>
      </c>
      <c r="HK41" s="345" t="s">
        <v>196</v>
      </c>
      <c r="HL41" s="259"/>
      <c r="HM41" s="345"/>
      <c r="HN41" s="259"/>
      <c r="HO41" s="345"/>
      <c r="HP41" s="259"/>
      <c r="HQ41" s="345"/>
      <c r="HR41" s="259"/>
      <c r="HS41" s="345"/>
      <c r="HT41" s="259"/>
      <c r="HU41" s="345"/>
      <c r="HV41" s="259"/>
      <c r="HW41" s="345"/>
      <c r="HX41" s="259"/>
      <c r="HY41" s="345"/>
      <c r="HZ41" s="259"/>
      <c r="IA41" s="345"/>
      <c r="IB41" s="356" t="s">
        <v>195</v>
      </c>
      <c r="IC41" s="345"/>
      <c r="ID41" s="257"/>
      <c r="IG41" s="303">
        <f t="shared" si="0"/>
        <v>35</v>
      </c>
      <c r="IH41" s="303">
        <f t="shared" si="1"/>
        <v>34</v>
      </c>
      <c r="II41" s="303">
        <f t="shared" si="2"/>
        <v>1</v>
      </c>
      <c r="IJ41" s="303">
        <f t="shared" si="3"/>
        <v>0</v>
      </c>
    </row>
    <row r="42" spans="1:244" s="30" customFormat="1" x14ac:dyDescent="0.2">
      <c r="A42" s="343" t="str">
        <f>Cover!C32</f>
        <v>031</v>
      </c>
      <c r="B42" s="343" t="str">
        <f>Cover!D32 &amp; " / " &amp; Cover!E32</f>
        <v>Frais d'hospitalisation / Hospitalisatiekosten</v>
      </c>
      <c r="C42" s="343" t="str">
        <f>Cover!M32</f>
        <v>En tant que couverture. l'admission à un hôpital ou institut assimilé.</v>
      </c>
      <c r="D42" s="343" t="str">
        <f>Cover!N32</f>
        <v>Als dekking. De opname in een ziekenhuis of ermee gelijkgestelde instelling.</v>
      </c>
      <c r="E42" s="344" t="str">
        <f>Cover!J32</f>
        <v/>
      </c>
      <c r="F42" s="327" t="s">
        <v>196</v>
      </c>
      <c r="G42" s="345"/>
      <c r="H42" s="259"/>
      <c r="I42" s="345"/>
      <c r="J42" s="259"/>
      <c r="K42" s="345"/>
      <c r="L42" s="259"/>
      <c r="M42" s="345"/>
      <c r="N42" s="259"/>
      <c r="O42" s="345"/>
      <c r="P42" s="259"/>
      <c r="Q42" s="345"/>
      <c r="R42" s="259"/>
      <c r="S42" s="345"/>
      <c r="T42" s="259"/>
      <c r="U42" s="350" t="s">
        <v>196</v>
      </c>
      <c r="V42" s="259"/>
      <c r="W42" s="345"/>
      <c r="X42" s="259"/>
      <c r="Y42" s="345"/>
      <c r="Z42" s="259"/>
      <c r="AA42" s="345"/>
      <c r="AB42" s="259"/>
      <c r="AC42" s="345"/>
      <c r="AD42" s="327" t="s">
        <v>196</v>
      </c>
      <c r="AE42" s="345"/>
      <c r="AF42" s="259"/>
      <c r="AG42" s="345"/>
      <c r="AH42" s="259"/>
      <c r="AI42" s="345"/>
      <c r="AJ42" s="327" t="s">
        <v>196</v>
      </c>
      <c r="AK42" s="345"/>
      <c r="AL42" s="259"/>
      <c r="AM42" s="350" t="s">
        <v>196</v>
      </c>
      <c r="AN42" s="259"/>
      <c r="AO42" s="345"/>
      <c r="AP42" s="259"/>
      <c r="AQ42" s="345"/>
      <c r="AR42" s="259"/>
      <c r="AS42" s="345"/>
      <c r="AT42" s="259"/>
      <c r="AU42" s="345"/>
      <c r="AV42" s="259"/>
      <c r="AW42" s="345"/>
      <c r="AX42" s="259"/>
      <c r="AY42" s="345"/>
      <c r="AZ42" s="259"/>
      <c r="BA42" s="345"/>
      <c r="BB42" s="259"/>
      <c r="BC42" s="345"/>
      <c r="BD42" s="259"/>
      <c r="BE42" s="345"/>
      <c r="BF42" s="259"/>
      <c r="BG42" s="345"/>
      <c r="BH42" s="259"/>
      <c r="BI42" s="345"/>
      <c r="BJ42" s="259"/>
      <c r="BK42" s="350" t="s">
        <v>196</v>
      </c>
      <c r="BL42" s="259"/>
      <c r="BM42" s="345"/>
      <c r="BN42" s="259"/>
      <c r="BO42" s="345"/>
      <c r="BP42" s="259"/>
      <c r="BQ42" s="345"/>
      <c r="BR42" s="259"/>
      <c r="BS42" s="350" t="s">
        <v>196</v>
      </c>
      <c r="BT42" s="259"/>
      <c r="BU42" s="345"/>
      <c r="BV42" s="259"/>
      <c r="BW42" s="345"/>
      <c r="BX42" s="259"/>
      <c r="BY42" s="345"/>
      <c r="BZ42" s="259"/>
      <c r="CA42" s="345"/>
      <c r="CB42" s="259"/>
      <c r="CC42" s="345"/>
      <c r="CD42" s="259"/>
      <c r="CE42" s="345"/>
      <c r="CF42" s="259"/>
      <c r="CG42" s="345"/>
      <c r="CH42" s="259"/>
      <c r="CI42" s="345"/>
      <c r="CJ42" s="259"/>
      <c r="CK42" s="345"/>
      <c r="CL42" s="259"/>
      <c r="CM42" s="350" t="s">
        <v>196</v>
      </c>
      <c r="CN42" s="259"/>
      <c r="CO42" s="345"/>
      <c r="CP42" s="259"/>
      <c r="CQ42" s="345"/>
      <c r="CR42" s="259"/>
      <c r="CS42" s="345"/>
      <c r="CT42" s="259"/>
      <c r="CU42" s="345"/>
      <c r="CV42" s="327" t="s">
        <v>196</v>
      </c>
      <c r="CW42" s="345"/>
      <c r="CX42" s="259"/>
      <c r="CY42" s="345"/>
      <c r="CZ42" s="259"/>
      <c r="DA42" s="345"/>
      <c r="DB42" s="259"/>
      <c r="DC42" s="345"/>
      <c r="DD42" s="259"/>
      <c r="DE42" s="345"/>
      <c r="DF42" s="259"/>
      <c r="DG42" s="350" t="s">
        <v>196</v>
      </c>
      <c r="DH42" s="327" t="s">
        <v>196</v>
      </c>
      <c r="DI42" s="345"/>
      <c r="DJ42" s="259"/>
      <c r="DK42" s="345"/>
      <c r="DL42" s="259"/>
      <c r="DM42" s="345"/>
      <c r="DN42" s="259"/>
      <c r="DO42" s="345"/>
      <c r="DP42" s="259"/>
      <c r="DQ42" s="350" t="s">
        <v>196</v>
      </c>
      <c r="DR42" s="327" t="s">
        <v>196</v>
      </c>
      <c r="DS42" s="345"/>
      <c r="DT42" s="259"/>
      <c r="DU42" s="345"/>
      <c r="DV42" s="259"/>
      <c r="DW42" s="345"/>
      <c r="DX42" s="327" t="s">
        <v>196</v>
      </c>
      <c r="DY42" s="350" t="s">
        <v>196</v>
      </c>
      <c r="DZ42" s="259"/>
      <c r="EA42" s="345"/>
      <c r="EB42" s="327" t="s">
        <v>196</v>
      </c>
      <c r="EC42" s="345"/>
      <c r="ED42" s="259"/>
      <c r="EE42" s="345"/>
      <c r="EF42" s="259"/>
      <c r="EG42" s="345"/>
      <c r="EH42" s="259"/>
      <c r="EI42" s="345"/>
      <c r="EJ42" s="259"/>
      <c r="EK42" s="345"/>
      <c r="EL42" s="259"/>
      <c r="EM42" s="350" t="s">
        <v>196</v>
      </c>
      <c r="EN42" s="327" t="s">
        <v>196</v>
      </c>
      <c r="EO42" s="345"/>
      <c r="EP42" s="259"/>
      <c r="EQ42" s="345"/>
      <c r="ER42" s="259"/>
      <c r="ES42" s="345"/>
      <c r="ET42" s="259"/>
      <c r="EU42" s="345"/>
      <c r="EV42" s="259"/>
      <c r="EW42" s="345"/>
      <c r="EX42" s="259"/>
      <c r="EY42" s="345"/>
      <c r="EZ42" s="259"/>
      <c r="FA42" s="345"/>
      <c r="FB42" s="259"/>
      <c r="FC42" s="345"/>
      <c r="FD42" s="259"/>
      <c r="FE42" s="350" t="s">
        <v>196</v>
      </c>
      <c r="FF42" s="259"/>
      <c r="FG42" s="345"/>
      <c r="FH42" s="259"/>
      <c r="FI42" s="350" t="s">
        <v>196</v>
      </c>
      <c r="FJ42" s="259"/>
      <c r="FK42" s="350" t="s">
        <v>196</v>
      </c>
      <c r="FL42" s="259"/>
      <c r="FM42" s="345"/>
      <c r="FN42" s="327" t="s">
        <v>196</v>
      </c>
      <c r="FO42" s="350" t="s">
        <v>196</v>
      </c>
      <c r="FP42" s="259"/>
      <c r="FQ42" s="345"/>
      <c r="FR42" s="327" t="s">
        <v>196</v>
      </c>
      <c r="FS42" s="345"/>
      <c r="FT42" s="259"/>
      <c r="FU42" s="345"/>
      <c r="FV42" s="327" t="s">
        <v>196</v>
      </c>
      <c r="FW42" s="350" t="s">
        <v>196</v>
      </c>
      <c r="FX42" s="259"/>
      <c r="FY42" s="345"/>
      <c r="FZ42" s="259"/>
      <c r="GA42" s="345"/>
      <c r="GB42" s="259"/>
      <c r="GC42" s="345"/>
      <c r="GD42" s="259"/>
      <c r="GE42" s="345"/>
      <c r="GF42" s="259"/>
      <c r="GG42" s="345"/>
      <c r="GH42" s="259"/>
      <c r="GI42" s="345"/>
      <c r="GJ42" s="259"/>
      <c r="GK42" s="345"/>
      <c r="GL42" s="259"/>
      <c r="GM42" s="345"/>
      <c r="GN42" s="259"/>
      <c r="GO42" s="345"/>
      <c r="GP42" s="259"/>
      <c r="GQ42" s="345"/>
      <c r="GR42" s="259"/>
      <c r="GS42" s="345"/>
      <c r="GT42" s="259"/>
      <c r="GU42" s="345"/>
      <c r="GV42" s="259"/>
      <c r="GW42" s="345"/>
      <c r="GX42" s="259" t="s">
        <v>196</v>
      </c>
      <c r="GY42" s="345"/>
      <c r="GZ42" s="259" t="s">
        <v>196</v>
      </c>
      <c r="HA42" s="345" t="s">
        <v>196</v>
      </c>
      <c r="HB42" s="259"/>
      <c r="HC42" s="345"/>
      <c r="HD42" s="259"/>
      <c r="HE42" s="345"/>
      <c r="HF42" s="259"/>
      <c r="HG42" s="345" t="s">
        <v>196</v>
      </c>
      <c r="HH42" s="259" t="s">
        <v>196</v>
      </c>
      <c r="HI42" s="345" t="s">
        <v>196</v>
      </c>
      <c r="HJ42" s="259" t="s">
        <v>196</v>
      </c>
      <c r="HK42" s="345" t="s">
        <v>196</v>
      </c>
      <c r="HL42" s="259"/>
      <c r="HM42" s="345"/>
      <c r="HN42" s="259"/>
      <c r="HO42" s="345"/>
      <c r="HP42" s="259"/>
      <c r="HQ42" s="345"/>
      <c r="HR42" s="259"/>
      <c r="HS42" s="345"/>
      <c r="HT42" s="259"/>
      <c r="HU42" s="345"/>
      <c r="HV42" s="259"/>
      <c r="HW42" s="345"/>
      <c r="HX42" s="259"/>
      <c r="HY42" s="345"/>
      <c r="HZ42" s="259"/>
      <c r="IA42" s="345"/>
      <c r="IB42" s="356" t="s">
        <v>195</v>
      </c>
      <c r="IC42" s="345"/>
      <c r="ID42" s="257"/>
      <c r="IG42" s="303">
        <f t="shared" si="0"/>
        <v>35</v>
      </c>
      <c r="IH42" s="303">
        <f t="shared" si="1"/>
        <v>34</v>
      </c>
      <c r="II42" s="303">
        <f t="shared" si="2"/>
        <v>1</v>
      </c>
      <c r="IJ42" s="303">
        <f t="shared" si="3"/>
        <v>0</v>
      </c>
    </row>
    <row r="43" spans="1:244" s="30" customFormat="1" x14ac:dyDescent="0.2">
      <c r="A43" s="343" t="str">
        <f>Cover!C33</f>
        <v>032</v>
      </c>
      <c r="B43" s="343" t="str">
        <f>Cover!D33 &amp; " / " &amp; Cover!E33</f>
        <v>Frais méd.ambulat. / Ambulante med.kosten</v>
      </c>
      <c r="C43" s="343" t="str">
        <f>Cover!M33</f>
        <v>En tant que couverture. Frais médicaux ambulatoires. Les soins médicaux livrés à domicile.</v>
      </c>
      <c r="D43" s="343" t="str">
        <f>Cover!N33</f>
        <v>Ambulante medische kosten. Als dekking. Medische verzorging, aan huis geleverd.</v>
      </c>
      <c r="E43" s="344" t="str">
        <f>Cover!J33</f>
        <v/>
      </c>
      <c r="F43" s="327" t="s">
        <v>196</v>
      </c>
      <c r="G43" s="345"/>
      <c r="H43" s="259"/>
      <c r="I43" s="345"/>
      <c r="J43" s="259"/>
      <c r="K43" s="345"/>
      <c r="L43" s="259"/>
      <c r="M43" s="345"/>
      <c r="N43" s="259"/>
      <c r="O43" s="345"/>
      <c r="P43" s="259"/>
      <c r="Q43" s="345"/>
      <c r="R43" s="259"/>
      <c r="S43" s="345"/>
      <c r="T43" s="259"/>
      <c r="U43" s="350" t="s">
        <v>196</v>
      </c>
      <c r="V43" s="259"/>
      <c r="W43" s="345"/>
      <c r="X43" s="259"/>
      <c r="Y43" s="345"/>
      <c r="Z43" s="259"/>
      <c r="AA43" s="345"/>
      <c r="AB43" s="259"/>
      <c r="AC43" s="345"/>
      <c r="AD43" s="327" t="s">
        <v>196</v>
      </c>
      <c r="AE43" s="345"/>
      <c r="AF43" s="259"/>
      <c r="AG43" s="345"/>
      <c r="AH43" s="259"/>
      <c r="AI43" s="345"/>
      <c r="AJ43" s="327" t="s">
        <v>196</v>
      </c>
      <c r="AK43" s="345"/>
      <c r="AL43" s="259"/>
      <c r="AM43" s="350" t="s">
        <v>196</v>
      </c>
      <c r="AN43" s="259"/>
      <c r="AO43" s="345"/>
      <c r="AP43" s="259"/>
      <c r="AQ43" s="345"/>
      <c r="AR43" s="259"/>
      <c r="AS43" s="345"/>
      <c r="AT43" s="259"/>
      <c r="AU43" s="345"/>
      <c r="AV43" s="259"/>
      <c r="AW43" s="345"/>
      <c r="AX43" s="259"/>
      <c r="AY43" s="345"/>
      <c r="AZ43" s="259"/>
      <c r="BA43" s="345"/>
      <c r="BB43" s="259"/>
      <c r="BC43" s="345"/>
      <c r="BD43" s="259"/>
      <c r="BE43" s="345"/>
      <c r="BF43" s="259"/>
      <c r="BG43" s="345"/>
      <c r="BH43" s="259"/>
      <c r="BI43" s="345"/>
      <c r="BJ43" s="259"/>
      <c r="BK43" s="350" t="s">
        <v>196</v>
      </c>
      <c r="BL43" s="259"/>
      <c r="BM43" s="345"/>
      <c r="BN43" s="259"/>
      <c r="BO43" s="345"/>
      <c r="BP43" s="259"/>
      <c r="BQ43" s="345"/>
      <c r="BR43" s="259"/>
      <c r="BS43" s="350" t="s">
        <v>196</v>
      </c>
      <c r="BT43" s="259"/>
      <c r="BU43" s="345"/>
      <c r="BV43" s="259"/>
      <c r="BW43" s="345"/>
      <c r="BX43" s="259"/>
      <c r="BY43" s="345"/>
      <c r="BZ43" s="259"/>
      <c r="CA43" s="345"/>
      <c r="CB43" s="259"/>
      <c r="CC43" s="345"/>
      <c r="CD43" s="259"/>
      <c r="CE43" s="345"/>
      <c r="CF43" s="259"/>
      <c r="CG43" s="345"/>
      <c r="CH43" s="259"/>
      <c r="CI43" s="345"/>
      <c r="CJ43" s="259"/>
      <c r="CK43" s="345"/>
      <c r="CL43" s="259"/>
      <c r="CM43" s="350" t="s">
        <v>196</v>
      </c>
      <c r="CN43" s="259"/>
      <c r="CO43" s="345"/>
      <c r="CP43" s="259"/>
      <c r="CQ43" s="345"/>
      <c r="CR43" s="259"/>
      <c r="CS43" s="345"/>
      <c r="CT43" s="259"/>
      <c r="CU43" s="345"/>
      <c r="CV43" s="327" t="s">
        <v>196</v>
      </c>
      <c r="CW43" s="345"/>
      <c r="CX43" s="259"/>
      <c r="CY43" s="345"/>
      <c r="CZ43" s="259"/>
      <c r="DA43" s="345"/>
      <c r="DB43" s="259"/>
      <c r="DC43" s="345"/>
      <c r="DD43" s="259"/>
      <c r="DE43" s="345"/>
      <c r="DF43" s="259"/>
      <c r="DG43" s="350" t="s">
        <v>196</v>
      </c>
      <c r="DH43" s="327" t="s">
        <v>196</v>
      </c>
      <c r="DI43" s="345"/>
      <c r="DJ43" s="259"/>
      <c r="DK43" s="345"/>
      <c r="DL43" s="259"/>
      <c r="DM43" s="345"/>
      <c r="DN43" s="259"/>
      <c r="DO43" s="345"/>
      <c r="DP43" s="259"/>
      <c r="DQ43" s="350" t="s">
        <v>196</v>
      </c>
      <c r="DR43" s="327" t="s">
        <v>196</v>
      </c>
      <c r="DS43" s="345"/>
      <c r="DT43" s="259"/>
      <c r="DU43" s="345"/>
      <c r="DV43" s="259"/>
      <c r="DW43" s="345"/>
      <c r="DX43" s="327" t="s">
        <v>196</v>
      </c>
      <c r="DY43" s="350" t="s">
        <v>196</v>
      </c>
      <c r="DZ43" s="259"/>
      <c r="EA43" s="345"/>
      <c r="EB43" s="327" t="s">
        <v>196</v>
      </c>
      <c r="EC43" s="345"/>
      <c r="ED43" s="259"/>
      <c r="EE43" s="345"/>
      <c r="EF43" s="259"/>
      <c r="EG43" s="345"/>
      <c r="EH43" s="259"/>
      <c r="EI43" s="345"/>
      <c r="EJ43" s="259"/>
      <c r="EK43" s="345"/>
      <c r="EL43" s="259"/>
      <c r="EM43" s="350" t="s">
        <v>196</v>
      </c>
      <c r="EN43" s="327" t="s">
        <v>196</v>
      </c>
      <c r="EO43" s="345"/>
      <c r="EP43" s="259"/>
      <c r="EQ43" s="345"/>
      <c r="ER43" s="259"/>
      <c r="ES43" s="345"/>
      <c r="ET43" s="259"/>
      <c r="EU43" s="345"/>
      <c r="EV43" s="259"/>
      <c r="EW43" s="345"/>
      <c r="EX43" s="259"/>
      <c r="EY43" s="345"/>
      <c r="EZ43" s="259"/>
      <c r="FA43" s="345"/>
      <c r="FB43" s="259"/>
      <c r="FC43" s="345"/>
      <c r="FD43" s="259"/>
      <c r="FE43" s="350" t="s">
        <v>196</v>
      </c>
      <c r="FF43" s="259"/>
      <c r="FG43" s="345"/>
      <c r="FH43" s="259"/>
      <c r="FI43" s="350" t="s">
        <v>196</v>
      </c>
      <c r="FJ43" s="259"/>
      <c r="FK43" s="350" t="s">
        <v>196</v>
      </c>
      <c r="FL43" s="259"/>
      <c r="FM43" s="345"/>
      <c r="FN43" s="327" t="s">
        <v>196</v>
      </c>
      <c r="FO43" s="350" t="s">
        <v>196</v>
      </c>
      <c r="FP43" s="259"/>
      <c r="FQ43" s="345"/>
      <c r="FR43" s="327" t="s">
        <v>196</v>
      </c>
      <c r="FS43" s="345"/>
      <c r="FT43" s="259"/>
      <c r="FU43" s="345"/>
      <c r="FV43" s="327" t="s">
        <v>196</v>
      </c>
      <c r="FW43" s="350" t="s">
        <v>196</v>
      </c>
      <c r="FX43" s="259"/>
      <c r="FY43" s="345"/>
      <c r="FZ43" s="259"/>
      <c r="GA43" s="345"/>
      <c r="GB43" s="259"/>
      <c r="GC43" s="345"/>
      <c r="GD43" s="259"/>
      <c r="GE43" s="345"/>
      <c r="GF43" s="259"/>
      <c r="GG43" s="345"/>
      <c r="GH43" s="259"/>
      <c r="GI43" s="345"/>
      <c r="GJ43" s="259"/>
      <c r="GK43" s="345"/>
      <c r="GL43" s="259"/>
      <c r="GM43" s="345"/>
      <c r="GN43" s="259"/>
      <c r="GO43" s="345"/>
      <c r="GP43" s="259"/>
      <c r="GQ43" s="345"/>
      <c r="GR43" s="259"/>
      <c r="GS43" s="345"/>
      <c r="GT43" s="259"/>
      <c r="GU43" s="345"/>
      <c r="GV43" s="259"/>
      <c r="GW43" s="345"/>
      <c r="GX43" s="259" t="s">
        <v>196</v>
      </c>
      <c r="GY43" s="345"/>
      <c r="GZ43" s="259" t="s">
        <v>196</v>
      </c>
      <c r="HA43" s="345" t="s">
        <v>196</v>
      </c>
      <c r="HB43" s="259"/>
      <c r="HC43" s="345"/>
      <c r="HD43" s="259"/>
      <c r="HE43" s="345"/>
      <c r="HF43" s="259"/>
      <c r="HG43" s="345" t="s">
        <v>196</v>
      </c>
      <c r="HH43" s="259" t="s">
        <v>196</v>
      </c>
      <c r="HI43" s="345" t="s">
        <v>196</v>
      </c>
      <c r="HJ43" s="259" t="s">
        <v>196</v>
      </c>
      <c r="HK43" s="345" t="s">
        <v>196</v>
      </c>
      <c r="HL43" s="259"/>
      <c r="HM43" s="345"/>
      <c r="HN43" s="259"/>
      <c r="HO43" s="345"/>
      <c r="HP43" s="259"/>
      <c r="HQ43" s="345"/>
      <c r="HR43" s="259"/>
      <c r="HS43" s="345"/>
      <c r="HT43" s="259"/>
      <c r="HU43" s="345"/>
      <c r="HV43" s="259"/>
      <c r="HW43" s="345"/>
      <c r="HX43" s="259"/>
      <c r="HY43" s="345"/>
      <c r="HZ43" s="259"/>
      <c r="IA43" s="345"/>
      <c r="IB43" s="356" t="s">
        <v>195</v>
      </c>
      <c r="IC43" s="345"/>
      <c r="ID43" s="257"/>
      <c r="IG43" s="303">
        <f t="shared" si="0"/>
        <v>35</v>
      </c>
      <c r="IH43" s="303">
        <f t="shared" si="1"/>
        <v>34</v>
      </c>
      <c r="II43" s="303">
        <f t="shared" si="2"/>
        <v>1</v>
      </c>
      <c r="IJ43" s="303">
        <f t="shared" si="3"/>
        <v>0</v>
      </c>
    </row>
    <row r="44" spans="1:244" s="30" customFormat="1" x14ac:dyDescent="0.2">
      <c r="A44" s="343" t="str">
        <f>Cover!C34</f>
        <v>033</v>
      </c>
      <c r="B44" s="343" t="str">
        <f>Cover!D34 &amp; " / " &amp; Cover!E34</f>
        <v>Fr.amb.pré/posthosp. / Pre/posthosp. kosten</v>
      </c>
      <c r="C44" s="343" t="str">
        <f>Cover!M34</f>
        <v>En tant que couverture. Frais médicaux ambulatoires avant ou après hospitalisation. Les soins médicaux livrés à domicile, liés à l'admission à un hôpital.</v>
      </c>
      <c r="D44" s="343" t="str">
        <f>Cover!N34</f>
        <v>Ambulante medische kosten, voor of na hospitalisatie. Als dekking. Medische verzorging, aan huis geleverd, in verband met een ziekenhuisopname.</v>
      </c>
      <c r="E44" s="344" t="str">
        <f>Cover!J34</f>
        <v/>
      </c>
      <c r="F44" s="327" t="s">
        <v>196</v>
      </c>
      <c r="G44" s="345"/>
      <c r="H44" s="259"/>
      <c r="I44" s="345"/>
      <c r="J44" s="259"/>
      <c r="K44" s="345"/>
      <c r="L44" s="259"/>
      <c r="M44" s="345"/>
      <c r="N44" s="259"/>
      <c r="O44" s="345"/>
      <c r="P44" s="259"/>
      <c r="Q44" s="345"/>
      <c r="R44" s="259"/>
      <c r="S44" s="345"/>
      <c r="T44" s="259"/>
      <c r="U44" s="350" t="s">
        <v>196</v>
      </c>
      <c r="V44" s="259"/>
      <c r="W44" s="345"/>
      <c r="X44" s="259"/>
      <c r="Y44" s="345"/>
      <c r="Z44" s="259"/>
      <c r="AA44" s="345"/>
      <c r="AB44" s="259"/>
      <c r="AC44" s="345"/>
      <c r="AD44" s="327" t="s">
        <v>196</v>
      </c>
      <c r="AE44" s="345"/>
      <c r="AF44" s="259"/>
      <c r="AG44" s="345"/>
      <c r="AH44" s="259"/>
      <c r="AI44" s="345"/>
      <c r="AJ44" s="327" t="s">
        <v>196</v>
      </c>
      <c r="AK44" s="345"/>
      <c r="AL44" s="259"/>
      <c r="AM44" s="350" t="s">
        <v>196</v>
      </c>
      <c r="AN44" s="259"/>
      <c r="AO44" s="345"/>
      <c r="AP44" s="259"/>
      <c r="AQ44" s="345"/>
      <c r="AR44" s="259"/>
      <c r="AS44" s="345"/>
      <c r="AT44" s="259"/>
      <c r="AU44" s="345"/>
      <c r="AV44" s="259"/>
      <c r="AW44" s="345"/>
      <c r="AX44" s="259"/>
      <c r="AY44" s="345"/>
      <c r="AZ44" s="259"/>
      <c r="BA44" s="345"/>
      <c r="BB44" s="259"/>
      <c r="BC44" s="345"/>
      <c r="BD44" s="259"/>
      <c r="BE44" s="345"/>
      <c r="BF44" s="259"/>
      <c r="BG44" s="345"/>
      <c r="BH44" s="259"/>
      <c r="BI44" s="345"/>
      <c r="BJ44" s="259"/>
      <c r="BK44" s="350" t="s">
        <v>196</v>
      </c>
      <c r="BL44" s="259"/>
      <c r="BM44" s="345"/>
      <c r="BN44" s="259"/>
      <c r="BO44" s="345"/>
      <c r="BP44" s="259"/>
      <c r="BQ44" s="345"/>
      <c r="BR44" s="259"/>
      <c r="BS44" s="350" t="s">
        <v>196</v>
      </c>
      <c r="BT44" s="259"/>
      <c r="BU44" s="345"/>
      <c r="BV44" s="259"/>
      <c r="BW44" s="345"/>
      <c r="BX44" s="259"/>
      <c r="BY44" s="345"/>
      <c r="BZ44" s="259"/>
      <c r="CA44" s="345"/>
      <c r="CB44" s="259"/>
      <c r="CC44" s="345"/>
      <c r="CD44" s="259"/>
      <c r="CE44" s="345"/>
      <c r="CF44" s="259"/>
      <c r="CG44" s="345"/>
      <c r="CH44" s="259"/>
      <c r="CI44" s="345"/>
      <c r="CJ44" s="259"/>
      <c r="CK44" s="345"/>
      <c r="CL44" s="259"/>
      <c r="CM44" s="350" t="s">
        <v>196</v>
      </c>
      <c r="CN44" s="259"/>
      <c r="CO44" s="345"/>
      <c r="CP44" s="259"/>
      <c r="CQ44" s="345"/>
      <c r="CR44" s="259"/>
      <c r="CS44" s="345"/>
      <c r="CT44" s="259"/>
      <c r="CU44" s="345"/>
      <c r="CV44" s="327" t="s">
        <v>196</v>
      </c>
      <c r="CW44" s="345"/>
      <c r="CX44" s="259"/>
      <c r="CY44" s="345"/>
      <c r="CZ44" s="259"/>
      <c r="DA44" s="345"/>
      <c r="DB44" s="259"/>
      <c r="DC44" s="345"/>
      <c r="DD44" s="259"/>
      <c r="DE44" s="345"/>
      <c r="DF44" s="259"/>
      <c r="DG44" s="350" t="s">
        <v>196</v>
      </c>
      <c r="DH44" s="327" t="s">
        <v>196</v>
      </c>
      <c r="DI44" s="345"/>
      <c r="DJ44" s="259"/>
      <c r="DK44" s="345"/>
      <c r="DL44" s="259"/>
      <c r="DM44" s="345"/>
      <c r="DN44" s="259"/>
      <c r="DO44" s="345"/>
      <c r="DP44" s="259"/>
      <c r="DQ44" s="350" t="s">
        <v>196</v>
      </c>
      <c r="DR44" s="327" t="s">
        <v>196</v>
      </c>
      <c r="DS44" s="345"/>
      <c r="DT44" s="259"/>
      <c r="DU44" s="345"/>
      <c r="DV44" s="259"/>
      <c r="DW44" s="345"/>
      <c r="DX44" s="327" t="s">
        <v>196</v>
      </c>
      <c r="DY44" s="350" t="s">
        <v>196</v>
      </c>
      <c r="DZ44" s="259"/>
      <c r="EA44" s="345"/>
      <c r="EB44" s="327" t="s">
        <v>196</v>
      </c>
      <c r="EC44" s="345"/>
      <c r="ED44" s="259"/>
      <c r="EE44" s="345"/>
      <c r="EF44" s="259"/>
      <c r="EG44" s="345"/>
      <c r="EH44" s="259"/>
      <c r="EI44" s="345"/>
      <c r="EJ44" s="259"/>
      <c r="EK44" s="345"/>
      <c r="EL44" s="259"/>
      <c r="EM44" s="350" t="s">
        <v>196</v>
      </c>
      <c r="EN44" s="327" t="s">
        <v>196</v>
      </c>
      <c r="EO44" s="345"/>
      <c r="EP44" s="259"/>
      <c r="EQ44" s="345"/>
      <c r="ER44" s="259"/>
      <c r="ES44" s="345"/>
      <c r="ET44" s="259"/>
      <c r="EU44" s="345"/>
      <c r="EV44" s="259"/>
      <c r="EW44" s="345"/>
      <c r="EX44" s="259"/>
      <c r="EY44" s="345"/>
      <c r="EZ44" s="259"/>
      <c r="FA44" s="345"/>
      <c r="FB44" s="259"/>
      <c r="FC44" s="345"/>
      <c r="FD44" s="259"/>
      <c r="FE44" s="350" t="s">
        <v>196</v>
      </c>
      <c r="FF44" s="259"/>
      <c r="FG44" s="345"/>
      <c r="FH44" s="259"/>
      <c r="FI44" s="350" t="s">
        <v>196</v>
      </c>
      <c r="FJ44" s="259"/>
      <c r="FK44" s="350" t="s">
        <v>196</v>
      </c>
      <c r="FL44" s="259"/>
      <c r="FM44" s="345"/>
      <c r="FN44" s="327" t="s">
        <v>196</v>
      </c>
      <c r="FO44" s="350" t="s">
        <v>196</v>
      </c>
      <c r="FP44" s="259"/>
      <c r="FQ44" s="345"/>
      <c r="FR44" s="327" t="s">
        <v>196</v>
      </c>
      <c r="FS44" s="345"/>
      <c r="FT44" s="259"/>
      <c r="FU44" s="345"/>
      <c r="FV44" s="327" t="s">
        <v>196</v>
      </c>
      <c r="FW44" s="350" t="s">
        <v>196</v>
      </c>
      <c r="FX44" s="259"/>
      <c r="FY44" s="345"/>
      <c r="FZ44" s="259"/>
      <c r="GA44" s="345"/>
      <c r="GB44" s="259"/>
      <c r="GC44" s="345"/>
      <c r="GD44" s="259"/>
      <c r="GE44" s="345"/>
      <c r="GF44" s="259"/>
      <c r="GG44" s="345"/>
      <c r="GH44" s="259"/>
      <c r="GI44" s="345"/>
      <c r="GJ44" s="259"/>
      <c r="GK44" s="345"/>
      <c r="GL44" s="259"/>
      <c r="GM44" s="345"/>
      <c r="GN44" s="259"/>
      <c r="GO44" s="345"/>
      <c r="GP44" s="259"/>
      <c r="GQ44" s="345"/>
      <c r="GR44" s="259"/>
      <c r="GS44" s="345"/>
      <c r="GT44" s="259"/>
      <c r="GU44" s="345"/>
      <c r="GV44" s="259"/>
      <c r="GW44" s="345"/>
      <c r="GX44" s="259" t="s">
        <v>196</v>
      </c>
      <c r="GY44" s="345"/>
      <c r="GZ44" s="259" t="s">
        <v>196</v>
      </c>
      <c r="HA44" s="345" t="s">
        <v>196</v>
      </c>
      <c r="HB44" s="259"/>
      <c r="HC44" s="345"/>
      <c r="HD44" s="259"/>
      <c r="HE44" s="345"/>
      <c r="HF44" s="259"/>
      <c r="HG44" s="345" t="s">
        <v>196</v>
      </c>
      <c r="HH44" s="259" t="s">
        <v>196</v>
      </c>
      <c r="HI44" s="345" t="s">
        <v>196</v>
      </c>
      <c r="HJ44" s="259" t="s">
        <v>196</v>
      </c>
      <c r="HK44" s="345" t="s">
        <v>196</v>
      </c>
      <c r="HL44" s="259"/>
      <c r="HM44" s="345"/>
      <c r="HN44" s="259"/>
      <c r="HO44" s="345"/>
      <c r="HP44" s="259"/>
      <c r="HQ44" s="345"/>
      <c r="HR44" s="259"/>
      <c r="HS44" s="345"/>
      <c r="HT44" s="259"/>
      <c r="HU44" s="345"/>
      <c r="HV44" s="259"/>
      <c r="HW44" s="345"/>
      <c r="HX44" s="259"/>
      <c r="HY44" s="345"/>
      <c r="HZ44" s="259"/>
      <c r="IA44" s="345"/>
      <c r="IB44" s="356" t="s">
        <v>195</v>
      </c>
      <c r="IC44" s="345"/>
      <c r="ID44" s="257"/>
      <c r="IG44" s="303">
        <f t="shared" si="0"/>
        <v>35</v>
      </c>
      <c r="IH44" s="303">
        <f t="shared" si="1"/>
        <v>34</v>
      </c>
      <c r="II44" s="303">
        <f t="shared" si="2"/>
        <v>1</v>
      </c>
      <c r="IJ44" s="303">
        <f t="shared" si="3"/>
        <v>0</v>
      </c>
    </row>
    <row r="45" spans="1:244" s="30" customFormat="1" x14ac:dyDescent="0.2">
      <c r="A45" s="343" t="str">
        <f>Cover!C35</f>
        <v>034</v>
      </c>
      <c r="B45" s="343" t="str">
        <f>Cover!D35 &amp; " / " &amp; Cover!E35</f>
        <v>Frais opératoires / Heelkundige kosten</v>
      </c>
      <c r="C45" s="343" t="str">
        <f>Cover!M35</f>
        <v>En tant que couverture. Oui ou non en contexte d'une admission en hôpital, les frais d'une intervention médicale, et plus précisément une opération ou intervention chirurgicale.</v>
      </c>
      <c r="D45" s="343" t="str">
        <f>Cover!N35</f>
        <v>Als dekking. Al of niet in het geval van een ziekenhuisopname, de kost van een heelkundige ingreep of operatie (chirurgie).</v>
      </c>
      <c r="E45" s="344" t="str">
        <f>Cover!J35</f>
        <v/>
      </c>
      <c r="F45" s="327" t="s">
        <v>196</v>
      </c>
      <c r="G45" s="345"/>
      <c r="H45" s="259"/>
      <c r="I45" s="345"/>
      <c r="J45" s="259"/>
      <c r="K45" s="345"/>
      <c r="L45" s="259"/>
      <c r="M45" s="345"/>
      <c r="N45" s="259"/>
      <c r="O45" s="345"/>
      <c r="P45" s="259"/>
      <c r="Q45" s="345"/>
      <c r="R45" s="259"/>
      <c r="S45" s="345"/>
      <c r="T45" s="259"/>
      <c r="U45" s="350" t="s">
        <v>196</v>
      </c>
      <c r="V45" s="259"/>
      <c r="W45" s="345"/>
      <c r="X45" s="259"/>
      <c r="Y45" s="345"/>
      <c r="Z45" s="259"/>
      <c r="AA45" s="345"/>
      <c r="AB45" s="259"/>
      <c r="AC45" s="345"/>
      <c r="AD45" s="327" t="s">
        <v>196</v>
      </c>
      <c r="AE45" s="345"/>
      <c r="AF45" s="259"/>
      <c r="AG45" s="345"/>
      <c r="AH45" s="259"/>
      <c r="AI45" s="345"/>
      <c r="AJ45" s="327" t="s">
        <v>196</v>
      </c>
      <c r="AK45" s="345"/>
      <c r="AL45" s="259"/>
      <c r="AM45" s="350" t="s">
        <v>196</v>
      </c>
      <c r="AN45" s="259"/>
      <c r="AO45" s="345"/>
      <c r="AP45" s="259"/>
      <c r="AQ45" s="345"/>
      <c r="AR45" s="259"/>
      <c r="AS45" s="345"/>
      <c r="AT45" s="259"/>
      <c r="AU45" s="345"/>
      <c r="AV45" s="259"/>
      <c r="AW45" s="345"/>
      <c r="AX45" s="259"/>
      <c r="AY45" s="345"/>
      <c r="AZ45" s="259"/>
      <c r="BA45" s="345"/>
      <c r="BB45" s="259"/>
      <c r="BC45" s="345"/>
      <c r="BD45" s="259"/>
      <c r="BE45" s="345"/>
      <c r="BF45" s="259"/>
      <c r="BG45" s="345"/>
      <c r="BH45" s="259"/>
      <c r="BI45" s="345"/>
      <c r="BJ45" s="259"/>
      <c r="BK45" s="350" t="s">
        <v>196</v>
      </c>
      <c r="BL45" s="259"/>
      <c r="BM45" s="345"/>
      <c r="BN45" s="259"/>
      <c r="BO45" s="345"/>
      <c r="BP45" s="259"/>
      <c r="BQ45" s="345"/>
      <c r="BR45" s="259"/>
      <c r="BS45" s="350" t="s">
        <v>196</v>
      </c>
      <c r="BT45" s="259"/>
      <c r="BU45" s="345"/>
      <c r="BV45" s="259"/>
      <c r="BW45" s="345"/>
      <c r="BX45" s="259"/>
      <c r="BY45" s="345"/>
      <c r="BZ45" s="259"/>
      <c r="CA45" s="345"/>
      <c r="CB45" s="259"/>
      <c r="CC45" s="345"/>
      <c r="CD45" s="259"/>
      <c r="CE45" s="345"/>
      <c r="CF45" s="259"/>
      <c r="CG45" s="345"/>
      <c r="CH45" s="259"/>
      <c r="CI45" s="345"/>
      <c r="CJ45" s="259"/>
      <c r="CK45" s="345"/>
      <c r="CL45" s="259"/>
      <c r="CM45" s="350" t="s">
        <v>196</v>
      </c>
      <c r="CN45" s="259"/>
      <c r="CO45" s="345"/>
      <c r="CP45" s="259"/>
      <c r="CQ45" s="345"/>
      <c r="CR45" s="259"/>
      <c r="CS45" s="345"/>
      <c r="CT45" s="259"/>
      <c r="CU45" s="345"/>
      <c r="CV45" s="327" t="s">
        <v>196</v>
      </c>
      <c r="CW45" s="345"/>
      <c r="CX45" s="259"/>
      <c r="CY45" s="345"/>
      <c r="CZ45" s="259"/>
      <c r="DA45" s="345"/>
      <c r="DB45" s="259"/>
      <c r="DC45" s="345"/>
      <c r="DD45" s="259"/>
      <c r="DE45" s="345"/>
      <c r="DF45" s="259"/>
      <c r="DG45" s="350" t="s">
        <v>196</v>
      </c>
      <c r="DH45" s="327" t="s">
        <v>196</v>
      </c>
      <c r="DI45" s="345"/>
      <c r="DJ45" s="259"/>
      <c r="DK45" s="345"/>
      <c r="DL45" s="259"/>
      <c r="DM45" s="345"/>
      <c r="DN45" s="259"/>
      <c r="DO45" s="345"/>
      <c r="DP45" s="259"/>
      <c r="DQ45" s="350" t="s">
        <v>196</v>
      </c>
      <c r="DR45" s="327" t="s">
        <v>196</v>
      </c>
      <c r="DS45" s="345"/>
      <c r="DT45" s="259"/>
      <c r="DU45" s="345"/>
      <c r="DV45" s="259"/>
      <c r="DW45" s="345"/>
      <c r="DX45" s="327" t="s">
        <v>196</v>
      </c>
      <c r="DY45" s="350" t="s">
        <v>196</v>
      </c>
      <c r="DZ45" s="259"/>
      <c r="EA45" s="345"/>
      <c r="EB45" s="327" t="s">
        <v>196</v>
      </c>
      <c r="EC45" s="345"/>
      <c r="ED45" s="259"/>
      <c r="EE45" s="345"/>
      <c r="EF45" s="259"/>
      <c r="EG45" s="345"/>
      <c r="EH45" s="259"/>
      <c r="EI45" s="345"/>
      <c r="EJ45" s="259"/>
      <c r="EK45" s="345"/>
      <c r="EL45" s="259"/>
      <c r="EM45" s="350" t="s">
        <v>196</v>
      </c>
      <c r="EN45" s="327" t="s">
        <v>196</v>
      </c>
      <c r="EO45" s="345"/>
      <c r="EP45" s="259"/>
      <c r="EQ45" s="345"/>
      <c r="ER45" s="259"/>
      <c r="ES45" s="345"/>
      <c r="ET45" s="259"/>
      <c r="EU45" s="345"/>
      <c r="EV45" s="259"/>
      <c r="EW45" s="345"/>
      <c r="EX45" s="259"/>
      <c r="EY45" s="345"/>
      <c r="EZ45" s="259"/>
      <c r="FA45" s="345"/>
      <c r="FB45" s="259"/>
      <c r="FC45" s="345"/>
      <c r="FD45" s="259"/>
      <c r="FE45" s="350" t="s">
        <v>196</v>
      </c>
      <c r="FF45" s="259"/>
      <c r="FG45" s="345"/>
      <c r="FH45" s="259"/>
      <c r="FI45" s="350" t="s">
        <v>196</v>
      </c>
      <c r="FJ45" s="259"/>
      <c r="FK45" s="350" t="s">
        <v>196</v>
      </c>
      <c r="FL45" s="259"/>
      <c r="FM45" s="345"/>
      <c r="FN45" s="327" t="s">
        <v>196</v>
      </c>
      <c r="FO45" s="350" t="s">
        <v>196</v>
      </c>
      <c r="FP45" s="259"/>
      <c r="FQ45" s="345"/>
      <c r="FR45" s="327" t="s">
        <v>196</v>
      </c>
      <c r="FS45" s="345"/>
      <c r="FT45" s="259"/>
      <c r="FU45" s="345"/>
      <c r="FV45" s="327" t="s">
        <v>196</v>
      </c>
      <c r="FW45" s="350" t="s">
        <v>196</v>
      </c>
      <c r="FX45" s="259"/>
      <c r="FY45" s="345"/>
      <c r="FZ45" s="259"/>
      <c r="GA45" s="345"/>
      <c r="GB45" s="259"/>
      <c r="GC45" s="345"/>
      <c r="GD45" s="259"/>
      <c r="GE45" s="345"/>
      <c r="GF45" s="259"/>
      <c r="GG45" s="345"/>
      <c r="GH45" s="259"/>
      <c r="GI45" s="345"/>
      <c r="GJ45" s="259"/>
      <c r="GK45" s="345"/>
      <c r="GL45" s="259"/>
      <c r="GM45" s="345"/>
      <c r="GN45" s="259"/>
      <c r="GO45" s="345"/>
      <c r="GP45" s="259"/>
      <c r="GQ45" s="345"/>
      <c r="GR45" s="259"/>
      <c r="GS45" s="345"/>
      <c r="GT45" s="259"/>
      <c r="GU45" s="345"/>
      <c r="GV45" s="259"/>
      <c r="GW45" s="345"/>
      <c r="GX45" s="259" t="s">
        <v>196</v>
      </c>
      <c r="GY45" s="345"/>
      <c r="GZ45" s="259" t="s">
        <v>196</v>
      </c>
      <c r="HA45" s="345" t="s">
        <v>196</v>
      </c>
      <c r="HB45" s="259"/>
      <c r="HC45" s="345"/>
      <c r="HD45" s="259"/>
      <c r="HE45" s="345"/>
      <c r="HF45" s="259"/>
      <c r="HG45" s="345" t="s">
        <v>196</v>
      </c>
      <c r="HH45" s="259" t="s">
        <v>196</v>
      </c>
      <c r="HI45" s="345" t="s">
        <v>196</v>
      </c>
      <c r="HJ45" s="259" t="s">
        <v>196</v>
      </c>
      <c r="HK45" s="345" t="s">
        <v>196</v>
      </c>
      <c r="HL45" s="259"/>
      <c r="HM45" s="345"/>
      <c r="HN45" s="259"/>
      <c r="HO45" s="345"/>
      <c r="HP45" s="259"/>
      <c r="HQ45" s="345"/>
      <c r="HR45" s="259"/>
      <c r="HS45" s="345"/>
      <c r="HT45" s="259"/>
      <c r="HU45" s="345"/>
      <c r="HV45" s="259"/>
      <c r="HW45" s="345"/>
      <c r="HX45" s="259"/>
      <c r="HY45" s="345"/>
      <c r="HZ45" s="259"/>
      <c r="IA45" s="345"/>
      <c r="IB45" s="356" t="s">
        <v>195</v>
      </c>
      <c r="IC45" s="345"/>
      <c r="ID45" s="257"/>
      <c r="IG45" s="303">
        <f t="shared" si="0"/>
        <v>35</v>
      </c>
      <c r="IH45" s="303">
        <f t="shared" si="1"/>
        <v>34</v>
      </c>
      <c r="II45" s="303">
        <f t="shared" si="2"/>
        <v>1</v>
      </c>
      <c r="IJ45" s="303">
        <f t="shared" si="3"/>
        <v>0</v>
      </c>
    </row>
    <row r="46" spans="1:244" s="30" customFormat="1" x14ac:dyDescent="0.2">
      <c r="A46" s="343" t="str">
        <f>Cover!C36</f>
        <v>035</v>
      </c>
      <c r="B46" s="343" t="str">
        <f>Cover!D36 &amp; " / " &amp; Cover!E36</f>
        <v>Assistance tiers Inv.Perm. / Hulp derden bij BI</v>
      </c>
      <c r="C46" s="343" t="str">
        <f>Cover!M36</f>
        <v>En tant que couverture. Assistance effectuée par des tiers dans le cas d'une invalidité permanente. Normalement à vie, des prestations ou services dont aura besoin la victime.</v>
      </c>
      <c r="D46" s="343" t="str">
        <f>Cover!N36</f>
        <v>Hulp van derden in het geval van een blijvende invaliditeit. Als dekking. Meestal levenslang regelmatige prestaties of diensten te leveren aan het slachtoffer.</v>
      </c>
      <c r="E46" s="344" t="str">
        <f>Cover!J36</f>
        <v/>
      </c>
      <c r="F46" s="327" t="s">
        <v>196</v>
      </c>
      <c r="G46" s="345"/>
      <c r="H46" s="259"/>
      <c r="I46" s="345"/>
      <c r="J46" s="259"/>
      <c r="K46" s="345"/>
      <c r="L46" s="259"/>
      <c r="M46" s="345"/>
      <c r="N46" s="259"/>
      <c r="O46" s="345"/>
      <c r="P46" s="259"/>
      <c r="Q46" s="345"/>
      <c r="R46" s="259"/>
      <c r="S46" s="345"/>
      <c r="T46" s="259"/>
      <c r="U46" s="350" t="s">
        <v>196</v>
      </c>
      <c r="V46" s="259"/>
      <c r="W46" s="345"/>
      <c r="X46" s="259"/>
      <c r="Y46" s="345"/>
      <c r="Z46" s="259"/>
      <c r="AA46" s="345"/>
      <c r="AB46" s="259"/>
      <c r="AC46" s="345"/>
      <c r="AD46" s="327" t="s">
        <v>196</v>
      </c>
      <c r="AE46" s="345"/>
      <c r="AF46" s="259"/>
      <c r="AG46" s="345"/>
      <c r="AH46" s="259"/>
      <c r="AI46" s="345"/>
      <c r="AJ46" s="327" t="s">
        <v>196</v>
      </c>
      <c r="AK46" s="345"/>
      <c r="AL46" s="259"/>
      <c r="AM46" s="350" t="s">
        <v>196</v>
      </c>
      <c r="AN46" s="259"/>
      <c r="AO46" s="345"/>
      <c r="AP46" s="259"/>
      <c r="AQ46" s="345"/>
      <c r="AR46" s="259"/>
      <c r="AS46" s="345"/>
      <c r="AT46" s="259"/>
      <c r="AU46" s="345"/>
      <c r="AV46" s="259"/>
      <c r="AW46" s="345"/>
      <c r="AX46" s="259"/>
      <c r="AY46" s="345"/>
      <c r="AZ46" s="259"/>
      <c r="BA46" s="345"/>
      <c r="BB46" s="259"/>
      <c r="BC46" s="345"/>
      <c r="BD46" s="259"/>
      <c r="BE46" s="345"/>
      <c r="BF46" s="259"/>
      <c r="BG46" s="345"/>
      <c r="BH46" s="259"/>
      <c r="BI46" s="345"/>
      <c r="BJ46" s="259"/>
      <c r="BK46" s="350" t="s">
        <v>196</v>
      </c>
      <c r="BL46" s="259"/>
      <c r="BM46" s="345"/>
      <c r="BN46" s="259"/>
      <c r="BO46" s="345"/>
      <c r="BP46" s="259"/>
      <c r="BQ46" s="345"/>
      <c r="BR46" s="259"/>
      <c r="BS46" s="350" t="s">
        <v>196</v>
      </c>
      <c r="BT46" s="259"/>
      <c r="BU46" s="345"/>
      <c r="BV46" s="259"/>
      <c r="BW46" s="345"/>
      <c r="BX46" s="259"/>
      <c r="BY46" s="345"/>
      <c r="BZ46" s="259"/>
      <c r="CA46" s="345"/>
      <c r="CB46" s="259"/>
      <c r="CC46" s="345"/>
      <c r="CD46" s="259"/>
      <c r="CE46" s="345"/>
      <c r="CF46" s="259"/>
      <c r="CG46" s="345"/>
      <c r="CH46" s="259"/>
      <c r="CI46" s="345"/>
      <c r="CJ46" s="259"/>
      <c r="CK46" s="345"/>
      <c r="CL46" s="259"/>
      <c r="CM46" s="350" t="s">
        <v>196</v>
      </c>
      <c r="CN46" s="259"/>
      <c r="CO46" s="345"/>
      <c r="CP46" s="259"/>
      <c r="CQ46" s="345"/>
      <c r="CR46" s="259"/>
      <c r="CS46" s="345"/>
      <c r="CT46" s="259"/>
      <c r="CU46" s="345"/>
      <c r="CV46" s="327" t="s">
        <v>196</v>
      </c>
      <c r="CW46" s="345"/>
      <c r="CX46" s="259"/>
      <c r="CY46" s="345"/>
      <c r="CZ46" s="259"/>
      <c r="DA46" s="345"/>
      <c r="DB46" s="259"/>
      <c r="DC46" s="345"/>
      <c r="DD46" s="259"/>
      <c r="DE46" s="345"/>
      <c r="DF46" s="259"/>
      <c r="DG46" s="350" t="s">
        <v>196</v>
      </c>
      <c r="DH46" s="327" t="s">
        <v>196</v>
      </c>
      <c r="DI46" s="345"/>
      <c r="DJ46" s="259"/>
      <c r="DK46" s="345"/>
      <c r="DL46" s="259"/>
      <c r="DM46" s="345"/>
      <c r="DN46" s="259"/>
      <c r="DO46" s="345"/>
      <c r="DP46" s="259"/>
      <c r="DQ46" s="350" t="s">
        <v>196</v>
      </c>
      <c r="DR46" s="327" t="s">
        <v>196</v>
      </c>
      <c r="DS46" s="345"/>
      <c r="DT46" s="259"/>
      <c r="DU46" s="345"/>
      <c r="DV46" s="259"/>
      <c r="DW46" s="345"/>
      <c r="DX46" s="327" t="s">
        <v>196</v>
      </c>
      <c r="DY46" s="350" t="s">
        <v>196</v>
      </c>
      <c r="DZ46" s="259"/>
      <c r="EA46" s="345"/>
      <c r="EB46" s="327" t="s">
        <v>196</v>
      </c>
      <c r="EC46" s="345"/>
      <c r="ED46" s="259"/>
      <c r="EE46" s="345"/>
      <c r="EF46" s="259"/>
      <c r="EG46" s="345"/>
      <c r="EH46" s="259"/>
      <c r="EI46" s="345"/>
      <c r="EJ46" s="259"/>
      <c r="EK46" s="345"/>
      <c r="EL46" s="259"/>
      <c r="EM46" s="350" t="s">
        <v>196</v>
      </c>
      <c r="EN46" s="327" t="s">
        <v>196</v>
      </c>
      <c r="EO46" s="345"/>
      <c r="EP46" s="259"/>
      <c r="EQ46" s="345"/>
      <c r="ER46" s="259"/>
      <c r="ES46" s="345"/>
      <c r="ET46" s="259"/>
      <c r="EU46" s="345"/>
      <c r="EV46" s="259"/>
      <c r="EW46" s="345"/>
      <c r="EX46" s="259"/>
      <c r="EY46" s="345"/>
      <c r="EZ46" s="259"/>
      <c r="FA46" s="345"/>
      <c r="FB46" s="259"/>
      <c r="FC46" s="345"/>
      <c r="FD46" s="259"/>
      <c r="FE46" s="350" t="s">
        <v>196</v>
      </c>
      <c r="FF46" s="259"/>
      <c r="FG46" s="345"/>
      <c r="FH46" s="259"/>
      <c r="FI46" s="350" t="s">
        <v>196</v>
      </c>
      <c r="FJ46" s="259"/>
      <c r="FK46" s="350" t="s">
        <v>196</v>
      </c>
      <c r="FL46" s="259"/>
      <c r="FM46" s="345"/>
      <c r="FN46" s="327" t="s">
        <v>196</v>
      </c>
      <c r="FO46" s="350" t="s">
        <v>196</v>
      </c>
      <c r="FP46" s="259"/>
      <c r="FQ46" s="345"/>
      <c r="FR46" s="327" t="s">
        <v>196</v>
      </c>
      <c r="FS46" s="345"/>
      <c r="FT46" s="259"/>
      <c r="FU46" s="345"/>
      <c r="FV46" s="327" t="s">
        <v>196</v>
      </c>
      <c r="FW46" s="350" t="s">
        <v>196</v>
      </c>
      <c r="FX46" s="259"/>
      <c r="FY46" s="345"/>
      <c r="FZ46" s="259"/>
      <c r="GA46" s="345"/>
      <c r="GB46" s="259"/>
      <c r="GC46" s="345"/>
      <c r="GD46" s="259"/>
      <c r="GE46" s="345"/>
      <c r="GF46" s="259"/>
      <c r="GG46" s="345"/>
      <c r="GH46" s="259"/>
      <c r="GI46" s="345"/>
      <c r="GJ46" s="259"/>
      <c r="GK46" s="345"/>
      <c r="GL46" s="259"/>
      <c r="GM46" s="345"/>
      <c r="GN46" s="259"/>
      <c r="GO46" s="345"/>
      <c r="GP46" s="259"/>
      <c r="GQ46" s="345"/>
      <c r="GR46" s="259"/>
      <c r="GS46" s="345"/>
      <c r="GT46" s="259"/>
      <c r="GU46" s="345"/>
      <c r="GV46" s="259"/>
      <c r="GW46" s="345"/>
      <c r="GX46" s="259" t="s">
        <v>196</v>
      </c>
      <c r="GY46" s="345"/>
      <c r="GZ46" s="259" t="s">
        <v>196</v>
      </c>
      <c r="HA46" s="345" t="s">
        <v>196</v>
      </c>
      <c r="HB46" s="259"/>
      <c r="HC46" s="345"/>
      <c r="HD46" s="259"/>
      <c r="HE46" s="345"/>
      <c r="HF46" s="259"/>
      <c r="HG46" s="345" t="s">
        <v>196</v>
      </c>
      <c r="HH46" s="259" t="s">
        <v>196</v>
      </c>
      <c r="HI46" s="345" t="s">
        <v>196</v>
      </c>
      <c r="HJ46" s="259" t="s">
        <v>196</v>
      </c>
      <c r="HK46" s="345" t="s">
        <v>196</v>
      </c>
      <c r="HL46" s="259"/>
      <c r="HM46" s="345"/>
      <c r="HN46" s="259"/>
      <c r="HO46" s="345"/>
      <c r="HP46" s="259"/>
      <c r="HQ46" s="345"/>
      <c r="HR46" s="259"/>
      <c r="HS46" s="345"/>
      <c r="HT46" s="259"/>
      <c r="HU46" s="345"/>
      <c r="HV46" s="259"/>
      <c r="HW46" s="345"/>
      <c r="HX46" s="259"/>
      <c r="HY46" s="345"/>
      <c r="HZ46" s="259"/>
      <c r="IA46" s="345"/>
      <c r="IB46" s="356" t="s">
        <v>195</v>
      </c>
      <c r="IC46" s="345"/>
      <c r="ID46" s="257"/>
      <c r="IG46" s="303">
        <f t="shared" si="0"/>
        <v>35</v>
      </c>
      <c r="IH46" s="303">
        <f t="shared" si="1"/>
        <v>34</v>
      </c>
      <c r="II46" s="303">
        <f t="shared" si="2"/>
        <v>1</v>
      </c>
      <c r="IJ46" s="303">
        <f t="shared" si="3"/>
        <v>0</v>
      </c>
    </row>
    <row r="47" spans="1:244" s="30" customFormat="1" x14ac:dyDescent="0.2">
      <c r="A47" s="343" t="str">
        <f>Cover!C37</f>
        <v>036</v>
      </c>
      <c r="B47" s="343" t="str">
        <f>Cover!D37 &amp; " / " &amp; Cover!E37</f>
        <v>Fr.d'adaptation Inv.Perm. (du domicile, du véhicule, ...) / Aanpassingskosten BI</v>
      </c>
      <c r="C47" s="343" t="str">
        <f>Cover!M37</f>
        <v>En tant que couverture. L'adaptation du domicile, de la voiture, ou d'autre objet aux aptitudes de la victime d'une invalidité permanente.</v>
      </c>
      <c r="D47" s="343" t="str">
        <f>Cover!N37</f>
        <v>Als dekking. Aanpassingskosten in blijvende invaliditeit. Slaat op de aanpassing van de woning, het voertuig, en dergelijke.</v>
      </c>
      <c r="E47" s="344" t="str">
        <f>Cover!J37</f>
        <v/>
      </c>
      <c r="F47" s="327" t="s">
        <v>196</v>
      </c>
      <c r="G47" s="345"/>
      <c r="H47" s="259"/>
      <c r="I47" s="345"/>
      <c r="J47" s="259"/>
      <c r="K47" s="345"/>
      <c r="L47" s="259"/>
      <c r="M47" s="345"/>
      <c r="N47" s="259"/>
      <c r="O47" s="345"/>
      <c r="P47" s="259"/>
      <c r="Q47" s="345"/>
      <c r="R47" s="259"/>
      <c r="S47" s="345"/>
      <c r="T47" s="259"/>
      <c r="U47" s="350" t="s">
        <v>196</v>
      </c>
      <c r="V47" s="259"/>
      <c r="W47" s="345"/>
      <c r="X47" s="259"/>
      <c r="Y47" s="345"/>
      <c r="Z47" s="259"/>
      <c r="AA47" s="345"/>
      <c r="AB47" s="259"/>
      <c r="AC47" s="345"/>
      <c r="AD47" s="327" t="s">
        <v>196</v>
      </c>
      <c r="AE47" s="345"/>
      <c r="AF47" s="259"/>
      <c r="AG47" s="345"/>
      <c r="AH47" s="259"/>
      <c r="AI47" s="345"/>
      <c r="AJ47" s="327" t="s">
        <v>196</v>
      </c>
      <c r="AK47" s="345"/>
      <c r="AL47" s="259"/>
      <c r="AM47" s="350" t="s">
        <v>196</v>
      </c>
      <c r="AN47" s="259"/>
      <c r="AO47" s="345"/>
      <c r="AP47" s="259"/>
      <c r="AQ47" s="345"/>
      <c r="AR47" s="259"/>
      <c r="AS47" s="345"/>
      <c r="AT47" s="259"/>
      <c r="AU47" s="345"/>
      <c r="AV47" s="259"/>
      <c r="AW47" s="345"/>
      <c r="AX47" s="259"/>
      <c r="AY47" s="345"/>
      <c r="AZ47" s="259"/>
      <c r="BA47" s="345"/>
      <c r="BB47" s="259"/>
      <c r="BC47" s="345"/>
      <c r="BD47" s="259"/>
      <c r="BE47" s="345"/>
      <c r="BF47" s="259"/>
      <c r="BG47" s="345"/>
      <c r="BH47" s="259"/>
      <c r="BI47" s="345"/>
      <c r="BJ47" s="259"/>
      <c r="BK47" s="350" t="s">
        <v>196</v>
      </c>
      <c r="BL47" s="259"/>
      <c r="BM47" s="345"/>
      <c r="BN47" s="259"/>
      <c r="BO47" s="345"/>
      <c r="BP47" s="259"/>
      <c r="BQ47" s="345"/>
      <c r="BR47" s="259"/>
      <c r="BS47" s="350" t="s">
        <v>196</v>
      </c>
      <c r="BT47" s="259"/>
      <c r="BU47" s="345"/>
      <c r="BV47" s="259"/>
      <c r="BW47" s="345"/>
      <c r="BX47" s="259"/>
      <c r="BY47" s="345"/>
      <c r="BZ47" s="259"/>
      <c r="CA47" s="345"/>
      <c r="CB47" s="259"/>
      <c r="CC47" s="345"/>
      <c r="CD47" s="259"/>
      <c r="CE47" s="345"/>
      <c r="CF47" s="259"/>
      <c r="CG47" s="345"/>
      <c r="CH47" s="259"/>
      <c r="CI47" s="345"/>
      <c r="CJ47" s="259"/>
      <c r="CK47" s="345"/>
      <c r="CL47" s="259"/>
      <c r="CM47" s="350" t="s">
        <v>196</v>
      </c>
      <c r="CN47" s="259"/>
      <c r="CO47" s="345"/>
      <c r="CP47" s="259"/>
      <c r="CQ47" s="345"/>
      <c r="CR47" s="259"/>
      <c r="CS47" s="345"/>
      <c r="CT47" s="259"/>
      <c r="CU47" s="345"/>
      <c r="CV47" s="327" t="s">
        <v>196</v>
      </c>
      <c r="CW47" s="345"/>
      <c r="CX47" s="259"/>
      <c r="CY47" s="345"/>
      <c r="CZ47" s="259"/>
      <c r="DA47" s="345"/>
      <c r="DB47" s="259"/>
      <c r="DC47" s="345"/>
      <c r="DD47" s="259"/>
      <c r="DE47" s="345"/>
      <c r="DF47" s="259"/>
      <c r="DG47" s="350" t="s">
        <v>196</v>
      </c>
      <c r="DH47" s="327" t="s">
        <v>196</v>
      </c>
      <c r="DI47" s="345"/>
      <c r="DJ47" s="259"/>
      <c r="DK47" s="345"/>
      <c r="DL47" s="259"/>
      <c r="DM47" s="345"/>
      <c r="DN47" s="259"/>
      <c r="DO47" s="345"/>
      <c r="DP47" s="259"/>
      <c r="DQ47" s="350" t="s">
        <v>196</v>
      </c>
      <c r="DR47" s="327" t="s">
        <v>196</v>
      </c>
      <c r="DS47" s="345"/>
      <c r="DT47" s="259"/>
      <c r="DU47" s="345"/>
      <c r="DV47" s="259"/>
      <c r="DW47" s="345"/>
      <c r="DX47" s="327" t="s">
        <v>196</v>
      </c>
      <c r="DY47" s="350" t="s">
        <v>196</v>
      </c>
      <c r="DZ47" s="259"/>
      <c r="EA47" s="345"/>
      <c r="EB47" s="327" t="s">
        <v>196</v>
      </c>
      <c r="EC47" s="345"/>
      <c r="ED47" s="259"/>
      <c r="EE47" s="345"/>
      <c r="EF47" s="259"/>
      <c r="EG47" s="345"/>
      <c r="EH47" s="259"/>
      <c r="EI47" s="345"/>
      <c r="EJ47" s="259"/>
      <c r="EK47" s="345"/>
      <c r="EL47" s="259"/>
      <c r="EM47" s="350" t="s">
        <v>196</v>
      </c>
      <c r="EN47" s="327" t="s">
        <v>196</v>
      </c>
      <c r="EO47" s="345"/>
      <c r="EP47" s="259"/>
      <c r="EQ47" s="345"/>
      <c r="ER47" s="259"/>
      <c r="ES47" s="345"/>
      <c r="ET47" s="259"/>
      <c r="EU47" s="345"/>
      <c r="EV47" s="259"/>
      <c r="EW47" s="345"/>
      <c r="EX47" s="259"/>
      <c r="EY47" s="345"/>
      <c r="EZ47" s="259"/>
      <c r="FA47" s="345"/>
      <c r="FB47" s="259"/>
      <c r="FC47" s="345"/>
      <c r="FD47" s="259"/>
      <c r="FE47" s="350" t="s">
        <v>196</v>
      </c>
      <c r="FF47" s="259"/>
      <c r="FG47" s="345"/>
      <c r="FH47" s="259"/>
      <c r="FI47" s="350" t="s">
        <v>196</v>
      </c>
      <c r="FJ47" s="259"/>
      <c r="FK47" s="350" t="s">
        <v>196</v>
      </c>
      <c r="FL47" s="259"/>
      <c r="FM47" s="345"/>
      <c r="FN47" s="327" t="s">
        <v>196</v>
      </c>
      <c r="FO47" s="350" t="s">
        <v>196</v>
      </c>
      <c r="FP47" s="259"/>
      <c r="FQ47" s="345"/>
      <c r="FR47" s="327" t="s">
        <v>196</v>
      </c>
      <c r="FS47" s="345"/>
      <c r="FT47" s="259"/>
      <c r="FU47" s="345"/>
      <c r="FV47" s="327" t="s">
        <v>196</v>
      </c>
      <c r="FW47" s="350" t="s">
        <v>196</v>
      </c>
      <c r="FX47" s="259"/>
      <c r="FY47" s="345"/>
      <c r="FZ47" s="259"/>
      <c r="GA47" s="345"/>
      <c r="GB47" s="259"/>
      <c r="GC47" s="345"/>
      <c r="GD47" s="259"/>
      <c r="GE47" s="345"/>
      <c r="GF47" s="259"/>
      <c r="GG47" s="345"/>
      <c r="GH47" s="259"/>
      <c r="GI47" s="345"/>
      <c r="GJ47" s="259"/>
      <c r="GK47" s="345"/>
      <c r="GL47" s="259"/>
      <c r="GM47" s="345"/>
      <c r="GN47" s="259"/>
      <c r="GO47" s="345"/>
      <c r="GP47" s="259"/>
      <c r="GQ47" s="345"/>
      <c r="GR47" s="259"/>
      <c r="GS47" s="345"/>
      <c r="GT47" s="259"/>
      <c r="GU47" s="345"/>
      <c r="GV47" s="259"/>
      <c r="GW47" s="345"/>
      <c r="GX47" s="259" t="s">
        <v>196</v>
      </c>
      <c r="GY47" s="345"/>
      <c r="GZ47" s="259" t="s">
        <v>196</v>
      </c>
      <c r="HA47" s="345" t="s">
        <v>196</v>
      </c>
      <c r="HB47" s="259"/>
      <c r="HC47" s="345"/>
      <c r="HD47" s="259"/>
      <c r="HE47" s="345"/>
      <c r="HF47" s="259"/>
      <c r="HG47" s="345" t="s">
        <v>196</v>
      </c>
      <c r="HH47" s="259" t="s">
        <v>196</v>
      </c>
      <c r="HI47" s="345" t="s">
        <v>196</v>
      </c>
      <c r="HJ47" s="259" t="s">
        <v>196</v>
      </c>
      <c r="HK47" s="345" t="s">
        <v>196</v>
      </c>
      <c r="HL47" s="259"/>
      <c r="HM47" s="345"/>
      <c r="HN47" s="259"/>
      <c r="HO47" s="345"/>
      <c r="HP47" s="259"/>
      <c r="HQ47" s="345"/>
      <c r="HR47" s="259"/>
      <c r="HS47" s="345"/>
      <c r="HT47" s="259"/>
      <c r="HU47" s="345"/>
      <c r="HV47" s="259"/>
      <c r="HW47" s="345"/>
      <c r="HX47" s="259"/>
      <c r="HY47" s="345"/>
      <c r="HZ47" s="259"/>
      <c r="IA47" s="345"/>
      <c r="IB47" s="356" t="s">
        <v>195</v>
      </c>
      <c r="IC47" s="345"/>
      <c r="ID47" s="257"/>
      <c r="IG47" s="303">
        <f t="shared" si="0"/>
        <v>35</v>
      </c>
      <c r="IH47" s="303">
        <f t="shared" si="1"/>
        <v>34</v>
      </c>
      <c r="II47" s="303">
        <f t="shared" si="2"/>
        <v>1</v>
      </c>
      <c r="IJ47" s="303">
        <f t="shared" si="3"/>
        <v>0</v>
      </c>
    </row>
    <row r="48" spans="1:244" s="30" customFormat="1" x14ac:dyDescent="0.2">
      <c r="A48" s="343" t="str">
        <f>Cover!C38</f>
        <v>037</v>
      </c>
      <c r="B48" s="343" t="str">
        <f>Cover!D38 &amp; " / " &amp; Cover!E38</f>
        <v>Rente inv.mal./AVP (accident vie privée) / Rente inv.ziekte/OPL (ongevallen privé leven)</v>
      </c>
      <c r="C48" s="343" t="str">
        <f>Cover!M38</f>
        <v>En tant que couverture. Une rente en cas de maladie ou invalidité (temporaire). Vient en accessoire à une garantie accidents vie privée.</v>
      </c>
      <c r="D48" s="343" t="str">
        <f>Cover!N38</f>
        <v>Als dekking. Een rente bij ziekte of (tijdelijke) invaliditeit. Als aanvulling in een waarborg ongevallen privé leven.</v>
      </c>
      <c r="E48" s="344" t="str">
        <f>Cover!J38</f>
        <v/>
      </c>
      <c r="F48" s="327" t="s">
        <v>196</v>
      </c>
      <c r="G48" s="345"/>
      <c r="H48" s="259"/>
      <c r="I48" s="345"/>
      <c r="J48" s="259"/>
      <c r="K48" s="345"/>
      <c r="L48" s="259"/>
      <c r="M48" s="345"/>
      <c r="N48" s="259"/>
      <c r="O48" s="345"/>
      <c r="P48" s="259"/>
      <c r="Q48" s="345"/>
      <c r="R48" s="259"/>
      <c r="S48" s="345"/>
      <c r="T48" s="259"/>
      <c r="U48" s="350" t="s">
        <v>196</v>
      </c>
      <c r="V48" s="259"/>
      <c r="W48" s="345"/>
      <c r="X48" s="259"/>
      <c r="Y48" s="345"/>
      <c r="Z48" s="259"/>
      <c r="AA48" s="345"/>
      <c r="AB48" s="259"/>
      <c r="AC48" s="345"/>
      <c r="AD48" s="327" t="s">
        <v>196</v>
      </c>
      <c r="AE48" s="345"/>
      <c r="AF48" s="259"/>
      <c r="AG48" s="345"/>
      <c r="AH48" s="259"/>
      <c r="AI48" s="345"/>
      <c r="AJ48" s="327" t="s">
        <v>196</v>
      </c>
      <c r="AK48" s="345"/>
      <c r="AL48" s="259"/>
      <c r="AM48" s="350" t="s">
        <v>196</v>
      </c>
      <c r="AN48" s="259"/>
      <c r="AO48" s="345"/>
      <c r="AP48" s="259"/>
      <c r="AQ48" s="345"/>
      <c r="AR48" s="259"/>
      <c r="AS48" s="345"/>
      <c r="AT48" s="259"/>
      <c r="AU48" s="345"/>
      <c r="AV48" s="259"/>
      <c r="AW48" s="345"/>
      <c r="AX48" s="259"/>
      <c r="AY48" s="345"/>
      <c r="AZ48" s="259"/>
      <c r="BA48" s="345"/>
      <c r="BB48" s="259"/>
      <c r="BC48" s="345"/>
      <c r="BD48" s="259"/>
      <c r="BE48" s="345"/>
      <c r="BF48" s="259"/>
      <c r="BG48" s="345"/>
      <c r="BH48" s="259"/>
      <c r="BI48" s="345"/>
      <c r="BJ48" s="259"/>
      <c r="BK48" s="350" t="s">
        <v>196</v>
      </c>
      <c r="BL48" s="259"/>
      <c r="BM48" s="345"/>
      <c r="BN48" s="259"/>
      <c r="BO48" s="345"/>
      <c r="BP48" s="259"/>
      <c r="BQ48" s="345"/>
      <c r="BR48" s="259"/>
      <c r="BS48" s="350" t="s">
        <v>196</v>
      </c>
      <c r="BT48" s="259"/>
      <c r="BU48" s="345"/>
      <c r="BV48" s="259"/>
      <c r="BW48" s="345"/>
      <c r="BX48" s="259"/>
      <c r="BY48" s="345"/>
      <c r="BZ48" s="259"/>
      <c r="CA48" s="345"/>
      <c r="CB48" s="259"/>
      <c r="CC48" s="345"/>
      <c r="CD48" s="259"/>
      <c r="CE48" s="345"/>
      <c r="CF48" s="259"/>
      <c r="CG48" s="345"/>
      <c r="CH48" s="259"/>
      <c r="CI48" s="345"/>
      <c r="CJ48" s="259"/>
      <c r="CK48" s="345"/>
      <c r="CL48" s="259"/>
      <c r="CM48" s="350" t="s">
        <v>196</v>
      </c>
      <c r="CN48" s="259"/>
      <c r="CO48" s="345"/>
      <c r="CP48" s="259"/>
      <c r="CQ48" s="345"/>
      <c r="CR48" s="259"/>
      <c r="CS48" s="345"/>
      <c r="CT48" s="259"/>
      <c r="CU48" s="345"/>
      <c r="CV48" s="327" t="s">
        <v>196</v>
      </c>
      <c r="CW48" s="345"/>
      <c r="CX48" s="259"/>
      <c r="CY48" s="345"/>
      <c r="CZ48" s="259"/>
      <c r="DA48" s="345"/>
      <c r="DB48" s="259"/>
      <c r="DC48" s="345"/>
      <c r="DD48" s="259"/>
      <c r="DE48" s="345"/>
      <c r="DF48" s="259"/>
      <c r="DG48" s="350" t="s">
        <v>196</v>
      </c>
      <c r="DH48" s="327" t="s">
        <v>196</v>
      </c>
      <c r="DI48" s="345"/>
      <c r="DJ48" s="259"/>
      <c r="DK48" s="345"/>
      <c r="DL48" s="259"/>
      <c r="DM48" s="345"/>
      <c r="DN48" s="259"/>
      <c r="DO48" s="345"/>
      <c r="DP48" s="259"/>
      <c r="DQ48" s="350" t="s">
        <v>196</v>
      </c>
      <c r="DR48" s="327" t="s">
        <v>196</v>
      </c>
      <c r="DS48" s="345"/>
      <c r="DT48" s="259"/>
      <c r="DU48" s="345"/>
      <c r="DV48" s="259"/>
      <c r="DW48" s="345"/>
      <c r="DX48" s="327" t="s">
        <v>196</v>
      </c>
      <c r="DY48" s="350" t="s">
        <v>196</v>
      </c>
      <c r="DZ48" s="259"/>
      <c r="EA48" s="345"/>
      <c r="EB48" s="327" t="s">
        <v>196</v>
      </c>
      <c r="EC48" s="345"/>
      <c r="ED48" s="259"/>
      <c r="EE48" s="345"/>
      <c r="EF48" s="259"/>
      <c r="EG48" s="345"/>
      <c r="EH48" s="259"/>
      <c r="EI48" s="345"/>
      <c r="EJ48" s="259"/>
      <c r="EK48" s="345"/>
      <c r="EL48" s="259"/>
      <c r="EM48" s="350" t="s">
        <v>196</v>
      </c>
      <c r="EN48" s="327" t="s">
        <v>196</v>
      </c>
      <c r="EO48" s="345"/>
      <c r="EP48" s="259"/>
      <c r="EQ48" s="345"/>
      <c r="ER48" s="259"/>
      <c r="ES48" s="345"/>
      <c r="ET48" s="259"/>
      <c r="EU48" s="345"/>
      <c r="EV48" s="259"/>
      <c r="EW48" s="345"/>
      <c r="EX48" s="259"/>
      <c r="EY48" s="345"/>
      <c r="EZ48" s="259"/>
      <c r="FA48" s="345"/>
      <c r="FB48" s="259"/>
      <c r="FC48" s="345"/>
      <c r="FD48" s="259"/>
      <c r="FE48" s="350" t="s">
        <v>196</v>
      </c>
      <c r="FF48" s="259"/>
      <c r="FG48" s="345"/>
      <c r="FH48" s="259"/>
      <c r="FI48" s="350" t="s">
        <v>196</v>
      </c>
      <c r="FJ48" s="259"/>
      <c r="FK48" s="350" t="s">
        <v>196</v>
      </c>
      <c r="FL48" s="259"/>
      <c r="FM48" s="345"/>
      <c r="FN48" s="327" t="s">
        <v>196</v>
      </c>
      <c r="FO48" s="350" t="s">
        <v>196</v>
      </c>
      <c r="FP48" s="259"/>
      <c r="FQ48" s="345"/>
      <c r="FR48" s="327" t="s">
        <v>196</v>
      </c>
      <c r="FS48" s="345"/>
      <c r="FT48" s="259"/>
      <c r="FU48" s="345"/>
      <c r="FV48" s="327" t="s">
        <v>196</v>
      </c>
      <c r="FW48" s="350" t="s">
        <v>196</v>
      </c>
      <c r="FX48" s="259"/>
      <c r="FY48" s="345"/>
      <c r="FZ48" s="259"/>
      <c r="GA48" s="345"/>
      <c r="GB48" s="259"/>
      <c r="GC48" s="345"/>
      <c r="GD48" s="259"/>
      <c r="GE48" s="345"/>
      <c r="GF48" s="259"/>
      <c r="GG48" s="345"/>
      <c r="GH48" s="259"/>
      <c r="GI48" s="345"/>
      <c r="GJ48" s="259"/>
      <c r="GK48" s="345"/>
      <c r="GL48" s="259"/>
      <c r="GM48" s="345"/>
      <c r="GN48" s="259"/>
      <c r="GO48" s="345"/>
      <c r="GP48" s="259"/>
      <c r="GQ48" s="345"/>
      <c r="GR48" s="259"/>
      <c r="GS48" s="345"/>
      <c r="GT48" s="259"/>
      <c r="GU48" s="345"/>
      <c r="GV48" s="259"/>
      <c r="GW48" s="345"/>
      <c r="GX48" s="259" t="s">
        <v>196</v>
      </c>
      <c r="GY48" s="345"/>
      <c r="GZ48" s="259" t="s">
        <v>196</v>
      </c>
      <c r="HA48" s="345" t="s">
        <v>196</v>
      </c>
      <c r="HB48" s="259"/>
      <c r="HC48" s="345"/>
      <c r="HD48" s="259"/>
      <c r="HE48" s="345"/>
      <c r="HF48" s="259"/>
      <c r="HG48" s="345" t="s">
        <v>196</v>
      </c>
      <c r="HH48" s="259" t="s">
        <v>196</v>
      </c>
      <c r="HI48" s="345" t="s">
        <v>196</v>
      </c>
      <c r="HJ48" s="259" t="s">
        <v>196</v>
      </c>
      <c r="HK48" s="345" t="s">
        <v>196</v>
      </c>
      <c r="HL48" s="259"/>
      <c r="HM48" s="345"/>
      <c r="HN48" s="259"/>
      <c r="HO48" s="345"/>
      <c r="HP48" s="259"/>
      <c r="HQ48" s="345"/>
      <c r="HR48" s="259"/>
      <c r="HS48" s="345"/>
      <c r="HT48" s="259"/>
      <c r="HU48" s="345"/>
      <c r="HV48" s="259"/>
      <c r="HW48" s="345"/>
      <c r="HX48" s="259"/>
      <c r="HY48" s="345"/>
      <c r="HZ48" s="259"/>
      <c r="IA48" s="345"/>
      <c r="IB48" s="356" t="s">
        <v>195</v>
      </c>
      <c r="IC48" s="345"/>
      <c r="ID48" s="257"/>
      <c r="IG48" s="303">
        <f t="shared" si="0"/>
        <v>35</v>
      </c>
      <c r="IH48" s="303">
        <f t="shared" si="1"/>
        <v>34</v>
      </c>
      <c r="II48" s="303">
        <f t="shared" si="2"/>
        <v>1</v>
      </c>
      <c r="IJ48" s="303">
        <f t="shared" si="3"/>
        <v>0</v>
      </c>
    </row>
    <row r="49" spans="1:244" s="30" customFormat="1" x14ac:dyDescent="0.2">
      <c r="A49" s="343" t="str">
        <f>Cover!C39</f>
        <v>038</v>
      </c>
      <c r="B49" s="343" t="str">
        <f>Cover!D39 &amp; " / " &amp; Cover!E39</f>
        <v>Indemn.journ.maladie / Dagvergoeding ziekte</v>
      </c>
      <c r="C49" s="343" t="str">
        <f>Cover!M39</f>
        <v>En tant que couverture. Un montant par journée de maladie de l'assuré.</v>
      </c>
      <c r="D49" s="343" t="str">
        <f>Cover!N39</f>
        <v>Als dekking. Een bedrag per dag ziekte van verzekerde.</v>
      </c>
      <c r="E49" s="344" t="str">
        <f>Cover!J39</f>
        <v/>
      </c>
      <c r="F49" s="327" t="s">
        <v>196</v>
      </c>
      <c r="G49" s="345"/>
      <c r="H49" s="259"/>
      <c r="I49" s="345"/>
      <c r="J49" s="259"/>
      <c r="K49" s="345"/>
      <c r="L49" s="259"/>
      <c r="M49" s="345"/>
      <c r="N49" s="259"/>
      <c r="O49" s="345"/>
      <c r="P49" s="259"/>
      <c r="Q49" s="345"/>
      <c r="R49" s="259"/>
      <c r="S49" s="345"/>
      <c r="T49" s="259"/>
      <c r="U49" s="350" t="s">
        <v>196</v>
      </c>
      <c r="V49" s="259"/>
      <c r="W49" s="345"/>
      <c r="X49" s="259"/>
      <c r="Y49" s="345"/>
      <c r="Z49" s="259"/>
      <c r="AA49" s="345"/>
      <c r="AB49" s="259"/>
      <c r="AC49" s="345"/>
      <c r="AD49" s="327" t="s">
        <v>196</v>
      </c>
      <c r="AE49" s="345"/>
      <c r="AF49" s="259"/>
      <c r="AG49" s="345"/>
      <c r="AH49" s="259"/>
      <c r="AI49" s="345"/>
      <c r="AJ49" s="327" t="s">
        <v>196</v>
      </c>
      <c r="AK49" s="345"/>
      <c r="AL49" s="259"/>
      <c r="AM49" s="350" t="s">
        <v>196</v>
      </c>
      <c r="AN49" s="259"/>
      <c r="AO49" s="345"/>
      <c r="AP49" s="259"/>
      <c r="AQ49" s="345"/>
      <c r="AR49" s="259"/>
      <c r="AS49" s="345"/>
      <c r="AT49" s="259"/>
      <c r="AU49" s="345"/>
      <c r="AV49" s="259"/>
      <c r="AW49" s="345"/>
      <c r="AX49" s="259"/>
      <c r="AY49" s="345"/>
      <c r="AZ49" s="259"/>
      <c r="BA49" s="345"/>
      <c r="BB49" s="259"/>
      <c r="BC49" s="345"/>
      <c r="BD49" s="259"/>
      <c r="BE49" s="345"/>
      <c r="BF49" s="259"/>
      <c r="BG49" s="345"/>
      <c r="BH49" s="259"/>
      <c r="BI49" s="345"/>
      <c r="BJ49" s="259"/>
      <c r="BK49" s="350" t="s">
        <v>196</v>
      </c>
      <c r="BL49" s="259"/>
      <c r="BM49" s="345"/>
      <c r="BN49" s="259"/>
      <c r="BO49" s="345"/>
      <c r="BP49" s="259"/>
      <c r="BQ49" s="345"/>
      <c r="BR49" s="259"/>
      <c r="BS49" s="350" t="s">
        <v>196</v>
      </c>
      <c r="BT49" s="259"/>
      <c r="BU49" s="345"/>
      <c r="BV49" s="259"/>
      <c r="BW49" s="345"/>
      <c r="BX49" s="259"/>
      <c r="BY49" s="345"/>
      <c r="BZ49" s="259"/>
      <c r="CA49" s="345"/>
      <c r="CB49" s="259"/>
      <c r="CC49" s="345"/>
      <c r="CD49" s="259"/>
      <c r="CE49" s="345"/>
      <c r="CF49" s="259"/>
      <c r="CG49" s="345"/>
      <c r="CH49" s="259"/>
      <c r="CI49" s="345"/>
      <c r="CJ49" s="259"/>
      <c r="CK49" s="345"/>
      <c r="CL49" s="259"/>
      <c r="CM49" s="350" t="s">
        <v>196</v>
      </c>
      <c r="CN49" s="259"/>
      <c r="CO49" s="345"/>
      <c r="CP49" s="259"/>
      <c r="CQ49" s="345"/>
      <c r="CR49" s="259"/>
      <c r="CS49" s="345"/>
      <c r="CT49" s="259"/>
      <c r="CU49" s="345"/>
      <c r="CV49" s="327" t="s">
        <v>196</v>
      </c>
      <c r="CW49" s="345"/>
      <c r="CX49" s="259"/>
      <c r="CY49" s="345"/>
      <c r="CZ49" s="259"/>
      <c r="DA49" s="345"/>
      <c r="DB49" s="259"/>
      <c r="DC49" s="345"/>
      <c r="DD49" s="259"/>
      <c r="DE49" s="345"/>
      <c r="DF49" s="259"/>
      <c r="DG49" s="350" t="s">
        <v>196</v>
      </c>
      <c r="DH49" s="327" t="s">
        <v>196</v>
      </c>
      <c r="DI49" s="345"/>
      <c r="DJ49" s="259"/>
      <c r="DK49" s="345"/>
      <c r="DL49" s="259"/>
      <c r="DM49" s="345"/>
      <c r="DN49" s="259"/>
      <c r="DO49" s="345"/>
      <c r="DP49" s="259"/>
      <c r="DQ49" s="350" t="s">
        <v>196</v>
      </c>
      <c r="DR49" s="327" t="s">
        <v>196</v>
      </c>
      <c r="DS49" s="345"/>
      <c r="DT49" s="259"/>
      <c r="DU49" s="345"/>
      <c r="DV49" s="259"/>
      <c r="DW49" s="345"/>
      <c r="DX49" s="327" t="s">
        <v>196</v>
      </c>
      <c r="DY49" s="350" t="s">
        <v>196</v>
      </c>
      <c r="DZ49" s="259"/>
      <c r="EA49" s="345"/>
      <c r="EB49" s="327" t="s">
        <v>196</v>
      </c>
      <c r="EC49" s="345"/>
      <c r="ED49" s="259"/>
      <c r="EE49" s="345"/>
      <c r="EF49" s="259"/>
      <c r="EG49" s="345"/>
      <c r="EH49" s="259"/>
      <c r="EI49" s="345"/>
      <c r="EJ49" s="259"/>
      <c r="EK49" s="345"/>
      <c r="EL49" s="259"/>
      <c r="EM49" s="350" t="s">
        <v>196</v>
      </c>
      <c r="EN49" s="327" t="s">
        <v>196</v>
      </c>
      <c r="EO49" s="345"/>
      <c r="EP49" s="259"/>
      <c r="EQ49" s="345"/>
      <c r="ER49" s="259"/>
      <c r="ES49" s="345"/>
      <c r="ET49" s="259"/>
      <c r="EU49" s="345"/>
      <c r="EV49" s="259"/>
      <c r="EW49" s="345"/>
      <c r="EX49" s="259"/>
      <c r="EY49" s="345"/>
      <c r="EZ49" s="259"/>
      <c r="FA49" s="345"/>
      <c r="FB49" s="259"/>
      <c r="FC49" s="345"/>
      <c r="FD49" s="259"/>
      <c r="FE49" s="350" t="s">
        <v>196</v>
      </c>
      <c r="FF49" s="259"/>
      <c r="FG49" s="345"/>
      <c r="FH49" s="259"/>
      <c r="FI49" s="350" t="s">
        <v>196</v>
      </c>
      <c r="FJ49" s="259"/>
      <c r="FK49" s="350" t="s">
        <v>196</v>
      </c>
      <c r="FL49" s="259"/>
      <c r="FM49" s="345"/>
      <c r="FN49" s="327" t="s">
        <v>196</v>
      </c>
      <c r="FO49" s="350" t="s">
        <v>196</v>
      </c>
      <c r="FP49" s="259"/>
      <c r="FQ49" s="345"/>
      <c r="FR49" s="327" t="s">
        <v>196</v>
      </c>
      <c r="FS49" s="345"/>
      <c r="FT49" s="259"/>
      <c r="FU49" s="345"/>
      <c r="FV49" s="327" t="s">
        <v>196</v>
      </c>
      <c r="FW49" s="350" t="s">
        <v>196</v>
      </c>
      <c r="FX49" s="259"/>
      <c r="FY49" s="345"/>
      <c r="FZ49" s="259"/>
      <c r="GA49" s="345"/>
      <c r="GB49" s="259"/>
      <c r="GC49" s="345"/>
      <c r="GD49" s="259"/>
      <c r="GE49" s="345"/>
      <c r="GF49" s="259"/>
      <c r="GG49" s="345"/>
      <c r="GH49" s="259"/>
      <c r="GI49" s="345"/>
      <c r="GJ49" s="259"/>
      <c r="GK49" s="345"/>
      <c r="GL49" s="259"/>
      <c r="GM49" s="345"/>
      <c r="GN49" s="259"/>
      <c r="GO49" s="345"/>
      <c r="GP49" s="259"/>
      <c r="GQ49" s="345"/>
      <c r="GR49" s="259"/>
      <c r="GS49" s="345"/>
      <c r="GT49" s="259"/>
      <c r="GU49" s="345"/>
      <c r="GV49" s="259"/>
      <c r="GW49" s="345"/>
      <c r="GX49" s="259" t="s">
        <v>196</v>
      </c>
      <c r="GY49" s="345"/>
      <c r="GZ49" s="259" t="s">
        <v>196</v>
      </c>
      <c r="HA49" s="345" t="s">
        <v>196</v>
      </c>
      <c r="HB49" s="259"/>
      <c r="HC49" s="345"/>
      <c r="HD49" s="259"/>
      <c r="HE49" s="345"/>
      <c r="HF49" s="259"/>
      <c r="HG49" s="345" t="s">
        <v>196</v>
      </c>
      <c r="HH49" s="259" t="s">
        <v>196</v>
      </c>
      <c r="HI49" s="345" t="s">
        <v>196</v>
      </c>
      <c r="HJ49" s="259" t="s">
        <v>196</v>
      </c>
      <c r="HK49" s="345" t="s">
        <v>196</v>
      </c>
      <c r="HL49" s="259"/>
      <c r="HM49" s="345"/>
      <c r="HN49" s="259"/>
      <c r="HO49" s="345"/>
      <c r="HP49" s="259"/>
      <c r="HQ49" s="345"/>
      <c r="HR49" s="259"/>
      <c r="HS49" s="345"/>
      <c r="HT49" s="259"/>
      <c r="HU49" s="345"/>
      <c r="HV49" s="259"/>
      <c r="HW49" s="345"/>
      <c r="HX49" s="259"/>
      <c r="HY49" s="345"/>
      <c r="HZ49" s="259"/>
      <c r="IA49" s="345"/>
      <c r="IB49" s="356" t="s">
        <v>195</v>
      </c>
      <c r="IC49" s="345"/>
      <c r="ID49" s="257"/>
      <c r="IG49" s="303">
        <f t="shared" si="0"/>
        <v>35</v>
      </c>
      <c r="IH49" s="303">
        <f t="shared" si="1"/>
        <v>34</v>
      </c>
      <c r="II49" s="303">
        <f t="shared" si="2"/>
        <v>1</v>
      </c>
      <c r="IJ49" s="303">
        <f t="shared" si="3"/>
        <v>0</v>
      </c>
    </row>
    <row r="50" spans="1:244" s="30" customFormat="1" x14ac:dyDescent="0.2">
      <c r="A50" s="343" t="str">
        <f>Cover!C40</f>
        <v>039</v>
      </c>
      <c r="B50" s="343" t="str">
        <f>Cover!D40 &amp; " / " &amp; Cover!E40</f>
        <v>Indemn.mens.dépendance. / Maand.afh.vergoeding</v>
      </c>
      <c r="C50" s="343" t="str">
        <f>Cover!M40</f>
        <v>Indemnité mensuelle pour dépendance. En tant que couverture. Assistance effectuée par des tiers dans le cas d'une invalidité (permanente). Normalement (à vie), des prestations ou services dont aura besoin la victime, ou dont auront besoin ses proches.</v>
      </c>
      <c r="D50" s="343" t="str">
        <f>Cover!N40</f>
        <v>Maandelijkse afhankelijkheidsvergoeding. Als dekking. Hulp van derden in het geval van een (blijvende) invaliditeit. Meestal (levenslang) regelmatige prestaties of diensten te leveren, aan het slachtoffer of aan zijn naasten.</v>
      </c>
      <c r="E50" s="344" t="str">
        <f>Cover!J40</f>
        <v/>
      </c>
      <c r="F50" s="327" t="s">
        <v>196</v>
      </c>
      <c r="G50" s="345"/>
      <c r="H50" s="259"/>
      <c r="I50" s="345"/>
      <c r="J50" s="259"/>
      <c r="K50" s="345"/>
      <c r="L50" s="259"/>
      <c r="M50" s="345"/>
      <c r="N50" s="259"/>
      <c r="O50" s="345"/>
      <c r="P50" s="259"/>
      <c r="Q50" s="345"/>
      <c r="R50" s="259"/>
      <c r="S50" s="345"/>
      <c r="T50" s="259"/>
      <c r="U50" s="350" t="s">
        <v>196</v>
      </c>
      <c r="V50" s="259"/>
      <c r="W50" s="345"/>
      <c r="X50" s="259"/>
      <c r="Y50" s="345"/>
      <c r="Z50" s="259"/>
      <c r="AA50" s="345"/>
      <c r="AB50" s="259"/>
      <c r="AC50" s="345"/>
      <c r="AD50" s="327" t="s">
        <v>196</v>
      </c>
      <c r="AE50" s="345"/>
      <c r="AF50" s="259"/>
      <c r="AG50" s="345"/>
      <c r="AH50" s="259"/>
      <c r="AI50" s="345"/>
      <c r="AJ50" s="327" t="s">
        <v>196</v>
      </c>
      <c r="AK50" s="345"/>
      <c r="AL50" s="259"/>
      <c r="AM50" s="350" t="s">
        <v>196</v>
      </c>
      <c r="AN50" s="259"/>
      <c r="AO50" s="345"/>
      <c r="AP50" s="259"/>
      <c r="AQ50" s="345"/>
      <c r="AR50" s="259"/>
      <c r="AS50" s="345"/>
      <c r="AT50" s="259"/>
      <c r="AU50" s="345"/>
      <c r="AV50" s="259"/>
      <c r="AW50" s="345"/>
      <c r="AX50" s="259"/>
      <c r="AY50" s="345"/>
      <c r="AZ50" s="259"/>
      <c r="BA50" s="345"/>
      <c r="BB50" s="259"/>
      <c r="BC50" s="345"/>
      <c r="BD50" s="259"/>
      <c r="BE50" s="345"/>
      <c r="BF50" s="259"/>
      <c r="BG50" s="345"/>
      <c r="BH50" s="259"/>
      <c r="BI50" s="345"/>
      <c r="BJ50" s="259"/>
      <c r="BK50" s="350" t="s">
        <v>196</v>
      </c>
      <c r="BL50" s="259"/>
      <c r="BM50" s="345"/>
      <c r="BN50" s="259"/>
      <c r="BO50" s="345"/>
      <c r="BP50" s="259"/>
      <c r="BQ50" s="345"/>
      <c r="BR50" s="259"/>
      <c r="BS50" s="350" t="s">
        <v>196</v>
      </c>
      <c r="BT50" s="259"/>
      <c r="BU50" s="345"/>
      <c r="BV50" s="259"/>
      <c r="BW50" s="345"/>
      <c r="BX50" s="259"/>
      <c r="BY50" s="345"/>
      <c r="BZ50" s="259"/>
      <c r="CA50" s="345"/>
      <c r="CB50" s="259"/>
      <c r="CC50" s="345"/>
      <c r="CD50" s="259"/>
      <c r="CE50" s="345"/>
      <c r="CF50" s="259"/>
      <c r="CG50" s="345"/>
      <c r="CH50" s="259"/>
      <c r="CI50" s="345"/>
      <c r="CJ50" s="259"/>
      <c r="CK50" s="345"/>
      <c r="CL50" s="259"/>
      <c r="CM50" s="350" t="s">
        <v>196</v>
      </c>
      <c r="CN50" s="259"/>
      <c r="CO50" s="345"/>
      <c r="CP50" s="259"/>
      <c r="CQ50" s="345"/>
      <c r="CR50" s="259"/>
      <c r="CS50" s="345"/>
      <c r="CT50" s="259"/>
      <c r="CU50" s="345"/>
      <c r="CV50" s="327" t="s">
        <v>196</v>
      </c>
      <c r="CW50" s="345"/>
      <c r="CX50" s="259"/>
      <c r="CY50" s="345"/>
      <c r="CZ50" s="259"/>
      <c r="DA50" s="345"/>
      <c r="DB50" s="259"/>
      <c r="DC50" s="345"/>
      <c r="DD50" s="259"/>
      <c r="DE50" s="345"/>
      <c r="DF50" s="259"/>
      <c r="DG50" s="350" t="s">
        <v>196</v>
      </c>
      <c r="DH50" s="327" t="s">
        <v>196</v>
      </c>
      <c r="DI50" s="345"/>
      <c r="DJ50" s="259"/>
      <c r="DK50" s="345"/>
      <c r="DL50" s="259"/>
      <c r="DM50" s="345"/>
      <c r="DN50" s="259"/>
      <c r="DO50" s="345"/>
      <c r="DP50" s="259"/>
      <c r="DQ50" s="350" t="s">
        <v>196</v>
      </c>
      <c r="DR50" s="327" t="s">
        <v>196</v>
      </c>
      <c r="DS50" s="345"/>
      <c r="DT50" s="259"/>
      <c r="DU50" s="345"/>
      <c r="DV50" s="259"/>
      <c r="DW50" s="345"/>
      <c r="DX50" s="327" t="s">
        <v>196</v>
      </c>
      <c r="DY50" s="350" t="s">
        <v>196</v>
      </c>
      <c r="DZ50" s="259"/>
      <c r="EA50" s="345"/>
      <c r="EB50" s="327" t="s">
        <v>196</v>
      </c>
      <c r="EC50" s="345"/>
      <c r="ED50" s="259"/>
      <c r="EE50" s="345"/>
      <c r="EF50" s="259"/>
      <c r="EG50" s="345"/>
      <c r="EH50" s="259"/>
      <c r="EI50" s="345"/>
      <c r="EJ50" s="259"/>
      <c r="EK50" s="345"/>
      <c r="EL50" s="259"/>
      <c r="EM50" s="350" t="s">
        <v>196</v>
      </c>
      <c r="EN50" s="327" t="s">
        <v>196</v>
      </c>
      <c r="EO50" s="345"/>
      <c r="EP50" s="259"/>
      <c r="EQ50" s="345"/>
      <c r="ER50" s="259"/>
      <c r="ES50" s="345"/>
      <c r="ET50" s="259"/>
      <c r="EU50" s="345"/>
      <c r="EV50" s="259"/>
      <c r="EW50" s="345"/>
      <c r="EX50" s="259"/>
      <c r="EY50" s="345"/>
      <c r="EZ50" s="259"/>
      <c r="FA50" s="345"/>
      <c r="FB50" s="259"/>
      <c r="FC50" s="345"/>
      <c r="FD50" s="259"/>
      <c r="FE50" s="350" t="s">
        <v>196</v>
      </c>
      <c r="FF50" s="259"/>
      <c r="FG50" s="345"/>
      <c r="FH50" s="259"/>
      <c r="FI50" s="350" t="s">
        <v>196</v>
      </c>
      <c r="FJ50" s="259"/>
      <c r="FK50" s="350" t="s">
        <v>196</v>
      </c>
      <c r="FL50" s="259"/>
      <c r="FM50" s="345"/>
      <c r="FN50" s="327" t="s">
        <v>196</v>
      </c>
      <c r="FO50" s="350" t="s">
        <v>196</v>
      </c>
      <c r="FP50" s="259"/>
      <c r="FQ50" s="345"/>
      <c r="FR50" s="327" t="s">
        <v>196</v>
      </c>
      <c r="FS50" s="345"/>
      <c r="FT50" s="259"/>
      <c r="FU50" s="345"/>
      <c r="FV50" s="327" t="s">
        <v>196</v>
      </c>
      <c r="FW50" s="350" t="s">
        <v>196</v>
      </c>
      <c r="FX50" s="259"/>
      <c r="FY50" s="345"/>
      <c r="FZ50" s="259"/>
      <c r="GA50" s="345"/>
      <c r="GB50" s="259"/>
      <c r="GC50" s="345"/>
      <c r="GD50" s="259"/>
      <c r="GE50" s="345"/>
      <c r="GF50" s="259"/>
      <c r="GG50" s="345"/>
      <c r="GH50" s="259"/>
      <c r="GI50" s="345"/>
      <c r="GJ50" s="259"/>
      <c r="GK50" s="345"/>
      <c r="GL50" s="259"/>
      <c r="GM50" s="345"/>
      <c r="GN50" s="259"/>
      <c r="GO50" s="345"/>
      <c r="GP50" s="259"/>
      <c r="GQ50" s="345"/>
      <c r="GR50" s="259"/>
      <c r="GS50" s="345"/>
      <c r="GT50" s="259"/>
      <c r="GU50" s="345"/>
      <c r="GV50" s="259"/>
      <c r="GW50" s="345"/>
      <c r="GX50" s="259" t="s">
        <v>196</v>
      </c>
      <c r="GY50" s="345"/>
      <c r="GZ50" s="259" t="s">
        <v>196</v>
      </c>
      <c r="HA50" s="345" t="s">
        <v>196</v>
      </c>
      <c r="HB50" s="259"/>
      <c r="HC50" s="345"/>
      <c r="HD50" s="259"/>
      <c r="HE50" s="345"/>
      <c r="HF50" s="259"/>
      <c r="HG50" s="345" t="s">
        <v>196</v>
      </c>
      <c r="HH50" s="259" t="s">
        <v>196</v>
      </c>
      <c r="HI50" s="345" t="s">
        <v>196</v>
      </c>
      <c r="HJ50" s="259" t="s">
        <v>196</v>
      </c>
      <c r="HK50" s="345" t="s">
        <v>196</v>
      </c>
      <c r="HL50" s="259"/>
      <c r="HM50" s="345"/>
      <c r="HN50" s="259"/>
      <c r="HO50" s="345"/>
      <c r="HP50" s="259"/>
      <c r="HQ50" s="345"/>
      <c r="HR50" s="259"/>
      <c r="HS50" s="345"/>
      <c r="HT50" s="259"/>
      <c r="HU50" s="345"/>
      <c r="HV50" s="259"/>
      <c r="HW50" s="345"/>
      <c r="HX50" s="259"/>
      <c r="HY50" s="345"/>
      <c r="HZ50" s="259"/>
      <c r="IA50" s="345"/>
      <c r="IB50" s="356" t="s">
        <v>195</v>
      </c>
      <c r="IC50" s="345"/>
      <c r="ID50" s="257"/>
      <c r="IG50" s="303">
        <f t="shared" si="0"/>
        <v>35</v>
      </c>
      <c r="IH50" s="303">
        <f t="shared" si="1"/>
        <v>34</v>
      </c>
      <c r="II50" s="303">
        <f t="shared" si="2"/>
        <v>1</v>
      </c>
      <c r="IJ50" s="303">
        <f t="shared" si="3"/>
        <v>0</v>
      </c>
    </row>
    <row r="51" spans="1:244" s="30" customFormat="1" x14ac:dyDescent="0.2">
      <c r="A51" s="343" t="str">
        <f>Cover!C41</f>
        <v>040</v>
      </c>
      <c r="B51" s="343" t="str">
        <f>Cover!D41 &amp; " / " &amp; Cover!E41</f>
        <v>Frais d'assistance / Bijstandskosten</v>
      </c>
      <c r="C51" s="343" t="str">
        <f>Cover!M41</f>
        <v>En tant que couverture. Les frais pour aide et assistance (juridique, psychologique, matérielle, ...) dans le cadre d'un dommage.</v>
      </c>
      <c r="D51" s="343" t="str">
        <f>Cover!N41</f>
        <v>Als dekking. Vergoeding van assistentie en bijstand (juridisch, psychologisch, materieel, ...) geleverd in de context van een schadegeval.</v>
      </c>
      <c r="E51" s="344" t="str">
        <f>Cover!J41</f>
        <v/>
      </c>
      <c r="F51" s="327" t="s">
        <v>196</v>
      </c>
      <c r="G51" s="345"/>
      <c r="H51" s="259"/>
      <c r="I51" s="345"/>
      <c r="J51" s="259"/>
      <c r="K51" s="345"/>
      <c r="L51" s="259"/>
      <c r="M51" s="345"/>
      <c r="N51" s="259"/>
      <c r="O51" s="345"/>
      <c r="P51" s="259"/>
      <c r="Q51" s="345"/>
      <c r="R51" s="259"/>
      <c r="S51" s="345"/>
      <c r="T51" s="259"/>
      <c r="U51" s="350" t="s">
        <v>196</v>
      </c>
      <c r="V51" s="259"/>
      <c r="W51" s="345"/>
      <c r="X51" s="259"/>
      <c r="Y51" s="345"/>
      <c r="Z51" s="259"/>
      <c r="AA51" s="345"/>
      <c r="AB51" s="259"/>
      <c r="AC51" s="345"/>
      <c r="AD51" s="327" t="s">
        <v>196</v>
      </c>
      <c r="AE51" s="345"/>
      <c r="AF51" s="259"/>
      <c r="AG51" s="345"/>
      <c r="AH51" s="259"/>
      <c r="AI51" s="345"/>
      <c r="AJ51" s="327" t="s">
        <v>196</v>
      </c>
      <c r="AK51" s="345"/>
      <c r="AL51" s="259"/>
      <c r="AM51" s="350" t="s">
        <v>196</v>
      </c>
      <c r="AN51" s="259"/>
      <c r="AO51" s="345"/>
      <c r="AP51" s="259"/>
      <c r="AQ51" s="345"/>
      <c r="AR51" s="259"/>
      <c r="AS51" s="345"/>
      <c r="AT51" s="259"/>
      <c r="AU51" s="345"/>
      <c r="AV51" s="259"/>
      <c r="AW51" s="345"/>
      <c r="AX51" s="259"/>
      <c r="AY51" s="345"/>
      <c r="AZ51" s="259"/>
      <c r="BA51" s="345"/>
      <c r="BB51" s="259"/>
      <c r="BC51" s="345"/>
      <c r="BD51" s="259"/>
      <c r="BE51" s="345"/>
      <c r="BF51" s="259"/>
      <c r="BG51" s="345"/>
      <c r="BH51" s="259"/>
      <c r="BI51" s="345"/>
      <c r="BJ51" s="259"/>
      <c r="BK51" s="350" t="s">
        <v>196</v>
      </c>
      <c r="BL51" s="259"/>
      <c r="BM51" s="345"/>
      <c r="BN51" s="259"/>
      <c r="BO51" s="345"/>
      <c r="BP51" s="259"/>
      <c r="BQ51" s="345"/>
      <c r="BR51" s="259"/>
      <c r="BS51" s="350" t="s">
        <v>196</v>
      </c>
      <c r="BT51" s="259"/>
      <c r="BU51" s="345"/>
      <c r="BV51" s="259"/>
      <c r="BW51" s="345"/>
      <c r="BX51" s="259"/>
      <c r="BY51" s="345"/>
      <c r="BZ51" s="259"/>
      <c r="CA51" s="345"/>
      <c r="CB51" s="259"/>
      <c r="CC51" s="345"/>
      <c r="CD51" s="259"/>
      <c r="CE51" s="345"/>
      <c r="CF51" s="259"/>
      <c r="CG51" s="345"/>
      <c r="CH51" s="259"/>
      <c r="CI51" s="345"/>
      <c r="CJ51" s="259"/>
      <c r="CK51" s="345"/>
      <c r="CL51" s="259"/>
      <c r="CM51" s="350" t="s">
        <v>196</v>
      </c>
      <c r="CN51" s="259"/>
      <c r="CO51" s="345"/>
      <c r="CP51" s="259"/>
      <c r="CQ51" s="345"/>
      <c r="CR51" s="259"/>
      <c r="CS51" s="345"/>
      <c r="CT51" s="259"/>
      <c r="CU51" s="345"/>
      <c r="CV51" s="327" t="s">
        <v>196</v>
      </c>
      <c r="CW51" s="345"/>
      <c r="CX51" s="259"/>
      <c r="CY51" s="345"/>
      <c r="CZ51" s="259"/>
      <c r="DA51" s="345"/>
      <c r="DB51" s="259"/>
      <c r="DC51" s="345"/>
      <c r="DD51" s="259"/>
      <c r="DE51" s="345"/>
      <c r="DF51" s="259"/>
      <c r="DG51" s="350" t="s">
        <v>196</v>
      </c>
      <c r="DH51" s="327" t="s">
        <v>196</v>
      </c>
      <c r="DI51" s="345"/>
      <c r="DJ51" s="259"/>
      <c r="DK51" s="345"/>
      <c r="DL51" s="259"/>
      <c r="DM51" s="345"/>
      <c r="DN51" s="259"/>
      <c r="DO51" s="345"/>
      <c r="DP51" s="259"/>
      <c r="DQ51" s="350" t="s">
        <v>196</v>
      </c>
      <c r="DR51" s="327" t="s">
        <v>196</v>
      </c>
      <c r="DS51" s="345"/>
      <c r="DT51" s="259"/>
      <c r="DU51" s="345"/>
      <c r="DV51" s="259"/>
      <c r="DW51" s="345"/>
      <c r="DX51" s="327" t="s">
        <v>196</v>
      </c>
      <c r="DY51" s="350" t="s">
        <v>196</v>
      </c>
      <c r="DZ51" s="259"/>
      <c r="EA51" s="345"/>
      <c r="EB51" s="327" t="s">
        <v>196</v>
      </c>
      <c r="EC51" s="345"/>
      <c r="ED51" s="259"/>
      <c r="EE51" s="345"/>
      <c r="EF51" s="259"/>
      <c r="EG51" s="345"/>
      <c r="EH51" s="259"/>
      <c r="EI51" s="345"/>
      <c r="EJ51" s="259"/>
      <c r="EK51" s="345"/>
      <c r="EL51" s="259"/>
      <c r="EM51" s="350" t="s">
        <v>196</v>
      </c>
      <c r="EN51" s="327" t="s">
        <v>196</v>
      </c>
      <c r="EO51" s="345"/>
      <c r="EP51" s="259"/>
      <c r="EQ51" s="345"/>
      <c r="ER51" s="259"/>
      <c r="ES51" s="345"/>
      <c r="ET51" s="259"/>
      <c r="EU51" s="345"/>
      <c r="EV51" s="259"/>
      <c r="EW51" s="345"/>
      <c r="EX51" s="259"/>
      <c r="EY51" s="345"/>
      <c r="EZ51" s="259"/>
      <c r="FA51" s="345"/>
      <c r="FB51" s="259"/>
      <c r="FC51" s="345"/>
      <c r="FD51" s="259"/>
      <c r="FE51" s="350" t="s">
        <v>196</v>
      </c>
      <c r="FF51" s="259"/>
      <c r="FG51" s="345"/>
      <c r="FH51" s="259"/>
      <c r="FI51" s="350" t="s">
        <v>196</v>
      </c>
      <c r="FJ51" s="259"/>
      <c r="FK51" s="350" t="s">
        <v>196</v>
      </c>
      <c r="FL51" s="259"/>
      <c r="FM51" s="345"/>
      <c r="FN51" s="327" t="s">
        <v>196</v>
      </c>
      <c r="FO51" s="350" t="s">
        <v>196</v>
      </c>
      <c r="FP51" s="259"/>
      <c r="FQ51" s="345"/>
      <c r="FR51" s="327" t="s">
        <v>196</v>
      </c>
      <c r="FS51" s="345"/>
      <c r="FT51" s="259"/>
      <c r="FU51" s="345"/>
      <c r="FV51" s="327" t="s">
        <v>196</v>
      </c>
      <c r="FW51" s="350" t="s">
        <v>196</v>
      </c>
      <c r="FX51" s="259"/>
      <c r="FY51" s="345"/>
      <c r="FZ51" s="259"/>
      <c r="GA51" s="345"/>
      <c r="GB51" s="259"/>
      <c r="GC51" s="345"/>
      <c r="GD51" s="259"/>
      <c r="GE51" s="345"/>
      <c r="GF51" s="259"/>
      <c r="GG51" s="345"/>
      <c r="GH51" s="259"/>
      <c r="GI51" s="345"/>
      <c r="GJ51" s="259"/>
      <c r="GK51" s="345"/>
      <c r="GL51" s="259"/>
      <c r="GM51" s="345"/>
      <c r="GN51" s="259"/>
      <c r="GO51" s="345"/>
      <c r="GP51" s="259"/>
      <c r="GQ51" s="345"/>
      <c r="GR51" s="259"/>
      <c r="GS51" s="345"/>
      <c r="GT51" s="259"/>
      <c r="GU51" s="345"/>
      <c r="GV51" s="259"/>
      <c r="GW51" s="345"/>
      <c r="GX51" s="259" t="s">
        <v>196</v>
      </c>
      <c r="GY51" s="345"/>
      <c r="GZ51" s="259" t="s">
        <v>196</v>
      </c>
      <c r="HA51" s="345" t="s">
        <v>196</v>
      </c>
      <c r="HB51" s="259"/>
      <c r="HC51" s="345"/>
      <c r="HD51" s="259"/>
      <c r="HE51" s="345"/>
      <c r="HF51" s="259"/>
      <c r="HG51" s="345" t="s">
        <v>196</v>
      </c>
      <c r="HH51" s="259" t="s">
        <v>196</v>
      </c>
      <c r="HI51" s="345" t="s">
        <v>196</v>
      </c>
      <c r="HJ51" s="259" t="s">
        <v>196</v>
      </c>
      <c r="HK51" s="345" t="s">
        <v>196</v>
      </c>
      <c r="HL51" s="259"/>
      <c r="HM51" s="345"/>
      <c r="HN51" s="259"/>
      <c r="HO51" s="345"/>
      <c r="HP51" s="259"/>
      <c r="HQ51" s="345"/>
      <c r="HR51" s="259"/>
      <c r="HS51" s="345"/>
      <c r="HT51" s="259"/>
      <c r="HU51" s="345"/>
      <c r="HV51" s="259"/>
      <c r="HW51" s="345"/>
      <c r="HX51" s="259"/>
      <c r="HY51" s="345"/>
      <c r="HZ51" s="259"/>
      <c r="IA51" s="345"/>
      <c r="IB51" s="356" t="s">
        <v>195</v>
      </c>
      <c r="IC51" s="345"/>
      <c r="ID51" s="257"/>
      <c r="IG51" s="303">
        <f t="shared" si="0"/>
        <v>35</v>
      </c>
      <c r="IH51" s="303">
        <f t="shared" si="1"/>
        <v>34</v>
      </c>
      <c r="II51" s="303">
        <f t="shared" si="2"/>
        <v>1</v>
      </c>
      <c r="IJ51" s="303">
        <f t="shared" si="3"/>
        <v>0</v>
      </c>
    </row>
    <row r="52" spans="1:244" s="30" customFormat="1" x14ac:dyDescent="0.2">
      <c r="A52" s="343" t="str">
        <f>Cover!C42</f>
        <v>041</v>
      </c>
      <c r="B52" s="343" t="str">
        <f>Cover!D42 &amp; " / " &amp; Cover!E42</f>
        <v>Frais de transport / Vervoerkosten</v>
      </c>
      <c r="C52" s="343" t="str">
        <f>Cover!M42</f>
        <v>En tant que couverture. Les frais de transport, de déplacement.</v>
      </c>
      <c r="D52" s="343" t="str">
        <f>Cover!N42</f>
        <v>Als dekking. De kosten voor het vervoer, het transport.</v>
      </c>
      <c r="E52" s="344" t="str">
        <f>Cover!J42</f>
        <v/>
      </c>
      <c r="F52" s="327" t="s">
        <v>196</v>
      </c>
      <c r="G52" s="345"/>
      <c r="H52" s="259"/>
      <c r="I52" s="345"/>
      <c r="J52" s="259"/>
      <c r="K52" s="345"/>
      <c r="L52" s="259"/>
      <c r="M52" s="345"/>
      <c r="N52" s="259"/>
      <c r="O52" s="345"/>
      <c r="P52" s="259"/>
      <c r="Q52" s="345"/>
      <c r="R52" s="259"/>
      <c r="S52" s="345"/>
      <c r="T52" s="259"/>
      <c r="U52" s="350" t="s">
        <v>196</v>
      </c>
      <c r="V52" s="259"/>
      <c r="W52" s="345"/>
      <c r="X52" s="259"/>
      <c r="Y52" s="345"/>
      <c r="Z52" s="259"/>
      <c r="AA52" s="345"/>
      <c r="AB52" s="259"/>
      <c r="AC52" s="345"/>
      <c r="AD52" s="327" t="s">
        <v>196</v>
      </c>
      <c r="AE52" s="345"/>
      <c r="AF52" s="259"/>
      <c r="AG52" s="345"/>
      <c r="AH52" s="259"/>
      <c r="AI52" s="345"/>
      <c r="AJ52" s="327" t="s">
        <v>196</v>
      </c>
      <c r="AK52" s="345"/>
      <c r="AL52" s="259"/>
      <c r="AM52" s="350" t="s">
        <v>196</v>
      </c>
      <c r="AN52" s="259"/>
      <c r="AO52" s="345"/>
      <c r="AP52" s="259"/>
      <c r="AQ52" s="345"/>
      <c r="AR52" s="259"/>
      <c r="AS52" s="345"/>
      <c r="AT52" s="259"/>
      <c r="AU52" s="345"/>
      <c r="AV52" s="259"/>
      <c r="AW52" s="345"/>
      <c r="AX52" s="259"/>
      <c r="AY52" s="345"/>
      <c r="AZ52" s="259"/>
      <c r="BA52" s="345"/>
      <c r="BB52" s="259"/>
      <c r="BC52" s="345"/>
      <c r="BD52" s="259"/>
      <c r="BE52" s="345"/>
      <c r="BF52" s="259"/>
      <c r="BG52" s="345"/>
      <c r="BH52" s="259"/>
      <c r="BI52" s="345"/>
      <c r="BJ52" s="259"/>
      <c r="BK52" s="350" t="s">
        <v>196</v>
      </c>
      <c r="BL52" s="259"/>
      <c r="BM52" s="345"/>
      <c r="BN52" s="259"/>
      <c r="BO52" s="345"/>
      <c r="BP52" s="259"/>
      <c r="BQ52" s="345"/>
      <c r="BR52" s="259"/>
      <c r="BS52" s="350" t="s">
        <v>196</v>
      </c>
      <c r="BT52" s="259"/>
      <c r="BU52" s="345"/>
      <c r="BV52" s="259"/>
      <c r="BW52" s="345"/>
      <c r="BX52" s="259"/>
      <c r="BY52" s="345"/>
      <c r="BZ52" s="259"/>
      <c r="CA52" s="345"/>
      <c r="CB52" s="259"/>
      <c r="CC52" s="345"/>
      <c r="CD52" s="259"/>
      <c r="CE52" s="345"/>
      <c r="CF52" s="259"/>
      <c r="CG52" s="345"/>
      <c r="CH52" s="259"/>
      <c r="CI52" s="345"/>
      <c r="CJ52" s="259"/>
      <c r="CK52" s="345"/>
      <c r="CL52" s="259"/>
      <c r="CM52" s="350" t="s">
        <v>196</v>
      </c>
      <c r="CN52" s="259"/>
      <c r="CO52" s="345"/>
      <c r="CP52" s="259"/>
      <c r="CQ52" s="345"/>
      <c r="CR52" s="259"/>
      <c r="CS52" s="345"/>
      <c r="CT52" s="259"/>
      <c r="CU52" s="345"/>
      <c r="CV52" s="327" t="s">
        <v>196</v>
      </c>
      <c r="CW52" s="345"/>
      <c r="CX52" s="259"/>
      <c r="CY52" s="345"/>
      <c r="CZ52" s="259"/>
      <c r="DA52" s="345"/>
      <c r="DB52" s="259"/>
      <c r="DC52" s="345"/>
      <c r="DD52" s="259"/>
      <c r="DE52" s="345"/>
      <c r="DF52" s="259"/>
      <c r="DG52" s="350" t="s">
        <v>196</v>
      </c>
      <c r="DH52" s="327" t="s">
        <v>196</v>
      </c>
      <c r="DI52" s="345"/>
      <c r="DJ52" s="259"/>
      <c r="DK52" s="345"/>
      <c r="DL52" s="259"/>
      <c r="DM52" s="345"/>
      <c r="DN52" s="259"/>
      <c r="DO52" s="345"/>
      <c r="DP52" s="259"/>
      <c r="DQ52" s="350" t="s">
        <v>196</v>
      </c>
      <c r="DR52" s="327" t="s">
        <v>196</v>
      </c>
      <c r="DS52" s="345"/>
      <c r="DT52" s="259"/>
      <c r="DU52" s="345"/>
      <c r="DV52" s="259"/>
      <c r="DW52" s="345"/>
      <c r="DX52" s="327" t="s">
        <v>196</v>
      </c>
      <c r="DY52" s="350" t="s">
        <v>196</v>
      </c>
      <c r="DZ52" s="259"/>
      <c r="EA52" s="345"/>
      <c r="EB52" s="327" t="s">
        <v>196</v>
      </c>
      <c r="EC52" s="345"/>
      <c r="ED52" s="259"/>
      <c r="EE52" s="345"/>
      <c r="EF52" s="259"/>
      <c r="EG52" s="345"/>
      <c r="EH52" s="259"/>
      <c r="EI52" s="345"/>
      <c r="EJ52" s="259"/>
      <c r="EK52" s="345"/>
      <c r="EL52" s="259"/>
      <c r="EM52" s="350" t="s">
        <v>196</v>
      </c>
      <c r="EN52" s="327" t="s">
        <v>196</v>
      </c>
      <c r="EO52" s="345"/>
      <c r="EP52" s="259"/>
      <c r="EQ52" s="345"/>
      <c r="ER52" s="259"/>
      <c r="ES52" s="345"/>
      <c r="ET52" s="259"/>
      <c r="EU52" s="345"/>
      <c r="EV52" s="259"/>
      <c r="EW52" s="345"/>
      <c r="EX52" s="259"/>
      <c r="EY52" s="345"/>
      <c r="EZ52" s="259"/>
      <c r="FA52" s="345"/>
      <c r="FB52" s="259"/>
      <c r="FC52" s="345"/>
      <c r="FD52" s="259"/>
      <c r="FE52" s="350" t="s">
        <v>196</v>
      </c>
      <c r="FF52" s="259"/>
      <c r="FG52" s="345"/>
      <c r="FH52" s="259"/>
      <c r="FI52" s="350" t="s">
        <v>196</v>
      </c>
      <c r="FJ52" s="259"/>
      <c r="FK52" s="350" t="s">
        <v>196</v>
      </c>
      <c r="FL52" s="259"/>
      <c r="FM52" s="345"/>
      <c r="FN52" s="327" t="s">
        <v>196</v>
      </c>
      <c r="FO52" s="350" t="s">
        <v>196</v>
      </c>
      <c r="FP52" s="259"/>
      <c r="FQ52" s="345"/>
      <c r="FR52" s="327" t="s">
        <v>196</v>
      </c>
      <c r="FS52" s="345"/>
      <c r="FT52" s="259"/>
      <c r="FU52" s="345"/>
      <c r="FV52" s="327" t="s">
        <v>196</v>
      </c>
      <c r="FW52" s="350" t="s">
        <v>196</v>
      </c>
      <c r="FX52" s="259"/>
      <c r="FY52" s="345"/>
      <c r="FZ52" s="259"/>
      <c r="GA52" s="345"/>
      <c r="GB52" s="259"/>
      <c r="GC52" s="345"/>
      <c r="GD52" s="259"/>
      <c r="GE52" s="345"/>
      <c r="GF52" s="259"/>
      <c r="GG52" s="345"/>
      <c r="GH52" s="259"/>
      <c r="GI52" s="345"/>
      <c r="GJ52" s="259"/>
      <c r="GK52" s="345"/>
      <c r="GL52" s="259"/>
      <c r="GM52" s="345"/>
      <c r="GN52" s="259"/>
      <c r="GO52" s="345"/>
      <c r="GP52" s="259"/>
      <c r="GQ52" s="345"/>
      <c r="GR52" s="259"/>
      <c r="GS52" s="345"/>
      <c r="GT52" s="259"/>
      <c r="GU52" s="345"/>
      <c r="GV52" s="259"/>
      <c r="GW52" s="345"/>
      <c r="GX52" s="259" t="s">
        <v>196</v>
      </c>
      <c r="GY52" s="345"/>
      <c r="GZ52" s="259" t="s">
        <v>196</v>
      </c>
      <c r="HA52" s="345" t="s">
        <v>196</v>
      </c>
      <c r="HB52" s="259"/>
      <c r="HC52" s="345"/>
      <c r="HD52" s="259"/>
      <c r="HE52" s="345"/>
      <c r="HF52" s="259"/>
      <c r="HG52" s="345" t="s">
        <v>196</v>
      </c>
      <c r="HH52" s="259" t="s">
        <v>196</v>
      </c>
      <c r="HI52" s="345" t="s">
        <v>196</v>
      </c>
      <c r="HJ52" s="259" t="s">
        <v>196</v>
      </c>
      <c r="HK52" s="345" t="s">
        <v>196</v>
      </c>
      <c r="HL52" s="259"/>
      <c r="HM52" s="345"/>
      <c r="HN52" s="259"/>
      <c r="HO52" s="345"/>
      <c r="HP52" s="259"/>
      <c r="HQ52" s="345"/>
      <c r="HR52" s="259"/>
      <c r="HS52" s="345"/>
      <c r="HT52" s="259"/>
      <c r="HU52" s="345"/>
      <c r="HV52" s="259"/>
      <c r="HW52" s="345"/>
      <c r="HX52" s="259"/>
      <c r="HY52" s="345"/>
      <c r="HZ52" s="259"/>
      <c r="IA52" s="345"/>
      <c r="IB52" s="356" t="s">
        <v>195</v>
      </c>
      <c r="IC52" s="345"/>
      <c r="ID52" s="257"/>
      <c r="IG52" s="303">
        <f t="shared" si="0"/>
        <v>35</v>
      </c>
      <c r="IH52" s="303">
        <f t="shared" si="1"/>
        <v>34</v>
      </c>
      <c r="II52" s="303">
        <f t="shared" si="2"/>
        <v>1</v>
      </c>
      <c r="IJ52" s="303">
        <f t="shared" si="3"/>
        <v>0</v>
      </c>
    </row>
    <row r="53" spans="1:244" s="30" customFormat="1" x14ac:dyDescent="0.2">
      <c r="A53" s="343" t="str">
        <f>Cover!C43</f>
        <v>042</v>
      </c>
      <c r="B53" s="343" t="str">
        <f>Cover!D43 &amp; " / " &amp; Cover!E43</f>
        <v>Frais amb.mal.graves / Amb. kosten zw.ziekt</v>
      </c>
      <c r="C53" s="343" t="str">
        <f>Cover!M43</f>
        <v>En tant que couverture. Frais médicaux ambulatoires dans le cas des maladies graves. Les soins médicaux livrés à domicile, dans le cas de maladies (spécifiées comme) ayant un caractère grave.</v>
      </c>
      <c r="D53" s="343" t="str">
        <f>Cover!N43</f>
        <v>Ambulante medische kosten bij zware ziekten. Als dekking. Medische verzorging, aan huis geleverd, in het geval van ziekten die een (gespecifieerd) ernstig karakter hebben.</v>
      </c>
      <c r="E53" s="344" t="str">
        <f>Cover!J43</f>
        <v/>
      </c>
      <c r="F53" s="327" t="s">
        <v>196</v>
      </c>
      <c r="G53" s="345"/>
      <c r="H53" s="259"/>
      <c r="I53" s="345"/>
      <c r="J53" s="259"/>
      <c r="K53" s="345"/>
      <c r="L53" s="259"/>
      <c r="M53" s="345"/>
      <c r="N53" s="259"/>
      <c r="O53" s="345"/>
      <c r="P53" s="259"/>
      <c r="Q53" s="345"/>
      <c r="R53" s="259"/>
      <c r="S53" s="345"/>
      <c r="T53" s="259"/>
      <c r="U53" s="350" t="s">
        <v>196</v>
      </c>
      <c r="V53" s="259"/>
      <c r="W53" s="345"/>
      <c r="X53" s="259"/>
      <c r="Y53" s="345"/>
      <c r="Z53" s="259"/>
      <c r="AA53" s="345"/>
      <c r="AB53" s="259"/>
      <c r="AC53" s="345"/>
      <c r="AD53" s="327" t="s">
        <v>196</v>
      </c>
      <c r="AE53" s="345"/>
      <c r="AF53" s="259"/>
      <c r="AG53" s="345"/>
      <c r="AH53" s="259"/>
      <c r="AI53" s="345"/>
      <c r="AJ53" s="327" t="s">
        <v>196</v>
      </c>
      <c r="AK53" s="345"/>
      <c r="AL53" s="259"/>
      <c r="AM53" s="350" t="s">
        <v>196</v>
      </c>
      <c r="AN53" s="259"/>
      <c r="AO53" s="345"/>
      <c r="AP53" s="259"/>
      <c r="AQ53" s="345"/>
      <c r="AR53" s="259"/>
      <c r="AS53" s="345"/>
      <c r="AT53" s="259"/>
      <c r="AU53" s="345"/>
      <c r="AV53" s="259"/>
      <c r="AW53" s="345"/>
      <c r="AX53" s="259"/>
      <c r="AY53" s="345"/>
      <c r="AZ53" s="259"/>
      <c r="BA53" s="345"/>
      <c r="BB53" s="259"/>
      <c r="BC53" s="345"/>
      <c r="BD53" s="259"/>
      <c r="BE53" s="345"/>
      <c r="BF53" s="259"/>
      <c r="BG53" s="345"/>
      <c r="BH53" s="259"/>
      <c r="BI53" s="345"/>
      <c r="BJ53" s="259"/>
      <c r="BK53" s="350" t="s">
        <v>196</v>
      </c>
      <c r="BL53" s="259"/>
      <c r="BM53" s="345"/>
      <c r="BN53" s="259"/>
      <c r="BO53" s="345"/>
      <c r="BP53" s="259"/>
      <c r="BQ53" s="345"/>
      <c r="BR53" s="259"/>
      <c r="BS53" s="350" t="s">
        <v>196</v>
      </c>
      <c r="BT53" s="259"/>
      <c r="BU53" s="345"/>
      <c r="BV53" s="259"/>
      <c r="BW53" s="345"/>
      <c r="BX53" s="259"/>
      <c r="BY53" s="345"/>
      <c r="BZ53" s="259"/>
      <c r="CA53" s="345"/>
      <c r="CB53" s="259"/>
      <c r="CC53" s="345"/>
      <c r="CD53" s="259"/>
      <c r="CE53" s="345"/>
      <c r="CF53" s="259"/>
      <c r="CG53" s="345"/>
      <c r="CH53" s="259"/>
      <c r="CI53" s="345"/>
      <c r="CJ53" s="259"/>
      <c r="CK53" s="345"/>
      <c r="CL53" s="259"/>
      <c r="CM53" s="350" t="s">
        <v>196</v>
      </c>
      <c r="CN53" s="259"/>
      <c r="CO53" s="345"/>
      <c r="CP53" s="259"/>
      <c r="CQ53" s="345"/>
      <c r="CR53" s="259"/>
      <c r="CS53" s="345"/>
      <c r="CT53" s="259"/>
      <c r="CU53" s="345"/>
      <c r="CV53" s="327" t="s">
        <v>196</v>
      </c>
      <c r="CW53" s="345"/>
      <c r="CX53" s="259"/>
      <c r="CY53" s="345"/>
      <c r="CZ53" s="259"/>
      <c r="DA53" s="345"/>
      <c r="DB53" s="259"/>
      <c r="DC53" s="345"/>
      <c r="DD53" s="259"/>
      <c r="DE53" s="345"/>
      <c r="DF53" s="259"/>
      <c r="DG53" s="350" t="s">
        <v>196</v>
      </c>
      <c r="DH53" s="327" t="s">
        <v>196</v>
      </c>
      <c r="DI53" s="345"/>
      <c r="DJ53" s="259"/>
      <c r="DK53" s="345"/>
      <c r="DL53" s="259"/>
      <c r="DM53" s="345"/>
      <c r="DN53" s="259"/>
      <c r="DO53" s="345"/>
      <c r="DP53" s="259"/>
      <c r="DQ53" s="350" t="s">
        <v>196</v>
      </c>
      <c r="DR53" s="327" t="s">
        <v>196</v>
      </c>
      <c r="DS53" s="345"/>
      <c r="DT53" s="259"/>
      <c r="DU53" s="345"/>
      <c r="DV53" s="259"/>
      <c r="DW53" s="345"/>
      <c r="DX53" s="327" t="s">
        <v>196</v>
      </c>
      <c r="DY53" s="350" t="s">
        <v>196</v>
      </c>
      <c r="DZ53" s="259"/>
      <c r="EA53" s="345"/>
      <c r="EB53" s="327" t="s">
        <v>196</v>
      </c>
      <c r="EC53" s="345"/>
      <c r="ED53" s="259"/>
      <c r="EE53" s="345"/>
      <c r="EF53" s="259"/>
      <c r="EG53" s="345"/>
      <c r="EH53" s="259"/>
      <c r="EI53" s="345"/>
      <c r="EJ53" s="259"/>
      <c r="EK53" s="345"/>
      <c r="EL53" s="259"/>
      <c r="EM53" s="350" t="s">
        <v>196</v>
      </c>
      <c r="EN53" s="327" t="s">
        <v>196</v>
      </c>
      <c r="EO53" s="345"/>
      <c r="EP53" s="259"/>
      <c r="EQ53" s="345"/>
      <c r="ER53" s="259"/>
      <c r="ES53" s="345"/>
      <c r="ET53" s="259"/>
      <c r="EU53" s="345"/>
      <c r="EV53" s="259"/>
      <c r="EW53" s="345"/>
      <c r="EX53" s="259"/>
      <c r="EY53" s="345"/>
      <c r="EZ53" s="259"/>
      <c r="FA53" s="345"/>
      <c r="FB53" s="259"/>
      <c r="FC53" s="345"/>
      <c r="FD53" s="259"/>
      <c r="FE53" s="350" t="s">
        <v>196</v>
      </c>
      <c r="FF53" s="259"/>
      <c r="FG53" s="345"/>
      <c r="FH53" s="259"/>
      <c r="FI53" s="350" t="s">
        <v>196</v>
      </c>
      <c r="FJ53" s="259"/>
      <c r="FK53" s="350" t="s">
        <v>196</v>
      </c>
      <c r="FL53" s="259"/>
      <c r="FM53" s="345"/>
      <c r="FN53" s="327" t="s">
        <v>196</v>
      </c>
      <c r="FO53" s="350" t="s">
        <v>196</v>
      </c>
      <c r="FP53" s="259"/>
      <c r="FQ53" s="345"/>
      <c r="FR53" s="327" t="s">
        <v>196</v>
      </c>
      <c r="FS53" s="345"/>
      <c r="FT53" s="259"/>
      <c r="FU53" s="345"/>
      <c r="FV53" s="327" t="s">
        <v>196</v>
      </c>
      <c r="FW53" s="350" t="s">
        <v>196</v>
      </c>
      <c r="FX53" s="259"/>
      <c r="FY53" s="345"/>
      <c r="FZ53" s="259"/>
      <c r="GA53" s="345"/>
      <c r="GB53" s="259"/>
      <c r="GC53" s="345"/>
      <c r="GD53" s="259"/>
      <c r="GE53" s="345"/>
      <c r="GF53" s="259"/>
      <c r="GG53" s="345"/>
      <c r="GH53" s="259"/>
      <c r="GI53" s="345"/>
      <c r="GJ53" s="259"/>
      <c r="GK53" s="345"/>
      <c r="GL53" s="259"/>
      <c r="GM53" s="345"/>
      <c r="GN53" s="259"/>
      <c r="GO53" s="345"/>
      <c r="GP53" s="259"/>
      <c r="GQ53" s="345"/>
      <c r="GR53" s="259"/>
      <c r="GS53" s="345"/>
      <c r="GT53" s="259"/>
      <c r="GU53" s="345"/>
      <c r="GV53" s="259"/>
      <c r="GW53" s="345"/>
      <c r="GX53" s="259" t="s">
        <v>196</v>
      </c>
      <c r="GY53" s="345"/>
      <c r="GZ53" s="259" t="s">
        <v>196</v>
      </c>
      <c r="HA53" s="345" t="s">
        <v>196</v>
      </c>
      <c r="HB53" s="259"/>
      <c r="HC53" s="345"/>
      <c r="HD53" s="259"/>
      <c r="HE53" s="345"/>
      <c r="HF53" s="259"/>
      <c r="HG53" s="345" t="s">
        <v>196</v>
      </c>
      <c r="HH53" s="259" t="s">
        <v>196</v>
      </c>
      <c r="HI53" s="345" t="s">
        <v>196</v>
      </c>
      <c r="HJ53" s="259" t="s">
        <v>196</v>
      </c>
      <c r="HK53" s="345" t="s">
        <v>196</v>
      </c>
      <c r="HL53" s="259"/>
      <c r="HM53" s="345"/>
      <c r="HN53" s="259"/>
      <c r="HO53" s="345"/>
      <c r="HP53" s="259"/>
      <c r="HQ53" s="345"/>
      <c r="HR53" s="259"/>
      <c r="HS53" s="345"/>
      <c r="HT53" s="259"/>
      <c r="HU53" s="345"/>
      <c r="HV53" s="259"/>
      <c r="HW53" s="345"/>
      <c r="HX53" s="259"/>
      <c r="HY53" s="345"/>
      <c r="HZ53" s="259"/>
      <c r="IA53" s="345"/>
      <c r="IB53" s="356" t="s">
        <v>195</v>
      </c>
      <c r="IC53" s="345"/>
      <c r="ID53" s="257"/>
      <c r="IG53" s="303">
        <f t="shared" si="0"/>
        <v>35</v>
      </c>
      <c r="IH53" s="303">
        <f t="shared" si="1"/>
        <v>34</v>
      </c>
      <c r="II53" s="303">
        <f t="shared" si="2"/>
        <v>1</v>
      </c>
      <c r="IJ53" s="303">
        <f t="shared" si="3"/>
        <v>0</v>
      </c>
    </row>
    <row r="54" spans="1:244" s="30" customFormat="1" x14ac:dyDescent="0.2">
      <c r="A54" s="343" t="str">
        <f>Cover!C44</f>
        <v>043</v>
      </c>
      <c r="B54" s="343" t="str">
        <f>Cover!D44 &amp; " / " &amp; Cover!E44</f>
        <v>One-day clinique / Limiet one-day clin.</v>
      </c>
      <c r="C54" s="343" t="str">
        <f>Cover!M44</f>
        <v>En tant que couverture. L'hospitalisation durant une journée. (Une hospitalisation dans son interprétation normale comprends minimalement un séjour de nuit.)</v>
      </c>
      <c r="D54" s="343" t="str">
        <f>Cover!N44</f>
        <v>Als dekking. De hospitalisatie voor één dag. (Daar waar een reguliere hospitalisatie minimaal één overnachting omvat.)</v>
      </c>
      <c r="E54" s="344" t="str">
        <f>Cover!J44</f>
        <v/>
      </c>
      <c r="F54" s="327" t="s">
        <v>196</v>
      </c>
      <c r="G54" s="345"/>
      <c r="H54" s="259"/>
      <c r="I54" s="345"/>
      <c r="J54" s="259"/>
      <c r="K54" s="345"/>
      <c r="L54" s="259"/>
      <c r="M54" s="345"/>
      <c r="N54" s="259"/>
      <c r="O54" s="345"/>
      <c r="P54" s="259"/>
      <c r="Q54" s="345"/>
      <c r="R54" s="259"/>
      <c r="S54" s="345"/>
      <c r="T54" s="259"/>
      <c r="U54" s="350" t="s">
        <v>196</v>
      </c>
      <c r="V54" s="259"/>
      <c r="W54" s="345"/>
      <c r="X54" s="259"/>
      <c r="Y54" s="345"/>
      <c r="Z54" s="259"/>
      <c r="AA54" s="345"/>
      <c r="AB54" s="259"/>
      <c r="AC54" s="345"/>
      <c r="AD54" s="327" t="s">
        <v>196</v>
      </c>
      <c r="AE54" s="345"/>
      <c r="AF54" s="259"/>
      <c r="AG54" s="345"/>
      <c r="AH54" s="259"/>
      <c r="AI54" s="345"/>
      <c r="AJ54" s="327" t="s">
        <v>196</v>
      </c>
      <c r="AK54" s="345"/>
      <c r="AL54" s="259"/>
      <c r="AM54" s="350" t="s">
        <v>196</v>
      </c>
      <c r="AN54" s="259"/>
      <c r="AO54" s="345"/>
      <c r="AP54" s="259"/>
      <c r="AQ54" s="345"/>
      <c r="AR54" s="259"/>
      <c r="AS54" s="345"/>
      <c r="AT54" s="259"/>
      <c r="AU54" s="345"/>
      <c r="AV54" s="259"/>
      <c r="AW54" s="345"/>
      <c r="AX54" s="259"/>
      <c r="AY54" s="345"/>
      <c r="AZ54" s="259"/>
      <c r="BA54" s="345"/>
      <c r="BB54" s="259"/>
      <c r="BC54" s="345"/>
      <c r="BD54" s="259"/>
      <c r="BE54" s="345"/>
      <c r="BF54" s="259"/>
      <c r="BG54" s="345"/>
      <c r="BH54" s="259"/>
      <c r="BI54" s="345"/>
      <c r="BJ54" s="259"/>
      <c r="BK54" s="350" t="s">
        <v>196</v>
      </c>
      <c r="BL54" s="259"/>
      <c r="BM54" s="345"/>
      <c r="BN54" s="259"/>
      <c r="BO54" s="345"/>
      <c r="BP54" s="259"/>
      <c r="BQ54" s="345"/>
      <c r="BR54" s="259"/>
      <c r="BS54" s="350" t="s">
        <v>196</v>
      </c>
      <c r="BT54" s="259"/>
      <c r="BU54" s="345"/>
      <c r="BV54" s="259"/>
      <c r="BW54" s="345"/>
      <c r="BX54" s="259"/>
      <c r="BY54" s="345"/>
      <c r="BZ54" s="259"/>
      <c r="CA54" s="345"/>
      <c r="CB54" s="259"/>
      <c r="CC54" s="345"/>
      <c r="CD54" s="259"/>
      <c r="CE54" s="345"/>
      <c r="CF54" s="259"/>
      <c r="CG54" s="345"/>
      <c r="CH54" s="259"/>
      <c r="CI54" s="345"/>
      <c r="CJ54" s="259"/>
      <c r="CK54" s="345"/>
      <c r="CL54" s="259"/>
      <c r="CM54" s="350" t="s">
        <v>196</v>
      </c>
      <c r="CN54" s="259"/>
      <c r="CO54" s="345"/>
      <c r="CP54" s="259"/>
      <c r="CQ54" s="345"/>
      <c r="CR54" s="259"/>
      <c r="CS54" s="345"/>
      <c r="CT54" s="259"/>
      <c r="CU54" s="345"/>
      <c r="CV54" s="327" t="s">
        <v>196</v>
      </c>
      <c r="CW54" s="345"/>
      <c r="CX54" s="259"/>
      <c r="CY54" s="345"/>
      <c r="CZ54" s="259"/>
      <c r="DA54" s="345"/>
      <c r="DB54" s="259"/>
      <c r="DC54" s="345"/>
      <c r="DD54" s="259"/>
      <c r="DE54" s="345"/>
      <c r="DF54" s="259"/>
      <c r="DG54" s="350" t="s">
        <v>196</v>
      </c>
      <c r="DH54" s="327" t="s">
        <v>196</v>
      </c>
      <c r="DI54" s="345"/>
      <c r="DJ54" s="259"/>
      <c r="DK54" s="345"/>
      <c r="DL54" s="259"/>
      <c r="DM54" s="345"/>
      <c r="DN54" s="259"/>
      <c r="DO54" s="345"/>
      <c r="DP54" s="259"/>
      <c r="DQ54" s="350" t="s">
        <v>196</v>
      </c>
      <c r="DR54" s="327" t="s">
        <v>196</v>
      </c>
      <c r="DS54" s="345"/>
      <c r="DT54" s="259"/>
      <c r="DU54" s="345"/>
      <c r="DV54" s="259"/>
      <c r="DW54" s="345"/>
      <c r="DX54" s="327" t="s">
        <v>196</v>
      </c>
      <c r="DY54" s="350" t="s">
        <v>196</v>
      </c>
      <c r="DZ54" s="259"/>
      <c r="EA54" s="345"/>
      <c r="EB54" s="327" t="s">
        <v>196</v>
      </c>
      <c r="EC54" s="345"/>
      <c r="ED54" s="259"/>
      <c r="EE54" s="345"/>
      <c r="EF54" s="259"/>
      <c r="EG54" s="345"/>
      <c r="EH54" s="259"/>
      <c r="EI54" s="345"/>
      <c r="EJ54" s="259"/>
      <c r="EK54" s="345"/>
      <c r="EL54" s="259"/>
      <c r="EM54" s="350" t="s">
        <v>196</v>
      </c>
      <c r="EN54" s="327" t="s">
        <v>196</v>
      </c>
      <c r="EO54" s="345"/>
      <c r="EP54" s="259"/>
      <c r="EQ54" s="345"/>
      <c r="ER54" s="259"/>
      <c r="ES54" s="345"/>
      <c r="ET54" s="259"/>
      <c r="EU54" s="345"/>
      <c r="EV54" s="259"/>
      <c r="EW54" s="345"/>
      <c r="EX54" s="259"/>
      <c r="EY54" s="345"/>
      <c r="EZ54" s="259"/>
      <c r="FA54" s="345"/>
      <c r="FB54" s="259"/>
      <c r="FC54" s="345"/>
      <c r="FD54" s="259"/>
      <c r="FE54" s="350" t="s">
        <v>196</v>
      </c>
      <c r="FF54" s="259"/>
      <c r="FG54" s="345"/>
      <c r="FH54" s="259"/>
      <c r="FI54" s="350" t="s">
        <v>196</v>
      </c>
      <c r="FJ54" s="259"/>
      <c r="FK54" s="350" t="s">
        <v>196</v>
      </c>
      <c r="FL54" s="259"/>
      <c r="FM54" s="345"/>
      <c r="FN54" s="327" t="s">
        <v>196</v>
      </c>
      <c r="FO54" s="350" t="s">
        <v>196</v>
      </c>
      <c r="FP54" s="259"/>
      <c r="FQ54" s="345"/>
      <c r="FR54" s="327" t="s">
        <v>196</v>
      </c>
      <c r="FS54" s="345"/>
      <c r="FT54" s="259"/>
      <c r="FU54" s="345"/>
      <c r="FV54" s="327" t="s">
        <v>196</v>
      </c>
      <c r="FW54" s="350" t="s">
        <v>196</v>
      </c>
      <c r="FX54" s="259"/>
      <c r="FY54" s="345"/>
      <c r="FZ54" s="259"/>
      <c r="GA54" s="345"/>
      <c r="GB54" s="259"/>
      <c r="GC54" s="345"/>
      <c r="GD54" s="259"/>
      <c r="GE54" s="345"/>
      <c r="GF54" s="259"/>
      <c r="GG54" s="345"/>
      <c r="GH54" s="259"/>
      <c r="GI54" s="345"/>
      <c r="GJ54" s="259"/>
      <c r="GK54" s="345"/>
      <c r="GL54" s="259"/>
      <c r="GM54" s="345"/>
      <c r="GN54" s="259"/>
      <c r="GO54" s="345"/>
      <c r="GP54" s="259"/>
      <c r="GQ54" s="345"/>
      <c r="GR54" s="259"/>
      <c r="GS54" s="345"/>
      <c r="GT54" s="259"/>
      <c r="GU54" s="345"/>
      <c r="GV54" s="259"/>
      <c r="GW54" s="345"/>
      <c r="GX54" s="259" t="s">
        <v>196</v>
      </c>
      <c r="GY54" s="345"/>
      <c r="GZ54" s="259" t="s">
        <v>196</v>
      </c>
      <c r="HA54" s="345" t="s">
        <v>196</v>
      </c>
      <c r="HB54" s="259"/>
      <c r="HC54" s="345"/>
      <c r="HD54" s="259"/>
      <c r="HE54" s="345"/>
      <c r="HF54" s="259"/>
      <c r="HG54" s="345" t="s">
        <v>196</v>
      </c>
      <c r="HH54" s="259" t="s">
        <v>196</v>
      </c>
      <c r="HI54" s="345" t="s">
        <v>196</v>
      </c>
      <c r="HJ54" s="259" t="s">
        <v>196</v>
      </c>
      <c r="HK54" s="345" t="s">
        <v>196</v>
      </c>
      <c r="HL54" s="259"/>
      <c r="HM54" s="345"/>
      <c r="HN54" s="259"/>
      <c r="HO54" s="345"/>
      <c r="HP54" s="259"/>
      <c r="HQ54" s="345"/>
      <c r="HR54" s="259"/>
      <c r="HS54" s="345"/>
      <c r="HT54" s="259"/>
      <c r="HU54" s="345"/>
      <c r="HV54" s="259"/>
      <c r="HW54" s="345"/>
      <c r="HX54" s="259"/>
      <c r="HY54" s="345"/>
      <c r="HZ54" s="259"/>
      <c r="IA54" s="345"/>
      <c r="IB54" s="356" t="s">
        <v>195</v>
      </c>
      <c r="IC54" s="345"/>
      <c r="ID54" s="257"/>
      <c r="IG54" s="303">
        <f t="shared" si="0"/>
        <v>35</v>
      </c>
      <c r="IH54" s="303">
        <f t="shared" si="1"/>
        <v>34</v>
      </c>
      <c r="II54" s="303">
        <f t="shared" si="2"/>
        <v>1</v>
      </c>
      <c r="IJ54" s="303">
        <f t="shared" si="3"/>
        <v>0</v>
      </c>
    </row>
    <row r="55" spans="1:244" s="30" customFormat="1" x14ac:dyDescent="0.2">
      <c r="A55" s="343" t="str">
        <f>Cover!C45</f>
        <v>044</v>
      </c>
      <c r="B55" s="343" t="str">
        <f>Cover!D45 &amp; " / " &amp; Cover!E45</f>
        <v>Soins palliatifs / Palliatieve zorgen</v>
      </c>
      <c r="C55" s="343" t="str">
        <f>Cover!M45</f>
        <v>En tant que couverture. L'accompagnement des mourants. Ce qui se rapproche des soins médicaux, mais ne l'est pas vraiment.</v>
      </c>
      <c r="D55" s="343" t="str">
        <f>Cover!N45</f>
        <v>Als dekking. Stervensbegeleiding, wat er dicht bij komt, maar geen zuiver medische zorg is.</v>
      </c>
      <c r="E55" s="344" t="str">
        <f>Cover!J45</f>
        <v/>
      </c>
      <c r="F55" s="327" t="s">
        <v>196</v>
      </c>
      <c r="G55" s="345"/>
      <c r="H55" s="259"/>
      <c r="I55" s="345"/>
      <c r="J55" s="259"/>
      <c r="K55" s="345"/>
      <c r="L55" s="259"/>
      <c r="M55" s="345"/>
      <c r="N55" s="259"/>
      <c r="O55" s="345"/>
      <c r="P55" s="259"/>
      <c r="Q55" s="345"/>
      <c r="R55" s="259"/>
      <c r="S55" s="345"/>
      <c r="T55" s="259"/>
      <c r="U55" s="350" t="s">
        <v>196</v>
      </c>
      <c r="V55" s="259"/>
      <c r="W55" s="345"/>
      <c r="X55" s="259"/>
      <c r="Y55" s="345"/>
      <c r="Z55" s="259"/>
      <c r="AA55" s="345"/>
      <c r="AB55" s="259"/>
      <c r="AC55" s="345"/>
      <c r="AD55" s="327" t="s">
        <v>196</v>
      </c>
      <c r="AE55" s="345"/>
      <c r="AF55" s="259"/>
      <c r="AG55" s="345"/>
      <c r="AH55" s="259"/>
      <c r="AI55" s="345"/>
      <c r="AJ55" s="327" t="s">
        <v>196</v>
      </c>
      <c r="AK55" s="345"/>
      <c r="AL55" s="259"/>
      <c r="AM55" s="350" t="s">
        <v>196</v>
      </c>
      <c r="AN55" s="259"/>
      <c r="AO55" s="345"/>
      <c r="AP55" s="259"/>
      <c r="AQ55" s="345"/>
      <c r="AR55" s="259"/>
      <c r="AS55" s="345"/>
      <c r="AT55" s="259"/>
      <c r="AU55" s="345"/>
      <c r="AV55" s="259"/>
      <c r="AW55" s="345"/>
      <c r="AX55" s="259"/>
      <c r="AY55" s="345"/>
      <c r="AZ55" s="259"/>
      <c r="BA55" s="345"/>
      <c r="BB55" s="259"/>
      <c r="BC55" s="345"/>
      <c r="BD55" s="259"/>
      <c r="BE55" s="345"/>
      <c r="BF55" s="259"/>
      <c r="BG55" s="345"/>
      <c r="BH55" s="259"/>
      <c r="BI55" s="345"/>
      <c r="BJ55" s="259"/>
      <c r="BK55" s="350" t="s">
        <v>196</v>
      </c>
      <c r="BL55" s="259"/>
      <c r="BM55" s="345"/>
      <c r="BN55" s="259"/>
      <c r="BO55" s="345"/>
      <c r="BP55" s="259"/>
      <c r="BQ55" s="345"/>
      <c r="BR55" s="259"/>
      <c r="BS55" s="350" t="s">
        <v>196</v>
      </c>
      <c r="BT55" s="259"/>
      <c r="BU55" s="345"/>
      <c r="BV55" s="259"/>
      <c r="BW55" s="345"/>
      <c r="BX55" s="259"/>
      <c r="BY55" s="345"/>
      <c r="BZ55" s="259"/>
      <c r="CA55" s="345"/>
      <c r="CB55" s="259"/>
      <c r="CC55" s="345"/>
      <c r="CD55" s="259"/>
      <c r="CE55" s="345"/>
      <c r="CF55" s="259"/>
      <c r="CG55" s="345"/>
      <c r="CH55" s="259"/>
      <c r="CI55" s="345"/>
      <c r="CJ55" s="259"/>
      <c r="CK55" s="345"/>
      <c r="CL55" s="259"/>
      <c r="CM55" s="350" t="s">
        <v>196</v>
      </c>
      <c r="CN55" s="259"/>
      <c r="CO55" s="345"/>
      <c r="CP55" s="259"/>
      <c r="CQ55" s="345"/>
      <c r="CR55" s="259"/>
      <c r="CS55" s="345"/>
      <c r="CT55" s="259"/>
      <c r="CU55" s="345"/>
      <c r="CV55" s="327" t="s">
        <v>196</v>
      </c>
      <c r="CW55" s="345"/>
      <c r="CX55" s="259"/>
      <c r="CY55" s="345"/>
      <c r="CZ55" s="259"/>
      <c r="DA55" s="345"/>
      <c r="DB55" s="259"/>
      <c r="DC55" s="345"/>
      <c r="DD55" s="259"/>
      <c r="DE55" s="345"/>
      <c r="DF55" s="259"/>
      <c r="DG55" s="350" t="s">
        <v>196</v>
      </c>
      <c r="DH55" s="327" t="s">
        <v>196</v>
      </c>
      <c r="DI55" s="345"/>
      <c r="DJ55" s="259"/>
      <c r="DK55" s="345"/>
      <c r="DL55" s="259"/>
      <c r="DM55" s="345"/>
      <c r="DN55" s="259"/>
      <c r="DO55" s="345"/>
      <c r="DP55" s="259"/>
      <c r="DQ55" s="350" t="s">
        <v>196</v>
      </c>
      <c r="DR55" s="327" t="s">
        <v>196</v>
      </c>
      <c r="DS55" s="345"/>
      <c r="DT55" s="259"/>
      <c r="DU55" s="345"/>
      <c r="DV55" s="259"/>
      <c r="DW55" s="345"/>
      <c r="DX55" s="327" t="s">
        <v>196</v>
      </c>
      <c r="DY55" s="350" t="s">
        <v>196</v>
      </c>
      <c r="DZ55" s="259"/>
      <c r="EA55" s="345"/>
      <c r="EB55" s="327" t="s">
        <v>196</v>
      </c>
      <c r="EC55" s="345"/>
      <c r="ED55" s="259"/>
      <c r="EE55" s="345"/>
      <c r="EF55" s="259"/>
      <c r="EG55" s="345"/>
      <c r="EH55" s="259"/>
      <c r="EI55" s="345"/>
      <c r="EJ55" s="259"/>
      <c r="EK55" s="345"/>
      <c r="EL55" s="259"/>
      <c r="EM55" s="350" t="s">
        <v>196</v>
      </c>
      <c r="EN55" s="327" t="s">
        <v>196</v>
      </c>
      <c r="EO55" s="345"/>
      <c r="EP55" s="259"/>
      <c r="EQ55" s="345"/>
      <c r="ER55" s="259"/>
      <c r="ES55" s="345"/>
      <c r="ET55" s="259"/>
      <c r="EU55" s="345"/>
      <c r="EV55" s="259"/>
      <c r="EW55" s="345"/>
      <c r="EX55" s="259"/>
      <c r="EY55" s="345"/>
      <c r="EZ55" s="259"/>
      <c r="FA55" s="345"/>
      <c r="FB55" s="259"/>
      <c r="FC55" s="345"/>
      <c r="FD55" s="259"/>
      <c r="FE55" s="350" t="s">
        <v>196</v>
      </c>
      <c r="FF55" s="259"/>
      <c r="FG55" s="345"/>
      <c r="FH55" s="259"/>
      <c r="FI55" s="350" t="s">
        <v>196</v>
      </c>
      <c r="FJ55" s="259"/>
      <c r="FK55" s="350" t="s">
        <v>196</v>
      </c>
      <c r="FL55" s="259"/>
      <c r="FM55" s="345"/>
      <c r="FN55" s="327" t="s">
        <v>196</v>
      </c>
      <c r="FO55" s="350" t="s">
        <v>196</v>
      </c>
      <c r="FP55" s="259"/>
      <c r="FQ55" s="345"/>
      <c r="FR55" s="327" t="s">
        <v>196</v>
      </c>
      <c r="FS55" s="345"/>
      <c r="FT55" s="259"/>
      <c r="FU55" s="345"/>
      <c r="FV55" s="327" t="s">
        <v>196</v>
      </c>
      <c r="FW55" s="350" t="s">
        <v>196</v>
      </c>
      <c r="FX55" s="259"/>
      <c r="FY55" s="345"/>
      <c r="FZ55" s="259"/>
      <c r="GA55" s="345"/>
      <c r="GB55" s="259"/>
      <c r="GC55" s="345"/>
      <c r="GD55" s="259"/>
      <c r="GE55" s="345"/>
      <c r="GF55" s="259"/>
      <c r="GG55" s="345"/>
      <c r="GH55" s="259"/>
      <c r="GI55" s="345"/>
      <c r="GJ55" s="259"/>
      <c r="GK55" s="345"/>
      <c r="GL55" s="259"/>
      <c r="GM55" s="345"/>
      <c r="GN55" s="259"/>
      <c r="GO55" s="345"/>
      <c r="GP55" s="259"/>
      <c r="GQ55" s="345"/>
      <c r="GR55" s="259"/>
      <c r="GS55" s="345"/>
      <c r="GT55" s="259"/>
      <c r="GU55" s="345"/>
      <c r="GV55" s="259"/>
      <c r="GW55" s="345"/>
      <c r="GX55" s="259" t="s">
        <v>196</v>
      </c>
      <c r="GY55" s="345"/>
      <c r="GZ55" s="259" t="s">
        <v>196</v>
      </c>
      <c r="HA55" s="345" t="s">
        <v>196</v>
      </c>
      <c r="HB55" s="259"/>
      <c r="HC55" s="345"/>
      <c r="HD55" s="259"/>
      <c r="HE55" s="345"/>
      <c r="HF55" s="259"/>
      <c r="HG55" s="345" t="s">
        <v>196</v>
      </c>
      <c r="HH55" s="259" t="s">
        <v>196</v>
      </c>
      <c r="HI55" s="345" t="s">
        <v>196</v>
      </c>
      <c r="HJ55" s="259" t="s">
        <v>196</v>
      </c>
      <c r="HK55" s="345" t="s">
        <v>196</v>
      </c>
      <c r="HL55" s="259"/>
      <c r="HM55" s="345"/>
      <c r="HN55" s="259"/>
      <c r="HO55" s="345"/>
      <c r="HP55" s="259"/>
      <c r="HQ55" s="345"/>
      <c r="HR55" s="259"/>
      <c r="HS55" s="345"/>
      <c r="HT55" s="259"/>
      <c r="HU55" s="345"/>
      <c r="HV55" s="259"/>
      <c r="HW55" s="345"/>
      <c r="HX55" s="259"/>
      <c r="HY55" s="345"/>
      <c r="HZ55" s="259"/>
      <c r="IA55" s="345"/>
      <c r="IB55" s="356" t="s">
        <v>195</v>
      </c>
      <c r="IC55" s="345"/>
      <c r="ID55" s="257"/>
      <c r="IG55" s="303">
        <f t="shared" si="0"/>
        <v>35</v>
      </c>
      <c r="IH55" s="303">
        <f t="shared" si="1"/>
        <v>34</v>
      </c>
      <c r="II55" s="303">
        <f t="shared" si="2"/>
        <v>1</v>
      </c>
      <c r="IJ55" s="303">
        <f t="shared" si="3"/>
        <v>0</v>
      </c>
    </row>
    <row r="56" spans="1:244" s="30" customFormat="1" x14ac:dyDescent="0.2">
      <c r="A56" s="343" t="str">
        <f>Cover!C46</f>
        <v>045</v>
      </c>
      <c r="B56" s="343" t="str">
        <f>Cover!D46 &amp; " / " &amp; Cover!E46</f>
        <v>Frais de garde / Oppaskosten</v>
      </c>
      <c r="C56" s="343" t="str">
        <f>Cover!M46</f>
        <v>En tant que couverture. Les frais de garde pour un enfant (malade).</v>
      </c>
      <c r="D56" s="343" t="str">
        <f>Cover!N46</f>
        <v>Als dekking. De kosten voor de oppas van een (ziek) kind.</v>
      </c>
      <c r="E56" s="344" t="str">
        <f>Cover!J46</f>
        <v/>
      </c>
      <c r="F56" s="327" t="s">
        <v>196</v>
      </c>
      <c r="G56" s="345"/>
      <c r="H56" s="259"/>
      <c r="I56" s="345"/>
      <c r="J56" s="259"/>
      <c r="K56" s="345"/>
      <c r="L56" s="259"/>
      <c r="M56" s="345"/>
      <c r="N56" s="259"/>
      <c r="O56" s="345"/>
      <c r="P56" s="259"/>
      <c r="Q56" s="345"/>
      <c r="R56" s="259"/>
      <c r="S56" s="345"/>
      <c r="T56" s="259"/>
      <c r="U56" s="350" t="s">
        <v>196</v>
      </c>
      <c r="V56" s="259"/>
      <c r="W56" s="345"/>
      <c r="X56" s="259"/>
      <c r="Y56" s="345"/>
      <c r="Z56" s="259"/>
      <c r="AA56" s="345"/>
      <c r="AB56" s="259"/>
      <c r="AC56" s="345"/>
      <c r="AD56" s="327" t="s">
        <v>196</v>
      </c>
      <c r="AE56" s="345"/>
      <c r="AF56" s="259"/>
      <c r="AG56" s="345"/>
      <c r="AH56" s="259"/>
      <c r="AI56" s="345"/>
      <c r="AJ56" s="327" t="s">
        <v>196</v>
      </c>
      <c r="AK56" s="345"/>
      <c r="AL56" s="259"/>
      <c r="AM56" s="350" t="s">
        <v>196</v>
      </c>
      <c r="AN56" s="259"/>
      <c r="AO56" s="345"/>
      <c r="AP56" s="259"/>
      <c r="AQ56" s="345"/>
      <c r="AR56" s="259"/>
      <c r="AS56" s="345"/>
      <c r="AT56" s="259"/>
      <c r="AU56" s="345"/>
      <c r="AV56" s="259"/>
      <c r="AW56" s="345"/>
      <c r="AX56" s="259"/>
      <c r="AY56" s="345"/>
      <c r="AZ56" s="259"/>
      <c r="BA56" s="345"/>
      <c r="BB56" s="259"/>
      <c r="BC56" s="345"/>
      <c r="BD56" s="259"/>
      <c r="BE56" s="345"/>
      <c r="BF56" s="259"/>
      <c r="BG56" s="345"/>
      <c r="BH56" s="259"/>
      <c r="BI56" s="345"/>
      <c r="BJ56" s="259"/>
      <c r="BK56" s="350" t="s">
        <v>196</v>
      </c>
      <c r="BL56" s="259"/>
      <c r="BM56" s="345"/>
      <c r="BN56" s="259"/>
      <c r="BO56" s="345"/>
      <c r="BP56" s="259"/>
      <c r="BQ56" s="345"/>
      <c r="BR56" s="259"/>
      <c r="BS56" s="350" t="s">
        <v>196</v>
      </c>
      <c r="BT56" s="259"/>
      <c r="BU56" s="345"/>
      <c r="BV56" s="259"/>
      <c r="BW56" s="345"/>
      <c r="BX56" s="259"/>
      <c r="BY56" s="345"/>
      <c r="BZ56" s="259"/>
      <c r="CA56" s="345"/>
      <c r="CB56" s="259"/>
      <c r="CC56" s="345"/>
      <c r="CD56" s="259"/>
      <c r="CE56" s="345"/>
      <c r="CF56" s="259"/>
      <c r="CG56" s="345"/>
      <c r="CH56" s="259"/>
      <c r="CI56" s="345"/>
      <c r="CJ56" s="259"/>
      <c r="CK56" s="345"/>
      <c r="CL56" s="259"/>
      <c r="CM56" s="350" t="s">
        <v>196</v>
      </c>
      <c r="CN56" s="259"/>
      <c r="CO56" s="345"/>
      <c r="CP56" s="259"/>
      <c r="CQ56" s="345"/>
      <c r="CR56" s="259"/>
      <c r="CS56" s="345"/>
      <c r="CT56" s="259"/>
      <c r="CU56" s="345"/>
      <c r="CV56" s="327" t="s">
        <v>196</v>
      </c>
      <c r="CW56" s="345"/>
      <c r="CX56" s="259"/>
      <c r="CY56" s="345"/>
      <c r="CZ56" s="259"/>
      <c r="DA56" s="345"/>
      <c r="DB56" s="259"/>
      <c r="DC56" s="345"/>
      <c r="DD56" s="259"/>
      <c r="DE56" s="345"/>
      <c r="DF56" s="259"/>
      <c r="DG56" s="350" t="s">
        <v>196</v>
      </c>
      <c r="DH56" s="327" t="s">
        <v>196</v>
      </c>
      <c r="DI56" s="345"/>
      <c r="DJ56" s="259"/>
      <c r="DK56" s="345"/>
      <c r="DL56" s="259"/>
      <c r="DM56" s="345"/>
      <c r="DN56" s="259"/>
      <c r="DO56" s="345"/>
      <c r="DP56" s="259"/>
      <c r="DQ56" s="350" t="s">
        <v>196</v>
      </c>
      <c r="DR56" s="327" t="s">
        <v>196</v>
      </c>
      <c r="DS56" s="345"/>
      <c r="DT56" s="259"/>
      <c r="DU56" s="345"/>
      <c r="DV56" s="259"/>
      <c r="DW56" s="345"/>
      <c r="DX56" s="327" t="s">
        <v>196</v>
      </c>
      <c r="DY56" s="350" t="s">
        <v>196</v>
      </c>
      <c r="DZ56" s="259"/>
      <c r="EA56" s="345"/>
      <c r="EB56" s="327" t="s">
        <v>196</v>
      </c>
      <c r="EC56" s="345"/>
      <c r="ED56" s="259"/>
      <c r="EE56" s="345"/>
      <c r="EF56" s="259"/>
      <c r="EG56" s="345"/>
      <c r="EH56" s="259"/>
      <c r="EI56" s="345"/>
      <c r="EJ56" s="259"/>
      <c r="EK56" s="345"/>
      <c r="EL56" s="259"/>
      <c r="EM56" s="350" t="s">
        <v>196</v>
      </c>
      <c r="EN56" s="327" t="s">
        <v>196</v>
      </c>
      <c r="EO56" s="345"/>
      <c r="EP56" s="259"/>
      <c r="EQ56" s="345"/>
      <c r="ER56" s="259"/>
      <c r="ES56" s="345"/>
      <c r="ET56" s="259"/>
      <c r="EU56" s="345"/>
      <c r="EV56" s="259"/>
      <c r="EW56" s="345"/>
      <c r="EX56" s="259"/>
      <c r="EY56" s="345"/>
      <c r="EZ56" s="259"/>
      <c r="FA56" s="345"/>
      <c r="FB56" s="259"/>
      <c r="FC56" s="345"/>
      <c r="FD56" s="259"/>
      <c r="FE56" s="350" t="s">
        <v>196</v>
      </c>
      <c r="FF56" s="259"/>
      <c r="FG56" s="345"/>
      <c r="FH56" s="259"/>
      <c r="FI56" s="350" t="s">
        <v>196</v>
      </c>
      <c r="FJ56" s="259"/>
      <c r="FK56" s="350" t="s">
        <v>196</v>
      </c>
      <c r="FL56" s="259"/>
      <c r="FM56" s="345"/>
      <c r="FN56" s="327" t="s">
        <v>196</v>
      </c>
      <c r="FO56" s="350" t="s">
        <v>196</v>
      </c>
      <c r="FP56" s="259"/>
      <c r="FQ56" s="345"/>
      <c r="FR56" s="327" t="s">
        <v>196</v>
      </c>
      <c r="FS56" s="345"/>
      <c r="FT56" s="259"/>
      <c r="FU56" s="345"/>
      <c r="FV56" s="327" t="s">
        <v>196</v>
      </c>
      <c r="FW56" s="350" t="s">
        <v>196</v>
      </c>
      <c r="FX56" s="259"/>
      <c r="FY56" s="345"/>
      <c r="FZ56" s="259"/>
      <c r="GA56" s="345"/>
      <c r="GB56" s="259"/>
      <c r="GC56" s="345"/>
      <c r="GD56" s="259"/>
      <c r="GE56" s="345"/>
      <c r="GF56" s="259"/>
      <c r="GG56" s="345"/>
      <c r="GH56" s="259"/>
      <c r="GI56" s="345"/>
      <c r="GJ56" s="259"/>
      <c r="GK56" s="345"/>
      <c r="GL56" s="259"/>
      <c r="GM56" s="345"/>
      <c r="GN56" s="259"/>
      <c r="GO56" s="345"/>
      <c r="GP56" s="259"/>
      <c r="GQ56" s="345"/>
      <c r="GR56" s="259"/>
      <c r="GS56" s="345"/>
      <c r="GT56" s="259"/>
      <c r="GU56" s="345"/>
      <c r="GV56" s="259"/>
      <c r="GW56" s="345"/>
      <c r="GX56" s="259" t="s">
        <v>196</v>
      </c>
      <c r="GY56" s="345"/>
      <c r="GZ56" s="259" t="s">
        <v>196</v>
      </c>
      <c r="HA56" s="345" t="s">
        <v>196</v>
      </c>
      <c r="HB56" s="259"/>
      <c r="HC56" s="345"/>
      <c r="HD56" s="259"/>
      <c r="HE56" s="345"/>
      <c r="HF56" s="259"/>
      <c r="HG56" s="345" t="s">
        <v>196</v>
      </c>
      <c r="HH56" s="259" t="s">
        <v>196</v>
      </c>
      <c r="HI56" s="345" t="s">
        <v>196</v>
      </c>
      <c r="HJ56" s="259" t="s">
        <v>196</v>
      </c>
      <c r="HK56" s="345" t="s">
        <v>196</v>
      </c>
      <c r="HL56" s="259"/>
      <c r="HM56" s="345"/>
      <c r="HN56" s="259"/>
      <c r="HO56" s="345"/>
      <c r="HP56" s="259"/>
      <c r="HQ56" s="345"/>
      <c r="HR56" s="259"/>
      <c r="HS56" s="345"/>
      <c r="HT56" s="259"/>
      <c r="HU56" s="345"/>
      <c r="HV56" s="259"/>
      <c r="HW56" s="345"/>
      <c r="HX56" s="259"/>
      <c r="HY56" s="345"/>
      <c r="HZ56" s="259"/>
      <c r="IA56" s="345"/>
      <c r="IB56" s="356" t="s">
        <v>195</v>
      </c>
      <c r="IC56" s="345"/>
      <c r="ID56" s="257"/>
      <c r="IG56" s="303">
        <f t="shared" si="0"/>
        <v>35</v>
      </c>
      <c r="IH56" s="303">
        <f t="shared" si="1"/>
        <v>34</v>
      </c>
      <c r="II56" s="303">
        <f t="shared" si="2"/>
        <v>1</v>
      </c>
      <c r="IJ56" s="303">
        <f t="shared" si="3"/>
        <v>0</v>
      </c>
    </row>
    <row r="57" spans="1:244" s="30" customFormat="1" x14ac:dyDescent="0.2">
      <c r="A57" s="343" t="str">
        <f>Cover!C47</f>
        <v>046</v>
      </c>
      <c r="B57" s="343" t="str">
        <f>Cover!D47 &amp; " / " &amp; Cover!E47</f>
        <v>Objets spéciaux / Bijzond.voorwerpen</v>
      </c>
      <c r="C57" s="343" t="str">
        <f>Cover!M47</f>
        <v>En tant que couverture. Les objets, ayant une valeur exceptionnelle ou spécifique, ne pouvant être évalués sur base de critères ou règles courants.</v>
      </c>
      <c r="D57" s="343" t="str">
        <f>Cover!N47</f>
        <v>Als dekking. Voorwerpen van uitzonderlijke of specifieke waarde, die niet volgens eenvoudige algemene regels te bepalen valt.</v>
      </c>
      <c r="E57" s="344" t="str">
        <f>Cover!J47</f>
        <v/>
      </c>
      <c r="F57" s="327" t="s">
        <v>196</v>
      </c>
      <c r="G57" s="345"/>
      <c r="H57" s="259"/>
      <c r="I57" s="345"/>
      <c r="J57" s="259"/>
      <c r="K57" s="345"/>
      <c r="L57" s="259"/>
      <c r="M57" s="345"/>
      <c r="N57" s="259"/>
      <c r="O57" s="345"/>
      <c r="P57" s="259"/>
      <c r="Q57" s="345"/>
      <c r="R57" s="259"/>
      <c r="S57" s="345"/>
      <c r="T57" s="259"/>
      <c r="U57" s="350" t="s">
        <v>196</v>
      </c>
      <c r="V57" s="259"/>
      <c r="W57" s="345"/>
      <c r="X57" s="259"/>
      <c r="Y57" s="345"/>
      <c r="Z57" s="259"/>
      <c r="AA57" s="345"/>
      <c r="AB57" s="259"/>
      <c r="AC57" s="345"/>
      <c r="AD57" s="327" t="s">
        <v>196</v>
      </c>
      <c r="AE57" s="345"/>
      <c r="AF57" s="259"/>
      <c r="AG57" s="345"/>
      <c r="AH57" s="259"/>
      <c r="AI57" s="345"/>
      <c r="AJ57" s="327" t="s">
        <v>196</v>
      </c>
      <c r="AK57" s="345"/>
      <c r="AL57" s="259"/>
      <c r="AM57" s="350" t="s">
        <v>196</v>
      </c>
      <c r="AN57" s="259"/>
      <c r="AO57" s="345"/>
      <c r="AP57" s="259"/>
      <c r="AQ57" s="345"/>
      <c r="AR57" s="259"/>
      <c r="AS57" s="345"/>
      <c r="AT57" s="259"/>
      <c r="AU57" s="345"/>
      <c r="AV57" s="259"/>
      <c r="AW57" s="345"/>
      <c r="AX57" s="259"/>
      <c r="AY57" s="345"/>
      <c r="AZ57" s="259"/>
      <c r="BA57" s="345"/>
      <c r="BB57" s="259"/>
      <c r="BC57" s="345"/>
      <c r="BD57" s="259"/>
      <c r="BE57" s="345"/>
      <c r="BF57" s="259"/>
      <c r="BG57" s="345"/>
      <c r="BH57" s="259"/>
      <c r="BI57" s="345"/>
      <c r="BJ57" s="259"/>
      <c r="BK57" s="350" t="s">
        <v>196</v>
      </c>
      <c r="BL57" s="259"/>
      <c r="BM57" s="345"/>
      <c r="BN57" s="259"/>
      <c r="BO57" s="345"/>
      <c r="BP57" s="259"/>
      <c r="BQ57" s="345"/>
      <c r="BR57" s="259"/>
      <c r="BS57" s="350" t="s">
        <v>196</v>
      </c>
      <c r="BT57" s="259"/>
      <c r="BU57" s="345"/>
      <c r="BV57" s="259"/>
      <c r="BW57" s="345"/>
      <c r="BX57" s="259"/>
      <c r="BY57" s="345"/>
      <c r="BZ57" s="259"/>
      <c r="CA57" s="345"/>
      <c r="CB57" s="259"/>
      <c r="CC57" s="345"/>
      <c r="CD57" s="259"/>
      <c r="CE57" s="345"/>
      <c r="CF57" s="259"/>
      <c r="CG57" s="345"/>
      <c r="CH57" s="259"/>
      <c r="CI57" s="345"/>
      <c r="CJ57" s="259"/>
      <c r="CK57" s="345"/>
      <c r="CL57" s="259"/>
      <c r="CM57" s="350" t="s">
        <v>196</v>
      </c>
      <c r="CN57" s="259"/>
      <c r="CO57" s="345"/>
      <c r="CP57" s="259"/>
      <c r="CQ57" s="345"/>
      <c r="CR57" s="259"/>
      <c r="CS57" s="345"/>
      <c r="CT57" s="259"/>
      <c r="CU57" s="345"/>
      <c r="CV57" s="327" t="s">
        <v>196</v>
      </c>
      <c r="CW57" s="345"/>
      <c r="CX57" s="259"/>
      <c r="CY57" s="345"/>
      <c r="CZ57" s="259"/>
      <c r="DA57" s="345"/>
      <c r="DB57" s="259"/>
      <c r="DC57" s="345"/>
      <c r="DD57" s="259"/>
      <c r="DE57" s="345"/>
      <c r="DF57" s="259"/>
      <c r="DG57" s="350" t="s">
        <v>196</v>
      </c>
      <c r="DH57" s="327" t="s">
        <v>196</v>
      </c>
      <c r="DI57" s="345"/>
      <c r="DJ57" s="259"/>
      <c r="DK57" s="345"/>
      <c r="DL57" s="259"/>
      <c r="DM57" s="345"/>
      <c r="DN57" s="259"/>
      <c r="DO57" s="345"/>
      <c r="DP57" s="259"/>
      <c r="DQ57" s="350" t="s">
        <v>196</v>
      </c>
      <c r="DR57" s="327" t="s">
        <v>196</v>
      </c>
      <c r="DS57" s="345"/>
      <c r="DT57" s="259"/>
      <c r="DU57" s="345"/>
      <c r="DV57" s="259"/>
      <c r="DW57" s="345"/>
      <c r="DX57" s="327" t="s">
        <v>196</v>
      </c>
      <c r="DY57" s="350" t="s">
        <v>196</v>
      </c>
      <c r="DZ57" s="259"/>
      <c r="EA57" s="345"/>
      <c r="EB57" s="327" t="s">
        <v>196</v>
      </c>
      <c r="EC57" s="345"/>
      <c r="ED57" s="259"/>
      <c r="EE57" s="345"/>
      <c r="EF57" s="259"/>
      <c r="EG57" s="345"/>
      <c r="EH57" s="259"/>
      <c r="EI57" s="345"/>
      <c r="EJ57" s="259"/>
      <c r="EK57" s="345"/>
      <c r="EL57" s="259"/>
      <c r="EM57" s="350" t="s">
        <v>196</v>
      </c>
      <c r="EN57" s="327" t="s">
        <v>196</v>
      </c>
      <c r="EO57" s="345"/>
      <c r="EP57" s="259"/>
      <c r="EQ57" s="345"/>
      <c r="ER57" s="259"/>
      <c r="ES57" s="345"/>
      <c r="ET57" s="259"/>
      <c r="EU57" s="345"/>
      <c r="EV57" s="259"/>
      <c r="EW57" s="345"/>
      <c r="EX57" s="259"/>
      <c r="EY57" s="345"/>
      <c r="EZ57" s="259"/>
      <c r="FA57" s="345"/>
      <c r="FB57" s="259"/>
      <c r="FC57" s="345"/>
      <c r="FD57" s="259"/>
      <c r="FE57" s="350" t="s">
        <v>196</v>
      </c>
      <c r="FF57" s="259"/>
      <c r="FG57" s="345"/>
      <c r="FH57" s="259"/>
      <c r="FI57" s="350" t="s">
        <v>196</v>
      </c>
      <c r="FJ57" s="259"/>
      <c r="FK57" s="350" t="s">
        <v>196</v>
      </c>
      <c r="FL57" s="259"/>
      <c r="FM57" s="345"/>
      <c r="FN57" s="327" t="s">
        <v>196</v>
      </c>
      <c r="FO57" s="350" t="s">
        <v>196</v>
      </c>
      <c r="FP57" s="259"/>
      <c r="FQ57" s="345"/>
      <c r="FR57" s="327" t="s">
        <v>196</v>
      </c>
      <c r="FS57" s="345"/>
      <c r="FT57" s="259"/>
      <c r="FU57" s="345"/>
      <c r="FV57" s="327" t="s">
        <v>196</v>
      </c>
      <c r="FW57" s="350" t="s">
        <v>196</v>
      </c>
      <c r="FX57" s="259"/>
      <c r="FY57" s="345"/>
      <c r="FZ57" s="259"/>
      <c r="GA57" s="345"/>
      <c r="GB57" s="259"/>
      <c r="GC57" s="345"/>
      <c r="GD57" s="259"/>
      <c r="GE57" s="345"/>
      <c r="GF57" s="259"/>
      <c r="GG57" s="345"/>
      <c r="GH57" s="259"/>
      <c r="GI57" s="345"/>
      <c r="GJ57" s="259"/>
      <c r="GK57" s="345"/>
      <c r="GL57" s="259"/>
      <c r="GM57" s="345"/>
      <c r="GN57" s="259"/>
      <c r="GO57" s="345"/>
      <c r="GP57" s="259"/>
      <c r="GQ57" s="345"/>
      <c r="GR57" s="259"/>
      <c r="GS57" s="345"/>
      <c r="GT57" s="259"/>
      <c r="GU57" s="345"/>
      <c r="GV57" s="259"/>
      <c r="GW57" s="345"/>
      <c r="GX57" s="259" t="s">
        <v>196</v>
      </c>
      <c r="GY57" s="345"/>
      <c r="GZ57" s="259" t="s">
        <v>196</v>
      </c>
      <c r="HA57" s="345" t="s">
        <v>196</v>
      </c>
      <c r="HB57" s="259"/>
      <c r="HC57" s="345"/>
      <c r="HD57" s="259"/>
      <c r="HE57" s="345"/>
      <c r="HF57" s="259"/>
      <c r="HG57" s="345" t="s">
        <v>196</v>
      </c>
      <c r="HH57" s="259" t="s">
        <v>196</v>
      </c>
      <c r="HI57" s="345" t="s">
        <v>196</v>
      </c>
      <c r="HJ57" s="259" t="s">
        <v>196</v>
      </c>
      <c r="HK57" s="345" t="s">
        <v>196</v>
      </c>
      <c r="HL57" s="259"/>
      <c r="HM57" s="345"/>
      <c r="HN57" s="259"/>
      <c r="HO57" s="345"/>
      <c r="HP57" s="259"/>
      <c r="HQ57" s="345"/>
      <c r="HR57" s="259"/>
      <c r="HS57" s="345"/>
      <c r="HT57" s="259"/>
      <c r="HU57" s="345"/>
      <c r="HV57" s="259"/>
      <c r="HW57" s="345"/>
      <c r="HX57" s="259"/>
      <c r="HY57" s="345"/>
      <c r="HZ57" s="259"/>
      <c r="IA57" s="345"/>
      <c r="IB57" s="356" t="s">
        <v>195</v>
      </c>
      <c r="IC57" s="345"/>
      <c r="ID57" s="257"/>
      <c r="IG57" s="303">
        <f t="shared" si="0"/>
        <v>35</v>
      </c>
      <c r="IH57" s="303">
        <f t="shared" si="1"/>
        <v>34</v>
      </c>
      <c r="II57" s="303">
        <f t="shared" si="2"/>
        <v>1</v>
      </c>
      <c r="IJ57" s="303">
        <f t="shared" si="3"/>
        <v>0</v>
      </c>
    </row>
    <row r="58" spans="1:244" s="30" customFormat="1" x14ac:dyDescent="0.2">
      <c r="A58" s="343" t="str">
        <f>Cover!C48</f>
        <v>047</v>
      </c>
      <c r="B58" s="343" t="str">
        <f>Cover!D48 &amp; " / " &amp; Cover!E48</f>
        <v>Argents et valeurs / Geld en waarden</v>
      </c>
      <c r="C58" s="343" t="str">
        <f>Cover!M48</f>
        <v>En tant que couverture. Les pieces de monnaie, les biljets bancaires et les effets de commerce comme les obligations, les actions oui ou non nominatives.</v>
      </c>
      <c r="D58" s="343" t="str">
        <f>Cover!N48</f>
        <v>Als dekking. Munten, bankbiljetten en waardepapieren zoals aandelen, al of niet aan toonder, obligaties.</v>
      </c>
      <c r="E58" s="344" t="str">
        <f>Cover!J48</f>
        <v/>
      </c>
      <c r="F58" s="327" t="s">
        <v>196</v>
      </c>
      <c r="G58" s="345"/>
      <c r="H58" s="259"/>
      <c r="I58" s="345"/>
      <c r="J58" s="259"/>
      <c r="K58" s="345"/>
      <c r="L58" s="259"/>
      <c r="M58" s="345"/>
      <c r="N58" s="259"/>
      <c r="O58" s="345"/>
      <c r="P58" s="259"/>
      <c r="Q58" s="345"/>
      <c r="R58" s="259"/>
      <c r="S58" s="345"/>
      <c r="T58" s="259"/>
      <c r="U58" s="350" t="s">
        <v>196</v>
      </c>
      <c r="V58" s="259"/>
      <c r="W58" s="345"/>
      <c r="X58" s="259"/>
      <c r="Y58" s="345"/>
      <c r="Z58" s="259"/>
      <c r="AA58" s="345"/>
      <c r="AB58" s="259"/>
      <c r="AC58" s="345"/>
      <c r="AD58" s="327" t="s">
        <v>196</v>
      </c>
      <c r="AE58" s="345"/>
      <c r="AF58" s="259"/>
      <c r="AG58" s="345"/>
      <c r="AH58" s="259"/>
      <c r="AI58" s="345"/>
      <c r="AJ58" s="327" t="s">
        <v>196</v>
      </c>
      <c r="AK58" s="345"/>
      <c r="AL58" s="259"/>
      <c r="AM58" s="350" t="s">
        <v>196</v>
      </c>
      <c r="AN58" s="259"/>
      <c r="AO58" s="345"/>
      <c r="AP58" s="259"/>
      <c r="AQ58" s="345"/>
      <c r="AR58" s="259"/>
      <c r="AS58" s="345"/>
      <c r="AT58" s="259"/>
      <c r="AU58" s="345"/>
      <c r="AV58" s="259"/>
      <c r="AW58" s="345"/>
      <c r="AX58" s="259"/>
      <c r="AY58" s="345"/>
      <c r="AZ58" s="259"/>
      <c r="BA58" s="345"/>
      <c r="BB58" s="259"/>
      <c r="BC58" s="345"/>
      <c r="BD58" s="259"/>
      <c r="BE58" s="345"/>
      <c r="BF58" s="259"/>
      <c r="BG58" s="345"/>
      <c r="BH58" s="259"/>
      <c r="BI58" s="345"/>
      <c r="BJ58" s="259"/>
      <c r="BK58" s="350" t="s">
        <v>196</v>
      </c>
      <c r="BL58" s="259"/>
      <c r="BM58" s="345"/>
      <c r="BN58" s="259"/>
      <c r="BO58" s="345"/>
      <c r="BP58" s="259"/>
      <c r="BQ58" s="345"/>
      <c r="BR58" s="259"/>
      <c r="BS58" s="350" t="s">
        <v>196</v>
      </c>
      <c r="BT58" s="259"/>
      <c r="BU58" s="345"/>
      <c r="BV58" s="259"/>
      <c r="BW58" s="345"/>
      <c r="BX58" s="259"/>
      <c r="BY58" s="345"/>
      <c r="BZ58" s="259"/>
      <c r="CA58" s="345"/>
      <c r="CB58" s="259"/>
      <c r="CC58" s="345"/>
      <c r="CD58" s="259"/>
      <c r="CE58" s="345"/>
      <c r="CF58" s="259"/>
      <c r="CG58" s="345"/>
      <c r="CH58" s="259"/>
      <c r="CI58" s="345"/>
      <c r="CJ58" s="259"/>
      <c r="CK58" s="345"/>
      <c r="CL58" s="259"/>
      <c r="CM58" s="350" t="s">
        <v>196</v>
      </c>
      <c r="CN58" s="259"/>
      <c r="CO58" s="345"/>
      <c r="CP58" s="259"/>
      <c r="CQ58" s="345"/>
      <c r="CR58" s="259"/>
      <c r="CS58" s="345"/>
      <c r="CT58" s="259"/>
      <c r="CU58" s="345"/>
      <c r="CV58" s="327" t="s">
        <v>196</v>
      </c>
      <c r="CW58" s="345"/>
      <c r="CX58" s="259"/>
      <c r="CY58" s="345"/>
      <c r="CZ58" s="259"/>
      <c r="DA58" s="345"/>
      <c r="DB58" s="259"/>
      <c r="DC58" s="345"/>
      <c r="DD58" s="259"/>
      <c r="DE58" s="345"/>
      <c r="DF58" s="259"/>
      <c r="DG58" s="350" t="s">
        <v>196</v>
      </c>
      <c r="DH58" s="327" t="s">
        <v>196</v>
      </c>
      <c r="DI58" s="345"/>
      <c r="DJ58" s="259"/>
      <c r="DK58" s="345"/>
      <c r="DL58" s="259"/>
      <c r="DM58" s="345"/>
      <c r="DN58" s="259"/>
      <c r="DO58" s="345"/>
      <c r="DP58" s="259"/>
      <c r="DQ58" s="350" t="s">
        <v>196</v>
      </c>
      <c r="DR58" s="327" t="s">
        <v>196</v>
      </c>
      <c r="DS58" s="345"/>
      <c r="DT58" s="259"/>
      <c r="DU58" s="345"/>
      <c r="DV58" s="259"/>
      <c r="DW58" s="345"/>
      <c r="DX58" s="327" t="s">
        <v>196</v>
      </c>
      <c r="DY58" s="350" t="s">
        <v>196</v>
      </c>
      <c r="DZ58" s="259"/>
      <c r="EA58" s="345"/>
      <c r="EB58" s="327" t="s">
        <v>196</v>
      </c>
      <c r="EC58" s="345"/>
      <c r="ED58" s="259"/>
      <c r="EE58" s="345"/>
      <c r="EF58" s="259"/>
      <c r="EG58" s="345"/>
      <c r="EH58" s="259"/>
      <c r="EI58" s="345"/>
      <c r="EJ58" s="259"/>
      <c r="EK58" s="345"/>
      <c r="EL58" s="259"/>
      <c r="EM58" s="350" t="s">
        <v>196</v>
      </c>
      <c r="EN58" s="327" t="s">
        <v>196</v>
      </c>
      <c r="EO58" s="345"/>
      <c r="EP58" s="259"/>
      <c r="EQ58" s="345"/>
      <c r="ER58" s="259"/>
      <c r="ES58" s="345"/>
      <c r="ET58" s="259"/>
      <c r="EU58" s="345"/>
      <c r="EV58" s="259"/>
      <c r="EW58" s="345"/>
      <c r="EX58" s="259"/>
      <c r="EY58" s="345"/>
      <c r="EZ58" s="259"/>
      <c r="FA58" s="345"/>
      <c r="FB58" s="259"/>
      <c r="FC58" s="345"/>
      <c r="FD58" s="259"/>
      <c r="FE58" s="350" t="s">
        <v>196</v>
      </c>
      <c r="FF58" s="259"/>
      <c r="FG58" s="345"/>
      <c r="FH58" s="259"/>
      <c r="FI58" s="350" t="s">
        <v>196</v>
      </c>
      <c r="FJ58" s="259"/>
      <c r="FK58" s="350" t="s">
        <v>196</v>
      </c>
      <c r="FL58" s="259"/>
      <c r="FM58" s="345"/>
      <c r="FN58" s="327" t="s">
        <v>196</v>
      </c>
      <c r="FO58" s="350" t="s">
        <v>196</v>
      </c>
      <c r="FP58" s="259"/>
      <c r="FQ58" s="345"/>
      <c r="FR58" s="327" t="s">
        <v>196</v>
      </c>
      <c r="FS58" s="345"/>
      <c r="FT58" s="259"/>
      <c r="FU58" s="345"/>
      <c r="FV58" s="327" t="s">
        <v>196</v>
      </c>
      <c r="FW58" s="350" t="s">
        <v>196</v>
      </c>
      <c r="FX58" s="259"/>
      <c r="FY58" s="345"/>
      <c r="FZ58" s="259"/>
      <c r="GA58" s="345"/>
      <c r="GB58" s="259"/>
      <c r="GC58" s="345"/>
      <c r="GD58" s="259"/>
      <c r="GE58" s="345"/>
      <c r="GF58" s="259"/>
      <c r="GG58" s="345"/>
      <c r="GH58" s="259"/>
      <c r="GI58" s="345"/>
      <c r="GJ58" s="259"/>
      <c r="GK58" s="345"/>
      <c r="GL58" s="259"/>
      <c r="GM58" s="345"/>
      <c r="GN58" s="259"/>
      <c r="GO58" s="345"/>
      <c r="GP58" s="259"/>
      <c r="GQ58" s="345"/>
      <c r="GR58" s="259"/>
      <c r="GS58" s="345"/>
      <c r="GT58" s="259"/>
      <c r="GU58" s="345"/>
      <c r="GV58" s="259"/>
      <c r="GW58" s="345"/>
      <c r="GX58" s="259" t="s">
        <v>196</v>
      </c>
      <c r="GY58" s="345"/>
      <c r="GZ58" s="259" t="s">
        <v>196</v>
      </c>
      <c r="HA58" s="345" t="s">
        <v>196</v>
      </c>
      <c r="HB58" s="259"/>
      <c r="HC58" s="345"/>
      <c r="HD58" s="259"/>
      <c r="HE58" s="345"/>
      <c r="HF58" s="259"/>
      <c r="HG58" s="345" t="s">
        <v>196</v>
      </c>
      <c r="HH58" s="259" t="s">
        <v>196</v>
      </c>
      <c r="HI58" s="345" t="s">
        <v>196</v>
      </c>
      <c r="HJ58" s="259" t="s">
        <v>196</v>
      </c>
      <c r="HK58" s="345" t="s">
        <v>196</v>
      </c>
      <c r="HL58" s="259"/>
      <c r="HM58" s="345"/>
      <c r="HN58" s="259"/>
      <c r="HO58" s="345"/>
      <c r="HP58" s="259"/>
      <c r="HQ58" s="345"/>
      <c r="HR58" s="259"/>
      <c r="HS58" s="345"/>
      <c r="HT58" s="259"/>
      <c r="HU58" s="345"/>
      <c r="HV58" s="259"/>
      <c r="HW58" s="345"/>
      <c r="HX58" s="259"/>
      <c r="HY58" s="345"/>
      <c r="HZ58" s="259"/>
      <c r="IA58" s="345"/>
      <c r="IB58" s="356" t="s">
        <v>195</v>
      </c>
      <c r="IC58" s="345"/>
      <c r="ID58" s="257"/>
      <c r="IG58" s="303">
        <f t="shared" si="0"/>
        <v>35</v>
      </c>
      <c r="IH58" s="303">
        <f t="shared" si="1"/>
        <v>34</v>
      </c>
      <c r="II58" s="303">
        <f t="shared" si="2"/>
        <v>1</v>
      </c>
      <c r="IJ58" s="303">
        <f t="shared" si="3"/>
        <v>0</v>
      </c>
    </row>
    <row r="59" spans="1:244" s="30" customFormat="1" x14ac:dyDescent="0.2">
      <c r="A59" s="343" t="str">
        <f>Cover!C49</f>
        <v>048</v>
      </c>
      <c r="B59" s="343" t="str">
        <f>Cover!D49 &amp; " / " &amp; Cover!E49</f>
        <v>Domm.d'effraction / Inbraakschade</v>
      </c>
      <c r="C59" s="343" t="str">
        <f>Cover!M49</f>
        <v>En tant que couverture. Le dommage due à l'effraction. La porte cassée, pas le portefeuille volé.</v>
      </c>
      <c r="D59" s="343" t="str">
        <f>Cover!N49</f>
        <v>Als dekking. De schade door inbraak. De kapotte deur, niet de gestolen portefeuille.</v>
      </c>
      <c r="E59" s="344" t="str">
        <f>Cover!J49</f>
        <v/>
      </c>
      <c r="F59" s="327" t="s">
        <v>196</v>
      </c>
      <c r="G59" s="345"/>
      <c r="H59" s="259"/>
      <c r="I59" s="345"/>
      <c r="J59" s="259"/>
      <c r="K59" s="345"/>
      <c r="L59" s="259"/>
      <c r="M59" s="345"/>
      <c r="N59" s="259"/>
      <c r="O59" s="345"/>
      <c r="P59" s="259"/>
      <c r="Q59" s="345"/>
      <c r="R59" s="259"/>
      <c r="S59" s="345"/>
      <c r="T59" s="259"/>
      <c r="U59" s="350" t="s">
        <v>196</v>
      </c>
      <c r="V59" s="259"/>
      <c r="W59" s="345"/>
      <c r="X59" s="259"/>
      <c r="Y59" s="345"/>
      <c r="Z59" s="259"/>
      <c r="AA59" s="345"/>
      <c r="AB59" s="259"/>
      <c r="AC59" s="345"/>
      <c r="AD59" s="327" t="s">
        <v>196</v>
      </c>
      <c r="AE59" s="345"/>
      <c r="AF59" s="259"/>
      <c r="AG59" s="345"/>
      <c r="AH59" s="259"/>
      <c r="AI59" s="345"/>
      <c r="AJ59" s="327" t="s">
        <v>196</v>
      </c>
      <c r="AK59" s="345"/>
      <c r="AL59" s="259"/>
      <c r="AM59" s="350" t="s">
        <v>196</v>
      </c>
      <c r="AN59" s="259"/>
      <c r="AO59" s="345"/>
      <c r="AP59" s="259"/>
      <c r="AQ59" s="345"/>
      <c r="AR59" s="259"/>
      <c r="AS59" s="345"/>
      <c r="AT59" s="259"/>
      <c r="AU59" s="345"/>
      <c r="AV59" s="259"/>
      <c r="AW59" s="345"/>
      <c r="AX59" s="259"/>
      <c r="AY59" s="345"/>
      <c r="AZ59" s="259"/>
      <c r="BA59" s="345"/>
      <c r="BB59" s="259"/>
      <c r="BC59" s="345"/>
      <c r="BD59" s="259"/>
      <c r="BE59" s="345"/>
      <c r="BF59" s="259"/>
      <c r="BG59" s="345"/>
      <c r="BH59" s="259"/>
      <c r="BI59" s="345"/>
      <c r="BJ59" s="259"/>
      <c r="BK59" s="350" t="s">
        <v>196</v>
      </c>
      <c r="BL59" s="259"/>
      <c r="BM59" s="345"/>
      <c r="BN59" s="259"/>
      <c r="BO59" s="345"/>
      <c r="BP59" s="259"/>
      <c r="BQ59" s="345"/>
      <c r="BR59" s="259"/>
      <c r="BS59" s="350" t="s">
        <v>196</v>
      </c>
      <c r="BT59" s="259"/>
      <c r="BU59" s="345"/>
      <c r="BV59" s="259"/>
      <c r="BW59" s="345"/>
      <c r="BX59" s="259"/>
      <c r="BY59" s="345"/>
      <c r="BZ59" s="259"/>
      <c r="CA59" s="345"/>
      <c r="CB59" s="259"/>
      <c r="CC59" s="345"/>
      <c r="CD59" s="259"/>
      <c r="CE59" s="345"/>
      <c r="CF59" s="259"/>
      <c r="CG59" s="345"/>
      <c r="CH59" s="259"/>
      <c r="CI59" s="345"/>
      <c r="CJ59" s="259"/>
      <c r="CK59" s="345"/>
      <c r="CL59" s="259"/>
      <c r="CM59" s="350" t="s">
        <v>196</v>
      </c>
      <c r="CN59" s="259"/>
      <c r="CO59" s="345"/>
      <c r="CP59" s="259"/>
      <c r="CQ59" s="345"/>
      <c r="CR59" s="259"/>
      <c r="CS59" s="345"/>
      <c r="CT59" s="259"/>
      <c r="CU59" s="345"/>
      <c r="CV59" s="327" t="s">
        <v>196</v>
      </c>
      <c r="CW59" s="345"/>
      <c r="CX59" s="259"/>
      <c r="CY59" s="345"/>
      <c r="CZ59" s="259"/>
      <c r="DA59" s="345"/>
      <c r="DB59" s="259"/>
      <c r="DC59" s="345"/>
      <c r="DD59" s="259"/>
      <c r="DE59" s="345"/>
      <c r="DF59" s="259"/>
      <c r="DG59" s="350" t="s">
        <v>196</v>
      </c>
      <c r="DH59" s="327" t="s">
        <v>196</v>
      </c>
      <c r="DI59" s="345"/>
      <c r="DJ59" s="259"/>
      <c r="DK59" s="345"/>
      <c r="DL59" s="259"/>
      <c r="DM59" s="345"/>
      <c r="DN59" s="259"/>
      <c r="DO59" s="345"/>
      <c r="DP59" s="259"/>
      <c r="DQ59" s="350" t="s">
        <v>196</v>
      </c>
      <c r="DR59" s="327" t="s">
        <v>196</v>
      </c>
      <c r="DS59" s="345"/>
      <c r="DT59" s="259"/>
      <c r="DU59" s="345"/>
      <c r="DV59" s="259"/>
      <c r="DW59" s="345"/>
      <c r="DX59" s="327" t="s">
        <v>196</v>
      </c>
      <c r="DY59" s="350" t="s">
        <v>196</v>
      </c>
      <c r="DZ59" s="259"/>
      <c r="EA59" s="345"/>
      <c r="EB59" s="327" t="s">
        <v>196</v>
      </c>
      <c r="EC59" s="345"/>
      <c r="ED59" s="259"/>
      <c r="EE59" s="345"/>
      <c r="EF59" s="259"/>
      <c r="EG59" s="345"/>
      <c r="EH59" s="259"/>
      <c r="EI59" s="345"/>
      <c r="EJ59" s="259"/>
      <c r="EK59" s="345"/>
      <c r="EL59" s="259"/>
      <c r="EM59" s="350" t="s">
        <v>196</v>
      </c>
      <c r="EN59" s="327" t="s">
        <v>196</v>
      </c>
      <c r="EO59" s="345"/>
      <c r="EP59" s="259"/>
      <c r="EQ59" s="345"/>
      <c r="ER59" s="259"/>
      <c r="ES59" s="345"/>
      <c r="ET59" s="259"/>
      <c r="EU59" s="345"/>
      <c r="EV59" s="259"/>
      <c r="EW59" s="345"/>
      <c r="EX59" s="259"/>
      <c r="EY59" s="345"/>
      <c r="EZ59" s="259"/>
      <c r="FA59" s="345"/>
      <c r="FB59" s="259"/>
      <c r="FC59" s="345"/>
      <c r="FD59" s="259"/>
      <c r="FE59" s="350" t="s">
        <v>196</v>
      </c>
      <c r="FF59" s="259"/>
      <c r="FG59" s="345"/>
      <c r="FH59" s="259"/>
      <c r="FI59" s="350" t="s">
        <v>196</v>
      </c>
      <c r="FJ59" s="259"/>
      <c r="FK59" s="350" t="s">
        <v>196</v>
      </c>
      <c r="FL59" s="259"/>
      <c r="FM59" s="345"/>
      <c r="FN59" s="327" t="s">
        <v>196</v>
      </c>
      <c r="FO59" s="350" t="s">
        <v>196</v>
      </c>
      <c r="FP59" s="259"/>
      <c r="FQ59" s="345"/>
      <c r="FR59" s="327" t="s">
        <v>196</v>
      </c>
      <c r="FS59" s="345"/>
      <c r="FT59" s="259"/>
      <c r="FU59" s="345"/>
      <c r="FV59" s="327" t="s">
        <v>196</v>
      </c>
      <c r="FW59" s="350" t="s">
        <v>196</v>
      </c>
      <c r="FX59" s="259"/>
      <c r="FY59" s="345"/>
      <c r="FZ59" s="259"/>
      <c r="GA59" s="345"/>
      <c r="GB59" s="259"/>
      <c r="GC59" s="345"/>
      <c r="GD59" s="259"/>
      <c r="GE59" s="345"/>
      <c r="GF59" s="259"/>
      <c r="GG59" s="345"/>
      <c r="GH59" s="259"/>
      <c r="GI59" s="345"/>
      <c r="GJ59" s="259"/>
      <c r="GK59" s="345"/>
      <c r="GL59" s="259"/>
      <c r="GM59" s="345"/>
      <c r="GN59" s="259"/>
      <c r="GO59" s="345"/>
      <c r="GP59" s="259"/>
      <c r="GQ59" s="345"/>
      <c r="GR59" s="259"/>
      <c r="GS59" s="345"/>
      <c r="GT59" s="259"/>
      <c r="GU59" s="345"/>
      <c r="GV59" s="259"/>
      <c r="GW59" s="345"/>
      <c r="GX59" s="259" t="s">
        <v>196</v>
      </c>
      <c r="GY59" s="345"/>
      <c r="GZ59" s="259" t="s">
        <v>196</v>
      </c>
      <c r="HA59" s="345" t="s">
        <v>196</v>
      </c>
      <c r="HB59" s="259"/>
      <c r="HC59" s="345"/>
      <c r="HD59" s="259"/>
      <c r="HE59" s="345"/>
      <c r="HF59" s="259"/>
      <c r="HG59" s="345" t="s">
        <v>196</v>
      </c>
      <c r="HH59" s="259" t="s">
        <v>196</v>
      </c>
      <c r="HI59" s="345" t="s">
        <v>196</v>
      </c>
      <c r="HJ59" s="259" t="s">
        <v>196</v>
      </c>
      <c r="HK59" s="345" t="s">
        <v>196</v>
      </c>
      <c r="HL59" s="259"/>
      <c r="HM59" s="345"/>
      <c r="HN59" s="259"/>
      <c r="HO59" s="345"/>
      <c r="HP59" s="259"/>
      <c r="HQ59" s="345"/>
      <c r="HR59" s="259"/>
      <c r="HS59" s="345"/>
      <c r="HT59" s="259"/>
      <c r="HU59" s="345"/>
      <c r="HV59" s="259"/>
      <c r="HW59" s="345"/>
      <c r="HX59" s="259"/>
      <c r="HY59" s="345"/>
      <c r="HZ59" s="259"/>
      <c r="IA59" s="345"/>
      <c r="IB59" s="356" t="s">
        <v>195</v>
      </c>
      <c r="IC59" s="345"/>
      <c r="ID59" s="257"/>
      <c r="IG59" s="303">
        <f t="shared" si="0"/>
        <v>35</v>
      </c>
      <c r="IH59" s="303">
        <f t="shared" si="1"/>
        <v>34</v>
      </c>
      <c r="II59" s="303">
        <f t="shared" si="2"/>
        <v>1</v>
      </c>
      <c r="IJ59" s="303">
        <f t="shared" si="3"/>
        <v>0</v>
      </c>
    </row>
    <row r="60" spans="1:244" s="30" customFormat="1" x14ac:dyDescent="0.2">
      <c r="A60" s="349" t="str">
        <f>Cover!C50</f>
        <v>049</v>
      </c>
      <c r="B60" s="343" t="str">
        <f>Cover!D50 &amp; " / " &amp; Cover!E50</f>
        <v>Recours des voisins / Verhaal der buren</v>
      </c>
      <c r="C60" s="343" t="str">
        <f>Cover!M50</f>
        <v>En tant que couverture. Un incendie est cause de dommages chez les voisins (par extension), et ces voisins exigent un dédommagement. Ceci n'est qu'un simple exemple.</v>
      </c>
      <c r="D60" s="343" t="str">
        <f>Cover!N50</f>
        <v>Als dekking. Een brand veroorzaakt, bij uitbreiding, eveneens schade bij de buren, en deze vragen dan een vergoeding. Dit is slechts een voorbeeld.</v>
      </c>
      <c r="E60" s="344" t="str">
        <f>Cover!J50</f>
        <v/>
      </c>
      <c r="F60" s="327" t="s">
        <v>196</v>
      </c>
      <c r="G60" s="345"/>
      <c r="H60" s="259"/>
      <c r="I60" s="345"/>
      <c r="J60" s="259"/>
      <c r="K60" s="345"/>
      <c r="L60" s="259"/>
      <c r="M60" s="345"/>
      <c r="N60" s="259"/>
      <c r="O60" s="345"/>
      <c r="P60" s="259"/>
      <c r="Q60" s="345"/>
      <c r="R60" s="259"/>
      <c r="S60" s="345"/>
      <c r="T60" s="259"/>
      <c r="U60" s="350" t="s">
        <v>196</v>
      </c>
      <c r="V60" s="259"/>
      <c r="W60" s="345"/>
      <c r="X60" s="259"/>
      <c r="Y60" s="345"/>
      <c r="Z60" s="259"/>
      <c r="AA60" s="345"/>
      <c r="AB60" s="259"/>
      <c r="AC60" s="345"/>
      <c r="AD60" s="327" t="s">
        <v>196</v>
      </c>
      <c r="AE60" s="345"/>
      <c r="AF60" s="259"/>
      <c r="AG60" s="345"/>
      <c r="AH60" s="259"/>
      <c r="AI60" s="345"/>
      <c r="AJ60" s="327" t="s">
        <v>196</v>
      </c>
      <c r="AK60" s="345"/>
      <c r="AL60" s="259"/>
      <c r="AM60" s="350" t="s">
        <v>196</v>
      </c>
      <c r="AN60" s="259"/>
      <c r="AO60" s="345"/>
      <c r="AP60" s="259"/>
      <c r="AQ60" s="345"/>
      <c r="AR60" s="259"/>
      <c r="AS60" s="345"/>
      <c r="AT60" s="259"/>
      <c r="AU60" s="345"/>
      <c r="AV60" s="259"/>
      <c r="AW60" s="345"/>
      <c r="AX60" s="259"/>
      <c r="AY60" s="345"/>
      <c r="AZ60" s="259"/>
      <c r="BA60" s="345"/>
      <c r="BB60" s="259"/>
      <c r="BC60" s="345"/>
      <c r="BD60" s="259"/>
      <c r="BE60" s="345"/>
      <c r="BF60" s="259"/>
      <c r="BG60" s="345"/>
      <c r="BH60" s="259"/>
      <c r="BI60" s="345"/>
      <c r="BJ60" s="259"/>
      <c r="BK60" s="350" t="s">
        <v>196</v>
      </c>
      <c r="BL60" s="259"/>
      <c r="BM60" s="345"/>
      <c r="BN60" s="259"/>
      <c r="BO60" s="345"/>
      <c r="BP60" s="259"/>
      <c r="BQ60" s="345"/>
      <c r="BR60" s="259"/>
      <c r="BS60" s="350" t="s">
        <v>196</v>
      </c>
      <c r="BT60" s="259"/>
      <c r="BU60" s="345"/>
      <c r="BV60" s="259"/>
      <c r="BW60" s="345"/>
      <c r="BX60" s="259"/>
      <c r="BY60" s="345"/>
      <c r="BZ60" s="259"/>
      <c r="CA60" s="345"/>
      <c r="CB60" s="259"/>
      <c r="CC60" s="345"/>
      <c r="CD60" s="259"/>
      <c r="CE60" s="345"/>
      <c r="CF60" s="259"/>
      <c r="CG60" s="345"/>
      <c r="CH60" s="259"/>
      <c r="CI60" s="345"/>
      <c r="CJ60" s="259"/>
      <c r="CK60" s="345"/>
      <c r="CL60" s="259"/>
      <c r="CM60" s="350" t="s">
        <v>196</v>
      </c>
      <c r="CN60" s="259"/>
      <c r="CO60" s="345"/>
      <c r="CP60" s="259"/>
      <c r="CQ60" s="345"/>
      <c r="CR60" s="259"/>
      <c r="CS60" s="345"/>
      <c r="CT60" s="259"/>
      <c r="CU60" s="345"/>
      <c r="CV60" s="327" t="s">
        <v>196</v>
      </c>
      <c r="CW60" s="345"/>
      <c r="CX60" s="259"/>
      <c r="CY60" s="345"/>
      <c r="CZ60" s="259"/>
      <c r="DA60" s="345"/>
      <c r="DB60" s="259"/>
      <c r="DC60" s="345"/>
      <c r="DD60" s="259"/>
      <c r="DE60" s="345"/>
      <c r="DF60" s="259"/>
      <c r="DG60" s="350" t="s">
        <v>196</v>
      </c>
      <c r="DH60" s="327" t="s">
        <v>196</v>
      </c>
      <c r="DI60" s="345"/>
      <c r="DJ60" s="259"/>
      <c r="DK60" s="345"/>
      <c r="DL60" s="259"/>
      <c r="DM60" s="345"/>
      <c r="DN60" s="259"/>
      <c r="DO60" s="345"/>
      <c r="DP60" s="259"/>
      <c r="DQ60" s="350" t="s">
        <v>196</v>
      </c>
      <c r="DR60" s="327" t="s">
        <v>196</v>
      </c>
      <c r="DS60" s="345"/>
      <c r="DT60" s="259"/>
      <c r="DU60" s="345"/>
      <c r="DV60" s="259"/>
      <c r="DW60" s="345"/>
      <c r="DX60" s="327" t="s">
        <v>196</v>
      </c>
      <c r="DY60" s="350" t="s">
        <v>196</v>
      </c>
      <c r="DZ60" s="259"/>
      <c r="EA60" s="345"/>
      <c r="EB60" s="327" t="s">
        <v>196</v>
      </c>
      <c r="EC60" s="345"/>
      <c r="ED60" s="259"/>
      <c r="EE60" s="345"/>
      <c r="EF60" s="259"/>
      <c r="EG60" s="345"/>
      <c r="EH60" s="259"/>
      <c r="EI60" s="345"/>
      <c r="EJ60" s="259"/>
      <c r="EK60" s="345"/>
      <c r="EL60" s="259"/>
      <c r="EM60" s="350" t="s">
        <v>196</v>
      </c>
      <c r="EN60" s="327" t="s">
        <v>196</v>
      </c>
      <c r="EO60" s="345"/>
      <c r="EP60" s="259"/>
      <c r="EQ60" s="345"/>
      <c r="ER60" s="259"/>
      <c r="ES60" s="345"/>
      <c r="ET60" s="259"/>
      <c r="EU60" s="345"/>
      <c r="EV60" s="259"/>
      <c r="EW60" s="345"/>
      <c r="EX60" s="259"/>
      <c r="EY60" s="345"/>
      <c r="EZ60" s="259"/>
      <c r="FA60" s="345"/>
      <c r="FB60" s="259"/>
      <c r="FC60" s="345"/>
      <c r="FD60" s="259"/>
      <c r="FE60" s="350" t="s">
        <v>196</v>
      </c>
      <c r="FF60" s="259"/>
      <c r="FG60" s="345"/>
      <c r="FH60" s="259"/>
      <c r="FI60" s="350" t="s">
        <v>196</v>
      </c>
      <c r="FJ60" s="259"/>
      <c r="FK60" s="350" t="s">
        <v>196</v>
      </c>
      <c r="FL60" s="259"/>
      <c r="FM60" s="345"/>
      <c r="FN60" s="327" t="s">
        <v>196</v>
      </c>
      <c r="FO60" s="350" t="s">
        <v>196</v>
      </c>
      <c r="FP60" s="259"/>
      <c r="FQ60" s="345"/>
      <c r="FR60" s="327" t="s">
        <v>196</v>
      </c>
      <c r="FS60" s="345"/>
      <c r="FT60" s="259"/>
      <c r="FU60" s="345"/>
      <c r="FV60" s="327" t="s">
        <v>196</v>
      </c>
      <c r="FW60" s="350" t="s">
        <v>196</v>
      </c>
      <c r="FX60" s="259"/>
      <c r="FY60" s="345"/>
      <c r="FZ60" s="259"/>
      <c r="GA60" s="345"/>
      <c r="GB60" s="259"/>
      <c r="GC60" s="345"/>
      <c r="GD60" s="259"/>
      <c r="GE60" s="345"/>
      <c r="GF60" s="259"/>
      <c r="GG60" s="345"/>
      <c r="GH60" s="259"/>
      <c r="GI60" s="345"/>
      <c r="GJ60" s="259"/>
      <c r="GK60" s="345"/>
      <c r="GL60" s="259"/>
      <c r="GM60" s="345"/>
      <c r="GN60" s="259"/>
      <c r="GO60" s="345"/>
      <c r="GP60" s="259"/>
      <c r="GQ60" s="345"/>
      <c r="GR60" s="259"/>
      <c r="GS60" s="345"/>
      <c r="GT60" s="259"/>
      <c r="GU60" s="345"/>
      <c r="GV60" s="259"/>
      <c r="GW60" s="345"/>
      <c r="GX60" s="259" t="s">
        <v>196</v>
      </c>
      <c r="GY60" s="345"/>
      <c r="GZ60" s="259" t="s">
        <v>196</v>
      </c>
      <c r="HA60" s="345" t="s">
        <v>196</v>
      </c>
      <c r="HB60" s="259"/>
      <c r="HC60" s="345"/>
      <c r="HD60" s="259"/>
      <c r="HE60" s="345"/>
      <c r="HF60" s="259"/>
      <c r="HG60" s="345" t="s">
        <v>196</v>
      </c>
      <c r="HH60" s="259" t="s">
        <v>196</v>
      </c>
      <c r="HI60" s="345" t="s">
        <v>196</v>
      </c>
      <c r="HJ60" s="259" t="s">
        <v>196</v>
      </c>
      <c r="HK60" s="345" t="s">
        <v>196</v>
      </c>
      <c r="HL60" s="259"/>
      <c r="HM60" s="345"/>
      <c r="HN60" s="259"/>
      <c r="HO60" s="345"/>
      <c r="HP60" s="259"/>
      <c r="HQ60" s="345"/>
      <c r="HR60" s="259"/>
      <c r="HS60" s="345"/>
      <c r="HT60" s="259"/>
      <c r="HU60" s="345"/>
      <c r="HV60" s="259"/>
      <c r="HW60" s="345"/>
      <c r="HX60" s="259"/>
      <c r="HY60" s="345"/>
      <c r="HZ60" s="259"/>
      <c r="IA60" s="345"/>
      <c r="IB60" s="356" t="s">
        <v>195</v>
      </c>
      <c r="IC60" s="345"/>
      <c r="ID60" s="257"/>
      <c r="IG60" s="303">
        <f t="shared" si="0"/>
        <v>35</v>
      </c>
      <c r="IH60" s="303">
        <f t="shared" si="1"/>
        <v>34</v>
      </c>
      <c r="II60" s="303">
        <f t="shared" si="2"/>
        <v>1</v>
      </c>
      <c r="IJ60" s="303">
        <f t="shared" si="3"/>
        <v>0</v>
      </c>
    </row>
    <row r="61" spans="1:244" s="30" customFormat="1" x14ac:dyDescent="0.2">
      <c r="A61" s="343" t="str">
        <f>Cover!C51</f>
        <v>050</v>
      </c>
      <c r="B61" s="343" t="str">
        <f>Cover!D51 &amp; " / " &amp; Cover!E51</f>
        <v>Séjour étudiant / Studentenverblijf</v>
      </c>
      <c r="C61" s="343" t="str">
        <f>Cover!M51</f>
        <v>En tant que couverture. Prinipalement en incendie et complémentaires, la garantie couvre, en complément, le kot d'étudiant.</v>
      </c>
      <c r="D61" s="343" t="str">
        <f>Cover!N51</f>
        <v>Als dekking. Meestal in brand en aanverwante gevaren, de waarborg dekt eveneens het studentenverblijf (het kot).</v>
      </c>
      <c r="E61" s="344" t="str">
        <f>Cover!J51</f>
        <v/>
      </c>
      <c r="F61" s="327" t="s">
        <v>196</v>
      </c>
      <c r="G61" s="345"/>
      <c r="H61" s="259"/>
      <c r="I61" s="345"/>
      <c r="J61" s="259"/>
      <c r="K61" s="345"/>
      <c r="L61" s="259"/>
      <c r="M61" s="345"/>
      <c r="N61" s="259"/>
      <c r="O61" s="345"/>
      <c r="P61" s="259"/>
      <c r="Q61" s="345"/>
      <c r="R61" s="259"/>
      <c r="S61" s="345"/>
      <c r="T61" s="259"/>
      <c r="U61" s="350" t="s">
        <v>196</v>
      </c>
      <c r="V61" s="259"/>
      <c r="W61" s="345"/>
      <c r="X61" s="259"/>
      <c r="Y61" s="345"/>
      <c r="Z61" s="259"/>
      <c r="AA61" s="345"/>
      <c r="AB61" s="259"/>
      <c r="AC61" s="345"/>
      <c r="AD61" s="327" t="s">
        <v>196</v>
      </c>
      <c r="AE61" s="345"/>
      <c r="AF61" s="259"/>
      <c r="AG61" s="345"/>
      <c r="AH61" s="259"/>
      <c r="AI61" s="345"/>
      <c r="AJ61" s="327" t="s">
        <v>196</v>
      </c>
      <c r="AK61" s="345"/>
      <c r="AL61" s="259"/>
      <c r="AM61" s="350" t="s">
        <v>196</v>
      </c>
      <c r="AN61" s="259"/>
      <c r="AO61" s="345"/>
      <c r="AP61" s="259"/>
      <c r="AQ61" s="345"/>
      <c r="AR61" s="259"/>
      <c r="AS61" s="345"/>
      <c r="AT61" s="259"/>
      <c r="AU61" s="345"/>
      <c r="AV61" s="259"/>
      <c r="AW61" s="345"/>
      <c r="AX61" s="259"/>
      <c r="AY61" s="345"/>
      <c r="AZ61" s="259"/>
      <c r="BA61" s="345"/>
      <c r="BB61" s="259"/>
      <c r="BC61" s="345"/>
      <c r="BD61" s="259"/>
      <c r="BE61" s="345"/>
      <c r="BF61" s="259"/>
      <c r="BG61" s="345"/>
      <c r="BH61" s="259"/>
      <c r="BI61" s="345"/>
      <c r="BJ61" s="259"/>
      <c r="BK61" s="350" t="s">
        <v>196</v>
      </c>
      <c r="BL61" s="259"/>
      <c r="BM61" s="345"/>
      <c r="BN61" s="259"/>
      <c r="BO61" s="345"/>
      <c r="BP61" s="259"/>
      <c r="BQ61" s="345"/>
      <c r="BR61" s="259"/>
      <c r="BS61" s="350" t="s">
        <v>196</v>
      </c>
      <c r="BT61" s="259"/>
      <c r="BU61" s="345"/>
      <c r="BV61" s="259"/>
      <c r="BW61" s="345"/>
      <c r="BX61" s="259"/>
      <c r="BY61" s="345"/>
      <c r="BZ61" s="259"/>
      <c r="CA61" s="345"/>
      <c r="CB61" s="259"/>
      <c r="CC61" s="345"/>
      <c r="CD61" s="259"/>
      <c r="CE61" s="345"/>
      <c r="CF61" s="259"/>
      <c r="CG61" s="345"/>
      <c r="CH61" s="259"/>
      <c r="CI61" s="345"/>
      <c r="CJ61" s="259"/>
      <c r="CK61" s="345"/>
      <c r="CL61" s="259"/>
      <c r="CM61" s="350" t="s">
        <v>196</v>
      </c>
      <c r="CN61" s="259"/>
      <c r="CO61" s="345"/>
      <c r="CP61" s="259"/>
      <c r="CQ61" s="345"/>
      <c r="CR61" s="259"/>
      <c r="CS61" s="345"/>
      <c r="CT61" s="259"/>
      <c r="CU61" s="345"/>
      <c r="CV61" s="327" t="s">
        <v>196</v>
      </c>
      <c r="CW61" s="345"/>
      <c r="CX61" s="259"/>
      <c r="CY61" s="345"/>
      <c r="CZ61" s="259"/>
      <c r="DA61" s="345"/>
      <c r="DB61" s="259"/>
      <c r="DC61" s="345"/>
      <c r="DD61" s="259"/>
      <c r="DE61" s="345"/>
      <c r="DF61" s="259"/>
      <c r="DG61" s="350" t="s">
        <v>196</v>
      </c>
      <c r="DH61" s="327" t="s">
        <v>196</v>
      </c>
      <c r="DI61" s="345"/>
      <c r="DJ61" s="259"/>
      <c r="DK61" s="345"/>
      <c r="DL61" s="259"/>
      <c r="DM61" s="345"/>
      <c r="DN61" s="259"/>
      <c r="DO61" s="345"/>
      <c r="DP61" s="259"/>
      <c r="DQ61" s="350" t="s">
        <v>196</v>
      </c>
      <c r="DR61" s="327" t="s">
        <v>196</v>
      </c>
      <c r="DS61" s="345"/>
      <c r="DT61" s="259"/>
      <c r="DU61" s="345"/>
      <c r="DV61" s="259"/>
      <c r="DW61" s="345"/>
      <c r="DX61" s="327" t="s">
        <v>196</v>
      </c>
      <c r="DY61" s="350" t="s">
        <v>196</v>
      </c>
      <c r="DZ61" s="259"/>
      <c r="EA61" s="345"/>
      <c r="EB61" s="327" t="s">
        <v>196</v>
      </c>
      <c r="EC61" s="345"/>
      <c r="ED61" s="259"/>
      <c r="EE61" s="345"/>
      <c r="EF61" s="259"/>
      <c r="EG61" s="345"/>
      <c r="EH61" s="259"/>
      <c r="EI61" s="345"/>
      <c r="EJ61" s="259"/>
      <c r="EK61" s="345"/>
      <c r="EL61" s="259"/>
      <c r="EM61" s="350" t="s">
        <v>196</v>
      </c>
      <c r="EN61" s="327" t="s">
        <v>196</v>
      </c>
      <c r="EO61" s="345"/>
      <c r="EP61" s="259"/>
      <c r="EQ61" s="345"/>
      <c r="ER61" s="259"/>
      <c r="ES61" s="345"/>
      <c r="ET61" s="259"/>
      <c r="EU61" s="345"/>
      <c r="EV61" s="259"/>
      <c r="EW61" s="345"/>
      <c r="EX61" s="259"/>
      <c r="EY61" s="345"/>
      <c r="EZ61" s="259"/>
      <c r="FA61" s="345"/>
      <c r="FB61" s="259"/>
      <c r="FC61" s="345"/>
      <c r="FD61" s="259"/>
      <c r="FE61" s="350" t="s">
        <v>196</v>
      </c>
      <c r="FF61" s="259"/>
      <c r="FG61" s="345"/>
      <c r="FH61" s="259"/>
      <c r="FI61" s="350" t="s">
        <v>196</v>
      </c>
      <c r="FJ61" s="259"/>
      <c r="FK61" s="350" t="s">
        <v>196</v>
      </c>
      <c r="FL61" s="259"/>
      <c r="FM61" s="345"/>
      <c r="FN61" s="327" t="s">
        <v>196</v>
      </c>
      <c r="FO61" s="350" t="s">
        <v>196</v>
      </c>
      <c r="FP61" s="259"/>
      <c r="FQ61" s="345"/>
      <c r="FR61" s="327" t="s">
        <v>196</v>
      </c>
      <c r="FS61" s="345"/>
      <c r="FT61" s="259"/>
      <c r="FU61" s="345"/>
      <c r="FV61" s="327" t="s">
        <v>196</v>
      </c>
      <c r="FW61" s="350" t="s">
        <v>196</v>
      </c>
      <c r="FX61" s="259"/>
      <c r="FY61" s="345"/>
      <c r="FZ61" s="259"/>
      <c r="GA61" s="345"/>
      <c r="GB61" s="259"/>
      <c r="GC61" s="345"/>
      <c r="GD61" s="259"/>
      <c r="GE61" s="345"/>
      <c r="GF61" s="259"/>
      <c r="GG61" s="345"/>
      <c r="GH61" s="259"/>
      <c r="GI61" s="345"/>
      <c r="GJ61" s="259"/>
      <c r="GK61" s="345"/>
      <c r="GL61" s="259"/>
      <c r="GM61" s="345"/>
      <c r="GN61" s="259"/>
      <c r="GO61" s="345"/>
      <c r="GP61" s="259"/>
      <c r="GQ61" s="345"/>
      <c r="GR61" s="259"/>
      <c r="GS61" s="345"/>
      <c r="GT61" s="259"/>
      <c r="GU61" s="345"/>
      <c r="GV61" s="259"/>
      <c r="GW61" s="345"/>
      <c r="GX61" s="259" t="s">
        <v>196</v>
      </c>
      <c r="GY61" s="345"/>
      <c r="GZ61" s="259" t="s">
        <v>196</v>
      </c>
      <c r="HA61" s="345" t="s">
        <v>196</v>
      </c>
      <c r="HB61" s="259"/>
      <c r="HC61" s="345"/>
      <c r="HD61" s="259"/>
      <c r="HE61" s="345"/>
      <c r="HF61" s="259"/>
      <c r="HG61" s="345" t="s">
        <v>196</v>
      </c>
      <c r="HH61" s="259" t="s">
        <v>196</v>
      </c>
      <c r="HI61" s="345" t="s">
        <v>196</v>
      </c>
      <c r="HJ61" s="259" t="s">
        <v>196</v>
      </c>
      <c r="HK61" s="345" t="s">
        <v>196</v>
      </c>
      <c r="HL61" s="259"/>
      <c r="HM61" s="345"/>
      <c r="HN61" s="259"/>
      <c r="HO61" s="345"/>
      <c r="HP61" s="259"/>
      <c r="HQ61" s="345"/>
      <c r="HR61" s="259"/>
      <c r="HS61" s="345"/>
      <c r="HT61" s="259"/>
      <c r="HU61" s="345"/>
      <c r="HV61" s="259"/>
      <c r="HW61" s="345"/>
      <c r="HX61" s="259"/>
      <c r="HY61" s="345"/>
      <c r="HZ61" s="259"/>
      <c r="IA61" s="345"/>
      <c r="IB61" s="356" t="s">
        <v>195</v>
      </c>
      <c r="IC61" s="345"/>
      <c r="ID61" s="257"/>
      <c r="IG61" s="303">
        <f t="shared" si="0"/>
        <v>35</v>
      </c>
      <c r="IH61" s="303">
        <f t="shared" si="1"/>
        <v>34</v>
      </c>
      <c r="II61" s="303">
        <f t="shared" si="2"/>
        <v>1</v>
      </c>
      <c r="IJ61" s="303">
        <f t="shared" si="3"/>
        <v>0</v>
      </c>
    </row>
    <row r="62" spans="1:244" s="30" customFormat="1" x14ac:dyDescent="0.2">
      <c r="A62" s="343" t="str">
        <f>Cover!C52</f>
        <v>051</v>
      </c>
      <c r="B62" s="343" t="str">
        <f>Cover!D52 &amp; " / " &amp; Cover!E52</f>
        <v>Villégiature / Vakantieverblijf</v>
      </c>
      <c r="C62" s="343" t="str">
        <f>Cover!M52</f>
        <v>En tant que couverture. Prinipalement en incendie et complémentaires, la garantie couvre, en complément, la résidence de vacance (là où on réside pour une courte durée).</v>
      </c>
      <c r="D62" s="343" t="str">
        <f>Cover!N52</f>
        <v>Als dekking. Meestal in brand en aanverwante gevaren, de waarborg dekt eveneens het vakantieverblijf (waar men voor korte duur gaat resideren).</v>
      </c>
      <c r="E62" s="344" t="str">
        <f>Cover!J52</f>
        <v/>
      </c>
      <c r="F62" s="327" t="s">
        <v>196</v>
      </c>
      <c r="G62" s="345"/>
      <c r="H62" s="259"/>
      <c r="I62" s="345"/>
      <c r="J62" s="259"/>
      <c r="K62" s="345"/>
      <c r="L62" s="259"/>
      <c r="M62" s="345"/>
      <c r="N62" s="259"/>
      <c r="O62" s="345"/>
      <c r="P62" s="259"/>
      <c r="Q62" s="345"/>
      <c r="R62" s="259"/>
      <c r="S62" s="345"/>
      <c r="T62" s="259"/>
      <c r="U62" s="350" t="s">
        <v>196</v>
      </c>
      <c r="V62" s="259"/>
      <c r="W62" s="345"/>
      <c r="X62" s="259"/>
      <c r="Y62" s="345"/>
      <c r="Z62" s="259"/>
      <c r="AA62" s="345"/>
      <c r="AB62" s="259"/>
      <c r="AC62" s="345"/>
      <c r="AD62" s="327" t="s">
        <v>196</v>
      </c>
      <c r="AE62" s="345"/>
      <c r="AF62" s="259"/>
      <c r="AG62" s="345"/>
      <c r="AH62" s="259"/>
      <c r="AI62" s="345"/>
      <c r="AJ62" s="327" t="s">
        <v>196</v>
      </c>
      <c r="AK62" s="345"/>
      <c r="AL62" s="259"/>
      <c r="AM62" s="350" t="s">
        <v>196</v>
      </c>
      <c r="AN62" s="259"/>
      <c r="AO62" s="345"/>
      <c r="AP62" s="259"/>
      <c r="AQ62" s="345"/>
      <c r="AR62" s="259"/>
      <c r="AS62" s="345"/>
      <c r="AT62" s="259"/>
      <c r="AU62" s="345"/>
      <c r="AV62" s="259"/>
      <c r="AW62" s="345"/>
      <c r="AX62" s="259"/>
      <c r="AY62" s="345"/>
      <c r="AZ62" s="259"/>
      <c r="BA62" s="345"/>
      <c r="BB62" s="259"/>
      <c r="BC62" s="345"/>
      <c r="BD62" s="259"/>
      <c r="BE62" s="345"/>
      <c r="BF62" s="259"/>
      <c r="BG62" s="345"/>
      <c r="BH62" s="259"/>
      <c r="BI62" s="345"/>
      <c r="BJ62" s="259"/>
      <c r="BK62" s="350" t="s">
        <v>196</v>
      </c>
      <c r="BL62" s="259"/>
      <c r="BM62" s="345"/>
      <c r="BN62" s="259"/>
      <c r="BO62" s="345"/>
      <c r="BP62" s="259"/>
      <c r="BQ62" s="345"/>
      <c r="BR62" s="259"/>
      <c r="BS62" s="350" t="s">
        <v>196</v>
      </c>
      <c r="BT62" s="259"/>
      <c r="BU62" s="345"/>
      <c r="BV62" s="259"/>
      <c r="BW62" s="345"/>
      <c r="BX62" s="259"/>
      <c r="BY62" s="345"/>
      <c r="BZ62" s="259"/>
      <c r="CA62" s="345"/>
      <c r="CB62" s="259"/>
      <c r="CC62" s="345"/>
      <c r="CD62" s="259"/>
      <c r="CE62" s="345"/>
      <c r="CF62" s="259"/>
      <c r="CG62" s="345"/>
      <c r="CH62" s="259"/>
      <c r="CI62" s="345"/>
      <c r="CJ62" s="259"/>
      <c r="CK62" s="345"/>
      <c r="CL62" s="259"/>
      <c r="CM62" s="350" t="s">
        <v>196</v>
      </c>
      <c r="CN62" s="259"/>
      <c r="CO62" s="345"/>
      <c r="CP62" s="259"/>
      <c r="CQ62" s="345"/>
      <c r="CR62" s="259"/>
      <c r="CS62" s="345"/>
      <c r="CT62" s="259"/>
      <c r="CU62" s="345"/>
      <c r="CV62" s="327" t="s">
        <v>196</v>
      </c>
      <c r="CW62" s="345"/>
      <c r="CX62" s="259"/>
      <c r="CY62" s="345"/>
      <c r="CZ62" s="259"/>
      <c r="DA62" s="345"/>
      <c r="DB62" s="259"/>
      <c r="DC62" s="345"/>
      <c r="DD62" s="259"/>
      <c r="DE62" s="345"/>
      <c r="DF62" s="259"/>
      <c r="DG62" s="350" t="s">
        <v>196</v>
      </c>
      <c r="DH62" s="327" t="s">
        <v>196</v>
      </c>
      <c r="DI62" s="345"/>
      <c r="DJ62" s="259"/>
      <c r="DK62" s="345"/>
      <c r="DL62" s="259"/>
      <c r="DM62" s="345"/>
      <c r="DN62" s="259"/>
      <c r="DO62" s="345"/>
      <c r="DP62" s="259"/>
      <c r="DQ62" s="350" t="s">
        <v>196</v>
      </c>
      <c r="DR62" s="327" t="s">
        <v>196</v>
      </c>
      <c r="DS62" s="345"/>
      <c r="DT62" s="259"/>
      <c r="DU62" s="345"/>
      <c r="DV62" s="259"/>
      <c r="DW62" s="345"/>
      <c r="DX62" s="327" t="s">
        <v>196</v>
      </c>
      <c r="DY62" s="350" t="s">
        <v>196</v>
      </c>
      <c r="DZ62" s="259"/>
      <c r="EA62" s="345"/>
      <c r="EB62" s="327" t="s">
        <v>196</v>
      </c>
      <c r="EC62" s="345"/>
      <c r="ED62" s="259"/>
      <c r="EE62" s="345"/>
      <c r="EF62" s="259"/>
      <c r="EG62" s="345"/>
      <c r="EH62" s="259"/>
      <c r="EI62" s="345"/>
      <c r="EJ62" s="259"/>
      <c r="EK62" s="345"/>
      <c r="EL62" s="259"/>
      <c r="EM62" s="350" t="s">
        <v>196</v>
      </c>
      <c r="EN62" s="327" t="s">
        <v>196</v>
      </c>
      <c r="EO62" s="345"/>
      <c r="EP62" s="259"/>
      <c r="EQ62" s="345"/>
      <c r="ER62" s="259"/>
      <c r="ES62" s="345"/>
      <c r="ET62" s="259"/>
      <c r="EU62" s="345"/>
      <c r="EV62" s="259"/>
      <c r="EW62" s="345"/>
      <c r="EX62" s="259"/>
      <c r="EY62" s="345"/>
      <c r="EZ62" s="259"/>
      <c r="FA62" s="345"/>
      <c r="FB62" s="259"/>
      <c r="FC62" s="345"/>
      <c r="FD62" s="259"/>
      <c r="FE62" s="350" t="s">
        <v>196</v>
      </c>
      <c r="FF62" s="259"/>
      <c r="FG62" s="345"/>
      <c r="FH62" s="259"/>
      <c r="FI62" s="350" t="s">
        <v>196</v>
      </c>
      <c r="FJ62" s="259"/>
      <c r="FK62" s="350" t="s">
        <v>196</v>
      </c>
      <c r="FL62" s="259"/>
      <c r="FM62" s="345"/>
      <c r="FN62" s="327" t="s">
        <v>196</v>
      </c>
      <c r="FO62" s="350" t="s">
        <v>196</v>
      </c>
      <c r="FP62" s="259"/>
      <c r="FQ62" s="345"/>
      <c r="FR62" s="327" t="s">
        <v>196</v>
      </c>
      <c r="FS62" s="345"/>
      <c r="FT62" s="259"/>
      <c r="FU62" s="345"/>
      <c r="FV62" s="327" t="s">
        <v>196</v>
      </c>
      <c r="FW62" s="350" t="s">
        <v>196</v>
      </c>
      <c r="FX62" s="259"/>
      <c r="FY62" s="345"/>
      <c r="FZ62" s="259"/>
      <c r="GA62" s="345"/>
      <c r="GB62" s="259"/>
      <c r="GC62" s="345"/>
      <c r="GD62" s="259"/>
      <c r="GE62" s="345"/>
      <c r="GF62" s="259"/>
      <c r="GG62" s="345"/>
      <c r="GH62" s="259"/>
      <c r="GI62" s="345"/>
      <c r="GJ62" s="259"/>
      <c r="GK62" s="345"/>
      <c r="GL62" s="259"/>
      <c r="GM62" s="345"/>
      <c r="GN62" s="259"/>
      <c r="GO62" s="345"/>
      <c r="GP62" s="259"/>
      <c r="GQ62" s="345"/>
      <c r="GR62" s="259"/>
      <c r="GS62" s="345"/>
      <c r="GT62" s="259"/>
      <c r="GU62" s="345"/>
      <c r="GV62" s="259"/>
      <c r="GW62" s="345"/>
      <c r="GX62" s="259" t="s">
        <v>196</v>
      </c>
      <c r="GY62" s="345"/>
      <c r="GZ62" s="259" t="s">
        <v>196</v>
      </c>
      <c r="HA62" s="345" t="s">
        <v>196</v>
      </c>
      <c r="HB62" s="259"/>
      <c r="HC62" s="345"/>
      <c r="HD62" s="259"/>
      <c r="HE62" s="345"/>
      <c r="HF62" s="259"/>
      <c r="HG62" s="345" t="s">
        <v>196</v>
      </c>
      <c r="HH62" s="259" t="s">
        <v>196</v>
      </c>
      <c r="HI62" s="345" t="s">
        <v>196</v>
      </c>
      <c r="HJ62" s="259" t="s">
        <v>196</v>
      </c>
      <c r="HK62" s="345" t="s">
        <v>196</v>
      </c>
      <c r="HL62" s="259"/>
      <c r="HM62" s="345"/>
      <c r="HN62" s="259"/>
      <c r="HO62" s="345"/>
      <c r="HP62" s="259"/>
      <c r="HQ62" s="345"/>
      <c r="HR62" s="259"/>
      <c r="HS62" s="345"/>
      <c r="HT62" s="259"/>
      <c r="HU62" s="345"/>
      <c r="HV62" s="259"/>
      <c r="HW62" s="345"/>
      <c r="HX62" s="259"/>
      <c r="HY62" s="345"/>
      <c r="HZ62" s="259"/>
      <c r="IA62" s="345"/>
      <c r="IB62" s="356" t="s">
        <v>195</v>
      </c>
      <c r="IC62" s="345"/>
      <c r="ID62" s="257"/>
      <c r="IG62" s="303">
        <f t="shared" si="0"/>
        <v>35</v>
      </c>
      <c r="IH62" s="303">
        <f t="shared" si="1"/>
        <v>34</v>
      </c>
      <c r="II62" s="303">
        <f t="shared" si="2"/>
        <v>1</v>
      </c>
      <c r="IJ62" s="303">
        <f t="shared" si="3"/>
        <v>0</v>
      </c>
    </row>
    <row r="63" spans="1:244" s="30" customFormat="1" x14ac:dyDescent="0.2">
      <c r="A63" s="343" t="str">
        <f>Cover!C53</f>
        <v>052</v>
      </c>
      <c r="B63" s="343" t="str">
        <f>Cover!D53 &amp; " / " &amp; Cover!E53</f>
        <v>Contenu en deplacem. / Inhoud op verplaatsing</v>
      </c>
      <c r="C63" s="343" t="str">
        <f>Cover!M53</f>
        <v>En tant que couverture. Principalement en incendie et complémentaires, la garantie couvre, en complément, le contenu amené dans la résidence de vacance (là où on réside pour une courte durée), ou le contenu lors d'un déménagement.</v>
      </c>
      <c r="D63" s="343" t="str">
        <f>Cover!N53</f>
        <v>Inhoud op verplaatsing. Als dekking. Meestal in brand en aanverwante gevaren, de waarborg dekt eveneens de inhoud die mee gaat naar het vakantieverblijf (waar men voor korte duur gaat resideren), ofwel tijdens een verhuis bijvoorbeeld.</v>
      </c>
      <c r="E63" s="344" t="str">
        <f>Cover!J53</f>
        <v/>
      </c>
      <c r="F63" s="327" t="s">
        <v>196</v>
      </c>
      <c r="G63" s="345"/>
      <c r="H63" s="259"/>
      <c r="I63" s="345"/>
      <c r="J63" s="259"/>
      <c r="K63" s="345"/>
      <c r="L63" s="259"/>
      <c r="M63" s="345"/>
      <c r="N63" s="259"/>
      <c r="O63" s="345"/>
      <c r="P63" s="259"/>
      <c r="Q63" s="345"/>
      <c r="R63" s="259"/>
      <c r="S63" s="345"/>
      <c r="T63" s="259"/>
      <c r="U63" s="350" t="s">
        <v>196</v>
      </c>
      <c r="V63" s="259"/>
      <c r="W63" s="345"/>
      <c r="X63" s="259"/>
      <c r="Y63" s="345"/>
      <c r="Z63" s="259"/>
      <c r="AA63" s="345"/>
      <c r="AB63" s="259"/>
      <c r="AC63" s="345"/>
      <c r="AD63" s="327" t="s">
        <v>196</v>
      </c>
      <c r="AE63" s="345"/>
      <c r="AF63" s="259"/>
      <c r="AG63" s="345"/>
      <c r="AH63" s="259"/>
      <c r="AI63" s="345"/>
      <c r="AJ63" s="327" t="s">
        <v>196</v>
      </c>
      <c r="AK63" s="345"/>
      <c r="AL63" s="259"/>
      <c r="AM63" s="350" t="s">
        <v>196</v>
      </c>
      <c r="AN63" s="259"/>
      <c r="AO63" s="345"/>
      <c r="AP63" s="259"/>
      <c r="AQ63" s="345"/>
      <c r="AR63" s="259"/>
      <c r="AS63" s="345"/>
      <c r="AT63" s="259"/>
      <c r="AU63" s="345"/>
      <c r="AV63" s="259"/>
      <c r="AW63" s="345"/>
      <c r="AX63" s="259"/>
      <c r="AY63" s="345"/>
      <c r="AZ63" s="259"/>
      <c r="BA63" s="345"/>
      <c r="BB63" s="259"/>
      <c r="BC63" s="345"/>
      <c r="BD63" s="259"/>
      <c r="BE63" s="345"/>
      <c r="BF63" s="259"/>
      <c r="BG63" s="345"/>
      <c r="BH63" s="259"/>
      <c r="BI63" s="345"/>
      <c r="BJ63" s="259"/>
      <c r="BK63" s="350" t="s">
        <v>196</v>
      </c>
      <c r="BL63" s="259"/>
      <c r="BM63" s="345"/>
      <c r="BN63" s="259"/>
      <c r="BO63" s="345"/>
      <c r="BP63" s="259"/>
      <c r="BQ63" s="345"/>
      <c r="BR63" s="259"/>
      <c r="BS63" s="350" t="s">
        <v>196</v>
      </c>
      <c r="BT63" s="259"/>
      <c r="BU63" s="345"/>
      <c r="BV63" s="259"/>
      <c r="BW63" s="345"/>
      <c r="BX63" s="259"/>
      <c r="BY63" s="345"/>
      <c r="BZ63" s="259"/>
      <c r="CA63" s="345"/>
      <c r="CB63" s="259"/>
      <c r="CC63" s="345"/>
      <c r="CD63" s="259"/>
      <c r="CE63" s="345"/>
      <c r="CF63" s="259"/>
      <c r="CG63" s="345"/>
      <c r="CH63" s="259"/>
      <c r="CI63" s="345"/>
      <c r="CJ63" s="259"/>
      <c r="CK63" s="345"/>
      <c r="CL63" s="259"/>
      <c r="CM63" s="350" t="s">
        <v>196</v>
      </c>
      <c r="CN63" s="259"/>
      <c r="CO63" s="345"/>
      <c r="CP63" s="259"/>
      <c r="CQ63" s="345"/>
      <c r="CR63" s="259"/>
      <c r="CS63" s="345"/>
      <c r="CT63" s="259"/>
      <c r="CU63" s="345"/>
      <c r="CV63" s="327" t="s">
        <v>196</v>
      </c>
      <c r="CW63" s="345"/>
      <c r="CX63" s="259"/>
      <c r="CY63" s="345"/>
      <c r="CZ63" s="259"/>
      <c r="DA63" s="345"/>
      <c r="DB63" s="259"/>
      <c r="DC63" s="345"/>
      <c r="DD63" s="259"/>
      <c r="DE63" s="345"/>
      <c r="DF63" s="259"/>
      <c r="DG63" s="350" t="s">
        <v>196</v>
      </c>
      <c r="DH63" s="327" t="s">
        <v>196</v>
      </c>
      <c r="DI63" s="345"/>
      <c r="DJ63" s="259"/>
      <c r="DK63" s="345"/>
      <c r="DL63" s="259"/>
      <c r="DM63" s="345"/>
      <c r="DN63" s="259"/>
      <c r="DO63" s="345"/>
      <c r="DP63" s="259"/>
      <c r="DQ63" s="350" t="s">
        <v>196</v>
      </c>
      <c r="DR63" s="327" t="s">
        <v>196</v>
      </c>
      <c r="DS63" s="345"/>
      <c r="DT63" s="259"/>
      <c r="DU63" s="345"/>
      <c r="DV63" s="259"/>
      <c r="DW63" s="345"/>
      <c r="DX63" s="327" t="s">
        <v>196</v>
      </c>
      <c r="DY63" s="350" t="s">
        <v>196</v>
      </c>
      <c r="DZ63" s="259"/>
      <c r="EA63" s="345"/>
      <c r="EB63" s="327" t="s">
        <v>196</v>
      </c>
      <c r="EC63" s="345"/>
      <c r="ED63" s="259"/>
      <c r="EE63" s="345"/>
      <c r="EF63" s="259"/>
      <c r="EG63" s="345"/>
      <c r="EH63" s="259"/>
      <c r="EI63" s="345"/>
      <c r="EJ63" s="259"/>
      <c r="EK63" s="345"/>
      <c r="EL63" s="259"/>
      <c r="EM63" s="350" t="s">
        <v>196</v>
      </c>
      <c r="EN63" s="327" t="s">
        <v>196</v>
      </c>
      <c r="EO63" s="345"/>
      <c r="EP63" s="259"/>
      <c r="EQ63" s="345"/>
      <c r="ER63" s="259"/>
      <c r="ES63" s="345"/>
      <c r="ET63" s="259"/>
      <c r="EU63" s="345"/>
      <c r="EV63" s="259"/>
      <c r="EW63" s="345"/>
      <c r="EX63" s="259"/>
      <c r="EY63" s="345"/>
      <c r="EZ63" s="259"/>
      <c r="FA63" s="345"/>
      <c r="FB63" s="259"/>
      <c r="FC63" s="345"/>
      <c r="FD63" s="259"/>
      <c r="FE63" s="350" t="s">
        <v>196</v>
      </c>
      <c r="FF63" s="259"/>
      <c r="FG63" s="345"/>
      <c r="FH63" s="259"/>
      <c r="FI63" s="350" t="s">
        <v>196</v>
      </c>
      <c r="FJ63" s="259"/>
      <c r="FK63" s="350" t="s">
        <v>196</v>
      </c>
      <c r="FL63" s="259"/>
      <c r="FM63" s="345"/>
      <c r="FN63" s="327" t="s">
        <v>196</v>
      </c>
      <c r="FO63" s="350" t="s">
        <v>196</v>
      </c>
      <c r="FP63" s="259"/>
      <c r="FQ63" s="345"/>
      <c r="FR63" s="327" t="s">
        <v>196</v>
      </c>
      <c r="FS63" s="345"/>
      <c r="FT63" s="259"/>
      <c r="FU63" s="345"/>
      <c r="FV63" s="327" t="s">
        <v>196</v>
      </c>
      <c r="FW63" s="350" t="s">
        <v>196</v>
      </c>
      <c r="FX63" s="259"/>
      <c r="FY63" s="345"/>
      <c r="FZ63" s="259"/>
      <c r="GA63" s="345"/>
      <c r="GB63" s="259"/>
      <c r="GC63" s="345"/>
      <c r="GD63" s="259"/>
      <c r="GE63" s="345"/>
      <c r="GF63" s="259"/>
      <c r="GG63" s="345"/>
      <c r="GH63" s="259"/>
      <c r="GI63" s="345"/>
      <c r="GJ63" s="259"/>
      <c r="GK63" s="345"/>
      <c r="GL63" s="259"/>
      <c r="GM63" s="345"/>
      <c r="GN63" s="259"/>
      <c r="GO63" s="345"/>
      <c r="GP63" s="259"/>
      <c r="GQ63" s="345"/>
      <c r="GR63" s="259"/>
      <c r="GS63" s="345"/>
      <c r="GT63" s="259"/>
      <c r="GU63" s="345"/>
      <c r="GV63" s="259"/>
      <c r="GW63" s="345"/>
      <c r="GX63" s="259" t="s">
        <v>196</v>
      </c>
      <c r="GY63" s="345"/>
      <c r="GZ63" s="259" t="s">
        <v>196</v>
      </c>
      <c r="HA63" s="345" t="s">
        <v>196</v>
      </c>
      <c r="HB63" s="259"/>
      <c r="HC63" s="345"/>
      <c r="HD63" s="259"/>
      <c r="HE63" s="345"/>
      <c r="HF63" s="259"/>
      <c r="HG63" s="345" t="s">
        <v>196</v>
      </c>
      <c r="HH63" s="259" t="s">
        <v>196</v>
      </c>
      <c r="HI63" s="345" t="s">
        <v>196</v>
      </c>
      <c r="HJ63" s="259" t="s">
        <v>196</v>
      </c>
      <c r="HK63" s="345" t="s">
        <v>196</v>
      </c>
      <c r="HL63" s="259"/>
      <c r="HM63" s="345"/>
      <c r="HN63" s="259"/>
      <c r="HO63" s="345"/>
      <c r="HP63" s="259"/>
      <c r="HQ63" s="345"/>
      <c r="HR63" s="259"/>
      <c r="HS63" s="345"/>
      <c r="HT63" s="259"/>
      <c r="HU63" s="345"/>
      <c r="HV63" s="259"/>
      <c r="HW63" s="345"/>
      <c r="HX63" s="259"/>
      <c r="HY63" s="345"/>
      <c r="HZ63" s="259"/>
      <c r="IA63" s="345"/>
      <c r="IB63" s="356" t="s">
        <v>195</v>
      </c>
      <c r="IC63" s="345"/>
      <c r="ID63" s="257"/>
      <c r="IG63" s="303">
        <f t="shared" si="0"/>
        <v>35</v>
      </c>
      <c r="IH63" s="303">
        <f t="shared" si="1"/>
        <v>34</v>
      </c>
      <c r="II63" s="303">
        <f t="shared" si="2"/>
        <v>1</v>
      </c>
      <c r="IJ63" s="303">
        <f t="shared" si="3"/>
        <v>0</v>
      </c>
    </row>
    <row r="64" spans="1:244" s="30" customFormat="1" x14ac:dyDescent="0.2">
      <c r="A64" s="343" t="str">
        <f>Cover!C54</f>
        <v>053</v>
      </c>
      <c r="B64" s="343" t="str">
        <f>Cover!D54 &amp; " / " &amp; Cover!E54</f>
        <v>Vitres spéciales / Speciale ruiten</v>
      </c>
      <c r="C64" s="343" t="str">
        <f>Cover!M54</f>
        <v>En tant que couverture. Les vitres ayant des caractéristiques exceptionnelles. Par exemple les vitraux, les vitres artistiques, le verre extrèmement feuilleté.</v>
      </c>
      <c r="D64" s="343" t="str">
        <f>Cover!N54</f>
        <v>Als dekking. De ruiten die uitzonderlijke kenmerken vertonen. Bijvoorbeeld glas in lood, artistiek bewerkt glas, extreem gelaagd glas.</v>
      </c>
      <c r="E64" s="344" t="str">
        <f>Cover!J54</f>
        <v/>
      </c>
      <c r="F64" s="327" t="s">
        <v>196</v>
      </c>
      <c r="G64" s="345"/>
      <c r="H64" s="259"/>
      <c r="I64" s="345"/>
      <c r="J64" s="259"/>
      <c r="K64" s="345"/>
      <c r="L64" s="259"/>
      <c r="M64" s="345"/>
      <c r="N64" s="259"/>
      <c r="O64" s="345"/>
      <c r="P64" s="259"/>
      <c r="Q64" s="345"/>
      <c r="R64" s="259"/>
      <c r="S64" s="345"/>
      <c r="T64" s="259"/>
      <c r="U64" s="350" t="s">
        <v>196</v>
      </c>
      <c r="V64" s="259"/>
      <c r="W64" s="345"/>
      <c r="X64" s="259"/>
      <c r="Y64" s="345"/>
      <c r="Z64" s="259"/>
      <c r="AA64" s="345"/>
      <c r="AB64" s="259"/>
      <c r="AC64" s="345"/>
      <c r="AD64" s="327" t="s">
        <v>196</v>
      </c>
      <c r="AE64" s="345"/>
      <c r="AF64" s="259"/>
      <c r="AG64" s="345"/>
      <c r="AH64" s="259"/>
      <c r="AI64" s="345"/>
      <c r="AJ64" s="327" t="s">
        <v>196</v>
      </c>
      <c r="AK64" s="345"/>
      <c r="AL64" s="259"/>
      <c r="AM64" s="350" t="s">
        <v>196</v>
      </c>
      <c r="AN64" s="259"/>
      <c r="AO64" s="345"/>
      <c r="AP64" s="259"/>
      <c r="AQ64" s="345"/>
      <c r="AR64" s="259"/>
      <c r="AS64" s="345"/>
      <c r="AT64" s="259"/>
      <c r="AU64" s="345"/>
      <c r="AV64" s="259"/>
      <c r="AW64" s="345"/>
      <c r="AX64" s="259"/>
      <c r="AY64" s="345"/>
      <c r="AZ64" s="259"/>
      <c r="BA64" s="345"/>
      <c r="BB64" s="259"/>
      <c r="BC64" s="345"/>
      <c r="BD64" s="259"/>
      <c r="BE64" s="345"/>
      <c r="BF64" s="259"/>
      <c r="BG64" s="345"/>
      <c r="BH64" s="259"/>
      <c r="BI64" s="345"/>
      <c r="BJ64" s="259"/>
      <c r="BK64" s="350" t="s">
        <v>196</v>
      </c>
      <c r="BL64" s="259"/>
      <c r="BM64" s="345"/>
      <c r="BN64" s="259"/>
      <c r="BO64" s="345"/>
      <c r="BP64" s="259"/>
      <c r="BQ64" s="345"/>
      <c r="BR64" s="259"/>
      <c r="BS64" s="350" t="s">
        <v>196</v>
      </c>
      <c r="BT64" s="259"/>
      <c r="BU64" s="345"/>
      <c r="BV64" s="259"/>
      <c r="BW64" s="345"/>
      <c r="BX64" s="259"/>
      <c r="BY64" s="345"/>
      <c r="BZ64" s="259"/>
      <c r="CA64" s="345"/>
      <c r="CB64" s="259"/>
      <c r="CC64" s="345"/>
      <c r="CD64" s="259"/>
      <c r="CE64" s="345"/>
      <c r="CF64" s="259"/>
      <c r="CG64" s="345"/>
      <c r="CH64" s="259"/>
      <c r="CI64" s="345"/>
      <c r="CJ64" s="259"/>
      <c r="CK64" s="345"/>
      <c r="CL64" s="259"/>
      <c r="CM64" s="350" t="s">
        <v>196</v>
      </c>
      <c r="CN64" s="259"/>
      <c r="CO64" s="345"/>
      <c r="CP64" s="259"/>
      <c r="CQ64" s="345"/>
      <c r="CR64" s="259"/>
      <c r="CS64" s="345"/>
      <c r="CT64" s="259"/>
      <c r="CU64" s="345"/>
      <c r="CV64" s="327" t="s">
        <v>196</v>
      </c>
      <c r="CW64" s="345"/>
      <c r="CX64" s="259"/>
      <c r="CY64" s="345"/>
      <c r="CZ64" s="259"/>
      <c r="DA64" s="345"/>
      <c r="DB64" s="259"/>
      <c r="DC64" s="345"/>
      <c r="DD64" s="259"/>
      <c r="DE64" s="345"/>
      <c r="DF64" s="259"/>
      <c r="DG64" s="350" t="s">
        <v>196</v>
      </c>
      <c r="DH64" s="327" t="s">
        <v>196</v>
      </c>
      <c r="DI64" s="345"/>
      <c r="DJ64" s="259"/>
      <c r="DK64" s="345"/>
      <c r="DL64" s="259"/>
      <c r="DM64" s="345"/>
      <c r="DN64" s="259"/>
      <c r="DO64" s="345"/>
      <c r="DP64" s="259"/>
      <c r="DQ64" s="350" t="s">
        <v>196</v>
      </c>
      <c r="DR64" s="327" t="s">
        <v>196</v>
      </c>
      <c r="DS64" s="345"/>
      <c r="DT64" s="259"/>
      <c r="DU64" s="345"/>
      <c r="DV64" s="259"/>
      <c r="DW64" s="345"/>
      <c r="DX64" s="327" t="s">
        <v>196</v>
      </c>
      <c r="DY64" s="350" t="s">
        <v>196</v>
      </c>
      <c r="DZ64" s="259"/>
      <c r="EA64" s="345"/>
      <c r="EB64" s="327" t="s">
        <v>196</v>
      </c>
      <c r="EC64" s="345"/>
      <c r="ED64" s="259"/>
      <c r="EE64" s="345"/>
      <c r="EF64" s="259"/>
      <c r="EG64" s="345"/>
      <c r="EH64" s="259"/>
      <c r="EI64" s="345"/>
      <c r="EJ64" s="259"/>
      <c r="EK64" s="345"/>
      <c r="EL64" s="259"/>
      <c r="EM64" s="350" t="s">
        <v>196</v>
      </c>
      <c r="EN64" s="327" t="s">
        <v>196</v>
      </c>
      <c r="EO64" s="345"/>
      <c r="EP64" s="259"/>
      <c r="EQ64" s="345"/>
      <c r="ER64" s="259"/>
      <c r="ES64" s="345"/>
      <c r="ET64" s="259"/>
      <c r="EU64" s="345"/>
      <c r="EV64" s="259"/>
      <c r="EW64" s="345"/>
      <c r="EX64" s="259"/>
      <c r="EY64" s="345"/>
      <c r="EZ64" s="259"/>
      <c r="FA64" s="345"/>
      <c r="FB64" s="259"/>
      <c r="FC64" s="345"/>
      <c r="FD64" s="259"/>
      <c r="FE64" s="350" t="s">
        <v>196</v>
      </c>
      <c r="FF64" s="259"/>
      <c r="FG64" s="345"/>
      <c r="FH64" s="259"/>
      <c r="FI64" s="350" t="s">
        <v>196</v>
      </c>
      <c r="FJ64" s="259"/>
      <c r="FK64" s="350" t="s">
        <v>196</v>
      </c>
      <c r="FL64" s="259"/>
      <c r="FM64" s="345"/>
      <c r="FN64" s="327" t="s">
        <v>196</v>
      </c>
      <c r="FO64" s="350" t="s">
        <v>196</v>
      </c>
      <c r="FP64" s="259"/>
      <c r="FQ64" s="345"/>
      <c r="FR64" s="327" t="s">
        <v>196</v>
      </c>
      <c r="FS64" s="345"/>
      <c r="FT64" s="259"/>
      <c r="FU64" s="345"/>
      <c r="FV64" s="327" t="s">
        <v>196</v>
      </c>
      <c r="FW64" s="350" t="s">
        <v>196</v>
      </c>
      <c r="FX64" s="259"/>
      <c r="FY64" s="345"/>
      <c r="FZ64" s="259"/>
      <c r="GA64" s="345"/>
      <c r="GB64" s="259"/>
      <c r="GC64" s="345"/>
      <c r="GD64" s="259"/>
      <c r="GE64" s="345"/>
      <c r="GF64" s="259"/>
      <c r="GG64" s="345"/>
      <c r="GH64" s="259"/>
      <c r="GI64" s="345"/>
      <c r="GJ64" s="259"/>
      <c r="GK64" s="345"/>
      <c r="GL64" s="259"/>
      <c r="GM64" s="345"/>
      <c r="GN64" s="259"/>
      <c r="GO64" s="345"/>
      <c r="GP64" s="259"/>
      <c r="GQ64" s="345"/>
      <c r="GR64" s="259"/>
      <c r="GS64" s="345"/>
      <c r="GT64" s="259"/>
      <c r="GU64" s="345"/>
      <c r="GV64" s="259"/>
      <c r="GW64" s="345"/>
      <c r="GX64" s="259" t="s">
        <v>196</v>
      </c>
      <c r="GY64" s="345"/>
      <c r="GZ64" s="259" t="s">
        <v>196</v>
      </c>
      <c r="HA64" s="345" t="s">
        <v>196</v>
      </c>
      <c r="HB64" s="259"/>
      <c r="HC64" s="345"/>
      <c r="HD64" s="259"/>
      <c r="HE64" s="345"/>
      <c r="HF64" s="259"/>
      <c r="HG64" s="345" t="s">
        <v>196</v>
      </c>
      <c r="HH64" s="259" t="s">
        <v>196</v>
      </c>
      <c r="HI64" s="345" t="s">
        <v>196</v>
      </c>
      <c r="HJ64" s="259" t="s">
        <v>196</v>
      </c>
      <c r="HK64" s="345" t="s">
        <v>196</v>
      </c>
      <c r="HL64" s="259"/>
      <c r="HM64" s="345"/>
      <c r="HN64" s="259"/>
      <c r="HO64" s="345"/>
      <c r="HP64" s="259"/>
      <c r="HQ64" s="345"/>
      <c r="HR64" s="259"/>
      <c r="HS64" s="345"/>
      <c r="HT64" s="259"/>
      <c r="HU64" s="345"/>
      <c r="HV64" s="259"/>
      <c r="HW64" s="345"/>
      <c r="HX64" s="259"/>
      <c r="HY64" s="345"/>
      <c r="HZ64" s="259"/>
      <c r="IA64" s="345"/>
      <c r="IB64" s="356" t="s">
        <v>195</v>
      </c>
      <c r="IC64" s="345"/>
      <c r="ID64" s="257"/>
      <c r="IG64" s="303">
        <f t="shared" si="0"/>
        <v>35</v>
      </c>
      <c r="IH64" s="303">
        <f t="shared" si="1"/>
        <v>34</v>
      </c>
      <c r="II64" s="303">
        <f t="shared" si="2"/>
        <v>1</v>
      </c>
      <c r="IJ64" s="303">
        <f t="shared" si="3"/>
        <v>0</v>
      </c>
    </row>
    <row r="65" spans="1:244" s="30" customFormat="1" x14ac:dyDescent="0.2">
      <c r="A65" s="343" t="str">
        <f>Cover!C55</f>
        <v>054</v>
      </c>
      <c r="B65" s="343" t="str">
        <f>Cover!D55 &amp; " / " &amp; Cover!E55</f>
        <v>Objets hors bâtiment / Voorw.buiten gebouw</v>
      </c>
      <c r="C65" s="343" t="str">
        <f>Cover!M55</f>
        <v>En tant que couverture. Il faut penser aux risque d'incendie ou de vol (par exemple).</v>
      </c>
      <c r="D65" s="343" t="str">
        <f>Cover!N55</f>
        <v>Voorwerpen buiten het gebouw. Als dekking. Denk bijvoorbeeld aan brand of aan diefstal.</v>
      </c>
      <c r="E65" s="344" t="str">
        <f>Cover!J55</f>
        <v/>
      </c>
      <c r="F65" s="327" t="s">
        <v>196</v>
      </c>
      <c r="G65" s="345"/>
      <c r="H65" s="259"/>
      <c r="I65" s="345"/>
      <c r="J65" s="259"/>
      <c r="K65" s="345"/>
      <c r="L65" s="259"/>
      <c r="M65" s="345"/>
      <c r="N65" s="259"/>
      <c r="O65" s="345"/>
      <c r="P65" s="259"/>
      <c r="Q65" s="345"/>
      <c r="R65" s="259"/>
      <c r="S65" s="345"/>
      <c r="T65" s="259"/>
      <c r="U65" s="350" t="s">
        <v>196</v>
      </c>
      <c r="V65" s="259"/>
      <c r="W65" s="345"/>
      <c r="X65" s="259"/>
      <c r="Y65" s="345"/>
      <c r="Z65" s="259"/>
      <c r="AA65" s="345"/>
      <c r="AB65" s="259"/>
      <c r="AC65" s="345"/>
      <c r="AD65" s="327" t="s">
        <v>196</v>
      </c>
      <c r="AE65" s="345"/>
      <c r="AF65" s="259"/>
      <c r="AG65" s="345"/>
      <c r="AH65" s="259"/>
      <c r="AI65" s="345"/>
      <c r="AJ65" s="327" t="s">
        <v>196</v>
      </c>
      <c r="AK65" s="345"/>
      <c r="AL65" s="259"/>
      <c r="AM65" s="350" t="s">
        <v>196</v>
      </c>
      <c r="AN65" s="259"/>
      <c r="AO65" s="345"/>
      <c r="AP65" s="259"/>
      <c r="AQ65" s="345"/>
      <c r="AR65" s="259"/>
      <c r="AS65" s="345"/>
      <c r="AT65" s="259"/>
      <c r="AU65" s="345"/>
      <c r="AV65" s="259"/>
      <c r="AW65" s="345"/>
      <c r="AX65" s="259"/>
      <c r="AY65" s="345"/>
      <c r="AZ65" s="259"/>
      <c r="BA65" s="345"/>
      <c r="BB65" s="259"/>
      <c r="BC65" s="345"/>
      <c r="BD65" s="259"/>
      <c r="BE65" s="345"/>
      <c r="BF65" s="259"/>
      <c r="BG65" s="345"/>
      <c r="BH65" s="259"/>
      <c r="BI65" s="345"/>
      <c r="BJ65" s="259"/>
      <c r="BK65" s="350" t="s">
        <v>196</v>
      </c>
      <c r="BL65" s="259"/>
      <c r="BM65" s="345"/>
      <c r="BN65" s="259"/>
      <c r="BO65" s="345"/>
      <c r="BP65" s="259"/>
      <c r="BQ65" s="345"/>
      <c r="BR65" s="259"/>
      <c r="BS65" s="350" t="s">
        <v>196</v>
      </c>
      <c r="BT65" s="259"/>
      <c r="BU65" s="345"/>
      <c r="BV65" s="259"/>
      <c r="BW65" s="345"/>
      <c r="BX65" s="259"/>
      <c r="BY65" s="345"/>
      <c r="BZ65" s="259"/>
      <c r="CA65" s="345"/>
      <c r="CB65" s="259"/>
      <c r="CC65" s="345"/>
      <c r="CD65" s="259"/>
      <c r="CE65" s="345"/>
      <c r="CF65" s="259"/>
      <c r="CG65" s="345"/>
      <c r="CH65" s="259"/>
      <c r="CI65" s="345"/>
      <c r="CJ65" s="259"/>
      <c r="CK65" s="345"/>
      <c r="CL65" s="259"/>
      <c r="CM65" s="350" t="s">
        <v>196</v>
      </c>
      <c r="CN65" s="259"/>
      <c r="CO65" s="345"/>
      <c r="CP65" s="259"/>
      <c r="CQ65" s="345"/>
      <c r="CR65" s="259"/>
      <c r="CS65" s="345"/>
      <c r="CT65" s="259"/>
      <c r="CU65" s="345"/>
      <c r="CV65" s="327" t="s">
        <v>196</v>
      </c>
      <c r="CW65" s="345"/>
      <c r="CX65" s="259"/>
      <c r="CY65" s="345"/>
      <c r="CZ65" s="259"/>
      <c r="DA65" s="345"/>
      <c r="DB65" s="259"/>
      <c r="DC65" s="345"/>
      <c r="DD65" s="259"/>
      <c r="DE65" s="345"/>
      <c r="DF65" s="259"/>
      <c r="DG65" s="350" t="s">
        <v>196</v>
      </c>
      <c r="DH65" s="327" t="s">
        <v>196</v>
      </c>
      <c r="DI65" s="345"/>
      <c r="DJ65" s="259"/>
      <c r="DK65" s="345"/>
      <c r="DL65" s="259"/>
      <c r="DM65" s="345"/>
      <c r="DN65" s="259"/>
      <c r="DO65" s="345"/>
      <c r="DP65" s="259"/>
      <c r="DQ65" s="350" t="s">
        <v>196</v>
      </c>
      <c r="DR65" s="327" t="s">
        <v>196</v>
      </c>
      <c r="DS65" s="345"/>
      <c r="DT65" s="259"/>
      <c r="DU65" s="345"/>
      <c r="DV65" s="259"/>
      <c r="DW65" s="345"/>
      <c r="DX65" s="327" t="s">
        <v>196</v>
      </c>
      <c r="DY65" s="350" t="s">
        <v>196</v>
      </c>
      <c r="DZ65" s="259"/>
      <c r="EA65" s="345"/>
      <c r="EB65" s="327" t="s">
        <v>196</v>
      </c>
      <c r="EC65" s="345"/>
      <c r="ED65" s="259"/>
      <c r="EE65" s="345"/>
      <c r="EF65" s="259"/>
      <c r="EG65" s="345"/>
      <c r="EH65" s="259"/>
      <c r="EI65" s="345"/>
      <c r="EJ65" s="259"/>
      <c r="EK65" s="345"/>
      <c r="EL65" s="259"/>
      <c r="EM65" s="350" t="s">
        <v>196</v>
      </c>
      <c r="EN65" s="327" t="s">
        <v>196</v>
      </c>
      <c r="EO65" s="345"/>
      <c r="EP65" s="259"/>
      <c r="EQ65" s="345"/>
      <c r="ER65" s="259"/>
      <c r="ES65" s="345"/>
      <c r="ET65" s="259"/>
      <c r="EU65" s="345"/>
      <c r="EV65" s="259"/>
      <c r="EW65" s="345"/>
      <c r="EX65" s="259"/>
      <c r="EY65" s="345"/>
      <c r="EZ65" s="259"/>
      <c r="FA65" s="345"/>
      <c r="FB65" s="259"/>
      <c r="FC65" s="345"/>
      <c r="FD65" s="259"/>
      <c r="FE65" s="350" t="s">
        <v>196</v>
      </c>
      <c r="FF65" s="259"/>
      <c r="FG65" s="345"/>
      <c r="FH65" s="259"/>
      <c r="FI65" s="350" t="s">
        <v>196</v>
      </c>
      <c r="FJ65" s="259"/>
      <c r="FK65" s="350" t="s">
        <v>196</v>
      </c>
      <c r="FL65" s="259"/>
      <c r="FM65" s="345"/>
      <c r="FN65" s="327" t="s">
        <v>196</v>
      </c>
      <c r="FO65" s="350" t="s">
        <v>196</v>
      </c>
      <c r="FP65" s="259"/>
      <c r="FQ65" s="345"/>
      <c r="FR65" s="327" t="s">
        <v>196</v>
      </c>
      <c r="FS65" s="345"/>
      <c r="FT65" s="259"/>
      <c r="FU65" s="345"/>
      <c r="FV65" s="327" t="s">
        <v>196</v>
      </c>
      <c r="FW65" s="350" t="s">
        <v>196</v>
      </c>
      <c r="FX65" s="259"/>
      <c r="FY65" s="345"/>
      <c r="FZ65" s="259"/>
      <c r="GA65" s="345"/>
      <c r="GB65" s="259"/>
      <c r="GC65" s="345"/>
      <c r="GD65" s="259"/>
      <c r="GE65" s="345"/>
      <c r="GF65" s="259"/>
      <c r="GG65" s="345"/>
      <c r="GH65" s="259"/>
      <c r="GI65" s="345"/>
      <c r="GJ65" s="259"/>
      <c r="GK65" s="345"/>
      <c r="GL65" s="259"/>
      <c r="GM65" s="345"/>
      <c r="GN65" s="259"/>
      <c r="GO65" s="345"/>
      <c r="GP65" s="259"/>
      <c r="GQ65" s="345"/>
      <c r="GR65" s="259"/>
      <c r="GS65" s="345"/>
      <c r="GT65" s="259"/>
      <c r="GU65" s="345"/>
      <c r="GV65" s="259"/>
      <c r="GW65" s="345"/>
      <c r="GX65" s="259" t="s">
        <v>196</v>
      </c>
      <c r="GY65" s="345"/>
      <c r="GZ65" s="259" t="s">
        <v>196</v>
      </c>
      <c r="HA65" s="345" t="s">
        <v>196</v>
      </c>
      <c r="HB65" s="259"/>
      <c r="HC65" s="345"/>
      <c r="HD65" s="259"/>
      <c r="HE65" s="345"/>
      <c r="HF65" s="259"/>
      <c r="HG65" s="345" t="s">
        <v>196</v>
      </c>
      <c r="HH65" s="259" t="s">
        <v>196</v>
      </c>
      <c r="HI65" s="345" t="s">
        <v>196</v>
      </c>
      <c r="HJ65" s="259" t="s">
        <v>196</v>
      </c>
      <c r="HK65" s="345" t="s">
        <v>196</v>
      </c>
      <c r="HL65" s="259"/>
      <c r="HM65" s="345"/>
      <c r="HN65" s="259"/>
      <c r="HO65" s="345"/>
      <c r="HP65" s="259"/>
      <c r="HQ65" s="345"/>
      <c r="HR65" s="259"/>
      <c r="HS65" s="345"/>
      <c r="HT65" s="259"/>
      <c r="HU65" s="345"/>
      <c r="HV65" s="259"/>
      <c r="HW65" s="345"/>
      <c r="HX65" s="259"/>
      <c r="HY65" s="345"/>
      <c r="HZ65" s="259"/>
      <c r="IA65" s="345"/>
      <c r="IB65" s="356" t="s">
        <v>195</v>
      </c>
      <c r="IC65" s="345"/>
      <c r="ID65" s="257"/>
      <c r="IG65" s="303">
        <f t="shared" si="0"/>
        <v>35</v>
      </c>
      <c r="IH65" s="303">
        <f t="shared" si="1"/>
        <v>34</v>
      </c>
      <c r="II65" s="303">
        <f t="shared" si="2"/>
        <v>1</v>
      </c>
      <c r="IJ65" s="303">
        <f t="shared" si="3"/>
        <v>0</v>
      </c>
    </row>
    <row r="66" spans="1:244" s="30" customFormat="1" x14ac:dyDescent="0.2">
      <c r="A66" s="343" t="str">
        <f>Cover!C56</f>
        <v>055</v>
      </c>
      <c r="B66" s="343" t="str">
        <f>Cover!D56 &amp; " / " &amp; Cover!E56</f>
        <v>Déblais &amp; démolition / Afbraak &amp; opruiming</v>
      </c>
      <c r="C66" s="343" t="str">
        <f>Cover!M56</f>
        <v>En tant que couverture. Souvent après un incendie; la démolition et le déblayage des restants du bâtiment.</v>
      </c>
      <c r="D66" s="343" t="str">
        <f>Cover!N56</f>
        <v>Als dekking. Dikwijls na brand; de afbraak en de opruiming van de restanten van het gebouw.</v>
      </c>
      <c r="E66" s="344" t="str">
        <f>Cover!J56</f>
        <v/>
      </c>
      <c r="F66" s="327" t="s">
        <v>196</v>
      </c>
      <c r="G66" s="345"/>
      <c r="H66" s="259"/>
      <c r="I66" s="345"/>
      <c r="J66" s="259"/>
      <c r="K66" s="345"/>
      <c r="L66" s="259"/>
      <c r="M66" s="345"/>
      <c r="N66" s="259"/>
      <c r="O66" s="345"/>
      <c r="P66" s="259"/>
      <c r="Q66" s="345"/>
      <c r="R66" s="259"/>
      <c r="S66" s="345"/>
      <c r="T66" s="259"/>
      <c r="U66" s="350" t="s">
        <v>196</v>
      </c>
      <c r="V66" s="259"/>
      <c r="W66" s="345"/>
      <c r="X66" s="259"/>
      <c r="Y66" s="345"/>
      <c r="Z66" s="259"/>
      <c r="AA66" s="345"/>
      <c r="AB66" s="259"/>
      <c r="AC66" s="345"/>
      <c r="AD66" s="327" t="s">
        <v>196</v>
      </c>
      <c r="AE66" s="345"/>
      <c r="AF66" s="259"/>
      <c r="AG66" s="345"/>
      <c r="AH66" s="259"/>
      <c r="AI66" s="345"/>
      <c r="AJ66" s="327" t="s">
        <v>196</v>
      </c>
      <c r="AK66" s="345"/>
      <c r="AL66" s="259"/>
      <c r="AM66" s="350" t="s">
        <v>196</v>
      </c>
      <c r="AN66" s="259"/>
      <c r="AO66" s="345"/>
      <c r="AP66" s="259"/>
      <c r="AQ66" s="345"/>
      <c r="AR66" s="259"/>
      <c r="AS66" s="345"/>
      <c r="AT66" s="259"/>
      <c r="AU66" s="345"/>
      <c r="AV66" s="259"/>
      <c r="AW66" s="345"/>
      <c r="AX66" s="259"/>
      <c r="AY66" s="345"/>
      <c r="AZ66" s="259"/>
      <c r="BA66" s="345"/>
      <c r="BB66" s="259"/>
      <c r="BC66" s="345"/>
      <c r="BD66" s="259"/>
      <c r="BE66" s="345"/>
      <c r="BF66" s="259"/>
      <c r="BG66" s="345"/>
      <c r="BH66" s="259"/>
      <c r="BI66" s="345"/>
      <c r="BJ66" s="259"/>
      <c r="BK66" s="350" t="s">
        <v>196</v>
      </c>
      <c r="BL66" s="259"/>
      <c r="BM66" s="345"/>
      <c r="BN66" s="259"/>
      <c r="BO66" s="345"/>
      <c r="BP66" s="259"/>
      <c r="BQ66" s="345"/>
      <c r="BR66" s="259"/>
      <c r="BS66" s="350" t="s">
        <v>196</v>
      </c>
      <c r="BT66" s="259"/>
      <c r="BU66" s="345"/>
      <c r="BV66" s="259"/>
      <c r="BW66" s="345"/>
      <c r="BX66" s="259"/>
      <c r="BY66" s="345"/>
      <c r="BZ66" s="259"/>
      <c r="CA66" s="345"/>
      <c r="CB66" s="259"/>
      <c r="CC66" s="345"/>
      <c r="CD66" s="259"/>
      <c r="CE66" s="345"/>
      <c r="CF66" s="259"/>
      <c r="CG66" s="345"/>
      <c r="CH66" s="259"/>
      <c r="CI66" s="345"/>
      <c r="CJ66" s="259"/>
      <c r="CK66" s="345"/>
      <c r="CL66" s="259"/>
      <c r="CM66" s="350" t="s">
        <v>196</v>
      </c>
      <c r="CN66" s="259"/>
      <c r="CO66" s="345"/>
      <c r="CP66" s="259"/>
      <c r="CQ66" s="345"/>
      <c r="CR66" s="259"/>
      <c r="CS66" s="345"/>
      <c r="CT66" s="259"/>
      <c r="CU66" s="345"/>
      <c r="CV66" s="327" t="s">
        <v>196</v>
      </c>
      <c r="CW66" s="345"/>
      <c r="CX66" s="259"/>
      <c r="CY66" s="345"/>
      <c r="CZ66" s="259"/>
      <c r="DA66" s="345"/>
      <c r="DB66" s="259"/>
      <c r="DC66" s="345"/>
      <c r="DD66" s="259"/>
      <c r="DE66" s="345"/>
      <c r="DF66" s="259"/>
      <c r="DG66" s="350" t="s">
        <v>196</v>
      </c>
      <c r="DH66" s="327" t="s">
        <v>196</v>
      </c>
      <c r="DI66" s="345"/>
      <c r="DJ66" s="259"/>
      <c r="DK66" s="345"/>
      <c r="DL66" s="259"/>
      <c r="DM66" s="345"/>
      <c r="DN66" s="259"/>
      <c r="DO66" s="345"/>
      <c r="DP66" s="259"/>
      <c r="DQ66" s="350" t="s">
        <v>196</v>
      </c>
      <c r="DR66" s="327" t="s">
        <v>196</v>
      </c>
      <c r="DS66" s="345"/>
      <c r="DT66" s="259"/>
      <c r="DU66" s="345"/>
      <c r="DV66" s="259"/>
      <c r="DW66" s="345"/>
      <c r="DX66" s="327" t="s">
        <v>196</v>
      </c>
      <c r="DY66" s="350" t="s">
        <v>196</v>
      </c>
      <c r="DZ66" s="259"/>
      <c r="EA66" s="345"/>
      <c r="EB66" s="327" t="s">
        <v>196</v>
      </c>
      <c r="EC66" s="345"/>
      <c r="ED66" s="259"/>
      <c r="EE66" s="345"/>
      <c r="EF66" s="259"/>
      <c r="EG66" s="345"/>
      <c r="EH66" s="259"/>
      <c r="EI66" s="345"/>
      <c r="EJ66" s="259"/>
      <c r="EK66" s="345"/>
      <c r="EL66" s="259"/>
      <c r="EM66" s="350" t="s">
        <v>196</v>
      </c>
      <c r="EN66" s="327" t="s">
        <v>196</v>
      </c>
      <c r="EO66" s="345"/>
      <c r="EP66" s="259"/>
      <c r="EQ66" s="345"/>
      <c r="ER66" s="259"/>
      <c r="ES66" s="345"/>
      <c r="ET66" s="259"/>
      <c r="EU66" s="345"/>
      <c r="EV66" s="259"/>
      <c r="EW66" s="345"/>
      <c r="EX66" s="259"/>
      <c r="EY66" s="345"/>
      <c r="EZ66" s="259"/>
      <c r="FA66" s="345"/>
      <c r="FB66" s="259"/>
      <c r="FC66" s="345"/>
      <c r="FD66" s="259"/>
      <c r="FE66" s="350" t="s">
        <v>196</v>
      </c>
      <c r="FF66" s="259"/>
      <c r="FG66" s="345"/>
      <c r="FH66" s="259"/>
      <c r="FI66" s="350" t="s">
        <v>196</v>
      </c>
      <c r="FJ66" s="259"/>
      <c r="FK66" s="350" t="s">
        <v>196</v>
      </c>
      <c r="FL66" s="259"/>
      <c r="FM66" s="345"/>
      <c r="FN66" s="327" t="s">
        <v>196</v>
      </c>
      <c r="FO66" s="350" t="s">
        <v>196</v>
      </c>
      <c r="FP66" s="259"/>
      <c r="FQ66" s="345"/>
      <c r="FR66" s="327" t="s">
        <v>196</v>
      </c>
      <c r="FS66" s="345"/>
      <c r="FT66" s="259"/>
      <c r="FU66" s="345"/>
      <c r="FV66" s="327" t="s">
        <v>196</v>
      </c>
      <c r="FW66" s="350" t="s">
        <v>196</v>
      </c>
      <c r="FX66" s="259"/>
      <c r="FY66" s="345"/>
      <c r="FZ66" s="259"/>
      <c r="GA66" s="345"/>
      <c r="GB66" s="259"/>
      <c r="GC66" s="345"/>
      <c r="GD66" s="259"/>
      <c r="GE66" s="345"/>
      <c r="GF66" s="259"/>
      <c r="GG66" s="345"/>
      <c r="GH66" s="259"/>
      <c r="GI66" s="345"/>
      <c r="GJ66" s="259"/>
      <c r="GK66" s="345"/>
      <c r="GL66" s="259"/>
      <c r="GM66" s="345"/>
      <c r="GN66" s="259"/>
      <c r="GO66" s="345"/>
      <c r="GP66" s="259"/>
      <c r="GQ66" s="345"/>
      <c r="GR66" s="259"/>
      <c r="GS66" s="345"/>
      <c r="GT66" s="259"/>
      <c r="GU66" s="345"/>
      <c r="GV66" s="259"/>
      <c r="GW66" s="345"/>
      <c r="GX66" s="259" t="s">
        <v>196</v>
      </c>
      <c r="GY66" s="345"/>
      <c r="GZ66" s="259" t="s">
        <v>196</v>
      </c>
      <c r="HA66" s="345" t="s">
        <v>196</v>
      </c>
      <c r="HB66" s="259"/>
      <c r="HC66" s="345"/>
      <c r="HD66" s="259"/>
      <c r="HE66" s="345"/>
      <c r="HF66" s="259"/>
      <c r="HG66" s="345" t="s">
        <v>196</v>
      </c>
      <c r="HH66" s="259" t="s">
        <v>196</v>
      </c>
      <c r="HI66" s="345" t="s">
        <v>196</v>
      </c>
      <c r="HJ66" s="259" t="s">
        <v>196</v>
      </c>
      <c r="HK66" s="345" t="s">
        <v>196</v>
      </c>
      <c r="HL66" s="259"/>
      <c r="HM66" s="345"/>
      <c r="HN66" s="259"/>
      <c r="HO66" s="345"/>
      <c r="HP66" s="259"/>
      <c r="HQ66" s="345"/>
      <c r="HR66" s="259"/>
      <c r="HS66" s="345"/>
      <c r="HT66" s="259"/>
      <c r="HU66" s="345"/>
      <c r="HV66" s="259"/>
      <c r="HW66" s="345"/>
      <c r="HX66" s="259"/>
      <c r="HY66" s="345"/>
      <c r="HZ66" s="259"/>
      <c r="IA66" s="345"/>
      <c r="IB66" s="356" t="s">
        <v>195</v>
      </c>
      <c r="IC66" s="345"/>
      <c r="ID66" s="257"/>
      <c r="IG66" s="303">
        <f t="shared" si="0"/>
        <v>35</v>
      </c>
      <c r="IH66" s="303">
        <f t="shared" si="1"/>
        <v>34</v>
      </c>
      <c r="II66" s="303">
        <f t="shared" si="2"/>
        <v>1</v>
      </c>
      <c r="IJ66" s="303">
        <f t="shared" si="3"/>
        <v>0</v>
      </c>
    </row>
    <row r="67" spans="1:244" s="30" customFormat="1" x14ac:dyDescent="0.2">
      <c r="A67" s="343" t="str">
        <f>Cover!C57</f>
        <v>056</v>
      </c>
      <c r="B67" s="343" t="str">
        <f>Cover!D57 &amp; " / " &amp; Cover!E57</f>
        <v>Sauvetage/conservat. / Redding &amp; behoud</v>
      </c>
      <c r="C67" s="343" t="str">
        <f>Cover!M57</f>
        <v>Sauvetage et conservation. En tant que couverture. Souvent après une tempète; les mesures temporaires pour la protection des biens restants.</v>
      </c>
      <c r="D67" s="343" t="str">
        <f>Cover!N57</f>
        <v>Als dekking. Dikwijls na stormschade; de tijdelijke maatregelen voor de bescherming van de resterende goederen.</v>
      </c>
      <c r="E67" s="344" t="str">
        <f>Cover!J57</f>
        <v/>
      </c>
      <c r="F67" s="327" t="s">
        <v>196</v>
      </c>
      <c r="G67" s="345"/>
      <c r="H67" s="259"/>
      <c r="I67" s="345"/>
      <c r="J67" s="259"/>
      <c r="K67" s="345"/>
      <c r="L67" s="259"/>
      <c r="M67" s="345"/>
      <c r="N67" s="259"/>
      <c r="O67" s="345"/>
      <c r="P67" s="259"/>
      <c r="Q67" s="345"/>
      <c r="R67" s="259"/>
      <c r="S67" s="345"/>
      <c r="T67" s="259"/>
      <c r="U67" s="350" t="s">
        <v>196</v>
      </c>
      <c r="V67" s="259"/>
      <c r="W67" s="345"/>
      <c r="X67" s="259"/>
      <c r="Y67" s="345"/>
      <c r="Z67" s="259"/>
      <c r="AA67" s="345"/>
      <c r="AB67" s="259"/>
      <c r="AC67" s="345"/>
      <c r="AD67" s="327" t="s">
        <v>196</v>
      </c>
      <c r="AE67" s="345"/>
      <c r="AF67" s="259"/>
      <c r="AG67" s="345"/>
      <c r="AH67" s="259"/>
      <c r="AI67" s="345"/>
      <c r="AJ67" s="327" t="s">
        <v>196</v>
      </c>
      <c r="AK67" s="345"/>
      <c r="AL67" s="259"/>
      <c r="AM67" s="350" t="s">
        <v>196</v>
      </c>
      <c r="AN67" s="259"/>
      <c r="AO67" s="345"/>
      <c r="AP67" s="259"/>
      <c r="AQ67" s="345"/>
      <c r="AR67" s="259"/>
      <c r="AS67" s="345"/>
      <c r="AT67" s="259"/>
      <c r="AU67" s="345"/>
      <c r="AV67" s="259"/>
      <c r="AW67" s="345"/>
      <c r="AX67" s="259"/>
      <c r="AY67" s="345"/>
      <c r="AZ67" s="259"/>
      <c r="BA67" s="345"/>
      <c r="BB67" s="259"/>
      <c r="BC67" s="345"/>
      <c r="BD67" s="259"/>
      <c r="BE67" s="345"/>
      <c r="BF67" s="259"/>
      <c r="BG67" s="345"/>
      <c r="BH67" s="259"/>
      <c r="BI67" s="345"/>
      <c r="BJ67" s="259"/>
      <c r="BK67" s="350" t="s">
        <v>196</v>
      </c>
      <c r="BL67" s="259"/>
      <c r="BM67" s="345"/>
      <c r="BN67" s="259"/>
      <c r="BO67" s="345"/>
      <c r="BP67" s="259"/>
      <c r="BQ67" s="345"/>
      <c r="BR67" s="259"/>
      <c r="BS67" s="350" t="s">
        <v>196</v>
      </c>
      <c r="BT67" s="259"/>
      <c r="BU67" s="345"/>
      <c r="BV67" s="259"/>
      <c r="BW67" s="345"/>
      <c r="BX67" s="259"/>
      <c r="BY67" s="345"/>
      <c r="BZ67" s="259"/>
      <c r="CA67" s="345"/>
      <c r="CB67" s="259"/>
      <c r="CC67" s="345"/>
      <c r="CD67" s="259"/>
      <c r="CE67" s="345"/>
      <c r="CF67" s="259"/>
      <c r="CG67" s="345"/>
      <c r="CH67" s="259"/>
      <c r="CI67" s="345"/>
      <c r="CJ67" s="259"/>
      <c r="CK67" s="345"/>
      <c r="CL67" s="259"/>
      <c r="CM67" s="350" t="s">
        <v>196</v>
      </c>
      <c r="CN67" s="259"/>
      <c r="CO67" s="345"/>
      <c r="CP67" s="259"/>
      <c r="CQ67" s="345"/>
      <c r="CR67" s="259"/>
      <c r="CS67" s="345"/>
      <c r="CT67" s="259"/>
      <c r="CU67" s="345"/>
      <c r="CV67" s="327" t="s">
        <v>196</v>
      </c>
      <c r="CW67" s="345"/>
      <c r="CX67" s="259"/>
      <c r="CY67" s="345"/>
      <c r="CZ67" s="259"/>
      <c r="DA67" s="345"/>
      <c r="DB67" s="259"/>
      <c r="DC67" s="345"/>
      <c r="DD67" s="259"/>
      <c r="DE67" s="345"/>
      <c r="DF67" s="259"/>
      <c r="DG67" s="350" t="s">
        <v>196</v>
      </c>
      <c r="DH67" s="327" t="s">
        <v>196</v>
      </c>
      <c r="DI67" s="345"/>
      <c r="DJ67" s="259"/>
      <c r="DK67" s="345"/>
      <c r="DL67" s="259"/>
      <c r="DM67" s="345"/>
      <c r="DN67" s="259"/>
      <c r="DO67" s="345"/>
      <c r="DP67" s="259"/>
      <c r="DQ67" s="350" t="s">
        <v>196</v>
      </c>
      <c r="DR67" s="327" t="s">
        <v>196</v>
      </c>
      <c r="DS67" s="345"/>
      <c r="DT67" s="259"/>
      <c r="DU67" s="345"/>
      <c r="DV67" s="259"/>
      <c r="DW67" s="345"/>
      <c r="DX67" s="327" t="s">
        <v>196</v>
      </c>
      <c r="DY67" s="350" t="s">
        <v>196</v>
      </c>
      <c r="DZ67" s="259"/>
      <c r="EA67" s="345"/>
      <c r="EB67" s="327" t="s">
        <v>196</v>
      </c>
      <c r="EC67" s="345"/>
      <c r="ED67" s="259"/>
      <c r="EE67" s="345"/>
      <c r="EF67" s="259"/>
      <c r="EG67" s="345"/>
      <c r="EH67" s="259"/>
      <c r="EI67" s="345"/>
      <c r="EJ67" s="259"/>
      <c r="EK67" s="345"/>
      <c r="EL67" s="259"/>
      <c r="EM67" s="350" t="s">
        <v>196</v>
      </c>
      <c r="EN67" s="327" t="s">
        <v>196</v>
      </c>
      <c r="EO67" s="345"/>
      <c r="EP67" s="259"/>
      <c r="EQ67" s="345"/>
      <c r="ER67" s="259"/>
      <c r="ES67" s="345"/>
      <c r="ET67" s="259"/>
      <c r="EU67" s="345"/>
      <c r="EV67" s="259"/>
      <c r="EW67" s="345"/>
      <c r="EX67" s="259"/>
      <c r="EY67" s="345"/>
      <c r="EZ67" s="259"/>
      <c r="FA67" s="345"/>
      <c r="FB67" s="259"/>
      <c r="FC67" s="345"/>
      <c r="FD67" s="259"/>
      <c r="FE67" s="350" t="s">
        <v>196</v>
      </c>
      <c r="FF67" s="259"/>
      <c r="FG67" s="345"/>
      <c r="FH67" s="259"/>
      <c r="FI67" s="350" t="s">
        <v>196</v>
      </c>
      <c r="FJ67" s="259"/>
      <c r="FK67" s="350" t="s">
        <v>196</v>
      </c>
      <c r="FL67" s="259"/>
      <c r="FM67" s="345"/>
      <c r="FN67" s="327" t="s">
        <v>196</v>
      </c>
      <c r="FO67" s="350" t="s">
        <v>196</v>
      </c>
      <c r="FP67" s="259"/>
      <c r="FQ67" s="345"/>
      <c r="FR67" s="327" t="s">
        <v>196</v>
      </c>
      <c r="FS67" s="345"/>
      <c r="FT67" s="259"/>
      <c r="FU67" s="345"/>
      <c r="FV67" s="327" t="s">
        <v>196</v>
      </c>
      <c r="FW67" s="350" t="s">
        <v>196</v>
      </c>
      <c r="FX67" s="259"/>
      <c r="FY67" s="345"/>
      <c r="FZ67" s="259"/>
      <c r="GA67" s="345"/>
      <c r="GB67" s="259"/>
      <c r="GC67" s="345"/>
      <c r="GD67" s="259"/>
      <c r="GE67" s="345"/>
      <c r="GF67" s="259"/>
      <c r="GG67" s="345"/>
      <c r="GH67" s="259"/>
      <c r="GI67" s="345"/>
      <c r="GJ67" s="259"/>
      <c r="GK67" s="345"/>
      <c r="GL67" s="259"/>
      <c r="GM67" s="345"/>
      <c r="GN67" s="259"/>
      <c r="GO67" s="345"/>
      <c r="GP67" s="259"/>
      <c r="GQ67" s="345"/>
      <c r="GR67" s="259"/>
      <c r="GS67" s="345"/>
      <c r="GT67" s="259"/>
      <c r="GU67" s="345"/>
      <c r="GV67" s="259"/>
      <c r="GW67" s="345"/>
      <c r="GX67" s="259" t="s">
        <v>196</v>
      </c>
      <c r="GY67" s="345"/>
      <c r="GZ67" s="259" t="s">
        <v>196</v>
      </c>
      <c r="HA67" s="345" t="s">
        <v>196</v>
      </c>
      <c r="HB67" s="259"/>
      <c r="HC67" s="345"/>
      <c r="HD67" s="259"/>
      <c r="HE67" s="345"/>
      <c r="HF67" s="259"/>
      <c r="HG67" s="345" t="s">
        <v>196</v>
      </c>
      <c r="HH67" s="259" t="s">
        <v>196</v>
      </c>
      <c r="HI67" s="345" t="s">
        <v>196</v>
      </c>
      <c r="HJ67" s="259" t="s">
        <v>196</v>
      </c>
      <c r="HK67" s="345" t="s">
        <v>196</v>
      </c>
      <c r="HL67" s="259"/>
      <c r="HM67" s="345"/>
      <c r="HN67" s="259"/>
      <c r="HO67" s="345"/>
      <c r="HP67" s="259"/>
      <c r="HQ67" s="345"/>
      <c r="HR67" s="259"/>
      <c r="HS67" s="345"/>
      <c r="HT67" s="259"/>
      <c r="HU67" s="345"/>
      <c r="HV67" s="259"/>
      <c r="HW67" s="345"/>
      <c r="HX67" s="259"/>
      <c r="HY67" s="345"/>
      <c r="HZ67" s="259"/>
      <c r="IA67" s="345"/>
      <c r="IB67" s="356" t="s">
        <v>195</v>
      </c>
      <c r="IC67" s="345"/>
      <c r="ID67" s="257"/>
      <c r="IG67" s="303">
        <f t="shared" si="0"/>
        <v>35</v>
      </c>
      <c r="IH67" s="303">
        <f t="shared" si="1"/>
        <v>34</v>
      </c>
      <c r="II67" s="303">
        <f t="shared" si="2"/>
        <v>1</v>
      </c>
      <c r="IJ67" s="303">
        <f t="shared" si="3"/>
        <v>0</v>
      </c>
    </row>
    <row r="68" spans="1:244" s="30" customFormat="1" x14ac:dyDescent="0.2">
      <c r="A68" s="343" t="str">
        <f>Cover!C58</f>
        <v>057</v>
      </c>
      <c r="B68" s="343" t="str">
        <f>Cover!D58 &amp; " / " &amp; Cover!E58</f>
        <v>Frais d'expertise / Expertisekosten</v>
      </c>
      <c r="C68" s="343" t="str">
        <f>Cover!M58</f>
        <v>En tant que couverture. L'expertise du bien endommagé, ou de l'effet (financier) du dommage. L'évaluation de la valeur par celui qui y est désigné.</v>
      </c>
      <c r="D68" s="343" t="str">
        <f>Cover!N58</f>
        <v>Als dekking. De expertise van het beschadigde goed, of van het resultaat van de schade. De bepaling van de waarde door degene die daarvoor aangesteld is.</v>
      </c>
      <c r="E68" s="344" t="str">
        <f>Cover!J58</f>
        <v/>
      </c>
      <c r="F68" s="327" t="s">
        <v>196</v>
      </c>
      <c r="G68" s="345"/>
      <c r="H68" s="259"/>
      <c r="I68" s="345"/>
      <c r="J68" s="259"/>
      <c r="K68" s="345"/>
      <c r="L68" s="259"/>
      <c r="M68" s="345"/>
      <c r="N68" s="259"/>
      <c r="O68" s="345"/>
      <c r="P68" s="259"/>
      <c r="Q68" s="345"/>
      <c r="R68" s="259"/>
      <c r="S68" s="345"/>
      <c r="T68" s="259"/>
      <c r="U68" s="350" t="s">
        <v>196</v>
      </c>
      <c r="V68" s="259"/>
      <c r="W68" s="345"/>
      <c r="X68" s="259"/>
      <c r="Y68" s="345"/>
      <c r="Z68" s="259"/>
      <c r="AA68" s="345"/>
      <c r="AB68" s="259"/>
      <c r="AC68" s="345"/>
      <c r="AD68" s="327" t="s">
        <v>196</v>
      </c>
      <c r="AE68" s="345"/>
      <c r="AF68" s="259"/>
      <c r="AG68" s="345"/>
      <c r="AH68" s="259"/>
      <c r="AI68" s="345"/>
      <c r="AJ68" s="327" t="s">
        <v>196</v>
      </c>
      <c r="AK68" s="345"/>
      <c r="AL68" s="259"/>
      <c r="AM68" s="350" t="s">
        <v>196</v>
      </c>
      <c r="AN68" s="259"/>
      <c r="AO68" s="345"/>
      <c r="AP68" s="259"/>
      <c r="AQ68" s="345"/>
      <c r="AR68" s="259"/>
      <c r="AS68" s="345"/>
      <c r="AT68" s="259"/>
      <c r="AU68" s="345"/>
      <c r="AV68" s="259"/>
      <c r="AW68" s="345"/>
      <c r="AX68" s="259"/>
      <c r="AY68" s="345"/>
      <c r="AZ68" s="259"/>
      <c r="BA68" s="345"/>
      <c r="BB68" s="259"/>
      <c r="BC68" s="345"/>
      <c r="BD68" s="259"/>
      <c r="BE68" s="345"/>
      <c r="BF68" s="259"/>
      <c r="BG68" s="345"/>
      <c r="BH68" s="259"/>
      <c r="BI68" s="345"/>
      <c r="BJ68" s="259"/>
      <c r="BK68" s="350" t="s">
        <v>196</v>
      </c>
      <c r="BL68" s="259"/>
      <c r="BM68" s="345"/>
      <c r="BN68" s="259"/>
      <c r="BO68" s="345"/>
      <c r="BP68" s="259"/>
      <c r="BQ68" s="345"/>
      <c r="BR68" s="259"/>
      <c r="BS68" s="350" t="s">
        <v>196</v>
      </c>
      <c r="BT68" s="259"/>
      <c r="BU68" s="345"/>
      <c r="BV68" s="259"/>
      <c r="BW68" s="345"/>
      <c r="BX68" s="259"/>
      <c r="BY68" s="345"/>
      <c r="BZ68" s="259"/>
      <c r="CA68" s="345"/>
      <c r="CB68" s="259"/>
      <c r="CC68" s="345"/>
      <c r="CD68" s="259"/>
      <c r="CE68" s="345"/>
      <c r="CF68" s="259"/>
      <c r="CG68" s="345"/>
      <c r="CH68" s="259"/>
      <c r="CI68" s="345"/>
      <c r="CJ68" s="259"/>
      <c r="CK68" s="345"/>
      <c r="CL68" s="259"/>
      <c r="CM68" s="350" t="s">
        <v>196</v>
      </c>
      <c r="CN68" s="259"/>
      <c r="CO68" s="345"/>
      <c r="CP68" s="259"/>
      <c r="CQ68" s="345"/>
      <c r="CR68" s="259"/>
      <c r="CS68" s="345"/>
      <c r="CT68" s="259"/>
      <c r="CU68" s="345"/>
      <c r="CV68" s="327" t="s">
        <v>196</v>
      </c>
      <c r="CW68" s="345"/>
      <c r="CX68" s="259"/>
      <c r="CY68" s="345"/>
      <c r="CZ68" s="259"/>
      <c r="DA68" s="345"/>
      <c r="DB68" s="259"/>
      <c r="DC68" s="345"/>
      <c r="DD68" s="259"/>
      <c r="DE68" s="345"/>
      <c r="DF68" s="259"/>
      <c r="DG68" s="350" t="s">
        <v>196</v>
      </c>
      <c r="DH68" s="327" t="s">
        <v>196</v>
      </c>
      <c r="DI68" s="345"/>
      <c r="DJ68" s="259"/>
      <c r="DK68" s="345"/>
      <c r="DL68" s="259"/>
      <c r="DM68" s="345"/>
      <c r="DN68" s="259"/>
      <c r="DO68" s="345"/>
      <c r="DP68" s="259"/>
      <c r="DQ68" s="350" t="s">
        <v>196</v>
      </c>
      <c r="DR68" s="327" t="s">
        <v>196</v>
      </c>
      <c r="DS68" s="345"/>
      <c r="DT68" s="259"/>
      <c r="DU68" s="345"/>
      <c r="DV68" s="259"/>
      <c r="DW68" s="345"/>
      <c r="DX68" s="327" t="s">
        <v>196</v>
      </c>
      <c r="DY68" s="350" t="s">
        <v>196</v>
      </c>
      <c r="DZ68" s="259"/>
      <c r="EA68" s="345"/>
      <c r="EB68" s="327" t="s">
        <v>196</v>
      </c>
      <c r="EC68" s="345"/>
      <c r="ED68" s="259"/>
      <c r="EE68" s="345"/>
      <c r="EF68" s="259"/>
      <c r="EG68" s="345"/>
      <c r="EH68" s="259"/>
      <c r="EI68" s="345"/>
      <c r="EJ68" s="259"/>
      <c r="EK68" s="345"/>
      <c r="EL68" s="259"/>
      <c r="EM68" s="350" t="s">
        <v>196</v>
      </c>
      <c r="EN68" s="327" t="s">
        <v>196</v>
      </c>
      <c r="EO68" s="345"/>
      <c r="EP68" s="259"/>
      <c r="EQ68" s="345"/>
      <c r="ER68" s="259"/>
      <c r="ES68" s="345"/>
      <c r="ET68" s="259"/>
      <c r="EU68" s="345"/>
      <c r="EV68" s="259"/>
      <c r="EW68" s="345"/>
      <c r="EX68" s="259"/>
      <c r="EY68" s="345"/>
      <c r="EZ68" s="259"/>
      <c r="FA68" s="345"/>
      <c r="FB68" s="259"/>
      <c r="FC68" s="345"/>
      <c r="FD68" s="259"/>
      <c r="FE68" s="350" t="s">
        <v>196</v>
      </c>
      <c r="FF68" s="259"/>
      <c r="FG68" s="345"/>
      <c r="FH68" s="259"/>
      <c r="FI68" s="350" t="s">
        <v>196</v>
      </c>
      <c r="FJ68" s="259"/>
      <c r="FK68" s="350" t="s">
        <v>196</v>
      </c>
      <c r="FL68" s="259"/>
      <c r="FM68" s="345"/>
      <c r="FN68" s="327" t="s">
        <v>196</v>
      </c>
      <c r="FO68" s="350" t="s">
        <v>196</v>
      </c>
      <c r="FP68" s="259"/>
      <c r="FQ68" s="345"/>
      <c r="FR68" s="327" t="s">
        <v>196</v>
      </c>
      <c r="FS68" s="345"/>
      <c r="FT68" s="259"/>
      <c r="FU68" s="345"/>
      <c r="FV68" s="327" t="s">
        <v>196</v>
      </c>
      <c r="FW68" s="350" t="s">
        <v>196</v>
      </c>
      <c r="FX68" s="259"/>
      <c r="FY68" s="345"/>
      <c r="FZ68" s="259"/>
      <c r="GA68" s="345"/>
      <c r="GB68" s="259"/>
      <c r="GC68" s="345"/>
      <c r="GD68" s="259"/>
      <c r="GE68" s="345"/>
      <c r="GF68" s="259"/>
      <c r="GG68" s="345"/>
      <c r="GH68" s="259"/>
      <c r="GI68" s="345"/>
      <c r="GJ68" s="259"/>
      <c r="GK68" s="345"/>
      <c r="GL68" s="259"/>
      <c r="GM68" s="345"/>
      <c r="GN68" s="259"/>
      <c r="GO68" s="345"/>
      <c r="GP68" s="259"/>
      <c r="GQ68" s="345"/>
      <c r="GR68" s="259"/>
      <c r="GS68" s="345"/>
      <c r="GT68" s="259"/>
      <c r="GU68" s="345"/>
      <c r="GV68" s="259"/>
      <c r="GW68" s="345"/>
      <c r="GX68" s="259" t="s">
        <v>196</v>
      </c>
      <c r="GY68" s="345"/>
      <c r="GZ68" s="259" t="s">
        <v>196</v>
      </c>
      <c r="HA68" s="345" t="s">
        <v>196</v>
      </c>
      <c r="HB68" s="259"/>
      <c r="HC68" s="345"/>
      <c r="HD68" s="259"/>
      <c r="HE68" s="345"/>
      <c r="HF68" s="259"/>
      <c r="HG68" s="345" t="s">
        <v>196</v>
      </c>
      <c r="HH68" s="259" t="s">
        <v>196</v>
      </c>
      <c r="HI68" s="345" t="s">
        <v>196</v>
      </c>
      <c r="HJ68" s="259" t="s">
        <v>196</v>
      </c>
      <c r="HK68" s="345" t="s">
        <v>196</v>
      </c>
      <c r="HL68" s="259"/>
      <c r="HM68" s="345"/>
      <c r="HN68" s="259"/>
      <c r="HO68" s="345"/>
      <c r="HP68" s="259"/>
      <c r="HQ68" s="345"/>
      <c r="HR68" s="259"/>
      <c r="HS68" s="345"/>
      <c r="HT68" s="259"/>
      <c r="HU68" s="345"/>
      <c r="HV68" s="259"/>
      <c r="HW68" s="345"/>
      <c r="HX68" s="259"/>
      <c r="HY68" s="345"/>
      <c r="HZ68" s="259"/>
      <c r="IA68" s="345"/>
      <c r="IB68" s="356" t="s">
        <v>195</v>
      </c>
      <c r="IC68" s="345"/>
      <c r="ID68" s="257"/>
      <c r="IG68" s="303">
        <f t="shared" si="0"/>
        <v>35</v>
      </c>
      <c r="IH68" s="303">
        <f t="shared" si="1"/>
        <v>34</v>
      </c>
      <c r="II68" s="303">
        <f t="shared" si="2"/>
        <v>1</v>
      </c>
      <c r="IJ68" s="303">
        <f t="shared" si="3"/>
        <v>0</v>
      </c>
    </row>
    <row r="69" spans="1:244" s="30" customFormat="1" x14ac:dyDescent="0.2">
      <c r="A69" s="343" t="str">
        <f>Cover!C59</f>
        <v>058</v>
      </c>
      <c r="B69" s="343" t="str">
        <f>Cover!D59 &amp; " / " &amp; Cover!E59</f>
        <v>Bureautique / Burotica</v>
      </c>
      <c r="C69" s="343" t="str">
        <f>Cover!M59</f>
        <v>En tant que couverture. Souvent en incendie et ses compléments (le risque électrique); les ordinateurs, les téléphones et autre appareils assimilés.</v>
      </c>
      <c r="D69" s="343" t="str">
        <f>Cover!N59</f>
        <v>Als dekking. Dikwijls in brand en aanverwante (risico electriciteit); computers en telefonie en verwante apparatuur.</v>
      </c>
      <c r="E69" s="344" t="str">
        <f>Cover!J59</f>
        <v/>
      </c>
      <c r="F69" s="327" t="s">
        <v>196</v>
      </c>
      <c r="G69" s="345"/>
      <c r="H69" s="259"/>
      <c r="I69" s="345"/>
      <c r="J69" s="259"/>
      <c r="K69" s="345"/>
      <c r="L69" s="259"/>
      <c r="M69" s="345"/>
      <c r="N69" s="259"/>
      <c r="O69" s="345"/>
      <c r="P69" s="259"/>
      <c r="Q69" s="345"/>
      <c r="R69" s="259"/>
      <c r="S69" s="345"/>
      <c r="T69" s="259"/>
      <c r="U69" s="350" t="s">
        <v>196</v>
      </c>
      <c r="V69" s="259"/>
      <c r="W69" s="345"/>
      <c r="X69" s="259"/>
      <c r="Y69" s="345"/>
      <c r="Z69" s="259"/>
      <c r="AA69" s="345"/>
      <c r="AB69" s="259"/>
      <c r="AC69" s="345"/>
      <c r="AD69" s="327" t="s">
        <v>196</v>
      </c>
      <c r="AE69" s="345"/>
      <c r="AF69" s="259"/>
      <c r="AG69" s="345"/>
      <c r="AH69" s="259"/>
      <c r="AI69" s="345"/>
      <c r="AJ69" s="327" t="s">
        <v>196</v>
      </c>
      <c r="AK69" s="345"/>
      <c r="AL69" s="259"/>
      <c r="AM69" s="350" t="s">
        <v>196</v>
      </c>
      <c r="AN69" s="259"/>
      <c r="AO69" s="345"/>
      <c r="AP69" s="259"/>
      <c r="AQ69" s="345"/>
      <c r="AR69" s="259"/>
      <c r="AS69" s="345"/>
      <c r="AT69" s="259"/>
      <c r="AU69" s="345"/>
      <c r="AV69" s="259"/>
      <c r="AW69" s="345"/>
      <c r="AX69" s="259"/>
      <c r="AY69" s="345"/>
      <c r="AZ69" s="259"/>
      <c r="BA69" s="345"/>
      <c r="BB69" s="259"/>
      <c r="BC69" s="345"/>
      <c r="BD69" s="259"/>
      <c r="BE69" s="345"/>
      <c r="BF69" s="259"/>
      <c r="BG69" s="345"/>
      <c r="BH69" s="259"/>
      <c r="BI69" s="345"/>
      <c r="BJ69" s="259"/>
      <c r="BK69" s="350" t="s">
        <v>196</v>
      </c>
      <c r="BL69" s="259"/>
      <c r="BM69" s="345"/>
      <c r="BN69" s="259"/>
      <c r="BO69" s="345"/>
      <c r="BP69" s="259"/>
      <c r="BQ69" s="345"/>
      <c r="BR69" s="259"/>
      <c r="BS69" s="350" t="s">
        <v>196</v>
      </c>
      <c r="BT69" s="259"/>
      <c r="BU69" s="345"/>
      <c r="BV69" s="259"/>
      <c r="BW69" s="345"/>
      <c r="BX69" s="259"/>
      <c r="BY69" s="345"/>
      <c r="BZ69" s="259"/>
      <c r="CA69" s="345"/>
      <c r="CB69" s="259"/>
      <c r="CC69" s="345"/>
      <c r="CD69" s="259"/>
      <c r="CE69" s="345"/>
      <c r="CF69" s="259"/>
      <c r="CG69" s="345"/>
      <c r="CH69" s="259"/>
      <c r="CI69" s="345"/>
      <c r="CJ69" s="259"/>
      <c r="CK69" s="345"/>
      <c r="CL69" s="259"/>
      <c r="CM69" s="350" t="s">
        <v>196</v>
      </c>
      <c r="CN69" s="259"/>
      <c r="CO69" s="345"/>
      <c r="CP69" s="259"/>
      <c r="CQ69" s="345"/>
      <c r="CR69" s="259"/>
      <c r="CS69" s="345"/>
      <c r="CT69" s="259"/>
      <c r="CU69" s="345"/>
      <c r="CV69" s="327" t="s">
        <v>196</v>
      </c>
      <c r="CW69" s="345"/>
      <c r="CX69" s="259"/>
      <c r="CY69" s="345"/>
      <c r="CZ69" s="259"/>
      <c r="DA69" s="345"/>
      <c r="DB69" s="259"/>
      <c r="DC69" s="345"/>
      <c r="DD69" s="259"/>
      <c r="DE69" s="345"/>
      <c r="DF69" s="259"/>
      <c r="DG69" s="350" t="s">
        <v>196</v>
      </c>
      <c r="DH69" s="327" t="s">
        <v>196</v>
      </c>
      <c r="DI69" s="345"/>
      <c r="DJ69" s="259"/>
      <c r="DK69" s="345"/>
      <c r="DL69" s="259"/>
      <c r="DM69" s="345"/>
      <c r="DN69" s="259"/>
      <c r="DO69" s="345"/>
      <c r="DP69" s="259"/>
      <c r="DQ69" s="350" t="s">
        <v>196</v>
      </c>
      <c r="DR69" s="327" t="s">
        <v>196</v>
      </c>
      <c r="DS69" s="345"/>
      <c r="DT69" s="259"/>
      <c r="DU69" s="345"/>
      <c r="DV69" s="259"/>
      <c r="DW69" s="345"/>
      <c r="DX69" s="327" t="s">
        <v>196</v>
      </c>
      <c r="DY69" s="350" t="s">
        <v>196</v>
      </c>
      <c r="DZ69" s="259"/>
      <c r="EA69" s="345"/>
      <c r="EB69" s="327" t="s">
        <v>196</v>
      </c>
      <c r="EC69" s="345"/>
      <c r="ED69" s="259"/>
      <c r="EE69" s="345"/>
      <c r="EF69" s="259"/>
      <c r="EG69" s="345"/>
      <c r="EH69" s="259"/>
      <c r="EI69" s="345"/>
      <c r="EJ69" s="259"/>
      <c r="EK69" s="345"/>
      <c r="EL69" s="259"/>
      <c r="EM69" s="350" t="s">
        <v>196</v>
      </c>
      <c r="EN69" s="327" t="s">
        <v>196</v>
      </c>
      <c r="EO69" s="345"/>
      <c r="EP69" s="259"/>
      <c r="EQ69" s="345"/>
      <c r="ER69" s="259"/>
      <c r="ES69" s="345"/>
      <c r="ET69" s="259"/>
      <c r="EU69" s="345"/>
      <c r="EV69" s="259"/>
      <c r="EW69" s="345"/>
      <c r="EX69" s="259"/>
      <c r="EY69" s="345"/>
      <c r="EZ69" s="259"/>
      <c r="FA69" s="345"/>
      <c r="FB69" s="259"/>
      <c r="FC69" s="345"/>
      <c r="FD69" s="259"/>
      <c r="FE69" s="350" t="s">
        <v>196</v>
      </c>
      <c r="FF69" s="259"/>
      <c r="FG69" s="345"/>
      <c r="FH69" s="259"/>
      <c r="FI69" s="350" t="s">
        <v>196</v>
      </c>
      <c r="FJ69" s="259"/>
      <c r="FK69" s="350" t="s">
        <v>196</v>
      </c>
      <c r="FL69" s="259"/>
      <c r="FM69" s="345"/>
      <c r="FN69" s="327" t="s">
        <v>196</v>
      </c>
      <c r="FO69" s="350" t="s">
        <v>196</v>
      </c>
      <c r="FP69" s="259"/>
      <c r="FQ69" s="345"/>
      <c r="FR69" s="327" t="s">
        <v>196</v>
      </c>
      <c r="FS69" s="345"/>
      <c r="FT69" s="259"/>
      <c r="FU69" s="345"/>
      <c r="FV69" s="327" t="s">
        <v>196</v>
      </c>
      <c r="FW69" s="350" t="s">
        <v>196</v>
      </c>
      <c r="FX69" s="259"/>
      <c r="FY69" s="345"/>
      <c r="FZ69" s="259"/>
      <c r="GA69" s="345"/>
      <c r="GB69" s="259"/>
      <c r="GC69" s="345"/>
      <c r="GD69" s="259"/>
      <c r="GE69" s="345"/>
      <c r="GF69" s="259"/>
      <c r="GG69" s="345"/>
      <c r="GH69" s="259"/>
      <c r="GI69" s="345"/>
      <c r="GJ69" s="259"/>
      <c r="GK69" s="345"/>
      <c r="GL69" s="259"/>
      <c r="GM69" s="345"/>
      <c r="GN69" s="259"/>
      <c r="GO69" s="345"/>
      <c r="GP69" s="259"/>
      <c r="GQ69" s="345"/>
      <c r="GR69" s="259"/>
      <c r="GS69" s="345"/>
      <c r="GT69" s="259"/>
      <c r="GU69" s="345"/>
      <c r="GV69" s="259"/>
      <c r="GW69" s="345"/>
      <c r="GX69" s="259" t="s">
        <v>196</v>
      </c>
      <c r="GY69" s="345"/>
      <c r="GZ69" s="259" t="s">
        <v>196</v>
      </c>
      <c r="HA69" s="345" t="s">
        <v>196</v>
      </c>
      <c r="HB69" s="259"/>
      <c r="HC69" s="345"/>
      <c r="HD69" s="259"/>
      <c r="HE69" s="345"/>
      <c r="HF69" s="259"/>
      <c r="HG69" s="345" t="s">
        <v>196</v>
      </c>
      <c r="HH69" s="259" t="s">
        <v>196</v>
      </c>
      <c r="HI69" s="345" t="s">
        <v>196</v>
      </c>
      <c r="HJ69" s="259" t="s">
        <v>196</v>
      </c>
      <c r="HK69" s="345" t="s">
        <v>196</v>
      </c>
      <c r="HL69" s="259"/>
      <c r="HM69" s="345"/>
      <c r="HN69" s="259"/>
      <c r="HO69" s="345"/>
      <c r="HP69" s="259"/>
      <c r="HQ69" s="345"/>
      <c r="HR69" s="259"/>
      <c r="HS69" s="345"/>
      <c r="HT69" s="259"/>
      <c r="HU69" s="345"/>
      <c r="HV69" s="259"/>
      <c r="HW69" s="345"/>
      <c r="HX69" s="259"/>
      <c r="HY69" s="345"/>
      <c r="HZ69" s="259"/>
      <c r="IA69" s="345"/>
      <c r="IB69" s="356" t="s">
        <v>195</v>
      </c>
      <c r="IC69" s="345"/>
      <c r="ID69" s="257"/>
      <c r="IG69" s="303">
        <f t="shared" si="0"/>
        <v>35</v>
      </c>
      <c r="IH69" s="303">
        <f t="shared" si="1"/>
        <v>34</v>
      </c>
      <c r="II69" s="303">
        <f t="shared" si="2"/>
        <v>1</v>
      </c>
      <c r="IJ69" s="303">
        <f t="shared" si="3"/>
        <v>0</v>
      </c>
    </row>
    <row r="70" spans="1:244" s="30" customFormat="1" x14ac:dyDescent="0.2">
      <c r="A70" s="349" t="str">
        <f>Cover!C60</f>
        <v>059</v>
      </c>
      <c r="B70" s="343" t="str">
        <f>Cover!D60 &amp; " / " &amp; Cover!E60</f>
        <v>Biens / Goederen</v>
      </c>
      <c r="C70" s="343" t="str">
        <f>Cover!M60</f>
        <v>En tant que couverture. En sein d'une garantie il se peut que parfois, de l'ensemble couvert par la garantie, la partie "biens" nécessitte des informations spécifiques.</v>
      </c>
      <c r="D70" s="343" t="str">
        <f>Cover!N60</f>
        <v>Als dekking. Binnen een waarborg kan soms, van het geheel gewaarborgde, het gedeelte "goederen" specifieke informatie vereisen.</v>
      </c>
      <c r="E70" s="344" t="str">
        <f>Cover!J60</f>
        <v/>
      </c>
      <c r="F70" s="327" t="s">
        <v>196</v>
      </c>
      <c r="G70" s="345"/>
      <c r="H70" s="259"/>
      <c r="I70" s="345"/>
      <c r="J70" s="259"/>
      <c r="K70" s="345"/>
      <c r="L70" s="259"/>
      <c r="M70" s="345"/>
      <c r="N70" s="259"/>
      <c r="O70" s="345"/>
      <c r="P70" s="259"/>
      <c r="Q70" s="345"/>
      <c r="R70" s="259"/>
      <c r="S70" s="345"/>
      <c r="T70" s="259"/>
      <c r="U70" s="350" t="s">
        <v>196</v>
      </c>
      <c r="V70" s="259"/>
      <c r="W70" s="345"/>
      <c r="X70" s="259"/>
      <c r="Y70" s="345"/>
      <c r="Z70" s="259"/>
      <c r="AA70" s="345"/>
      <c r="AB70" s="259"/>
      <c r="AC70" s="345"/>
      <c r="AD70" s="327" t="s">
        <v>196</v>
      </c>
      <c r="AE70" s="345"/>
      <c r="AF70" s="259"/>
      <c r="AG70" s="345"/>
      <c r="AH70" s="259"/>
      <c r="AI70" s="345"/>
      <c r="AJ70" s="327" t="s">
        <v>196</v>
      </c>
      <c r="AK70" s="345"/>
      <c r="AL70" s="259"/>
      <c r="AM70" s="350" t="s">
        <v>196</v>
      </c>
      <c r="AN70" s="259"/>
      <c r="AO70" s="345"/>
      <c r="AP70" s="259"/>
      <c r="AQ70" s="345"/>
      <c r="AR70" s="259"/>
      <c r="AS70" s="345"/>
      <c r="AT70" s="259"/>
      <c r="AU70" s="345"/>
      <c r="AV70" s="259"/>
      <c r="AW70" s="345"/>
      <c r="AX70" s="259"/>
      <c r="AY70" s="345"/>
      <c r="AZ70" s="259"/>
      <c r="BA70" s="345"/>
      <c r="BB70" s="259"/>
      <c r="BC70" s="345"/>
      <c r="BD70" s="259"/>
      <c r="BE70" s="345"/>
      <c r="BF70" s="259"/>
      <c r="BG70" s="345"/>
      <c r="BH70" s="259"/>
      <c r="BI70" s="345"/>
      <c r="BJ70" s="259"/>
      <c r="BK70" s="350" t="s">
        <v>196</v>
      </c>
      <c r="BL70" s="259"/>
      <c r="BM70" s="345"/>
      <c r="BN70" s="259"/>
      <c r="BO70" s="345"/>
      <c r="BP70" s="259"/>
      <c r="BQ70" s="345"/>
      <c r="BR70" s="259"/>
      <c r="BS70" s="350" t="s">
        <v>196</v>
      </c>
      <c r="BT70" s="259"/>
      <c r="BU70" s="345"/>
      <c r="BV70" s="259"/>
      <c r="BW70" s="345"/>
      <c r="BX70" s="259"/>
      <c r="BY70" s="345"/>
      <c r="BZ70" s="259"/>
      <c r="CA70" s="345"/>
      <c r="CB70" s="259"/>
      <c r="CC70" s="345"/>
      <c r="CD70" s="259"/>
      <c r="CE70" s="345"/>
      <c r="CF70" s="259"/>
      <c r="CG70" s="345"/>
      <c r="CH70" s="259"/>
      <c r="CI70" s="345"/>
      <c r="CJ70" s="259"/>
      <c r="CK70" s="345"/>
      <c r="CL70" s="259"/>
      <c r="CM70" s="350" t="s">
        <v>196</v>
      </c>
      <c r="CN70" s="259"/>
      <c r="CO70" s="345"/>
      <c r="CP70" s="259"/>
      <c r="CQ70" s="345"/>
      <c r="CR70" s="259"/>
      <c r="CS70" s="345"/>
      <c r="CT70" s="259"/>
      <c r="CU70" s="345"/>
      <c r="CV70" s="327" t="s">
        <v>196</v>
      </c>
      <c r="CW70" s="345"/>
      <c r="CX70" s="259"/>
      <c r="CY70" s="345"/>
      <c r="CZ70" s="259"/>
      <c r="DA70" s="345"/>
      <c r="DB70" s="259"/>
      <c r="DC70" s="345"/>
      <c r="DD70" s="259"/>
      <c r="DE70" s="345"/>
      <c r="DF70" s="259"/>
      <c r="DG70" s="350" t="s">
        <v>196</v>
      </c>
      <c r="DH70" s="327" t="s">
        <v>196</v>
      </c>
      <c r="DI70" s="345"/>
      <c r="DJ70" s="259"/>
      <c r="DK70" s="345"/>
      <c r="DL70" s="259"/>
      <c r="DM70" s="345"/>
      <c r="DN70" s="259"/>
      <c r="DO70" s="345"/>
      <c r="DP70" s="259"/>
      <c r="DQ70" s="350" t="s">
        <v>196</v>
      </c>
      <c r="DR70" s="327" t="s">
        <v>196</v>
      </c>
      <c r="DS70" s="345"/>
      <c r="DT70" s="259"/>
      <c r="DU70" s="345"/>
      <c r="DV70" s="259"/>
      <c r="DW70" s="345"/>
      <c r="DX70" s="327" t="s">
        <v>196</v>
      </c>
      <c r="DY70" s="350" t="s">
        <v>196</v>
      </c>
      <c r="DZ70" s="259"/>
      <c r="EA70" s="345"/>
      <c r="EB70" s="327" t="s">
        <v>196</v>
      </c>
      <c r="EC70" s="345"/>
      <c r="ED70" s="259"/>
      <c r="EE70" s="345"/>
      <c r="EF70" s="259"/>
      <c r="EG70" s="345"/>
      <c r="EH70" s="259"/>
      <c r="EI70" s="345"/>
      <c r="EJ70" s="259"/>
      <c r="EK70" s="345"/>
      <c r="EL70" s="259"/>
      <c r="EM70" s="350" t="s">
        <v>196</v>
      </c>
      <c r="EN70" s="327" t="s">
        <v>196</v>
      </c>
      <c r="EO70" s="345"/>
      <c r="EP70" s="259"/>
      <c r="EQ70" s="345"/>
      <c r="ER70" s="259"/>
      <c r="ES70" s="345"/>
      <c r="ET70" s="259"/>
      <c r="EU70" s="345"/>
      <c r="EV70" s="259"/>
      <c r="EW70" s="345"/>
      <c r="EX70" s="259"/>
      <c r="EY70" s="345"/>
      <c r="EZ70" s="259"/>
      <c r="FA70" s="345"/>
      <c r="FB70" s="259"/>
      <c r="FC70" s="345"/>
      <c r="FD70" s="259"/>
      <c r="FE70" s="350" t="s">
        <v>196</v>
      </c>
      <c r="FF70" s="259"/>
      <c r="FG70" s="345"/>
      <c r="FH70" s="259"/>
      <c r="FI70" s="350" t="s">
        <v>196</v>
      </c>
      <c r="FJ70" s="259"/>
      <c r="FK70" s="350" t="s">
        <v>196</v>
      </c>
      <c r="FL70" s="259"/>
      <c r="FM70" s="345"/>
      <c r="FN70" s="327" t="s">
        <v>196</v>
      </c>
      <c r="FO70" s="350" t="s">
        <v>196</v>
      </c>
      <c r="FP70" s="259"/>
      <c r="FQ70" s="345"/>
      <c r="FR70" s="327" t="s">
        <v>196</v>
      </c>
      <c r="FS70" s="345"/>
      <c r="FT70" s="259"/>
      <c r="FU70" s="345"/>
      <c r="FV70" s="327" t="s">
        <v>196</v>
      </c>
      <c r="FW70" s="350" t="s">
        <v>196</v>
      </c>
      <c r="FX70" s="259"/>
      <c r="FY70" s="345"/>
      <c r="FZ70" s="259"/>
      <c r="GA70" s="345"/>
      <c r="GB70" s="259"/>
      <c r="GC70" s="345"/>
      <c r="GD70" s="259"/>
      <c r="GE70" s="345"/>
      <c r="GF70" s="259"/>
      <c r="GG70" s="345"/>
      <c r="GH70" s="259"/>
      <c r="GI70" s="345"/>
      <c r="GJ70" s="259"/>
      <c r="GK70" s="345"/>
      <c r="GL70" s="259"/>
      <c r="GM70" s="345"/>
      <c r="GN70" s="259"/>
      <c r="GO70" s="345"/>
      <c r="GP70" s="259"/>
      <c r="GQ70" s="345"/>
      <c r="GR70" s="259"/>
      <c r="GS70" s="345"/>
      <c r="GT70" s="259"/>
      <c r="GU70" s="345"/>
      <c r="GV70" s="259"/>
      <c r="GW70" s="345"/>
      <c r="GX70" s="259" t="s">
        <v>196</v>
      </c>
      <c r="GY70" s="345"/>
      <c r="GZ70" s="259" t="s">
        <v>196</v>
      </c>
      <c r="HA70" s="345" t="s">
        <v>196</v>
      </c>
      <c r="HB70" s="259"/>
      <c r="HC70" s="345"/>
      <c r="HD70" s="259"/>
      <c r="HE70" s="345"/>
      <c r="HF70" s="259"/>
      <c r="HG70" s="345" t="s">
        <v>196</v>
      </c>
      <c r="HH70" s="259" t="s">
        <v>196</v>
      </c>
      <c r="HI70" s="345" t="s">
        <v>196</v>
      </c>
      <c r="HJ70" s="259" t="s">
        <v>196</v>
      </c>
      <c r="HK70" s="345" t="s">
        <v>196</v>
      </c>
      <c r="HL70" s="259"/>
      <c r="HM70" s="345"/>
      <c r="HN70" s="259"/>
      <c r="HO70" s="345"/>
      <c r="HP70" s="259"/>
      <c r="HQ70" s="345"/>
      <c r="HR70" s="259"/>
      <c r="HS70" s="345"/>
      <c r="HT70" s="259"/>
      <c r="HU70" s="345"/>
      <c r="HV70" s="259"/>
      <c r="HW70" s="345"/>
      <c r="HX70" s="259"/>
      <c r="HY70" s="345"/>
      <c r="HZ70" s="259"/>
      <c r="IA70" s="345"/>
      <c r="IB70" s="356" t="s">
        <v>195</v>
      </c>
      <c r="IC70" s="345"/>
      <c r="ID70" s="257"/>
      <c r="IG70" s="303">
        <f t="shared" si="0"/>
        <v>35</v>
      </c>
      <c r="IH70" s="303">
        <f t="shared" si="1"/>
        <v>34</v>
      </c>
      <c r="II70" s="303">
        <f t="shared" si="2"/>
        <v>1</v>
      </c>
      <c r="IJ70" s="303">
        <f t="shared" si="3"/>
        <v>0</v>
      </c>
    </row>
    <row r="71" spans="1:244" s="30" customFormat="1" x14ac:dyDescent="0.2">
      <c r="A71" s="343" t="str">
        <f>Cover!C61</f>
        <v>060</v>
      </c>
      <c r="B71" s="343" t="str">
        <f>Cover!D61 &amp; " / " &amp; Cover!E61</f>
        <v>Marchandises / Koopwaar</v>
      </c>
      <c r="C71" s="343" t="str">
        <f>Cover!M61</f>
        <v>En tant que couverture. En sein d'une garantie il se peut que parfois, de l'ensemble couvert par la garantie, la partie "marchandises" nécessitte des informations spécifiques.</v>
      </c>
      <c r="D71" s="343" t="str">
        <f>Cover!N61</f>
        <v>Als dekking. Binnen een waarborg kan soms, van het geheel gewaarborgde, het gedeelte "koopwaar" specifieke informatie vereisen.</v>
      </c>
      <c r="E71" s="344" t="str">
        <f>Cover!J61</f>
        <v/>
      </c>
      <c r="F71" s="327" t="s">
        <v>196</v>
      </c>
      <c r="G71" s="345"/>
      <c r="H71" s="259"/>
      <c r="I71" s="345"/>
      <c r="J71" s="259"/>
      <c r="K71" s="345"/>
      <c r="L71" s="259"/>
      <c r="M71" s="345"/>
      <c r="N71" s="259"/>
      <c r="O71" s="345"/>
      <c r="P71" s="259"/>
      <c r="Q71" s="345"/>
      <c r="R71" s="259"/>
      <c r="S71" s="345"/>
      <c r="T71" s="259"/>
      <c r="U71" s="350" t="s">
        <v>196</v>
      </c>
      <c r="V71" s="259"/>
      <c r="W71" s="345"/>
      <c r="X71" s="259"/>
      <c r="Y71" s="345"/>
      <c r="Z71" s="259"/>
      <c r="AA71" s="345"/>
      <c r="AB71" s="259"/>
      <c r="AC71" s="345"/>
      <c r="AD71" s="327" t="s">
        <v>196</v>
      </c>
      <c r="AE71" s="345"/>
      <c r="AF71" s="259"/>
      <c r="AG71" s="345"/>
      <c r="AH71" s="259"/>
      <c r="AI71" s="345"/>
      <c r="AJ71" s="327" t="s">
        <v>196</v>
      </c>
      <c r="AK71" s="345"/>
      <c r="AL71" s="259"/>
      <c r="AM71" s="350" t="s">
        <v>196</v>
      </c>
      <c r="AN71" s="259"/>
      <c r="AO71" s="345"/>
      <c r="AP71" s="259"/>
      <c r="AQ71" s="345"/>
      <c r="AR71" s="259"/>
      <c r="AS71" s="345"/>
      <c r="AT71" s="259"/>
      <c r="AU71" s="345"/>
      <c r="AV71" s="259"/>
      <c r="AW71" s="345"/>
      <c r="AX71" s="259"/>
      <c r="AY71" s="345"/>
      <c r="AZ71" s="259"/>
      <c r="BA71" s="345"/>
      <c r="BB71" s="259"/>
      <c r="BC71" s="345"/>
      <c r="BD71" s="259"/>
      <c r="BE71" s="345"/>
      <c r="BF71" s="259"/>
      <c r="BG71" s="345"/>
      <c r="BH71" s="259"/>
      <c r="BI71" s="345"/>
      <c r="BJ71" s="259"/>
      <c r="BK71" s="350" t="s">
        <v>196</v>
      </c>
      <c r="BL71" s="259"/>
      <c r="BM71" s="345"/>
      <c r="BN71" s="259"/>
      <c r="BO71" s="345"/>
      <c r="BP71" s="259"/>
      <c r="BQ71" s="345"/>
      <c r="BR71" s="259"/>
      <c r="BS71" s="350" t="s">
        <v>196</v>
      </c>
      <c r="BT71" s="259"/>
      <c r="BU71" s="345"/>
      <c r="BV71" s="259"/>
      <c r="BW71" s="345"/>
      <c r="BX71" s="259"/>
      <c r="BY71" s="345"/>
      <c r="BZ71" s="259"/>
      <c r="CA71" s="345"/>
      <c r="CB71" s="259"/>
      <c r="CC71" s="345"/>
      <c r="CD71" s="259"/>
      <c r="CE71" s="345"/>
      <c r="CF71" s="259"/>
      <c r="CG71" s="345"/>
      <c r="CH71" s="259"/>
      <c r="CI71" s="345"/>
      <c r="CJ71" s="259"/>
      <c r="CK71" s="345"/>
      <c r="CL71" s="259"/>
      <c r="CM71" s="350" t="s">
        <v>196</v>
      </c>
      <c r="CN71" s="259"/>
      <c r="CO71" s="345"/>
      <c r="CP71" s="259"/>
      <c r="CQ71" s="345"/>
      <c r="CR71" s="259"/>
      <c r="CS71" s="345"/>
      <c r="CT71" s="259"/>
      <c r="CU71" s="345"/>
      <c r="CV71" s="327" t="s">
        <v>196</v>
      </c>
      <c r="CW71" s="345"/>
      <c r="CX71" s="259"/>
      <c r="CY71" s="345"/>
      <c r="CZ71" s="259"/>
      <c r="DA71" s="345"/>
      <c r="DB71" s="259"/>
      <c r="DC71" s="345"/>
      <c r="DD71" s="259"/>
      <c r="DE71" s="345"/>
      <c r="DF71" s="259"/>
      <c r="DG71" s="350" t="s">
        <v>196</v>
      </c>
      <c r="DH71" s="327" t="s">
        <v>196</v>
      </c>
      <c r="DI71" s="345"/>
      <c r="DJ71" s="259"/>
      <c r="DK71" s="345"/>
      <c r="DL71" s="259"/>
      <c r="DM71" s="345"/>
      <c r="DN71" s="259"/>
      <c r="DO71" s="345"/>
      <c r="DP71" s="259"/>
      <c r="DQ71" s="350" t="s">
        <v>196</v>
      </c>
      <c r="DR71" s="327" t="s">
        <v>196</v>
      </c>
      <c r="DS71" s="345"/>
      <c r="DT71" s="259"/>
      <c r="DU71" s="345"/>
      <c r="DV71" s="259"/>
      <c r="DW71" s="345"/>
      <c r="DX71" s="327" t="s">
        <v>196</v>
      </c>
      <c r="DY71" s="350" t="s">
        <v>196</v>
      </c>
      <c r="DZ71" s="259"/>
      <c r="EA71" s="345"/>
      <c r="EB71" s="327" t="s">
        <v>196</v>
      </c>
      <c r="EC71" s="345"/>
      <c r="ED71" s="259"/>
      <c r="EE71" s="345"/>
      <c r="EF71" s="259"/>
      <c r="EG71" s="345"/>
      <c r="EH71" s="259"/>
      <c r="EI71" s="345"/>
      <c r="EJ71" s="259"/>
      <c r="EK71" s="345"/>
      <c r="EL71" s="259"/>
      <c r="EM71" s="350" t="s">
        <v>196</v>
      </c>
      <c r="EN71" s="327" t="s">
        <v>196</v>
      </c>
      <c r="EO71" s="345"/>
      <c r="EP71" s="259"/>
      <c r="EQ71" s="345"/>
      <c r="ER71" s="259"/>
      <c r="ES71" s="345"/>
      <c r="ET71" s="259"/>
      <c r="EU71" s="345"/>
      <c r="EV71" s="259"/>
      <c r="EW71" s="345"/>
      <c r="EX71" s="259"/>
      <c r="EY71" s="345"/>
      <c r="EZ71" s="259"/>
      <c r="FA71" s="345"/>
      <c r="FB71" s="259"/>
      <c r="FC71" s="345"/>
      <c r="FD71" s="259"/>
      <c r="FE71" s="350" t="s">
        <v>196</v>
      </c>
      <c r="FF71" s="259"/>
      <c r="FG71" s="345"/>
      <c r="FH71" s="259"/>
      <c r="FI71" s="350" t="s">
        <v>196</v>
      </c>
      <c r="FJ71" s="259"/>
      <c r="FK71" s="350" t="s">
        <v>196</v>
      </c>
      <c r="FL71" s="259"/>
      <c r="FM71" s="345"/>
      <c r="FN71" s="327" t="s">
        <v>196</v>
      </c>
      <c r="FO71" s="350" t="s">
        <v>196</v>
      </c>
      <c r="FP71" s="259"/>
      <c r="FQ71" s="345"/>
      <c r="FR71" s="327" t="s">
        <v>196</v>
      </c>
      <c r="FS71" s="345"/>
      <c r="FT71" s="259"/>
      <c r="FU71" s="345"/>
      <c r="FV71" s="327" t="s">
        <v>196</v>
      </c>
      <c r="FW71" s="350" t="s">
        <v>196</v>
      </c>
      <c r="FX71" s="259"/>
      <c r="FY71" s="345"/>
      <c r="FZ71" s="259"/>
      <c r="GA71" s="345"/>
      <c r="GB71" s="259"/>
      <c r="GC71" s="345"/>
      <c r="GD71" s="259"/>
      <c r="GE71" s="345"/>
      <c r="GF71" s="259"/>
      <c r="GG71" s="345"/>
      <c r="GH71" s="259"/>
      <c r="GI71" s="345"/>
      <c r="GJ71" s="259"/>
      <c r="GK71" s="345"/>
      <c r="GL71" s="259"/>
      <c r="GM71" s="345"/>
      <c r="GN71" s="259"/>
      <c r="GO71" s="345"/>
      <c r="GP71" s="259"/>
      <c r="GQ71" s="345"/>
      <c r="GR71" s="259"/>
      <c r="GS71" s="345"/>
      <c r="GT71" s="259"/>
      <c r="GU71" s="345"/>
      <c r="GV71" s="259"/>
      <c r="GW71" s="345"/>
      <c r="GX71" s="259" t="s">
        <v>196</v>
      </c>
      <c r="GY71" s="345"/>
      <c r="GZ71" s="259" t="s">
        <v>196</v>
      </c>
      <c r="HA71" s="345" t="s">
        <v>196</v>
      </c>
      <c r="HB71" s="259"/>
      <c r="HC71" s="345"/>
      <c r="HD71" s="259"/>
      <c r="HE71" s="345"/>
      <c r="HF71" s="259"/>
      <c r="HG71" s="345" t="s">
        <v>196</v>
      </c>
      <c r="HH71" s="259" t="s">
        <v>196</v>
      </c>
      <c r="HI71" s="345" t="s">
        <v>196</v>
      </c>
      <c r="HJ71" s="259" t="s">
        <v>196</v>
      </c>
      <c r="HK71" s="345" t="s">
        <v>196</v>
      </c>
      <c r="HL71" s="259"/>
      <c r="HM71" s="345"/>
      <c r="HN71" s="259"/>
      <c r="HO71" s="345"/>
      <c r="HP71" s="259"/>
      <c r="HQ71" s="345"/>
      <c r="HR71" s="259"/>
      <c r="HS71" s="345"/>
      <c r="HT71" s="259"/>
      <c r="HU71" s="345"/>
      <c r="HV71" s="259"/>
      <c r="HW71" s="345"/>
      <c r="HX71" s="259"/>
      <c r="HY71" s="345"/>
      <c r="HZ71" s="259"/>
      <c r="IA71" s="345"/>
      <c r="IB71" s="356" t="s">
        <v>195</v>
      </c>
      <c r="IC71" s="345"/>
      <c r="ID71" s="257"/>
      <c r="IG71" s="303">
        <f t="shared" si="0"/>
        <v>35</v>
      </c>
      <c r="IH71" s="303">
        <f t="shared" si="1"/>
        <v>34</v>
      </c>
      <c r="II71" s="303">
        <f t="shared" si="2"/>
        <v>1</v>
      </c>
      <c r="IJ71" s="303">
        <f t="shared" si="3"/>
        <v>0</v>
      </c>
    </row>
    <row r="72" spans="1:244" s="30" customFormat="1" x14ac:dyDescent="0.2">
      <c r="A72" s="343" t="str">
        <f>Cover!C62</f>
        <v>061</v>
      </c>
      <c r="B72" s="343" t="str">
        <f>Cover!D62 &amp; " / " &amp; Cover!E62</f>
        <v>Biens appartenant à tiers / Goederen van derden</v>
      </c>
      <c r="C72" s="343" t="str">
        <f>Cover!M62</f>
        <v>En tant que couverture. En sein d'une garantie il se peut que parfois, de l'ensemble couvert par la garantie, la partie "biens appartenant aux tiers" nécessitte des informations spécifiques.</v>
      </c>
      <c r="D72" s="343" t="str">
        <f>Cover!N62</f>
        <v>Als dekking. Binnen een waarborg kan soms, van het geheel gewaarborgde, het gedeelte "goederen van derden" specifieke informatie vereisen.</v>
      </c>
      <c r="E72" s="344" t="str">
        <f>Cover!J62</f>
        <v/>
      </c>
      <c r="F72" s="327" t="s">
        <v>196</v>
      </c>
      <c r="G72" s="345"/>
      <c r="H72" s="259"/>
      <c r="I72" s="345"/>
      <c r="J72" s="259"/>
      <c r="K72" s="345"/>
      <c r="L72" s="259"/>
      <c r="M72" s="345"/>
      <c r="N72" s="259"/>
      <c r="O72" s="345"/>
      <c r="P72" s="259"/>
      <c r="Q72" s="345"/>
      <c r="R72" s="259"/>
      <c r="S72" s="345"/>
      <c r="T72" s="259"/>
      <c r="U72" s="350" t="s">
        <v>196</v>
      </c>
      <c r="V72" s="259"/>
      <c r="W72" s="345"/>
      <c r="X72" s="259"/>
      <c r="Y72" s="345"/>
      <c r="Z72" s="259"/>
      <c r="AA72" s="345"/>
      <c r="AB72" s="259"/>
      <c r="AC72" s="345"/>
      <c r="AD72" s="327" t="s">
        <v>196</v>
      </c>
      <c r="AE72" s="345"/>
      <c r="AF72" s="259"/>
      <c r="AG72" s="345"/>
      <c r="AH72" s="259"/>
      <c r="AI72" s="345"/>
      <c r="AJ72" s="327" t="s">
        <v>196</v>
      </c>
      <c r="AK72" s="345"/>
      <c r="AL72" s="259"/>
      <c r="AM72" s="350" t="s">
        <v>196</v>
      </c>
      <c r="AN72" s="259"/>
      <c r="AO72" s="345"/>
      <c r="AP72" s="259"/>
      <c r="AQ72" s="345"/>
      <c r="AR72" s="259"/>
      <c r="AS72" s="345"/>
      <c r="AT72" s="259"/>
      <c r="AU72" s="345"/>
      <c r="AV72" s="259"/>
      <c r="AW72" s="345"/>
      <c r="AX72" s="259"/>
      <c r="AY72" s="345"/>
      <c r="AZ72" s="259"/>
      <c r="BA72" s="345"/>
      <c r="BB72" s="259"/>
      <c r="BC72" s="345"/>
      <c r="BD72" s="259"/>
      <c r="BE72" s="345"/>
      <c r="BF72" s="259"/>
      <c r="BG72" s="345"/>
      <c r="BH72" s="259"/>
      <c r="BI72" s="345"/>
      <c r="BJ72" s="259"/>
      <c r="BK72" s="350" t="s">
        <v>196</v>
      </c>
      <c r="BL72" s="259"/>
      <c r="BM72" s="345"/>
      <c r="BN72" s="259"/>
      <c r="BO72" s="345"/>
      <c r="BP72" s="259"/>
      <c r="BQ72" s="345"/>
      <c r="BR72" s="259"/>
      <c r="BS72" s="350" t="s">
        <v>196</v>
      </c>
      <c r="BT72" s="259"/>
      <c r="BU72" s="345"/>
      <c r="BV72" s="259"/>
      <c r="BW72" s="345"/>
      <c r="BX72" s="259"/>
      <c r="BY72" s="345"/>
      <c r="BZ72" s="259"/>
      <c r="CA72" s="345"/>
      <c r="CB72" s="259"/>
      <c r="CC72" s="345"/>
      <c r="CD72" s="259"/>
      <c r="CE72" s="345"/>
      <c r="CF72" s="259"/>
      <c r="CG72" s="345"/>
      <c r="CH72" s="259"/>
      <c r="CI72" s="345"/>
      <c r="CJ72" s="259"/>
      <c r="CK72" s="345"/>
      <c r="CL72" s="259"/>
      <c r="CM72" s="350" t="s">
        <v>196</v>
      </c>
      <c r="CN72" s="259"/>
      <c r="CO72" s="345"/>
      <c r="CP72" s="259"/>
      <c r="CQ72" s="345"/>
      <c r="CR72" s="259"/>
      <c r="CS72" s="345"/>
      <c r="CT72" s="259"/>
      <c r="CU72" s="345"/>
      <c r="CV72" s="327" t="s">
        <v>196</v>
      </c>
      <c r="CW72" s="345"/>
      <c r="CX72" s="259"/>
      <c r="CY72" s="345"/>
      <c r="CZ72" s="259"/>
      <c r="DA72" s="345"/>
      <c r="DB72" s="259"/>
      <c r="DC72" s="345"/>
      <c r="DD72" s="259"/>
      <c r="DE72" s="345"/>
      <c r="DF72" s="259"/>
      <c r="DG72" s="350" t="s">
        <v>196</v>
      </c>
      <c r="DH72" s="327" t="s">
        <v>196</v>
      </c>
      <c r="DI72" s="345"/>
      <c r="DJ72" s="259"/>
      <c r="DK72" s="345"/>
      <c r="DL72" s="259"/>
      <c r="DM72" s="345"/>
      <c r="DN72" s="259"/>
      <c r="DO72" s="345"/>
      <c r="DP72" s="259"/>
      <c r="DQ72" s="350" t="s">
        <v>196</v>
      </c>
      <c r="DR72" s="327" t="s">
        <v>196</v>
      </c>
      <c r="DS72" s="345"/>
      <c r="DT72" s="259"/>
      <c r="DU72" s="345"/>
      <c r="DV72" s="259"/>
      <c r="DW72" s="345"/>
      <c r="DX72" s="327" t="s">
        <v>196</v>
      </c>
      <c r="DY72" s="350" t="s">
        <v>196</v>
      </c>
      <c r="DZ72" s="259"/>
      <c r="EA72" s="345"/>
      <c r="EB72" s="327" t="s">
        <v>196</v>
      </c>
      <c r="EC72" s="345"/>
      <c r="ED72" s="259"/>
      <c r="EE72" s="345"/>
      <c r="EF72" s="259"/>
      <c r="EG72" s="345"/>
      <c r="EH72" s="259"/>
      <c r="EI72" s="345"/>
      <c r="EJ72" s="259"/>
      <c r="EK72" s="345"/>
      <c r="EL72" s="259"/>
      <c r="EM72" s="350" t="s">
        <v>196</v>
      </c>
      <c r="EN72" s="327" t="s">
        <v>196</v>
      </c>
      <c r="EO72" s="345"/>
      <c r="EP72" s="259"/>
      <c r="EQ72" s="345"/>
      <c r="ER72" s="259"/>
      <c r="ES72" s="345"/>
      <c r="ET72" s="259"/>
      <c r="EU72" s="345"/>
      <c r="EV72" s="259"/>
      <c r="EW72" s="345"/>
      <c r="EX72" s="259"/>
      <c r="EY72" s="345"/>
      <c r="EZ72" s="259"/>
      <c r="FA72" s="345"/>
      <c r="FB72" s="259"/>
      <c r="FC72" s="345"/>
      <c r="FD72" s="259"/>
      <c r="FE72" s="350" t="s">
        <v>196</v>
      </c>
      <c r="FF72" s="259"/>
      <c r="FG72" s="345"/>
      <c r="FH72" s="259"/>
      <c r="FI72" s="350" t="s">
        <v>196</v>
      </c>
      <c r="FJ72" s="259"/>
      <c r="FK72" s="350" t="s">
        <v>196</v>
      </c>
      <c r="FL72" s="259"/>
      <c r="FM72" s="345"/>
      <c r="FN72" s="327" t="s">
        <v>196</v>
      </c>
      <c r="FO72" s="350" t="s">
        <v>196</v>
      </c>
      <c r="FP72" s="259"/>
      <c r="FQ72" s="345"/>
      <c r="FR72" s="327" t="s">
        <v>196</v>
      </c>
      <c r="FS72" s="345"/>
      <c r="FT72" s="259"/>
      <c r="FU72" s="345"/>
      <c r="FV72" s="327" t="s">
        <v>196</v>
      </c>
      <c r="FW72" s="350" t="s">
        <v>196</v>
      </c>
      <c r="FX72" s="259"/>
      <c r="FY72" s="345"/>
      <c r="FZ72" s="259"/>
      <c r="GA72" s="345"/>
      <c r="GB72" s="259"/>
      <c r="GC72" s="345"/>
      <c r="GD72" s="259"/>
      <c r="GE72" s="345"/>
      <c r="GF72" s="259"/>
      <c r="GG72" s="345"/>
      <c r="GH72" s="259"/>
      <c r="GI72" s="345"/>
      <c r="GJ72" s="259"/>
      <c r="GK72" s="345"/>
      <c r="GL72" s="259"/>
      <c r="GM72" s="345"/>
      <c r="GN72" s="259"/>
      <c r="GO72" s="345"/>
      <c r="GP72" s="259"/>
      <c r="GQ72" s="345"/>
      <c r="GR72" s="259"/>
      <c r="GS72" s="345"/>
      <c r="GT72" s="259"/>
      <c r="GU72" s="345"/>
      <c r="GV72" s="259"/>
      <c r="GW72" s="345"/>
      <c r="GX72" s="259" t="s">
        <v>196</v>
      </c>
      <c r="GY72" s="345"/>
      <c r="GZ72" s="259" t="s">
        <v>196</v>
      </c>
      <c r="HA72" s="345" t="s">
        <v>196</v>
      </c>
      <c r="HB72" s="259"/>
      <c r="HC72" s="345"/>
      <c r="HD72" s="259"/>
      <c r="HE72" s="345"/>
      <c r="HF72" s="259"/>
      <c r="HG72" s="345" t="s">
        <v>196</v>
      </c>
      <c r="HH72" s="259" t="s">
        <v>196</v>
      </c>
      <c r="HI72" s="345" t="s">
        <v>196</v>
      </c>
      <c r="HJ72" s="259" t="s">
        <v>196</v>
      </c>
      <c r="HK72" s="345" t="s">
        <v>196</v>
      </c>
      <c r="HL72" s="259"/>
      <c r="HM72" s="345"/>
      <c r="HN72" s="259"/>
      <c r="HO72" s="345"/>
      <c r="HP72" s="259"/>
      <c r="HQ72" s="345"/>
      <c r="HR72" s="259"/>
      <c r="HS72" s="345"/>
      <c r="HT72" s="259"/>
      <c r="HU72" s="345"/>
      <c r="HV72" s="259"/>
      <c r="HW72" s="345"/>
      <c r="HX72" s="259"/>
      <c r="HY72" s="345"/>
      <c r="HZ72" s="259"/>
      <c r="IA72" s="345"/>
      <c r="IB72" s="356" t="s">
        <v>195</v>
      </c>
      <c r="IC72" s="345"/>
      <c r="ID72" s="257"/>
      <c r="IG72" s="303">
        <f t="shared" si="0"/>
        <v>35</v>
      </c>
      <c r="IH72" s="303">
        <f t="shared" si="1"/>
        <v>34</v>
      </c>
      <c r="II72" s="303">
        <f t="shared" si="2"/>
        <v>1</v>
      </c>
      <c r="IJ72" s="303">
        <f t="shared" si="3"/>
        <v>0</v>
      </c>
    </row>
    <row r="73" spans="1:244" s="30" customFormat="1" x14ac:dyDescent="0.2">
      <c r="A73" s="343" t="str">
        <f>Cover!C63</f>
        <v>062</v>
      </c>
      <c r="B73" s="343" t="str">
        <f>Cover!D63 &amp; " / " &amp; Cover!E63</f>
        <v>Matériaux / Materiaal</v>
      </c>
      <c r="C73" s="343" t="str">
        <f>Cover!M63</f>
        <v>En tant que couverture. En sein d'une garantie il se peut que parfois, de l'ensemble couvert par la garantie, la partie "matériaux" nécessitte des informations spécifiques.</v>
      </c>
      <c r="D73" s="343" t="str">
        <f>Cover!N63</f>
        <v>Als dekking. Binnen een waarborg kan soms, van het geheel gewaarborgde, het gedeelte "materiaal" specifieke informatie vereisen.</v>
      </c>
      <c r="E73" s="344" t="str">
        <f>Cover!J63</f>
        <v/>
      </c>
      <c r="F73" s="327" t="s">
        <v>196</v>
      </c>
      <c r="G73" s="345"/>
      <c r="H73" s="259"/>
      <c r="I73" s="345"/>
      <c r="J73" s="259"/>
      <c r="K73" s="345"/>
      <c r="L73" s="259"/>
      <c r="M73" s="345"/>
      <c r="N73" s="259"/>
      <c r="O73" s="345"/>
      <c r="P73" s="259"/>
      <c r="Q73" s="345"/>
      <c r="R73" s="259"/>
      <c r="S73" s="345"/>
      <c r="T73" s="259"/>
      <c r="U73" s="350" t="s">
        <v>196</v>
      </c>
      <c r="V73" s="259"/>
      <c r="W73" s="345"/>
      <c r="X73" s="259"/>
      <c r="Y73" s="345"/>
      <c r="Z73" s="259"/>
      <c r="AA73" s="345"/>
      <c r="AB73" s="259"/>
      <c r="AC73" s="345"/>
      <c r="AD73" s="327" t="s">
        <v>196</v>
      </c>
      <c r="AE73" s="345"/>
      <c r="AF73" s="259"/>
      <c r="AG73" s="345"/>
      <c r="AH73" s="259"/>
      <c r="AI73" s="345"/>
      <c r="AJ73" s="327" t="s">
        <v>196</v>
      </c>
      <c r="AK73" s="345"/>
      <c r="AL73" s="259"/>
      <c r="AM73" s="350" t="s">
        <v>196</v>
      </c>
      <c r="AN73" s="259"/>
      <c r="AO73" s="345"/>
      <c r="AP73" s="259"/>
      <c r="AQ73" s="345"/>
      <c r="AR73" s="259"/>
      <c r="AS73" s="345"/>
      <c r="AT73" s="259"/>
      <c r="AU73" s="345"/>
      <c r="AV73" s="259"/>
      <c r="AW73" s="345"/>
      <c r="AX73" s="259"/>
      <c r="AY73" s="345"/>
      <c r="AZ73" s="259"/>
      <c r="BA73" s="345"/>
      <c r="BB73" s="259"/>
      <c r="BC73" s="345"/>
      <c r="BD73" s="259"/>
      <c r="BE73" s="345"/>
      <c r="BF73" s="259"/>
      <c r="BG73" s="345"/>
      <c r="BH73" s="259"/>
      <c r="BI73" s="345"/>
      <c r="BJ73" s="259"/>
      <c r="BK73" s="350" t="s">
        <v>196</v>
      </c>
      <c r="BL73" s="259"/>
      <c r="BM73" s="345"/>
      <c r="BN73" s="259"/>
      <c r="BO73" s="345"/>
      <c r="BP73" s="259"/>
      <c r="BQ73" s="345"/>
      <c r="BR73" s="259"/>
      <c r="BS73" s="350" t="s">
        <v>196</v>
      </c>
      <c r="BT73" s="259"/>
      <c r="BU73" s="345"/>
      <c r="BV73" s="259"/>
      <c r="BW73" s="345"/>
      <c r="BX73" s="259"/>
      <c r="BY73" s="345"/>
      <c r="BZ73" s="259"/>
      <c r="CA73" s="345"/>
      <c r="CB73" s="259"/>
      <c r="CC73" s="345"/>
      <c r="CD73" s="259"/>
      <c r="CE73" s="345"/>
      <c r="CF73" s="259"/>
      <c r="CG73" s="345"/>
      <c r="CH73" s="259"/>
      <c r="CI73" s="345"/>
      <c r="CJ73" s="259"/>
      <c r="CK73" s="345"/>
      <c r="CL73" s="259"/>
      <c r="CM73" s="350" t="s">
        <v>196</v>
      </c>
      <c r="CN73" s="259"/>
      <c r="CO73" s="345"/>
      <c r="CP73" s="259"/>
      <c r="CQ73" s="345"/>
      <c r="CR73" s="259"/>
      <c r="CS73" s="345"/>
      <c r="CT73" s="259"/>
      <c r="CU73" s="345"/>
      <c r="CV73" s="327" t="s">
        <v>196</v>
      </c>
      <c r="CW73" s="345"/>
      <c r="CX73" s="259"/>
      <c r="CY73" s="345"/>
      <c r="CZ73" s="259"/>
      <c r="DA73" s="345"/>
      <c r="DB73" s="259"/>
      <c r="DC73" s="345"/>
      <c r="DD73" s="259"/>
      <c r="DE73" s="345"/>
      <c r="DF73" s="259"/>
      <c r="DG73" s="350" t="s">
        <v>196</v>
      </c>
      <c r="DH73" s="327" t="s">
        <v>196</v>
      </c>
      <c r="DI73" s="345"/>
      <c r="DJ73" s="259"/>
      <c r="DK73" s="345"/>
      <c r="DL73" s="259"/>
      <c r="DM73" s="345"/>
      <c r="DN73" s="259"/>
      <c r="DO73" s="345"/>
      <c r="DP73" s="259"/>
      <c r="DQ73" s="350" t="s">
        <v>196</v>
      </c>
      <c r="DR73" s="327" t="s">
        <v>196</v>
      </c>
      <c r="DS73" s="345"/>
      <c r="DT73" s="259"/>
      <c r="DU73" s="345"/>
      <c r="DV73" s="259"/>
      <c r="DW73" s="345"/>
      <c r="DX73" s="327" t="s">
        <v>196</v>
      </c>
      <c r="DY73" s="350" t="s">
        <v>196</v>
      </c>
      <c r="DZ73" s="259"/>
      <c r="EA73" s="345"/>
      <c r="EB73" s="327" t="s">
        <v>196</v>
      </c>
      <c r="EC73" s="345"/>
      <c r="ED73" s="259"/>
      <c r="EE73" s="345"/>
      <c r="EF73" s="259"/>
      <c r="EG73" s="345"/>
      <c r="EH73" s="259"/>
      <c r="EI73" s="345"/>
      <c r="EJ73" s="259"/>
      <c r="EK73" s="345"/>
      <c r="EL73" s="259"/>
      <c r="EM73" s="350" t="s">
        <v>196</v>
      </c>
      <c r="EN73" s="327" t="s">
        <v>196</v>
      </c>
      <c r="EO73" s="345"/>
      <c r="EP73" s="259"/>
      <c r="EQ73" s="345"/>
      <c r="ER73" s="259"/>
      <c r="ES73" s="345"/>
      <c r="ET73" s="259"/>
      <c r="EU73" s="345"/>
      <c r="EV73" s="259"/>
      <c r="EW73" s="345"/>
      <c r="EX73" s="259"/>
      <c r="EY73" s="345"/>
      <c r="EZ73" s="259"/>
      <c r="FA73" s="345"/>
      <c r="FB73" s="259"/>
      <c r="FC73" s="345"/>
      <c r="FD73" s="259"/>
      <c r="FE73" s="350" t="s">
        <v>196</v>
      </c>
      <c r="FF73" s="259"/>
      <c r="FG73" s="345"/>
      <c r="FH73" s="259"/>
      <c r="FI73" s="350" t="s">
        <v>196</v>
      </c>
      <c r="FJ73" s="259"/>
      <c r="FK73" s="350" t="s">
        <v>196</v>
      </c>
      <c r="FL73" s="259"/>
      <c r="FM73" s="345"/>
      <c r="FN73" s="327" t="s">
        <v>196</v>
      </c>
      <c r="FO73" s="350" t="s">
        <v>196</v>
      </c>
      <c r="FP73" s="259"/>
      <c r="FQ73" s="345"/>
      <c r="FR73" s="327" t="s">
        <v>196</v>
      </c>
      <c r="FS73" s="345"/>
      <c r="FT73" s="259"/>
      <c r="FU73" s="345"/>
      <c r="FV73" s="327" t="s">
        <v>196</v>
      </c>
      <c r="FW73" s="350" t="s">
        <v>196</v>
      </c>
      <c r="FX73" s="259"/>
      <c r="FY73" s="345"/>
      <c r="FZ73" s="259"/>
      <c r="GA73" s="345"/>
      <c r="GB73" s="259"/>
      <c r="GC73" s="345"/>
      <c r="GD73" s="259"/>
      <c r="GE73" s="345"/>
      <c r="GF73" s="259"/>
      <c r="GG73" s="345"/>
      <c r="GH73" s="259"/>
      <c r="GI73" s="345"/>
      <c r="GJ73" s="259"/>
      <c r="GK73" s="345"/>
      <c r="GL73" s="259"/>
      <c r="GM73" s="345"/>
      <c r="GN73" s="259"/>
      <c r="GO73" s="345"/>
      <c r="GP73" s="259"/>
      <c r="GQ73" s="345"/>
      <c r="GR73" s="259"/>
      <c r="GS73" s="345"/>
      <c r="GT73" s="259"/>
      <c r="GU73" s="345"/>
      <c r="GV73" s="259"/>
      <c r="GW73" s="345"/>
      <c r="GX73" s="259" t="s">
        <v>196</v>
      </c>
      <c r="GY73" s="345"/>
      <c r="GZ73" s="259" t="s">
        <v>196</v>
      </c>
      <c r="HA73" s="345" t="s">
        <v>196</v>
      </c>
      <c r="HB73" s="259"/>
      <c r="HC73" s="345"/>
      <c r="HD73" s="259"/>
      <c r="HE73" s="345"/>
      <c r="HF73" s="259"/>
      <c r="HG73" s="345" t="s">
        <v>196</v>
      </c>
      <c r="HH73" s="259" t="s">
        <v>196</v>
      </c>
      <c r="HI73" s="345" t="s">
        <v>196</v>
      </c>
      <c r="HJ73" s="259" t="s">
        <v>196</v>
      </c>
      <c r="HK73" s="345" t="s">
        <v>196</v>
      </c>
      <c r="HL73" s="259"/>
      <c r="HM73" s="345"/>
      <c r="HN73" s="259"/>
      <c r="HO73" s="345"/>
      <c r="HP73" s="259"/>
      <c r="HQ73" s="345"/>
      <c r="HR73" s="259"/>
      <c r="HS73" s="345"/>
      <c r="HT73" s="259"/>
      <c r="HU73" s="345"/>
      <c r="HV73" s="259"/>
      <c r="HW73" s="345"/>
      <c r="HX73" s="259"/>
      <c r="HY73" s="345"/>
      <c r="HZ73" s="259"/>
      <c r="IA73" s="345"/>
      <c r="IB73" s="356" t="s">
        <v>195</v>
      </c>
      <c r="IC73" s="345"/>
      <c r="ID73" s="257"/>
      <c r="IG73" s="303">
        <f t="shared" si="0"/>
        <v>35</v>
      </c>
      <c r="IH73" s="303">
        <f t="shared" si="1"/>
        <v>34</v>
      </c>
      <c r="II73" s="303">
        <f t="shared" si="2"/>
        <v>1</v>
      </c>
      <c r="IJ73" s="303">
        <f t="shared" si="3"/>
        <v>0</v>
      </c>
    </row>
    <row r="74" spans="1:244" s="30" customFormat="1" x14ac:dyDescent="0.2">
      <c r="A74" s="343" t="str">
        <f>Cover!C64</f>
        <v>063</v>
      </c>
      <c r="B74" s="343" t="str">
        <f>Cover!D64 &amp; " / " &amp; Cover!E64</f>
        <v>Installations / Installaties</v>
      </c>
      <c r="C74" s="343" t="str">
        <f>Cover!M64</f>
        <v>En tant que couverture. En sein d'une garantie il se peut que parfois, de l'ensemble couvert par la garantie, la partie "installations" nécessitte des informations spécifiques.</v>
      </c>
      <c r="D74" s="343" t="str">
        <f>Cover!N64</f>
        <v>Als dekking. Binnen een waarborg kan soms, van het geheel gewaarborgde, het gedeelte "installaties" specifieke informatie vereisen.</v>
      </c>
      <c r="E74" s="344" t="str">
        <f>Cover!J64</f>
        <v/>
      </c>
      <c r="F74" s="327" t="s">
        <v>196</v>
      </c>
      <c r="G74" s="345"/>
      <c r="H74" s="259"/>
      <c r="I74" s="345"/>
      <c r="J74" s="259"/>
      <c r="K74" s="345"/>
      <c r="L74" s="259"/>
      <c r="M74" s="345"/>
      <c r="N74" s="259"/>
      <c r="O74" s="345"/>
      <c r="P74" s="259"/>
      <c r="Q74" s="345"/>
      <c r="R74" s="259"/>
      <c r="S74" s="345"/>
      <c r="T74" s="259"/>
      <c r="U74" s="350" t="s">
        <v>196</v>
      </c>
      <c r="V74" s="259"/>
      <c r="W74" s="345"/>
      <c r="X74" s="259"/>
      <c r="Y74" s="345"/>
      <c r="Z74" s="259"/>
      <c r="AA74" s="345"/>
      <c r="AB74" s="259"/>
      <c r="AC74" s="345"/>
      <c r="AD74" s="327" t="s">
        <v>196</v>
      </c>
      <c r="AE74" s="345"/>
      <c r="AF74" s="259"/>
      <c r="AG74" s="345"/>
      <c r="AH74" s="259"/>
      <c r="AI74" s="345"/>
      <c r="AJ74" s="327" t="s">
        <v>196</v>
      </c>
      <c r="AK74" s="345"/>
      <c r="AL74" s="259"/>
      <c r="AM74" s="350" t="s">
        <v>196</v>
      </c>
      <c r="AN74" s="259"/>
      <c r="AO74" s="345"/>
      <c r="AP74" s="259"/>
      <c r="AQ74" s="345"/>
      <c r="AR74" s="259"/>
      <c r="AS74" s="345"/>
      <c r="AT74" s="259"/>
      <c r="AU74" s="345"/>
      <c r="AV74" s="259"/>
      <c r="AW74" s="345"/>
      <c r="AX74" s="259"/>
      <c r="AY74" s="345"/>
      <c r="AZ74" s="259"/>
      <c r="BA74" s="345"/>
      <c r="BB74" s="259"/>
      <c r="BC74" s="345"/>
      <c r="BD74" s="259"/>
      <c r="BE74" s="345"/>
      <c r="BF74" s="259"/>
      <c r="BG74" s="345"/>
      <c r="BH74" s="259"/>
      <c r="BI74" s="345"/>
      <c r="BJ74" s="259"/>
      <c r="BK74" s="350" t="s">
        <v>196</v>
      </c>
      <c r="BL74" s="259"/>
      <c r="BM74" s="345"/>
      <c r="BN74" s="259"/>
      <c r="BO74" s="345"/>
      <c r="BP74" s="259"/>
      <c r="BQ74" s="345"/>
      <c r="BR74" s="259"/>
      <c r="BS74" s="350" t="s">
        <v>196</v>
      </c>
      <c r="BT74" s="259"/>
      <c r="BU74" s="345"/>
      <c r="BV74" s="259"/>
      <c r="BW74" s="345"/>
      <c r="BX74" s="259"/>
      <c r="BY74" s="345"/>
      <c r="BZ74" s="259"/>
      <c r="CA74" s="345"/>
      <c r="CB74" s="259"/>
      <c r="CC74" s="345"/>
      <c r="CD74" s="259"/>
      <c r="CE74" s="345"/>
      <c r="CF74" s="259"/>
      <c r="CG74" s="345"/>
      <c r="CH74" s="259"/>
      <c r="CI74" s="345"/>
      <c r="CJ74" s="259"/>
      <c r="CK74" s="345"/>
      <c r="CL74" s="259"/>
      <c r="CM74" s="350" t="s">
        <v>196</v>
      </c>
      <c r="CN74" s="259"/>
      <c r="CO74" s="345"/>
      <c r="CP74" s="259"/>
      <c r="CQ74" s="345"/>
      <c r="CR74" s="259"/>
      <c r="CS74" s="345"/>
      <c r="CT74" s="259"/>
      <c r="CU74" s="345"/>
      <c r="CV74" s="327" t="s">
        <v>196</v>
      </c>
      <c r="CW74" s="345"/>
      <c r="CX74" s="259"/>
      <c r="CY74" s="345"/>
      <c r="CZ74" s="259"/>
      <c r="DA74" s="345"/>
      <c r="DB74" s="259"/>
      <c r="DC74" s="345"/>
      <c r="DD74" s="259"/>
      <c r="DE74" s="345"/>
      <c r="DF74" s="259"/>
      <c r="DG74" s="350" t="s">
        <v>196</v>
      </c>
      <c r="DH74" s="327" t="s">
        <v>196</v>
      </c>
      <c r="DI74" s="345"/>
      <c r="DJ74" s="259"/>
      <c r="DK74" s="345"/>
      <c r="DL74" s="259"/>
      <c r="DM74" s="345"/>
      <c r="DN74" s="259"/>
      <c r="DO74" s="345"/>
      <c r="DP74" s="259"/>
      <c r="DQ74" s="350" t="s">
        <v>196</v>
      </c>
      <c r="DR74" s="327" t="s">
        <v>196</v>
      </c>
      <c r="DS74" s="345"/>
      <c r="DT74" s="259"/>
      <c r="DU74" s="345"/>
      <c r="DV74" s="259"/>
      <c r="DW74" s="345"/>
      <c r="DX74" s="327" t="s">
        <v>196</v>
      </c>
      <c r="DY74" s="350" t="s">
        <v>196</v>
      </c>
      <c r="DZ74" s="259"/>
      <c r="EA74" s="345"/>
      <c r="EB74" s="327" t="s">
        <v>196</v>
      </c>
      <c r="EC74" s="345"/>
      <c r="ED74" s="259"/>
      <c r="EE74" s="345"/>
      <c r="EF74" s="259"/>
      <c r="EG74" s="345"/>
      <c r="EH74" s="259"/>
      <c r="EI74" s="345"/>
      <c r="EJ74" s="259"/>
      <c r="EK74" s="345"/>
      <c r="EL74" s="259"/>
      <c r="EM74" s="350" t="s">
        <v>196</v>
      </c>
      <c r="EN74" s="327" t="s">
        <v>196</v>
      </c>
      <c r="EO74" s="345"/>
      <c r="EP74" s="259"/>
      <c r="EQ74" s="345"/>
      <c r="ER74" s="259"/>
      <c r="ES74" s="345"/>
      <c r="ET74" s="259"/>
      <c r="EU74" s="345"/>
      <c r="EV74" s="259"/>
      <c r="EW74" s="345"/>
      <c r="EX74" s="259"/>
      <c r="EY74" s="345"/>
      <c r="EZ74" s="259"/>
      <c r="FA74" s="345"/>
      <c r="FB74" s="259"/>
      <c r="FC74" s="345"/>
      <c r="FD74" s="259"/>
      <c r="FE74" s="350" t="s">
        <v>196</v>
      </c>
      <c r="FF74" s="259"/>
      <c r="FG74" s="345"/>
      <c r="FH74" s="259"/>
      <c r="FI74" s="350" t="s">
        <v>196</v>
      </c>
      <c r="FJ74" s="259"/>
      <c r="FK74" s="350" t="s">
        <v>196</v>
      </c>
      <c r="FL74" s="259"/>
      <c r="FM74" s="345"/>
      <c r="FN74" s="327" t="s">
        <v>196</v>
      </c>
      <c r="FO74" s="350" t="s">
        <v>196</v>
      </c>
      <c r="FP74" s="259"/>
      <c r="FQ74" s="345"/>
      <c r="FR74" s="327" t="s">
        <v>196</v>
      </c>
      <c r="FS74" s="345"/>
      <c r="FT74" s="259"/>
      <c r="FU74" s="345"/>
      <c r="FV74" s="327" t="s">
        <v>196</v>
      </c>
      <c r="FW74" s="350" t="s">
        <v>196</v>
      </c>
      <c r="FX74" s="259"/>
      <c r="FY74" s="345"/>
      <c r="FZ74" s="259"/>
      <c r="GA74" s="345"/>
      <c r="GB74" s="259"/>
      <c r="GC74" s="345"/>
      <c r="GD74" s="259"/>
      <c r="GE74" s="345"/>
      <c r="GF74" s="259"/>
      <c r="GG74" s="345"/>
      <c r="GH74" s="259"/>
      <c r="GI74" s="345"/>
      <c r="GJ74" s="259"/>
      <c r="GK74" s="345"/>
      <c r="GL74" s="259"/>
      <c r="GM74" s="345"/>
      <c r="GN74" s="259"/>
      <c r="GO74" s="345"/>
      <c r="GP74" s="259"/>
      <c r="GQ74" s="345"/>
      <c r="GR74" s="259"/>
      <c r="GS74" s="345"/>
      <c r="GT74" s="259"/>
      <c r="GU74" s="345"/>
      <c r="GV74" s="259"/>
      <c r="GW74" s="345"/>
      <c r="GX74" s="259" t="s">
        <v>196</v>
      </c>
      <c r="GY74" s="345"/>
      <c r="GZ74" s="259" t="s">
        <v>196</v>
      </c>
      <c r="HA74" s="345" t="s">
        <v>196</v>
      </c>
      <c r="HB74" s="259"/>
      <c r="HC74" s="345"/>
      <c r="HD74" s="259"/>
      <c r="HE74" s="345"/>
      <c r="HF74" s="259"/>
      <c r="HG74" s="345" t="s">
        <v>196</v>
      </c>
      <c r="HH74" s="259" t="s">
        <v>196</v>
      </c>
      <c r="HI74" s="345" t="s">
        <v>196</v>
      </c>
      <c r="HJ74" s="259" t="s">
        <v>196</v>
      </c>
      <c r="HK74" s="345" t="s">
        <v>196</v>
      </c>
      <c r="HL74" s="259"/>
      <c r="HM74" s="345"/>
      <c r="HN74" s="259"/>
      <c r="HO74" s="345"/>
      <c r="HP74" s="259"/>
      <c r="HQ74" s="345"/>
      <c r="HR74" s="259"/>
      <c r="HS74" s="345"/>
      <c r="HT74" s="259"/>
      <c r="HU74" s="345"/>
      <c r="HV74" s="259"/>
      <c r="HW74" s="345"/>
      <c r="HX74" s="259"/>
      <c r="HY74" s="345"/>
      <c r="HZ74" s="259"/>
      <c r="IA74" s="345"/>
      <c r="IB74" s="356" t="s">
        <v>195</v>
      </c>
      <c r="IC74" s="345"/>
      <c r="ID74" s="257"/>
      <c r="IG74" s="303">
        <f t="shared" si="0"/>
        <v>35</v>
      </c>
      <c r="IH74" s="303">
        <f t="shared" si="1"/>
        <v>34</v>
      </c>
      <c r="II74" s="303">
        <f t="shared" si="2"/>
        <v>1</v>
      </c>
      <c r="IJ74" s="303">
        <f t="shared" si="3"/>
        <v>0</v>
      </c>
    </row>
    <row r="75" spans="1:244" s="30" customFormat="1" x14ac:dyDescent="0.2">
      <c r="A75" s="343" t="str">
        <f>Cover!C65</f>
        <v>064</v>
      </c>
      <c r="B75" s="343" t="str">
        <f>Cover!D65 &amp; " / " &amp; Cover!E65</f>
        <v>Machines / Machines</v>
      </c>
      <c r="C75" s="343" t="str">
        <f>Cover!M65</f>
        <v>En tant que couverture. En sein d'une garantie il se peut que parfois, de l'ensemble couvert par la garantie, la partie "machines" nécessitte des informations spécifiques.</v>
      </c>
      <c r="D75" s="343" t="str">
        <f>Cover!N65</f>
        <v>Als dekking. Binnen een waarborg kan soms, van het geheel gewaarborgde, het gedeelte "machines" specifieke informatie vereisen.</v>
      </c>
      <c r="E75" s="344" t="str">
        <f>Cover!J65</f>
        <v/>
      </c>
      <c r="F75" s="327" t="s">
        <v>196</v>
      </c>
      <c r="G75" s="345"/>
      <c r="H75" s="259"/>
      <c r="I75" s="345"/>
      <c r="J75" s="259"/>
      <c r="K75" s="345"/>
      <c r="L75" s="259"/>
      <c r="M75" s="345"/>
      <c r="N75" s="259"/>
      <c r="O75" s="345"/>
      <c r="P75" s="259"/>
      <c r="Q75" s="345"/>
      <c r="R75" s="259"/>
      <c r="S75" s="345"/>
      <c r="T75" s="259"/>
      <c r="U75" s="350" t="s">
        <v>196</v>
      </c>
      <c r="V75" s="259"/>
      <c r="W75" s="345"/>
      <c r="X75" s="259"/>
      <c r="Y75" s="345"/>
      <c r="Z75" s="259"/>
      <c r="AA75" s="345"/>
      <c r="AB75" s="259"/>
      <c r="AC75" s="345"/>
      <c r="AD75" s="327" t="s">
        <v>196</v>
      </c>
      <c r="AE75" s="345"/>
      <c r="AF75" s="259"/>
      <c r="AG75" s="345"/>
      <c r="AH75" s="259"/>
      <c r="AI75" s="345"/>
      <c r="AJ75" s="327" t="s">
        <v>196</v>
      </c>
      <c r="AK75" s="345"/>
      <c r="AL75" s="259"/>
      <c r="AM75" s="350" t="s">
        <v>196</v>
      </c>
      <c r="AN75" s="259"/>
      <c r="AO75" s="345"/>
      <c r="AP75" s="259"/>
      <c r="AQ75" s="345"/>
      <c r="AR75" s="259"/>
      <c r="AS75" s="345"/>
      <c r="AT75" s="259"/>
      <c r="AU75" s="345"/>
      <c r="AV75" s="259"/>
      <c r="AW75" s="345"/>
      <c r="AX75" s="259"/>
      <c r="AY75" s="345"/>
      <c r="AZ75" s="259"/>
      <c r="BA75" s="345"/>
      <c r="BB75" s="259"/>
      <c r="BC75" s="345"/>
      <c r="BD75" s="259"/>
      <c r="BE75" s="345"/>
      <c r="BF75" s="259"/>
      <c r="BG75" s="345"/>
      <c r="BH75" s="259"/>
      <c r="BI75" s="345"/>
      <c r="BJ75" s="259"/>
      <c r="BK75" s="350" t="s">
        <v>196</v>
      </c>
      <c r="BL75" s="259"/>
      <c r="BM75" s="345"/>
      <c r="BN75" s="259"/>
      <c r="BO75" s="345"/>
      <c r="BP75" s="259"/>
      <c r="BQ75" s="345"/>
      <c r="BR75" s="259"/>
      <c r="BS75" s="350" t="s">
        <v>196</v>
      </c>
      <c r="BT75" s="259"/>
      <c r="BU75" s="345"/>
      <c r="BV75" s="259"/>
      <c r="BW75" s="345"/>
      <c r="BX75" s="259"/>
      <c r="BY75" s="345"/>
      <c r="BZ75" s="259"/>
      <c r="CA75" s="345"/>
      <c r="CB75" s="259"/>
      <c r="CC75" s="345"/>
      <c r="CD75" s="259"/>
      <c r="CE75" s="345"/>
      <c r="CF75" s="259"/>
      <c r="CG75" s="345"/>
      <c r="CH75" s="259"/>
      <c r="CI75" s="345"/>
      <c r="CJ75" s="259"/>
      <c r="CK75" s="345"/>
      <c r="CL75" s="259"/>
      <c r="CM75" s="350" t="s">
        <v>196</v>
      </c>
      <c r="CN75" s="259"/>
      <c r="CO75" s="345"/>
      <c r="CP75" s="259"/>
      <c r="CQ75" s="345"/>
      <c r="CR75" s="259"/>
      <c r="CS75" s="345"/>
      <c r="CT75" s="259"/>
      <c r="CU75" s="345"/>
      <c r="CV75" s="327" t="s">
        <v>196</v>
      </c>
      <c r="CW75" s="345"/>
      <c r="CX75" s="259"/>
      <c r="CY75" s="345"/>
      <c r="CZ75" s="259"/>
      <c r="DA75" s="345"/>
      <c r="DB75" s="259"/>
      <c r="DC75" s="345"/>
      <c r="DD75" s="259"/>
      <c r="DE75" s="345"/>
      <c r="DF75" s="259"/>
      <c r="DG75" s="350" t="s">
        <v>196</v>
      </c>
      <c r="DH75" s="327" t="s">
        <v>196</v>
      </c>
      <c r="DI75" s="345"/>
      <c r="DJ75" s="259"/>
      <c r="DK75" s="345"/>
      <c r="DL75" s="259"/>
      <c r="DM75" s="345"/>
      <c r="DN75" s="259"/>
      <c r="DO75" s="345"/>
      <c r="DP75" s="259"/>
      <c r="DQ75" s="350" t="s">
        <v>196</v>
      </c>
      <c r="DR75" s="327" t="s">
        <v>196</v>
      </c>
      <c r="DS75" s="345"/>
      <c r="DT75" s="259"/>
      <c r="DU75" s="345"/>
      <c r="DV75" s="259"/>
      <c r="DW75" s="345"/>
      <c r="DX75" s="327" t="s">
        <v>196</v>
      </c>
      <c r="DY75" s="350" t="s">
        <v>196</v>
      </c>
      <c r="DZ75" s="259"/>
      <c r="EA75" s="345"/>
      <c r="EB75" s="327" t="s">
        <v>196</v>
      </c>
      <c r="EC75" s="345"/>
      <c r="ED75" s="259"/>
      <c r="EE75" s="345"/>
      <c r="EF75" s="259"/>
      <c r="EG75" s="345"/>
      <c r="EH75" s="259"/>
      <c r="EI75" s="345"/>
      <c r="EJ75" s="259"/>
      <c r="EK75" s="345"/>
      <c r="EL75" s="259"/>
      <c r="EM75" s="350" t="s">
        <v>196</v>
      </c>
      <c r="EN75" s="327" t="s">
        <v>196</v>
      </c>
      <c r="EO75" s="345"/>
      <c r="EP75" s="259"/>
      <c r="EQ75" s="345"/>
      <c r="ER75" s="259"/>
      <c r="ES75" s="345"/>
      <c r="ET75" s="259"/>
      <c r="EU75" s="345"/>
      <c r="EV75" s="259"/>
      <c r="EW75" s="345"/>
      <c r="EX75" s="259"/>
      <c r="EY75" s="345"/>
      <c r="EZ75" s="259"/>
      <c r="FA75" s="345"/>
      <c r="FB75" s="259"/>
      <c r="FC75" s="345"/>
      <c r="FD75" s="259"/>
      <c r="FE75" s="350" t="s">
        <v>196</v>
      </c>
      <c r="FF75" s="259"/>
      <c r="FG75" s="345"/>
      <c r="FH75" s="259"/>
      <c r="FI75" s="350" t="s">
        <v>196</v>
      </c>
      <c r="FJ75" s="259"/>
      <c r="FK75" s="350" t="s">
        <v>196</v>
      </c>
      <c r="FL75" s="259"/>
      <c r="FM75" s="345"/>
      <c r="FN75" s="327" t="s">
        <v>196</v>
      </c>
      <c r="FO75" s="350" t="s">
        <v>196</v>
      </c>
      <c r="FP75" s="259"/>
      <c r="FQ75" s="345"/>
      <c r="FR75" s="327" t="s">
        <v>196</v>
      </c>
      <c r="FS75" s="345"/>
      <c r="FT75" s="259"/>
      <c r="FU75" s="345"/>
      <c r="FV75" s="327" t="s">
        <v>196</v>
      </c>
      <c r="FW75" s="350" t="s">
        <v>196</v>
      </c>
      <c r="FX75" s="259"/>
      <c r="FY75" s="345"/>
      <c r="FZ75" s="259"/>
      <c r="GA75" s="345"/>
      <c r="GB75" s="259"/>
      <c r="GC75" s="345"/>
      <c r="GD75" s="259"/>
      <c r="GE75" s="345"/>
      <c r="GF75" s="259"/>
      <c r="GG75" s="345"/>
      <c r="GH75" s="259"/>
      <c r="GI75" s="345"/>
      <c r="GJ75" s="259"/>
      <c r="GK75" s="345"/>
      <c r="GL75" s="259"/>
      <c r="GM75" s="345"/>
      <c r="GN75" s="259"/>
      <c r="GO75" s="345"/>
      <c r="GP75" s="259"/>
      <c r="GQ75" s="345"/>
      <c r="GR75" s="259"/>
      <c r="GS75" s="345"/>
      <c r="GT75" s="259"/>
      <c r="GU75" s="345"/>
      <c r="GV75" s="259"/>
      <c r="GW75" s="345"/>
      <c r="GX75" s="259" t="s">
        <v>196</v>
      </c>
      <c r="GY75" s="345"/>
      <c r="GZ75" s="259" t="s">
        <v>196</v>
      </c>
      <c r="HA75" s="345" t="s">
        <v>196</v>
      </c>
      <c r="HB75" s="259"/>
      <c r="HC75" s="345"/>
      <c r="HD75" s="259"/>
      <c r="HE75" s="345"/>
      <c r="HF75" s="259"/>
      <c r="HG75" s="345" t="s">
        <v>196</v>
      </c>
      <c r="HH75" s="259" t="s">
        <v>196</v>
      </c>
      <c r="HI75" s="345" t="s">
        <v>196</v>
      </c>
      <c r="HJ75" s="259" t="s">
        <v>196</v>
      </c>
      <c r="HK75" s="345" t="s">
        <v>196</v>
      </c>
      <c r="HL75" s="259"/>
      <c r="HM75" s="345"/>
      <c r="HN75" s="259"/>
      <c r="HO75" s="345"/>
      <c r="HP75" s="259"/>
      <c r="HQ75" s="345"/>
      <c r="HR75" s="259"/>
      <c r="HS75" s="345"/>
      <c r="HT75" s="259"/>
      <c r="HU75" s="345"/>
      <c r="HV75" s="259"/>
      <c r="HW75" s="345"/>
      <c r="HX75" s="259"/>
      <c r="HY75" s="345"/>
      <c r="HZ75" s="259"/>
      <c r="IA75" s="345"/>
      <c r="IB75" s="356" t="s">
        <v>195</v>
      </c>
      <c r="IC75" s="345"/>
      <c r="ID75" s="257"/>
      <c r="IG75" s="303">
        <f t="shared" si="0"/>
        <v>35</v>
      </c>
      <c r="IH75" s="303">
        <f t="shared" si="1"/>
        <v>34</v>
      </c>
      <c r="II75" s="303">
        <f t="shared" si="2"/>
        <v>1</v>
      </c>
      <c r="IJ75" s="303">
        <f t="shared" si="3"/>
        <v>0</v>
      </c>
    </row>
    <row r="76" spans="1:244" s="30" customFormat="1" x14ac:dyDescent="0.2">
      <c r="A76" s="343" t="str">
        <f>Cover!C66</f>
        <v>065</v>
      </c>
      <c r="B76" s="343" t="str">
        <f>Cover!D66 &amp; " / " &amp; Cover!E66</f>
        <v>Meubles de bureau / Bureelmeubelen</v>
      </c>
      <c r="C76" s="343" t="str">
        <f>Cover!M66</f>
        <v>En tant que couverture. En sein d'une garantie il se peut que parfois, de l'ensemble couvert par la garantie, la partie "meubles de bureau" nécessitte des informations spécifiques.</v>
      </c>
      <c r="D76" s="343" t="str">
        <f>Cover!N66</f>
        <v>Als dekking. Binnen een waarborg kan soms, van het geheel gewaarborgde, het gedeelte "bureelmeubelen" specifieke informatie vereisen. (Ook : kantoormeubilair)</v>
      </c>
      <c r="E76" s="344" t="str">
        <f>Cover!J66</f>
        <v/>
      </c>
      <c r="F76" s="327" t="s">
        <v>196</v>
      </c>
      <c r="G76" s="345"/>
      <c r="H76" s="259"/>
      <c r="I76" s="345"/>
      <c r="J76" s="259"/>
      <c r="K76" s="345"/>
      <c r="L76" s="259"/>
      <c r="M76" s="345"/>
      <c r="N76" s="259"/>
      <c r="O76" s="345"/>
      <c r="P76" s="259"/>
      <c r="Q76" s="345"/>
      <c r="R76" s="259"/>
      <c r="S76" s="345"/>
      <c r="T76" s="259"/>
      <c r="U76" s="350" t="s">
        <v>196</v>
      </c>
      <c r="V76" s="259"/>
      <c r="W76" s="345"/>
      <c r="X76" s="259"/>
      <c r="Y76" s="345"/>
      <c r="Z76" s="259"/>
      <c r="AA76" s="345"/>
      <c r="AB76" s="259"/>
      <c r="AC76" s="345"/>
      <c r="AD76" s="327" t="s">
        <v>196</v>
      </c>
      <c r="AE76" s="345"/>
      <c r="AF76" s="259"/>
      <c r="AG76" s="345"/>
      <c r="AH76" s="259"/>
      <c r="AI76" s="345"/>
      <c r="AJ76" s="327" t="s">
        <v>196</v>
      </c>
      <c r="AK76" s="345"/>
      <c r="AL76" s="259"/>
      <c r="AM76" s="350" t="s">
        <v>196</v>
      </c>
      <c r="AN76" s="259"/>
      <c r="AO76" s="345"/>
      <c r="AP76" s="259"/>
      <c r="AQ76" s="345"/>
      <c r="AR76" s="259"/>
      <c r="AS76" s="345"/>
      <c r="AT76" s="259"/>
      <c r="AU76" s="345"/>
      <c r="AV76" s="259"/>
      <c r="AW76" s="345"/>
      <c r="AX76" s="259"/>
      <c r="AY76" s="345"/>
      <c r="AZ76" s="259"/>
      <c r="BA76" s="345"/>
      <c r="BB76" s="259"/>
      <c r="BC76" s="345"/>
      <c r="BD76" s="259"/>
      <c r="BE76" s="345"/>
      <c r="BF76" s="259"/>
      <c r="BG76" s="345"/>
      <c r="BH76" s="259"/>
      <c r="BI76" s="345"/>
      <c r="BJ76" s="259"/>
      <c r="BK76" s="350" t="s">
        <v>196</v>
      </c>
      <c r="BL76" s="259"/>
      <c r="BM76" s="345"/>
      <c r="BN76" s="259"/>
      <c r="BO76" s="345"/>
      <c r="BP76" s="259"/>
      <c r="BQ76" s="345"/>
      <c r="BR76" s="259"/>
      <c r="BS76" s="350" t="s">
        <v>196</v>
      </c>
      <c r="BT76" s="259"/>
      <c r="BU76" s="345"/>
      <c r="BV76" s="259"/>
      <c r="BW76" s="345"/>
      <c r="BX76" s="259"/>
      <c r="BY76" s="345"/>
      <c r="BZ76" s="259"/>
      <c r="CA76" s="345"/>
      <c r="CB76" s="259"/>
      <c r="CC76" s="345"/>
      <c r="CD76" s="259"/>
      <c r="CE76" s="345"/>
      <c r="CF76" s="259"/>
      <c r="CG76" s="345"/>
      <c r="CH76" s="259"/>
      <c r="CI76" s="345"/>
      <c r="CJ76" s="259"/>
      <c r="CK76" s="345"/>
      <c r="CL76" s="259"/>
      <c r="CM76" s="350" t="s">
        <v>196</v>
      </c>
      <c r="CN76" s="259"/>
      <c r="CO76" s="345"/>
      <c r="CP76" s="259"/>
      <c r="CQ76" s="345"/>
      <c r="CR76" s="259"/>
      <c r="CS76" s="345"/>
      <c r="CT76" s="259"/>
      <c r="CU76" s="345"/>
      <c r="CV76" s="327" t="s">
        <v>196</v>
      </c>
      <c r="CW76" s="345"/>
      <c r="CX76" s="259"/>
      <c r="CY76" s="345"/>
      <c r="CZ76" s="259"/>
      <c r="DA76" s="345"/>
      <c r="DB76" s="259"/>
      <c r="DC76" s="345"/>
      <c r="DD76" s="259"/>
      <c r="DE76" s="345"/>
      <c r="DF76" s="259"/>
      <c r="DG76" s="350" t="s">
        <v>196</v>
      </c>
      <c r="DH76" s="327" t="s">
        <v>196</v>
      </c>
      <c r="DI76" s="345"/>
      <c r="DJ76" s="259"/>
      <c r="DK76" s="345"/>
      <c r="DL76" s="259"/>
      <c r="DM76" s="345"/>
      <c r="DN76" s="259"/>
      <c r="DO76" s="345"/>
      <c r="DP76" s="259"/>
      <c r="DQ76" s="350" t="s">
        <v>196</v>
      </c>
      <c r="DR76" s="327" t="s">
        <v>196</v>
      </c>
      <c r="DS76" s="345"/>
      <c r="DT76" s="259"/>
      <c r="DU76" s="345"/>
      <c r="DV76" s="259"/>
      <c r="DW76" s="345"/>
      <c r="DX76" s="327" t="s">
        <v>196</v>
      </c>
      <c r="DY76" s="350" t="s">
        <v>196</v>
      </c>
      <c r="DZ76" s="259"/>
      <c r="EA76" s="345"/>
      <c r="EB76" s="327" t="s">
        <v>196</v>
      </c>
      <c r="EC76" s="345"/>
      <c r="ED76" s="259"/>
      <c r="EE76" s="345"/>
      <c r="EF76" s="259"/>
      <c r="EG76" s="345"/>
      <c r="EH76" s="259"/>
      <c r="EI76" s="345"/>
      <c r="EJ76" s="259"/>
      <c r="EK76" s="345"/>
      <c r="EL76" s="259"/>
      <c r="EM76" s="350" t="s">
        <v>196</v>
      </c>
      <c r="EN76" s="327" t="s">
        <v>196</v>
      </c>
      <c r="EO76" s="345"/>
      <c r="EP76" s="259"/>
      <c r="EQ76" s="345"/>
      <c r="ER76" s="259"/>
      <c r="ES76" s="345"/>
      <c r="ET76" s="259"/>
      <c r="EU76" s="345"/>
      <c r="EV76" s="259"/>
      <c r="EW76" s="345"/>
      <c r="EX76" s="259"/>
      <c r="EY76" s="345"/>
      <c r="EZ76" s="259"/>
      <c r="FA76" s="345"/>
      <c r="FB76" s="259"/>
      <c r="FC76" s="345"/>
      <c r="FD76" s="259"/>
      <c r="FE76" s="350" t="s">
        <v>196</v>
      </c>
      <c r="FF76" s="259"/>
      <c r="FG76" s="345"/>
      <c r="FH76" s="259"/>
      <c r="FI76" s="350" t="s">
        <v>196</v>
      </c>
      <c r="FJ76" s="259"/>
      <c r="FK76" s="350" t="s">
        <v>196</v>
      </c>
      <c r="FL76" s="259"/>
      <c r="FM76" s="345"/>
      <c r="FN76" s="327" t="s">
        <v>196</v>
      </c>
      <c r="FO76" s="350" t="s">
        <v>196</v>
      </c>
      <c r="FP76" s="259"/>
      <c r="FQ76" s="345"/>
      <c r="FR76" s="327" t="s">
        <v>196</v>
      </c>
      <c r="FS76" s="345"/>
      <c r="FT76" s="259"/>
      <c r="FU76" s="345"/>
      <c r="FV76" s="327" t="s">
        <v>196</v>
      </c>
      <c r="FW76" s="350" t="s">
        <v>196</v>
      </c>
      <c r="FX76" s="259"/>
      <c r="FY76" s="345"/>
      <c r="FZ76" s="259"/>
      <c r="GA76" s="345"/>
      <c r="GB76" s="259"/>
      <c r="GC76" s="345"/>
      <c r="GD76" s="259"/>
      <c r="GE76" s="345"/>
      <c r="GF76" s="259"/>
      <c r="GG76" s="345"/>
      <c r="GH76" s="259"/>
      <c r="GI76" s="345"/>
      <c r="GJ76" s="259"/>
      <c r="GK76" s="345"/>
      <c r="GL76" s="259"/>
      <c r="GM76" s="345"/>
      <c r="GN76" s="259"/>
      <c r="GO76" s="345"/>
      <c r="GP76" s="259"/>
      <c r="GQ76" s="345"/>
      <c r="GR76" s="259"/>
      <c r="GS76" s="345"/>
      <c r="GT76" s="259"/>
      <c r="GU76" s="345"/>
      <c r="GV76" s="259"/>
      <c r="GW76" s="345"/>
      <c r="GX76" s="259" t="s">
        <v>196</v>
      </c>
      <c r="GY76" s="345"/>
      <c r="GZ76" s="259" t="s">
        <v>196</v>
      </c>
      <c r="HA76" s="345" t="s">
        <v>196</v>
      </c>
      <c r="HB76" s="259"/>
      <c r="HC76" s="345"/>
      <c r="HD76" s="259"/>
      <c r="HE76" s="345"/>
      <c r="HF76" s="259"/>
      <c r="HG76" s="345" t="s">
        <v>196</v>
      </c>
      <c r="HH76" s="259" t="s">
        <v>196</v>
      </c>
      <c r="HI76" s="345" t="s">
        <v>196</v>
      </c>
      <c r="HJ76" s="259" t="s">
        <v>196</v>
      </c>
      <c r="HK76" s="345" t="s">
        <v>196</v>
      </c>
      <c r="HL76" s="259"/>
      <c r="HM76" s="345"/>
      <c r="HN76" s="259"/>
      <c r="HO76" s="345"/>
      <c r="HP76" s="259"/>
      <c r="HQ76" s="345"/>
      <c r="HR76" s="259"/>
      <c r="HS76" s="345"/>
      <c r="HT76" s="259"/>
      <c r="HU76" s="345"/>
      <c r="HV76" s="259"/>
      <c r="HW76" s="345"/>
      <c r="HX76" s="259"/>
      <c r="HY76" s="345"/>
      <c r="HZ76" s="259"/>
      <c r="IA76" s="345"/>
      <c r="IB76" s="356" t="s">
        <v>195</v>
      </c>
      <c r="IC76" s="345"/>
      <c r="ID76" s="257"/>
      <c r="IG76" s="303">
        <f t="shared" si="0"/>
        <v>35</v>
      </c>
      <c r="IH76" s="303">
        <f t="shared" si="1"/>
        <v>34</v>
      </c>
      <c r="II76" s="303">
        <f t="shared" si="2"/>
        <v>1</v>
      </c>
      <c r="IJ76" s="303">
        <f t="shared" si="3"/>
        <v>0</v>
      </c>
    </row>
    <row r="77" spans="1:244" s="30" customFormat="1" x14ac:dyDescent="0.2">
      <c r="A77" s="343" t="str">
        <f>Cover!C67</f>
        <v>066</v>
      </c>
      <c r="B77" s="343" t="str">
        <f>Cover!D67 &amp; " / " &amp; Cover!E67</f>
        <v>Matières premières / Grondstoffen</v>
      </c>
      <c r="C77" s="343" t="str">
        <f>Cover!M67</f>
        <v>En tant que couverture. Un processus de production transforme des matières premières en produits finis. Mais reste vrai que, ce qu'est le produit fini de l'un, est matière première pour l'autre. Du sable au verre en plan, et du simple verre en plan jusqu'</v>
      </c>
      <c r="D77" s="343" t="str">
        <f>Cover!N67</f>
        <v>Als dekking. Het is eigen aan een productieproces dat het grondstoffen verwerkt tot afgewerkte producten. Maar het is ook zo dat, wat een afgewerkt product is voor de ene, een grondstof is voor de andere. Van zand naar vlakglas, en van vlakglas naar een v</v>
      </c>
      <c r="E77" s="344" t="str">
        <f>Cover!J67</f>
        <v/>
      </c>
      <c r="F77" s="327" t="s">
        <v>196</v>
      </c>
      <c r="G77" s="345"/>
      <c r="H77" s="259"/>
      <c r="I77" s="345"/>
      <c r="J77" s="259"/>
      <c r="K77" s="345"/>
      <c r="L77" s="259"/>
      <c r="M77" s="345"/>
      <c r="N77" s="259"/>
      <c r="O77" s="345"/>
      <c r="P77" s="259"/>
      <c r="Q77" s="345"/>
      <c r="R77" s="259"/>
      <c r="S77" s="345"/>
      <c r="T77" s="259"/>
      <c r="U77" s="350" t="s">
        <v>196</v>
      </c>
      <c r="V77" s="259"/>
      <c r="W77" s="345"/>
      <c r="X77" s="259"/>
      <c r="Y77" s="345"/>
      <c r="Z77" s="259"/>
      <c r="AA77" s="345"/>
      <c r="AB77" s="259"/>
      <c r="AC77" s="345"/>
      <c r="AD77" s="327" t="s">
        <v>196</v>
      </c>
      <c r="AE77" s="345"/>
      <c r="AF77" s="259"/>
      <c r="AG77" s="345"/>
      <c r="AH77" s="259"/>
      <c r="AI77" s="345"/>
      <c r="AJ77" s="327" t="s">
        <v>196</v>
      </c>
      <c r="AK77" s="345"/>
      <c r="AL77" s="259"/>
      <c r="AM77" s="350" t="s">
        <v>196</v>
      </c>
      <c r="AN77" s="259"/>
      <c r="AO77" s="345"/>
      <c r="AP77" s="259"/>
      <c r="AQ77" s="345"/>
      <c r="AR77" s="259"/>
      <c r="AS77" s="345"/>
      <c r="AT77" s="259"/>
      <c r="AU77" s="345"/>
      <c r="AV77" s="259"/>
      <c r="AW77" s="345"/>
      <c r="AX77" s="259"/>
      <c r="AY77" s="345"/>
      <c r="AZ77" s="259"/>
      <c r="BA77" s="345"/>
      <c r="BB77" s="259"/>
      <c r="BC77" s="345"/>
      <c r="BD77" s="259"/>
      <c r="BE77" s="345"/>
      <c r="BF77" s="259"/>
      <c r="BG77" s="345"/>
      <c r="BH77" s="259"/>
      <c r="BI77" s="345"/>
      <c r="BJ77" s="259"/>
      <c r="BK77" s="350" t="s">
        <v>196</v>
      </c>
      <c r="BL77" s="259"/>
      <c r="BM77" s="345"/>
      <c r="BN77" s="259"/>
      <c r="BO77" s="345"/>
      <c r="BP77" s="259"/>
      <c r="BQ77" s="345"/>
      <c r="BR77" s="259"/>
      <c r="BS77" s="350" t="s">
        <v>196</v>
      </c>
      <c r="BT77" s="259"/>
      <c r="BU77" s="345"/>
      <c r="BV77" s="259"/>
      <c r="BW77" s="345"/>
      <c r="BX77" s="259"/>
      <c r="BY77" s="345"/>
      <c r="BZ77" s="259"/>
      <c r="CA77" s="345"/>
      <c r="CB77" s="259"/>
      <c r="CC77" s="345"/>
      <c r="CD77" s="259"/>
      <c r="CE77" s="345"/>
      <c r="CF77" s="259"/>
      <c r="CG77" s="345"/>
      <c r="CH77" s="259"/>
      <c r="CI77" s="345"/>
      <c r="CJ77" s="259"/>
      <c r="CK77" s="345"/>
      <c r="CL77" s="259"/>
      <c r="CM77" s="350" t="s">
        <v>196</v>
      </c>
      <c r="CN77" s="259"/>
      <c r="CO77" s="345"/>
      <c r="CP77" s="259"/>
      <c r="CQ77" s="345"/>
      <c r="CR77" s="259"/>
      <c r="CS77" s="345"/>
      <c r="CT77" s="259"/>
      <c r="CU77" s="345"/>
      <c r="CV77" s="327" t="s">
        <v>196</v>
      </c>
      <c r="CW77" s="345"/>
      <c r="CX77" s="259"/>
      <c r="CY77" s="345"/>
      <c r="CZ77" s="259"/>
      <c r="DA77" s="345"/>
      <c r="DB77" s="259"/>
      <c r="DC77" s="345"/>
      <c r="DD77" s="259"/>
      <c r="DE77" s="345"/>
      <c r="DF77" s="259"/>
      <c r="DG77" s="350" t="s">
        <v>196</v>
      </c>
      <c r="DH77" s="327" t="s">
        <v>196</v>
      </c>
      <c r="DI77" s="345"/>
      <c r="DJ77" s="259"/>
      <c r="DK77" s="345"/>
      <c r="DL77" s="259"/>
      <c r="DM77" s="345"/>
      <c r="DN77" s="259"/>
      <c r="DO77" s="345"/>
      <c r="DP77" s="259"/>
      <c r="DQ77" s="350" t="s">
        <v>196</v>
      </c>
      <c r="DR77" s="327" t="s">
        <v>196</v>
      </c>
      <c r="DS77" s="345"/>
      <c r="DT77" s="259"/>
      <c r="DU77" s="345"/>
      <c r="DV77" s="259"/>
      <c r="DW77" s="345"/>
      <c r="DX77" s="327" t="s">
        <v>196</v>
      </c>
      <c r="DY77" s="350" t="s">
        <v>196</v>
      </c>
      <c r="DZ77" s="259"/>
      <c r="EA77" s="345"/>
      <c r="EB77" s="327" t="s">
        <v>196</v>
      </c>
      <c r="EC77" s="345"/>
      <c r="ED77" s="259"/>
      <c r="EE77" s="345"/>
      <c r="EF77" s="259"/>
      <c r="EG77" s="345"/>
      <c r="EH77" s="259"/>
      <c r="EI77" s="345"/>
      <c r="EJ77" s="259"/>
      <c r="EK77" s="345"/>
      <c r="EL77" s="259"/>
      <c r="EM77" s="350" t="s">
        <v>196</v>
      </c>
      <c r="EN77" s="327" t="s">
        <v>196</v>
      </c>
      <c r="EO77" s="345"/>
      <c r="EP77" s="259"/>
      <c r="EQ77" s="345"/>
      <c r="ER77" s="259"/>
      <c r="ES77" s="345"/>
      <c r="ET77" s="259"/>
      <c r="EU77" s="345"/>
      <c r="EV77" s="259"/>
      <c r="EW77" s="345"/>
      <c r="EX77" s="259"/>
      <c r="EY77" s="345"/>
      <c r="EZ77" s="259"/>
      <c r="FA77" s="345"/>
      <c r="FB77" s="259"/>
      <c r="FC77" s="345"/>
      <c r="FD77" s="259"/>
      <c r="FE77" s="350" t="s">
        <v>196</v>
      </c>
      <c r="FF77" s="259"/>
      <c r="FG77" s="345"/>
      <c r="FH77" s="259"/>
      <c r="FI77" s="350" t="s">
        <v>196</v>
      </c>
      <c r="FJ77" s="259"/>
      <c r="FK77" s="350" t="s">
        <v>196</v>
      </c>
      <c r="FL77" s="259"/>
      <c r="FM77" s="345"/>
      <c r="FN77" s="327" t="s">
        <v>196</v>
      </c>
      <c r="FO77" s="350" t="s">
        <v>196</v>
      </c>
      <c r="FP77" s="259"/>
      <c r="FQ77" s="345"/>
      <c r="FR77" s="327" t="s">
        <v>196</v>
      </c>
      <c r="FS77" s="345"/>
      <c r="FT77" s="259"/>
      <c r="FU77" s="345"/>
      <c r="FV77" s="327" t="s">
        <v>196</v>
      </c>
      <c r="FW77" s="350" t="s">
        <v>196</v>
      </c>
      <c r="FX77" s="259"/>
      <c r="FY77" s="345"/>
      <c r="FZ77" s="259"/>
      <c r="GA77" s="345"/>
      <c r="GB77" s="259"/>
      <c r="GC77" s="345"/>
      <c r="GD77" s="259"/>
      <c r="GE77" s="345"/>
      <c r="GF77" s="259"/>
      <c r="GG77" s="345"/>
      <c r="GH77" s="259"/>
      <c r="GI77" s="345"/>
      <c r="GJ77" s="259"/>
      <c r="GK77" s="345"/>
      <c r="GL77" s="259"/>
      <c r="GM77" s="345"/>
      <c r="GN77" s="259"/>
      <c r="GO77" s="345"/>
      <c r="GP77" s="259"/>
      <c r="GQ77" s="345"/>
      <c r="GR77" s="259"/>
      <c r="GS77" s="345"/>
      <c r="GT77" s="259"/>
      <c r="GU77" s="345"/>
      <c r="GV77" s="259"/>
      <c r="GW77" s="345"/>
      <c r="GX77" s="259" t="s">
        <v>196</v>
      </c>
      <c r="GY77" s="345"/>
      <c r="GZ77" s="259" t="s">
        <v>196</v>
      </c>
      <c r="HA77" s="345" t="s">
        <v>196</v>
      </c>
      <c r="HB77" s="259"/>
      <c r="HC77" s="345"/>
      <c r="HD77" s="259"/>
      <c r="HE77" s="345"/>
      <c r="HF77" s="259"/>
      <c r="HG77" s="345" t="s">
        <v>196</v>
      </c>
      <c r="HH77" s="259" t="s">
        <v>196</v>
      </c>
      <c r="HI77" s="345" t="s">
        <v>196</v>
      </c>
      <c r="HJ77" s="259" t="s">
        <v>196</v>
      </c>
      <c r="HK77" s="345" t="s">
        <v>196</v>
      </c>
      <c r="HL77" s="259"/>
      <c r="HM77" s="345"/>
      <c r="HN77" s="259"/>
      <c r="HO77" s="345"/>
      <c r="HP77" s="259"/>
      <c r="HQ77" s="345"/>
      <c r="HR77" s="259"/>
      <c r="HS77" s="345"/>
      <c r="HT77" s="259"/>
      <c r="HU77" s="345"/>
      <c r="HV77" s="259"/>
      <c r="HW77" s="345"/>
      <c r="HX77" s="259"/>
      <c r="HY77" s="345"/>
      <c r="HZ77" s="259"/>
      <c r="IA77" s="345"/>
      <c r="IB77" s="356" t="s">
        <v>195</v>
      </c>
      <c r="IC77" s="345"/>
      <c r="ID77" s="257"/>
      <c r="IG77" s="303">
        <f t="shared" ref="IG77:IG140" si="4">COUNTA(F77:IB77)</f>
        <v>35</v>
      </c>
      <c r="IH77" s="303">
        <f t="shared" ref="IH77:IH140" si="5">COUNTIF(F77:IB77,"n")</f>
        <v>34</v>
      </c>
      <c r="II77" s="303">
        <f t="shared" ref="II77:II140" si="6">COUNTIF(F77:IB77,"y")</f>
        <v>1</v>
      </c>
      <c r="IJ77" s="303">
        <f t="shared" ref="IJ77:IJ140" si="7">IG77-IH77-II77</f>
        <v>0</v>
      </c>
    </row>
    <row r="78" spans="1:244" s="30" customFormat="1" x14ac:dyDescent="0.2">
      <c r="A78" s="343" t="str">
        <f>Cover!C68</f>
        <v>067</v>
      </c>
      <c r="B78" s="343" t="str">
        <f>Cover!D68 &amp; " / " &amp; Cover!E68</f>
        <v>Matériaux de tiers / Materiaal van derden</v>
      </c>
      <c r="C78" s="343" t="str">
        <f>Cover!M68</f>
        <v>En tant que couverture. En sein d'une garantie il se peut que parfois, de l'ensemble couvert par la garantie, la partie "matériaux de tiers" nécessitte des informations spécifiques.</v>
      </c>
      <c r="D78" s="343" t="str">
        <f>Cover!N68</f>
        <v>Als dekking. Binnen een waarborg kan soms, van het geheel gewaarborgde, het gedeelte "materiaal van derden" specifieke informatie vereisen.</v>
      </c>
      <c r="E78" s="344" t="str">
        <f>Cover!J68</f>
        <v/>
      </c>
      <c r="F78" s="327" t="s">
        <v>196</v>
      </c>
      <c r="G78" s="345"/>
      <c r="H78" s="259"/>
      <c r="I78" s="345"/>
      <c r="J78" s="259"/>
      <c r="K78" s="345"/>
      <c r="L78" s="259"/>
      <c r="M78" s="345"/>
      <c r="N78" s="259"/>
      <c r="O78" s="345"/>
      <c r="P78" s="259"/>
      <c r="Q78" s="345"/>
      <c r="R78" s="259"/>
      <c r="S78" s="345"/>
      <c r="T78" s="259"/>
      <c r="U78" s="350" t="s">
        <v>196</v>
      </c>
      <c r="V78" s="259"/>
      <c r="W78" s="345"/>
      <c r="X78" s="259"/>
      <c r="Y78" s="345"/>
      <c r="Z78" s="259"/>
      <c r="AA78" s="345"/>
      <c r="AB78" s="259"/>
      <c r="AC78" s="345"/>
      <c r="AD78" s="327" t="s">
        <v>196</v>
      </c>
      <c r="AE78" s="345"/>
      <c r="AF78" s="259"/>
      <c r="AG78" s="345"/>
      <c r="AH78" s="259"/>
      <c r="AI78" s="345"/>
      <c r="AJ78" s="327" t="s">
        <v>196</v>
      </c>
      <c r="AK78" s="345"/>
      <c r="AL78" s="259"/>
      <c r="AM78" s="350" t="s">
        <v>196</v>
      </c>
      <c r="AN78" s="259"/>
      <c r="AO78" s="345"/>
      <c r="AP78" s="259"/>
      <c r="AQ78" s="345"/>
      <c r="AR78" s="259"/>
      <c r="AS78" s="345"/>
      <c r="AT78" s="259"/>
      <c r="AU78" s="345"/>
      <c r="AV78" s="259"/>
      <c r="AW78" s="345"/>
      <c r="AX78" s="259"/>
      <c r="AY78" s="345"/>
      <c r="AZ78" s="259"/>
      <c r="BA78" s="345"/>
      <c r="BB78" s="259"/>
      <c r="BC78" s="345"/>
      <c r="BD78" s="259"/>
      <c r="BE78" s="345"/>
      <c r="BF78" s="259"/>
      <c r="BG78" s="345"/>
      <c r="BH78" s="259"/>
      <c r="BI78" s="345"/>
      <c r="BJ78" s="259"/>
      <c r="BK78" s="350" t="s">
        <v>196</v>
      </c>
      <c r="BL78" s="259"/>
      <c r="BM78" s="345"/>
      <c r="BN78" s="259"/>
      <c r="BO78" s="345"/>
      <c r="BP78" s="259"/>
      <c r="BQ78" s="345"/>
      <c r="BR78" s="259"/>
      <c r="BS78" s="350" t="s">
        <v>196</v>
      </c>
      <c r="BT78" s="259"/>
      <c r="BU78" s="345"/>
      <c r="BV78" s="259"/>
      <c r="BW78" s="345"/>
      <c r="BX78" s="259"/>
      <c r="BY78" s="345"/>
      <c r="BZ78" s="259"/>
      <c r="CA78" s="345"/>
      <c r="CB78" s="259"/>
      <c r="CC78" s="345"/>
      <c r="CD78" s="259"/>
      <c r="CE78" s="345"/>
      <c r="CF78" s="259"/>
      <c r="CG78" s="345"/>
      <c r="CH78" s="259"/>
      <c r="CI78" s="345"/>
      <c r="CJ78" s="259"/>
      <c r="CK78" s="345"/>
      <c r="CL78" s="259"/>
      <c r="CM78" s="350" t="s">
        <v>196</v>
      </c>
      <c r="CN78" s="259"/>
      <c r="CO78" s="345"/>
      <c r="CP78" s="259"/>
      <c r="CQ78" s="345"/>
      <c r="CR78" s="259"/>
      <c r="CS78" s="345"/>
      <c r="CT78" s="259"/>
      <c r="CU78" s="345"/>
      <c r="CV78" s="327" t="s">
        <v>196</v>
      </c>
      <c r="CW78" s="345"/>
      <c r="CX78" s="259"/>
      <c r="CY78" s="345"/>
      <c r="CZ78" s="259"/>
      <c r="DA78" s="345"/>
      <c r="DB78" s="259"/>
      <c r="DC78" s="345"/>
      <c r="DD78" s="259"/>
      <c r="DE78" s="345"/>
      <c r="DF78" s="259"/>
      <c r="DG78" s="350" t="s">
        <v>196</v>
      </c>
      <c r="DH78" s="327" t="s">
        <v>196</v>
      </c>
      <c r="DI78" s="345"/>
      <c r="DJ78" s="259"/>
      <c r="DK78" s="345"/>
      <c r="DL78" s="259"/>
      <c r="DM78" s="345"/>
      <c r="DN78" s="259"/>
      <c r="DO78" s="345"/>
      <c r="DP78" s="259"/>
      <c r="DQ78" s="350" t="s">
        <v>196</v>
      </c>
      <c r="DR78" s="327" t="s">
        <v>196</v>
      </c>
      <c r="DS78" s="345"/>
      <c r="DT78" s="259"/>
      <c r="DU78" s="345"/>
      <c r="DV78" s="259"/>
      <c r="DW78" s="345"/>
      <c r="DX78" s="327" t="s">
        <v>196</v>
      </c>
      <c r="DY78" s="350" t="s">
        <v>196</v>
      </c>
      <c r="DZ78" s="259"/>
      <c r="EA78" s="345"/>
      <c r="EB78" s="327" t="s">
        <v>196</v>
      </c>
      <c r="EC78" s="345"/>
      <c r="ED78" s="259"/>
      <c r="EE78" s="345"/>
      <c r="EF78" s="259"/>
      <c r="EG78" s="345"/>
      <c r="EH78" s="259"/>
      <c r="EI78" s="345"/>
      <c r="EJ78" s="259"/>
      <c r="EK78" s="345"/>
      <c r="EL78" s="259"/>
      <c r="EM78" s="350" t="s">
        <v>196</v>
      </c>
      <c r="EN78" s="327" t="s">
        <v>196</v>
      </c>
      <c r="EO78" s="345"/>
      <c r="EP78" s="259"/>
      <c r="EQ78" s="345"/>
      <c r="ER78" s="259"/>
      <c r="ES78" s="345"/>
      <c r="ET78" s="259"/>
      <c r="EU78" s="345"/>
      <c r="EV78" s="259"/>
      <c r="EW78" s="345"/>
      <c r="EX78" s="259"/>
      <c r="EY78" s="345"/>
      <c r="EZ78" s="259"/>
      <c r="FA78" s="345"/>
      <c r="FB78" s="259"/>
      <c r="FC78" s="345"/>
      <c r="FD78" s="259"/>
      <c r="FE78" s="350" t="s">
        <v>196</v>
      </c>
      <c r="FF78" s="259"/>
      <c r="FG78" s="345"/>
      <c r="FH78" s="259"/>
      <c r="FI78" s="350" t="s">
        <v>196</v>
      </c>
      <c r="FJ78" s="259"/>
      <c r="FK78" s="350" t="s">
        <v>196</v>
      </c>
      <c r="FL78" s="259"/>
      <c r="FM78" s="345"/>
      <c r="FN78" s="327" t="s">
        <v>196</v>
      </c>
      <c r="FO78" s="350" t="s">
        <v>196</v>
      </c>
      <c r="FP78" s="259"/>
      <c r="FQ78" s="345"/>
      <c r="FR78" s="327" t="s">
        <v>196</v>
      </c>
      <c r="FS78" s="345"/>
      <c r="FT78" s="259"/>
      <c r="FU78" s="345"/>
      <c r="FV78" s="327" t="s">
        <v>196</v>
      </c>
      <c r="FW78" s="350" t="s">
        <v>196</v>
      </c>
      <c r="FX78" s="259"/>
      <c r="FY78" s="345"/>
      <c r="FZ78" s="259"/>
      <c r="GA78" s="345"/>
      <c r="GB78" s="259"/>
      <c r="GC78" s="345"/>
      <c r="GD78" s="259"/>
      <c r="GE78" s="345"/>
      <c r="GF78" s="259"/>
      <c r="GG78" s="345"/>
      <c r="GH78" s="259"/>
      <c r="GI78" s="345"/>
      <c r="GJ78" s="259"/>
      <c r="GK78" s="345"/>
      <c r="GL78" s="259"/>
      <c r="GM78" s="345"/>
      <c r="GN78" s="259"/>
      <c r="GO78" s="345"/>
      <c r="GP78" s="259"/>
      <c r="GQ78" s="345"/>
      <c r="GR78" s="259"/>
      <c r="GS78" s="345"/>
      <c r="GT78" s="259"/>
      <c r="GU78" s="345"/>
      <c r="GV78" s="259"/>
      <c r="GW78" s="345"/>
      <c r="GX78" s="259" t="s">
        <v>196</v>
      </c>
      <c r="GY78" s="345"/>
      <c r="GZ78" s="259" t="s">
        <v>196</v>
      </c>
      <c r="HA78" s="345" t="s">
        <v>196</v>
      </c>
      <c r="HB78" s="259"/>
      <c r="HC78" s="345"/>
      <c r="HD78" s="259"/>
      <c r="HE78" s="345"/>
      <c r="HF78" s="259"/>
      <c r="HG78" s="345" t="s">
        <v>196</v>
      </c>
      <c r="HH78" s="259" t="s">
        <v>196</v>
      </c>
      <c r="HI78" s="345" t="s">
        <v>196</v>
      </c>
      <c r="HJ78" s="259" t="s">
        <v>196</v>
      </c>
      <c r="HK78" s="345" t="s">
        <v>196</v>
      </c>
      <c r="HL78" s="259"/>
      <c r="HM78" s="345"/>
      <c r="HN78" s="259"/>
      <c r="HO78" s="345"/>
      <c r="HP78" s="259"/>
      <c r="HQ78" s="345"/>
      <c r="HR78" s="259"/>
      <c r="HS78" s="345"/>
      <c r="HT78" s="259"/>
      <c r="HU78" s="345"/>
      <c r="HV78" s="259"/>
      <c r="HW78" s="345"/>
      <c r="HX78" s="259"/>
      <c r="HY78" s="345"/>
      <c r="HZ78" s="259"/>
      <c r="IA78" s="345"/>
      <c r="IB78" s="356" t="s">
        <v>195</v>
      </c>
      <c r="IC78" s="345"/>
      <c r="ID78" s="257"/>
      <c r="IG78" s="303">
        <f t="shared" si="4"/>
        <v>35</v>
      </c>
      <c r="IH78" s="303">
        <f t="shared" si="5"/>
        <v>34</v>
      </c>
      <c r="II78" s="303">
        <f t="shared" si="6"/>
        <v>1</v>
      </c>
      <c r="IJ78" s="303">
        <f t="shared" si="7"/>
        <v>0</v>
      </c>
    </row>
    <row r="79" spans="1:244" s="30" customFormat="1" x14ac:dyDescent="0.2">
      <c r="A79" s="343" t="str">
        <f>Cover!C69</f>
        <v>068</v>
      </c>
      <c r="B79" s="343" t="str">
        <f>Cover!D69 &amp; " / " &amp; Cover!E69</f>
        <v>Objets d'art / Kunstvoorwerpen</v>
      </c>
      <c r="C79" s="343" t="str">
        <f>Cover!M69</f>
        <v>En tant que couverture. Les objets ayant une certaine valeur artistique, indépendamment de leur valeur purement matérielle, et pour lesquels y existe un circuit commercial spécifique, comme les exploitants de galeries, les musées, les antiquaires, les mai</v>
      </c>
      <c r="D79" s="343" t="str">
        <f>Cover!N69</f>
        <v>Als dekking. De voorwerpen met een zekere artistieke waarde, los van de zuiver materiële waarde, en waarvoor een specifiek handelscircuit bestaat, zoals kunstgalerijen, musea, antiekzaken, veilinghuizen en dergelijke.</v>
      </c>
      <c r="E79" s="344" t="str">
        <f>Cover!J69</f>
        <v/>
      </c>
      <c r="F79" s="327" t="s">
        <v>196</v>
      </c>
      <c r="G79" s="345"/>
      <c r="H79" s="259"/>
      <c r="I79" s="345"/>
      <c r="J79" s="259"/>
      <c r="K79" s="345"/>
      <c r="L79" s="259"/>
      <c r="M79" s="345"/>
      <c r="N79" s="259"/>
      <c r="O79" s="345"/>
      <c r="P79" s="259"/>
      <c r="Q79" s="345"/>
      <c r="R79" s="259"/>
      <c r="S79" s="345"/>
      <c r="T79" s="259"/>
      <c r="U79" s="350" t="s">
        <v>196</v>
      </c>
      <c r="V79" s="259"/>
      <c r="W79" s="345"/>
      <c r="X79" s="259"/>
      <c r="Y79" s="345"/>
      <c r="Z79" s="259"/>
      <c r="AA79" s="345"/>
      <c r="AB79" s="259"/>
      <c r="AC79" s="345"/>
      <c r="AD79" s="327" t="s">
        <v>196</v>
      </c>
      <c r="AE79" s="345"/>
      <c r="AF79" s="259"/>
      <c r="AG79" s="345"/>
      <c r="AH79" s="259"/>
      <c r="AI79" s="345"/>
      <c r="AJ79" s="327" t="s">
        <v>196</v>
      </c>
      <c r="AK79" s="345"/>
      <c r="AL79" s="259"/>
      <c r="AM79" s="350" t="s">
        <v>196</v>
      </c>
      <c r="AN79" s="259"/>
      <c r="AO79" s="345"/>
      <c r="AP79" s="259"/>
      <c r="AQ79" s="345"/>
      <c r="AR79" s="259"/>
      <c r="AS79" s="345"/>
      <c r="AT79" s="259"/>
      <c r="AU79" s="345"/>
      <c r="AV79" s="259"/>
      <c r="AW79" s="345"/>
      <c r="AX79" s="259"/>
      <c r="AY79" s="345"/>
      <c r="AZ79" s="259"/>
      <c r="BA79" s="345"/>
      <c r="BB79" s="259"/>
      <c r="BC79" s="345"/>
      <c r="BD79" s="259"/>
      <c r="BE79" s="345"/>
      <c r="BF79" s="259"/>
      <c r="BG79" s="345"/>
      <c r="BH79" s="259"/>
      <c r="BI79" s="345"/>
      <c r="BJ79" s="259"/>
      <c r="BK79" s="350" t="s">
        <v>196</v>
      </c>
      <c r="BL79" s="259"/>
      <c r="BM79" s="345"/>
      <c r="BN79" s="259"/>
      <c r="BO79" s="345"/>
      <c r="BP79" s="259"/>
      <c r="BQ79" s="345"/>
      <c r="BR79" s="259"/>
      <c r="BS79" s="350" t="s">
        <v>196</v>
      </c>
      <c r="BT79" s="259"/>
      <c r="BU79" s="345"/>
      <c r="BV79" s="259"/>
      <c r="BW79" s="345"/>
      <c r="BX79" s="259"/>
      <c r="BY79" s="345"/>
      <c r="BZ79" s="259"/>
      <c r="CA79" s="345"/>
      <c r="CB79" s="259"/>
      <c r="CC79" s="345"/>
      <c r="CD79" s="259"/>
      <c r="CE79" s="345"/>
      <c r="CF79" s="259"/>
      <c r="CG79" s="345"/>
      <c r="CH79" s="259"/>
      <c r="CI79" s="345"/>
      <c r="CJ79" s="259"/>
      <c r="CK79" s="345"/>
      <c r="CL79" s="259"/>
      <c r="CM79" s="350" t="s">
        <v>196</v>
      </c>
      <c r="CN79" s="259"/>
      <c r="CO79" s="345"/>
      <c r="CP79" s="259"/>
      <c r="CQ79" s="345"/>
      <c r="CR79" s="259"/>
      <c r="CS79" s="345"/>
      <c r="CT79" s="259"/>
      <c r="CU79" s="345"/>
      <c r="CV79" s="327" t="s">
        <v>196</v>
      </c>
      <c r="CW79" s="345"/>
      <c r="CX79" s="259"/>
      <c r="CY79" s="345"/>
      <c r="CZ79" s="259"/>
      <c r="DA79" s="345"/>
      <c r="DB79" s="259"/>
      <c r="DC79" s="345"/>
      <c r="DD79" s="259"/>
      <c r="DE79" s="345"/>
      <c r="DF79" s="259"/>
      <c r="DG79" s="350" t="s">
        <v>196</v>
      </c>
      <c r="DH79" s="327" t="s">
        <v>196</v>
      </c>
      <c r="DI79" s="345"/>
      <c r="DJ79" s="259"/>
      <c r="DK79" s="345"/>
      <c r="DL79" s="259"/>
      <c r="DM79" s="345"/>
      <c r="DN79" s="259"/>
      <c r="DO79" s="345"/>
      <c r="DP79" s="259"/>
      <c r="DQ79" s="350" t="s">
        <v>196</v>
      </c>
      <c r="DR79" s="327" t="s">
        <v>196</v>
      </c>
      <c r="DS79" s="345"/>
      <c r="DT79" s="259"/>
      <c r="DU79" s="345"/>
      <c r="DV79" s="259"/>
      <c r="DW79" s="345"/>
      <c r="DX79" s="327" t="s">
        <v>196</v>
      </c>
      <c r="DY79" s="350" t="s">
        <v>196</v>
      </c>
      <c r="DZ79" s="259"/>
      <c r="EA79" s="345"/>
      <c r="EB79" s="327" t="s">
        <v>196</v>
      </c>
      <c r="EC79" s="345"/>
      <c r="ED79" s="259"/>
      <c r="EE79" s="345"/>
      <c r="EF79" s="259"/>
      <c r="EG79" s="345"/>
      <c r="EH79" s="259"/>
      <c r="EI79" s="345"/>
      <c r="EJ79" s="259"/>
      <c r="EK79" s="345"/>
      <c r="EL79" s="259"/>
      <c r="EM79" s="350" t="s">
        <v>196</v>
      </c>
      <c r="EN79" s="327" t="s">
        <v>196</v>
      </c>
      <c r="EO79" s="345"/>
      <c r="EP79" s="259"/>
      <c r="EQ79" s="345"/>
      <c r="ER79" s="259"/>
      <c r="ES79" s="345"/>
      <c r="ET79" s="259"/>
      <c r="EU79" s="345"/>
      <c r="EV79" s="259"/>
      <c r="EW79" s="345"/>
      <c r="EX79" s="259"/>
      <c r="EY79" s="345"/>
      <c r="EZ79" s="259"/>
      <c r="FA79" s="345"/>
      <c r="FB79" s="259"/>
      <c r="FC79" s="345"/>
      <c r="FD79" s="259"/>
      <c r="FE79" s="350" t="s">
        <v>196</v>
      </c>
      <c r="FF79" s="259"/>
      <c r="FG79" s="345"/>
      <c r="FH79" s="259"/>
      <c r="FI79" s="350" t="s">
        <v>196</v>
      </c>
      <c r="FJ79" s="259"/>
      <c r="FK79" s="350" t="s">
        <v>196</v>
      </c>
      <c r="FL79" s="259"/>
      <c r="FM79" s="345"/>
      <c r="FN79" s="327" t="s">
        <v>196</v>
      </c>
      <c r="FO79" s="350" t="s">
        <v>196</v>
      </c>
      <c r="FP79" s="259"/>
      <c r="FQ79" s="345"/>
      <c r="FR79" s="327" t="s">
        <v>196</v>
      </c>
      <c r="FS79" s="345"/>
      <c r="FT79" s="259"/>
      <c r="FU79" s="345"/>
      <c r="FV79" s="327" t="s">
        <v>196</v>
      </c>
      <c r="FW79" s="350" t="s">
        <v>196</v>
      </c>
      <c r="FX79" s="259"/>
      <c r="FY79" s="345"/>
      <c r="FZ79" s="259"/>
      <c r="GA79" s="345"/>
      <c r="GB79" s="259"/>
      <c r="GC79" s="345"/>
      <c r="GD79" s="259"/>
      <c r="GE79" s="345"/>
      <c r="GF79" s="259"/>
      <c r="GG79" s="345"/>
      <c r="GH79" s="259"/>
      <c r="GI79" s="345"/>
      <c r="GJ79" s="259"/>
      <c r="GK79" s="345"/>
      <c r="GL79" s="259"/>
      <c r="GM79" s="345"/>
      <c r="GN79" s="259"/>
      <c r="GO79" s="345"/>
      <c r="GP79" s="259"/>
      <c r="GQ79" s="345"/>
      <c r="GR79" s="259"/>
      <c r="GS79" s="345"/>
      <c r="GT79" s="259"/>
      <c r="GU79" s="345"/>
      <c r="GV79" s="259"/>
      <c r="GW79" s="345"/>
      <c r="GX79" s="259" t="s">
        <v>196</v>
      </c>
      <c r="GY79" s="345"/>
      <c r="GZ79" s="259" t="s">
        <v>196</v>
      </c>
      <c r="HA79" s="345" t="s">
        <v>196</v>
      </c>
      <c r="HB79" s="259"/>
      <c r="HC79" s="345"/>
      <c r="HD79" s="259"/>
      <c r="HE79" s="345"/>
      <c r="HF79" s="259"/>
      <c r="HG79" s="345" t="s">
        <v>196</v>
      </c>
      <c r="HH79" s="259" t="s">
        <v>196</v>
      </c>
      <c r="HI79" s="345" t="s">
        <v>196</v>
      </c>
      <c r="HJ79" s="259" t="s">
        <v>196</v>
      </c>
      <c r="HK79" s="345" t="s">
        <v>196</v>
      </c>
      <c r="HL79" s="259"/>
      <c r="HM79" s="345"/>
      <c r="HN79" s="259"/>
      <c r="HO79" s="345"/>
      <c r="HP79" s="259"/>
      <c r="HQ79" s="345"/>
      <c r="HR79" s="259"/>
      <c r="HS79" s="345"/>
      <c r="HT79" s="259"/>
      <c r="HU79" s="345"/>
      <c r="HV79" s="259"/>
      <c r="HW79" s="345"/>
      <c r="HX79" s="259"/>
      <c r="HY79" s="345"/>
      <c r="HZ79" s="259"/>
      <c r="IA79" s="345"/>
      <c r="IB79" s="356" t="s">
        <v>195</v>
      </c>
      <c r="IC79" s="345"/>
      <c r="ID79" s="257"/>
      <c r="IG79" s="303">
        <f t="shared" si="4"/>
        <v>35</v>
      </c>
      <c r="IH79" s="303">
        <f t="shared" si="5"/>
        <v>34</v>
      </c>
      <c r="II79" s="303">
        <f t="shared" si="6"/>
        <v>1</v>
      </c>
      <c r="IJ79" s="303">
        <f t="shared" si="7"/>
        <v>0</v>
      </c>
    </row>
    <row r="80" spans="1:244" s="30" customFormat="1" x14ac:dyDescent="0.2">
      <c r="A80" s="343" t="str">
        <f>Cover!C70</f>
        <v>069</v>
      </c>
      <c r="B80" s="343" t="str">
        <f>Cover!D70 &amp; " / " &amp; Cover!E70</f>
        <v>Collections / Verzamelingen</v>
      </c>
      <c r="C80" s="343" t="str">
        <f>Cover!M70</f>
        <v>En tant que couverture. Souvent des objets d'art, des antiquités, des raretés ou bizarreries. Souvent caractérisé par le fait que l'ensemble a plus de valeur que la somme des valeurs des parties, et ceci spécialement du point de vue du propriétaire.</v>
      </c>
      <c r="D80" s="343" t="str">
        <f>Cover!N70</f>
        <v>Als dekking. Meestal van kunst of oudheden of rariteiten. Het bijzondere is dikwijls dat het geheel meer waarde heeft dan de som van de afzonderlijke delen, en dit zeker in hoofde van de eigenaar.</v>
      </c>
      <c r="E80" s="344" t="str">
        <f>Cover!J70</f>
        <v/>
      </c>
      <c r="F80" s="327" t="s">
        <v>196</v>
      </c>
      <c r="G80" s="345"/>
      <c r="H80" s="259"/>
      <c r="I80" s="345"/>
      <c r="J80" s="259"/>
      <c r="K80" s="345"/>
      <c r="L80" s="259"/>
      <c r="M80" s="345"/>
      <c r="N80" s="259"/>
      <c r="O80" s="345"/>
      <c r="P80" s="259"/>
      <c r="Q80" s="345"/>
      <c r="R80" s="259"/>
      <c r="S80" s="345"/>
      <c r="T80" s="259"/>
      <c r="U80" s="350" t="s">
        <v>196</v>
      </c>
      <c r="V80" s="259"/>
      <c r="W80" s="345"/>
      <c r="X80" s="259"/>
      <c r="Y80" s="345"/>
      <c r="Z80" s="259"/>
      <c r="AA80" s="345"/>
      <c r="AB80" s="259"/>
      <c r="AC80" s="345"/>
      <c r="AD80" s="327" t="s">
        <v>196</v>
      </c>
      <c r="AE80" s="345"/>
      <c r="AF80" s="259"/>
      <c r="AG80" s="345"/>
      <c r="AH80" s="259"/>
      <c r="AI80" s="345"/>
      <c r="AJ80" s="327" t="s">
        <v>196</v>
      </c>
      <c r="AK80" s="345"/>
      <c r="AL80" s="259"/>
      <c r="AM80" s="350" t="s">
        <v>196</v>
      </c>
      <c r="AN80" s="259"/>
      <c r="AO80" s="345"/>
      <c r="AP80" s="259"/>
      <c r="AQ80" s="345"/>
      <c r="AR80" s="259"/>
      <c r="AS80" s="345"/>
      <c r="AT80" s="259"/>
      <c r="AU80" s="345"/>
      <c r="AV80" s="259"/>
      <c r="AW80" s="345"/>
      <c r="AX80" s="259"/>
      <c r="AY80" s="345"/>
      <c r="AZ80" s="259"/>
      <c r="BA80" s="345"/>
      <c r="BB80" s="259"/>
      <c r="BC80" s="345"/>
      <c r="BD80" s="259"/>
      <c r="BE80" s="345"/>
      <c r="BF80" s="259"/>
      <c r="BG80" s="345"/>
      <c r="BH80" s="259"/>
      <c r="BI80" s="345"/>
      <c r="BJ80" s="259"/>
      <c r="BK80" s="350" t="s">
        <v>196</v>
      </c>
      <c r="BL80" s="259"/>
      <c r="BM80" s="345"/>
      <c r="BN80" s="259"/>
      <c r="BO80" s="345"/>
      <c r="BP80" s="259"/>
      <c r="BQ80" s="345"/>
      <c r="BR80" s="259"/>
      <c r="BS80" s="350" t="s">
        <v>196</v>
      </c>
      <c r="BT80" s="259"/>
      <c r="BU80" s="345"/>
      <c r="BV80" s="259"/>
      <c r="BW80" s="345"/>
      <c r="BX80" s="259"/>
      <c r="BY80" s="345"/>
      <c r="BZ80" s="259"/>
      <c r="CA80" s="345"/>
      <c r="CB80" s="259"/>
      <c r="CC80" s="345"/>
      <c r="CD80" s="259"/>
      <c r="CE80" s="345"/>
      <c r="CF80" s="259"/>
      <c r="CG80" s="345"/>
      <c r="CH80" s="259"/>
      <c r="CI80" s="345"/>
      <c r="CJ80" s="259"/>
      <c r="CK80" s="345"/>
      <c r="CL80" s="259"/>
      <c r="CM80" s="350" t="s">
        <v>196</v>
      </c>
      <c r="CN80" s="259"/>
      <c r="CO80" s="345"/>
      <c r="CP80" s="259"/>
      <c r="CQ80" s="345"/>
      <c r="CR80" s="259"/>
      <c r="CS80" s="345"/>
      <c r="CT80" s="259"/>
      <c r="CU80" s="345"/>
      <c r="CV80" s="327" t="s">
        <v>196</v>
      </c>
      <c r="CW80" s="345"/>
      <c r="CX80" s="259"/>
      <c r="CY80" s="345"/>
      <c r="CZ80" s="259"/>
      <c r="DA80" s="345"/>
      <c r="DB80" s="259"/>
      <c r="DC80" s="345"/>
      <c r="DD80" s="259"/>
      <c r="DE80" s="345"/>
      <c r="DF80" s="259"/>
      <c r="DG80" s="350" t="s">
        <v>196</v>
      </c>
      <c r="DH80" s="327" t="s">
        <v>196</v>
      </c>
      <c r="DI80" s="345"/>
      <c r="DJ80" s="259"/>
      <c r="DK80" s="345"/>
      <c r="DL80" s="259"/>
      <c r="DM80" s="345"/>
      <c r="DN80" s="259"/>
      <c r="DO80" s="345"/>
      <c r="DP80" s="259"/>
      <c r="DQ80" s="350" t="s">
        <v>196</v>
      </c>
      <c r="DR80" s="327" t="s">
        <v>196</v>
      </c>
      <c r="DS80" s="345"/>
      <c r="DT80" s="259"/>
      <c r="DU80" s="345"/>
      <c r="DV80" s="259"/>
      <c r="DW80" s="345"/>
      <c r="DX80" s="327" t="s">
        <v>196</v>
      </c>
      <c r="DY80" s="350" t="s">
        <v>196</v>
      </c>
      <c r="DZ80" s="259"/>
      <c r="EA80" s="345"/>
      <c r="EB80" s="327" t="s">
        <v>196</v>
      </c>
      <c r="EC80" s="345"/>
      <c r="ED80" s="259"/>
      <c r="EE80" s="345"/>
      <c r="EF80" s="259"/>
      <c r="EG80" s="345"/>
      <c r="EH80" s="259"/>
      <c r="EI80" s="345"/>
      <c r="EJ80" s="259"/>
      <c r="EK80" s="345"/>
      <c r="EL80" s="259"/>
      <c r="EM80" s="350" t="s">
        <v>196</v>
      </c>
      <c r="EN80" s="327" t="s">
        <v>196</v>
      </c>
      <c r="EO80" s="345"/>
      <c r="EP80" s="259"/>
      <c r="EQ80" s="345"/>
      <c r="ER80" s="259"/>
      <c r="ES80" s="345"/>
      <c r="ET80" s="259"/>
      <c r="EU80" s="345"/>
      <c r="EV80" s="259"/>
      <c r="EW80" s="345"/>
      <c r="EX80" s="259"/>
      <c r="EY80" s="345"/>
      <c r="EZ80" s="259"/>
      <c r="FA80" s="345"/>
      <c r="FB80" s="259"/>
      <c r="FC80" s="345"/>
      <c r="FD80" s="259"/>
      <c r="FE80" s="350" t="s">
        <v>196</v>
      </c>
      <c r="FF80" s="259"/>
      <c r="FG80" s="345"/>
      <c r="FH80" s="259"/>
      <c r="FI80" s="350" t="s">
        <v>196</v>
      </c>
      <c r="FJ80" s="259"/>
      <c r="FK80" s="350" t="s">
        <v>196</v>
      </c>
      <c r="FL80" s="259"/>
      <c r="FM80" s="345"/>
      <c r="FN80" s="327" t="s">
        <v>196</v>
      </c>
      <c r="FO80" s="350" t="s">
        <v>196</v>
      </c>
      <c r="FP80" s="259"/>
      <c r="FQ80" s="345"/>
      <c r="FR80" s="327" t="s">
        <v>196</v>
      </c>
      <c r="FS80" s="345"/>
      <c r="FT80" s="259"/>
      <c r="FU80" s="345"/>
      <c r="FV80" s="327" t="s">
        <v>196</v>
      </c>
      <c r="FW80" s="350" t="s">
        <v>196</v>
      </c>
      <c r="FX80" s="259"/>
      <c r="FY80" s="345"/>
      <c r="FZ80" s="259"/>
      <c r="GA80" s="345"/>
      <c r="GB80" s="259"/>
      <c r="GC80" s="345"/>
      <c r="GD80" s="259"/>
      <c r="GE80" s="345"/>
      <c r="GF80" s="259"/>
      <c r="GG80" s="345"/>
      <c r="GH80" s="259"/>
      <c r="GI80" s="345"/>
      <c r="GJ80" s="259"/>
      <c r="GK80" s="345"/>
      <c r="GL80" s="259"/>
      <c r="GM80" s="345"/>
      <c r="GN80" s="259"/>
      <c r="GO80" s="345"/>
      <c r="GP80" s="259"/>
      <c r="GQ80" s="345"/>
      <c r="GR80" s="259"/>
      <c r="GS80" s="345"/>
      <c r="GT80" s="259"/>
      <c r="GU80" s="345"/>
      <c r="GV80" s="259"/>
      <c r="GW80" s="345"/>
      <c r="GX80" s="259" t="s">
        <v>196</v>
      </c>
      <c r="GY80" s="345"/>
      <c r="GZ80" s="259" t="s">
        <v>196</v>
      </c>
      <c r="HA80" s="345" t="s">
        <v>196</v>
      </c>
      <c r="HB80" s="259"/>
      <c r="HC80" s="345"/>
      <c r="HD80" s="259"/>
      <c r="HE80" s="345"/>
      <c r="HF80" s="259"/>
      <c r="HG80" s="345" t="s">
        <v>196</v>
      </c>
      <c r="HH80" s="259" t="s">
        <v>196</v>
      </c>
      <c r="HI80" s="345" t="s">
        <v>196</v>
      </c>
      <c r="HJ80" s="259" t="s">
        <v>196</v>
      </c>
      <c r="HK80" s="345" t="s">
        <v>196</v>
      </c>
      <c r="HL80" s="259"/>
      <c r="HM80" s="345"/>
      <c r="HN80" s="259"/>
      <c r="HO80" s="345"/>
      <c r="HP80" s="259"/>
      <c r="HQ80" s="345"/>
      <c r="HR80" s="259"/>
      <c r="HS80" s="345"/>
      <c r="HT80" s="259"/>
      <c r="HU80" s="345"/>
      <c r="HV80" s="259"/>
      <c r="HW80" s="345"/>
      <c r="HX80" s="259"/>
      <c r="HY80" s="345"/>
      <c r="HZ80" s="259"/>
      <c r="IA80" s="345"/>
      <c r="IB80" s="356" t="s">
        <v>195</v>
      </c>
      <c r="IC80" s="345"/>
      <c r="ID80" s="257"/>
      <c r="IG80" s="303">
        <f t="shared" si="4"/>
        <v>35</v>
      </c>
      <c r="IH80" s="303">
        <f t="shared" si="5"/>
        <v>34</v>
      </c>
      <c r="II80" s="303">
        <f t="shared" si="6"/>
        <v>1</v>
      </c>
      <c r="IJ80" s="303">
        <f t="shared" si="7"/>
        <v>0</v>
      </c>
    </row>
    <row r="81" spans="1:244" s="30" customFormat="1" x14ac:dyDescent="0.2">
      <c r="A81" s="343" t="str">
        <f>Cover!C71</f>
        <v>070</v>
      </c>
      <c r="B81" s="343" t="str">
        <f>Cover!D71 &amp; " / " &amp; Cover!E71</f>
        <v>Animaux / Dieren</v>
      </c>
      <c r="C81" s="343" t="str">
        <f>Cover!M71</f>
        <v>En tant que couverture. Animaux sousentend encore des individus (multiples), là ou bétail désigne un ensemble sans aucune distinction des individus.</v>
      </c>
      <c r="D81" s="343" t="str">
        <f>Cover!N71</f>
        <v>Als dekking. In het geval van "dieren" gaat het nog over (meerdere) individuele dieren, daar waar "vee" slaat op een geheel zonder onderscheid van individuen.</v>
      </c>
      <c r="E81" s="344" t="str">
        <f>Cover!J71</f>
        <v/>
      </c>
      <c r="F81" s="327" t="s">
        <v>196</v>
      </c>
      <c r="G81" s="345"/>
      <c r="H81" s="259"/>
      <c r="I81" s="345"/>
      <c r="J81" s="259"/>
      <c r="K81" s="345"/>
      <c r="L81" s="259"/>
      <c r="M81" s="345"/>
      <c r="N81" s="259"/>
      <c r="O81" s="345"/>
      <c r="P81" s="259"/>
      <c r="Q81" s="345"/>
      <c r="R81" s="259"/>
      <c r="S81" s="345"/>
      <c r="T81" s="259"/>
      <c r="U81" s="350" t="s">
        <v>196</v>
      </c>
      <c r="V81" s="259"/>
      <c r="W81" s="345"/>
      <c r="X81" s="259"/>
      <c r="Y81" s="345"/>
      <c r="Z81" s="259"/>
      <c r="AA81" s="345"/>
      <c r="AB81" s="259"/>
      <c r="AC81" s="345"/>
      <c r="AD81" s="327" t="s">
        <v>196</v>
      </c>
      <c r="AE81" s="345"/>
      <c r="AF81" s="259"/>
      <c r="AG81" s="345"/>
      <c r="AH81" s="259"/>
      <c r="AI81" s="345"/>
      <c r="AJ81" s="327" t="s">
        <v>196</v>
      </c>
      <c r="AK81" s="345"/>
      <c r="AL81" s="259"/>
      <c r="AM81" s="350" t="s">
        <v>196</v>
      </c>
      <c r="AN81" s="259"/>
      <c r="AO81" s="345"/>
      <c r="AP81" s="259"/>
      <c r="AQ81" s="345"/>
      <c r="AR81" s="259"/>
      <c r="AS81" s="345"/>
      <c r="AT81" s="259"/>
      <c r="AU81" s="345"/>
      <c r="AV81" s="259"/>
      <c r="AW81" s="345"/>
      <c r="AX81" s="259"/>
      <c r="AY81" s="345"/>
      <c r="AZ81" s="259"/>
      <c r="BA81" s="345"/>
      <c r="BB81" s="259"/>
      <c r="BC81" s="345"/>
      <c r="BD81" s="259"/>
      <c r="BE81" s="345"/>
      <c r="BF81" s="259"/>
      <c r="BG81" s="345"/>
      <c r="BH81" s="259"/>
      <c r="BI81" s="345"/>
      <c r="BJ81" s="259"/>
      <c r="BK81" s="350" t="s">
        <v>196</v>
      </c>
      <c r="BL81" s="259"/>
      <c r="BM81" s="345"/>
      <c r="BN81" s="259"/>
      <c r="BO81" s="345"/>
      <c r="BP81" s="259"/>
      <c r="BQ81" s="345"/>
      <c r="BR81" s="259"/>
      <c r="BS81" s="350" t="s">
        <v>196</v>
      </c>
      <c r="BT81" s="259"/>
      <c r="BU81" s="345"/>
      <c r="BV81" s="259"/>
      <c r="BW81" s="345"/>
      <c r="BX81" s="259"/>
      <c r="BY81" s="345"/>
      <c r="BZ81" s="259"/>
      <c r="CA81" s="345"/>
      <c r="CB81" s="259"/>
      <c r="CC81" s="345"/>
      <c r="CD81" s="259"/>
      <c r="CE81" s="345"/>
      <c r="CF81" s="259"/>
      <c r="CG81" s="345"/>
      <c r="CH81" s="259"/>
      <c r="CI81" s="345"/>
      <c r="CJ81" s="259"/>
      <c r="CK81" s="345"/>
      <c r="CL81" s="259"/>
      <c r="CM81" s="350" t="s">
        <v>196</v>
      </c>
      <c r="CN81" s="259"/>
      <c r="CO81" s="345"/>
      <c r="CP81" s="259"/>
      <c r="CQ81" s="345"/>
      <c r="CR81" s="259"/>
      <c r="CS81" s="345"/>
      <c r="CT81" s="259"/>
      <c r="CU81" s="345"/>
      <c r="CV81" s="327" t="s">
        <v>196</v>
      </c>
      <c r="CW81" s="345"/>
      <c r="CX81" s="259"/>
      <c r="CY81" s="345"/>
      <c r="CZ81" s="259"/>
      <c r="DA81" s="345"/>
      <c r="DB81" s="259"/>
      <c r="DC81" s="345"/>
      <c r="DD81" s="259"/>
      <c r="DE81" s="345"/>
      <c r="DF81" s="259"/>
      <c r="DG81" s="350" t="s">
        <v>196</v>
      </c>
      <c r="DH81" s="327" t="s">
        <v>196</v>
      </c>
      <c r="DI81" s="345"/>
      <c r="DJ81" s="259"/>
      <c r="DK81" s="345"/>
      <c r="DL81" s="259"/>
      <c r="DM81" s="345"/>
      <c r="DN81" s="259"/>
      <c r="DO81" s="345"/>
      <c r="DP81" s="259"/>
      <c r="DQ81" s="350" t="s">
        <v>196</v>
      </c>
      <c r="DR81" s="327" t="s">
        <v>196</v>
      </c>
      <c r="DS81" s="345"/>
      <c r="DT81" s="259"/>
      <c r="DU81" s="345"/>
      <c r="DV81" s="259"/>
      <c r="DW81" s="345"/>
      <c r="DX81" s="327" t="s">
        <v>196</v>
      </c>
      <c r="DY81" s="350" t="s">
        <v>196</v>
      </c>
      <c r="DZ81" s="259"/>
      <c r="EA81" s="345"/>
      <c r="EB81" s="327" t="s">
        <v>196</v>
      </c>
      <c r="EC81" s="345"/>
      <c r="ED81" s="259"/>
      <c r="EE81" s="345"/>
      <c r="EF81" s="259"/>
      <c r="EG81" s="345"/>
      <c r="EH81" s="259"/>
      <c r="EI81" s="345"/>
      <c r="EJ81" s="259"/>
      <c r="EK81" s="345"/>
      <c r="EL81" s="259"/>
      <c r="EM81" s="350" t="s">
        <v>196</v>
      </c>
      <c r="EN81" s="327" t="s">
        <v>196</v>
      </c>
      <c r="EO81" s="345"/>
      <c r="EP81" s="259"/>
      <c r="EQ81" s="345"/>
      <c r="ER81" s="259"/>
      <c r="ES81" s="345"/>
      <c r="ET81" s="259"/>
      <c r="EU81" s="345"/>
      <c r="EV81" s="259"/>
      <c r="EW81" s="345"/>
      <c r="EX81" s="259"/>
      <c r="EY81" s="345"/>
      <c r="EZ81" s="259"/>
      <c r="FA81" s="345"/>
      <c r="FB81" s="259"/>
      <c r="FC81" s="345"/>
      <c r="FD81" s="259"/>
      <c r="FE81" s="350" t="s">
        <v>196</v>
      </c>
      <c r="FF81" s="259"/>
      <c r="FG81" s="345"/>
      <c r="FH81" s="259"/>
      <c r="FI81" s="350" t="s">
        <v>196</v>
      </c>
      <c r="FJ81" s="259"/>
      <c r="FK81" s="350" t="s">
        <v>196</v>
      </c>
      <c r="FL81" s="259"/>
      <c r="FM81" s="345"/>
      <c r="FN81" s="327" t="s">
        <v>196</v>
      </c>
      <c r="FO81" s="350" t="s">
        <v>196</v>
      </c>
      <c r="FP81" s="259"/>
      <c r="FQ81" s="345"/>
      <c r="FR81" s="327" t="s">
        <v>196</v>
      </c>
      <c r="FS81" s="345"/>
      <c r="FT81" s="259"/>
      <c r="FU81" s="345"/>
      <c r="FV81" s="327" t="s">
        <v>196</v>
      </c>
      <c r="FW81" s="350" t="s">
        <v>196</v>
      </c>
      <c r="FX81" s="259"/>
      <c r="FY81" s="345"/>
      <c r="FZ81" s="259"/>
      <c r="GA81" s="345"/>
      <c r="GB81" s="259"/>
      <c r="GC81" s="345"/>
      <c r="GD81" s="259"/>
      <c r="GE81" s="345"/>
      <c r="GF81" s="259"/>
      <c r="GG81" s="345"/>
      <c r="GH81" s="259"/>
      <c r="GI81" s="345"/>
      <c r="GJ81" s="259"/>
      <c r="GK81" s="345"/>
      <c r="GL81" s="259"/>
      <c r="GM81" s="345"/>
      <c r="GN81" s="259"/>
      <c r="GO81" s="345"/>
      <c r="GP81" s="259"/>
      <c r="GQ81" s="345"/>
      <c r="GR81" s="259"/>
      <c r="GS81" s="345"/>
      <c r="GT81" s="259"/>
      <c r="GU81" s="345"/>
      <c r="GV81" s="259"/>
      <c r="GW81" s="345"/>
      <c r="GX81" s="259" t="s">
        <v>196</v>
      </c>
      <c r="GY81" s="345"/>
      <c r="GZ81" s="259" t="s">
        <v>196</v>
      </c>
      <c r="HA81" s="345" t="s">
        <v>196</v>
      </c>
      <c r="HB81" s="259"/>
      <c r="HC81" s="345"/>
      <c r="HD81" s="259"/>
      <c r="HE81" s="345"/>
      <c r="HF81" s="259"/>
      <c r="HG81" s="345" t="s">
        <v>196</v>
      </c>
      <c r="HH81" s="259" t="s">
        <v>196</v>
      </c>
      <c r="HI81" s="345" t="s">
        <v>196</v>
      </c>
      <c r="HJ81" s="259" t="s">
        <v>196</v>
      </c>
      <c r="HK81" s="345" t="s">
        <v>196</v>
      </c>
      <c r="HL81" s="259"/>
      <c r="HM81" s="345"/>
      <c r="HN81" s="259"/>
      <c r="HO81" s="345"/>
      <c r="HP81" s="259"/>
      <c r="HQ81" s="345"/>
      <c r="HR81" s="259"/>
      <c r="HS81" s="345"/>
      <c r="HT81" s="259"/>
      <c r="HU81" s="345"/>
      <c r="HV81" s="259"/>
      <c r="HW81" s="345"/>
      <c r="HX81" s="259"/>
      <c r="HY81" s="345"/>
      <c r="HZ81" s="259"/>
      <c r="IA81" s="345"/>
      <c r="IB81" s="356" t="s">
        <v>195</v>
      </c>
      <c r="IC81" s="345"/>
      <c r="ID81" s="257"/>
      <c r="IG81" s="303">
        <f t="shared" si="4"/>
        <v>35</v>
      </c>
      <c r="IH81" s="303">
        <f t="shared" si="5"/>
        <v>34</v>
      </c>
      <c r="II81" s="303">
        <f t="shared" si="6"/>
        <v>1</v>
      </c>
      <c r="IJ81" s="303">
        <f t="shared" si="7"/>
        <v>0</v>
      </c>
    </row>
    <row r="82" spans="1:244" s="30" customFormat="1" x14ac:dyDescent="0.2">
      <c r="A82" s="343" t="str">
        <f>Cover!C72</f>
        <v>071</v>
      </c>
      <c r="B82" s="343" t="str">
        <f>Cover!D72 &amp; " / " &amp; Cover!E72</f>
        <v>Bétail / Vee</v>
      </c>
      <c r="C82" s="343" t="str">
        <f>Cover!M72</f>
        <v>En tant que couverture. Là ou bétail désigne un ensemble sans aucune distinction des individus, animaux sousentend encore des individus (multiples éventuellement).</v>
      </c>
      <c r="D82" s="343" t="str">
        <f>Cover!N72</f>
        <v>Als dekking. Daar waar "vee" slaat op een geheel zonder onderscheid van individuen, gaat het in het geval van "dieren" nog over (meerdere) individuele dieren.</v>
      </c>
      <c r="E82" s="344" t="str">
        <f>Cover!J72</f>
        <v/>
      </c>
      <c r="F82" s="327" t="s">
        <v>196</v>
      </c>
      <c r="G82" s="345"/>
      <c r="H82" s="259"/>
      <c r="I82" s="345"/>
      <c r="J82" s="259"/>
      <c r="K82" s="345"/>
      <c r="L82" s="259"/>
      <c r="M82" s="345"/>
      <c r="N82" s="259"/>
      <c r="O82" s="345"/>
      <c r="P82" s="259"/>
      <c r="Q82" s="345"/>
      <c r="R82" s="259"/>
      <c r="S82" s="345"/>
      <c r="T82" s="259"/>
      <c r="U82" s="350" t="s">
        <v>196</v>
      </c>
      <c r="V82" s="259"/>
      <c r="W82" s="345"/>
      <c r="X82" s="259"/>
      <c r="Y82" s="345"/>
      <c r="Z82" s="259"/>
      <c r="AA82" s="345"/>
      <c r="AB82" s="259"/>
      <c r="AC82" s="345"/>
      <c r="AD82" s="327" t="s">
        <v>196</v>
      </c>
      <c r="AE82" s="345"/>
      <c r="AF82" s="259"/>
      <c r="AG82" s="345"/>
      <c r="AH82" s="259"/>
      <c r="AI82" s="345"/>
      <c r="AJ82" s="327" t="s">
        <v>196</v>
      </c>
      <c r="AK82" s="345"/>
      <c r="AL82" s="259"/>
      <c r="AM82" s="350" t="s">
        <v>196</v>
      </c>
      <c r="AN82" s="259"/>
      <c r="AO82" s="345"/>
      <c r="AP82" s="259"/>
      <c r="AQ82" s="345"/>
      <c r="AR82" s="259"/>
      <c r="AS82" s="345"/>
      <c r="AT82" s="259"/>
      <c r="AU82" s="345"/>
      <c r="AV82" s="259"/>
      <c r="AW82" s="345"/>
      <c r="AX82" s="259"/>
      <c r="AY82" s="345"/>
      <c r="AZ82" s="259"/>
      <c r="BA82" s="345"/>
      <c r="BB82" s="259"/>
      <c r="BC82" s="345"/>
      <c r="BD82" s="259"/>
      <c r="BE82" s="345"/>
      <c r="BF82" s="259"/>
      <c r="BG82" s="345"/>
      <c r="BH82" s="259"/>
      <c r="BI82" s="345"/>
      <c r="BJ82" s="259"/>
      <c r="BK82" s="350" t="s">
        <v>196</v>
      </c>
      <c r="BL82" s="259"/>
      <c r="BM82" s="345"/>
      <c r="BN82" s="259"/>
      <c r="BO82" s="345"/>
      <c r="BP82" s="259"/>
      <c r="BQ82" s="345"/>
      <c r="BR82" s="259"/>
      <c r="BS82" s="350" t="s">
        <v>196</v>
      </c>
      <c r="BT82" s="259"/>
      <c r="BU82" s="345"/>
      <c r="BV82" s="259"/>
      <c r="BW82" s="345"/>
      <c r="BX82" s="259"/>
      <c r="BY82" s="345"/>
      <c r="BZ82" s="259"/>
      <c r="CA82" s="345"/>
      <c r="CB82" s="259"/>
      <c r="CC82" s="345"/>
      <c r="CD82" s="259"/>
      <c r="CE82" s="345"/>
      <c r="CF82" s="259"/>
      <c r="CG82" s="345"/>
      <c r="CH82" s="259"/>
      <c r="CI82" s="345"/>
      <c r="CJ82" s="259"/>
      <c r="CK82" s="345"/>
      <c r="CL82" s="259"/>
      <c r="CM82" s="350" t="s">
        <v>196</v>
      </c>
      <c r="CN82" s="259"/>
      <c r="CO82" s="345"/>
      <c r="CP82" s="259"/>
      <c r="CQ82" s="345"/>
      <c r="CR82" s="259"/>
      <c r="CS82" s="345"/>
      <c r="CT82" s="259"/>
      <c r="CU82" s="345"/>
      <c r="CV82" s="327" t="s">
        <v>196</v>
      </c>
      <c r="CW82" s="345"/>
      <c r="CX82" s="259"/>
      <c r="CY82" s="345"/>
      <c r="CZ82" s="259"/>
      <c r="DA82" s="345"/>
      <c r="DB82" s="259"/>
      <c r="DC82" s="345"/>
      <c r="DD82" s="259"/>
      <c r="DE82" s="345"/>
      <c r="DF82" s="259"/>
      <c r="DG82" s="350" t="s">
        <v>196</v>
      </c>
      <c r="DH82" s="327" t="s">
        <v>196</v>
      </c>
      <c r="DI82" s="345"/>
      <c r="DJ82" s="259"/>
      <c r="DK82" s="345"/>
      <c r="DL82" s="259"/>
      <c r="DM82" s="345"/>
      <c r="DN82" s="259"/>
      <c r="DO82" s="345"/>
      <c r="DP82" s="259"/>
      <c r="DQ82" s="350" t="s">
        <v>196</v>
      </c>
      <c r="DR82" s="327" t="s">
        <v>196</v>
      </c>
      <c r="DS82" s="345"/>
      <c r="DT82" s="259"/>
      <c r="DU82" s="345"/>
      <c r="DV82" s="259"/>
      <c r="DW82" s="345"/>
      <c r="DX82" s="327" t="s">
        <v>196</v>
      </c>
      <c r="DY82" s="350" t="s">
        <v>196</v>
      </c>
      <c r="DZ82" s="259"/>
      <c r="EA82" s="345"/>
      <c r="EB82" s="327" t="s">
        <v>196</v>
      </c>
      <c r="EC82" s="345"/>
      <c r="ED82" s="259"/>
      <c r="EE82" s="345"/>
      <c r="EF82" s="259"/>
      <c r="EG82" s="345"/>
      <c r="EH82" s="259"/>
      <c r="EI82" s="345"/>
      <c r="EJ82" s="259"/>
      <c r="EK82" s="345"/>
      <c r="EL82" s="259"/>
      <c r="EM82" s="350" t="s">
        <v>196</v>
      </c>
      <c r="EN82" s="327" t="s">
        <v>196</v>
      </c>
      <c r="EO82" s="345"/>
      <c r="EP82" s="259"/>
      <c r="EQ82" s="345"/>
      <c r="ER82" s="259"/>
      <c r="ES82" s="345"/>
      <c r="ET82" s="259"/>
      <c r="EU82" s="345"/>
      <c r="EV82" s="259"/>
      <c r="EW82" s="345"/>
      <c r="EX82" s="259"/>
      <c r="EY82" s="345"/>
      <c r="EZ82" s="259"/>
      <c r="FA82" s="345"/>
      <c r="FB82" s="259"/>
      <c r="FC82" s="345"/>
      <c r="FD82" s="259"/>
      <c r="FE82" s="350" t="s">
        <v>196</v>
      </c>
      <c r="FF82" s="259"/>
      <c r="FG82" s="345"/>
      <c r="FH82" s="259"/>
      <c r="FI82" s="350" t="s">
        <v>196</v>
      </c>
      <c r="FJ82" s="259"/>
      <c r="FK82" s="350" t="s">
        <v>196</v>
      </c>
      <c r="FL82" s="259"/>
      <c r="FM82" s="345"/>
      <c r="FN82" s="327" t="s">
        <v>196</v>
      </c>
      <c r="FO82" s="350" t="s">
        <v>196</v>
      </c>
      <c r="FP82" s="259"/>
      <c r="FQ82" s="345"/>
      <c r="FR82" s="327" t="s">
        <v>196</v>
      </c>
      <c r="FS82" s="345"/>
      <c r="FT82" s="259"/>
      <c r="FU82" s="345"/>
      <c r="FV82" s="327" t="s">
        <v>196</v>
      </c>
      <c r="FW82" s="350" t="s">
        <v>196</v>
      </c>
      <c r="FX82" s="259"/>
      <c r="FY82" s="345"/>
      <c r="FZ82" s="259"/>
      <c r="GA82" s="345"/>
      <c r="GB82" s="259"/>
      <c r="GC82" s="345"/>
      <c r="GD82" s="259"/>
      <c r="GE82" s="345"/>
      <c r="GF82" s="259"/>
      <c r="GG82" s="345"/>
      <c r="GH82" s="259"/>
      <c r="GI82" s="345"/>
      <c r="GJ82" s="259"/>
      <c r="GK82" s="345"/>
      <c r="GL82" s="259"/>
      <c r="GM82" s="345"/>
      <c r="GN82" s="259"/>
      <c r="GO82" s="345"/>
      <c r="GP82" s="259"/>
      <c r="GQ82" s="345"/>
      <c r="GR82" s="259"/>
      <c r="GS82" s="345"/>
      <c r="GT82" s="259"/>
      <c r="GU82" s="345"/>
      <c r="GV82" s="259"/>
      <c r="GW82" s="345"/>
      <c r="GX82" s="259" t="s">
        <v>196</v>
      </c>
      <c r="GY82" s="345"/>
      <c r="GZ82" s="259" t="s">
        <v>196</v>
      </c>
      <c r="HA82" s="345" t="s">
        <v>196</v>
      </c>
      <c r="HB82" s="259"/>
      <c r="HC82" s="345"/>
      <c r="HD82" s="259"/>
      <c r="HE82" s="345"/>
      <c r="HF82" s="259"/>
      <c r="HG82" s="345" t="s">
        <v>196</v>
      </c>
      <c r="HH82" s="259" t="s">
        <v>196</v>
      </c>
      <c r="HI82" s="345" t="s">
        <v>196</v>
      </c>
      <c r="HJ82" s="259" t="s">
        <v>196</v>
      </c>
      <c r="HK82" s="345" t="s">
        <v>196</v>
      </c>
      <c r="HL82" s="259"/>
      <c r="HM82" s="345"/>
      <c r="HN82" s="259"/>
      <c r="HO82" s="345"/>
      <c r="HP82" s="259"/>
      <c r="HQ82" s="345"/>
      <c r="HR82" s="259"/>
      <c r="HS82" s="345"/>
      <c r="HT82" s="259"/>
      <c r="HU82" s="345"/>
      <c r="HV82" s="259"/>
      <c r="HW82" s="345"/>
      <c r="HX82" s="259"/>
      <c r="HY82" s="345"/>
      <c r="HZ82" s="259"/>
      <c r="IA82" s="345"/>
      <c r="IB82" s="356" t="s">
        <v>195</v>
      </c>
      <c r="IC82" s="345"/>
      <c r="ID82" s="257"/>
      <c r="IG82" s="303">
        <f t="shared" si="4"/>
        <v>35</v>
      </c>
      <c r="IH82" s="303">
        <f t="shared" si="5"/>
        <v>34</v>
      </c>
      <c r="II82" s="303">
        <f t="shared" si="6"/>
        <v>1</v>
      </c>
      <c r="IJ82" s="303">
        <f t="shared" si="7"/>
        <v>0</v>
      </c>
    </row>
    <row r="83" spans="1:244" s="30" customFormat="1" x14ac:dyDescent="0.2">
      <c r="A83" s="343" t="str">
        <f>Cover!C73</f>
        <v>072</v>
      </c>
      <c r="B83" s="343" t="str">
        <f>Cover!D73 &amp; " / " &amp; Cover!E73</f>
        <v>Véhicules de tiers / Voertuigen v.derden</v>
      </c>
      <c r="C83" s="343" t="str">
        <f>Cover!M73</f>
        <v>En tant que couverture. Les véhicules appartenant à d'autres personnes que les parties contractantes; donc les véhicules n'appartenant pas au preneur d'assurance.</v>
      </c>
      <c r="D83" s="343" t="str">
        <f>Cover!N73</f>
        <v>Als dekking. Voertuigen die toebehoren aan andere dan de contracterende partijen, die dus niet toebehoren aan de verzekeringnemer.</v>
      </c>
      <c r="E83" s="344" t="str">
        <f>Cover!J73</f>
        <v/>
      </c>
      <c r="F83" s="327" t="s">
        <v>196</v>
      </c>
      <c r="G83" s="345"/>
      <c r="H83" s="259"/>
      <c r="I83" s="345"/>
      <c r="J83" s="259"/>
      <c r="K83" s="345"/>
      <c r="L83" s="259"/>
      <c r="M83" s="345"/>
      <c r="N83" s="259"/>
      <c r="O83" s="345"/>
      <c r="P83" s="259"/>
      <c r="Q83" s="345"/>
      <c r="R83" s="259"/>
      <c r="S83" s="345"/>
      <c r="T83" s="259"/>
      <c r="U83" s="350" t="s">
        <v>196</v>
      </c>
      <c r="V83" s="259"/>
      <c r="W83" s="345"/>
      <c r="X83" s="259"/>
      <c r="Y83" s="345"/>
      <c r="Z83" s="259"/>
      <c r="AA83" s="345"/>
      <c r="AB83" s="259"/>
      <c r="AC83" s="345"/>
      <c r="AD83" s="327" t="s">
        <v>196</v>
      </c>
      <c r="AE83" s="345"/>
      <c r="AF83" s="259"/>
      <c r="AG83" s="345"/>
      <c r="AH83" s="259"/>
      <c r="AI83" s="345"/>
      <c r="AJ83" s="327" t="s">
        <v>196</v>
      </c>
      <c r="AK83" s="345"/>
      <c r="AL83" s="259"/>
      <c r="AM83" s="350" t="s">
        <v>196</v>
      </c>
      <c r="AN83" s="259"/>
      <c r="AO83" s="345"/>
      <c r="AP83" s="259"/>
      <c r="AQ83" s="345"/>
      <c r="AR83" s="259"/>
      <c r="AS83" s="345"/>
      <c r="AT83" s="259"/>
      <c r="AU83" s="345"/>
      <c r="AV83" s="259"/>
      <c r="AW83" s="345"/>
      <c r="AX83" s="259"/>
      <c r="AY83" s="345"/>
      <c r="AZ83" s="259"/>
      <c r="BA83" s="345"/>
      <c r="BB83" s="259"/>
      <c r="BC83" s="345"/>
      <c r="BD83" s="259"/>
      <c r="BE83" s="345"/>
      <c r="BF83" s="259"/>
      <c r="BG83" s="345"/>
      <c r="BH83" s="259"/>
      <c r="BI83" s="345"/>
      <c r="BJ83" s="259"/>
      <c r="BK83" s="350" t="s">
        <v>196</v>
      </c>
      <c r="BL83" s="259"/>
      <c r="BM83" s="345"/>
      <c r="BN83" s="259"/>
      <c r="BO83" s="345"/>
      <c r="BP83" s="259"/>
      <c r="BQ83" s="345"/>
      <c r="BR83" s="259"/>
      <c r="BS83" s="350" t="s">
        <v>196</v>
      </c>
      <c r="BT83" s="259"/>
      <c r="BU83" s="345"/>
      <c r="BV83" s="259"/>
      <c r="BW83" s="345"/>
      <c r="BX83" s="259"/>
      <c r="BY83" s="345"/>
      <c r="BZ83" s="259"/>
      <c r="CA83" s="345"/>
      <c r="CB83" s="259"/>
      <c r="CC83" s="345"/>
      <c r="CD83" s="259"/>
      <c r="CE83" s="345"/>
      <c r="CF83" s="259"/>
      <c r="CG83" s="345"/>
      <c r="CH83" s="259"/>
      <c r="CI83" s="345"/>
      <c r="CJ83" s="259"/>
      <c r="CK83" s="345"/>
      <c r="CL83" s="259"/>
      <c r="CM83" s="350" t="s">
        <v>196</v>
      </c>
      <c r="CN83" s="259"/>
      <c r="CO83" s="345"/>
      <c r="CP83" s="259"/>
      <c r="CQ83" s="345"/>
      <c r="CR83" s="259"/>
      <c r="CS83" s="345"/>
      <c r="CT83" s="259"/>
      <c r="CU83" s="345"/>
      <c r="CV83" s="327" t="s">
        <v>196</v>
      </c>
      <c r="CW83" s="345"/>
      <c r="CX83" s="259"/>
      <c r="CY83" s="345"/>
      <c r="CZ83" s="259"/>
      <c r="DA83" s="345"/>
      <c r="DB83" s="259"/>
      <c r="DC83" s="345"/>
      <c r="DD83" s="259"/>
      <c r="DE83" s="345"/>
      <c r="DF83" s="259"/>
      <c r="DG83" s="350" t="s">
        <v>196</v>
      </c>
      <c r="DH83" s="327" t="s">
        <v>196</v>
      </c>
      <c r="DI83" s="345"/>
      <c r="DJ83" s="259"/>
      <c r="DK83" s="345"/>
      <c r="DL83" s="259"/>
      <c r="DM83" s="345"/>
      <c r="DN83" s="259"/>
      <c r="DO83" s="345"/>
      <c r="DP83" s="259"/>
      <c r="DQ83" s="350" t="s">
        <v>196</v>
      </c>
      <c r="DR83" s="327" t="s">
        <v>196</v>
      </c>
      <c r="DS83" s="345"/>
      <c r="DT83" s="259"/>
      <c r="DU83" s="345"/>
      <c r="DV83" s="259"/>
      <c r="DW83" s="345"/>
      <c r="DX83" s="327" t="s">
        <v>196</v>
      </c>
      <c r="DY83" s="350" t="s">
        <v>196</v>
      </c>
      <c r="DZ83" s="259"/>
      <c r="EA83" s="345"/>
      <c r="EB83" s="327" t="s">
        <v>196</v>
      </c>
      <c r="EC83" s="345"/>
      <c r="ED83" s="259"/>
      <c r="EE83" s="345"/>
      <c r="EF83" s="259"/>
      <c r="EG83" s="345"/>
      <c r="EH83" s="259"/>
      <c r="EI83" s="345"/>
      <c r="EJ83" s="259"/>
      <c r="EK83" s="345"/>
      <c r="EL83" s="259"/>
      <c r="EM83" s="350" t="s">
        <v>196</v>
      </c>
      <c r="EN83" s="327" t="s">
        <v>196</v>
      </c>
      <c r="EO83" s="345"/>
      <c r="EP83" s="259"/>
      <c r="EQ83" s="345"/>
      <c r="ER83" s="259"/>
      <c r="ES83" s="345"/>
      <c r="ET83" s="259"/>
      <c r="EU83" s="345"/>
      <c r="EV83" s="259"/>
      <c r="EW83" s="345"/>
      <c r="EX83" s="259"/>
      <c r="EY83" s="345"/>
      <c r="EZ83" s="259"/>
      <c r="FA83" s="345"/>
      <c r="FB83" s="259"/>
      <c r="FC83" s="345"/>
      <c r="FD83" s="259"/>
      <c r="FE83" s="350" t="s">
        <v>196</v>
      </c>
      <c r="FF83" s="259"/>
      <c r="FG83" s="345"/>
      <c r="FH83" s="259"/>
      <c r="FI83" s="350" t="s">
        <v>196</v>
      </c>
      <c r="FJ83" s="259"/>
      <c r="FK83" s="350" t="s">
        <v>196</v>
      </c>
      <c r="FL83" s="259"/>
      <c r="FM83" s="345"/>
      <c r="FN83" s="327" t="s">
        <v>196</v>
      </c>
      <c r="FO83" s="350" t="s">
        <v>196</v>
      </c>
      <c r="FP83" s="259"/>
      <c r="FQ83" s="345"/>
      <c r="FR83" s="327" t="s">
        <v>196</v>
      </c>
      <c r="FS83" s="345"/>
      <c r="FT83" s="259"/>
      <c r="FU83" s="345"/>
      <c r="FV83" s="327" t="s">
        <v>196</v>
      </c>
      <c r="FW83" s="350" t="s">
        <v>196</v>
      </c>
      <c r="FX83" s="259"/>
      <c r="FY83" s="345"/>
      <c r="FZ83" s="259"/>
      <c r="GA83" s="345"/>
      <c r="GB83" s="259"/>
      <c r="GC83" s="345"/>
      <c r="GD83" s="259"/>
      <c r="GE83" s="345"/>
      <c r="GF83" s="259"/>
      <c r="GG83" s="345"/>
      <c r="GH83" s="259"/>
      <c r="GI83" s="345"/>
      <c r="GJ83" s="259"/>
      <c r="GK83" s="345"/>
      <c r="GL83" s="259"/>
      <c r="GM83" s="345"/>
      <c r="GN83" s="259"/>
      <c r="GO83" s="345"/>
      <c r="GP83" s="259"/>
      <c r="GQ83" s="345"/>
      <c r="GR83" s="259"/>
      <c r="GS83" s="345"/>
      <c r="GT83" s="259"/>
      <c r="GU83" s="345"/>
      <c r="GV83" s="259"/>
      <c r="GW83" s="345"/>
      <c r="GX83" s="259" t="s">
        <v>196</v>
      </c>
      <c r="GY83" s="345"/>
      <c r="GZ83" s="259" t="s">
        <v>196</v>
      </c>
      <c r="HA83" s="345" t="s">
        <v>196</v>
      </c>
      <c r="HB83" s="259"/>
      <c r="HC83" s="345"/>
      <c r="HD83" s="259"/>
      <c r="HE83" s="345"/>
      <c r="HF83" s="259"/>
      <c r="HG83" s="345" t="s">
        <v>196</v>
      </c>
      <c r="HH83" s="259" t="s">
        <v>196</v>
      </c>
      <c r="HI83" s="345" t="s">
        <v>196</v>
      </c>
      <c r="HJ83" s="259" t="s">
        <v>196</v>
      </c>
      <c r="HK83" s="345" t="s">
        <v>196</v>
      </c>
      <c r="HL83" s="259"/>
      <c r="HM83" s="345"/>
      <c r="HN83" s="259"/>
      <c r="HO83" s="345"/>
      <c r="HP83" s="259"/>
      <c r="HQ83" s="345"/>
      <c r="HR83" s="259"/>
      <c r="HS83" s="345"/>
      <c r="HT83" s="259"/>
      <c r="HU83" s="345"/>
      <c r="HV83" s="259"/>
      <c r="HW83" s="345"/>
      <c r="HX83" s="259"/>
      <c r="HY83" s="345"/>
      <c r="HZ83" s="259"/>
      <c r="IA83" s="345"/>
      <c r="IB83" s="356" t="s">
        <v>195</v>
      </c>
      <c r="IC83" s="345"/>
      <c r="ID83" s="257"/>
      <c r="IG83" s="303">
        <f t="shared" si="4"/>
        <v>35</v>
      </c>
      <c r="IH83" s="303">
        <f t="shared" si="5"/>
        <v>34</v>
      </c>
      <c r="II83" s="303">
        <f t="shared" si="6"/>
        <v>1</v>
      </c>
      <c r="IJ83" s="303">
        <f t="shared" si="7"/>
        <v>0</v>
      </c>
    </row>
    <row r="84" spans="1:244" s="30" customFormat="1" x14ac:dyDescent="0.2">
      <c r="A84" s="343" t="str">
        <f>Cover!C74</f>
        <v>073</v>
      </c>
      <c r="B84" s="343" t="str">
        <f>Cover!D74 &amp; " / " &amp; Cover!E74</f>
        <v>Instruments / Instrumenten</v>
      </c>
      <c r="C84" s="343" t="str">
        <f>Cover!M74</f>
        <v>En tant que couverture. il faut penser aux appareils délicats, aux instruments de musique etc.</v>
      </c>
      <c r="D84" s="343" t="str">
        <f>Cover!N74</f>
        <v>Als dekking. Denk aan fijne machinerie, muziekinstrumenten, en dergelijke.</v>
      </c>
      <c r="E84" s="344" t="str">
        <f>Cover!J74</f>
        <v/>
      </c>
      <c r="F84" s="327" t="s">
        <v>196</v>
      </c>
      <c r="G84" s="345"/>
      <c r="H84" s="259"/>
      <c r="I84" s="345"/>
      <c r="J84" s="259"/>
      <c r="K84" s="345"/>
      <c r="L84" s="259"/>
      <c r="M84" s="345"/>
      <c r="N84" s="259"/>
      <c r="O84" s="345"/>
      <c r="P84" s="259"/>
      <c r="Q84" s="345"/>
      <c r="R84" s="259"/>
      <c r="S84" s="345"/>
      <c r="T84" s="259"/>
      <c r="U84" s="350" t="s">
        <v>196</v>
      </c>
      <c r="V84" s="259"/>
      <c r="W84" s="345"/>
      <c r="X84" s="259"/>
      <c r="Y84" s="345"/>
      <c r="Z84" s="259"/>
      <c r="AA84" s="345"/>
      <c r="AB84" s="259"/>
      <c r="AC84" s="345"/>
      <c r="AD84" s="327" t="s">
        <v>196</v>
      </c>
      <c r="AE84" s="345"/>
      <c r="AF84" s="259"/>
      <c r="AG84" s="345"/>
      <c r="AH84" s="259"/>
      <c r="AI84" s="345"/>
      <c r="AJ84" s="327" t="s">
        <v>196</v>
      </c>
      <c r="AK84" s="345"/>
      <c r="AL84" s="259"/>
      <c r="AM84" s="350" t="s">
        <v>196</v>
      </c>
      <c r="AN84" s="259"/>
      <c r="AO84" s="345"/>
      <c r="AP84" s="259"/>
      <c r="AQ84" s="345"/>
      <c r="AR84" s="259"/>
      <c r="AS84" s="345"/>
      <c r="AT84" s="259"/>
      <c r="AU84" s="345"/>
      <c r="AV84" s="259"/>
      <c r="AW84" s="345"/>
      <c r="AX84" s="259"/>
      <c r="AY84" s="345"/>
      <c r="AZ84" s="259"/>
      <c r="BA84" s="345"/>
      <c r="BB84" s="259"/>
      <c r="BC84" s="345"/>
      <c r="BD84" s="259"/>
      <c r="BE84" s="345"/>
      <c r="BF84" s="259"/>
      <c r="BG84" s="345"/>
      <c r="BH84" s="259"/>
      <c r="BI84" s="345"/>
      <c r="BJ84" s="259"/>
      <c r="BK84" s="350" t="s">
        <v>196</v>
      </c>
      <c r="BL84" s="259"/>
      <c r="BM84" s="345"/>
      <c r="BN84" s="259"/>
      <c r="BO84" s="345"/>
      <c r="BP84" s="259"/>
      <c r="BQ84" s="345"/>
      <c r="BR84" s="259"/>
      <c r="BS84" s="350" t="s">
        <v>196</v>
      </c>
      <c r="BT84" s="259"/>
      <c r="BU84" s="345"/>
      <c r="BV84" s="259"/>
      <c r="BW84" s="345"/>
      <c r="BX84" s="259"/>
      <c r="BY84" s="345"/>
      <c r="BZ84" s="259"/>
      <c r="CA84" s="345"/>
      <c r="CB84" s="259"/>
      <c r="CC84" s="345"/>
      <c r="CD84" s="259"/>
      <c r="CE84" s="345"/>
      <c r="CF84" s="259"/>
      <c r="CG84" s="345"/>
      <c r="CH84" s="259"/>
      <c r="CI84" s="345"/>
      <c r="CJ84" s="259"/>
      <c r="CK84" s="345"/>
      <c r="CL84" s="259"/>
      <c r="CM84" s="350" t="s">
        <v>196</v>
      </c>
      <c r="CN84" s="259"/>
      <c r="CO84" s="345"/>
      <c r="CP84" s="259"/>
      <c r="CQ84" s="345"/>
      <c r="CR84" s="259"/>
      <c r="CS84" s="345"/>
      <c r="CT84" s="259"/>
      <c r="CU84" s="345"/>
      <c r="CV84" s="327" t="s">
        <v>196</v>
      </c>
      <c r="CW84" s="345"/>
      <c r="CX84" s="259"/>
      <c r="CY84" s="345"/>
      <c r="CZ84" s="259"/>
      <c r="DA84" s="345"/>
      <c r="DB84" s="259"/>
      <c r="DC84" s="345"/>
      <c r="DD84" s="259"/>
      <c r="DE84" s="345"/>
      <c r="DF84" s="259"/>
      <c r="DG84" s="350" t="s">
        <v>196</v>
      </c>
      <c r="DH84" s="327" t="s">
        <v>196</v>
      </c>
      <c r="DI84" s="345"/>
      <c r="DJ84" s="259"/>
      <c r="DK84" s="345"/>
      <c r="DL84" s="259"/>
      <c r="DM84" s="345"/>
      <c r="DN84" s="259"/>
      <c r="DO84" s="345"/>
      <c r="DP84" s="259"/>
      <c r="DQ84" s="350" t="s">
        <v>196</v>
      </c>
      <c r="DR84" s="327" t="s">
        <v>196</v>
      </c>
      <c r="DS84" s="345"/>
      <c r="DT84" s="259"/>
      <c r="DU84" s="345"/>
      <c r="DV84" s="259"/>
      <c r="DW84" s="345"/>
      <c r="DX84" s="327" t="s">
        <v>196</v>
      </c>
      <c r="DY84" s="350" t="s">
        <v>196</v>
      </c>
      <c r="DZ84" s="259"/>
      <c r="EA84" s="345"/>
      <c r="EB84" s="327" t="s">
        <v>196</v>
      </c>
      <c r="EC84" s="345"/>
      <c r="ED84" s="259"/>
      <c r="EE84" s="345"/>
      <c r="EF84" s="259"/>
      <c r="EG84" s="345"/>
      <c r="EH84" s="259"/>
      <c r="EI84" s="345"/>
      <c r="EJ84" s="259"/>
      <c r="EK84" s="345"/>
      <c r="EL84" s="259"/>
      <c r="EM84" s="350" t="s">
        <v>196</v>
      </c>
      <c r="EN84" s="327" t="s">
        <v>196</v>
      </c>
      <c r="EO84" s="345"/>
      <c r="EP84" s="259"/>
      <c r="EQ84" s="345"/>
      <c r="ER84" s="259"/>
      <c r="ES84" s="345"/>
      <c r="ET84" s="259"/>
      <c r="EU84" s="345"/>
      <c r="EV84" s="259"/>
      <c r="EW84" s="345"/>
      <c r="EX84" s="259"/>
      <c r="EY84" s="345"/>
      <c r="EZ84" s="259"/>
      <c r="FA84" s="345"/>
      <c r="FB84" s="259"/>
      <c r="FC84" s="345"/>
      <c r="FD84" s="259"/>
      <c r="FE84" s="350" t="s">
        <v>196</v>
      </c>
      <c r="FF84" s="259"/>
      <c r="FG84" s="345"/>
      <c r="FH84" s="259"/>
      <c r="FI84" s="350" t="s">
        <v>196</v>
      </c>
      <c r="FJ84" s="259"/>
      <c r="FK84" s="350" t="s">
        <v>196</v>
      </c>
      <c r="FL84" s="259"/>
      <c r="FM84" s="345"/>
      <c r="FN84" s="327" t="s">
        <v>196</v>
      </c>
      <c r="FO84" s="350" t="s">
        <v>196</v>
      </c>
      <c r="FP84" s="259"/>
      <c r="FQ84" s="345"/>
      <c r="FR84" s="327" t="s">
        <v>196</v>
      </c>
      <c r="FS84" s="345"/>
      <c r="FT84" s="259"/>
      <c r="FU84" s="345"/>
      <c r="FV84" s="327" t="s">
        <v>196</v>
      </c>
      <c r="FW84" s="350" t="s">
        <v>196</v>
      </c>
      <c r="FX84" s="259"/>
      <c r="FY84" s="345"/>
      <c r="FZ84" s="259"/>
      <c r="GA84" s="345"/>
      <c r="GB84" s="259"/>
      <c r="GC84" s="345"/>
      <c r="GD84" s="259"/>
      <c r="GE84" s="345"/>
      <c r="GF84" s="259"/>
      <c r="GG84" s="345"/>
      <c r="GH84" s="259"/>
      <c r="GI84" s="345"/>
      <c r="GJ84" s="259"/>
      <c r="GK84" s="345"/>
      <c r="GL84" s="259"/>
      <c r="GM84" s="345"/>
      <c r="GN84" s="259"/>
      <c r="GO84" s="345"/>
      <c r="GP84" s="259"/>
      <c r="GQ84" s="345"/>
      <c r="GR84" s="259"/>
      <c r="GS84" s="345"/>
      <c r="GT84" s="259"/>
      <c r="GU84" s="345"/>
      <c r="GV84" s="259"/>
      <c r="GW84" s="345"/>
      <c r="GX84" s="259" t="s">
        <v>196</v>
      </c>
      <c r="GY84" s="345"/>
      <c r="GZ84" s="259" t="s">
        <v>196</v>
      </c>
      <c r="HA84" s="345" t="s">
        <v>196</v>
      </c>
      <c r="HB84" s="259"/>
      <c r="HC84" s="345"/>
      <c r="HD84" s="259"/>
      <c r="HE84" s="345"/>
      <c r="HF84" s="259"/>
      <c r="HG84" s="345" t="s">
        <v>196</v>
      </c>
      <c r="HH84" s="259" t="s">
        <v>196</v>
      </c>
      <c r="HI84" s="345" t="s">
        <v>196</v>
      </c>
      <c r="HJ84" s="259" t="s">
        <v>196</v>
      </c>
      <c r="HK84" s="345" t="s">
        <v>196</v>
      </c>
      <c r="HL84" s="259"/>
      <c r="HM84" s="345"/>
      <c r="HN84" s="259"/>
      <c r="HO84" s="345"/>
      <c r="HP84" s="259"/>
      <c r="HQ84" s="345"/>
      <c r="HR84" s="259"/>
      <c r="HS84" s="345"/>
      <c r="HT84" s="259"/>
      <c r="HU84" s="345"/>
      <c r="HV84" s="259"/>
      <c r="HW84" s="345"/>
      <c r="HX84" s="259"/>
      <c r="HY84" s="345"/>
      <c r="HZ84" s="259"/>
      <c r="IA84" s="345"/>
      <c r="IB84" s="356" t="s">
        <v>195</v>
      </c>
      <c r="IC84" s="345"/>
      <c r="ID84" s="257"/>
      <c r="IG84" s="303">
        <f t="shared" si="4"/>
        <v>35</v>
      </c>
      <c r="IH84" s="303">
        <f t="shared" si="5"/>
        <v>34</v>
      </c>
      <c r="II84" s="303">
        <f t="shared" si="6"/>
        <v>1</v>
      </c>
      <c r="IJ84" s="303">
        <f t="shared" si="7"/>
        <v>0</v>
      </c>
    </row>
    <row r="85" spans="1:244" s="30" customFormat="1" x14ac:dyDescent="0.2">
      <c r="A85" s="343" t="str">
        <f>Cover!C75</f>
        <v>074</v>
      </c>
      <c r="B85" s="343" t="str">
        <f>Cover!D75 &amp; " / " &amp; Cover!E75</f>
        <v>Enseigne lumineuse / Lichtreclame</v>
      </c>
      <c r="C85" s="343" t="str">
        <f>Cover!M75</f>
        <v>En tant que couverture. Il y existent des constructions avec des tubes de néon, des bacs illuminés et avec empreinte, des assemblages de leds (light emitting diodes) etc.</v>
      </c>
      <c r="D85" s="343" t="str">
        <f>Cover!N75</f>
        <v>Als dekking. Zoals daar zijn de constructies van neonbuizen, lichtbakken met opdruk, assemblages met led's en dergelijke.</v>
      </c>
      <c r="E85" s="344" t="str">
        <f>Cover!J75</f>
        <v/>
      </c>
      <c r="F85" s="327" t="s">
        <v>196</v>
      </c>
      <c r="G85" s="345"/>
      <c r="H85" s="259"/>
      <c r="I85" s="345"/>
      <c r="J85" s="259"/>
      <c r="K85" s="345"/>
      <c r="L85" s="259"/>
      <c r="M85" s="345"/>
      <c r="N85" s="259"/>
      <c r="O85" s="345"/>
      <c r="P85" s="259"/>
      <c r="Q85" s="345"/>
      <c r="R85" s="259"/>
      <c r="S85" s="345"/>
      <c r="T85" s="259"/>
      <c r="U85" s="350" t="s">
        <v>196</v>
      </c>
      <c r="V85" s="259"/>
      <c r="W85" s="345"/>
      <c r="X85" s="259"/>
      <c r="Y85" s="345"/>
      <c r="Z85" s="259"/>
      <c r="AA85" s="345"/>
      <c r="AB85" s="259"/>
      <c r="AC85" s="345"/>
      <c r="AD85" s="327" t="s">
        <v>196</v>
      </c>
      <c r="AE85" s="345"/>
      <c r="AF85" s="259"/>
      <c r="AG85" s="345"/>
      <c r="AH85" s="259"/>
      <c r="AI85" s="345"/>
      <c r="AJ85" s="327" t="s">
        <v>196</v>
      </c>
      <c r="AK85" s="345"/>
      <c r="AL85" s="259"/>
      <c r="AM85" s="350" t="s">
        <v>196</v>
      </c>
      <c r="AN85" s="259"/>
      <c r="AO85" s="345"/>
      <c r="AP85" s="259"/>
      <c r="AQ85" s="345"/>
      <c r="AR85" s="259"/>
      <c r="AS85" s="345"/>
      <c r="AT85" s="259"/>
      <c r="AU85" s="345"/>
      <c r="AV85" s="259"/>
      <c r="AW85" s="345"/>
      <c r="AX85" s="259"/>
      <c r="AY85" s="345"/>
      <c r="AZ85" s="259"/>
      <c r="BA85" s="345"/>
      <c r="BB85" s="259"/>
      <c r="BC85" s="345"/>
      <c r="BD85" s="259"/>
      <c r="BE85" s="345"/>
      <c r="BF85" s="259"/>
      <c r="BG85" s="345"/>
      <c r="BH85" s="259"/>
      <c r="BI85" s="345"/>
      <c r="BJ85" s="259"/>
      <c r="BK85" s="350" t="s">
        <v>196</v>
      </c>
      <c r="BL85" s="259"/>
      <c r="BM85" s="345"/>
      <c r="BN85" s="259"/>
      <c r="BO85" s="345"/>
      <c r="BP85" s="259"/>
      <c r="BQ85" s="345"/>
      <c r="BR85" s="259"/>
      <c r="BS85" s="350" t="s">
        <v>196</v>
      </c>
      <c r="BT85" s="259"/>
      <c r="BU85" s="345"/>
      <c r="BV85" s="259"/>
      <c r="BW85" s="345"/>
      <c r="BX85" s="259"/>
      <c r="BY85" s="345"/>
      <c r="BZ85" s="259"/>
      <c r="CA85" s="345"/>
      <c r="CB85" s="259"/>
      <c r="CC85" s="345"/>
      <c r="CD85" s="259"/>
      <c r="CE85" s="345"/>
      <c r="CF85" s="259"/>
      <c r="CG85" s="345"/>
      <c r="CH85" s="259"/>
      <c r="CI85" s="345"/>
      <c r="CJ85" s="259"/>
      <c r="CK85" s="345"/>
      <c r="CL85" s="259"/>
      <c r="CM85" s="350" t="s">
        <v>196</v>
      </c>
      <c r="CN85" s="259"/>
      <c r="CO85" s="345"/>
      <c r="CP85" s="259"/>
      <c r="CQ85" s="345"/>
      <c r="CR85" s="259"/>
      <c r="CS85" s="345"/>
      <c r="CT85" s="259"/>
      <c r="CU85" s="345"/>
      <c r="CV85" s="327" t="s">
        <v>196</v>
      </c>
      <c r="CW85" s="345"/>
      <c r="CX85" s="259"/>
      <c r="CY85" s="345"/>
      <c r="CZ85" s="259"/>
      <c r="DA85" s="345"/>
      <c r="DB85" s="259"/>
      <c r="DC85" s="345"/>
      <c r="DD85" s="259"/>
      <c r="DE85" s="345"/>
      <c r="DF85" s="259"/>
      <c r="DG85" s="350" t="s">
        <v>196</v>
      </c>
      <c r="DH85" s="327" t="s">
        <v>196</v>
      </c>
      <c r="DI85" s="345"/>
      <c r="DJ85" s="259"/>
      <c r="DK85" s="345"/>
      <c r="DL85" s="259"/>
      <c r="DM85" s="345"/>
      <c r="DN85" s="259"/>
      <c r="DO85" s="345"/>
      <c r="DP85" s="259"/>
      <c r="DQ85" s="350" t="s">
        <v>196</v>
      </c>
      <c r="DR85" s="327" t="s">
        <v>196</v>
      </c>
      <c r="DS85" s="345"/>
      <c r="DT85" s="259"/>
      <c r="DU85" s="345"/>
      <c r="DV85" s="259"/>
      <c r="DW85" s="345"/>
      <c r="DX85" s="327" t="s">
        <v>196</v>
      </c>
      <c r="DY85" s="350" t="s">
        <v>196</v>
      </c>
      <c r="DZ85" s="259"/>
      <c r="EA85" s="345"/>
      <c r="EB85" s="327" t="s">
        <v>196</v>
      </c>
      <c r="EC85" s="345"/>
      <c r="ED85" s="259"/>
      <c r="EE85" s="345"/>
      <c r="EF85" s="259"/>
      <c r="EG85" s="345"/>
      <c r="EH85" s="259"/>
      <c r="EI85" s="345"/>
      <c r="EJ85" s="259"/>
      <c r="EK85" s="345"/>
      <c r="EL85" s="259"/>
      <c r="EM85" s="350" t="s">
        <v>196</v>
      </c>
      <c r="EN85" s="327" t="s">
        <v>196</v>
      </c>
      <c r="EO85" s="345"/>
      <c r="EP85" s="259"/>
      <c r="EQ85" s="345"/>
      <c r="ER85" s="259"/>
      <c r="ES85" s="345"/>
      <c r="ET85" s="259"/>
      <c r="EU85" s="345"/>
      <c r="EV85" s="259"/>
      <c r="EW85" s="345"/>
      <c r="EX85" s="259"/>
      <c r="EY85" s="345"/>
      <c r="EZ85" s="259"/>
      <c r="FA85" s="345"/>
      <c r="FB85" s="259"/>
      <c r="FC85" s="345"/>
      <c r="FD85" s="259"/>
      <c r="FE85" s="350" t="s">
        <v>196</v>
      </c>
      <c r="FF85" s="259"/>
      <c r="FG85" s="345"/>
      <c r="FH85" s="259"/>
      <c r="FI85" s="350" t="s">
        <v>196</v>
      </c>
      <c r="FJ85" s="259"/>
      <c r="FK85" s="350" t="s">
        <v>196</v>
      </c>
      <c r="FL85" s="259"/>
      <c r="FM85" s="345"/>
      <c r="FN85" s="327" t="s">
        <v>196</v>
      </c>
      <c r="FO85" s="350" t="s">
        <v>196</v>
      </c>
      <c r="FP85" s="259"/>
      <c r="FQ85" s="345"/>
      <c r="FR85" s="327" t="s">
        <v>196</v>
      </c>
      <c r="FS85" s="345"/>
      <c r="FT85" s="259"/>
      <c r="FU85" s="345"/>
      <c r="FV85" s="327" t="s">
        <v>196</v>
      </c>
      <c r="FW85" s="350" t="s">
        <v>196</v>
      </c>
      <c r="FX85" s="259"/>
      <c r="FY85" s="345"/>
      <c r="FZ85" s="259"/>
      <c r="GA85" s="345"/>
      <c r="GB85" s="259"/>
      <c r="GC85" s="345"/>
      <c r="GD85" s="259"/>
      <c r="GE85" s="345"/>
      <c r="GF85" s="259"/>
      <c r="GG85" s="345"/>
      <c r="GH85" s="259"/>
      <c r="GI85" s="345"/>
      <c r="GJ85" s="259"/>
      <c r="GK85" s="345"/>
      <c r="GL85" s="259"/>
      <c r="GM85" s="345"/>
      <c r="GN85" s="259"/>
      <c r="GO85" s="345"/>
      <c r="GP85" s="259"/>
      <c r="GQ85" s="345"/>
      <c r="GR85" s="259"/>
      <c r="GS85" s="345"/>
      <c r="GT85" s="259"/>
      <c r="GU85" s="345"/>
      <c r="GV85" s="259"/>
      <c r="GW85" s="345"/>
      <c r="GX85" s="259" t="s">
        <v>196</v>
      </c>
      <c r="GY85" s="345"/>
      <c r="GZ85" s="259" t="s">
        <v>196</v>
      </c>
      <c r="HA85" s="345" t="s">
        <v>196</v>
      </c>
      <c r="HB85" s="259"/>
      <c r="HC85" s="345"/>
      <c r="HD85" s="259"/>
      <c r="HE85" s="345"/>
      <c r="HF85" s="259"/>
      <c r="HG85" s="345" t="s">
        <v>196</v>
      </c>
      <c r="HH85" s="259" t="s">
        <v>196</v>
      </c>
      <c r="HI85" s="345" t="s">
        <v>196</v>
      </c>
      <c r="HJ85" s="259" t="s">
        <v>196</v>
      </c>
      <c r="HK85" s="345" t="s">
        <v>196</v>
      </c>
      <c r="HL85" s="259"/>
      <c r="HM85" s="345"/>
      <c r="HN85" s="259"/>
      <c r="HO85" s="345"/>
      <c r="HP85" s="259"/>
      <c r="HQ85" s="345"/>
      <c r="HR85" s="259"/>
      <c r="HS85" s="345"/>
      <c r="HT85" s="259"/>
      <c r="HU85" s="345"/>
      <c r="HV85" s="259"/>
      <c r="HW85" s="345"/>
      <c r="HX85" s="259"/>
      <c r="HY85" s="345"/>
      <c r="HZ85" s="259"/>
      <c r="IA85" s="345"/>
      <c r="IB85" s="356" t="s">
        <v>195</v>
      </c>
      <c r="IC85" s="345"/>
      <c r="ID85" s="257"/>
      <c r="IG85" s="303">
        <f t="shared" si="4"/>
        <v>35</v>
      </c>
      <c r="IH85" s="303">
        <f t="shared" si="5"/>
        <v>34</v>
      </c>
      <c r="II85" s="303">
        <f t="shared" si="6"/>
        <v>1</v>
      </c>
      <c r="IJ85" s="303">
        <f t="shared" si="7"/>
        <v>0</v>
      </c>
    </row>
    <row r="86" spans="1:244" s="30" customFormat="1" x14ac:dyDescent="0.2">
      <c r="A86" s="343" t="str">
        <f>Cover!C76</f>
        <v>075</v>
      </c>
      <c r="B86" s="343" t="str">
        <f>Cover!D76 &amp; " / " &amp; Cover!E76</f>
        <v>Changement température / Ontvriezingsschade</v>
      </c>
      <c r="C86" s="343" t="str">
        <f>Cover!M76</f>
        <v>En tant que couverture. Souvent pour les produits alimentaires, lesquels ne peuvent dégeler, ou ne peuvent geler. En généralisant, les produits qui doivent en permanence avoir une température entre certaines marges définies.</v>
      </c>
      <c r="D86" s="343" t="str">
        <f>Cover!N76</f>
        <v>Als dekking. Dikwijls voor voedingswaren; deze mogen niet ontdooien, of mogen net niet bevriezen. In het algemeen goederen die permanent binnen bepaalde grenzen qua temperatuur moeten blijven.</v>
      </c>
      <c r="E86" s="344" t="str">
        <f>Cover!J76</f>
        <v/>
      </c>
      <c r="F86" s="327" t="s">
        <v>196</v>
      </c>
      <c r="G86" s="345"/>
      <c r="H86" s="259"/>
      <c r="I86" s="345"/>
      <c r="J86" s="259"/>
      <c r="K86" s="345"/>
      <c r="L86" s="259"/>
      <c r="M86" s="345"/>
      <c r="N86" s="259"/>
      <c r="O86" s="345"/>
      <c r="P86" s="259"/>
      <c r="Q86" s="345"/>
      <c r="R86" s="259"/>
      <c r="S86" s="345"/>
      <c r="T86" s="259"/>
      <c r="U86" s="350" t="s">
        <v>196</v>
      </c>
      <c r="V86" s="259"/>
      <c r="W86" s="345"/>
      <c r="X86" s="259"/>
      <c r="Y86" s="345"/>
      <c r="Z86" s="259"/>
      <c r="AA86" s="345"/>
      <c r="AB86" s="259"/>
      <c r="AC86" s="345"/>
      <c r="AD86" s="327" t="s">
        <v>196</v>
      </c>
      <c r="AE86" s="345"/>
      <c r="AF86" s="259"/>
      <c r="AG86" s="345"/>
      <c r="AH86" s="259"/>
      <c r="AI86" s="345"/>
      <c r="AJ86" s="327" t="s">
        <v>196</v>
      </c>
      <c r="AK86" s="345"/>
      <c r="AL86" s="259"/>
      <c r="AM86" s="350" t="s">
        <v>196</v>
      </c>
      <c r="AN86" s="259"/>
      <c r="AO86" s="345"/>
      <c r="AP86" s="259"/>
      <c r="AQ86" s="345"/>
      <c r="AR86" s="259"/>
      <c r="AS86" s="345"/>
      <c r="AT86" s="259"/>
      <c r="AU86" s="345"/>
      <c r="AV86" s="259"/>
      <c r="AW86" s="345"/>
      <c r="AX86" s="259"/>
      <c r="AY86" s="345"/>
      <c r="AZ86" s="259"/>
      <c r="BA86" s="345"/>
      <c r="BB86" s="259"/>
      <c r="BC86" s="345"/>
      <c r="BD86" s="259"/>
      <c r="BE86" s="345"/>
      <c r="BF86" s="259"/>
      <c r="BG86" s="345"/>
      <c r="BH86" s="259"/>
      <c r="BI86" s="345"/>
      <c r="BJ86" s="259"/>
      <c r="BK86" s="350" t="s">
        <v>196</v>
      </c>
      <c r="BL86" s="259"/>
      <c r="BM86" s="345"/>
      <c r="BN86" s="259"/>
      <c r="BO86" s="345"/>
      <c r="BP86" s="259"/>
      <c r="BQ86" s="345"/>
      <c r="BR86" s="259"/>
      <c r="BS86" s="350" t="s">
        <v>196</v>
      </c>
      <c r="BT86" s="259"/>
      <c r="BU86" s="345"/>
      <c r="BV86" s="259"/>
      <c r="BW86" s="345"/>
      <c r="BX86" s="259"/>
      <c r="BY86" s="345"/>
      <c r="BZ86" s="259"/>
      <c r="CA86" s="345"/>
      <c r="CB86" s="259"/>
      <c r="CC86" s="345"/>
      <c r="CD86" s="259"/>
      <c r="CE86" s="345"/>
      <c r="CF86" s="259"/>
      <c r="CG86" s="345"/>
      <c r="CH86" s="259"/>
      <c r="CI86" s="345"/>
      <c r="CJ86" s="259"/>
      <c r="CK86" s="345"/>
      <c r="CL86" s="259"/>
      <c r="CM86" s="350" t="s">
        <v>196</v>
      </c>
      <c r="CN86" s="259"/>
      <c r="CO86" s="345"/>
      <c r="CP86" s="259"/>
      <c r="CQ86" s="345"/>
      <c r="CR86" s="259"/>
      <c r="CS86" s="345"/>
      <c r="CT86" s="259"/>
      <c r="CU86" s="345"/>
      <c r="CV86" s="327" t="s">
        <v>196</v>
      </c>
      <c r="CW86" s="345"/>
      <c r="CX86" s="259"/>
      <c r="CY86" s="345"/>
      <c r="CZ86" s="259"/>
      <c r="DA86" s="345"/>
      <c r="DB86" s="259"/>
      <c r="DC86" s="345"/>
      <c r="DD86" s="259"/>
      <c r="DE86" s="345"/>
      <c r="DF86" s="259"/>
      <c r="DG86" s="350" t="s">
        <v>196</v>
      </c>
      <c r="DH86" s="327" t="s">
        <v>196</v>
      </c>
      <c r="DI86" s="345"/>
      <c r="DJ86" s="259"/>
      <c r="DK86" s="345"/>
      <c r="DL86" s="259"/>
      <c r="DM86" s="345"/>
      <c r="DN86" s="259"/>
      <c r="DO86" s="345"/>
      <c r="DP86" s="259"/>
      <c r="DQ86" s="350" t="s">
        <v>196</v>
      </c>
      <c r="DR86" s="327" t="s">
        <v>196</v>
      </c>
      <c r="DS86" s="345"/>
      <c r="DT86" s="259"/>
      <c r="DU86" s="345"/>
      <c r="DV86" s="259"/>
      <c r="DW86" s="345"/>
      <c r="DX86" s="327" t="s">
        <v>196</v>
      </c>
      <c r="DY86" s="350" t="s">
        <v>196</v>
      </c>
      <c r="DZ86" s="259"/>
      <c r="EA86" s="345"/>
      <c r="EB86" s="327" t="s">
        <v>196</v>
      </c>
      <c r="EC86" s="345"/>
      <c r="ED86" s="259"/>
      <c r="EE86" s="345"/>
      <c r="EF86" s="259"/>
      <c r="EG86" s="345"/>
      <c r="EH86" s="259"/>
      <c r="EI86" s="345"/>
      <c r="EJ86" s="259"/>
      <c r="EK86" s="345"/>
      <c r="EL86" s="259"/>
      <c r="EM86" s="350" t="s">
        <v>196</v>
      </c>
      <c r="EN86" s="327" t="s">
        <v>196</v>
      </c>
      <c r="EO86" s="345"/>
      <c r="EP86" s="259"/>
      <c r="EQ86" s="345"/>
      <c r="ER86" s="259"/>
      <c r="ES86" s="345"/>
      <c r="ET86" s="259"/>
      <c r="EU86" s="345"/>
      <c r="EV86" s="259"/>
      <c r="EW86" s="345"/>
      <c r="EX86" s="259"/>
      <c r="EY86" s="345"/>
      <c r="EZ86" s="259"/>
      <c r="FA86" s="345"/>
      <c r="FB86" s="259"/>
      <c r="FC86" s="345"/>
      <c r="FD86" s="259"/>
      <c r="FE86" s="350" t="s">
        <v>196</v>
      </c>
      <c r="FF86" s="259"/>
      <c r="FG86" s="345"/>
      <c r="FH86" s="259"/>
      <c r="FI86" s="350" t="s">
        <v>196</v>
      </c>
      <c r="FJ86" s="259"/>
      <c r="FK86" s="350" t="s">
        <v>196</v>
      </c>
      <c r="FL86" s="259"/>
      <c r="FM86" s="345"/>
      <c r="FN86" s="327" t="s">
        <v>196</v>
      </c>
      <c r="FO86" s="350" t="s">
        <v>196</v>
      </c>
      <c r="FP86" s="259"/>
      <c r="FQ86" s="345"/>
      <c r="FR86" s="327" t="s">
        <v>196</v>
      </c>
      <c r="FS86" s="345"/>
      <c r="FT86" s="259"/>
      <c r="FU86" s="345"/>
      <c r="FV86" s="327" t="s">
        <v>196</v>
      </c>
      <c r="FW86" s="350" t="s">
        <v>196</v>
      </c>
      <c r="FX86" s="259"/>
      <c r="FY86" s="345"/>
      <c r="FZ86" s="259"/>
      <c r="GA86" s="345"/>
      <c r="GB86" s="259"/>
      <c r="GC86" s="345"/>
      <c r="GD86" s="259"/>
      <c r="GE86" s="345"/>
      <c r="GF86" s="259"/>
      <c r="GG86" s="345"/>
      <c r="GH86" s="259"/>
      <c r="GI86" s="345"/>
      <c r="GJ86" s="259"/>
      <c r="GK86" s="345"/>
      <c r="GL86" s="259"/>
      <c r="GM86" s="345"/>
      <c r="GN86" s="259"/>
      <c r="GO86" s="345"/>
      <c r="GP86" s="259"/>
      <c r="GQ86" s="345"/>
      <c r="GR86" s="259"/>
      <c r="GS86" s="345"/>
      <c r="GT86" s="259"/>
      <c r="GU86" s="345"/>
      <c r="GV86" s="259"/>
      <c r="GW86" s="345"/>
      <c r="GX86" s="259" t="s">
        <v>196</v>
      </c>
      <c r="GY86" s="345"/>
      <c r="GZ86" s="259" t="s">
        <v>196</v>
      </c>
      <c r="HA86" s="345" t="s">
        <v>196</v>
      </c>
      <c r="HB86" s="259"/>
      <c r="HC86" s="345"/>
      <c r="HD86" s="259"/>
      <c r="HE86" s="345"/>
      <c r="HF86" s="259"/>
      <c r="HG86" s="345" t="s">
        <v>196</v>
      </c>
      <c r="HH86" s="259" t="s">
        <v>196</v>
      </c>
      <c r="HI86" s="345" t="s">
        <v>196</v>
      </c>
      <c r="HJ86" s="259" t="s">
        <v>196</v>
      </c>
      <c r="HK86" s="345" t="s">
        <v>196</v>
      </c>
      <c r="HL86" s="259"/>
      <c r="HM86" s="345"/>
      <c r="HN86" s="259"/>
      <c r="HO86" s="345"/>
      <c r="HP86" s="259"/>
      <c r="HQ86" s="345"/>
      <c r="HR86" s="259"/>
      <c r="HS86" s="345"/>
      <c r="HT86" s="259"/>
      <c r="HU86" s="345"/>
      <c r="HV86" s="259"/>
      <c r="HW86" s="345"/>
      <c r="HX86" s="259"/>
      <c r="HY86" s="345"/>
      <c r="HZ86" s="259"/>
      <c r="IA86" s="345"/>
      <c r="IB86" s="356" t="s">
        <v>195</v>
      </c>
      <c r="IC86" s="345"/>
      <c r="ID86" s="257"/>
      <c r="IG86" s="303">
        <f t="shared" si="4"/>
        <v>35</v>
      </c>
      <c r="IH86" s="303">
        <f t="shared" si="5"/>
        <v>34</v>
      </c>
      <c r="II86" s="303">
        <f t="shared" si="6"/>
        <v>1</v>
      </c>
      <c r="IJ86" s="303">
        <f t="shared" si="7"/>
        <v>0</v>
      </c>
    </row>
    <row r="87" spans="1:244" s="30" customFormat="1" x14ac:dyDescent="0.2">
      <c r="A87" s="343" t="str">
        <f>Cover!C77</f>
        <v>076</v>
      </c>
      <c r="B87" s="343" t="str">
        <f>Cover!D77 &amp; " / " &amp; Cover!E77</f>
        <v>Armes / Geweren</v>
      </c>
      <c r="C87" s="343" t="str">
        <f>Cover!M77</f>
        <v>En tant que couverture. En sein d'une garantie il se peut que, de l'ensemble couvert par la garantie, la partie "armes" nécessitte des informations spécifiques. Armes à feu, armes blanches, etc.</v>
      </c>
      <c r="D87" s="343" t="str">
        <f>Cover!N77</f>
        <v>Als dekking. Binnen een waarborg kan soms, van het geheel gewaarborgde, het gedeelte "geweren" specifieke informatie vereisen. (geweren, en bij uitbreiding de vuur- en de blanke wapens.)</v>
      </c>
      <c r="E87" s="344" t="str">
        <f>Cover!J77</f>
        <v/>
      </c>
      <c r="F87" s="327" t="s">
        <v>196</v>
      </c>
      <c r="G87" s="345"/>
      <c r="H87" s="259"/>
      <c r="I87" s="345"/>
      <c r="J87" s="259"/>
      <c r="K87" s="345"/>
      <c r="L87" s="259"/>
      <c r="M87" s="345"/>
      <c r="N87" s="259"/>
      <c r="O87" s="345"/>
      <c r="P87" s="259"/>
      <c r="Q87" s="345"/>
      <c r="R87" s="259"/>
      <c r="S87" s="345"/>
      <c r="T87" s="259"/>
      <c r="U87" s="350" t="s">
        <v>196</v>
      </c>
      <c r="V87" s="259"/>
      <c r="W87" s="345"/>
      <c r="X87" s="259"/>
      <c r="Y87" s="345"/>
      <c r="Z87" s="259"/>
      <c r="AA87" s="345"/>
      <c r="AB87" s="259"/>
      <c r="AC87" s="345"/>
      <c r="AD87" s="327" t="s">
        <v>196</v>
      </c>
      <c r="AE87" s="345"/>
      <c r="AF87" s="259"/>
      <c r="AG87" s="345"/>
      <c r="AH87" s="259"/>
      <c r="AI87" s="345"/>
      <c r="AJ87" s="327" t="s">
        <v>196</v>
      </c>
      <c r="AK87" s="345"/>
      <c r="AL87" s="259"/>
      <c r="AM87" s="350" t="s">
        <v>196</v>
      </c>
      <c r="AN87" s="259"/>
      <c r="AO87" s="345"/>
      <c r="AP87" s="259"/>
      <c r="AQ87" s="345"/>
      <c r="AR87" s="259"/>
      <c r="AS87" s="345"/>
      <c r="AT87" s="259"/>
      <c r="AU87" s="345"/>
      <c r="AV87" s="259"/>
      <c r="AW87" s="345"/>
      <c r="AX87" s="259"/>
      <c r="AY87" s="345"/>
      <c r="AZ87" s="259"/>
      <c r="BA87" s="345"/>
      <c r="BB87" s="259"/>
      <c r="BC87" s="345"/>
      <c r="BD87" s="259"/>
      <c r="BE87" s="345"/>
      <c r="BF87" s="259"/>
      <c r="BG87" s="345"/>
      <c r="BH87" s="259"/>
      <c r="BI87" s="345"/>
      <c r="BJ87" s="259"/>
      <c r="BK87" s="350" t="s">
        <v>196</v>
      </c>
      <c r="BL87" s="259"/>
      <c r="BM87" s="345"/>
      <c r="BN87" s="259"/>
      <c r="BO87" s="345"/>
      <c r="BP87" s="259"/>
      <c r="BQ87" s="345"/>
      <c r="BR87" s="259"/>
      <c r="BS87" s="350" t="s">
        <v>196</v>
      </c>
      <c r="BT87" s="259"/>
      <c r="BU87" s="345"/>
      <c r="BV87" s="259"/>
      <c r="BW87" s="345"/>
      <c r="BX87" s="259"/>
      <c r="BY87" s="345"/>
      <c r="BZ87" s="259"/>
      <c r="CA87" s="345"/>
      <c r="CB87" s="259"/>
      <c r="CC87" s="345"/>
      <c r="CD87" s="259"/>
      <c r="CE87" s="345"/>
      <c r="CF87" s="259"/>
      <c r="CG87" s="345"/>
      <c r="CH87" s="259"/>
      <c r="CI87" s="345"/>
      <c r="CJ87" s="259"/>
      <c r="CK87" s="345"/>
      <c r="CL87" s="259"/>
      <c r="CM87" s="350" t="s">
        <v>196</v>
      </c>
      <c r="CN87" s="259"/>
      <c r="CO87" s="345"/>
      <c r="CP87" s="259"/>
      <c r="CQ87" s="345"/>
      <c r="CR87" s="259"/>
      <c r="CS87" s="345"/>
      <c r="CT87" s="259"/>
      <c r="CU87" s="345"/>
      <c r="CV87" s="327" t="s">
        <v>196</v>
      </c>
      <c r="CW87" s="345"/>
      <c r="CX87" s="259"/>
      <c r="CY87" s="345"/>
      <c r="CZ87" s="259"/>
      <c r="DA87" s="345"/>
      <c r="DB87" s="259"/>
      <c r="DC87" s="345"/>
      <c r="DD87" s="259"/>
      <c r="DE87" s="345"/>
      <c r="DF87" s="259"/>
      <c r="DG87" s="350" t="s">
        <v>196</v>
      </c>
      <c r="DH87" s="327" t="s">
        <v>196</v>
      </c>
      <c r="DI87" s="345"/>
      <c r="DJ87" s="259"/>
      <c r="DK87" s="345"/>
      <c r="DL87" s="259"/>
      <c r="DM87" s="345"/>
      <c r="DN87" s="259"/>
      <c r="DO87" s="345"/>
      <c r="DP87" s="259"/>
      <c r="DQ87" s="350" t="s">
        <v>196</v>
      </c>
      <c r="DR87" s="327" t="s">
        <v>196</v>
      </c>
      <c r="DS87" s="345"/>
      <c r="DT87" s="259"/>
      <c r="DU87" s="345"/>
      <c r="DV87" s="259"/>
      <c r="DW87" s="345"/>
      <c r="DX87" s="327" t="s">
        <v>196</v>
      </c>
      <c r="DY87" s="350" t="s">
        <v>196</v>
      </c>
      <c r="DZ87" s="259"/>
      <c r="EA87" s="345"/>
      <c r="EB87" s="327" t="s">
        <v>196</v>
      </c>
      <c r="EC87" s="345"/>
      <c r="ED87" s="259"/>
      <c r="EE87" s="345"/>
      <c r="EF87" s="259"/>
      <c r="EG87" s="345"/>
      <c r="EH87" s="259"/>
      <c r="EI87" s="345"/>
      <c r="EJ87" s="259"/>
      <c r="EK87" s="345"/>
      <c r="EL87" s="259"/>
      <c r="EM87" s="350" t="s">
        <v>196</v>
      </c>
      <c r="EN87" s="327" t="s">
        <v>196</v>
      </c>
      <c r="EO87" s="345"/>
      <c r="EP87" s="259"/>
      <c r="EQ87" s="345"/>
      <c r="ER87" s="259"/>
      <c r="ES87" s="345"/>
      <c r="ET87" s="259"/>
      <c r="EU87" s="345"/>
      <c r="EV87" s="259"/>
      <c r="EW87" s="345"/>
      <c r="EX87" s="259"/>
      <c r="EY87" s="345"/>
      <c r="EZ87" s="259"/>
      <c r="FA87" s="345"/>
      <c r="FB87" s="259"/>
      <c r="FC87" s="345"/>
      <c r="FD87" s="259"/>
      <c r="FE87" s="350" t="s">
        <v>196</v>
      </c>
      <c r="FF87" s="259"/>
      <c r="FG87" s="345"/>
      <c r="FH87" s="259"/>
      <c r="FI87" s="350" t="s">
        <v>196</v>
      </c>
      <c r="FJ87" s="259"/>
      <c r="FK87" s="350" t="s">
        <v>196</v>
      </c>
      <c r="FL87" s="259"/>
      <c r="FM87" s="345"/>
      <c r="FN87" s="327" t="s">
        <v>196</v>
      </c>
      <c r="FO87" s="350" t="s">
        <v>196</v>
      </c>
      <c r="FP87" s="259"/>
      <c r="FQ87" s="345"/>
      <c r="FR87" s="327" t="s">
        <v>196</v>
      </c>
      <c r="FS87" s="345"/>
      <c r="FT87" s="259"/>
      <c r="FU87" s="345"/>
      <c r="FV87" s="327" t="s">
        <v>196</v>
      </c>
      <c r="FW87" s="350" t="s">
        <v>196</v>
      </c>
      <c r="FX87" s="259"/>
      <c r="FY87" s="345"/>
      <c r="FZ87" s="259"/>
      <c r="GA87" s="345"/>
      <c r="GB87" s="259"/>
      <c r="GC87" s="345"/>
      <c r="GD87" s="259"/>
      <c r="GE87" s="345"/>
      <c r="GF87" s="259"/>
      <c r="GG87" s="345"/>
      <c r="GH87" s="259"/>
      <c r="GI87" s="345"/>
      <c r="GJ87" s="259"/>
      <c r="GK87" s="345"/>
      <c r="GL87" s="259"/>
      <c r="GM87" s="345"/>
      <c r="GN87" s="259"/>
      <c r="GO87" s="345"/>
      <c r="GP87" s="259"/>
      <c r="GQ87" s="345"/>
      <c r="GR87" s="259"/>
      <c r="GS87" s="345"/>
      <c r="GT87" s="259"/>
      <c r="GU87" s="345"/>
      <c r="GV87" s="259"/>
      <c r="GW87" s="345"/>
      <c r="GX87" s="259" t="s">
        <v>196</v>
      </c>
      <c r="GY87" s="345"/>
      <c r="GZ87" s="259" t="s">
        <v>196</v>
      </c>
      <c r="HA87" s="345" t="s">
        <v>196</v>
      </c>
      <c r="HB87" s="259"/>
      <c r="HC87" s="345"/>
      <c r="HD87" s="259"/>
      <c r="HE87" s="345"/>
      <c r="HF87" s="259"/>
      <c r="HG87" s="345" t="s">
        <v>196</v>
      </c>
      <c r="HH87" s="259" t="s">
        <v>196</v>
      </c>
      <c r="HI87" s="345" t="s">
        <v>196</v>
      </c>
      <c r="HJ87" s="259" t="s">
        <v>196</v>
      </c>
      <c r="HK87" s="345" t="s">
        <v>196</v>
      </c>
      <c r="HL87" s="259"/>
      <c r="HM87" s="345"/>
      <c r="HN87" s="259"/>
      <c r="HO87" s="345"/>
      <c r="HP87" s="259"/>
      <c r="HQ87" s="345"/>
      <c r="HR87" s="259"/>
      <c r="HS87" s="345"/>
      <c r="HT87" s="259"/>
      <c r="HU87" s="345"/>
      <c r="HV87" s="259"/>
      <c r="HW87" s="345"/>
      <c r="HX87" s="259"/>
      <c r="HY87" s="345"/>
      <c r="HZ87" s="259"/>
      <c r="IA87" s="345"/>
      <c r="IB87" s="356" t="s">
        <v>195</v>
      </c>
      <c r="IC87" s="345"/>
      <c r="ID87" s="257"/>
      <c r="IG87" s="303">
        <f t="shared" si="4"/>
        <v>35</v>
      </c>
      <c r="IH87" s="303">
        <f t="shared" si="5"/>
        <v>34</v>
      </c>
      <c r="II87" s="303">
        <f t="shared" si="6"/>
        <v>1</v>
      </c>
      <c r="IJ87" s="303">
        <f t="shared" si="7"/>
        <v>0</v>
      </c>
    </row>
    <row r="88" spans="1:244" s="30" customFormat="1" x14ac:dyDescent="0.2">
      <c r="A88" s="343" t="str">
        <f>Cover!C78</f>
        <v>077</v>
      </c>
      <c r="B88" s="343" t="str">
        <f>Cover!D78 &amp; " / " &amp; Cover!E78</f>
        <v>Toiture vitrée / Lichtstraten</v>
      </c>
      <c r="C88" s="343" t="str">
        <f>Cover!M78</f>
        <v>En tant que couverture. En sein d'une garantie il se peut que parfois, de l'ensemble couvert par la garantie, la partie "toiture vitrée" nécessitte des informations spécifiques. (Le dôme vitré, la lanterne etc.)</v>
      </c>
      <c r="D88" s="343" t="str">
        <f>Cover!N78</f>
        <v>Als dekking. Binnen een waarborg kan soms, van het geheel gewaarborgde, het gedeelte "lichtstraten" specifieke informatie vereisen. (Lichtstraten, koepels, glazen overkappingen, enz.)</v>
      </c>
      <c r="E88" s="344" t="str">
        <f>Cover!J78</f>
        <v/>
      </c>
      <c r="F88" s="327" t="s">
        <v>196</v>
      </c>
      <c r="G88" s="345"/>
      <c r="H88" s="259"/>
      <c r="I88" s="345"/>
      <c r="J88" s="259"/>
      <c r="K88" s="345"/>
      <c r="L88" s="259"/>
      <c r="M88" s="345"/>
      <c r="N88" s="259"/>
      <c r="O88" s="345"/>
      <c r="P88" s="259"/>
      <c r="Q88" s="345"/>
      <c r="R88" s="259"/>
      <c r="S88" s="345"/>
      <c r="T88" s="259"/>
      <c r="U88" s="350" t="s">
        <v>196</v>
      </c>
      <c r="V88" s="259"/>
      <c r="W88" s="345"/>
      <c r="X88" s="259"/>
      <c r="Y88" s="345"/>
      <c r="Z88" s="259"/>
      <c r="AA88" s="345"/>
      <c r="AB88" s="259"/>
      <c r="AC88" s="345"/>
      <c r="AD88" s="327" t="s">
        <v>196</v>
      </c>
      <c r="AE88" s="345"/>
      <c r="AF88" s="259"/>
      <c r="AG88" s="345"/>
      <c r="AH88" s="259"/>
      <c r="AI88" s="345"/>
      <c r="AJ88" s="327" t="s">
        <v>196</v>
      </c>
      <c r="AK88" s="345"/>
      <c r="AL88" s="259"/>
      <c r="AM88" s="350" t="s">
        <v>196</v>
      </c>
      <c r="AN88" s="259"/>
      <c r="AO88" s="345"/>
      <c r="AP88" s="259"/>
      <c r="AQ88" s="345"/>
      <c r="AR88" s="259"/>
      <c r="AS88" s="345"/>
      <c r="AT88" s="259"/>
      <c r="AU88" s="345"/>
      <c r="AV88" s="259"/>
      <c r="AW88" s="345"/>
      <c r="AX88" s="259"/>
      <c r="AY88" s="345"/>
      <c r="AZ88" s="259"/>
      <c r="BA88" s="345"/>
      <c r="BB88" s="259"/>
      <c r="BC88" s="345"/>
      <c r="BD88" s="259"/>
      <c r="BE88" s="345"/>
      <c r="BF88" s="259"/>
      <c r="BG88" s="345"/>
      <c r="BH88" s="259"/>
      <c r="BI88" s="345"/>
      <c r="BJ88" s="259"/>
      <c r="BK88" s="350" t="s">
        <v>196</v>
      </c>
      <c r="BL88" s="259"/>
      <c r="BM88" s="345"/>
      <c r="BN88" s="259"/>
      <c r="BO88" s="345"/>
      <c r="BP88" s="259"/>
      <c r="BQ88" s="345"/>
      <c r="BR88" s="259"/>
      <c r="BS88" s="350" t="s">
        <v>196</v>
      </c>
      <c r="BT88" s="259"/>
      <c r="BU88" s="345"/>
      <c r="BV88" s="259"/>
      <c r="BW88" s="345"/>
      <c r="BX88" s="259"/>
      <c r="BY88" s="345"/>
      <c r="BZ88" s="259"/>
      <c r="CA88" s="345"/>
      <c r="CB88" s="259"/>
      <c r="CC88" s="345"/>
      <c r="CD88" s="259"/>
      <c r="CE88" s="345"/>
      <c r="CF88" s="259"/>
      <c r="CG88" s="345"/>
      <c r="CH88" s="259"/>
      <c r="CI88" s="345"/>
      <c r="CJ88" s="259"/>
      <c r="CK88" s="345"/>
      <c r="CL88" s="259"/>
      <c r="CM88" s="350" t="s">
        <v>196</v>
      </c>
      <c r="CN88" s="259"/>
      <c r="CO88" s="345"/>
      <c r="CP88" s="259"/>
      <c r="CQ88" s="345"/>
      <c r="CR88" s="259"/>
      <c r="CS88" s="345"/>
      <c r="CT88" s="259"/>
      <c r="CU88" s="345"/>
      <c r="CV88" s="327" t="s">
        <v>196</v>
      </c>
      <c r="CW88" s="345"/>
      <c r="CX88" s="259"/>
      <c r="CY88" s="345"/>
      <c r="CZ88" s="259"/>
      <c r="DA88" s="345"/>
      <c r="DB88" s="259"/>
      <c r="DC88" s="345"/>
      <c r="DD88" s="259"/>
      <c r="DE88" s="345"/>
      <c r="DF88" s="259"/>
      <c r="DG88" s="350" t="s">
        <v>196</v>
      </c>
      <c r="DH88" s="327" t="s">
        <v>196</v>
      </c>
      <c r="DI88" s="345"/>
      <c r="DJ88" s="259"/>
      <c r="DK88" s="345"/>
      <c r="DL88" s="259"/>
      <c r="DM88" s="345"/>
      <c r="DN88" s="259"/>
      <c r="DO88" s="345"/>
      <c r="DP88" s="259"/>
      <c r="DQ88" s="350" t="s">
        <v>196</v>
      </c>
      <c r="DR88" s="327" t="s">
        <v>196</v>
      </c>
      <c r="DS88" s="345"/>
      <c r="DT88" s="259"/>
      <c r="DU88" s="345"/>
      <c r="DV88" s="259"/>
      <c r="DW88" s="345"/>
      <c r="DX88" s="327" t="s">
        <v>196</v>
      </c>
      <c r="DY88" s="350" t="s">
        <v>196</v>
      </c>
      <c r="DZ88" s="259"/>
      <c r="EA88" s="345"/>
      <c r="EB88" s="327" t="s">
        <v>196</v>
      </c>
      <c r="EC88" s="345"/>
      <c r="ED88" s="259"/>
      <c r="EE88" s="345"/>
      <c r="EF88" s="259"/>
      <c r="EG88" s="345"/>
      <c r="EH88" s="259"/>
      <c r="EI88" s="345"/>
      <c r="EJ88" s="259"/>
      <c r="EK88" s="345"/>
      <c r="EL88" s="259"/>
      <c r="EM88" s="350" t="s">
        <v>196</v>
      </c>
      <c r="EN88" s="327" t="s">
        <v>196</v>
      </c>
      <c r="EO88" s="345"/>
      <c r="EP88" s="259"/>
      <c r="EQ88" s="345"/>
      <c r="ER88" s="259"/>
      <c r="ES88" s="345"/>
      <c r="ET88" s="259"/>
      <c r="EU88" s="345"/>
      <c r="EV88" s="259"/>
      <c r="EW88" s="345"/>
      <c r="EX88" s="259"/>
      <c r="EY88" s="345"/>
      <c r="EZ88" s="259"/>
      <c r="FA88" s="345"/>
      <c r="FB88" s="259"/>
      <c r="FC88" s="345"/>
      <c r="FD88" s="259"/>
      <c r="FE88" s="350" t="s">
        <v>196</v>
      </c>
      <c r="FF88" s="259"/>
      <c r="FG88" s="345"/>
      <c r="FH88" s="259"/>
      <c r="FI88" s="350" t="s">
        <v>196</v>
      </c>
      <c r="FJ88" s="259"/>
      <c r="FK88" s="350" t="s">
        <v>196</v>
      </c>
      <c r="FL88" s="259"/>
      <c r="FM88" s="345"/>
      <c r="FN88" s="327" t="s">
        <v>196</v>
      </c>
      <c r="FO88" s="350" t="s">
        <v>196</v>
      </c>
      <c r="FP88" s="259"/>
      <c r="FQ88" s="345"/>
      <c r="FR88" s="327" t="s">
        <v>196</v>
      </c>
      <c r="FS88" s="345"/>
      <c r="FT88" s="259"/>
      <c r="FU88" s="345"/>
      <c r="FV88" s="327" t="s">
        <v>196</v>
      </c>
      <c r="FW88" s="350" t="s">
        <v>196</v>
      </c>
      <c r="FX88" s="259"/>
      <c r="FY88" s="345"/>
      <c r="FZ88" s="259"/>
      <c r="GA88" s="345"/>
      <c r="GB88" s="259"/>
      <c r="GC88" s="345"/>
      <c r="GD88" s="259"/>
      <c r="GE88" s="345"/>
      <c r="GF88" s="259"/>
      <c r="GG88" s="345"/>
      <c r="GH88" s="259"/>
      <c r="GI88" s="345"/>
      <c r="GJ88" s="259"/>
      <c r="GK88" s="345"/>
      <c r="GL88" s="259"/>
      <c r="GM88" s="345"/>
      <c r="GN88" s="259"/>
      <c r="GO88" s="345"/>
      <c r="GP88" s="259"/>
      <c r="GQ88" s="345"/>
      <c r="GR88" s="259"/>
      <c r="GS88" s="345"/>
      <c r="GT88" s="259"/>
      <c r="GU88" s="345"/>
      <c r="GV88" s="259"/>
      <c r="GW88" s="345"/>
      <c r="GX88" s="259" t="s">
        <v>196</v>
      </c>
      <c r="GY88" s="345"/>
      <c r="GZ88" s="259" t="s">
        <v>196</v>
      </c>
      <c r="HA88" s="345" t="s">
        <v>196</v>
      </c>
      <c r="HB88" s="259"/>
      <c r="HC88" s="345"/>
      <c r="HD88" s="259"/>
      <c r="HE88" s="345"/>
      <c r="HF88" s="259"/>
      <c r="HG88" s="345" t="s">
        <v>196</v>
      </c>
      <c r="HH88" s="259" t="s">
        <v>196</v>
      </c>
      <c r="HI88" s="345" t="s">
        <v>196</v>
      </c>
      <c r="HJ88" s="259" t="s">
        <v>196</v>
      </c>
      <c r="HK88" s="345" t="s">
        <v>196</v>
      </c>
      <c r="HL88" s="259"/>
      <c r="HM88" s="345"/>
      <c r="HN88" s="259"/>
      <c r="HO88" s="345"/>
      <c r="HP88" s="259"/>
      <c r="HQ88" s="345"/>
      <c r="HR88" s="259"/>
      <c r="HS88" s="345"/>
      <c r="HT88" s="259"/>
      <c r="HU88" s="345"/>
      <c r="HV88" s="259"/>
      <c r="HW88" s="345"/>
      <c r="HX88" s="259"/>
      <c r="HY88" s="345"/>
      <c r="HZ88" s="259"/>
      <c r="IA88" s="345"/>
      <c r="IB88" s="356" t="s">
        <v>195</v>
      </c>
      <c r="IC88" s="345"/>
      <c r="ID88" s="257"/>
      <c r="IG88" s="303">
        <f t="shared" si="4"/>
        <v>35</v>
      </c>
      <c r="IH88" s="303">
        <f t="shared" si="5"/>
        <v>34</v>
      </c>
      <c r="II88" s="303">
        <f t="shared" si="6"/>
        <v>1</v>
      </c>
      <c r="IJ88" s="303">
        <f t="shared" si="7"/>
        <v>0</v>
      </c>
    </row>
    <row r="89" spans="1:244" s="30" customFormat="1" x14ac:dyDescent="0.2">
      <c r="A89" s="343" t="str">
        <f>Cover!C79</f>
        <v>078</v>
      </c>
      <c r="B89" s="343" t="str">
        <f>Cover!D79 &amp; " / " &amp; Cover!E79</f>
        <v>Frais reconstitution / Wedersamenstellingskosten</v>
      </c>
      <c r="C89" s="343" t="str">
        <f>Cover!M79</f>
        <v>En tant que couverture. Souvent des données administratives perdues, lesquelles peuvent, moyennant certaindes dépenses, à nouveau être recoltées et documentées.</v>
      </c>
      <c r="D89" s="343" t="str">
        <f>Cover!N79</f>
        <v>Als dekking. Meestal van administratieve gegevens. Deze kunnen na verlies, mits de nodige kosten te maken, terug verzameld en opgemaakt worden.</v>
      </c>
      <c r="E89" s="344" t="str">
        <f>Cover!J79</f>
        <v/>
      </c>
      <c r="F89" s="327" t="s">
        <v>196</v>
      </c>
      <c r="G89" s="345"/>
      <c r="H89" s="259"/>
      <c r="I89" s="345"/>
      <c r="J89" s="259"/>
      <c r="K89" s="345"/>
      <c r="L89" s="259"/>
      <c r="M89" s="345"/>
      <c r="N89" s="259"/>
      <c r="O89" s="345"/>
      <c r="P89" s="259"/>
      <c r="Q89" s="345"/>
      <c r="R89" s="259"/>
      <c r="S89" s="345"/>
      <c r="T89" s="259"/>
      <c r="U89" s="350" t="s">
        <v>196</v>
      </c>
      <c r="V89" s="259"/>
      <c r="W89" s="345"/>
      <c r="X89" s="259"/>
      <c r="Y89" s="345"/>
      <c r="Z89" s="259"/>
      <c r="AA89" s="345"/>
      <c r="AB89" s="259"/>
      <c r="AC89" s="345"/>
      <c r="AD89" s="327" t="s">
        <v>196</v>
      </c>
      <c r="AE89" s="345"/>
      <c r="AF89" s="259"/>
      <c r="AG89" s="345"/>
      <c r="AH89" s="259"/>
      <c r="AI89" s="345"/>
      <c r="AJ89" s="327" t="s">
        <v>196</v>
      </c>
      <c r="AK89" s="345"/>
      <c r="AL89" s="259"/>
      <c r="AM89" s="350" t="s">
        <v>196</v>
      </c>
      <c r="AN89" s="259"/>
      <c r="AO89" s="345"/>
      <c r="AP89" s="259"/>
      <c r="AQ89" s="345"/>
      <c r="AR89" s="259"/>
      <c r="AS89" s="345"/>
      <c r="AT89" s="259"/>
      <c r="AU89" s="345"/>
      <c r="AV89" s="259"/>
      <c r="AW89" s="345"/>
      <c r="AX89" s="259"/>
      <c r="AY89" s="345"/>
      <c r="AZ89" s="259"/>
      <c r="BA89" s="345"/>
      <c r="BB89" s="259"/>
      <c r="BC89" s="345"/>
      <c r="BD89" s="259"/>
      <c r="BE89" s="345"/>
      <c r="BF89" s="259"/>
      <c r="BG89" s="345"/>
      <c r="BH89" s="259"/>
      <c r="BI89" s="345"/>
      <c r="BJ89" s="259"/>
      <c r="BK89" s="350" t="s">
        <v>196</v>
      </c>
      <c r="BL89" s="259"/>
      <c r="BM89" s="345"/>
      <c r="BN89" s="259"/>
      <c r="BO89" s="345"/>
      <c r="BP89" s="259"/>
      <c r="BQ89" s="345"/>
      <c r="BR89" s="259"/>
      <c r="BS89" s="350" t="s">
        <v>196</v>
      </c>
      <c r="BT89" s="259"/>
      <c r="BU89" s="345"/>
      <c r="BV89" s="259"/>
      <c r="BW89" s="345"/>
      <c r="BX89" s="259"/>
      <c r="BY89" s="345"/>
      <c r="BZ89" s="259"/>
      <c r="CA89" s="345"/>
      <c r="CB89" s="259"/>
      <c r="CC89" s="345"/>
      <c r="CD89" s="259"/>
      <c r="CE89" s="345"/>
      <c r="CF89" s="259"/>
      <c r="CG89" s="345"/>
      <c r="CH89" s="259"/>
      <c r="CI89" s="345"/>
      <c r="CJ89" s="259"/>
      <c r="CK89" s="345"/>
      <c r="CL89" s="259"/>
      <c r="CM89" s="350" t="s">
        <v>196</v>
      </c>
      <c r="CN89" s="259"/>
      <c r="CO89" s="345"/>
      <c r="CP89" s="259"/>
      <c r="CQ89" s="345"/>
      <c r="CR89" s="259"/>
      <c r="CS89" s="345"/>
      <c r="CT89" s="259"/>
      <c r="CU89" s="345"/>
      <c r="CV89" s="327" t="s">
        <v>196</v>
      </c>
      <c r="CW89" s="345"/>
      <c r="CX89" s="259"/>
      <c r="CY89" s="345"/>
      <c r="CZ89" s="259"/>
      <c r="DA89" s="345"/>
      <c r="DB89" s="259"/>
      <c r="DC89" s="345"/>
      <c r="DD89" s="259"/>
      <c r="DE89" s="345"/>
      <c r="DF89" s="259"/>
      <c r="DG89" s="350" t="s">
        <v>196</v>
      </c>
      <c r="DH89" s="327" t="s">
        <v>196</v>
      </c>
      <c r="DI89" s="345"/>
      <c r="DJ89" s="259"/>
      <c r="DK89" s="345"/>
      <c r="DL89" s="259"/>
      <c r="DM89" s="345"/>
      <c r="DN89" s="259"/>
      <c r="DO89" s="345"/>
      <c r="DP89" s="259"/>
      <c r="DQ89" s="350" t="s">
        <v>196</v>
      </c>
      <c r="DR89" s="327" t="s">
        <v>196</v>
      </c>
      <c r="DS89" s="345"/>
      <c r="DT89" s="259"/>
      <c r="DU89" s="345"/>
      <c r="DV89" s="259"/>
      <c r="DW89" s="345"/>
      <c r="DX89" s="327" t="s">
        <v>196</v>
      </c>
      <c r="DY89" s="350" t="s">
        <v>196</v>
      </c>
      <c r="DZ89" s="259"/>
      <c r="EA89" s="345"/>
      <c r="EB89" s="327" t="s">
        <v>196</v>
      </c>
      <c r="EC89" s="345"/>
      <c r="ED89" s="259"/>
      <c r="EE89" s="345"/>
      <c r="EF89" s="259"/>
      <c r="EG89" s="345"/>
      <c r="EH89" s="259"/>
      <c r="EI89" s="345"/>
      <c r="EJ89" s="259"/>
      <c r="EK89" s="345"/>
      <c r="EL89" s="259"/>
      <c r="EM89" s="350" t="s">
        <v>196</v>
      </c>
      <c r="EN89" s="327" t="s">
        <v>196</v>
      </c>
      <c r="EO89" s="345"/>
      <c r="EP89" s="259"/>
      <c r="EQ89" s="345"/>
      <c r="ER89" s="259"/>
      <c r="ES89" s="345"/>
      <c r="ET89" s="259"/>
      <c r="EU89" s="345"/>
      <c r="EV89" s="259"/>
      <c r="EW89" s="345"/>
      <c r="EX89" s="259"/>
      <c r="EY89" s="345"/>
      <c r="EZ89" s="259"/>
      <c r="FA89" s="345"/>
      <c r="FB89" s="259"/>
      <c r="FC89" s="345"/>
      <c r="FD89" s="259"/>
      <c r="FE89" s="350" t="s">
        <v>196</v>
      </c>
      <c r="FF89" s="259"/>
      <c r="FG89" s="345"/>
      <c r="FH89" s="259"/>
      <c r="FI89" s="350" t="s">
        <v>196</v>
      </c>
      <c r="FJ89" s="259"/>
      <c r="FK89" s="350" t="s">
        <v>196</v>
      </c>
      <c r="FL89" s="259"/>
      <c r="FM89" s="345"/>
      <c r="FN89" s="327" t="s">
        <v>196</v>
      </c>
      <c r="FO89" s="350" t="s">
        <v>196</v>
      </c>
      <c r="FP89" s="259"/>
      <c r="FQ89" s="345"/>
      <c r="FR89" s="327" t="s">
        <v>196</v>
      </c>
      <c r="FS89" s="345"/>
      <c r="FT89" s="259"/>
      <c r="FU89" s="345"/>
      <c r="FV89" s="327" t="s">
        <v>196</v>
      </c>
      <c r="FW89" s="350" t="s">
        <v>196</v>
      </c>
      <c r="FX89" s="259"/>
      <c r="FY89" s="345"/>
      <c r="FZ89" s="259"/>
      <c r="GA89" s="345"/>
      <c r="GB89" s="259"/>
      <c r="GC89" s="345"/>
      <c r="GD89" s="259"/>
      <c r="GE89" s="345"/>
      <c r="GF89" s="259"/>
      <c r="GG89" s="345"/>
      <c r="GH89" s="259"/>
      <c r="GI89" s="345"/>
      <c r="GJ89" s="259"/>
      <c r="GK89" s="345"/>
      <c r="GL89" s="259"/>
      <c r="GM89" s="345"/>
      <c r="GN89" s="259"/>
      <c r="GO89" s="345"/>
      <c r="GP89" s="259"/>
      <c r="GQ89" s="345"/>
      <c r="GR89" s="259"/>
      <c r="GS89" s="345"/>
      <c r="GT89" s="259"/>
      <c r="GU89" s="345"/>
      <c r="GV89" s="259"/>
      <c r="GW89" s="345"/>
      <c r="GX89" s="259" t="s">
        <v>196</v>
      </c>
      <c r="GY89" s="345"/>
      <c r="GZ89" s="259" t="s">
        <v>196</v>
      </c>
      <c r="HA89" s="345" t="s">
        <v>196</v>
      </c>
      <c r="HB89" s="259"/>
      <c r="HC89" s="345"/>
      <c r="HD89" s="259"/>
      <c r="HE89" s="345"/>
      <c r="HF89" s="259"/>
      <c r="HG89" s="345" t="s">
        <v>196</v>
      </c>
      <c r="HH89" s="259" t="s">
        <v>196</v>
      </c>
      <c r="HI89" s="345" t="s">
        <v>196</v>
      </c>
      <c r="HJ89" s="259" t="s">
        <v>196</v>
      </c>
      <c r="HK89" s="345" t="s">
        <v>196</v>
      </c>
      <c r="HL89" s="259"/>
      <c r="HM89" s="345"/>
      <c r="HN89" s="259"/>
      <c r="HO89" s="345"/>
      <c r="HP89" s="259"/>
      <c r="HQ89" s="345"/>
      <c r="HR89" s="259"/>
      <c r="HS89" s="345"/>
      <c r="HT89" s="259"/>
      <c r="HU89" s="345"/>
      <c r="HV89" s="259"/>
      <c r="HW89" s="345"/>
      <c r="HX89" s="259"/>
      <c r="HY89" s="345"/>
      <c r="HZ89" s="259"/>
      <c r="IA89" s="345"/>
      <c r="IB89" s="356" t="s">
        <v>195</v>
      </c>
      <c r="IC89" s="345"/>
      <c r="ID89" s="257"/>
      <c r="IG89" s="303">
        <f t="shared" si="4"/>
        <v>35</v>
      </c>
      <c r="IH89" s="303">
        <f t="shared" si="5"/>
        <v>34</v>
      </c>
      <c r="II89" s="303">
        <f t="shared" si="6"/>
        <v>1</v>
      </c>
      <c r="IJ89" s="303">
        <f t="shared" si="7"/>
        <v>0</v>
      </c>
    </row>
    <row r="90" spans="1:244" s="30" customFormat="1" x14ac:dyDescent="0.2">
      <c r="A90" s="343" t="str">
        <f>Cover!C80</f>
        <v>079</v>
      </c>
      <c r="B90" s="343" t="str">
        <f>Cover!D80 &amp; " / " &amp; Cover!E80</f>
        <v>Véhicules a l'arrêt / Voertuigen in rust</v>
      </c>
      <c r="C90" s="343" t="str">
        <f>Cover!M80</f>
        <v>En tant que couverture. En sein d'une garantie il se peut que, de l'ensemble couvert par la garantie, la partie "véhicules à l'arrêt" nécessitte des informations spécifiques.</v>
      </c>
      <c r="D90" s="343" t="str">
        <f>Cover!N80</f>
        <v>Als dekking. Binnen een waarborg kan soms, van het geheel gewaarborgde, het gedeelte "voertuigen in rust" specifieke informatie vereisen.</v>
      </c>
      <c r="E90" s="344" t="str">
        <f>Cover!J80</f>
        <v/>
      </c>
      <c r="F90" s="327" t="s">
        <v>196</v>
      </c>
      <c r="G90" s="345"/>
      <c r="H90" s="259"/>
      <c r="I90" s="345"/>
      <c r="J90" s="259"/>
      <c r="K90" s="345"/>
      <c r="L90" s="259"/>
      <c r="M90" s="345"/>
      <c r="N90" s="259"/>
      <c r="O90" s="345"/>
      <c r="P90" s="259"/>
      <c r="Q90" s="345"/>
      <c r="R90" s="259"/>
      <c r="S90" s="345"/>
      <c r="T90" s="259"/>
      <c r="U90" s="350" t="s">
        <v>196</v>
      </c>
      <c r="V90" s="259"/>
      <c r="W90" s="345"/>
      <c r="X90" s="259"/>
      <c r="Y90" s="345"/>
      <c r="Z90" s="259"/>
      <c r="AA90" s="345"/>
      <c r="AB90" s="259"/>
      <c r="AC90" s="345"/>
      <c r="AD90" s="327" t="s">
        <v>196</v>
      </c>
      <c r="AE90" s="345"/>
      <c r="AF90" s="259"/>
      <c r="AG90" s="345"/>
      <c r="AH90" s="259"/>
      <c r="AI90" s="345"/>
      <c r="AJ90" s="327" t="s">
        <v>196</v>
      </c>
      <c r="AK90" s="345"/>
      <c r="AL90" s="259"/>
      <c r="AM90" s="350" t="s">
        <v>196</v>
      </c>
      <c r="AN90" s="259"/>
      <c r="AO90" s="345"/>
      <c r="AP90" s="259"/>
      <c r="AQ90" s="345"/>
      <c r="AR90" s="259"/>
      <c r="AS90" s="345"/>
      <c r="AT90" s="259"/>
      <c r="AU90" s="345"/>
      <c r="AV90" s="259"/>
      <c r="AW90" s="345"/>
      <c r="AX90" s="259"/>
      <c r="AY90" s="345"/>
      <c r="AZ90" s="259"/>
      <c r="BA90" s="345"/>
      <c r="BB90" s="259"/>
      <c r="BC90" s="345"/>
      <c r="BD90" s="259"/>
      <c r="BE90" s="345"/>
      <c r="BF90" s="259"/>
      <c r="BG90" s="345"/>
      <c r="BH90" s="259"/>
      <c r="BI90" s="345"/>
      <c r="BJ90" s="259"/>
      <c r="BK90" s="350" t="s">
        <v>196</v>
      </c>
      <c r="BL90" s="259"/>
      <c r="BM90" s="345"/>
      <c r="BN90" s="259"/>
      <c r="BO90" s="345"/>
      <c r="BP90" s="259"/>
      <c r="BQ90" s="345"/>
      <c r="BR90" s="259"/>
      <c r="BS90" s="350" t="s">
        <v>196</v>
      </c>
      <c r="BT90" s="259"/>
      <c r="BU90" s="345"/>
      <c r="BV90" s="259"/>
      <c r="BW90" s="345"/>
      <c r="BX90" s="259"/>
      <c r="BY90" s="345"/>
      <c r="BZ90" s="259"/>
      <c r="CA90" s="345"/>
      <c r="CB90" s="259"/>
      <c r="CC90" s="345"/>
      <c r="CD90" s="259"/>
      <c r="CE90" s="345"/>
      <c r="CF90" s="259"/>
      <c r="CG90" s="345"/>
      <c r="CH90" s="259"/>
      <c r="CI90" s="345"/>
      <c r="CJ90" s="259"/>
      <c r="CK90" s="345"/>
      <c r="CL90" s="259"/>
      <c r="CM90" s="350" t="s">
        <v>196</v>
      </c>
      <c r="CN90" s="259"/>
      <c r="CO90" s="345"/>
      <c r="CP90" s="259"/>
      <c r="CQ90" s="345"/>
      <c r="CR90" s="259"/>
      <c r="CS90" s="345"/>
      <c r="CT90" s="259"/>
      <c r="CU90" s="345"/>
      <c r="CV90" s="327" t="s">
        <v>196</v>
      </c>
      <c r="CW90" s="345"/>
      <c r="CX90" s="259"/>
      <c r="CY90" s="345"/>
      <c r="CZ90" s="259"/>
      <c r="DA90" s="345"/>
      <c r="DB90" s="259"/>
      <c r="DC90" s="345"/>
      <c r="DD90" s="259"/>
      <c r="DE90" s="345"/>
      <c r="DF90" s="259"/>
      <c r="DG90" s="350" t="s">
        <v>196</v>
      </c>
      <c r="DH90" s="327" t="s">
        <v>196</v>
      </c>
      <c r="DI90" s="345"/>
      <c r="DJ90" s="259"/>
      <c r="DK90" s="345"/>
      <c r="DL90" s="259"/>
      <c r="DM90" s="345"/>
      <c r="DN90" s="259"/>
      <c r="DO90" s="345"/>
      <c r="DP90" s="259"/>
      <c r="DQ90" s="350" t="s">
        <v>196</v>
      </c>
      <c r="DR90" s="327" t="s">
        <v>196</v>
      </c>
      <c r="DS90" s="345"/>
      <c r="DT90" s="259"/>
      <c r="DU90" s="345"/>
      <c r="DV90" s="259"/>
      <c r="DW90" s="345"/>
      <c r="DX90" s="327" t="s">
        <v>196</v>
      </c>
      <c r="DY90" s="350" t="s">
        <v>196</v>
      </c>
      <c r="DZ90" s="259"/>
      <c r="EA90" s="345"/>
      <c r="EB90" s="327" t="s">
        <v>196</v>
      </c>
      <c r="EC90" s="345"/>
      <c r="ED90" s="259"/>
      <c r="EE90" s="345"/>
      <c r="EF90" s="259"/>
      <c r="EG90" s="345"/>
      <c r="EH90" s="259"/>
      <c r="EI90" s="345"/>
      <c r="EJ90" s="259"/>
      <c r="EK90" s="345"/>
      <c r="EL90" s="259"/>
      <c r="EM90" s="350" t="s">
        <v>196</v>
      </c>
      <c r="EN90" s="327" t="s">
        <v>196</v>
      </c>
      <c r="EO90" s="345"/>
      <c r="EP90" s="259"/>
      <c r="EQ90" s="345"/>
      <c r="ER90" s="259"/>
      <c r="ES90" s="345"/>
      <c r="ET90" s="259"/>
      <c r="EU90" s="345"/>
      <c r="EV90" s="259"/>
      <c r="EW90" s="345"/>
      <c r="EX90" s="259"/>
      <c r="EY90" s="345"/>
      <c r="EZ90" s="259"/>
      <c r="FA90" s="345"/>
      <c r="FB90" s="259"/>
      <c r="FC90" s="345"/>
      <c r="FD90" s="259"/>
      <c r="FE90" s="350" t="s">
        <v>196</v>
      </c>
      <c r="FF90" s="259"/>
      <c r="FG90" s="345"/>
      <c r="FH90" s="259"/>
      <c r="FI90" s="350" t="s">
        <v>196</v>
      </c>
      <c r="FJ90" s="259"/>
      <c r="FK90" s="350" t="s">
        <v>196</v>
      </c>
      <c r="FL90" s="259"/>
      <c r="FM90" s="345"/>
      <c r="FN90" s="327" t="s">
        <v>196</v>
      </c>
      <c r="FO90" s="350" t="s">
        <v>196</v>
      </c>
      <c r="FP90" s="259"/>
      <c r="FQ90" s="345"/>
      <c r="FR90" s="327" t="s">
        <v>196</v>
      </c>
      <c r="FS90" s="345"/>
      <c r="FT90" s="259"/>
      <c r="FU90" s="345"/>
      <c r="FV90" s="327" t="s">
        <v>196</v>
      </c>
      <c r="FW90" s="350" t="s">
        <v>196</v>
      </c>
      <c r="FX90" s="259"/>
      <c r="FY90" s="345"/>
      <c r="FZ90" s="259"/>
      <c r="GA90" s="345"/>
      <c r="GB90" s="259"/>
      <c r="GC90" s="345"/>
      <c r="GD90" s="259"/>
      <c r="GE90" s="345"/>
      <c r="GF90" s="259"/>
      <c r="GG90" s="345"/>
      <c r="GH90" s="259"/>
      <c r="GI90" s="345"/>
      <c r="GJ90" s="259"/>
      <c r="GK90" s="345"/>
      <c r="GL90" s="259"/>
      <c r="GM90" s="345"/>
      <c r="GN90" s="259"/>
      <c r="GO90" s="345"/>
      <c r="GP90" s="259"/>
      <c r="GQ90" s="345"/>
      <c r="GR90" s="259"/>
      <c r="GS90" s="345"/>
      <c r="GT90" s="259"/>
      <c r="GU90" s="345"/>
      <c r="GV90" s="259"/>
      <c r="GW90" s="345"/>
      <c r="GX90" s="259" t="s">
        <v>196</v>
      </c>
      <c r="GY90" s="345"/>
      <c r="GZ90" s="259" t="s">
        <v>196</v>
      </c>
      <c r="HA90" s="345" t="s">
        <v>196</v>
      </c>
      <c r="HB90" s="259"/>
      <c r="HC90" s="345"/>
      <c r="HD90" s="259"/>
      <c r="HE90" s="345"/>
      <c r="HF90" s="259"/>
      <c r="HG90" s="345" t="s">
        <v>196</v>
      </c>
      <c r="HH90" s="259" t="s">
        <v>196</v>
      </c>
      <c r="HI90" s="345" t="s">
        <v>196</v>
      </c>
      <c r="HJ90" s="259" t="s">
        <v>196</v>
      </c>
      <c r="HK90" s="345" t="s">
        <v>196</v>
      </c>
      <c r="HL90" s="259"/>
      <c r="HM90" s="345"/>
      <c r="HN90" s="259"/>
      <c r="HO90" s="345"/>
      <c r="HP90" s="259"/>
      <c r="HQ90" s="345"/>
      <c r="HR90" s="259"/>
      <c r="HS90" s="345"/>
      <c r="HT90" s="259"/>
      <c r="HU90" s="345"/>
      <c r="HV90" s="259"/>
      <c r="HW90" s="345"/>
      <c r="HX90" s="259"/>
      <c r="HY90" s="345"/>
      <c r="HZ90" s="259"/>
      <c r="IA90" s="345"/>
      <c r="IB90" s="356" t="s">
        <v>195</v>
      </c>
      <c r="IC90" s="345"/>
      <c r="ID90" s="257"/>
      <c r="IG90" s="303">
        <f t="shared" si="4"/>
        <v>35</v>
      </c>
      <c r="IH90" s="303">
        <f t="shared" si="5"/>
        <v>34</v>
      </c>
      <c r="II90" s="303">
        <f t="shared" si="6"/>
        <v>1</v>
      </c>
      <c r="IJ90" s="303">
        <f t="shared" si="7"/>
        <v>0</v>
      </c>
    </row>
    <row r="91" spans="1:244" s="30" customFormat="1" x14ac:dyDescent="0.2">
      <c r="A91" s="343" t="str">
        <f>Cover!C81</f>
        <v>080</v>
      </c>
      <c r="B91" s="343" t="str">
        <f>Cover!D81 &amp; " / " &amp; Cover!E81</f>
        <v>Doc./archiv./modèl. / Doc./archief/modell.</v>
      </c>
      <c r="C91" s="343" t="str">
        <f>Cover!M81</f>
        <v>En tant que couverture. En sein d'une garantie il se peut que, de l'ensemble couvert par la garantie, la partie "documents, archives, modèles" nécessitte des informations spécifiques.</v>
      </c>
      <c r="D91" s="343" t="str">
        <f>Cover!N81</f>
        <v>Als dekking. Binnen een waarborg kan soms, van het geheel gewaarborgde, het gedeelte "documenten, archief, modellen" specifieke informatie vereisen.</v>
      </c>
      <c r="E91" s="344" t="str">
        <f>Cover!J81</f>
        <v/>
      </c>
      <c r="F91" s="327" t="s">
        <v>196</v>
      </c>
      <c r="G91" s="345"/>
      <c r="H91" s="259"/>
      <c r="I91" s="345"/>
      <c r="J91" s="259"/>
      <c r="K91" s="345"/>
      <c r="L91" s="259"/>
      <c r="M91" s="345"/>
      <c r="N91" s="259"/>
      <c r="O91" s="345"/>
      <c r="P91" s="259"/>
      <c r="Q91" s="345"/>
      <c r="R91" s="259"/>
      <c r="S91" s="345"/>
      <c r="T91" s="259"/>
      <c r="U91" s="350" t="s">
        <v>196</v>
      </c>
      <c r="V91" s="259"/>
      <c r="W91" s="345"/>
      <c r="X91" s="259"/>
      <c r="Y91" s="345"/>
      <c r="Z91" s="259"/>
      <c r="AA91" s="345"/>
      <c r="AB91" s="259"/>
      <c r="AC91" s="345"/>
      <c r="AD91" s="327" t="s">
        <v>196</v>
      </c>
      <c r="AE91" s="345"/>
      <c r="AF91" s="259"/>
      <c r="AG91" s="345"/>
      <c r="AH91" s="259"/>
      <c r="AI91" s="345"/>
      <c r="AJ91" s="327" t="s">
        <v>196</v>
      </c>
      <c r="AK91" s="345"/>
      <c r="AL91" s="259"/>
      <c r="AM91" s="350" t="s">
        <v>196</v>
      </c>
      <c r="AN91" s="259"/>
      <c r="AO91" s="345"/>
      <c r="AP91" s="259"/>
      <c r="AQ91" s="345"/>
      <c r="AR91" s="259"/>
      <c r="AS91" s="345"/>
      <c r="AT91" s="259"/>
      <c r="AU91" s="345"/>
      <c r="AV91" s="259"/>
      <c r="AW91" s="345"/>
      <c r="AX91" s="259"/>
      <c r="AY91" s="345"/>
      <c r="AZ91" s="259"/>
      <c r="BA91" s="345"/>
      <c r="BB91" s="259"/>
      <c r="BC91" s="345"/>
      <c r="BD91" s="259"/>
      <c r="BE91" s="345"/>
      <c r="BF91" s="259"/>
      <c r="BG91" s="345"/>
      <c r="BH91" s="259"/>
      <c r="BI91" s="345"/>
      <c r="BJ91" s="259"/>
      <c r="BK91" s="350" t="s">
        <v>196</v>
      </c>
      <c r="BL91" s="259"/>
      <c r="BM91" s="345"/>
      <c r="BN91" s="259"/>
      <c r="BO91" s="345"/>
      <c r="BP91" s="259"/>
      <c r="BQ91" s="345"/>
      <c r="BR91" s="259"/>
      <c r="BS91" s="350" t="s">
        <v>196</v>
      </c>
      <c r="BT91" s="259"/>
      <c r="BU91" s="345"/>
      <c r="BV91" s="259"/>
      <c r="BW91" s="345"/>
      <c r="BX91" s="259"/>
      <c r="BY91" s="345"/>
      <c r="BZ91" s="259"/>
      <c r="CA91" s="345"/>
      <c r="CB91" s="259"/>
      <c r="CC91" s="345"/>
      <c r="CD91" s="259"/>
      <c r="CE91" s="345"/>
      <c r="CF91" s="259"/>
      <c r="CG91" s="345"/>
      <c r="CH91" s="259"/>
      <c r="CI91" s="345"/>
      <c r="CJ91" s="259"/>
      <c r="CK91" s="345"/>
      <c r="CL91" s="259"/>
      <c r="CM91" s="350" t="s">
        <v>196</v>
      </c>
      <c r="CN91" s="259"/>
      <c r="CO91" s="345"/>
      <c r="CP91" s="259"/>
      <c r="CQ91" s="345"/>
      <c r="CR91" s="259"/>
      <c r="CS91" s="345"/>
      <c r="CT91" s="259"/>
      <c r="CU91" s="345"/>
      <c r="CV91" s="327" t="s">
        <v>196</v>
      </c>
      <c r="CW91" s="345"/>
      <c r="CX91" s="259"/>
      <c r="CY91" s="345"/>
      <c r="CZ91" s="259"/>
      <c r="DA91" s="345"/>
      <c r="DB91" s="259"/>
      <c r="DC91" s="345"/>
      <c r="DD91" s="259"/>
      <c r="DE91" s="345"/>
      <c r="DF91" s="259"/>
      <c r="DG91" s="350" t="s">
        <v>196</v>
      </c>
      <c r="DH91" s="327" t="s">
        <v>196</v>
      </c>
      <c r="DI91" s="345"/>
      <c r="DJ91" s="259"/>
      <c r="DK91" s="345"/>
      <c r="DL91" s="259"/>
      <c r="DM91" s="345"/>
      <c r="DN91" s="259"/>
      <c r="DO91" s="345"/>
      <c r="DP91" s="259"/>
      <c r="DQ91" s="350" t="s">
        <v>196</v>
      </c>
      <c r="DR91" s="327" t="s">
        <v>196</v>
      </c>
      <c r="DS91" s="345"/>
      <c r="DT91" s="259"/>
      <c r="DU91" s="345"/>
      <c r="DV91" s="259"/>
      <c r="DW91" s="345"/>
      <c r="DX91" s="327" t="s">
        <v>196</v>
      </c>
      <c r="DY91" s="350" t="s">
        <v>196</v>
      </c>
      <c r="DZ91" s="259"/>
      <c r="EA91" s="345"/>
      <c r="EB91" s="327" t="s">
        <v>196</v>
      </c>
      <c r="EC91" s="345"/>
      <c r="ED91" s="259"/>
      <c r="EE91" s="345"/>
      <c r="EF91" s="259"/>
      <c r="EG91" s="345"/>
      <c r="EH91" s="259"/>
      <c r="EI91" s="345"/>
      <c r="EJ91" s="259"/>
      <c r="EK91" s="345"/>
      <c r="EL91" s="259"/>
      <c r="EM91" s="350" t="s">
        <v>196</v>
      </c>
      <c r="EN91" s="327" t="s">
        <v>196</v>
      </c>
      <c r="EO91" s="345"/>
      <c r="EP91" s="259"/>
      <c r="EQ91" s="345"/>
      <c r="ER91" s="259"/>
      <c r="ES91" s="345"/>
      <c r="ET91" s="259"/>
      <c r="EU91" s="345"/>
      <c r="EV91" s="259"/>
      <c r="EW91" s="345"/>
      <c r="EX91" s="259"/>
      <c r="EY91" s="345"/>
      <c r="EZ91" s="259"/>
      <c r="FA91" s="345"/>
      <c r="FB91" s="259"/>
      <c r="FC91" s="345"/>
      <c r="FD91" s="259"/>
      <c r="FE91" s="350" t="s">
        <v>196</v>
      </c>
      <c r="FF91" s="259"/>
      <c r="FG91" s="345"/>
      <c r="FH91" s="259"/>
      <c r="FI91" s="350" t="s">
        <v>196</v>
      </c>
      <c r="FJ91" s="259"/>
      <c r="FK91" s="350" t="s">
        <v>196</v>
      </c>
      <c r="FL91" s="259"/>
      <c r="FM91" s="345"/>
      <c r="FN91" s="327" t="s">
        <v>196</v>
      </c>
      <c r="FO91" s="350" t="s">
        <v>196</v>
      </c>
      <c r="FP91" s="259"/>
      <c r="FQ91" s="345"/>
      <c r="FR91" s="327" t="s">
        <v>196</v>
      </c>
      <c r="FS91" s="345"/>
      <c r="FT91" s="259"/>
      <c r="FU91" s="345"/>
      <c r="FV91" s="327" t="s">
        <v>196</v>
      </c>
      <c r="FW91" s="350" t="s">
        <v>196</v>
      </c>
      <c r="FX91" s="259"/>
      <c r="FY91" s="345"/>
      <c r="FZ91" s="259"/>
      <c r="GA91" s="345"/>
      <c r="GB91" s="259"/>
      <c r="GC91" s="345"/>
      <c r="GD91" s="259"/>
      <c r="GE91" s="345"/>
      <c r="GF91" s="259"/>
      <c r="GG91" s="345"/>
      <c r="GH91" s="259"/>
      <c r="GI91" s="345"/>
      <c r="GJ91" s="259"/>
      <c r="GK91" s="345"/>
      <c r="GL91" s="259"/>
      <c r="GM91" s="345"/>
      <c r="GN91" s="259"/>
      <c r="GO91" s="345"/>
      <c r="GP91" s="259"/>
      <c r="GQ91" s="345"/>
      <c r="GR91" s="259"/>
      <c r="GS91" s="345"/>
      <c r="GT91" s="259"/>
      <c r="GU91" s="345"/>
      <c r="GV91" s="259"/>
      <c r="GW91" s="345"/>
      <c r="GX91" s="259" t="s">
        <v>196</v>
      </c>
      <c r="GY91" s="345"/>
      <c r="GZ91" s="259" t="s">
        <v>196</v>
      </c>
      <c r="HA91" s="345" t="s">
        <v>196</v>
      </c>
      <c r="HB91" s="259"/>
      <c r="HC91" s="345"/>
      <c r="HD91" s="259"/>
      <c r="HE91" s="345"/>
      <c r="HF91" s="259"/>
      <c r="HG91" s="345" t="s">
        <v>196</v>
      </c>
      <c r="HH91" s="259" t="s">
        <v>196</v>
      </c>
      <c r="HI91" s="345" t="s">
        <v>196</v>
      </c>
      <c r="HJ91" s="259" t="s">
        <v>196</v>
      </c>
      <c r="HK91" s="345" t="s">
        <v>196</v>
      </c>
      <c r="HL91" s="259"/>
      <c r="HM91" s="345"/>
      <c r="HN91" s="259"/>
      <c r="HO91" s="345"/>
      <c r="HP91" s="259"/>
      <c r="HQ91" s="345"/>
      <c r="HR91" s="259"/>
      <c r="HS91" s="345"/>
      <c r="HT91" s="259"/>
      <c r="HU91" s="345"/>
      <c r="HV91" s="259"/>
      <c r="HW91" s="345"/>
      <c r="HX91" s="259"/>
      <c r="HY91" s="345"/>
      <c r="HZ91" s="259"/>
      <c r="IA91" s="345"/>
      <c r="IB91" s="356" t="s">
        <v>195</v>
      </c>
      <c r="IC91" s="345"/>
      <c r="ID91" s="257"/>
      <c r="IG91" s="303">
        <f t="shared" si="4"/>
        <v>35</v>
      </c>
      <c r="IH91" s="303">
        <f t="shared" si="5"/>
        <v>34</v>
      </c>
      <c r="II91" s="303">
        <f t="shared" si="6"/>
        <v>1</v>
      </c>
      <c r="IJ91" s="303">
        <f t="shared" si="7"/>
        <v>0</v>
      </c>
    </row>
    <row r="92" spans="1:244" s="30" customFormat="1" x14ac:dyDescent="0.2">
      <c r="A92" s="343" t="str">
        <f>Cover!C82</f>
        <v>081</v>
      </c>
      <c r="B92" s="343" t="str">
        <f>Cover!D82 &amp; " / " &amp; Cover!E82</f>
        <v>Supports informatiques / Inform.dragers/soft</v>
      </c>
      <c r="C92" s="343" t="str">
        <f>Cover!M82</f>
        <v xml:space="preserve">En tant que couverture. En sein d'une garantie il se peut que, de l'ensemble couvert par la garantie, la partie "supports informatiques" nécessitte des informations spécifiques. (Les bandes magnétiques, disques compacts, disques durs, et similaires ou de </v>
      </c>
      <c r="D92" s="343" t="str">
        <f>Cover!N82</f>
        <v>Als dekking. Binnen een waarborg kan soms, van het geheel gewaarborgde, het gedeelte "informatiedragers, software" specifieke informatie vereisen. (magneetbanden, compact discs, harde schijven, en alle verwante of nieuwsoortige opslagmedia)</v>
      </c>
      <c r="E92" s="344" t="str">
        <f>Cover!J82</f>
        <v/>
      </c>
      <c r="F92" s="327" t="s">
        <v>196</v>
      </c>
      <c r="G92" s="345"/>
      <c r="H92" s="259"/>
      <c r="I92" s="345"/>
      <c r="J92" s="259"/>
      <c r="K92" s="345"/>
      <c r="L92" s="259"/>
      <c r="M92" s="345"/>
      <c r="N92" s="259"/>
      <c r="O92" s="345"/>
      <c r="P92" s="259"/>
      <c r="Q92" s="345"/>
      <c r="R92" s="259"/>
      <c r="S92" s="345"/>
      <c r="T92" s="259"/>
      <c r="U92" s="350" t="s">
        <v>196</v>
      </c>
      <c r="V92" s="259"/>
      <c r="W92" s="345"/>
      <c r="X92" s="259"/>
      <c r="Y92" s="345"/>
      <c r="Z92" s="259"/>
      <c r="AA92" s="345"/>
      <c r="AB92" s="259"/>
      <c r="AC92" s="345"/>
      <c r="AD92" s="327" t="s">
        <v>196</v>
      </c>
      <c r="AE92" s="345"/>
      <c r="AF92" s="259"/>
      <c r="AG92" s="345"/>
      <c r="AH92" s="259"/>
      <c r="AI92" s="345"/>
      <c r="AJ92" s="327" t="s">
        <v>196</v>
      </c>
      <c r="AK92" s="345"/>
      <c r="AL92" s="259"/>
      <c r="AM92" s="350" t="s">
        <v>196</v>
      </c>
      <c r="AN92" s="259"/>
      <c r="AO92" s="345"/>
      <c r="AP92" s="259"/>
      <c r="AQ92" s="345"/>
      <c r="AR92" s="259"/>
      <c r="AS92" s="345"/>
      <c r="AT92" s="259"/>
      <c r="AU92" s="345"/>
      <c r="AV92" s="259"/>
      <c r="AW92" s="345"/>
      <c r="AX92" s="259"/>
      <c r="AY92" s="345"/>
      <c r="AZ92" s="259"/>
      <c r="BA92" s="345"/>
      <c r="BB92" s="259"/>
      <c r="BC92" s="345"/>
      <c r="BD92" s="259"/>
      <c r="BE92" s="345"/>
      <c r="BF92" s="259"/>
      <c r="BG92" s="345"/>
      <c r="BH92" s="259"/>
      <c r="BI92" s="345"/>
      <c r="BJ92" s="259"/>
      <c r="BK92" s="350" t="s">
        <v>196</v>
      </c>
      <c r="BL92" s="259"/>
      <c r="BM92" s="345"/>
      <c r="BN92" s="259"/>
      <c r="BO92" s="345"/>
      <c r="BP92" s="259"/>
      <c r="BQ92" s="345"/>
      <c r="BR92" s="259"/>
      <c r="BS92" s="350" t="s">
        <v>196</v>
      </c>
      <c r="BT92" s="259"/>
      <c r="BU92" s="345"/>
      <c r="BV92" s="259"/>
      <c r="BW92" s="345"/>
      <c r="BX92" s="259"/>
      <c r="BY92" s="345"/>
      <c r="BZ92" s="259"/>
      <c r="CA92" s="345"/>
      <c r="CB92" s="259"/>
      <c r="CC92" s="345"/>
      <c r="CD92" s="259"/>
      <c r="CE92" s="345"/>
      <c r="CF92" s="259"/>
      <c r="CG92" s="345"/>
      <c r="CH92" s="259"/>
      <c r="CI92" s="345"/>
      <c r="CJ92" s="259"/>
      <c r="CK92" s="345"/>
      <c r="CL92" s="259"/>
      <c r="CM92" s="350" t="s">
        <v>196</v>
      </c>
      <c r="CN92" s="259"/>
      <c r="CO92" s="345"/>
      <c r="CP92" s="259"/>
      <c r="CQ92" s="345"/>
      <c r="CR92" s="259"/>
      <c r="CS92" s="345"/>
      <c r="CT92" s="259"/>
      <c r="CU92" s="345"/>
      <c r="CV92" s="327" t="s">
        <v>196</v>
      </c>
      <c r="CW92" s="345"/>
      <c r="CX92" s="259"/>
      <c r="CY92" s="345"/>
      <c r="CZ92" s="259"/>
      <c r="DA92" s="345"/>
      <c r="DB92" s="259"/>
      <c r="DC92" s="345"/>
      <c r="DD92" s="259"/>
      <c r="DE92" s="345"/>
      <c r="DF92" s="259"/>
      <c r="DG92" s="350" t="s">
        <v>196</v>
      </c>
      <c r="DH92" s="327" t="s">
        <v>196</v>
      </c>
      <c r="DI92" s="345"/>
      <c r="DJ92" s="259"/>
      <c r="DK92" s="345"/>
      <c r="DL92" s="259"/>
      <c r="DM92" s="345"/>
      <c r="DN92" s="259"/>
      <c r="DO92" s="345"/>
      <c r="DP92" s="259"/>
      <c r="DQ92" s="350" t="s">
        <v>196</v>
      </c>
      <c r="DR92" s="327" t="s">
        <v>196</v>
      </c>
      <c r="DS92" s="345"/>
      <c r="DT92" s="259"/>
      <c r="DU92" s="345"/>
      <c r="DV92" s="259"/>
      <c r="DW92" s="345"/>
      <c r="DX92" s="327" t="s">
        <v>196</v>
      </c>
      <c r="DY92" s="350" t="s">
        <v>196</v>
      </c>
      <c r="DZ92" s="259"/>
      <c r="EA92" s="345"/>
      <c r="EB92" s="327" t="s">
        <v>196</v>
      </c>
      <c r="EC92" s="345"/>
      <c r="ED92" s="259"/>
      <c r="EE92" s="345"/>
      <c r="EF92" s="259"/>
      <c r="EG92" s="345"/>
      <c r="EH92" s="259"/>
      <c r="EI92" s="345"/>
      <c r="EJ92" s="259"/>
      <c r="EK92" s="345"/>
      <c r="EL92" s="259"/>
      <c r="EM92" s="350" t="s">
        <v>196</v>
      </c>
      <c r="EN92" s="327" t="s">
        <v>196</v>
      </c>
      <c r="EO92" s="345"/>
      <c r="EP92" s="259"/>
      <c r="EQ92" s="345"/>
      <c r="ER92" s="259"/>
      <c r="ES92" s="345"/>
      <c r="ET92" s="259"/>
      <c r="EU92" s="345"/>
      <c r="EV92" s="259"/>
      <c r="EW92" s="345"/>
      <c r="EX92" s="259"/>
      <c r="EY92" s="345"/>
      <c r="EZ92" s="259"/>
      <c r="FA92" s="345"/>
      <c r="FB92" s="259"/>
      <c r="FC92" s="345"/>
      <c r="FD92" s="259"/>
      <c r="FE92" s="350" t="s">
        <v>196</v>
      </c>
      <c r="FF92" s="259"/>
      <c r="FG92" s="345"/>
      <c r="FH92" s="259"/>
      <c r="FI92" s="350" t="s">
        <v>196</v>
      </c>
      <c r="FJ92" s="259"/>
      <c r="FK92" s="350" t="s">
        <v>196</v>
      </c>
      <c r="FL92" s="259"/>
      <c r="FM92" s="345"/>
      <c r="FN92" s="327" t="s">
        <v>196</v>
      </c>
      <c r="FO92" s="350" t="s">
        <v>196</v>
      </c>
      <c r="FP92" s="259"/>
      <c r="FQ92" s="345"/>
      <c r="FR92" s="327" t="s">
        <v>196</v>
      </c>
      <c r="FS92" s="345"/>
      <c r="FT92" s="259"/>
      <c r="FU92" s="345"/>
      <c r="FV92" s="327" t="s">
        <v>196</v>
      </c>
      <c r="FW92" s="350" t="s">
        <v>196</v>
      </c>
      <c r="FX92" s="259"/>
      <c r="FY92" s="345"/>
      <c r="FZ92" s="259"/>
      <c r="GA92" s="345"/>
      <c r="GB92" s="259"/>
      <c r="GC92" s="345"/>
      <c r="GD92" s="259"/>
      <c r="GE92" s="345"/>
      <c r="GF92" s="259"/>
      <c r="GG92" s="345"/>
      <c r="GH92" s="259"/>
      <c r="GI92" s="345"/>
      <c r="GJ92" s="259"/>
      <c r="GK92" s="345"/>
      <c r="GL92" s="259"/>
      <c r="GM92" s="345"/>
      <c r="GN92" s="259"/>
      <c r="GO92" s="345"/>
      <c r="GP92" s="259"/>
      <c r="GQ92" s="345"/>
      <c r="GR92" s="259"/>
      <c r="GS92" s="345"/>
      <c r="GT92" s="259"/>
      <c r="GU92" s="345"/>
      <c r="GV92" s="259"/>
      <c r="GW92" s="345"/>
      <c r="GX92" s="259" t="s">
        <v>196</v>
      </c>
      <c r="GY92" s="345"/>
      <c r="GZ92" s="259" t="s">
        <v>196</v>
      </c>
      <c r="HA92" s="345" t="s">
        <v>196</v>
      </c>
      <c r="HB92" s="259"/>
      <c r="HC92" s="345"/>
      <c r="HD92" s="259"/>
      <c r="HE92" s="345"/>
      <c r="HF92" s="259"/>
      <c r="HG92" s="345" t="s">
        <v>196</v>
      </c>
      <c r="HH92" s="259" t="s">
        <v>196</v>
      </c>
      <c r="HI92" s="345" t="s">
        <v>196</v>
      </c>
      <c r="HJ92" s="259" t="s">
        <v>196</v>
      </c>
      <c r="HK92" s="345" t="s">
        <v>196</v>
      </c>
      <c r="HL92" s="259"/>
      <c r="HM92" s="345"/>
      <c r="HN92" s="259"/>
      <c r="HO92" s="345"/>
      <c r="HP92" s="259"/>
      <c r="HQ92" s="345"/>
      <c r="HR92" s="259"/>
      <c r="HS92" s="345"/>
      <c r="HT92" s="259"/>
      <c r="HU92" s="345"/>
      <c r="HV92" s="259"/>
      <c r="HW92" s="345"/>
      <c r="HX92" s="259"/>
      <c r="HY92" s="345"/>
      <c r="HZ92" s="259"/>
      <c r="IA92" s="345"/>
      <c r="IB92" s="356" t="s">
        <v>195</v>
      </c>
      <c r="IC92" s="345"/>
      <c r="ID92" s="257"/>
      <c r="IG92" s="303">
        <f t="shared" si="4"/>
        <v>35</v>
      </c>
      <c r="IH92" s="303">
        <f t="shared" si="5"/>
        <v>34</v>
      </c>
      <c r="II92" s="303">
        <f t="shared" si="6"/>
        <v>1</v>
      </c>
      <c r="IJ92" s="303">
        <f t="shared" si="7"/>
        <v>0</v>
      </c>
    </row>
    <row r="93" spans="1:244" s="30" customFormat="1" x14ac:dyDescent="0.2">
      <c r="A93" s="343" t="str">
        <f>Cover!C83</f>
        <v>082</v>
      </c>
      <c r="B93" s="343" t="str">
        <f>Cover!D83 &amp; " / " &amp; Cover!E83</f>
        <v>Inaccessibilité / Ontoegankelijkheid</v>
      </c>
      <c r="C93" s="343" t="str">
        <f>Cover!M83</f>
        <v>En tant que couverture. Souvent en sein d'une garantie étendue de type incendie et risques connexes, en commerce,  la perte de bénéfice due à l'inaccessibilité, par exemple causée par les travaux à la voie publique.</v>
      </c>
      <c r="D93" s="343" t="str">
        <f>Cover!N83</f>
        <v>Als dekking. Meestal binnen een uitgebreide waarborg brand en aanverwante, in handel, de winstderving ten gevolge de onbereikbaarheid, omwille van bijvoorbeeld werken aan de openbare weg.</v>
      </c>
      <c r="E93" s="344" t="str">
        <f>Cover!J83</f>
        <v/>
      </c>
      <c r="F93" s="327" t="s">
        <v>196</v>
      </c>
      <c r="G93" s="345"/>
      <c r="H93" s="259"/>
      <c r="I93" s="345"/>
      <c r="J93" s="259"/>
      <c r="K93" s="345"/>
      <c r="L93" s="259"/>
      <c r="M93" s="345"/>
      <c r="N93" s="259"/>
      <c r="O93" s="345"/>
      <c r="P93" s="259"/>
      <c r="Q93" s="345"/>
      <c r="R93" s="259"/>
      <c r="S93" s="345"/>
      <c r="T93" s="259"/>
      <c r="U93" s="350" t="s">
        <v>196</v>
      </c>
      <c r="V93" s="259"/>
      <c r="W93" s="345"/>
      <c r="X93" s="259"/>
      <c r="Y93" s="345"/>
      <c r="Z93" s="259"/>
      <c r="AA93" s="345"/>
      <c r="AB93" s="259"/>
      <c r="AC93" s="345"/>
      <c r="AD93" s="327" t="s">
        <v>196</v>
      </c>
      <c r="AE93" s="345"/>
      <c r="AF93" s="259"/>
      <c r="AG93" s="345"/>
      <c r="AH93" s="259"/>
      <c r="AI93" s="345"/>
      <c r="AJ93" s="327" t="s">
        <v>196</v>
      </c>
      <c r="AK93" s="345"/>
      <c r="AL93" s="259"/>
      <c r="AM93" s="350" t="s">
        <v>196</v>
      </c>
      <c r="AN93" s="259"/>
      <c r="AO93" s="345"/>
      <c r="AP93" s="259"/>
      <c r="AQ93" s="345"/>
      <c r="AR93" s="259"/>
      <c r="AS93" s="345"/>
      <c r="AT93" s="259"/>
      <c r="AU93" s="345"/>
      <c r="AV93" s="259"/>
      <c r="AW93" s="345"/>
      <c r="AX93" s="259"/>
      <c r="AY93" s="345"/>
      <c r="AZ93" s="259"/>
      <c r="BA93" s="345"/>
      <c r="BB93" s="259"/>
      <c r="BC93" s="345"/>
      <c r="BD93" s="259"/>
      <c r="BE93" s="345"/>
      <c r="BF93" s="259"/>
      <c r="BG93" s="345"/>
      <c r="BH93" s="259"/>
      <c r="BI93" s="345"/>
      <c r="BJ93" s="259"/>
      <c r="BK93" s="350" t="s">
        <v>196</v>
      </c>
      <c r="BL93" s="259"/>
      <c r="BM93" s="345"/>
      <c r="BN93" s="259"/>
      <c r="BO93" s="345"/>
      <c r="BP93" s="259"/>
      <c r="BQ93" s="345"/>
      <c r="BR93" s="259"/>
      <c r="BS93" s="350" t="s">
        <v>196</v>
      </c>
      <c r="BT93" s="259"/>
      <c r="BU93" s="345"/>
      <c r="BV93" s="259"/>
      <c r="BW93" s="345"/>
      <c r="BX93" s="259"/>
      <c r="BY93" s="345"/>
      <c r="BZ93" s="259"/>
      <c r="CA93" s="345"/>
      <c r="CB93" s="259"/>
      <c r="CC93" s="345"/>
      <c r="CD93" s="259"/>
      <c r="CE93" s="345"/>
      <c r="CF93" s="259"/>
      <c r="CG93" s="345"/>
      <c r="CH93" s="259"/>
      <c r="CI93" s="345"/>
      <c r="CJ93" s="259"/>
      <c r="CK93" s="345"/>
      <c r="CL93" s="259"/>
      <c r="CM93" s="350" t="s">
        <v>196</v>
      </c>
      <c r="CN93" s="259"/>
      <c r="CO93" s="345"/>
      <c r="CP93" s="259"/>
      <c r="CQ93" s="345"/>
      <c r="CR93" s="259"/>
      <c r="CS93" s="345"/>
      <c r="CT93" s="259"/>
      <c r="CU93" s="345"/>
      <c r="CV93" s="327" t="s">
        <v>196</v>
      </c>
      <c r="CW93" s="345"/>
      <c r="CX93" s="259"/>
      <c r="CY93" s="345"/>
      <c r="CZ93" s="259"/>
      <c r="DA93" s="345"/>
      <c r="DB93" s="259"/>
      <c r="DC93" s="345"/>
      <c r="DD93" s="259"/>
      <c r="DE93" s="345"/>
      <c r="DF93" s="259"/>
      <c r="DG93" s="350" t="s">
        <v>196</v>
      </c>
      <c r="DH93" s="327" t="s">
        <v>196</v>
      </c>
      <c r="DI93" s="345"/>
      <c r="DJ93" s="259"/>
      <c r="DK93" s="345"/>
      <c r="DL93" s="259"/>
      <c r="DM93" s="345"/>
      <c r="DN93" s="259"/>
      <c r="DO93" s="345"/>
      <c r="DP93" s="259"/>
      <c r="DQ93" s="350" t="s">
        <v>196</v>
      </c>
      <c r="DR93" s="327" t="s">
        <v>196</v>
      </c>
      <c r="DS93" s="345"/>
      <c r="DT93" s="259"/>
      <c r="DU93" s="345"/>
      <c r="DV93" s="259"/>
      <c r="DW93" s="345"/>
      <c r="DX93" s="327" t="s">
        <v>196</v>
      </c>
      <c r="DY93" s="350" t="s">
        <v>196</v>
      </c>
      <c r="DZ93" s="259"/>
      <c r="EA93" s="345"/>
      <c r="EB93" s="327" t="s">
        <v>196</v>
      </c>
      <c r="EC93" s="345"/>
      <c r="ED93" s="259"/>
      <c r="EE93" s="345"/>
      <c r="EF93" s="259"/>
      <c r="EG93" s="345"/>
      <c r="EH93" s="259"/>
      <c r="EI93" s="345"/>
      <c r="EJ93" s="259"/>
      <c r="EK93" s="345"/>
      <c r="EL93" s="259"/>
      <c r="EM93" s="350" t="s">
        <v>196</v>
      </c>
      <c r="EN93" s="327" t="s">
        <v>196</v>
      </c>
      <c r="EO93" s="345"/>
      <c r="EP93" s="259"/>
      <c r="EQ93" s="345"/>
      <c r="ER93" s="259"/>
      <c r="ES93" s="345"/>
      <c r="ET93" s="259"/>
      <c r="EU93" s="345"/>
      <c r="EV93" s="259"/>
      <c r="EW93" s="345"/>
      <c r="EX93" s="259"/>
      <c r="EY93" s="345"/>
      <c r="EZ93" s="259"/>
      <c r="FA93" s="345"/>
      <c r="FB93" s="259"/>
      <c r="FC93" s="345"/>
      <c r="FD93" s="259"/>
      <c r="FE93" s="350" t="s">
        <v>196</v>
      </c>
      <c r="FF93" s="259"/>
      <c r="FG93" s="345"/>
      <c r="FH93" s="259"/>
      <c r="FI93" s="350" t="s">
        <v>196</v>
      </c>
      <c r="FJ93" s="259"/>
      <c r="FK93" s="350" t="s">
        <v>196</v>
      </c>
      <c r="FL93" s="259"/>
      <c r="FM93" s="345"/>
      <c r="FN93" s="327" t="s">
        <v>196</v>
      </c>
      <c r="FO93" s="350" t="s">
        <v>196</v>
      </c>
      <c r="FP93" s="259"/>
      <c r="FQ93" s="345"/>
      <c r="FR93" s="327" t="s">
        <v>196</v>
      </c>
      <c r="FS93" s="345"/>
      <c r="FT93" s="259"/>
      <c r="FU93" s="345"/>
      <c r="FV93" s="327" t="s">
        <v>196</v>
      </c>
      <c r="FW93" s="350" t="s">
        <v>196</v>
      </c>
      <c r="FX93" s="259"/>
      <c r="FY93" s="345"/>
      <c r="FZ93" s="259"/>
      <c r="GA93" s="345"/>
      <c r="GB93" s="259"/>
      <c r="GC93" s="345"/>
      <c r="GD93" s="259"/>
      <c r="GE93" s="345"/>
      <c r="GF93" s="259"/>
      <c r="GG93" s="345"/>
      <c r="GH93" s="259"/>
      <c r="GI93" s="345"/>
      <c r="GJ93" s="259"/>
      <c r="GK93" s="345"/>
      <c r="GL93" s="259"/>
      <c r="GM93" s="345"/>
      <c r="GN93" s="259"/>
      <c r="GO93" s="345"/>
      <c r="GP93" s="259"/>
      <c r="GQ93" s="345"/>
      <c r="GR93" s="259"/>
      <c r="GS93" s="345"/>
      <c r="GT93" s="259"/>
      <c r="GU93" s="345"/>
      <c r="GV93" s="259"/>
      <c r="GW93" s="345"/>
      <c r="GX93" s="259" t="s">
        <v>196</v>
      </c>
      <c r="GY93" s="345"/>
      <c r="GZ93" s="259" t="s">
        <v>196</v>
      </c>
      <c r="HA93" s="345" t="s">
        <v>196</v>
      </c>
      <c r="HB93" s="259"/>
      <c r="HC93" s="345"/>
      <c r="HD93" s="259"/>
      <c r="HE93" s="345"/>
      <c r="HF93" s="259"/>
      <c r="HG93" s="345" t="s">
        <v>196</v>
      </c>
      <c r="HH93" s="259" t="s">
        <v>196</v>
      </c>
      <c r="HI93" s="345" t="s">
        <v>196</v>
      </c>
      <c r="HJ93" s="259" t="s">
        <v>196</v>
      </c>
      <c r="HK93" s="345" t="s">
        <v>196</v>
      </c>
      <c r="HL93" s="259"/>
      <c r="HM93" s="345"/>
      <c r="HN93" s="259"/>
      <c r="HO93" s="345"/>
      <c r="HP93" s="259"/>
      <c r="HQ93" s="345"/>
      <c r="HR93" s="259"/>
      <c r="HS93" s="345"/>
      <c r="HT93" s="259"/>
      <c r="HU93" s="345"/>
      <c r="HV93" s="259"/>
      <c r="HW93" s="345"/>
      <c r="HX93" s="259"/>
      <c r="HY93" s="345"/>
      <c r="HZ93" s="259"/>
      <c r="IA93" s="345"/>
      <c r="IB93" s="356" t="s">
        <v>195</v>
      </c>
      <c r="IC93" s="345"/>
      <c r="ID93" s="257"/>
      <c r="IG93" s="303">
        <f t="shared" si="4"/>
        <v>35</v>
      </c>
      <c r="IH93" s="303">
        <f t="shared" si="5"/>
        <v>34</v>
      </c>
      <c r="II93" s="303">
        <f t="shared" si="6"/>
        <v>1</v>
      </c>
      <c r="IJ93" s="303">
        <f t="shared" si="7"/>
        <v>0</v>
      </c>
    </row>
    <row r="94" spans="1:244" s="30" customFormat="1" x14ac:dyDescent="0.2">
      <c r="A94" s="343" t="str">
        <f>Cover!C84</f>
        <v>083</v>
      </c>
      <c r="B94" s="343" t="str">
        <f>Cover!D84 &amp; " / " &amp; Cover!E84</f>
        <v>Dépend.de fourniss. / Leveranciersafhank.</v>
      </c>
      <c r="C94" s="343" t="str">
        <f>Cover!M84</f>
        <v>Dépendance de fournisseurs. En tant que couverture. Assurances techniques ou de commerce, le chiffre d'affaires et, ou les bénéfices dépendent d'une livraison régulière des matières premières ou autres.</v>
      </c>
      <c r="D94" s="343" t="str">
        <f>Cover!N84</f>
        <v>Als dekking. In technische verzekeringen of in handel. Het zakenciijfer en of de winst hangen af van een regelmatige aanvoer van te verwerken grondstoffen en dergelijke.</v>
      </c>
      <c r="E94" s="344" t="str">
        <f>Cover!J84</f>
        <v/>
      </c>
      <c r="F94" s="327" t="s">
        <v>196</v>
      </c>
      <c r="G94" s="345"/>
      <c r="H94" s="259"/>
      <c r="I94" s="345"/>
      <c r="J94" s="259"/>
      <c r="K94" s="345"/>
      <c r="L94" s="259"/>
      <c r="M94" s="345"/>
      <c r="N94" s="259"/>
      <c r="O94" s="345"/>
      <c r="P94" s="259"/>
      <c r="Q94" s="345"/>
      <c r="R94" s="259"/>
      <c r="S94" s="345"/>
      <c r="T94" s="259"/>
      <c r="U94" s="350" t="s">
        <v>196</v>
      </c>
      <c r="V94" s="259"/>
      <c r="W94" s="345"/>
      <c r="X94" s="259"/>
      <c r="Y94" s="345"/>
      <c r="Z94" s="259"/>
      <c r="AA94" s="345"/>
      <c r="AB94" s="259"/>
      <c r="AC94" s="345"/>
      <c r="AD94" s="327" t="s">
        <v>196</v>
      </c>
      <c r="AE94" s="345"/>
      <c r="AF94" s="259"/>
      <c r="AG94" s="345"/>
      <c r="AH94" s="259"/>
      <c r="AI94" s="345"/>
      <c r="AJ94" s="327" t="s">
        <v>196</v>
      </c>
      <c r="AK94" s="345"/>
      <c r="AL94" s="259"/>
      <c r="AM94" s="350" t="s">
        <v>196</v>
      </c>
      <c r="AN94" s="259"/>
      <c r="AO94" s="345"/>
      <c r="AP94" s="259"/>
      <c r="AQ94" s="345"/>
      <c r="AR94" s="259"/>
      <c r="AS94" s="345"/>
      <c r="AT94" s="259"/>
      <c r="AU94" s="345"/>
      <c r="AV94" s="259"/>
      <c r="AW94" s="345"/>
      <c r="AX94" s="259"/>
      <c r="AY94" s="345"/>
      <c r="AZ94" s="259"/>
      <c r="BA94" s="345"/>
      <c r="BB94" s="259"/>
      <c r="BC94" s="345"/>
      <c r="BD94" s="259"/>
      <c r="BE94" s="345"/>
      <c r="BF94" s="259"/>
      <c r="BG94" s="345"/>
      <c r="BH94" s="259"/>
      <c r="BI94" s="345"/>
      <c r="BJ94" s="259"/>
      <c r="BK94" s="350" t="s">
        <v>196</v>
      </c>
      <c r="BL94" s="259"/>
      <c r="BM94" s="345"/>
      <c r="BN94" s="259"/>
      <c r="BO94" s="345"/>
      <c r="BP94" s="259"/>
      <c r="BQ94" s="345"/>
      <c r="BR94" s="259"/>
      <c r="BS94" s="350" t="s">
        <v>196</v>
      </c>
      <c r="BT94" s="259"/>
      <c r="BU94" s="345"/>
      <c r="BV94" s="259"/>
      <c r="BW94" s="345"/>
      <c r="BX94" s="259"/>
      <c r="BY94" s="345"/>
      <c r="BZ94" s="259"/>
      <c r="CA94" s="345"/>
      <c r="CB94" s="259"/>
      <c r="CC94" s="345"/>
      <c r="CD94" s="259"/>
      <c r="CE94" s="345"/>
      <c r="CF94" s="259"/>
      <c r="CG94" s="345"/>
      <c r="CH94" s="259"/>
      <c r="CI94" s="345"/>
      <c r="CJ94" s="259"/>
      <c r="CK94" s="345"/>
      <c r="CL94" s="259"/>
      <c r="CM94" s="350" t="s">
        <v>196</v>
      </c>
      <c r="CN94" s="259"/>
      <c r="CO94" s="345"/>
      <c r="CP94" s="259"/>
      <c r="CQ94" s="345"/>
      <c r="CR94" s="259"/>
      <c r="CS94" s="345"/>
      <c r="CT94" s="259"/>
      <c r="CU94" s="345"/>
      <c r="CV94" s="327" t="s">
        <v>196</v>
      </c>
      <c r="CW94" s="345"/>
      <c r="CX94" s="259"/>
      <c r="CY94" s="345"/>
      <c r="CZ94" s="259"/>
      <c r="DA94" s="345"/>
      <c r="DB94" s="259"/>
      <c r="DC94" s="345"/>
      <c r="DD94" s="259"/>
      <c r="DE94" s="345"/>
      <c r="DF94" s="259"/>
      <c r="DG94" s="350" t="s">
        <v>196</v>
      </c>
      <c r="DH94" s="327" t="s">
        <v>196</v>
      </c>
      <c r="DI94" s="345"/>
      <c r="DJ94" s="259"/>
      <c r="DK94" s="345"/>
      <c r="DL94" s="259"/>
      <c r="DM94" s="345"/>
      <c r="DN94" s="259"/>
      <c r="DO94" s="345"/>
      <c r="DP94" s="259"/>
      <c r="DQ94" s="350" t="s">
        <v>196</v>
      </c>
      <c r="DR94" s="327" t="s">
        <v>196</v>
      </c>
      <c r="DS94" s="345"/>
      <c r="DT94" s="259"/>
      <c r="DU94" s="345"/>
      <c r="DV94" s="259"/>
      <c r="DW94" s="345"/>
      <c r="DX94" s="327" t="s">
        <v>196</v>
      </c>
      <c r="DY94" s="350" t="s">
        <v>196</v>
      </c>
      <c r="DZ94" s="259"/>
      <c r="EA94" s="345"/>
      <c r="EB94" s="327" t="s">
        <v>196</v>
      </c>
      <c r="EC94" s="345"/>
      <c r="ED94" s="259"/>
      <c r="EE94" s="345"/>
      <c r="EF94" s="259"/>
      <c r="EG94" s="345"/>
      <c r="EH94" s="259"/>
      <c r="EI94" s="345"/>
      <c r="EJ94" s="259"/>
      <c r="EK94" s="345"/>
      <c r="EL94" s="259"/>
      <c r="EM94" s="350" t="s">
        <v>196</v>
      </c>
      <c r="EN94" s="327" t="s">
        <v>196</v>
      </c>
      <c r="EO94" s="345"/>
      <c r="EP94" s="259"/>
      <c r="EQ94" s="345"/>
      <c r="ER94" s="259"/>
      <c r="ES94" s="345"/>
      <c r="ET94" s="259"/>
      <c r="EU94" s="345"/>
      <c r="EV94" s="259"/>
      <c r="EW94" s="345"/>
      <c r="EX94" s="259"/>
      <c r="EY94" s="345"/>
      <c r="EZ94" s="259"/>
      <c r="FA94" s="345"/>
      <c r="FB94" s="259"/>
      <c r="FC94" s="345"/>
      <c r="FD94" s="259"/>
      <c r="FE94" s="350" t="s">
        <v>196</v>
      </c>
      <c r="FF94" s="259"/>
      <c r="FG94" s="345"/>
      <c r="FH94" s="259"/>
      <c r="FI94" s="350" t="s">
        <v>196</v>
      </c>
      <c r="FJ94" s="259"/>
      <c r="FK94" s="350" t="s">
        <v>196</v>
      </c>
      <c r="FL94" s="259"/>
      <c r="FM94" s="345"/>
      <c r="FN94" s="327" t="s">
        <v>196</v>
      </c>
      <c r="FO94" s="350" t="s">
        <v>196</v>
      </c>
      <c r="FP94" s="259"/>
      <c r="FQ94" s="345"/>
      <c r="FR94" s="327" t="s">
        <v>196</v>
      </c>
      <c r="FS94" s="345"/>
      <c r="FT94" s="259"/>
      <c r="FU94" s="345"/>
      <c r="FV94" s="327" t="s">
        <v>196</v>
      </c>
      <c r="FW94" s="350" t="s">
        <v>196</v>
      </c>
      <c r="FX94" s="259"/>
      <c r="FY94" s="345"/>
      <c r="FZ94" s="259"/>
      <c r="GA94" s="345"/>
      <c r="GB94" s="259"/>
      <c r="GC94" s="345"/>
      <c r="GD94" s="259"/>
      <c r="GE94" s="345"/>
      <c r="GF94" s="259"/>
      <c r="GG94" s="345"/>
      <c r="GH94" s="259"/>
      <c r="GI94" s="345"/>
      <c r="GJ94" s="259"/>
      <c r="GK94" s="345"/>
      <c r="GL94" s="259"/>
      <c r="GM94" s="345"/>
      <c r="GN94" s="259"/>
      <c r="GO94" s="345"/>
      <c r="GP94" s="259"/>
      <c r="GQ94" s="345"/>
      <c r="GR94" s="259"/>
      <c r="GS94" s="345"/>
      <c r="GT94" s="259"/>
      <c r="GU94" s="345"/>
      <c r="GV94" s="259"/>
      <c r="GW94" s="345"/>
      <c r="GX94" s="259" t="s">
        <v>196</v>
      </c>
      <c r="GY94" s="345"/>
      <c r="GZ94" s="259" t="s">
        <v>196</v>
      </c>
      <c r="HA94" s="345" t="s">
        <v>196</v>
      </c>
      <c r="HB94" s="259"/>
      <c r="HC94" s="345"/>
      <c r="HD94" s="259"/>
      <c r="HE94" s="345"/>
      <c r="HF94" s="259"/>
      <c r="HG94" s="345" t="s">
        <v>196</v>
      </c>
      <c r="HH94" s="259" t="s">
        <v>196</v>
      </c>
      <c r="HI94" s="345" t="s">
        <v>196</v>
      </c>
      <c r="HJ94" s="259" t="s">
        <v>196</v>
      </c>
      <c r="HK94" s="345" t="s">
        <v>196</v>
      </c>
      <c r="HL94" s="259"/>
      <c r="HM94" s="345"/>
      <c r="HN94" s="259"/>
      <c r="HO94" s="345"/>
      <c r="HP94" s="259"/>
      <c r="HQ94" s="345"/>
      <c r="HR94" s="259"/>
      <c r="HS94" s="345"/>
      <c r="HT94" s="259"/>
      <c r="HU94" s="345"/>
      <c r="HV94" s="259"/>
      <c r="HW94" s="345"/>
      <c r="HX94" s="259"/>
      <c r="HY94" s="345"/>
      <c r="HZ94" s="259"/>
      <c r="IA94" s="345"/>
      <c r="IB94" s="356" t="s">
        <v>195</v>
      </c>
      <c r="IC94" s="345"/>
      <c r="ID94" s="257"/>
      <c r="IG94" s="303">
        <f t="shared" si="4"/>
        <v>35</v>
      </c>
      <c r="IH94" s="303">
        <f t="shared" si="5"/>
        <v>34</v>
      </c>
      <c r="II94" s="303">
        <f t="shared" si="6"/>
        <v>1</v>
      </c>
      <c r="IJ94" s="303">
        <f t="shared" si="7"/>
        <v>0</v>
      </c>
    </row>
    <row r="95" spans="1:244" s="30" customFormat="1" x14ac:dyDescent="0.2">
      <c r="A95" s="343" t="str">
        <f>Cover!C85</f>
        <v>084</v>
      </c>
      <c r="B95" s="343" t="str">
        <f>Cover!D85 &amp; " / " &amp; Cover!E85</f>
        <v>Végétaux / Gewassen</v>
      </c>
      <c r="C95" s="343" t="str">
        <f>Cover!M85</f>
        <v>En tant que couverture. En sein d'une garantie il se peut que parfois, de l'ensemble couvert par la garantie, la partie "végétaux" nécessitte des informations spécifiques. (Les plantes cultivées.)</v>
      </c>
      <c r="D95" s="343" t="str">
        <f>Cover!N85</f>
        <v>Als dekking. Binnen een waarborg kan soms, van het geheel gewaarborgde, het gedeelte "gewassen" specifieke informatie vereisen. (In de zin van cultuurplanten, vruchtgewassen, enz.)</v>
      </c>
      <c r="E95" s="344" t="str">
        <f>Cover!J85</f>
        <v/>
      </c>
      <c r="F95" s="327" t="s">
        <v>196</v>
      </c>
      <c r="G95" s="345"/>
      <c r="H95" s="259"/>
      <c r="I95" s="345"/>
      <c r="J95" s="259"/>
      <c r="K95" s="345"/>
      <c r="L95" s="259"/>
      <c r="M95" s="345"/>
      <c r="N95" s="259"/>
      <c r="O95" s="345"/>
      <c r="P95" s="259"/>
      <c r="Q95" s="345"/>
      <c r="R95" s="259"/>
      <c r="S95" s="345"/>
      <c r="T95" s="259"/>
      <c r="U95" s="350" t="s">
        <v>196</v>
      </c>
      <c r="V95" s="259"/>
      <c r="W95" s="345"/>
      <c r="X95" s="259"/>
      <c r="Y95" s="345"/>
      <c r="Z95" s="259"/>
      <c r="AA95" s="345"/>
      <c r="AB95" s="259"/>
      <c r="AC95" s="345"/>
      <c r="AD95" s="327" t="s">
        <v>196</v>
      </c>
      <c r="AE95" s="345"/>
      <c r="AF95" s="259"/>
      <c r="AG95" s="345"/>
      <c r="AH95" s="259"/>
      <c r="AI95" s="345"/>
      <c r="AJ95" s="327" t="s">
        <v>196</v>
      </c>
      <c r="AK95" s="345"/>
      <c r="AL95" s="259"/>
      <c r="AM95" s="350" t="s">
        <v>196</v>
      </c>
      <c r="AN95" s="259"/>
      <c r="AO95" s="345"/>
      <c r="AP95" s="259"/>
      <c r="AQ95" s="345"/>
      <c r="AR95" s="259"/>
      <c r="AS95" s="345"/>
      <c r="AT95" s="259"/>
      <c r="AU95" s="345"/>
      <c r="AV95" s="259"/>
      <c r="AW95" s="345"/>
      <c r="AX95" s="259"/>
      <c r="AY95" s="345"/>
      <c r="AZ95" s="259"/>
      <c r="BA95" s="345"/>
      <c r="BB95" s="259"/>
      <c r="BC95" s="345"/>
      <c r="BD95" s="259"/>
      <c r="BE95" s="345"/>
      <c r="BF95" s="259"/>
      <c r="BG95" s="345"/>
      <c r="BH95" s="259"/>
      <c r="BI95" s="345"/>
      <c r="BJ95" s="259"/>
      <c r="BK95" s="350" t="s">
        <v>196</v>
      </c>
      <c r="BL95" s="259"/>
      <c r="BM95" s="345"/>
      <c r="BN95" s="259"/>
      <c r="BO95" s="345"/>
      <c r="BP95" s="259"/>
      <c r="BQ95" s="345"/>
      <c r="BR95" s="259"/>
      <c r="BS95" s="350" t="s">
        <v>196</v>
      </c>
      <c r="BT95" s="259"/>
      <c r="BU95" s="345"/>
      <c r="BV95" s="259"/>
      <c r="BW95" s="345"/>
      <c r="BX95" s="259"/>
      <c r="BY95" s="345"/>
      <c r="BZ95" s="259"/>
      <c r="CA95" s="345"/>
      <c r="CB95" s="259"/>
      <c r="CC95" s="345"/>
      <c r="CD95" s="259"/>
      <c r="CE95" s="345"/>
      <c r="CF95" s="259"/>
      <c r="CG95" s="345"/>
      <c r="CH95" s="259"/>
      <c r="CI95" s="345"/>
      <c r="CJ95" s="259"/>
      <c r="CK95" s="345"/>
      <c r="CL95" s="259"/>
      <c r="CM95" s="350" t="s">
        <v>196</v>
      </c>
      <c r="CN95" s="259"/>
      <c r="CO95" s="345"/>
      <c r="CP95" s="259"/>
      <c r="CQ95" s="345"/>
      <c r="CR95" s="259"/>
      <c r="CS95" s="345"/>
      <c r="CT95" s="259"/>
      <c r="CU95" s="345"/>
      <c r="CV95" s="327" t="s">
        <v>196</v>
      </c>
      <c r="CW95" s="345"/>
      <c r="CX95" s="259"/>
      <c r="CY95" s="345"/>
      <c r="CZ95" s="259"/>
      <c r="DA95" s="345"/>
      <c r="DB95" s="259"/>
      <c r="DC95" s="345"/>
      <c r="DD95" s="259"/>
      <c r="DE95" s="345"/>
      <c r="DF95" s="259"/>
      <c r="DG95" s="350" t="s">
        <v>196</v>
      </c>
      <c r="DH95" s="327" t="s">
        <v>196</v>
      </c>
      <c r="DI95" s="345"/>
      <c r="DJ95" s="259"/>
      <c r="DK95" s="345"/>
      <c r="DL95" s="259"/>
      <c r="DM95" s="345"/>
      <c r="DN95" s="259"/>
      <c r="DO95" s="345"/>
      <c r="DP95" s="259"/>
      <c r="DQ95" s="350" t="s">
        <v>196</v>
      </c>
      <c r="DR95" s="327" t="s">
        <v>196</v>
      </c>
      <c r="DS95" s="345"/>
      <c r="DT95" s="259"/>
      <c r="DU95" s="345"/>
      <c r="DV95" s="259"/>
      <c r="DW95" s="345"/>
      <c r="DX95" s="327" t="s">
        <v>196</v>
      </c>
      <c r="DY95" s="350" t="s">
        <v>196</v>
      </c>
      <c r="DZ95" s="259"/>
      <c r="EA95" s="345"/>
      <c r="EB95" s="327" t="s">
        <v>196</v>
      </c>
      <c r="EC95" s="345"/>
      <c r="ED95" s="259"/>
      <c r="EE95" s="345"/>
      <c r="EF95" s="259"/>
      <c r="EG95" s="345"/>
      <c r="EH95" s="259"/>
      <c r="EI95" s="345"/>
      <c r="EJ95" s="259"/>
      <c r="EK95" s="345"/>
      <c r="EL95" s="259"/>
      <c r="EM95" s="350" t="s">
        <v>196</v>
      </c>
      <c r="EN95" s="327" t="s">
        <v>196</v>
      </c>
      <c r="EO95" s="345"/>
      <c r="EP95" s="259"/>
      <c r="EQ95" s="345"/>
      <c r="ER95" s="259"/>
      <c r="ES95" s="345"/>
      <c r="ET95" s="259"/>
      <c r="EU95" s="345"/>
      <c r="EV95" s="259"/>
      <c r="EW95" s="345"/>
      <c r="EX95" s="259"/>
      <c r="EY95" s="345"/>
      <c r="EZ95" s="259"/>
      <c r="FA95" s="345"/>
      <c r="FB95" s="259"/>
      <c r="FC95" s="345"/>
      <c r="FD95" s="259"/>
      <c r="FE95" s="350" t="s">
        <v>196</v>
      </c>
      <c r="FF95" s="259"/>
      <c r="FG95" s="345"/>
      <c r="FH95" s="259"/>
      <c r="FI95" s="350" t="s">
        <v>196</v>
      </c>
      <c r="FJ95" s="259"/>
      <c r="FK95" s="350" t="s">
        <v>196</v>
      </c>
      <c r="FL95" s="259"/>
      <c r="FM95" s="345"/>
      <c r="FN95" s="327" t="s">
        <v>196</v>
      </c>
      <c r="FO95" s="350" t="s">
        <v>196</v>
      </c>
      <c r="FP95" s="259"/>
      <c r="FQ95" s="345"/>
      <c r="FR95" s="327" t="s">
        <v>196</v>
      </c>
      <c r="FS95" s="345"/>
      <c r="FT95" s="259"/>
      <c r="FU95" s="345"/>
      <c r="FV95" s="327" t="s">
        <v>196</v>
      </c>
      <c r="FW95" s="350" t="s">
        <v>196</v>
      </c>
      <c r="FX95" s="259"/>
      <c r="FY95" s="345"/>
      <c r="FZ95" s="259"/>
      <c r="GA95" s="345"/>
      <c r="GB95" s="259"/>
      <c r="GC95" s="345"/>
      <c r="GD95" s="259"/>
      <c r="GE95" s="345"/>
      <c r="GF95" s="259"/>
      <c r="GG95" s="345"/>
      <c r="GH95" s="259"/>
      <c r="GI95" s="345"/>
      <c r="GJ95" s="259"/>
      <c r="GK95" s="345"/>
      <c r="GL95" s="259"/>
      <c r="GM95" s="345"/>
      <c r="GN95" s="259"/>
      <c r="GO95" s="345"/>
      <c r="GP95" s="259"/>
      <c r="GQ95" s="345"/>
      <c r="GR95" s="259"/>
      <c r="GS95" s="345"/>
      <c r="GT95" s="259"/>
      <c r="GU95" s="345"/>
      <c r="GV95" s="259"/>
      <c r="GW95" s="345"/>
      <c r="GX95" s="259" t="s">
        <v>196</v>
      </c>
      <c r="GY95" s="345"/>
      <c r="GZ95" s="259" t="s">
        <v>196</v>
      </c>
      <c r="HA95" s="345" t="s">
        <v>196</v>
      </c>
      <c r="HB95" s="259"/>
      <c r="HC95" s="345"/>
      <c r="HD95" s="259"/>
      <c r="HE95" s="345"/>
      <c r="HF95" s="259"/>
      <c r="HG95" s="345" t="s">
        <v>196</v>
      </c>
      <c r="HH95" s="259" t="s">
        <v>196</v>
      </c>
      <c r="HI95" s="345" t="s">
        <v>196</v>
      </c>
      <c r="HJ95" s="259" t="s">
        <v>196</v>
      </c>
      <c r="HK95" s="345" t="s">
        <v>196</v>
      </c>
      <c r="HL95" s="259"/>
      <c r="HM95" s="345"/>
      <c r="HN95" s="259"/>
      <c r="HO95" s="345"/>
      <c r="HP95" s="259"/>
      <c r="HQ95" s="345"/>
      <c r="HR95" s="259"/>
      <c r="HS95" s="345"/>
      <c r="HT95" s="259"/>
      <c r="HU95" s="345"/>
      <c r="HV95" s="259"/>
      <c r="HW95" s="345"/>
      <c r="HX95" s="259"/>
      <c r="HY95" s="345"/>
      <c r="HZ95" s="259"/>
      <c r="IA95" s="345"/>
      <c r="IB95" s="356" t="s">
        <v>195</v>
      </c>
      <c r="IC95" s="345"/>
      <c r="ID95" s="257"/>
      <c r="IG95" s="303">
        <f t="shared" si="4"/>
        <v>35</v>
      </c>
      <c r="IH95" s="303">
        <f t="shared" si="5"/>
        <v>34</v>
      </c>
      <c r="II95" s="303">
        <f t="shared" si="6"/>
        <v>1</v>
      </c>
      <c r="IJ95" s="303">
        <f t="shared" si="7"/>
        <v>0</v>
      </c>
    </row>
    <row r="96" spans="1:244" s="30" customFormat="1" x14ac:dyDescent="0.2">
      <c r="A96" s="343" t="str">
        <f>Cover!C86</f>
        <v>085</v>
      </c>
      <c r="B96" s="343" t="str">
        <f>Cover!D86 &amp; " / " &amp; Cover!E86</f>
        <v>Plantations / Aanplantingen</v>
      </c>
      <c r="C96" s="343" t="str">
        <f>Cover!M86</f>
        <v>En tant que couverture. En sein d'une garantie il se peut que parfois, de l'ensemble couvert par la garantie, la partie "plantations" nécessitte des informations spécifiques. (Les vergers ou les potagers, les parcelles plantées avec des arbres ou arbustes</v>
      </c>
      <c r="D96" s="343" t="str">
        <f>Cover!N86</f>
        <v>Als dekking. Binnen een waarborg kan soms, van het geheel gewaarborgde, het gedeelte "aanplantingen" specifieke informatie vereisen. (Boomgaarden of tuinen, de percelen beplant met bomen of struiken, dikwijls voor de teelt van fruit.)</v>
      </c>
      <c r="E96" s="344" t="str">
        <f>Cover!J86</f>
        <v/>
      </c>
      <c r="F96" s="327" t="s">
        <v>196</v>
      </c>
      <c r="G96" s="345"/>
      <c r="H96" s="259"/>
      <c r="I96" s="345"/>
      <c r="J96" s="259"/>
      <c r="K96" s="345"/>
      <c r="L96" s="259"/>
      <c r="M96" s="345"/>
      <c r="N96" s="259"/>
      <c r="O96" s="345"/>
      <c r="P96" s="259"/>
      <c r="Q96" s="345"/>
      <c r="R96" s="259"/>
      <c r="S96" s="345"/>
      <c r="T96" s="259"/>
      <c r="U96" s="350" t="s">
        <v>196</v>
      </c>
      <c r="V96" s="259"/>
      <c r="W96" s="345"/>
      <c r="X96" s="259"/>
      <c r="Y96" s="345"/>
      <c r="Z96" s="259"/>
      <c r="AA96" s="345"/>
      <c r="AB96" s="259"/>
      <c r="AC96" s="345"/>
      <c r="AD96" s="327" t="s">
        <v>196</v>
      </c>
      <c r="AE96" s="345"/>
      <c r="AF96" s="259"/>
      <c r="AG96" s="345"/>
      <c r="AH96" s="259"/>
      <c r="AI96" s="345"/>
      <c r="AJ96" s="327" t="s">
        <v>196</v>
      </c>
      <c r="AK96" s="345"/>
      <c r="AL96" s="259"/>
      <c r="AM96" s="350" t="s">
        <v>196</v>
      </c>
      <c r="AN96" s="259"/>
      <c r="AO96" s="345"/>
      <c r="AP96" s="259"/>
      <c r="AQ96" s="345"/>
      <c r="AR96" s="259"/>
      <c r="AS96" s="345"/>
      <c r="AT96" s="259"/>
      <c r="AU96" s="345"/>
      <c r="AV96" s="259"/>
      <c r="AW96" s="345"/>
      <c r="AX96" s="259"/>
      <c r="AY96" s="345"/>
      <c r="AZ96" s="259"/>
      <c r="BA96" s="345"/>
      <c r="BB96" s="259"/>
      <c r="BC96" s="345"/>
      <c r="BD96" s="259"/>
      <c r="BE96" s="345"/>
      <c r="BF96" s="259"/>
      <c r="BG96" s="345"/>
      <c r="BH96" s="259"/>
      <c r="BI96" s="345"/>
      <c r="BJ96" s="259"/>
      <c r="BK96" s="350" t="s">
        <v>196</v>
      </c>
      <c r="BL96" s="259"/>
      <c r="BM96" s="345"/>
      <c r="BN96" s="259"/>
      <c r="BO96" s="345"/>
      <c r="BP96" s="259"/>
      <c r="BQ96" s="345"/>
      <c r="BR96" s="259"/>
      <c r="BS96" s="350" t="s">
        <v>196</v>
      </c>
      <c r="BT96" s="259"/>
      <c r="BU96" s="345"/>
      <c r="BV96" s="259"/>
      <c r="BW96" s="345"/>
      <c r="BX96" s="259"/>
      <c r="BY96" s="345"/>
      <c r="BZ96" s="259"/>
      <c r="CA96" s="345"/>
      <c r="CB96" s="259"/>
      <c r="CC96" s="345"/>
      <c r="CD96" s="259"/>
      <c r="CE96" s="345"/>
      <c r="CF96" s="259"/>
      <c r="CG96" s="345"/>
      <c r="CH96" s="259"/>
      <c r="CI96" s="345"/>
      <c r="CJ96" s="259"/>
      <c r="CK96" s="345"/>
      <c r="CL96" s="259"/>
      <c r="CM96" s="350" t="s">
        <v>196</v>
      </c>
      <c r="CN96" s="259"/>
      <c r="CO96" s="345"/>
      <c r="CP96" s="259"/>
      <c r="CQ96" s="345"/>
      <c r="CR96" s="259"/>
      <c r="CS96" s="345"/>
      <c r="CT96" s="259"/>
      <c r="CU96" s="345"/>
      <c r="CV96" s="327" t="s">
        <v>196</v>
      </c>
      <c r="CW96" s="345"/>
      <c r="CX96" s="259"/>
      <c r="CY96" s="345"/>
      <c r="CZ96" s="259"/>
      <c r="DA96" s="345"/>
      <c r="DB96" s="259"/>
      <c r="DC96" s="345"/>
      <c r="DD96" s="259"/>
      <c r="DE96" s="345"/>
      <c r="DF96" s="259"/>
      <c r="DG96" s="350" t="s">
        <v>196</v>
      </c>
      <c r="DH96" s="327" t="s">
        <v>196</v>
      </c>
      <c r="DI96" s="345"/>
      <c r="DJ96" s="259"/>
      <c r="DK96" s="345"/>
      <c r="DL96" s="259"/>
      <c r="DM96" s="345"/>
      <c r="DN96" s="259"/>
      <c r="DO96" s="345"/>
      <c r="DP96" s="259"/>
      <c r="DQ96" s="350" t="s">
        <v>196</v>
      </c>
      <c r="DR96" s="327" t="s">
        <v>196</v>
      </c>
      <c r="DS96" s="345"/>
      <c r="DT96" s="259"/>
      <c r="DU96" s="345"/>
      <c r="DV96" s="259"/>
      <c r="DW96" s="345"/>
      <c r="DX96" s="327" t="s">
        <v>196</v>
      </c>
      <c r="DY96" s="350" t="s">
        <v>196</v>
      </c>
      <c r="DZ96" s="259"/>
      <c r="EA96" s="345"/>
      <c r="EB96" s="327" t="s">
        <v>196</v>
      </c>
      <c r="EC96" s="345"/>
      <c r="ED96" s="259"/>
      <c r="EE96" s="345"/>
      <c r="EF96" s="259"/>
      <c r="EG96" s="345"/>
      <c r="EH96" s="259"/>
      <c r="EI96" s="345"/>
      <c r="EJ96" s="259"/>
      <c r="EK96" s="345"/>
      <c r="EL96" s="259"/>
      <c r="EM96" s="350" t="s">
        <v>196</v>
      </c>
      <c r="EN96" s="327" t="s">
        <v>196</v>
      </c>
      <c r="EO96" s="345"/>
      <c r="EP96" s="259"/>
      <c r="EQ96" s="345"/>
      <c r="ER96" s="259"/>
      <c r="ES96" s="345"/>
      <c r="ET96" s="259"/>
      <c r="EU96" s="345"/>
      <c r="EV96" s="259"/>
      <c r="EW96" s="345"/>
      <c r="EX96" s="259"/>
      <c r="EY96" s="345"/>
      <c r="EZ96" s="259"/>
      <c r="FA96" s="345"/>
      <c r="FB96" s="259"/>
      <c r="FC96" s="345"/>
      <c r="FD96" s="259"/>
      <c r="FE96" s="350" t="s">
        <v>196</v>
      </c>
      <c r="FF96" s="259"/>
      <c r="FG96" s="345"/>
      <c r="FH96" s="259"/>
      <c r="FI96" s="350" t="s">
        <v>196</v>
      </c>
      <c r="FJ96" s="259"/>
      <c r="FK96" s="350" t="s">
        <v>196</v>
      </c>
      <c r="FL96" s="259"/>
      <c r="FM96" s="345"/>
      <c r="FN96" s="327" t="s">
        <v>196</v>
      </c>
      <c r="FO96" s="350" t="s">
        <v>196</v>
      </c>
      <c r="FP96" s="259"/>
      <c r="FQ96" s="345"/>
      <c r="FR96" s="327" t="s">
        <v>196</v>
      </c>
      <c r="FS96" s="345"/>
      <c r="FT96" s="259"/>
      <c r="FU96" s="345"/>
      <c r="FV96" s="327" t="s">
        <v>196</v>
      </c>
      <c r="FW96" s="350" t="s">
        <v>196</v>
      </c>
      <c r="FX96" s="259"/>
      <c r="FY96" s="345"/>
      <c r="FZ96" s="259"/>
      <c r="GA96" s="345"/>
      <c r="GB96" s="259"/>
      <c r="GC96" s="345"/>
      <c r="GD96" s="259"/>
      <c r="GE96" s="345"/>
      <c r="GF96" s="259"/>
      <c r="GG96" s="345"/>
      <c r="GH96" s="259"/>
      <c r="GI96" s="345"/>
      <c r="GJ96" s="259"/>
      <c r="GK96" s="345"/>
      <c r="GL96" s="259"/>
      <c r="GM96" s="345"/>
      <c r="GN96" s="259"/>
      <c r="GO96" s="345"/>
      <c r="GP96" s="259"/>
      <c r="GQ96" s="345"/>
      <c r="GR96" s="259"/>
      <c r="GS96" s="345"/>
      <c r="GT96" s="259"/>
      <c r="GU96" s="345"/>
      <c r="GV96" s="259"/>
      <c r="GW96" s="345"/>
      <c r="GX96" s="259" t="s">
        <v>196</v>
      </c>
      <c r="GY96" s="345"/>
      <c r="GZ96" s="259" t="s">
        <v>196</v>
      </c>
      <c r="HA96" s="345" t="s">
        <v>196</v>
      </c>
      <c r="HB96" s="259"/>
      <c r="HC96" s="345"/>
      <c r="HD96" s="259"/>
      <c r="HE96" s="345"/>
      <c r="HF96" s="259"/>
      <c r="HG96" s="345" t="s">
        <v>196</v>
      </c>
      <c r="HH96" s="259" t="s">
        <v>196</v>
      </c>
      <c r="HI96" s="345" t="s">
        <v>196</v>
      </c>
      <c r="HJ96" s="259" t="s">
        <v>196</v>
      </c>
      <c r="HK96" s="345" t="s">
        <v>196</v>
      </c>
      <c r="HL96" s="259"/>
      <c r="HM96" s="345"/>
      <c r="HN96" s="259"/>
      <c r="HO96" s="345"/>
      <c r="HP96" s="259"/>
      <c r="HQ96" s="345"/>
      <c r="HR96" s="259"/>
      <c r="HS96" s="345"/>
      <c r="HT96" s="259"/>
      <c r="HU96" s="345"/>
      <c r="HV96" s="259"/>
      <c r="HW96" s="345"/>
      <c r="HX96" s="259"/>
      <c r="HY96" s="345"/>
      <c r="HZ96" s="259"/>
      <c r="IA96" s="345"/>
      <c r="IB96" s="356" t="s">
        <v>195</v>
      </c>
      <c r="IC96" s="345"/>
      <c r="ID96" s="257"/>
      <c r="IG96" s="303">
        <f t="shared" si="4"/>
        <v>35</v>
      </c>
      <c r="IH96" s="303">
        <f t="shared" si="5"/>
        <v>34</v>
      </c>
      <c r="II96" s="303">
        <f t="shared" si="6"/>
        <v>1</v>
      </c>
      <c r="IJ96" s="303">
        <f t="shared" si="7"/>
        <v>0</v>
      </c>
    </row>
    <row r="97" spans="1:244" s="30" customFormat="1" x14ac:dyDescent="0.2">
      <c r="A97" s="343" t="str">
        <f>Cover!C87</f>
        <v>086</v>
      </c>
      <c r="B97" s="343" t="str">
        <f>Cover!D87 &amp; " / " &amp; Cover!E87</f>
        <v>Bois / Bossen</v>
      </c>
      <c r="C97" s="343" t="str">
        <f>Cover!M87</f>
        <v>En tant que couverture. En sein d'une garantie il se peut que parfois, de l'ensemble couvert par la garantie, la partie "bois" nécessitte des informations spécifiques. (Les bois, souvent cultivés ou parfois naturels, souvent destinés à la foresterie.)</v>
      </c>
      <c r="D97" s="343" t="str">
        <f>Cover!N87</f>
        <v>Als dekking. Binnen een waarborg kan soms, van het geheel gewaarborgde, het gedeelte "bossen" specifieke informatie vereisen. (Dikwijls aangeplante bossen, soms natuurlijke bossen, meestal voor de commerciële kap van hout.)</v>
      </c>
      <c r="E97" s="344" t="str">
        <f>Cover!J87</f>
        <v/>
      </c>
      <c r="F97" s="327" t="s">
        <v>196</v>
      </c>
      <c r="G97" s="345"/>
      <c r="H97" s="259"/>
      <c r="I97" s="345"/>
      <c r="J97" s="259"/>
      <c r="K97" s="345"/>
      <c r="L97" s="259"/>
      <c r="M97" s="345"/>
      <c r="N97" s="259"/>
      <c r="O97" s="345"/>
      <c r="P97" s="259"/>
      <c r="Q97" s="345"/>
      <c r="R97" s="259"/>
      <c r="S97" s="345"/>
      <c r="T97" s="259"/>
      <c r="U97" s="350" t="s">
        <v>196</v>
      </c>
      <c r="V97" s="259"/>
      <c r="W97" s="345"/>
      <c r="X97" s="259"/>
      <c r="Y97" s="345"/>
      <c r="Z97" s="259"/>
      <c r="AA97" s="345"/>
      <c r="AB97" s="259"/>
      <c r="AC97" s="345"/>
      <c r="AD97" s="327" t="s">
        <v>196</v>
      </c>
      <c r="AE97" s="345"/>
      <c r="AF97" s="259"/>
      <c r="AG97" s="345"/>
      <c r="AH97" s="259"/>
      <c r="AI97" s="345"/>
      <c r="AJ97" s="327" t="s">
        <v>196</v>
      </c>
      <c r="AK97" s="345"/>
      <c r="AL97" s="259"/>
      <c r="AM97" s="350" t="s">
        <v>196</v>
      </c>
      <c r="AN97" s="259"/>
      <c r="AO97" s="345"/>
      <c r="AP97" s="259"/>
      <c r="AQ97" s="345"/>
      <c r="AR97" s="259"/>
      <c r="AS97" s="345"/>
      <c r="AT97" s="259"/>
      <c r="AU97" s="345"/>
      <c r="AV97" s="259"/>
      <c r="AW97" s="345"/>
      <c r="AX97" s="259"/>
      <c r="AY97" s="345"/>
      <c r="AZ97" s="259"/>
      <c r="BA97" s="345"/>
      <c r="BB97" s="259"/>
      <c r="BC97" s="345"/>
      <c r="BD97" s="259"/>
      <c r="BE97" s="345"/>
      <c r="BF97" s="259"/>
      <c r="BG97" s="345"/>
      <c r="BH97" s="259"/>
      <c r="BI97" s="345"/>
      <c r="BJ97" s="259"/>
      <c r="BK97" s="350" t="s">
        <v>196</v>
      </c>
      <c r="BL97" s="259"/>
      <c r="BM97" s="345"/>
      <c r="BN97" s="259"/>
      <c r="BO97" s="345"/>
      <c r="BP97" s="259"/>
      <c r="BQ97" s="345"/>
      <c r="BR97" s="259"/>
      <c r="BS97" s="350" t="s">
        <v>196</v>
      </c>
      <c r="BT97" s="259"/>
      <c r="BU97" s="345"/>
      <c r="BV97" s="259"/>
      <c r="BW97" s="345"/>
      <c r="BX97" s="259"/>
      <c r="BY97" s="345"/>
      <c r="BZ97" s="259"/>
      <c r="CA97" s="345"/>
      <c r="CB97" s="259"/>
      <c r="CC97" s="345"/>
      <c r="CD97" s="259"/>
      <c r="CE97" s="345"/>
      <c r="CF97" s="259"/>
      <c r="CG97" s="345"/>
      <c r="CH97" s="259"/>
      <c r="CI97" s="345"/>
      <c r="CJ97" s="259"/>
      <c r="CK97" s="345"/>
      <c r="CL97" s="259"/>
      <c r="CM97" s="350" t="s">
        <v>196</v>
      </c>
      <c r="CN97" s="259"/>
      <c r="CO97" s="345"/>
      <c r="CP97" s="259"/>
      <c r="CQ97" s="345"/>
      <c r="CR97" s="259"/>
      <c r="CS97" s="345"/>
      <c r="CT97" s="259"/>
      <c r="CU97" s="345"/>
      <c r="CV97" s="327" t="s">
        <v>196</v>
      </c>
      <c r="CW97" s="345"/>
      <c r="CX97" s="259"/>
      <c r="CY97" s="345"/>
      <c r="CZ97" s="259"/>
      <c r="DA97" s="345"/>
      <c r="DB97" s="259"/>
      <c r="DC97" s="345"/>
      <c r="DD97" s="259"/>
      <c r="DE97" s="345"/>
      <c r="DF97" s="259"/>
      <c r="DG97" s="350" t="s">
        <v>196</v>
      </c>
      <c r="DH97" s="327" t="s">
        <v>196</v>
      </c>
      <c r="DI97" s="345"/>
      <c r="DJ97" s="259"/>
      <c r="DK97" s="345"/>
      <c r="DL97" s="259"/>
      <c r="DM97" s="345"/>
      <c r="DN97" s="259"/>
      <c r="DO97" s="345"/>
      <c r="DP97" s="259"/>
      <c r="DQ97" s="350" t="s">
        <v>196</v>
      </c>
      <c r="DR97" s="327" t="s">
        <v>196</v>
      </c>
      <c r="DS97" s="345"/>
      <c r="DT97" s="259"/>
      <c r="DU97" s="345"/>
      <c r="DV97" s="259"/>
      <c r="DW97" s="345"/>
      <c r="DX97" s="327" t="s">
        <v>196</v>
      </c>
      <c r="DY97" s="350" t="s">
        <v>196</v>
      </c>
      <c r="DZ97" s="259"/>
      <c r="EA97" s="345"/>
      <c r="EB97" s="327" t="s">
        <v>196</v>
      </c>
      <c r="EC97" s="345"/>
      <c r="ED97" s="259"/>
      <c r="EE97" s="345"/>
      <c r="EF97" s="259"/>
      <c r="EG97" s="345"/>
      <c r="EH97" s="259"/>
      <c r="EI97" s="345"/>
      <c r="EJ97" s="259"/>
      <c r="EK97" s="345"/>
      <c r="EL97" s="259"/>
      <c r="EM97" s="350" t="s">
        <v>196</v>
      </c>
      <c r="EN97" s="327" t="s">
        <v>196</v>
      </c>
      <c r="EO97" s="345"/>
      <c r="EP97" s="259"/>
      <c r="EQ97" s="345"/>
      <c r="ER97" s="259"/>
      <c r="ES97" s="345"/>
      <c r="ET97" s="259"/>
      <c r="EU97" s="345"/>
      <c r="EV97" s="259"/>
      <c r="EW97" s="345"/>
      <c r="EX97" s="259"/>
      <c r="EY97" s="345"/>
      <c r="EZ97" s="259"/>
      <c r="FA97" s="345"/>
      <c r="FB97" s="259"/>
      <c r="FC97" s="345"/>
      <c r="FD97" s="259"/>
      <c r="FE97" s="350" t="s">
        <v>196</v>
      </c>
      <c r="FF97" s="259"/>
      <c r="FG97" s="345"/>
      <c r="FH97" s="259"/>
      <c r="FI97" s="350" t="s">
        <v>196</v>
      </c>
      <c r="FJ97" s="259"/>
      <c r="FK97" s="350" t="s">
        <v>196</v>
      </c>
      <c r="FL97" s="259"/>
      <c r="FM97" s="345"/>
      <c r="FN97" s="327" t="s">
        <v>196</v>
      </c>
      <c r="FO97" s="350" t="s">
        <v>196</v>
      </c>
      <c r="FP97" s="259"/>
      <c r="FQ97" s="345"/>
      <c r="FR97" s="327" t="s">
        <v>196</v>
      </c>
      <c r="FS97" s="345"/>
      <c r="FT97" s="259"/>
      <c r="FU97" s="345"/>
      <c r="FV97" s="327" t="s">
        <v>196</v>
      </c>
      <c r="FW97" s="350" t="s">
        <v>196</v>
      </c>
      <c r="FX97" s="259"/>
      <c r="FY97" s="345"/>
      <c r="FZ97" s="259"/>
      <c r="GA97" s="345"/>
      <c r="GB97" s="259"/>
      <c r="GC97" s="345"/>
      <c r="GD97" s="259"/>
      <c r="GE97" s="345"/>
      <c r="GF97" s="259"/>
      <c r="GG97" s="345"/>
      <c r="GH97" s="259"/>
      <c r="GI97" s="345"/>
      <c r="GJ97" s="259"/>
      <c r="GK97" s="345"/>
      <c r="GL97" s="259"/>
      <c r="GM97" s="345"/>
      <c r="GN97" s="259"/>
      <c r="GO97" s="345"/>
      <c r="GP97" s="259"/>
      <c r="GQ97" s="345"/>
      <c r="GR97" s="259"/>
      <c r="GS97" s="345"/>
      <c r="GT97" s="259"/>
      <c r="GU97" s="345"/>
      <c r="GV97" s="259"/>
      <c r="GW97" s="345"/>
      <c r="GX97" s="259" t="s">
        <v>196</v>
      </c>
      <c r="GY97" s="345"/>
      <c r="GZ97" s="259" t="s">
        <v>196</v>
      </c>
      <c r="HA97" s="345" t="s">
        <v>196</v>
      </c>
      <c r="HB97" s="259"/>
      <c r="HC97" s="345"/>
      <c r="HD97" s="259"/>
      <c r="HE97" s="345"/>
      <c r="HF97" s="259"/>
      <c r="HG97" s="345" t="s">
        <v>196</v>
      </c>
      <c r="HH97" s="259" t="s">
        <v>196</v>
      </c>
      <c r="HI97" s="345" t="s">
        <v>196</v>
      </c>
      <c r="HJ97" s="259" t="s">
        <v>196</v>
      </c>
      <c r="HK97" s="345" t="s">
        <v>196</v>
      </c>
      <c r="HL97" s="259"/>
      <c r="HM97" s="345"/>
      <c r="HN97" s="259"/>
      <c r="HO97" s="345"/>
      <c r="HP97" s="259"/>
      <c r="HQ97" s="345"/>
      <c r="HR97" s="259"/>
      <c r="HS97" s="345"/>
      <c r="HT97" s="259"/>
      <c r="HU97" s="345"/>
      <c r="HV97" s="259"/>
      <c r="HW97" s="345"/>
      <c r="HX97" s="259"/>
      <c r="HY97" s="345"/>
      <c r="HZ97" s="259"/>
      <c r="IA97" s="345"/>
      <c r="IB97" s="356" t="s">
        <v>195</v>
      </c>
      <c r="IC97" s="345"/>
      <c r="ID97" s="257"/>
      <c r="IG97" s="303">
        <f t="shared" si="4"/>
        <v>35</v>
      </c>
      <c r="IH97" s="303">
        <f t="shared" si="5"/>
        <v>34</v>
      </c>
      <c r="II97" s="303">
        <f t="shared" si="6"/>
        <v>1</v>
      </c>
      <c r="IJ97" s="303">
        <f t="shared" si="7"/>
        <v>0</v>
      </c>
    </row>
    <row r="98" spans="1:244" s="30" customFormat="1" x14ac:dyDescent="0.2">
      <c r="A98" s="343" t="str">
        <f>Cover!C88</f>
        <v>087</v>
      </c>
      <c r="B98" s="343" t="str">
        <f>Cover!D88 &amp; " / " &amp; Cover!E88</f>
        <v>Récoltes / Oogsten</v>
      </c>
      <c r="C98" s="343" t="str">
        <f>Cover!M88</f>
        <v>En tant que couverture. En sein d'une garantie il se peut que parfois, de l'ensemble couvert par la garantie, la partie "récoltes" nécessitte des informations spécifiques. (La moisson, la vendange etc.)</v>
      </c>
      <c r="D98" s="343" t="str">
        <f>Cover!N88</f>
        <v>Als dekking. Binnen een waarborg kan soms, van het geheel gewaarborgde, het gedeelte "oogsten" specifieke informatie vereisen. (In de zin van de oogst, de pluk, het maaisel, enz.)</v>
      </c>
      <c r="E98" s="344" t="str">
        <f>Cover!J88</f>
        <v/>
      </c>
      <c r="F98" s="327" t="s">
        <v>196</v>
      </c>
      <c r="G98" s="345"/>
      <c r="H98" s="259"/>
      <c r="I98" s="345"/>
      <c r="J98" s="259"/>
      <c r="K98" s="345"/>
      <c r="L98" s="259"/>
      <c r="M98" s="345"/>
      <c r="N98" s="259"/>
      <c r="O98" s="345"/>
      <c r="P98" s="259"/>
      <c r="Q98" s="345"/>
      <c r="R98" s="259"/>
      <c r="S98" s="345"/>
      <c r="T98" s="259"/>
      <c r="U98" s="350" t="s">
        <v>196</v>
      </c>
      <c r="V98" s="259"/>
      <c r="W98" s="345"/>
      <c r="X98" s="259"/>
      <c r="Y98" s="345"/>
      <c r="Z98" s="259"/>
      <c r="AA98" s="345"/>
      <c r="AB98" s="259"/>
      <c r="AC98" s="345"/>
      <c r="AD98" s="327" t="s">
        <v>196</v>
      </c>
      <c r="AE98" s="345"/>
      <c r="AF98" s="259"/>
      <c r="AG98" s="345"/>
      <c r="AH98" s="259"/>
      <c r="AI98" s="345"/>
      <c r="AJ98" s="327" t="s">
        <v>196</v>
      </c>
      <c r="AK98" s="345"/>
      <c r="AL98" s="259"/>
      <c r="AM98" s="350" t="s">
        <v>196</v>
      </c>
      <c r="AN98" s="259"/>
      <c r="AO98" s="345"/>
      <c r="AP98" s="259"/>
      <c r="AQ98" s="345"/>
      <c r="AR98" s="259"/>
      <c r="AS98" s="345"/>
      <c r="AT98" s="259"/>
      <c r="AU98" s="345"/>
      <c r="AV98" s="259"/>
      <c r="AW98" s="345"/>
      <c r="AX98" s="259"/>
      <c r="AY98" s="345"/>
      <c r="AZ98" s="259"/>
      <c r="BA98" s="345"/>
      <c r="BB98" s="259"/>
      <c r="BC98" s="345"/>
      <c r="BD98" s="259"/>
      <c r="BE98" s="345"/>
      <c r="BF98" s="259"/>
      <c r="BG98" s="345"/>
      <c r="BH98" s="259"/>
      <c r="BI98" s="345"/>
      <c r="BJ98" s="259"/>
      <c r="BK98" s="350" t="s">
        <v>196</v>
      </c>
      <c r="BL98" s="259"/>
      <c r="BM98" s="345"/>
      <c r="BN98" s="259"/>
      <c r="BO98" s="345"/>
      <c r="BP98" s="259"/>
      <c r="BQ98" s="345"/>
      <c r="BR98" s="259"/>
      <c r="BS98" s="350" t="s">
        <v>196</v>
      </c>
      <c r="BT98" s="259"/>
      <c r="BU98" s="345"/>
      <c r="BV98" s="259"/>
      <c r="BW98" s="345"/>
      <c r="BX98" s="259"/>
      <c r="BY98" s="345"/>
      <c r="BZ98" s="259"/>
      <c r="CA98" s="345"/>
      <c r="CB98" s="259"/>
      <c r="CC98" s="345"/>
      <c r="CD98" s="259"/>
      <c r="CE98" s="345"/>
      <c r="CF98" s="259"/>
      <c r="CG98" s="345"/>
      <c r="CH98" s="259"/>
      <c r="CI98" s="345"/>
      <c r="CJ98" s="259"/>
      <c r="CK98" s="345"/>
      <c r="CL98" s="259"/>
      <c r="CM98" s="350" t="s">
        <v>196</v>
      </c>
      <c r="CN98" s="259"/>
      <c r="CO98" s="345"/>
      <c r="CP98" s="259"/>
      <c r="CQ98" s="345"/>
      <c r="CR98" s="259"/>
      <c r="CS98" s="345"/>
      <c r="CT98" s="259"/>
      <c r="CU98" s="345"/>
      <c r="CV98" s="327" t="s">
        <v>196</v>
      </c>
      <c r="CW98" s="345"/>
      <c r="CX98" s="259"/>
      <c r="CY98" s="345"/>
      <c r="CZ98" s="259"/>
      <c r="DA98" s="345"/>
      <c r="DB98" s="259"/>
      <c r="DC98" s="345"/>
      <c r="DD98" s="259"/>
      <c r="DE98" s="345"/>
      <c r="DF98" s="259"/>
      <c r="DG98" s="350" t="s">
        <v>196</v>
      </c>
      <c r="DH98" s="327" t="s">
        <v>196</v>
      </c>
      <c r="DI98" s="345"/>
      <c r="DJ98" s="259"/>
      <c r="DK98" s="345"/>
      <c r="DL98" s="259"/>
      <c r="DM98" s="345"/>
      <c r="DN98" s="259"/>
      <c r="DO98" s="345"/>
      <c r="DP98" s="259"/>
      <c r="DQ98" s="350" t="s">
        <v>196</v>
      </c>
      <c r="DR98" s="327" t="s">
        <v>196</v>
      </c>
      <c r="DS98" s="345"/>
      <c r="DT98" s="259"/>
      <c r="DU98" s="345"/>
      <c r="DV98" s="259"/>
      <c r="DW98" s="345"/>
      <c r="DX98" s="327" t="s">
        <v>196</v>
      </c>
      <c r="DY98" s="350" t="s">
        <v>196</v>
      </c>
      <c r="DZ98" s="259"/>
      <c r="EA98" s="345"/>
      <c r="EB98" s="327" t="s">
        <v>196</v>
      </c>
      <c r="EC98" s="345"/>
      <c r="ED98" s="259"/>
      <c r="EE98" s="345"/>
      <c r="EF98" s="259"/>
      <c r="EG98" s="345"/>
      <c r="EH98" s="259"/>
      <c r="EI98" s="345"/>
      <c r="EJ98" s="259"/>
      <c r="EK98" s="345"/>
      <c r="EL98" s="259"/>
      <c r="EM98" s="350" t="s">
        <v>196</v>
      </c>
      <c r="EN98" s="327" t="s">
        <v>196</v>
      </c>
      <c r="EO98" s="345"/>
      <c r="EP98" s="259"/>
      <c r="EQ98" s="345"/>
      <c r="ER98" s="259"/>
      <c r="ES98" s="345"/>
      <c r="ET98" s="259"/>
      <c r="EU98" s="345"/>
      <c r="EV98" s="259"/>
      <c r="EW98" s="345"/>
      <c r="EX98" s="259"/>
      <c r="EY98" s="345"/>
      <c r="EZ98" s="259"/>
      <c r="FA98" s="345"/>
      <c r="FB98" s="259"/>
      <c r="FC98" s="345"/>
      <c r="FD98" s="259"/>
      <c r="FE98" s="350" t="s">
        <v>196</v>
      </c>
      <c r="FF98" s="259"/>
      <c r="FG98" s="345"/>
      <c r="FH98" s="259"/>
      <c r="FI98" s="350" t="s">
        <v>196</v>
      </c>
      <c r="FJ98" s="259"/>
      <c r="FK98" s="350" t="s">
        <v>196</v>
      </c>
      <c r="FL98" s="259"/>
      <c r="FM98" s="345"/>
      <c r="FN98" s="327" t="s">
        <v>196</v>
      </c>
      <c r="FO98" s="350" t="s">
        <v>196</v>
      </c>
      <c r="FP98" s="259"/>
      <c r="FQ98" s="345"/>
      <c r="FR98" s="327" t="s">
        <v>196</v>
      </c>
      <c r="FS98" s="345"/>
      <c r="FT98" s="259"/>
      <c r="FU98" s="345"/>
      <c r="FV98" s="327" t="s">
        <v>196</v>
      </c>
      <c r="FW98" s="350" t="s">
        <v>196</v>
      </c>
      <c r="FX98" s="259"/>
      <c r="FY98" s="345"/>
      <c r="FZ98" s="259"/>
      <c r="GA98" s="345"/>
      <c r="GB98" s="259"/>
      <c r="GC98" s="345"/>
      <c r="GD98" s="259"/>
      <c r="GE98" s="345"/>
      <c r="GF98" s="259"/>
      <c r="GG98" s="345"/>
      <c r="GH98" s="259"/>
      <c r="GI98" s="345"/>
      <c r="GJ98" s="259"/>
      <c r="GK98" s="345"/>
      <c r="GL98" s="259"/>
      <c r="GM98" s="345"/>
      <c r="GN98" s="259"/>
      <c r="GO98" s="345"/>
      <c r="GP98" s="259"/>
      <c r="GQ98" s="345"/>
      <c r="GR98" s="259"/>
      <c r="GS98" s="345"/>
      <c r="GT98" s="259"/>
      <c r="GU98" s="345"/>
      <c r="GV98" s="259"/>
      <c r="GW98" s="345"/>
      <c r="GX98" s="259" t="s">
        <v>196</v>
      </c>
      <c r="GY98" s="345"/>
      <c r="GZ98" s="259" t="s">
        <v>196</v>
      </c>
      <c r="HA98" s="345" t="s">
        <v>196</v>
      </c>
      <c r="HB98" s="259"/>
      <c r="HC98" s="345"/>
      <c r="HD98" s="259"/>
      <c r="HE98" s="345"/>
      <c r="HF98" s="259"/>
      <c r="HG98" s="345" t="s">
        <v>196</v>
      </c>
      <c r="HH98" s="259" t="s">
        <v>196</v>
      </c>
      <c r="HI98" s="345" t="s">
        <v>196</v>
      </c>
      <c r="HJ98" s="259" t="s">
        <v>196</v>
      </c>
      <c r="HK98" s="345" t="s">
        <v>196</v>
      </c>
      <c r="HL98" s="259"/>
      <c r="HM98" s="345"/>
      <c r="HN98" s="259"/>
      <c r="HO98" s="345"/>
      <c r="HP98" s="259"/>
      <c r="HQ98" s="345"/>
      <c r="HR98" s="259"/>
      <c r="HS98" s="345"/>
      <c r="HT98" s="259"/>
      <c r="HU98" s="345"/>
      <c r="HV98" s="259"/>
      <c r="HW98" s="345"/>
      <c r="HX98" s="259"/>
      <c r="HY98" s="345"/>
      <c r="HZ98" s="259"/>
      <c r="IA98" s="345"/>
      <c r="IB98" s="356" t="s">
        <v>195</v>
      </c>
      <c r="IC98" s="345"/>
      <c r="ID98" s="257"/>
      <c r="IG98" s="303">
        <f t="shared" si="4"/>
        <v>35</v>
      </c>
      <c r="IH98" s="303">
        <f t="shared" si="5"/>
        <v>34</v>
      </c>
      <c r="II98" s="303">
        <f t="shared" si="6"/>
        <v>1</v>
      </c>
      <c r="IJ98" s="303">
        <f t="shared" si="7"/>
        <v>0</v>
      </c>
    </row>
    <row r="99" spans="1:244" s="30" customFormat="1" x14ac:dyDescent="0.2">
      <c r="A99" s="343" t="str">
        <f>Cover!C89</f>
        <v>088</v>
      </c>
      <c r="B99" s="343" t="str">
        <f>Cover!D89 &amp; " / " &amp; Cover!E89</f>
        <v>Fruits sur pied / Vruchten op stam</v>
      </c>
      <c r="C99" s="343" t="str">
        <f>Cover!M89</f>
        <v>En tant que couverture. En sein d'une garantie il se peut que parfois, de l'ensemble couvert par la garantie, la partie "fruits sur pied" nécessitte des informations spécifiques. (La moisson, la vendange etc. mais non récoltés.)</v>
      </c>
      <c r="D99" s="343" t="str">
        <f>Cover!N89</f>
        <v>Als dekking. Binnen een waarborg kan soms, van het geheel gewaarborgde, het gedeelte "vruchten op stam" specifieke informatie vereisen. (In de zin van de oogst, de pluk, het maaisel, enz. die echter nog moeten binnen gehaald worden.)</v>
      </c>
      <c r="E99" s="344" t="str">
        <f>Cover!J89</f>
        <v/>
      </c>
      <c r="F99" s="327" t="s">
        <v>196</v>
      </c>
      <c r="G99" s="345"/>
      <c r="H99" s="259"/>
      <c r="I99" s="345"/>
      <c r="J99" s="259"/>
      <c r="K99" s="345"/>
      <c r="L99" s="259"/>
      <c r="M99" s="345"/>
      <c r="N99" s="259"/>
      <c r="O99" s="345"/>
      <c r="P99" s="259"/>
      <c r="Q99" s="345"/>
      <c r="R99" s="259"/>
      <c r="S99" s="345"/>
      <c r="T99" s="259"/>
      <c r="U99" s="350" t="s">
        <v>196</v>
      </c>
      <c r="V99" s="259"/>
      <c r="W99" s="345"/>
      <c r="X99" s="259"/>
      <c r="Y99" s="345"/>
      <c r="Z99" s="259"/>
      <c r="AA99" s="345"/>
      <c r="AB99" s="259"/>
      <c r="AC99" s="345"/>
      <c r="AD99" s="327" t="s">
        <v>196</v>
      </c>
      <c r="AE99" s="345"/>
      <c r="AF99" s="259"/>
      <c r="AG99" s="345"/>
      <c r="AH99" s="259"/>
      <c r="AI99" s="345"/>
      <c r="AJ99" s="327" t="s">
        <v>196</v>
      </c>
      <c r="AK99" s="345"/>
      <c r="AL99" s="259"/>
      <c r="AM99" s="350" t="s">
        <v>196</v>
      </c>
      <c r="AN99" s="259"/>
      <c r="AO99" s="345"/>
      <c r="AP99" s="259"/>
      <c r="AQ99" s="345"/>
      <c r="AR99" s="259"/>
      <c r="AS99" s="345"/>
      <c r="AT99" s="259"/>
      <c r="AU99" s="345"/>
      <c r="AV99" s="259"/>
      <c r="AW99" s="345"/>
      <c r="AX99" s="259"/>
      <c r="AY99" s="345"/>
      <c r="AZ99" s="259"/>
      <c r="BA99" s="345"/>
      <c r="BB99" s="259"/>
      <c r="BC99" s="345"/>
      <c r="BD99" s="259"/>
      <c r="BE99" s="345"/>
      <c r="BF99" s="259"/>
      <c r="BG99" s="345"/>
      <c r="BH99" s="259"/>
      <c r="BI99" s="345"/>
      <c r="BJ99" s="259"/>
      <c r="BK99" s="350" t="s">
        <v>196</v>
      </c>
      <c r="BL99" s="259"/>
      <c r="BM99" s="345"/>
      <c r="BN99" s="259"/>
      <c r="BO99" s="345"/>
      <c r="BP99" s="259"/>
      <c r="BQ99" s="345"/>
      <c r="BR99" s="259"/>
      <c r="BS99" s="350" t="s">
        <v>196</v>
      </c>
      <c r="BT99" s="259"/>
      <c r="BU99" s="345"/>
      <c r="BV99" s="259"/>
      <c r="BW99" s="345"/>
      <c r="BX99" s="259"/>
      <c r="BY99" s="345"/>
      <c r="BZ99" s="259"/>
      <c r="CA99" s="345"/>
      <c r="CB99" s="259"/>
      <c r="CC99" s="345"/>
      <c r="CD99" s="259"/>
      <c r="CE99" s="345"/>
      <c r="CF99" s="259"/>
      <c r="CG99" s="345"/>
      <c r="CH99" s="259"/>
      <c r="CI99" s="345"/>
      <c r="CJ99" s="259"/>
      <c r="CK99" s="345"/>
      <c r="CL99" s="259"/>
      <c r="CM99" s="350" t="s">
        <v>196</v>
      </c>
      <c r="CN99" s="259"/>
      <c r="CO99" s="345"/>
      <c r="CP99" s="259"/>
      <c r="CQ99" s="345"/>
      <c r="CR99" s="259"/>
      <c r="CS99" s="345"/>
      <c r="CT99" s="259"/>
      <c r="CU99" s="345"/>
      <c r="CV99" s="327" t="s">
        <v>196</v>
      </c>
      <c r="CW99" s="345"/>
      <c r="CX99" s="259"/>
      <c r="CY99" s="345"/>
      <c r="CZ99" s="259"/>
      <c r="DA99" s="345"/>
      <c r="DB99" s="259"/>
      <c r="DC99" s="345"/>
      <c r="DD99" s="259"/>
      <c r="DE99" s="345"/>
      <c r="DF99" s="259"/>
      <c r="DG99" s="350" t="s">
        <v>196</v>
      </c>
      <c r="DH99" s="327" t="s">
        <v>196</v>
      </c>
      <c r="DI99" s="345"/>
      <c r="DJ99" s="259"/>
      <c r="DK99" s="345"/>
      <c r="DL99" s="259"/>
      <c r="DM99" s="345"/>
      <c r="DN99" s="259"/>
      <c r="DO99" s="345"/>
      <c r="DP99" s="259"/>
      <c r="DQ99" s="350" t="s">
        <v>196</v>
      </c>
      <c r="DR99" s="327" t="s">
        <v>196</v>
      </c>
      <c r="DS99" s="345"/>
      <c r="DT99" s="259"/>
      <c r="DU99" s="345"/>
      <c r="DV99" s="259"/>
      <c r="DW99" s="345"/>
      <c r="DX99" s="327" t="s">
        <v>196</v>
      </c>
      <c r="DY99" s="350" t="s">
        <v>196</v>
      </c>
      <c r="DZ99" s="259"/>
      <c r="EA99" s="345"/>
      <c r="EB99" s="327" t="s">
        <v>196</v>
      </c>
      <c r="EC99" s="345"/>
      <c r="ED99" s="259"/>
      <c r="EE99" s="345"/>
      <c r="EF99" s="259"/>
      <c r="EG99" s="345"/>
      <c r="EH99" s="259"/>
      <c r="EI99" s="345"/>
      <c r="EJ99" s="259"/>
      <c r="EK99" s="345"/>
      <c r="EL99" s="259"/>
      <c r="EM99" s="350" t="s">
        <v>196</v>
      </c>
      <c r="EN99" s="327" t="s">
        <v>196</v>
      </c>
      <c r="EO99" s="345"/>
      <c r="EP99" s="259"/>
      <c r="EQ99" s="345"/>
      <c r="ER99" s="259"/>
      <c r="ES99" s="345"/>
      <c r="ET99" s="259"/>
      <c r="EU99" s="345"/>
      <c r="EV99" s="259"/>
      <c r="EW99" s="345"/>
      <c r="EX99" s="259"/>
      <c r="EY99" s="345"/>
      <c r="EZ99" s="259"/>
      <c r="FA99" s="345"/>
      <c r="FB99" s="259"/>
      <c r="FC99" s="345"/>
      <c r="FD99" s="259"/>
      <c r="FE99" s="350" t="s">
        <v>196</v>
      </c>
      <c r="FF99" s="259"/>
      <c r="FG99" s="345"/>
      <c r="FH99" s="259"/>
      <c r="FI99" s="350" t="s">
        <v>196</v>
      </c>
      <c r="FJ99" s="259"/>
      <c r="FK99" s="350" t="s">
        <v>196</v>
      </c>
      <c r="FL99" s="259"/>
      <c r="FM99" s="345"/>
      <c r="FN99" s="327" t="s">
        <v>196</v>
      </c>
      <c r="FO99" s="350" t="s">
        <v>196</v>
      </c>
      <c r="FP99" s="259"/>
      <c r="FQ99" s="345"/>
      <c r="FR99" s="327" t="s">
        <v>196</v>
      </c>
      <c r="FS99" s="345"/>
      <c r="FT99" s="259"/>
      <c r="FU99" s="345"/>
      <c r="FV99" s="327" t="s">
        <v>196</v>
      </c>
      <c r="FW99" s="350" t="s">
        <v>196</v>
      </c>
      <c r="FX99" s="259"/>
      <c r="FY99" s="345"/>
      <c r="FZ99" s="259"/>
      <c r="GA99" s="345"/>
      <c r="GB99" s="259"/>
      <c r="GC99" s="345"/>
      <c r="GD99" s="259"/>
      <c r="GE99" s="345"/>
      <c r="GF99" s="259"/>
      <c r="GG99" s="345"/>
      <c r="GH99" s="259"/>
      <c r="GI99" s="345"/>
      <c r="GJ99" s="259"/>
      <c r="GK99" s="345"/>
      <c r="GL99" s="259"/>
      <c r="GM99" s="345"/>
      <c r="GN99" s="259"/>
      <c r="GO99" s="345"/>
      <c r="GP99" s="259"/>
      <c r="GQ99" s="345"/>
      <c r="GR99" s="259"/>
      <c r="GS99" s="345"/>
      <c r="GT99" s="259"/>
      <c r="GU99" s="345"/>
      <c r="GV99" s="259"/>
      <c r="GW99" s="345"/>
      <c r="GX99" s="259" t="s">
        <v>196</v>
      </c>
      <c r="GY99" s="345"/>
      <c r="GZ99" s="259" t="s">
        <v>196</v>
      </c>
      <c r="HA99" s="345" t="s">
        <v>196</v>
      </c>
      <c r="HB99" s="259"/>
      <c r="HC99" s="345"/>
      <c r="HD99" s="259"/>
      <c r="HE99" s="345"/>
      <c r="HF99" s="259"/>
      <c r="HG99" s="345" t="s">
        <v>196</v>
      </c>
      <c r="HH99" s="259" t="s">
        <v>196</v>
      </c>
      <c r="HI99" s="345" t="s">
        <v>196</v>
      </c>
      <c r="HJ99" s="259" t="s">
        <v>196</v>
      </c>
      <c r="HK99" s="345" t="s">
        <v>196</v>
      </c>
      <c r="HL99" s="259"/>
      <c r="HM99" s="345"/>
      <c r="HN99" s="259"/>
      <c r="HO99" s="345"/>
      <c r="HP99" s="259"/>
      <c r="HQ99" s="345"/>
      <c r="HR99" s="259"/>
      <c r="HS99" s="345"/>
      <c r="HT99" s="259"/>
      <c r="HU99" s="345"/>
      <c r="HV99" s="259"/>
      <c r="HW99" s="345"/>
      <c r="HX99" s="259"/>
      <c r="HY99" s="345"/>
      <c r="HZ99" s="259"/>
      <c r="IA99" s="345"/>
      <c r="IB99" s="356" t="s">
        <v>195</v>
      </c>
      <c r="IC99" s="345"/>
      <c r="ID99" s="257"/>
      <c r="IG99" s="303">
        <f t="shared" si="4"/>
        <v>35</v>
      </c>
      <c r="IH99" s="303">
        <f t="shared" si="5"/>
        <v>34</v>
      </c>
      <c r="II99" s="303">
        <f t="shared" si="6"/>
        <v>1</v>
      </c>
      <c r="IJ99" s="303">
        <f t="shared" si="7"/>
        <v>0</v>
      </c>
    </row>
    <row r="100" spans="1:244" s="30" customFormat="1" x14ac:dyDescent="0.2">
      <c r="A100" s="343" t="str">
        <f>Cover!C90</f>
        <v>089</v>
      </c>
      <c r="B100" s="343" t="str">
        <f>Cover!D90 &amp; " / " &amp; Cover!E90</f>
        <v>Extended coverage / Extended coverage</v>
      </c>
      <c r="C100" s="343" t="str">
        <f>Cover!M90</f>
        <v>En tant que couverture. Une extension à la garantie, intégrant le sousmentionné.</v>
      </c>
      <c r="D100" s="343" t="str">
        <f>Cover!N90</f>
        <v>Als dekking. Een uitbreiding van de waarborg tot wat hier vermeld staat.</v>
      </c>
      <c r="E100" s="344" t="str">
        <f>Cover!J90</f>
        <v/>
      </c>
      <c r="F100" s="327" t="s">
        <v>196</v>
      </c>
      <c r="G100" s="345"/>
      <c r="H100" s="259"/>
      <c r="I100" s="345"/>
      <c r="J100" s="259"/>
      <c r="K100" s="345"/>
      <c r="L100" s="259"/>
      <c r="M100" s="345"/>
      <c r="N100" s="259"/>
      <c r="O100" s="345"/>
      <c r="P100" s="259"/>
      <c r="Q100" s="345"/>
      <c r="R100" s="259"/>
      <c r="S100" s="345"/>
      <c r="T100" s="259"/>
      <c r="U100" s="350" t="s">
        <v>196</v>
      </c>
      <c r="V100" s="259"/>
      <c r="W100" s="345"/>
      <c r="X100" s="259"/>
      <c r="Y100" s="345"/>
      <c r="Z100" s="259"/>
      <c r="AA100" s="345"/>
      <c r="AB100" s="259"/>
      <c r="AC100" s="345"/>
      <c r="AD100" s="327" t="s">
        <v>196</v>
      </c>
      <c r="AE100" s="345"/>
      <c r="AF100" s="259"/>
      <c r="AG100" s="345"/>
      <c r="AH100" s="259"/>
      <c r="AI100" s="345"/>
      <c r="AJ100" s="327" t="s">
        <v>196</v>
      </c>
      <c r="AK100" s="345"/>
      <c r="AL100" s="259"/>
      <c r="AM100" s="350" t="s">
        <v>196</v>
      </c>
      <c r="AN100" s="259"/>
      <c r="AO100" s="345"/>
      <c r="AP100" s="259"/>
      <c r="AQ100" s="345"/>
      <c r="AR100" s="259"/>
      <c r="AS100" s="345"/>
      <c r="AT100" s="259"/>
      <c r="AU100" s="345"/>
      <c r="AV100" s="259"/>
      <c r="AW100" s="345"/>
      <c r="AX100" s="259"/>
      <c r="AY100" s="345"/>
      <c r="AZ100" s="259"/>
      <c r="BA100" s="345"/>
      <c r="BB100" s="259"/>
      <c r="BC100" s="345"/>
      <c r="BD100" s="259"/>
      <c r="BE100" s="345"/>
      <c r="BF100" s="259"/>
      <c r="BG100" s="345"/>
      <c r="BH100" s="259"/>
      <c r="BI100" s="345"/>
      <c r="BJ100" s="259"/>
      <c r="BK100" s="350" t="s">
        <v>196</v>
      </c>
      <c r="BL100" s="259"/>
      <c r="BM100" s="345"/>
      <c r="BN100" s="259"/>
      <c r="BO100" s="345"/>
      <c r="BP100" s="259"/>
      <c r="BQ100" s="345"/>
      <c r="BR100" s="259"/>
      <c r="BS100" s="350" t="s">
        <v>196</v>
      </c>
      <c r="BT100" s="259"/>
      <c r="BU100" s="345"/>
      <c r="BV100" s="259"/>
      <c r="BW100" s="345"/>
      <c r="BX100" s="259"/>
      <c r="BY100" s="345"/>
      <c r="BZ100" s="259"/>
      <c r="CA100" s="345"/>
      <c r="CB100" s="259"/>
      <c r="CC100" s="345"/>
      <c r="CD100" s="259"/>
      <c r="CE100" s="345"/>
      <c r="CF100" s="259"/>
      <c r="CG100" s="345"/>
      <c r="CH100" s="259"/>
      <c r="CI100" s="345"/>
      <c r="CJ100" s="259"/>
      <c r="CK100" s="345"/>
      <c r="CL100" s="259"/>
      <c r="CM100" s="350" t="s">
        <v>196</v>
      </c>
      <c r="CN100" s="259"/>
      <c r="CO100" s="345"/>
      <c r="CP100" s="259"/>
      <c r="CQ100" s="345"/>
      <c r="CR100" s="259"/>
      <c r="CS100" s="345"/>
      <c r="CT100" s="259"/>
      <c r="CU100" s="345"/>
      <c r="CV100" s="327" t="s">
        <v>196</v>
      </c>
      <c r="CW100" s="345"/>
      <c r="CX100" s="259"/>
      <c r="CY100" s="345"/>
      <c r="CZ100" s="259"/>
      <c r="DA100" s="345"/>
      <c r="DB100" s="259"/>
      <c r="DC100" s="345"/>
      <c r="DD100" s="259"/>
      <c r="DE100" s="345"/>
      <c r="DF100" s="259"/>
      <c r="DG100" s="350" t="s">
        <v>196</v>
      </c>
      <c r="DH100" s="327" t="s">
        <v>196</v>
      </c>
      <c r="DI100" s="345"/>
      <c r="DJ100" s="259"/>
      <c r="DK100" s="345"/>
      <c r="DL100" s="259"/>
      <c r="DM100" s="345"/>
      <c r="DN100" s="259"/>
      <c r="DO100" s="345"/>
      <c r="DP100" s="259"/>
      <c r="DQ100" s="350" t="s">
        <v>196</v>
      </c>
      <c r="DR100" s="327" t="s">
        <v>196</v>
      </c>
      <c r="DS100" s="345"/>
      <c r="DT100" s="259"/>
      <c r="DU100" s="345"/>
      <c r="DV100" s="259"/>
      <c r="DW100" s="345"/>
      <c r="DX100" s="327" t="s">
        <v>196</v>
      </c>
      <c r="DY100" s="350" t="s">
        <v>196</v>
      </c>
      <c r="DZ100" s="259"/>
      <c r="EA100" s="345"/>
      <c r="EB100" s="327" t="s">
        <v>196</v>
      </c>
      <c r="EC100" s="345"/>
      <c r="ED100" s="259"/>
      <c r="EE100" s="345"/>
      <c r="EF100" s="259"/>
      <c r="EG100" s="345"/>
      <c r="EH100" s="259"/>
      <c r="EI100" s="345"/>
      <c r="EJ100" s="259"/>
      <c r="EK100" s="345"/>
      <c r="EL100" s="259"/>
      <c r="EM100" s="350" t="s">
        <v>196</v>
      </c>
      <c r="EN100" s="327" t="s">
        <v>196</v>
      </c>
      <c r="EO100" s="345"/>
      <c r="EP100" s="259"/>
      <c r="EQ100" s="345"/>
      <c r="ER100" s="259"/>
      <c r="ES100" s="345"/>
      <c r="ET100" s="259"/>
      <c r="EU100" s="345"/>
      <c r="EV100" s="259"/>
      <c r="EW100" s="345"/>
      <c r="EX100" s="259"/>
      <c r="EY100" s="345"/>
      <c r="EZ100" s="259"/>
      <c r="FA100" s="345"/>
      <c r="FB100" s="259"/>
      <c r="FC100" s="345"/>
      <c r="FD100" s="259"/>
      <c r="FE100" s="350" t="s">
        <v>196</v>
      </c>
      <c r="FF100" s="259"/>
      <c r="FG100" s="345"/>
      <c r="FH100" s="259"/>
      <c r="FI100" s="350" t="s">
        <v>196</v>
      </c>
      <c r="FJ100" s="259"/>
      <c r="FK100" s="350" t="s">
        <v>196</v>
      </c>
      <c r="FL100" s="259"/>
      <c r="FM100" s="345"/>
      <c r="FN100" s="327" t="s">
        <v>196</v>
      </c>
      <c r="FO100" s="350" t="s">
        <v>196</v>
      </c>
      <c r="FP100" s="259"/>
      <c r="FQ100" s="345"/>
      <c r="FR100" s="327" t="s">
        <v>196</v>
      </c>
      <c r="FS100" s="345"/>
      <c r="FT100" s="259"/>
      <c r="FU100" s="345"/>
      <c r="FV100" s="327" t="s">
        <v>196</v>
      </c>
      <c r="FW100" s="350" t="s">
        <v>196</v>
      </c>
      <c r="FX100" s="259"/>
      <c r="FY100" s="345"/>
      <c r="FZ100" s="259"/>
      <c r="GA100" s="345"/>
      <c r="GB100" s="259"/>
      <c r="GC100" s="345"/>
      <c r="GD100" s="259"/>
      <c r="GE100" s="345"/>
      <c r="GF100" s="259"/>
      <c r="GG100" s="345"/>
      <c r="GH100" s="259"/>
      <c r="GI100" s="345"/>
      <c r="GJ100" s="259"/>
      <c r="GK100" s="345"/>
      <c r="GL100" s="259"/>
      <c r="GM100" s="345"/>
      <c r="GN100" s="259"/>
      <c r="GO100" s="345"/>
      <c r="GP100" s="259"/>
      <c r="GQ100" s="345"/>
      <c r="GR100" s="259"/>
      <c r="GS100" s="345"/>
      <c r="GT100" s="259"/>
      <c r="GU100" s="345"/>
      <c r="GV100" s="259"/>
      <c r="GW100" s="345"/>
      <c r="GX100" s="259" t="s">
        <v>196</v>
      </c>
      <c r="GY100" s="345"/>
      <c r="GZ100" s="259" t="s">
        <v>196</v>
      </c>
      <c r="HA100" s="345" t="s">
        <v>196</v>
      </c>
      <c r="HB100" s="259"/>
      <c r="HC100" s="345"/>
      <c r="HD100" s="259"/>
      <c r="HE100" s="345"/>
      <c r="HF100" s="259"/>
      <c r="HG100" s="345" t="s">
        <v>196</v>
      </c>
      <c r="HH100" s="259" t="s">
        <v>196</v>
      </c>
      <c r="HI100" s="345" t="s">
        <v>196</v>
      </c>
      <c r="HJ100" s="259" t="s">
        <v>196</v>
      </c>
      <c r="HK100" s="345" t="s">
        <v>196</v>
      </c>
      <c r="HL100" s="259"/>
      <c r="HM100" s="345"/>
      <c r="HN100" s="259"/>
      <c r="HO100" s="345"/>
      <c r="HP100" s="259"/>
      <c r="HQ100" s="345"/>
      <c r="HR100" s="259"/>
      <c r="HS100" s="345"/>
      <c r="HT100" s="259"/>
      <c r="HU100" s="345"/>
      <c r="HV100" s="259"/>
      <c r="HW100" s="345"/>
      <c r="HX100" s="259"/>
      <c r="HY100" s="345"/>
      <c r="HZ100" s="259"/>
      <c r="IA100" s="345"/>
      <c r="IB100" s="356" t="s">
        <v>195</v>
      </c>
      <c r="IC100" s="345"/>
      <c r="ID100" s="257"/>
      <c r="IG100" s="303">
        <f t="shared" si="4"/>
        <v>35</v>
      </c>
      <c r="IH100" s="303">
        <f t="shared" si="5"/>
        <v>34</v>
      </c>
      <c r="II100" s="303">
        <f t="shared" si="6"/>
        <v>1</v>
      </c>
      <c r="IJ100" s="303">
        <f t="shared" si="7"/>
        <v>0</v>
      </c>
    </row>
    <row r="101" spans="1:244" s="30" customFormat="1" x14ac:dyDescent="0.2">
      <c r="A101" s="343" t="str">
        <f>Cover!C91</f>
        <v>090</v>
      </c>
      <c r="B101" s="343" t="str">
        <f>Cover!D91 &amp; " / " &amp; Cover!E91</f>
        <v>Assistance habitat. / Bijstand woning</v>
      </c>
      <c r="C101" s="343" t="str">
        <f>Cover!M91</f>
        <v>Assistance habitation. En tant que couverture. Ensemble de services liés à l'occupation de la maison.</v>
      </c>
      <c r="D101" s="343" t="str">
        <f>Cover!N91</f>
        <v>Als dekking. Geheel van diensten in verband met de woning.</v>
      </c>
      <c r="E101" s="344" t="str">
        <f>Cover!J91</f>
        <v/>
      </c>
      <c r="F101" s="327" t="s">
        <v>196</v>
      </c>
      <c r="G101" s="345"/>
      <c r="H101" s="259"/>
      <c r="I101" s="345"/>
      <c r="J101" s="259"/>
      <c r="K101" s="345"/>
      <c r="L101" s="259"/>
      <c r="M101" s="345"/>
      <c r="N101" s="259"/>
      <c r="O101" s="345"/>
      <c r="P101" s="259"/>
      <c r="Q101" s="345"/>
      <c r="R101" s="259"/>
      <c r="S101" s="345"/>
      <c r="T101" s="259"/>
      <c r="U101" s="350" t="s">
        <v>196</v>
      </c>
      <c r="V101" s="259"/>
      <c r="W101" s="345"/>
      <c r="X101" s="259"/>
      <c r="Y101" s="345"/>
      <c r="Z101" s="259"/>
      <c r="AA101" s="345"/>
      <c r="AB101" s="259"/>
      <c r="AC101" s="345"/>
      <c r="AD101" s="327" t="s">
        <v>196</v>
      </c>
      <c r="AE101" s="345"/>
      <c r="AF101" s="259"/>
      <c r="AG101" s="345"/>
      <c r="AH101" s="259"/>
      <c r="AI101" s="345"/>
      <c r="AJ101" s="327" t="s">
        <v>196</v>
      </c>
      <c r="AK101" s="345"/>
      <c r="AL101" s="259"/>
      <c r="AM101" s="350" t="s">
        <v>196</v>
      </c>
      <c r="AN101" s="259"/>
      <c r="AO101" s="345"/>
      <c r="AP101" s="259"/>
      <c r="AQ101" s="345"/>
      <c r="AR101" s="259"/>
      <c r="AS101" s="345"/>
      <c r="AT101" s="259"/>
      <c r="AU101" s="345"/>
      <c r="AV101" s="259"/>
      <c r="AW101" s="345"/>
      <c r="AX101" s="259"/>
      <c r="AY101" s="345"/>
      <c r="AZ101" s="259"/>
      <c r="BA101" s="345"/>
      <c r="BB101" s="259"/>
      <c r="BC101" s="345"/>
      <c r="BD101" s="259"/>
      <c r="BE101" s="345"/>
      <c r="BF101" s="259"/>
      <c r="BG101" s="345"/>
      <c r="BH101" s="259"/>
      <c r="BI101" s="345"/>
      <c r="BJ101" s="259"/>
      <c r="BK101" s="350" t="s">
        <v>196</v>
      </c>
      <c r="BL101" s="259"/>
      <c r="BM101" s="345"/>
      <c r="BN101" s="259"/>
      <c r="BO101" s="345"/>
      <c r="BP101" s="259"/>
      <c r="BQ101" s="345"/>
      <c r="BR101" s="259"/>
      <c r="BS101" s="350" t="s">
        <v>196</v>
      </c>
      <c r="BT101" s="259"/>
      <c r="BU101" s="345"/>
      <c r="BV101" s="259"/>
      <c r="BW101" s="345"/>
      <c r="BX101" s="259"/>
      <c r="BY101" s="345"/>
      <c r="BZ101" s="259"/>
      <c r="CA101" s="345"/>
      <c r="CB101" s="259"/>
      <c r="CC101" s="345"/>
      <c r="CD101" s="259"/>
      <c r="CE101" s="345"/>
      <c r="CF101" s="259"/>
      <c r="CG101" s="345"/>
      <c r="CH101" s="259"/>
      <c r="CI101" s="345"/>
      <c r="CJ101" s="259"/>
      <c r="CK101" s="345"/>
      <c r="CL101" s="259"/>
      <c r="CM101" s="350" t="s">
        <v>196</v>
      </c>
      <c r="CN101" s="259"/>
      <c r="CO101" s="345"/>
      <c r="CP101" s="259"/>
      <c r="CQ101" s="345"/>
      <c r="CR101" s="259"/>
      <c r="CS101" s="345"/>
      <c r="CT101" s="259"/>
      <c r="CU101" s="345"/>
      <c r="CV101" s="327" t="s">
        <v>196</v>
      </c>
      <c r="CW101" s="345"/>
      <c r="CX101" s="259"/>
      <c r="CY101" s="345"/>
      <c r="CZ101" s="259"/>
      <c r="DA101" s="345"/>
      <c r="DB101" s="259"/>
      <c r="DC101" s="345"/>
      <c r="DD101" s="259"/>
      <c r="DE101" s="345"/>
      <c r="DF101" s="259"/>
      <c r="DG101" s="350" t="s">
        <v>196</v>
      </c>
      <c r="DH101" s="327" t="s">
        <v>196</v>
      </c>
      <c r="DI101" s="345"/>
      <c r="DJ101" s="259"/>
      <c r="DK101" s="345"/>
      <c r="DL101" s="259"/>
      <c r="DM101" s="345"/>
      <c r="DN101" s="259"/>
      <c r="DO101" s="345"/>
      <c r="DP101" s="259"/>
      <c r="DQ101" s="350" t="s">
        <v>196</v>
      </c>
      <c r="DR101" s="327" t="s">
        <v>196</v>
      </c>
      <c r="DS101" s="345"/>
      <c r="DT101" s="259"/>
      <c r="DU101" s="345"/>
      <c r="DV101" s="259"/>
      <c r="DW101" s="345"/>
      <c r="DX101" s="327" t="s">
        <v>196</v>
      </c>
      <c r="DY101" s="350" t="s">
        <v>196</v>
      </c>
      <c r="DZ101" s="259"/>
      <c r="EA101" s="345"/>
      <c r="EB101" s="327" t="s">
        <v>196</v>
      </c>
      <c r="EC101" s="345"/>
      <c r="ED101" s="259"/>
      <c r="EE101" s="345"/>
      <c r="EF101" s="259"/>
      <c r="EG101" s="345"/>
      <c r="EH101" s="259"/>
      <c r="EI101" s="345"/>
      <c r="EJ101" s="259"/>
      <c r="EK101" s="345"/>
      <c r="EL101" s="259"/>
      <c r="EM101" s="350" t="s">
        <v>196</v>
      </c>
      <c r="EN101" s="327" t="s">
        <v>196</v>
      </c>
      <c r="EO101" s="345"/>
      <c r="EP101" s="259"/>
      <c r="EQ101" s="345"/>
      <c r="ER101" s="259"/>
      <c r="ES101" s="345"/>
      <c r="ET101" s="259"/>
      <c r="EU101" s="345"/>
      <c r="EV101" s="259"/>
      <c r="EW101" s="345"/>
      <c r="EX101" s="259"/>
      <c r="EY101" s="345"/>
      <c r="EZ101" s="259"/>
      <c r="FA101" s="345"/>
      <c r="FB101" s="259"/>
      <c r="FC101" s="345"/>
      <c r="FD101" s="259"/>
      <c r="FE101" s="350" t="s">
        <v>196</v>
      </c>
      <c r="FF101" s="259"/>
      <c r="FG101" s="345"/>
      <c r="FH101" s="259"/>
      <c r="FI101" s="350" t="s">
        <v>196</v>
      </c>
      <c r="FJ101" s="259"/>
      <c r="FK101" s="350" t="s">
        <v>196</v>
      </c>
      <c r="FL101" s="259"/>
      <c r="FM101" s="345"/>
      <c r="FN101" s="327" t="s">
        <v>196</v>
      </c>
      <c r="FO101" s="350" t="s">
        <v>196</v>
      </c>
      <c r="FP101" s="259"/>
      <c r="FQ101" s="345"/>
      <c r="FR101" s="327" t="s">
        <v>196</v>
      </c>
      <c r="FS101" s="345"/>
      <c r="FT101" s="259"/>
      <c r="FU101" s="345"/>
      <c r="FV101" s="327" t="s">
        <v>196</v>
      </c>
      <c r="FW101" s="350" t="s">
        <v>196</v>
      </c>
      <c r="FX101" s="259"/>
      <c r="FY101" s="345"/>
      <c r="FZ101" s="259"/>
      <c r="GA101" s="345"/>
      <c r="GB101" s="259"/>
      <c r="GC101" s="345"/>
      <c r="GD101" s="259"/>
      <c r="GE101" s="345"/>
      <c r="GF101" s="259"/>
      <c r="GG101" s="345"/>
      <c r="GH101" s="259"/>
      <c r="GI101" s="345"/>
      <c r="GJ101" s="259"/>
      <c r="GK101" s="345"/>
      <c r="GL101" s="259"/>
      <c r="GM101" s="345"/>
      <c r="GN101" s="259"/>
      <c r="GO101" s="345"/>
      <c r="GP101" s="259"/>
      <c r="GQ101" s="345"/>
      <c r="GR101" s="259"/>
      <c r="GS101" s="345"/>
      <c r="GT101" s="259"/>
      <c r="GU101" s="345"/>
      <c r="GV101" s="259"/>
      <c r="GW101" s="345"/>
      <c r="GX101" s="259" t="s">
        <v>196</v>
      </c>
      <c r="GY101" s="345"/>
      <c r="GZ101" s="259" t="s">
        <v>196</v>
      </c>
      <c r="HA101" s="345" t="s">
        <v>196</v>
      </c>
      <c r="HB101" s="259"/>
      <c r="HC101" s="345"/>
      <c r="HD101" s="259"/>
      <c r="HE101" s="345"/>
      <c r="HF101" s="259"/>
      <c r="HG101" s="345" t="s">
        <v>196</v>
      </c>
      <c r="HH101" s="259" t="s">
        <v>196</v>
      </c>
      <c r="HI101" s="345" t="s">
        <v>196</v>
      </c>
      <c r="HJ101" s="259" t="s">
        <v>196</v>
      </c>
      <c r="HK101" s="345" t="s">
        <v>196</v>
      </c>
      <c r="HL101" s="259"/>
      <c r="HM101" s="345"/>
      <c r="HN101" s="259"/>
      <c r="HO101" s="345"/>
      <c r="HP101" s="259"/>
      <c r="HQ101" s="345"/>
      <c r="HR101" s="259"/>
      <c r="HS101" s="345"/>
      <c r="HT101" s="259"/>
      <c r="HU101" s="345"/>
      <c r="HV101" s="259"/>
      <c r="HW101" s="345"/>
      <c r="HX101" s="259"/>
      <c r="HY101" s="345"/>
      <c r="HZ101" s="259"/>
      <c r="IA101" s="345"/>
      <c r="IB101" s="356" t="s">
        <v>195</v>
      </c>
      <c r="IC101" s="345"/>
      <c r="ID101" s="257"/>
      <c r="IG101" s="303">
        <f t="shared" si="4"/>
        <v>35</v>
      </c>
      <c r="IH101" s="303">
        <f t="shared" si="5"/>
        <v>34</v>
      </c>
      <c r="II101" s="303">
        <f t="shared" si="6"/>
        <v>1</v>
      </c>
      <c r="IJ101" s="303">
        <f t="shared" si="7"/>
        <v>0</v>
      </c>
    </row>
    <row r="102" spans="1:244" s="30" customFormat="1" x14ac:dyDescent="0.2">
      <c r="A102" s="343" t="str">
        <f>Cover!C92</f>
        <v>091</v>
      </c>
      <c r="B102" s="343" t="str">
        <f>Cover!D92 &amp; " / " &amp; Cover!E92</f>
        <v>Bijoux / Juwelen</v>
      </c>
      <c r="C102" s="343" t="str">
        <f>Cover!M92</f>
        <v>En tant que couverture. En sein d'une garantie il se peut que, de l'ensemble couvert par la garantie, la partie "bijoux" nécessitte des informations spécifiques.</v>
      </c>
      <c r="D102" s="343" t="str">
        <f>Cover!N92</f>
        <v>Als dekking. Binnen een waarborg kan soms, van het geheel gewaarborgde, het gedeelte "juwelen" specifieke informatie vereisen.</v>
      </c>
      <c r="E102" s="344" t="str">
        <f>Cover!J92</f>
        <v/>
      </c>
      <c r="F102" s="327" t="s">
        <v>196</v>
      </c>
      <c r="G102" s="345"/>
      <c r="H102" s="259"/>
      <c r="I102" s="345"/>
      <c r="J102" s="259"/>
      <c r="K102" s="345"/>
      <c r="L102" s="259"/>
      <c r="M102" s="345"/>
      <c r="N102" s="259"/>
      <c r="O102" s="345"/>
      <c r="P102" s="259"/>
      <c r="Q102" s="345"/>
      <c r="R102" s="259"/>
      <c r="S102" s="345"/>
      <c r="T102" s="259"/>
      <c r="U102" s="350" t="s">
        <v>196</v>
      </c>
      <c r="V102" s="259"/>
      <c r="W102" s="345"/>
      <c r="X102" s="259"/>
      <c r="Y102" s="345"/>
      <c r="Z102" s="259"/>
      <c r="AA102" s="345"/>
      <c r="AB102" s="259"/>
      <c r="AC102" s="345"/>
      <c r="AD102" s="327" t="s">
        <v>196</v>
      </c>
      <c r="AE102" s="345"/>
      <c r="AF102" s="259"/>
      <c r="AG102" s="345"/>
      <c r="AH102" s="259"/>
      <c r="AI102" s="345"/>
      <c r="AJ102" s="327" t="s">
        <v>196</v>
      </c>
      <c r="AK102" s="345"/>
      <c r="AL102" s="259"/>
      <c r="AM102" s="350" t="s">
        <v>196</v>
      </c>
      <c r="AN102" s="259"/>
      <c r="AO102" s="345"/>
      <c r="AP102" s="259"/>
      <c r="AQ102" s="345"/>
      <c r="AR102" s="259"/>
      <c r="AS102" s="345"/>
      <c r="AT102" s="259"/>
      <c r="AU102" s="345"/>
      <c r="AV102" s="259"/>
      <c r="AW102" s="345"/>
      <c r="AX102" s="259"/>
      <c r="AY102" s="345"/>
      <c r="AZ102" s="259"/>
      <c r="BA102" s="345"/>
      <c r="BB102" s="259"/>
      <c r="BC102" s="345"/>
      <c r="BD102" s="259"/>
      <c r="BE102" s="345"/>
      <c r="BF102" s="259"/>
      <c r="BG102" s="345"/>
      <c r="BH102" s="259"/>
      <c r="BI102" s="345"/>
      <c r="BJ102" s="259"/>
      <c r="BK102" s="350" t="s">
        <v>196</v>
      </c>
      <c r="BL102" s="259"/>
      <c r="BM102" s="345"/>
      <c r="BN102" s="259"/>
      <c r="BO102" s="345"/>
      <c r="BP102" s="259"/>
      <c r="BQ102" s="345"/>
      <c r="BR102" s="259"/>
      <c r="BS102" s="350" t="s">
        <v>196</v>
      </c>
      <c r="BT102" s="259"/>
      <c r="BU102" s="345"/>
      <c r="BV102" s="259"/>
      <c r="BW102" s="345"/>
      <c r="BX102" s="259"/>
      <c r="BY102" s="345"/>
      <c r="BZ102" s="259"/>
      <c r="CA102" s="345"/>
      <c r="CB102" s="259"/>
      <c r="CC102" s="345"/>
      <c r="CD102" s="259"/>
      <c r="CE102" s="345"/>
      <c r="CF102" s="259"/>
      <c r="CG102" s="345"/>
      <c r="CH102" s="259"/>
      <c r="CI102" s="345"/>
      <c r="CJ102" s="259"/>
      <c r="CK102" s="345"/>
      <c r="CL102" s="259"/>
      <c r="CM102" s="350" t="s">
        <v>196</v>
      </c>
      <c r="CN102" s="259"/>
      <c r="CO102" s="345"/>
      <c r="CP102" s="259"/>
      <c r="CQ102" s="345"/>
      <c r="CR102" s="259"/>
      <c r="CS102" s="345"/>
      <c r="CT102" s="259"/>
      <c r="CU102" s="345"/>
      <c r="CV102" s="327" t="s">
        <v>196</v>
      </c>
      <c r="CW102" s="345"/>
      <c r="CX102" s="259"/>
      <c r="CY102" s="345"/>
      <c r="CZ102" s="259"/>
      <c r="DA102" s="345"/>
      <c r="DB102" s="259"/>
      <c r="DC102" s="345"/>
      <c r="DD102" s="259"/>
      <c r="DE102" s="345"/>
      <c r="DF102" s="259"/>
      <c r="DG102" s="350" t="s">
        <v>196</v>
      </c>
      <c r="DH102" s="327" t="s">
        <v>196</v>
      </c>
      <c r="DI102" s="345"/>
      <c r="DJ102" s="259"/>
      <c r="DK102" s="345"/>
      <c r="DL102" s="259"/>
      <c r="DM102" s="345"/>
      <c r="DN102" s="259"/>
      <c r="DO102" s="345"/>
      <c r="DP102" s="259"/>
      <c r="DQ102" s="350" t="s">
        <v>196</v>
      </c>
      <c r="DR102" s="327" t="s">
        <v>196</v>
      </c>
      <c r="DS102" s="345"/>
      <c r="DT102" s="259"/>
      <c r="DU102" s="345"/>
      <c r="DV102" s="259"/>
      <c r="DW102" s="345"/>
      <c r="DX102" s="327" t="s">
        <v>196</v>
      </c>
      <c r="DY102" s="350" t="s">
        <v>196</v>
      </c>
      <c r="DZ102" s="259"/>
      <c r="EA102" s="345"/>
      <c r="EB102" s="327" t="s">
        <v>196</v>
      </c>
      <c r="EC102" s="345"/>
      <c r="ED102" s="259"/>
      <c r="EE102" s="345"/>
      <c r="EF102" s="259"/>
      <c r="EG102" s="345"/>
      <c r="EH102" s="259"/>
      <c r="EI102" s="345"/>
      <c r="EJ102" s="259"/>
      <c r="EK102" s="345"/>
      <c r="EL102" s="259"/>
      <c r="EM102" s="350" t="s">
        <v>196</v>
      </c>
      <c r="EN102" s="327" t="s">
        <v>196</v>
      </c>
      <c r="EO102" s="345"/>
      <c r="EP102" s="259"/>
      <c r="EQ102" s="345"/>
      <c r="ER102" s="259"/>
      <c r="ES102" s="345"/>
      <c r="ET102" s="259"/>
      <c r="EU102" s="345"/>
      <c r="EV102" s="259"/>
      <c r="EW102" s="345"/>
      <c r="EX102" s="259"/>
      <c r="EY102" s="345"/>
      <c r="EZ102" s="259"/>
      <c r="FA102" s="345"/>
      <c r="FB102" s="259"/>
      <c r="FC102" s="345"/>
      <c r="FD102" s="259"/>
      <c r="FE102" s="350" t="s">
        <v>196</v>
      </c>
      <c r="FF102" s="259"/>
      <c r="FG102" s="345"/>
      <c r="FH102" s="259"/>
      <c r="FI102" s="350" t="s">
        <v>196</v>
      </c>
      <c r="FJ102" s="259"/>
      <c r="FK102" s="350" t="s">
        <v>196</v>
      </c>
      <c r="FL102" s="259"/>
      <c r="FM102" s="345"/>
      <c r="FN102" s="327" t="s">
        <v>196</v>
      </c>
      <c r="FO102" s="350" t="s">
        <v>196</v>
      </c>
      <c r="FP102" s="259"/>
      <c r="FQ102" s="345"/>
      <c r="FR102" s="327" t="s">
        <v>196</v>
      </c>
      <c r="FS102" s="345"/>
      <c r="FT102" s="259"/>
      <c r="FU102" s="345"/>
      <c r="FV102" s="327" t="s">
        <v>196</v>
      </c>
      <c r="FW102" s="350" t="s">
        <v>196</v>
      </c>
      <c r="FX102" s="259"/>
      <c r="FY102" s="345"/>
      <c r="FZ102" s="259"/>
      <c r="GA102" s="345"/>
      <c r="GB102" s="259"/>
      <c r="GC102" s="345"/>
      <c r="GD102" s="259"/>
      <c r="GE102" s="345"/>
      <c r="GF102" s="259"/>
      <c r="GG102" s="345"/>
      <c r="GH102" s="259"/>
      <c r="GI102" s="345"/>
      <c r="GJ102" s="259"/>
      <c r="GK102" s="345"/>
      <c r="GL102" s="259"/>
      <c r="GM102" s="345"/>
      <c r="GN102" s="259"/>
      <c r="GO102" s="345"/>
      <c r="GP102" s="259"/>
      <c r="GQ102" s="345"/>
      <c r="GR102" s="259"/>
      <c r="GS102" s="345"/>
      <c r="GT102" s="259"/>
      <c r="GU102" s="345"/>
      <c r="GV102" s="259"/>
      <c r="GW102" s="345"/>
      <c r="GX102" s="259" t="s">
        <v>196</v>
      </c>
      <c r="GY102" s="345"/>
      <c r="GZ102" s="259" t="s">
        <v>196</v>
      </c>
      <c r="HA102" s="345" t="s">
        <v>196</v>
      </c>
      <c r="HB102" s="259"/>
      <c r="HC102" s="345"/>
      <c r="HD102" s="259"/>
      <c r="HE102" s="345"/>
      <c r="HF102" s="259"/>
      <c r="HG102" s="345" t="s">
        <v>196</v>
      </c>
      <c r="HH102" s="259" t="s">
        <v>196</v>
      </c>
      <c r="HI102" s="345" t="s">
        <v>196</v>
      </c>
      <c r="HJ102" s="259" t="s">
        <v>196</v>
      </c>
      <c r="HK102" s="345" t="s">
        <v>196</v>
      </c>
      <c r="HL102" s="259"/>
      <c r="HM102" s="345"/>
      <c r="HN102" s="259"/>
      <c r="HO102" s="345"/>
      <c r="HP102" s="259"/>
      <c r="HQ102" s="345"/>
      <c r="HR102" s="259"/>
      <c r="HS102" s="345"/>
      <c r="HT102" s="259"/>
      <c r="HU102" s="345"/>
      <c r="HV102" s="259"/>
      <c r="HW102" s="345"/>
      <c r="HX102" s="259"/>
      <c r="HY102" s="345"/>
      <c r="HZ102" s="259"/>
      <c r="IA102" s="345"/>
      <c r="IB102" s="356" t="s">
        <v>195</v>
      </c>
      <c r="IC102" s="345"/>
      <c r="ID102" s="257"/>
      <c r="IG102" s="303">
        <f t="shared" si="4"/>
        <v>35</v>
      </c>
      <c r="IH102" s="303">
        <f t="shared" si="5"/>
        <v>34</v>
      </c>
      <c r="II102" s="303">
        <f t="shared" si="6"/>
        <v>1</v>
      </c>
      <c r="IJ102" s="303">
        <f t="shared" si="7"/>
        <v>0</v>
      </c>
    </row>
    <row r="103" spans="1:244" s="30" customFormat="1" x14ac:dyDescent="0.2">
      <c r="A103" s="343" t="str">
        <f>Cover!C93</f>
        <v>092</v>
      </c>
      <c r="B103" s="343" t="str">
        <f>Cover!D93 &amp; " / " &amp; Cover!E93</f>
        <v>Argenterie / Zilvergoed</v>
      </c>
      <c r="C103" s="343" t="str">
        <f>Cover!M93</f>
        <v>En tant que couverture. En sein d'une garantie il se peut que, de l'ensemble couvert par la garantie, la partie "argenterie" nécessitte des informations spécifiques. (Les couverts en argent ou argentés, éventuellement étendu à d'autres accessoires de tabl</v>
      </c>
      <c r="D103" s="343" t="str">
        <f>Cover!N93</f>
        <v>Als dekking. Binnen een waarborg kan soms, van het geheel gewaarborgde, het gedeelte "zilvergoed" specifieke informatie vereisen. (Bestek in zilver, of verzilverd, eventueel uitgebreid tot ander tafelgerei, en tot andere halfedel- of edelmetalen.)</v>
      </c>
      <c r="E103" s="344" t="str">
        <f>Cover!J93</f>
        <v/>
      </c>
      <c r="F103" s="327" t="s">
        <v>196</v>
      </c>
      <c r="G103" s="345"/>
      <c r="H103" s="259"/>
      <c r="I103" s="345"/>
      <c r="J103" s="259"/>
      <c r="K103" s="345"/>
      <c r="L103" s="259"/>
      <c r="M103" s="345"/>
      <c r="N103" s="259"/>
      <c r="O103" s="345"/>
      <c r="P103" s="259"/>
      <c r="Q103" s="345"/>
      <c r="R103" s="259"/>
      <c r="S103" s="345"/>
      <c r="T103" s="259"/>
      <c r="U103" s="350" t="s">
        <v>196</v>
      </c>
      <c r="V103" s="259"/>
      <c r="W103" s="345"/>
      <c r="X103" s="259"/>
      <c r="Y103" s="345"/>
      <c r="Z103" s="259"/>
      <c r="AA103" s="345"/>
      <c r="AB103" s="259"/>
      <c r="AC103" s="345"/>
      <c r="AD103" s="327" t="s">
        <v>196</v>
      </c>
      <c r="AE103" s="345"/>
      <c r="AF103" s="259"/>
      <c r="AG103" s="345"/>
      <c r="AH103" s="259"/>
      <c r="AI103" s="345"/>
      <c r="AJ103" s="327" t="s">
        <v>196</v>
      </c>
      <c r="AK103" s="345"/>
      <c r="AL103" s="259"/>
      <c r="AM103" s="350" t="s">
        <v>196</v>
      </c>
      <c r="AN103" s="259"/>
      <c r="AO103" s="345"/>
      <c r="AP103" s="259"/>
      <c r="AQ103" s="345"/>
      <c r="AR103" s="259"/>
      <c r="AS103" s="345"/>
      <c r="AT103" s="259"/>
      <c r="AU103" s="345"/>
      <c r="AV103" s="259"/>
      <c r="AW103" s="345"/>
      <c r="AX103" s="259"/>
      <c r="AY103" s="345"/>
      <c r="AZ103" s="259"/>
      <c r="BA103" s="345"/>
      <c r="BB103" s="259"/>
      <c r="BC103" s="345"/>
      <c r="BD103" s="259"/>
      <c r="BE103" s="345"/>
      <c r="BF103" s="259"/>
      <c r="BG103" s="345"/>
      <c r="BH103" s="259"/>
      <c r="BI103" s="345"/>
      <c r="BJ103" s="259"/>
      <c r="BK103" s="350" t="s">
        <v>196</v>
      </c>
      <c r="BL103" s="259"/>
      <c r="BM103" s="345"/>
      <c r="BN103" s="259"/>
      <c r="BO103" s="345"/>
      <c r="BP103" s="259"/>
      <c r="BQ103" s="345"/>
      <c r="BR103" s="259"/>
      <c r="BS103" s="350" t="s">
        <v>196</v>
      </c>
      <c r="BT103" s="259"/>
      <c r="BU103" s="345"/>
      <c r="BV103" s="259"/>
      <c r="BW103" s="345"/>
      <c r="BX103" s="259"/>
      <c r="BY103" s="345"/>
      <c r="BZ103" s="259"/>
      <c r="CA103" s="345"/>
      <c r="CB103" s="259"/>
      <c r="CC103" s="345"/>
      <c r="CD103" s="259"/>
      <c r="CE103" s="345"/>
      <c r="CF103" s="259"/>
      <c r="CG103" s="345"/>
      <c r="CH103" s="259"/>
      <c r="CI103" s="345"/>
      <c r="CJ103" s="259"/>
      <c r="CK103" s="345"/>
      <c r="CL103" s="259"/>
      <c r="CM103" s="350" t="s">
        <v>196</v>
      </c>
      <c r="CN103" s="259"/>
      <c r="CO103" s="345"/>
      <c r="CP103" s="259"/>
      <c r="CQ103" s="345"/>
      <c r="CR103" s="259"/>
      <c r="CS103" s="345"/>
      <c r="CT103" s="259"/>
      <c r="CU103" s="345"/>
      <c r="CV103" s="327" t="s">
        <v>196</v>
      </c>
      <c r="CW103" s="345"/>
      <c r="CX103" s="259"/>
      <c r="CY103" s="345"/>
      <c r="CZ103" s="259"/>
      <c r="DA103" s="345"/>
      <c r="DB103" s="259"/>
      <c r="DC103" s="345"/>
      <c r="DD103" s="259"/>
      <c r="DE103" s="345"/>
      <c r="DF103" s="259"/>
      <c r="DG103" s="350" t="s">
        <v>196</v>
      </c>
      <c r="DH103" s="327" t="s">
        <v>196</v>
      </c>
      <c r="DI103" s="345"/>
      <c r="DJ103" s="259"/>
      <c r="DK103" s="345"/>
      <c r="DL103" s="259"/>
      <c r="DM103" s="345"/>
      <c r="DN103" s="259"/>
      <c r="DO103" s="345"/>
      <c r="DP103" s="259"/>
      <c r="DQ103" s="350" t="s">
        <v>196</v>
      </c>
      <c r="DR103" s="327" t="s">
        <v>196</v>
      </c>
      <c r="DS103" s="345"/>
      <c r="DT103" s="259"/>
      <c r="DU103" s="345"/>
      <c r="DV103" s="259"/>
      <c r="DW103" s="345"/>
      <c r="DX103" s="327" t="s">
        <v>196</v>
      </c>
      <c r="DY103" s="350" t="s">
        <v>196</v>
      </c>
      <c r="DZ103" s="259"/>
      <c r="EA103" s="345"/>
      <c r="EB103" s="327" t="s">
        <v>196</v>
      </c>
      <c r="EC103" s="345"/>
      <c r="ED103" s="259"/>
      <c r="EE103" s="345"/>
      <c r="EF103" s="259"/>
      <c r="EG103" s="345"/>
      <c r="EH103" s="259"/>
      <c r="EI103" s="345"/>
      <c r="EJ103" s="259"/>
      <c r="EK103" s="345"/>
      <c r="EL103" s="259"/>
      <c r="EM103" s="350" t="s">
        <v>196</v>
      </c>
      <c r="EN103" s="327" t="s">
        <v>196</v>
      </c>
      <c r="EO103" s="345"/>
      <c r="EP103" s="259"/>
      <c r="EQ103" s="345"/>
      <c r="ER103" s="259"/>
      <c r="ES103" s="345"/>
      <c r="ET103" s="259"/>
      <c r="EU103" s="345"/>
      <c r="EV103" s="259"/>
      <c r="EW103" s="345"/>
      <c r="EX103" s="259"/>
      <c r="EY103" s="345"/>
      <c r="EZ103" s="259"/>
      <c r="FA103" s="345"/>
      <c r="FB103" s="259"/>
      <c r="FC103" s="345"/>
      <c r="FD103" s="259"/>
      <c r="FE103" s="350" t="s">
        <v>196</v>
      </c>
      <c r="FF103" s="259"/>
      <c r="FG103" s="345"/>
      <c r="FH103" s="259"/>
      <c r="FI103" s="350" t="s">
        <v>196</v>
      </c>
      <c r="FJ103" s="259"/>
      <c r="FK103" s="350" t="s">
        <v>196</v>
      </c>
      <c r="FL103" s="259"/>
      <c r="FM103" s="345"/>
      <c r="FN103" s="327" t="s">
        <v>196</v>
      </c>
      <c r="FO103" s="350" t="s">
        <v>196</v>
      </c>
      <c r="FP103" s="259"/>
      <c r="FQ103" s="345"/>
      <c r="FR103" s="327" t="s">
        <v>196</v>
      </c>
      <c r="FS103" s="345"/>
      <c r="FT103" s="259"/>
      <c r="FU103" s="345"/>
      <c r="FV103" s="327" t="s">
        <v>196</v>
      </c>
      <c r="FW103" s="350" t="s">
        <v>196</v>
      </c>
      <c r="FX103" s="259"/>
      <c r="FY103" s="345"/>
      <c r="FZ103" s="259"/>
      <c r="GA103" s="345"/>
      <c r="GB103" s="259"/>
      <c r="GC103" s="345"/>
      <c r="GD103" s="259"/>
      <c r="GE103" s="345"/>
      <c r="GF103" s="259"/>
      <c r="GG103" s="345"/>
      <c r="GH103" s="259"/>
      <c r="GI103" s="345"/>
      <c r="GJ103" s="259"/>
      <c r="GK103" s="345"/>
      <c r="GL103" s="259"/>
      <c r="GM103" s="345"/>
      <c r="GN103" s="259"/>
      <c r="GO103" s="345"/>
      <c r="GP103" s="259"/>
      <c r="GQ103" s="345"/>
      <c r="GR103" s="259"/>
      <c r="GS103" s="345"/>
      <c r="GT103" s="259"/>
      <c r="GU103" s="345"/>
      <c r="GV103" s="259"/>
      <c r="GW103" s="345"/>
      <c r="GX103" s="259" t="s">
        <v>196</v>
      </c>
      <c r="GY103" s="345"/>
      <c r="GZ103" s="259" t="s">
        <v>196</v>
      </c>
      <c r="HA103" s="345" t="s">
        <v>196</v>
      </c>
      <c r="HB103" s="259"/>
      <c r="HC103" s="345"/>
      <c r="HD103" s="259"/>
      <c r="HE103" s="345"/>
      <c r="HF103" s="259"/>
      <c r="HG103" s="345" t="s">
        <v>196</v>
      </c>
      <c r="HH103" s="259" t="s">
        <v>196</v>
      </c>
      <c r="HI103" s="345" t="s">
        <v>196</v>
      </c>
      <c r="HJ103" s="259" t="s">
        <v>196</v>
      </c>
      <c r="HK103" s="345" t="s">
        <v>196</v>
      </c>
      <c r="HL103" s="259"/>
      <c r="HM103" s="345"/>
      <c r="HN103" s="259"/>
      <c r="HO103" s="345"/>
      <c r="HP103" s="259"/>
      <c r="HQ103" s="345"/>
      <c r="HR103" s="259"/>
      <c r="HS103" s="345"/>
      <c r="HT103" s="259"/>
      <c r="HU103" s="345"/>
      <c r="HV103" s="259"/>
      <c r="HW103" s="345"/>
      <c r="HX103" s="259"/>
      <c r="HY103" s="345"/>
      <c r="HZ103" s="259"/>
      <c r="IA103" s="345"/>
      <c r="IB103" s="356" t="s">
        <v>195</v>
      </c>
      <c r="IC103" s="345"/>
      <c r="ID103" s="257"/>
      <c r="IG103" s="303">
        <f t="shared" si="4"/>
        <v>35</v>
      </c>
      <c r="IH103" s="303">
        <f t="shared" si="5"/>
        <v>34</v>
      </c>
      <c r="II103" s="303">
        <f t="shared" si="6"/>
        <v>1</v>
      </c>
      <c r="IJ103" s="303">
        <f t="shared" si="7"/>
        <v>0</v>
      </c>
    </row>
    <row r="104" spans="1:244" s="30" customFormat="1" x14ac:dyDescent="0.2">
      <c r="A104" s="343" t="str">
        <f>Cover!C94</f>
        <v>093</v>
      </c>
      <c r="B104" s="343" t="str">
        <f>Cover!D94 &amp; " / " &amp; Cover!E94</f>
        <v>Tapis / Tapijten</v>
      </c>
      <c r="C104" s="343" t="str">
        <f>Cover!M94</f>
        <v>En tant que couverture. En sein d'une garantie il se peut que, de l'ensemble couvert par la garantie, la partie "Tapis" nécessitte des informations spécifiques. (Les tapis et ou tapisseries, éventuellement étendues aux broderies, patchwork ou autres texti</v>
      </c>
      <c r="D104" s="343" t="str">
        <f>Cover!N94</f>
        <v>Als dekking. Binnen een waarborg kan soms, van het geheel gewaarborgde, het gedeelte "tapijten" specifieke informatie vereisen. (De tapijten en wandtapijten, eventueel bij uitbreiding de borduurwerken, het patchwork, en ander waardevol tekstiel.)</v>
      </c>
      <c r="E104" s="344" t="str">
        <f>Cover!J94</f>
        <v/>
      </c>
      <c r="F104" s="327" t="s">
        <v>196</v>
      </c>
      <c r="G104" s="345"/>
      <c r="H104" s="259"/>
      <c r="I104" s="345"/>
      <c r="J104" s="259"/>
      <c r="K104" s="345"/>
      <c r="L104" s="259"/>
      <c r="M104" s="345"/>
      <c r="N104" s="259"/>
      <c r="O104" s="345"/>
      <c r="P104" s="259"/>
      <c r="Q104" s="345"/>
      <c r="R104" s="259"/>
      <c r="S104" s="345"/>
      <c r="T104" s="259"/>
      <c r="U104" s="350" t="s">
        <v>196</v>
      </c>
      <c r="V104" s="259"/>
      <c r="W104" s="345"/>
      <c r="X104" s="259"/>
      <c r="Y104" s="345"/>
      <c r="Z104" s="259"/>
      <c r="AA104" s="345"/>
      <c r="AB104" s="259"/>
      <c r="AC104" s="345"/>
      <c r="AD104" s="327" t="s">
        <v>196</v>
      </c>
      <c r="AE104" s="345"/>
      <c r="AF104" s="259"/>
      <c r="AG104" s="345"/>
      <c r="AH104" s="259"/>
      <c r="AI104" s="345"/>
      <c r="AJ104" s="327" t="s">
        <v>196</v>
      </c>
      <c r="AK104" s="345"/>
      <c r="AL104" s="259"/>
      <c r="AM104" s="350" t="s">
        <v>196</v>
      </c>
      <c r="AN104" s="259"/>
      <c r="AO104" s="345"/>
      <c r="AP104" s="259"/>
      <c r="AQ104" s="345"/>
      <c r="AR104" s="259"/>
      <c r="AS104" s="345"/>
      <c r="AT104" s="259"/>
      <c r="AU104" s="345"/>
      <c r="AV104" s="259"/>
      <c r="AW104" s="345"/>
      <c r="AX104" s="259"/>
      <c r="AY104" s="345"/>
      <c r="AZ104" s="259"/>
      <c r="BA104" s="345"/>
      <c r="BB104" s="259"/>
      <c r="BC104" s="345"/>
      <c r="BD104" s="259"/>
      <c r="BE104" s="345"/>
      <c r="BF104" s="259"/>
      <c r="BG104" s="345"/>
      <c r="BH104" s="259"/>
      <c r="BI104" s="345"/>
      <c r="BJ104" s="259"/>
      <c r="BK104" s="350" t="s">
        <v>196</v>
      </c>
      <c r="BL104" s="259"/>
      <c r="BM104" s="345"/>
      <c r="BN104" s="259"/>
      <c r="BO104" s="345"/>
      <c r="BP104" s="259"/>
      <c r="BQ104" s="345"/>
      <c r="BR104" s="259"/>
      <c r="BS104" s="350" t="s">
        <v>196</v>
      </c>
      <c r="BT104" s="259"/>
      <c r="BU104" s="345"/>
      <c r="BV104" s="259"/>
      <c r="BW104" s="345"/>
      <c r="BX104" s="259"/>
      <c r="BY104" s="345"/>
      <c r="BZ104" s="259"/>
      <c r="CA104" s="345"/>
      <c r="CB104" s="259"/>
      <c r="CC104" s="345"/>
      <c r="CD104" s="259"/>
      <c r="CE104" s="345"/>
      <c r="CF104" s="259"/>
      <c r="CG104" s="345"/>
      <c r="CH104" s="259"/>
      <c r="CI104" s="345"/>
      <c r="CJ104" s="259"/>
      <c r="CK104" s="345"/>
      <c r="CL104" s="259"/>
      <c r="CM104" s="350" t="s">
        <v>196</v>
      </c>
      <c r="CN104" s="259"/>
      <c r="CO104" s="345"/>
      <c r="CP104" s="259"/>
      <c r="CQ104" s="345"/>
      <c r="CR104" s="259"/>
      <c r="CS104" s="345"/>
      <c r="CT104" s="259"/>
      <c r="CU104" s="345"/>
      <c r="CV104" s="327" t="s">
        <v>196</v>
      </c>
      <c r="CW104" s="345"/>
      <c r="CX104" s="259"/>
      <c r="CY104" s="345"/>
      <c r="CZ104" s="259"/>
      <c r="DA104" s="345"/>
      <c r="DB104" s="259"/>
      <c r="DC104" s="345"/>
      <c r="DD104" s="259"/>
      <c r="DE104" s="345"/>
      <c r="DF104" s="259"/>
      <c r="DG104" s="350" t="s">
        <v>196</v>
      </c>
      <c r="DH104" s="327" t="s">
        <v>196</v>
      </c>
      <c r="DI104" s="345"/>
      <c r="DJ104" s="259"/>
      <c r="DK104" s="345"/>
      <c r="DL104" s="259"/>
      <c r="DM104" s="345"/>
      <c r="DN104" s="259"/>
      <c r="DO104" s="345"/>
      <c r="DP104" s="259"/>
      <c r="DQ104" s="350" t="s">
        <v>196</v>
      </c>
      <c r="DR104" s="327" t="s">
        <v>196</v>
      </c>
      <c r="DS104" s="345"/>
      <c r="DT104" s="259"/>
      <c r="DU104" s="345"/>
      <c r="DV104" s="259"/>
      <c r="DW104" s="345"/>
      <c r="DX104" s="327" t="s">
        <v>196</v>
      </c>
      <c r="DY104" s="350" t="s">
        <v>196</v>
      </c>
      <c r="DZ104" s="259"/>
      <c r="EA104" s="345"/>
      <c r="EB104" s="327" t="s">
        <v>196</v>
      </c>
      <c r="EC104" s="345"/>
      <c r="ED104" s="259"/>
      <c r="EE104" s="345"/>
      <c r="EF104" s="259"/>
      <c r="EG104" s="345"/>
      <c r="EH104" s="259"/>
      <c r="EI104" s="345"/>
      <c r="EJ104" s="259"/>
      <c r="EK104" s="345"/>
      <c r="EL104" s="259"/>
      <c r="EM104" s="350" t="s">
        <v>196</v>
      </c>
      <c r="EN104" s="327" t="s">
        <v>196</v>
      </c>
      <c r="EO104" s="345"/>
      <c r="EP104" s="259"/>
      <c r="EQ104" s="345"/>
      <c r="ER104" s="259"/>
      <c r="ES104" s="345"/>
      <c r="ET104" s="259"/>
      <c r="EU104" s="345"/>
      <c r="EV104" s="259"/>
      <c r="EW104" s="345"/>
      <c r="EX104" s="259"/>
      <c r="EY104" s="345"/>
      <c r="EZ104" s="259"/>
      <c r="FA104" s="345"/>
      <c r="FB104" s="259"/>
      <c r="FC104" s="345"/>
      <c r="FD104" s="259"/>
      <c r="FE104" s="350" t="s">
        <v>196</v>
      </c>
      <c r="FF104" s="259"/>
      <c r="FG104" s="345"/>
      <c r="FH104" s="259"/>
      <c r="FI104" s="350" t="s">
        <v>196</v>
      </c>
      <c r="FJ104" s="259"/>
      <c r="FK104" s="350" t="s">
        <v>196</v>
      </c>
      <c r="FL104" s="259"/>
      <c r="FM104" s="345"/>
      <c r="FN104" s="327" t="s">
        <v>196</v>
      </c>
      <c r="FO104" s="350" t="s">
        <v>196</v>
      </c>
      <c r="FP104" s="259"/>
      <c r="FQ104" s="345"/>
      <c r="FR104" s="327" t="s">
        <v>196</v>
      </c>
      <c r="FS104" s="345"/>
      <c r="FT104" s="259"/>
      <c r="FU104" s="345"/>
      <c r="FV104" s="327" t="s">
        <v>196</v>
      </c>
      <c r="FW104" s="350" t="s">
        <v>196</v>
      </c>
      <c r="FX104" s="259"/>
      <c r="FY104" s="345"/>
      <c r="FZ104" s="259"/>
      <c r="GA104" s="345"/>
      <c r="GB104" s="259"/>
      <c r="GC104" s="345"/>
      <c r="GD104" s="259"/>
      <c r="GE104" s="345"/>
      <c r="GF104" s="259"/>
      <c r="GG104" s="345"/>
      <c r="GH104" s="259"/>
      <c r="GI104" s="345"/>
      <c r="GJ104" s="259"/>
      <c r="GK104" s="345"/>
      <c r="GL104" s="259"/>
      <c r="GM104" s="345"/>
      <c r="GN104" s="259"/>
      <c r="GO104" s="345"/>
      <c r="GP104" s="259"/>
      <c r="GQ104" s="345"/>
      <c r="GR104" s="259"/>
      <c r="GS104" s="345"/>
      <c r="GT104" s="259"/>
      <c r="GU104" s="345"/>
      <c r="GV104" s="259"/>
      <c r="GW104" s="345"/>
      <c r="GX104" s="259" t="s">
        <v>196</v>
      </c>
      <c r="GY104" s="345"/>
      <c r="GZ104" s="259" t="s">
        <v>196</v>
      </c>
      <c r="HA104" s="345" t="s">
        <v>196</v>
      </c>
      <c r="HB104" s="259"/>
      <c r="HC104" s="345"/>
      <c r="HD104" s="259"/>
      <c r="HE104" s="345"/>
      <c r="HF104" s="259"/>
      <c r="HG104" s="345" t="s">
        <v>196</v>
      </c>
      <c r="HH104" s="259" t="s">
        <v>196</v>
      </c>
      <c r="HI104" s="345" t="s">
        <v>196</v>
      </c>
      <c r="HJ104" s="259" t="s">
        <v>196</v>
      </c>
      <c r="HK104" s="345" t="s">
        <v>196</v>
      </c>
      <c r="HL104" s="259"/>
      <c r="HM104" s="345"/>
      <c r="HN104" s="259"/>
      <c r="HO104" s="345"/>
      <c r="HP104" s="259"/>
      <c r="HQ104" s="345"/>
      <c r="HR104" s="259"/>
      <c r="HS104" s="345"/>
      <c r="HT104" s="259"/>
      <c r="HU104" s="345"/>
      <c r="HV104" s="259"/>
      <c r="HW104" s="345"/>
      <c r="HX104" s="259"/>
      <c r="HY104" s="345"/>
      <c r="HZ104" s="259"/>
      <c r="IA104" s="345"/>
      <c r="IB104" s="356" t="s">
        <v>195</v>
      </c>
      <c r="IC104" s="345"/>
      <c r="ID104" s="257"/>
      <c r="IG104" s="303">
        <f t="shared" si="4"/>
        <v>35</v>
      </c>
      <c r="IH104" s="303">
        <f t="shared" si="5"/>
        <v>34</v>
      </c>
      <c r="II104" s="303">
        <f t="shared" si="6"/>
        <v>1</v>
      </c>
      <c r="IJ104" s="303">
        <f t="shared" si="7"/>
        <v>0</v>
      </c>
    </row>
    <row r="105" spans="1:244" s="30" customFormat="1" x14ac:dyDescent="0.2">
      <c r="A105" s="343" t="str">
        <f>Cover!C95</f>
        <v>094</v>
      </c>
      <c r="B105" s="343" t="str">
        <f>Cover!D95 &amp; " / " &amp; Cover!E95</f>
        <v>Tableaux / Schilderijen</v>
      </c>
      <c r="C105" s="343" t="str">
        <f>Cover!M95</f>
        <v>En tant que couverture. En sein d'une garantie il se peut que, de l'ensemble couvert par la garantie, la partie "tableaux" nécessitte des informations spécifiques. (Huile sur toile ou panneaux, éventuellement étendu à d'autres matériaux comme les acryliqu</v>
      </c>
      <c r="D105" s="343" t="str">
        <f>Cover!N95</f>
        <v>Als dekking. Binnen een waarborg kan soms, van het geheel gewaarborgde, het gedeelte "schilderijen" specifieke informatie vereisen. (Olie op doek of op paneel, eventueel bij uitbreiding andere materialen, zoals acrylverf, en zelfs tot en met de (rood-)kri</v>
      </c>
      <c r="E105" s="344" t="str">
        <f>Cover!J95</f>
        <v/>
      </c>
      <c r="F105" s="327" t="s">
        <v>196</v>
      </c>
      <c r="G105" s="345"/>
      <c r="H105" s="259"/>
      <c r="I105" s="345"/>
      <c r="J105" s="259"/>
      <c r="K105" s="345"/>
      <c r="L105" s="259"/>
      <c r="M105" s="345"/>
      <c r="N105" s="259"/>
      <c r="O105" s="345"/>
      <c r="P105" s="259"/>
      <c r="Q105" s="345"/>
      <c r="R105" s="259"/>
      <c r="S105" s="345"/>
      <c r="T105" s="259"/>
      <c r="U105" s="350" t="s">
        <v>196</v>
      </c>
      <c r="V105" s="259"/>
      <c r="W105" s="345"/>
      <c r="X105" s="259"/>
      <c r="Y105" s="345"/>
      <c r="Z105" s="259"/>
      <c r="AA105" s="345"/>
      <c r="AB105" s="259"/>
      <c r="AC105" s="345"/>
      <c r="AD105" s="327" t="s">
        <v>196</v>
      </c>
      <c r="AE105" s="345"/>
      <c r="AF105" s="259"/>
      <c r="AG105" s="345"/>
      <c r="AH105" s="259"/>
      <c r="AI105" s="345"/>
      <c r="AJ105" s="327" t="s">
        <v>196</v>
      </c>
      <c r="AK105" s="345"/>
      <c r="AL105" s="259"/>
      <c r="AM105" s="350" t="s">
        <v>196</v>
      </c>
      <c r="AN105" s="259"/>
      <c r="AO105" s="345"/>
      <c r="AP105" s="259"/>
      <c r="AQ105" s="345"/>
      <c r="AR105" s="259"/>
      <c r="AS105" s="345"/>
      <c r="AT105" s="259"/>
      <c r="AU105" s="345"/>
      <c r="AV105" s="259"/>
      <c r="AW105" s="345"/>
      <c r="AX105" s="259"/>
      <c r="AY105" s="345"/>
      <c r="AZ105" s="259"/>
      <c r="BA105" s="345"/>
      <c r="BB105" s="259"/>
      <c r="BC105" s="345"/>
      <c r="BD105" s="259"/>
      <c r="BE105" s="345"/>
      <c r="BF105" s="259"/>
      <c r="BG105" s="345"/>
      <c r="BH105" s="259"/>
      <c r="BI105" s="345"/>
      <c r="BJ105" s="259"/>
      <c r="BK105" s="350" t="s">
        <v>196</v>
      </c>
      <c r="BL105" s="259"/>
      <c r="BM105" s="345"/>
      <c r="BN105" s="259"/>
      <c r="BO105" s="345"/>
      <c r="BP105" s="259"/>
      <c r="BQ105" s="345"/>
      <c r="BR105" s="259"/>
      <c r="BS105" s="350" t="s">
        <v>196</v>
      </c>
      <c r="BT105" s="259"/>
      <c r="BU105" s="345"/>
      <c r="BV105" s="259"/>
      <c r="BW105" s="345"/>
      <c r="BX105" s="259"/>
      <c r="BY105" s="345"/>
      <c r="BZ105" s="259"/>
      <c r="CA105" s="345"/>
      <c r="CB105" s="259"/>
      <c r="CC105" s="345"/>
      <c r="CD105" s="259"/>
      <c r="CE105" s="345"/>
      <c r="CF105" s="259"/>
      <c r="CG105" s="345"/>
      <c r="CH105" s="259"/>
      <c r="CI105" s="345"/>
      <c r="CJ105" s="259"/>
      <c r="CK105" s="345"/>
      <c r="CL105" s="259"/>
      <c r="CM105" s="350" t="s">
        <v>196</v>
      </c>
      <c r="CN105" s="259"/>
      <c r="CO105" s="345"/>
      <c r="CP105" s="259"/>
      <c r="CQ105" s="345"/>
      <c r="CR105" s="259"/>
      <c r="CS105" s="345"/>
      <c r="CT105" s="259"/>
      <c r="CU105" s="345"/>
      <c r="CV105" s="327" t="s">
        <v>196</v>
      </c>
      <c r="CW105" s="345"/>
      <c r="CX105" s="259"/>
      <c r="CY105" s="345"/>
      <c r="CZ105" s="259"/>
      <c r="DA105" s="345"/>
      <c r="DB105" s="259"/>
      <c r="DC105" s="345"/>
      <c r="DD105" s="259"/>
      <c r="DE105" s="345"/>
      <c r="DF105" s="259"/>
      <c r="DG105" s="350" t="s">
        <v>196</v>
      </c>
      <c r="DH105" s="327" t="s">
        <v>196</v>
      </c>
      <c r="DI105" s="345"/>
      <c r="DJ105" s="259"/>
      <c r="DK105" s="345"/>
      <c r="DL105" s="259"/>
      <c r="DM105" s="345"/>
      <c r="DN105" s="259"/>
      <c r="DO105" s="345"/>
      <c r="DP105" s="259"/>
      <c r="DQ105" s="350" t="s">
        <v>196</v>
      </c>
      <c r="DR105" s="327" t="s">
        <v>196</v>
      </c>
      <c r="DS105" s="345"/>
      <c r="DT105" s="259"/>
      <c r="DU105" s="345"/>
      <c r="DV105" s="259"/>
      <c r="DW105" s="345"/>
      <c r="DX105" s="327" t="s">
        <v>196</v>
      </c>
      <c r="DY105" s="350" t="s">
        <v>196</v>
      </c>
      <c r="DZ105" s="259"/>
      <c r="EA105" s="345"/>
      <c r="EB105" s="327" t="s">
        <v>196</v>
      </c>
      <c r="EC105" s="345"/>
      <c r="ED105" s="259"/>
      <c r="EE105" s="345"/>
      <c r="EF105" s="259"/>
      <c r="EG105" s="345"/>
      <c r="EH105" s="259"/>
      <c r="EI105" s="345"/>
      <c r="EJ105" s="259"/>
      <c r="EK105" s="345"/>
      <c r="EL105" s="259"/>
      <c r="EM105" s="350" t="s">
        <v>196</v>
      </c>
      <c r="EN105" s="327" t="s">
        <v>196</v>
      </c>
      <c r="EO105" s="345"/>
      <c r="EP105" s="259"/>
      <c r="EQ105" s="345"/>
      <c r="ER105" s="259"/>
      <c r="ES105" s="345"/>
      <c r="ET105" s="259"/>
      <c r="EU105" s="345"/>
      <c r="EV105" s="259"/>
      <c r="EW105" s="345"/>
      <c r="EX105" s="259"/>
      <c r="EY105" s="345"/>
      <c r="EZ105" s="259"/>
      <c r="FA105" s="345"/>
      <c r="FB105" s="259"/>
      <c r="FC105" s="345"/>
      <c r="FD105" s="259"/>
      <c r="FE105" s="350" t="s">
        <v>196</v>
      </c>
      <c r="FF105" s="259"/>
      <c r="FG105" s="345"/>
      <c r="FH105" s="259"/>
      <c r="FI105" s="350" t="s">
        <v>196</v>
      </c>
      <c r="FJ105" s="259"/>
      <c r="FK105" s="350" t="s">
        <v>196</v>
      </c>
      <c r="FL105" s="259"/>
      <c r="FM105" s="345"/>
      <c r="FN105" s="327" t="s">
        <v>196</v>
      </c>
      <c r="FO105" s="350" t="s">
        <v>196</v>
      </c>
      <c r="FP105" s="259"/>
      <c r="FQ105" s="345"/>
      <c r="FR105" s="327" t="s">
        <v>196</v>
      </c>
      <c r="FS105" s="345"/>
      <c r="FT105" s="259"/>
      <c r="FU105" s="345"/>
      <c r="FV105" s="327" t="s">
        <v>196</v>
      </c>
      <c r="FW105" s="350" t="s">
        <v>196</v>
      </c>
      <c r="FX105" s="259"/>
      <c r="FY105" s="345"/>
      <c r="FZ105" s="259"/>
      <c r="GA105" s="345"/>
      <c r="GB105" s="259"/>
      <c r="GC105" s="345"/>
      <c r="GD105" s="259"/>
      <c r="GE105" s="345"/>
      <c r="GF105" s="259"/>
      <c r="GG105" s="345"/>
      <c r="GH105" s="259"/>
      <c r="GI105" s="345"/>
      <c r="GJ105" s="259"/>
      <c r="GK105" s="345"/>
      <c r="GL105" s="259"/>
      <c r="GM105" s="345"/>
      <c r="GN105" s="259"/>
      <c r="GO105" s="345"/>
      <c r="GP105" s="259"/>
      <c r="GQ105" s="345"/>
      <c r="GR105" s="259"/>
      <c r="GS105" s="345"/>
      <c r="GT105" s="259"/>
      <c r="GU105" s="345"/>
      <c r="GV105" s="259"/>
      <c r="GW105" s="345"/>
      <c r="GX105" s="259" t="s">
        <v>196</v>
      </c>
      <c r="GY105" s="345"/>
      <c r="GZ105" s="259" t="s">
        <v>196</v>
      </c>
      <c r="HA105" s="345" t="s">
        <v>196</v>
      </c>
      <c r="HB105" s="259"/>
      <c r="HC105" s="345"/>
      <c r="HD105" s="259"/>
      <c r="HE105" s="345"/>
      <c r="HF105" s="259"/>
      <c r="HG105" s="345" t="s">
        <v>196</v>
      </c>
      <c r="HH105" s="259" t="s">
        <v>196</v>
      </c>
      <c r="HI105" s="345" t="s">
        <v>196</v>
      </c>
      <c r="HJ105" s="259" t="s">
        <v>196</v>
      </c>
      <c r="HK105" s="345" t="s">
        <v>196</v>
      </c>
      <c r="HL105" s="259"/>
      <c r="HM105" s="345"/>
      <c r="HN105" s="259"/>
      <c r="HO105" s="345"/>
      <c r="HP105" s="259"/>
      <c r="HQ105" s="345"/>
      <c r="HR105" s="259"/>
      <c r="HS105" s="345"/>
      <c r="HT105" s="259"/>
      <c r="HU105" s="345"/>
      <c r="HV105" s="259"/>
      <c r="HW105" s="345"/>
      <c r="HX105" s="259"/>
      <c r="HY105" s="345"/>
      <c r="HZ105" s="259"/>
      <c r="IA105" s="345"/>
      <c r="IB105" s="356" t="s">
        <v>195</v>
      </c>
      <c r="IC105" s="345"/>
      <c r="ID105" s="257"/>
      <c r="IG105" s="303">
        <f t="shared" si="4"/>
        <v>35</v>
      </c>
      <c r="IH105" s="303">
        <f t="shared" si="5"/>
        <v>34</v>
      </c>
      <c r="II105" s="303">
        <f t="shared" si="6"/>
        <v>1</v>
      </c>
      <c r="IJ105" s="303">
        <f t="shared" si="7"/>
        <v>0</v>
      </c>
    </row>
    <row r="106" spans="1:244" s="30" customFormat="1" x14ac:dyDescent="0.2">
      <c r="A106" s="343" t="str">
        <f>Cover!C96</f>
        <v>095</v>
      </c>
      <c r="B106" s="343" t="str">
        <f>Cover!D96 &amp; " / " &amp; Cover!E96</f>
        <v>Biens hors bâtiment / Goederen buiten gebouw</v>
      </c>
      <c r="C106" s="343" t="str">
        <f>Cover!M96</f>
        <v>En tant que couverture. En sein d'une garantie il se peut que, de l'ensemble couvert par la garantie, la partie "biens hors bâtiment" nécessitte des informations spécifiques. (Les biens, non enfermés à l'intérieur, mais bien dehors, en plain air.)</v>
      </c>
      <c r="D106" s="343" t="str">
        <f>Cover!N96</f>
        <v>Als dekking. Binnen een waarborg kan soms, van het geheel gewaarborgde, het gedeelte "goederen buiten gebouw" specifieke informatie vereisen. (De goederen, niet binnen in het gebouw, maar buiten, in de openlucht.)</v>
      </c>
      <c r="E106" s="344" t="str">
        <f>Cover!J96</f>
        <v/>
      </c>
      <c r="F106" s="327" t="s">
        <v>196</v>
      </c>
      <c r="G106" s="345"/>
      <c r="H106" s="259"/>
      <c r="I106" s="345"/>
      <c r="J106" s="259"/>
      <c r="K106" s="345"/>
      <c r="L106" s="259"/>
      <c r="M106" s="345"/>
      <c r="N106" s="259"/>
      <c r="O106" s="345"/>
      <c r="P106" s="259"/>
      <c r="Q106" s="345"/>
      <c r="R106" s="259"/>
      <c r="S106" s="345"/>
      <c r="T106" s="259"/>
      <c r="U106" s="350" t="s">
        <v>196</v>
      </c>
      <c r="V106" s="259"/>
      <c r="W106" s="345"/>
      <c r="X106" s="259"/>
      <c r="Y106" s="345"/>
      <c r="Z106" s="259"/>
      <c r="AA106" s="345"/>
      <c r="AB106" s="259"/>
      <c r="AC106" s="345"/>
      <c r="AD106" s="327" t="s">
        <v>196</v>
      </c>
      <c r="AE106" s="345"/>
      <c r="AF106" s="259"/>
      <c r="AG106" s="345"/>
      <c r="AH106" s="259"/>
      <c r="AI106" s="345"/>
      <c r="AJ106" s="327" t="s">
        <v>196</v>
      </c>
      <c r="AK106" s="345"/>
      <c r="AL106" s="259"/>
      <c r="AM106" s="350" t="s">
        <v>196</v>
      </c>
      <c r="AN106" s="259"/>
      <c r="AO106" s="345"/>
      <c r="AP106" s="259"/>
      <c r="AQ106" s="345"/>
      <c r="AR106" s="259"/>
      <c r="AS106" s="345"/>
      <c r="AT106" s="259"/>
      <c r="AU106" s="345"/>
      <c r="AV106" s="259"/>
      <c r="AW106" s="345"/>
      <c r="AX106" s="259"/>
      <c r="AY106" s="345"/>
      <c r="AZ106" s="259"/>
      <c r="BA106" s="345"/>
      <c r="BB106" s="259"/>
      <c r="BC106" s="345"/>
      <c r="BD106" s="259"/>
      <c r="BE106" s="345"/>
      <c r="BF106" s="259"/>
      <c r="BG106" s="345"/>
      <c r="BH106" s="259"/>
      <c r="BI106" s="345"/>
      <c r="BJ106" s="259"/>
      <c r="BK106" s="350" t="s">
        <v>196</v>
      </c>
      <c r="BL106" s="259"/>
      <c r="BM106" s="345"/>
      <c r="BN106" s="259"/>
      <c r="BO106" s="345"/>
      <c r="BP106" s="259"/>
      <c r="BQ106" s="345"/>
      <c r="BR106" s="259"/>
      <c r="BS106" s="350" t="s">
        <v>196</v>
      </c>
      <c r="BT106" s="259"/>
      <c r="BU106" s="345"/>
      <c r="BV106" s="259"/>
      <c r="BW106" s="345"/>
      <c r="BX106" s="259"/>
      <c r="BY106" s="345"/>
      <c r="BZ106" s="259"/>
      <c r="CA106" s="345"/>
      <c r="CB106" s="259"/>
      <c r="CC106" s="345"/>
      <c r="CD106" s="259"/>
      <c r="CE106" s="345"/>
      <c r="CF106" s="259"/>
      <c r="CG106" s="345"/>
      <c r="CH106" s="259"/>
      <c r="CI106" s="345"/>
      <c r="CJ106" s="259"/>
      <c r="CK106" s="345"/>
      <c r="CL106" s="259"/>
      <c r="CM106" s="350" t="s">
        <v>196</v>
      </c>
      <c r="CN106" s="259"/>
      <c r="CO106" s="345"/>
      <c r="CP106" s="259"/>
      <c r="CQ106" s="345"/>
      <c r="CR106" s="259"/>
      <c r="CS106" s="345"/>
      <c r="CT106" s="259"/>
      <c r="CU106" s="345"/>
      <c r="CV106" s="327" t="s">
        <v>196</v>
      </c>
      <c r="CW106" s="345"/>
      <c r="CX106" s="259"/>
      <c r="CY106" s="345"/>
      <c r="CZ106" s="259"/>
      <c r="DA106" s="345"/>
      <c r="DB106" s="259"/>
      <c r="DC106" s="345"/>
      <c r="DD106" s="259"/>
      <c r="DE106" s="345"/>
      <c r="DF106" s="259"/>
      <c r="DG106" s="350" t="s">
        <v>196</v>
      </c>
      <c r="DH106" s="327" t="s">
        <v>196</v>
      </c>
      <c r="DI106" s="345"/>
      <c r="DJ106" s="259"/>
      <c r="DK106" s="345"/>
      <c r="DL106" s="259"/>
      <c r="DM106" s="345"/>
      <c r="DN106" s="259"/>
      <c r="DO106" s="345"/>
      <c r="DP106" s="259"/>
      <c r="DQ106" s="350" t="s">
        <v>196</v>
      </c>
      <c r="DR106" s="327" t="s">
        <v>196</v>
      </c>
      <c r="DS106" s="345"/>
      <c r="DT106" s="259"/>
      <c r="DU106" s="345"/>
      <c r="DV106" s="259"/>
      <c r="DW106" s="345"/>
      <c r="DX106" s="327" t="s">
        <v>196</v>
      </c>
      <c r="DY106" s="350" t="s">
        <v>196</v>
      </c>
      <c r="DZ106" s="259"/>
      <c r="EA106" s="345"/>
      <c r="EB106" s="327" t="s">
        <v>196</v>
      </c>
      <c r="EC106" s="345"/>
      <c r="ED106" s="259"/>
      <c r="EE106" s="345"/>
      <c r="EF106" s="259"/>
      <c r="EG106" s="345"/>
      <c r="EH106" s="259"/>
      <c r="EI106" s="345"/>
      <c r="EJ106" s="259"/>
      <c r="EK106" s="345"/>
      <c r="EL106" s="259"/>
      <c r="EM106" s="350" t="s">
        <v>196</v>
      </c>
      <c r="EN106" s="327" t="s">
        <v>196</v>
      </c>
      <c r="EO106" s="345"/>
      <c r="EP106" s="259"/>
      <c r="EQ106" s="345"/>
      <c r="ER106" s="259"/>
      <c r="ES106" s="345"/>
      <c r="ET106" s="259"/>
      <c r="EU106" s="345"/>
      <c r="EV106" s="259"/>
      <c r="EW106" s="345"/>
      <c r="EX106" s="259"/>
      <c r="EY106" s="345"/>
      <c r="EZ106" s="259"/>
      <c r="FA106" s="345"/>
      <c r="FB106" s="259"/>
      <c r="FC106" s="345"/>
      <c r="FD106" s="259"/>
      <c r="FE106" s="350" t="s">
        <v>196</v>
      </c>
      <c r="FF106" s="259"/>
      <c r="FG106" s="345"/>
      <c r="FH106" s="259"/>
      <c r="FI106" s="350" t="s">
        <v>196</v>
      </c>
      <c r="FJ106" s="259"/>
      <c r="FK106" s="350" t="s">
        <v>196</v>
      </c>
      <c r="FL106" s="259"/>
      <c r="FM106" s="345"/>
      <c r="FN106" s="327" t="s">
        <v>196</v>
      </c>
      <c r="FO106" s="350" t="s">
        <v>196</v>
      </c>
      <c r="FP106" s="259"/>
      <c r="FQ106" s="345"/>
      <c r="FR106" s="327" t="s">
        <v>196</v>
      </c>
      <c r="FS106" s="345"/>
      <c r="FT106" s="259"/>
      <c r="FU106" s="345"/>
      <c r="FV106" s="327" t="s">
        <v>196</v>
      </c>
      <c r="FW106" s="350" t="s">
        <v>196</v>
      </c>
      <c r="FX106" s="259"/>
      <c r="FY106" s="345"/>
      <c r="FZ106" s="259"/>
      <c r="GA106" s="345"/>
      <c r="GB106" s="259"/>
      <c r="GC106" s="345"/>
      <c r="GD106" s="259"/>
      <c r="GE106" s="345"/>
      <c r="GF106" s="259"/>
      <c r="GG106" s="345"/>
      <c r="GH106" s="259"/>
      <c r="GI106" s="345"/>
      <c r="GJ106" s="259"/>
      <c r="GK106" s="345"/>
      <c r="GL106" s="259"/>
      <c r="GM106" s="345"/>
      <c r="GN106" s="259"/>
      <c r="GO106" s="345"/>
      <c r="GP106" s="259"/>
      <c r="GQ106" s="345"/>
      <c r="GR106" s="259"/>
      <c r="GS106" s="345"/>
      <c r="GT106" s="259"/>
      <c r="GU106" s="345"/>
      <c r="GV106" s="259"/>
      <c r="GW106" s="345"/>
      <c r="GX106" s="259" t="s">
        <v>196</v>
      </c>
      <c r="GY106" s="345"/>
      <c r="GZ106" s="259" t="s">
        <v>196</v>
      </c>
      <c r="HA106" s="345" t="s">
        <v>196</v>
      </c>
      <c r="HB106" s="259"/>
      <c r="HC106" s="345"/>
      <c r="HD106" s="259"/>
      <c r="HE106" s="345"/>
      <c r="HF106" s="259"/>
      <c r="HG106" s="345" t="s">
        <v>196</v>
      </c>
      <c r="HH106" s="259" t="s">
        <v>196</v>
      </c>
      <c r="HI106" s="345" t="s">
        <v>196</v>
      </c>
      <c r="HJ106" s="259" t="s">
        <v>196</v>
      </c>
      <c r="HK106" s="345" t="s">
        <v>196</v>
      </c>
      <c r="HL106" s="259"/>
      <c r="HM106" s="345"/>
      <c r="HN106" s="259"/>
      <c r="HO106" s="345"/>
      <c r="HP106" s="259"/>
      <c r="HQ106" s="345"/>
      <c r="HR106" s="259"/>
      <c r="HS106" s="345"/>
      <c r="HT106" s="259"/>
      <c r="HU106" s="345"/>
      <c r="HV106" s="259"/>
      <c r="HW106" s="345"/>
      <c r="HX106" s="259"/>
      <c r="HY106" s="345"/>
      <c r="HZ106" s="259"/>
      <c r="IA106" s="345"/>
      <c r="IB106" s="356" t="s">
        <v>195</v>
      </c>
      <c r="IC106" s="345"/>
      <c r="ID106" s="257"/>
      <c r="IG106" s="303">
        <f t="shared" si="4"/>
        <v>35</v>
      </c>
      <c r="IH106" s="303">
        <f t="shared" si="5"/>
        <v>34</v>
      </c>
      <c r="II106" s="303">
        <f t="shared" si="6"/>
        <v>1</v>
      </c>
      <c r="IJ106" s="303">
        <f t="shared" si="7"/>
        <v>0</v>
      </c>
    </row>
    <row r="107" spans="1:244" s="30" customFormat="1" x14ac:dyDescent="0.2">
      <c r="A107" s="343" t="str">
        <f>Cover!C97</f>
        <v>096</v>
      </c>
      <c r="B107" s="343" t="str">
        <f>Cover!D97 &amp; " / " &amp; Cover!E97</f>
        <v>Frais génér. perman. / Alg.blijv.kosten</v>
      </c>
      <c r="C107" s="343" t="str">
        <f>Cover!M97</f>
        <v>Frais généraux permanents. En tant que couverture. Quand l'exploitation s'arrète certains frais continuent. (Les prêts, certaines taxes, certains frais de personnel, etc.)</v>
      </c>
      <c r="D107" s="343" t="str">
        <f>Cover!N97</f>
        <v>Algemene blijvende kosten. Als dekking. Als de exploitatie stopt lopen bepaalde kosten nog steeds door. (Leningen, sommige belastingen, sommige personeelskosten, enz.)</v>
      </c>
      <c r="E107" s="344" t="str">
        <f>Cover!J97</f>
        <v/>
      </c>
      <c r="F107" s="327" t="s">
        <v>196</v>
      </c>
      <c r="G107" s="345"/>
      <c r="H107" s="259"/>
      <c r="I107" s="345"/>
      <c r="J107" s="259"/>
      <c r="K107" s="345"/>
      <c r="L107" s="259"/>
      <c r="M107" s="345"/>
      <c r="N107" s="259"/>
      <c r="O107" s="345"/>
      <c r="P107" s="259"/>
      <c r="Q107" s="345"/>
      <c r="R107" s="259"/>
      <c r="S107" s="345"/>
      <c r="T107" s="259"/>
      <c r="U107" s="350" t="s">
        <v>196</v>
      </c>
      <c r="V107" s="259"/>
      <c r="W107" s="345"/>
      <c r="X107" s="259"/>
      <c r="Y107" s="345"/>
      <c r="Z107" s="259"/>
      <c r="AA107" s="345"/>
      <c r="AB107" s="259"/>
      <c r="AC107" s="345"/>
      <c r="AD107" s="327" t="s">
        <v>196</v>
      </c>
      <c r="AE107" s="345"/>
      <c r="AF107" s="259"/>
      <c r="AG107" s="345"/>
      <c r="AH107" s="259"/>
      <c r="AI107" s="345"/>
      <c r="AJ107" s="327" t="s">
        <v>196</v>
      </c>
      <c r="AK107" s="345"/>
      <c r="AL107" s="259"/>
      <c r="AM107" s="350" t="s">
        <v>196</v>
      </c>
      <c r="AN107" s="259"/>
      <c r="AO107" s="345"/>
      <c r="AP107" s="259"/>
      <c r="AQ107" s="345"/>
      <c r="AR107" s="259"/>
      <c r="AS107" s="345"/>
      <c r="AT107" s="259"/>
      <c r="AU107" s="345"/>
      <c r="AV107" s="259"/>
      <c r="AW107" s="345"/>
      <c r="AX107" s="259"/>
      <c r="AY107" s="345"/>
      <c r="AZ107" s="259"/>
      <c r="BA107" s="345"/>
      <c r="BB107" s="259"/>
      <c r="BC107" s="345"/>
      <c r="BD107" s="259"/>
      <c r="BE107" s="345"/>
      <c r="BF107" s="259"/>
      <c r="BG107" s="345"/>
      <c r="BH107" s="259"/>
      <c r="BI107" s="345"/>
      <c r="BJ107" s="259"/>
      <c r="BK107" s="350" t="s">
        <v>196</v>
      </c>
      <c r="BL107" s="259"/>
      <c r="BM107" s="345"/>
      <c r="BN107" s="259"/>
      <c r="BO107" s="345"/>
      <c r="BP107" s="259"/>
      <c r="BQ107" s="345"/>
      <c r="BR107" s="259"/>
      <c r="BS107" s="350" t="s">
        <v>196</v>
      </c>
      <c r="BT107" s="259"/>
      <c r="BU107" s="345"/>
      <c r="BV107" s="259"/>
      <c r="BW107" s="345"/>
      <c r="BX107" s="259"/>
      <c r="BY107" s="345"/>
      <c r="BZ107" s="259"/>
      <c r="CA107" s="345"/>
      <c r="CB107" s="259"/>
      <c r="CC107" s="345"/>
      <c r="CD107" s="259"/>
      <c r="CE107" s="345"/>
      <c r="CF107" s="259"/>
      <c r="CG107" s="345"/>
      <c r="CH107" s="259"/>
      <c r="CI107" s="345"/>
      <c r="CJ107" s="259"/>
      <c r="CK107" s="345"/>
      <c r="CL107" s="259"/>
      <c r="CM107" s="350" t="s">
        <v>196</v>
      </c>
      <c r="CN107" s="259"/>
      <c r="CO107" s="345"/>
      <c r="CP107" s="259"/>
      <c r="CQ107" s="345"/>
      <c r="CR107" s="259"/>
      <c r="CS107" s="345"/>
      <c r="CT107" s="259"/>
      <c r="CU107" s="345"/>
      <c r="CV107" s="327" t="s">
        <v>196</v>
      </c>
      <c r="CW107" s="345"/>
      <c r="CX107" s="259"/>
      <c r="CY107" s="345"/>
      <c r="CZ107" s="259"/>
      <c r="DA107" s="345"/>
      <c r="DB107" s="259"/>
      <c r="DC107" s="345"/>
      <c r="DD107" s="259"/>
      <c r="DE107" s="345"/>
      <c r="DF107" s="259"/>
      <c r="DG107" s="350" t="s">
        <v>196</v>
      </c>
      <c r="DH107" s="327" t="s">
        <v>196</v>
      </c>
      <c r="DI107" s="345"/>
      <c r="DJ107" s="259"/>
      <c r="DK107" s="345"/>
      <c r="DL107" s="259"/>
      <c r="DM107" s="345"/>
      <c r="DN107" s="259"/>
      <c r="DO107" s="345"/>
      <c r="DP107" s="259"/>
      <c r="DQ107" s="350" t="s">
        <v>196</v>
      </c>
      <c r="DR107" s="327" t="s">
        <v>196</v>
      </c>
      <c r="DS107" s="345"/>
      <c r="DT107" s="259"/>
      <c r="DU107" s="345"/>
      <c r="DV107" s="259"/>
      <c r="DW107" s="345"/>
      <c r="DX107" s="327" t="s">
        <v>196</v>
      </c>
      <c r="DY107" s="350" t="s">
        <v>196</v>
      </c>
      <c r="DZ107" s="259"/>
      <c r="EA107" s="345"/>
      <c r="EB107" s="327" t="s">
        <v>196</v>
      </c>
      <c r="EC107" s="345"/>
      <c r="ED107" s="259"/>
      <c r="EE107" s="345"/>
      <c r="EF107" s="259"/>
      <c r="EG107" s="345"/>
      <c r="EH107" s="259"/>
      <c r="EI107" s="345"/>
      <c r="EJ107" s="259"/>
      <c r="EK107" s="345"/>
      <c r="EL107" s="259"/>
      <c r="EM107" s="350" t="s">
        <v>196</v>
      </c>
      <c r="EN107" s="327" t="s">
        <v>196</v>
      </c>
      <c r="EO107" s="345"/>
      <c r="EP107" s="259"/>
      <c r="EQ107" s="345"/>
      <c r="ER107" s="259"/>
      <c r="ES107" s="345"/>
      <c r="ET107" s="259"/>
      <c r="EU107" s="345"/>
      <c r="EV107" s="259"/>
      <c r="EW107" s="345"/>
      <c r="EX107" s="259"/>
      <c r="EY107" s="345"/>
      <c r="EZ107" s="259"/>
      <c r="FA107" s="345"/>
      <c r="FB107" s="259"/>
      <c r="FC107" s="345"/>
      <c r="FD107" s="259"/>
      <c r="FE107" s="350" t="s">
        <v>196</v>
      </c>
      <c r="FF107" s="259"/>
      <c r="FG107" s="345"/>
      <c r="FH107" s="259"/>
      <c r="FI107" s="350" t="s">
        <v>196</v>
      </c>
      <c r="FJ107" s="259"/>
      <c r="FK107" s="350" t="s">
        <v>196</v>
      </c>
      <c r="FL107" s="259"/>
      <c r="FM107" s="345"/>
      <c r="FN107" s="327" t="s">
        <v>196</v>
      </c>
      <c r="FO107" s="350" t="s">
        <v>196</v>
      </c>
      <c r="FP107" s="259"/>
      <c r="FQ107" s="345"/>
      <c r="FR107" s="327" t="s">
        <v>196</v>
      </c>
      <c r="FS107" s="345"/>
      <c r="FT107" s="259"/>
      <c r="FU107" s="345"/>
      <c r="FV107" s="327" t="s">
        <v>196</v>
      </c>
      <c r="FW107" s="350" t="s">
        <v>196</v>
      </c>
      <c r="FX107" s="259"/>
      <c r="FY107" s="345"/>
      <c r="FZ107" s="259"/>
      <c r="GA107" s="345"/>
      <c r="GB107" s="259"/>
      <c r="GC107" s="345"/>
      <c r="GD107" s="259"/>
      <c r="GE107" s="345"/>
      <c r="GF107" s="259"/>
      <c r="GG107" s="345"/>
      <c r="GH107" s="259"/>
      <c r="GI107" s="345"/>
      <c r="GJ107" s="259"/>
      <c r="GK107" s="345"/>
      <c r="GL107" s="259"/>
      <c r="GM107" s="345"/>
      <c r="GN107" s="259"/>
      <c r="GO107" s="345"/>
      <c r="GP107" s="259"/>
      <c r="GQ107" s="345"/>
      <c r="GR107" s="259"/>
      <c r="GS107" s="345"/>
      <c r="GT107" s="259"/>
      <c r="GU107" s="345"/>
      <c r="GV107" s="259"/>
      <c r="GW107" s="345"/>
      <c r="GX107" s="259" t="s">
        <v>196</v>
      </c>
      <c r="GY107" s="345"/>
      <c r="GZ107" s="259" t="s">
        <v>196</v>
      </c>
      <c r="HA107" s="345" t="s">
        <v>196</v>
      </c>
      <c r="HB107" s="259"/>
      <c r="HC107" s="345"/>
      <c r="HD107" s="259"/>
      <c r="HE107" s="345"/>
      <c r="HF107" s="259"/>
      <c r="HG107" s="345" t="s">
        <v>196</v>
      </c>
      <c r="HH107" s="259" t="s">
        <v>196</v>
      </c>
      <c r="HI107" s="345" t="s">
        <v>196</v>
      </c>
      <c r="HJ107" s="259" t="s">
        <v>196</v>
      </c>
      <c r="HK107" s="345" t="s">
        <v>196</v>
      </c>
      <c r="HL107" s="259"/>
      <c r="HM107" s="345"/>
      <c r="HN107" s="259"/>
      <c r="HO107" s="345"/>
      <c r="HP107" s="259"/>
      <c r="HQ107" s="345"/>
      <c r="HR107" s="259"/>
      <c r="HS107" s="345"/>
      <c r="HT107" s="259"/>
      <c r="HU107" s="345"/>
      <c r="HV107" s="259"/>
      <c r="HW107" s="345"/>
      <c r="HX107" s="259"/>
      <c r="HY107" s="345"/>
      <c r="HZ107" s="259"/>
      <c r="IA107" s="345"/>
      <c r="IB107" s="356" t="s">
        <v>195</v>
      </c>
      <c r="IC107" s="345"/>
      <c r="ID107" s="257"/>
      <c r="IG107" s="303">
        <f t="shared" si="4"/>
        <v>35</v>
      </c>
      <c r="IH107" s="303">
        <f t="shared" si="5"/>
        <v>34</v>
      </c>
      <c r="II107" s="303">
        <f t="shared" si="6"/>
        <v>1</v>
      </c>
      <c r="IJ107" s="303">
        <f t="shared" si="7"/>
        <v>0</v>
      </c>
    </row>
    <row r="108" spans="1:244" s="30" customFormat="1" x14ac:dyDescent="0.2">
      <c r="A108" s="343" t="str">
        <f>Cover!C98</f>
        <v>097</v>
      </c>
      <c r="B108" s="343" t="str">
        <f>Cover!D98 &amp; " / " &amp; Cover!E98</f>
        <v>véhicules s/parking / wagens op parking</v>
      </c>
      <c r="C108" s="343" t="str">
        <f>Cover!M98</f>
        <v>En tant que couverture. Les véhicules se trouvant sur le (terrain de) parking appartenant au preneur d'assurance.</v>
      </c>
      <c r="D108" s="343" t="str">
        <f>Cover!N98</f>
        <v>Als dekking. Voertuigen die zich bevinden op de parking (het parkeerterrein) toebehorende aan de verzekeringnemer.</v>
      </c>
      <c r="E108" s="344" t="str">
        <f>Cover!J98</f>
        <v/>
      </c>
      <c r="F108" s="327" t="s">
        <v>196</v>
      </c>
      <c r="G108" s="345"/>
      <c r="H108" s="259"/>
      <c r="I108" s="345"/>
      <c r="J108" s="259"/>
      <c r="K108" s="345"/>
      <c r="L108" s="259"/>
      <c r="M108" s="345"/>
      <c r="N108" s="259"/>
      <c r="O108" s="345"/>
      <c r="P108" s="259"/>
      <c r="Q108" s="345"/>
      <c r="R108" s="259"/>
      <c r="S108" s="345"/>
      <c r="T108" s="259"/>
      <c r="U108" s="350" t="s">
        <v>196</v>
      </c>
      <c r="V108" s="259"/>
      <c r="W108" s="345"/>
      <c r="X108" s="259"/>
      <c r="Y108" s="345"/>
      <c r="Z108" s="259"/>
      <c r="AA108" s="345"/>
      <c r="AB108" s="259"/>
      <c r="AC108" s="345"/>
      <c r="AD108" s="327" t="s">
        <v>196</v>
      </c>
      <c r="AE108" s="345"/>
      <c r="AF108" s="259"/>
      <c r="AG108" s="345"/>
      <c r="AH108" s="259"/>
      <c r="AI108" s="345"/>
      <c r="AJ108" s="327" t="s">
        <v>196</v>
      </c>
      <c r="AK108" s="345"/>
      <c r="AL108" s="259"/>
      <c r="AM108" s="350" t="s">
        <v>196</v>
      </c>
      <c r="AN108" s="259"/>
      <c r="AO108" s="345"/>
      <c r="AP108" s="259"/>
      <c r="AQ108" s="345"/>
      <c r="AR108" s="259"/>
      <c r="AS108" s="345"/>
      <c r="AT108" s="259"/>
      <c r="AU108" s="345"/>
      <c r="AV108" s="259"/>
      <c r="AW108" s="345"/>
      <c r="AX108" s="259"/>
      <c r="AY108" s="345"/>
      <c r="AZ108" s="259"/>
      <c r="BA108" s="345"/>
      <c r="BB108" s="259"/>
      <c r="BC108" s="345"/>
      <c r="BD108" s="259"/>
      <c r="BE108" s="345"/>
      <c r="BF108" s="259"/>
      <c r="BG108" s="345"/>
      <c r="BH108" s="259"/>
      <c r="BI108" s="345"/>
      <c r="BJ108" s="259"/>
      <c r="BK108" s="350" t="s">
        <v>196</v>
      </c>
      <c r="BL108" s="259"/>
      <c r="BM108" s="345"/>
      <c r="BN108" s="259"/>
      <c r="BO108" s="345"/>
      <c r="BP108" s="259"/>
      <c r="BQ108" s="345"/>
      <c r="BR108" s="259"/>
      <c r="BS108" s="350" t="s">
        <v>196</v>
      </c>
      <c r="BT108" s="259"/>
      <c r="BU108" s="345"/>
      <c r="BV108" s="259"/>
      <c r="BW108" s="345"/>
      <c r="BX108" s="259"/>
      <c r="BY108" s="345"/>
      <c r="BZ108" s="259"/>
      <c r="CA108" s="345"/>
      <c r="CB108" s="259"/>
      <c r="CC108" s="345"/>
      <c r="CD108" s="259"/>
      <c r="CE108" s="345"/>
      <c r="CF108" s="259"/>
      <c r="CG108" s="345"/>
      <c r="CH108" s="259"/>
      <c r="CI108" s="345"/>
      <c r="CJ108" s="259"/>
      <c r="CK108" s="345"/>
      <c r="CL108" s="259"/>
      <c r="CM108" s="350" t="s">
        <v>196</v>
      </c>
      <c r="CN108" s="259"/>
      <c r="CO108" s="345"/>
      <c r="CP108" s="259"/>
      <c r="CQ108" s="345"/>
      <c r="CR108" s="259"/>
      <c r="CS108" s="345"/>
      <c r="CT108" s="259"/>
      <c r="CU108" s="345"/>
      <c r="CV108" s="327" t="s">
        <v>196</v>
      </c>
      <c r="CW108" s="345"/>
      <c r="CX108" s="259"/>
      <c r="CY108" s="345"/>
      <c r="CZ108" s="259"/>
      <c r="DA108" s="345"/>
      <c r="DB108" s="259"/>
      <c r="DC108" s="345"/>
      <c r="DD108" s="259"/>
      <c r="DE108" s="345"/>
      <c r="DF108" s="259"/>
      <c r="DG108" s="350" t="s">
        <v>196</v>
      </c>
      <c r="DH108" s="327" t="s">
        <v>196</v>
      </c>
      <c r="DI108" s="345"/>
      <c r="DJ108" s="259"/>
      <c r="DK108" s="345"/>
      <c r="DL108" s="259"/>
      <c r="DM108" s="345"/>
      <c r="DN108" s="259"/>
      <c r="DO108" s="345"/>
      <c r="DP108" s="259"/>
      <c r="DQ108" s="350" t="s">
        <v>196</v>
      </c>
      <c r="DR108" s="327" t="s">
        <v>196</v>
      </c>
      <c r="DS108" s="345"/>
      <c r="DT108" s="259"/>
      <c r="DU108" s="345"/>
      <c r="DV108" s="259"/>
      <c r="DW108" s="345"/>
      <c r="DX108" s="327" t="s">
        <v>196</v>
      </c>
      <c r="DY108" s="350" t="s">
        <v>196</v>
      </c>
      <c r="DZ108" s="259"/>
      <c r="EA108" s="345"/>
      <c r="EB108" s="327" t="s">
        <v>196</v>
      </c>
      <c r="EC108" s="345"/>
      <c r="ED108" s="259"/>
      <c r="EE108" s="345"/>
      <c r="EF108" s="259"/>
      <c r="EG108" s="345"/>
      <c r="EH108" s="259"/>
      <c r="EI108" s="345"/>
      <c r="EJ108" s="259"/>
      <c r="EK108" s="345"/>
      <c r="EL108" s="259"/>
      <c r="EM108" s="350" t="s">
        <v>196</v>
      </c>
      <c r="EN108" s="327" t="s">
        <v>196</v>
      </c>
      <c r="EO108" s="345"/>
      <c r="EP108" s="259"/>
      <c r="EQ108" s="345"/>
      <c r="ER108" s="259"/>
      <c r="ES108" s="345"/>
      <c r="ET108" s="259"/>
      <c r="EU108" s="345"/>
      <c r="EV108" s="259"/>
      <c r="EW108" s="345"/>
      <c r="EX108" s="259"/>
      <c r="EY108" s="345"/>
      <c r="EZ108" s="259"/>
      <c r="FA108" s="345"/>
      <c r="FB108" s="259"/>
      <c r="FC108" s="345"/>
      <c r="FD108" s="259"/>
      <c r="FE108" s="350" t="s">
        <v>196</v>
      </c>
      <c r="FF108" s="259"/>
      <c r="FG108" s="345"/>
      <c r="FH108" s="259"/>
      <c r="FI108" s="350" t="s">
        <v>196</v>
      </c>
      <c r="FJ108" s="259"/>
      <c r="FK108" s="350" t="s">
        <v>196</v>
      </c>
      <c r="FL108" s="259"/>
      <c r="FM108" s="345"/>
      <c r="FN108" s="327" t="s">
        <v>196</v>
      </c>
      <c r="FO108" s="350" t="s">
        <v>196</v>
      </c>
      <c r="FP108" s="259"/>
      <c r="FQ108" s="345"/>
      <c r="FR108" s="327" t="s">
        <v>196</v>
      </c>
      <c r="FS108" s="345"/>
      <c r="FT108" s="259"/>
      <c r="FU108" s="345"/>
      <c r="FV108" s="327" t="s">
        <v>196</v>
      </c>
      <c r="FW108" s="350" t="s">
        <v>196</v>
      </c>
      <c r="FX108" s="259"/>
      <c r="FY108" s="345"/>
      <c r="FZ108" s="259"/>
      <c r="GA108" s="345"/>
      <c r="GB108" s="259"/>
      <c r="GC108" s="345"/>
      <c r="GD108" s="259"/>
      <c r="GE108" s="345"/>
      <c r="GF108" s="259"/>
      <c r="GG108" s="345"/>
      <c r="GH108" s="259"/>
      <c r="GI108" s="345"/>
      <c r="GJ108" s="259"/>
      <c r="GK108" s="345"/>
      <c r="GL108" s="259"/>
      <c r="GM108" s="345"/>
      <c r="GN108" s="259"/>
      <c r="GO108" s="345"/>
      <c r="GP108" s="259"/>
      <c r="GQ108" s="345"/>
      <c r="GR108" s="259"/>
      <c r="GS108" s="345"/>
      <c r="GT108" s="259"/>
      <c r="GU108" s="345"/>
      <c r="GV108" s="259"/>
      <c r="GW108" s="345"/>
      <c r="GX108" s="259" t="s">
        <v>196</v>
      </c>
      <c r="GY108" s="345"/>
      <c r="GZ108" s="259" t="s">
        <v>196</v>
      </c>
      <c r="HA108" s="345" t="s">
        <v>196</v>
      </c>
      <c r="HB108" s="259"/>
      <c r="HC108" s="345"/>
      <c r="HD108" s="259"/>
      <c r="HE108" s="345"/>
      <c r="HF108" s="259"/>
      <c r="HG108" s="345" t="s">
        <v>196</v>
      </c>
      <c r="HH108" s="259" t="s">
        <v>196</v>
      </c>
      <c r="HI108" s="345" t="s">
        <v>196</v>
      </c>
      <c r="HJ108" s="259" t="s">
        <v>196</v>
      </c>
      <c r="HK108" s="345" t="s">
        <v>196</v>
      </c>
      <c r="HL108" s="259"/>
      <c r="HM108" s="345"/>
      <c r="HN108" s="259"/>
      <c r="HO108" s="345"/>
      <c r="HP108" s="259"/>
      <c r="HQ108" s="345"/>
      <c r="HR108" s="259"/>
      <c r="HS108" s="345"/>
      <c r="HT108" s="259"/>
      <c r="HU108" s="345"/>
      <c r="HV108" s="259"/>
      <c r="HW108" s="345"/>
      <c r="HX108" s="259"/>
      <c r="HY108" s="345"/>
      <c r="HZ108" s="259"/>
      <c r="IA108" s="345"/>
      <c r="IB108" s="356" t="s">
        <v>195</v>
      </c>
      <c r="IC108" s="345"/>
      <c r="ID108" s="257"/>
      <c r="IG108" s="303">
        <f t="shared" si="4"/>
        <v>35</v>
      </c>
      <c r="IH108" s="303">
        <f t="shared" si="5"/>
        <v>34</v>
      </c>
      <c r="II108" s="303">
        <f t="shared" si="6"/>
        <v>1</v>
      </c>
      <c r="IJ108" s="303">
        <f t="shared" si="7"/>
        <v>0</v>
      </c>
    </row>
    <row r="109" spans="1:244" s="30" customFormat="1" x14ac:dyDescent="0.2">
      <c r="A109" s="343" t="str">
        <f>Cover!C99</f>
        <v>098</v>
      </c>
      <c r="B109" s="343" t="str">
        <f>Cover!D99 &amp; " / " &amp; Cover!E99</f>
        <v>Dégâts au jardin / Tuinschade</v>
      </c>
      <c r="C109" s="343" t="str">
        <f>Cover!M99</f>
        <v>En tant que couverture. Souvent en incendie (étendu), les dommages aux plantations entourant la construction.</v>
      </c>
      <c r="D109" s="343" t="str">
        <f>Cover!N99</f>
        <v>Als dekking. Dikwijls in (uitgebreide) brand, de schade aan de aanplantingen rond het gebouw.</v>
      </c>
      <c r="E109" s="344" t="str">
        <f>Cover!J99</f>
        <v/>
      </c>
      <c r="F109" s="327" t="s">
        <v>196</v>
      </c>
      <c r="G109" s="345"/>
      <c r="H109" s="259"/>
      <c r="I109" s="345"/>
      <c r="J109" s="259"/>
      <c r="K109" s="345"/>
      <c r="L109" s="259"/>
      <c r="M109" s="345"/>
      <c r="N109" s="259"/>
      <c r="O109" s="345"/>
      <c r="P109" s="259"/>
      <c r="Q109" s="345"/>
      <c r="R109" s="259"/>
      <c r="S109" s="345"/>
      <c r="T109" s="259"/>
      <c r="U109" s="350" t="s">
        <v>196</v>
      </c>
      <c r="V109" s="259"/>
      <c r="W109" s="345"/>
      <c r="X109" s="259"/>
      <c r="Y109" s="345"/>
      <c r="Z109" s="259"/>
      <c r="AA109" s="345"/>
      <c r="AB109" s="259"/>
      <c r="AC109" s="345"/>
      <c r="AD109" s="327" t="s">
        <v>196</v>
      </c>
      <c r="AE109" s="345"/>
      <c r="AF109" s="259"/>
      <c r="AG109" s="345"/>
      <c r="AH109" s="259"/>
      <c r="AI109" s="345"/>
      <c r="AJ109" s="327" t="s">
        <v>196</v>
      </c>
      <c r="AK109" s="345"/>
      <c r="AL109" s="259"/>
      <c r="AM109" s="350" t="s">
        <v>196</v>
      </c>
      <c r="AN109" s="259"/>
      <c r="AO109" s="345"/>
      <c r="AP109" s="259"/>
      <c r="AQ109" s="345"/>
      <c r="AR109" s="259"/>
      <c r="AS109" s="345"/>
      <c r="AT109" s="259"/>
      <c r="AU109" s="345"/>
      <c r="AV109" s="259"/>
      <c r="AW109" s="345"/>
      <c r="AX109" s="259"/>
      <c r="AY109" s="345"/>
      <c r="AZ109" s="259"/>
      <c r="BA109" s="345"/>
      <c r="BB109" s="259"/>
      <c r="BC109" s="345"/>
      <c r="BD109" s="259"/>
      <c r="BE109" s="345"/>
      <c r="BF109" s="259"/>
      <c r="BG109" s="345"/>
      <c r="BH109" s="259"/>
      <c r="BI109" s="345"/>
      <c r="BJ109" s="259"/>
      <c r="BK109" s="350" t="s">
        <v>196</v>
      </c>
      <c r="BL109" s="259"/>
      <c r="BM109" s="345"/>
      <c r="BN109" s="259"/>
      <c r="BO109" s="345"/>
      <c r="BP109" s="259"/>
      <c r="BQ109" s="345"/>
      <c r="BR109" s="259"/>
      <c r="BS109" s="350" t="s">
        <v>196</v>
      </c>
      <c r="BT109" s="259"/>
      <c r="BU109" s="345"/>
      <c r="BV109" s="259"/>
      <c r="BW109" s="345"/>
      <c r="BX109" s="259"/>
      <c r="BY109" s="345"/>
      <c r="BZ109" s="259"/>
      <c r="CA109" s="345"/>
      <c r="CB109" s="259"/>
      <c r="CC109" s="345"/>
      <c r="CD109" s="259"/>
      <c r="CE109" s="345"/>
      <c r="CF109" s="259"/>
      <c r="CG109" s="345"/>
      <c r="CH109" s="259"/>
      <c r="CI109" s="345"/>
      <c r="CJ109" s="259"/>
      <c r="CK109" s="345"/>
      <c r="CL109" s="259"/>
      <c r="CM109" s="350" t="s">
        <v>196</v>
      </c>
      <c r="CN109" s="259"/>
      <c r="CO109" s="345"/>
      <c r="CP109" s="259"/>
      <c r="CQ109" s="345"/>
      <c r="CR109" s="259"/>
      <c r="CS109" s="345"/>
      <c r="CT109" s="259"/>
      <c r="CU109" s="345"/>
      <c r="CV109" s="327" t="s">
        <v>196</v>
      </c>
      <c r="CW109" s="345"/>
      <c r="CX109" s="259"/>
      <c r="CY109" s="345"/>
      <c r="CZ109" s="259"/>
      <c r="DA109" s="345"/>
      <c r="DB109" s="259"/>
      <c r="DC109" s="345"/>
      <c r="DD109" s="259"/>
      <c r="DE109" s="345"/>
      <c r="DF109" s="259"/>
      <c r="DG109" s="350" t="s">
        <v>196</v>
      </c>
      <c r="DH109" s="327" t="s">
        <v>196</v>
      </c>
      <c r="DI109" s="345"/>
      <c r="DJ109" s="259"/>
      <c r="DK109" s="345"/>
      <c r="DL109" s="259"/>
      <c r="DM109" s="345"/>
      <c r="DN109" s="259"/>
      <c r="DO109" s="345"/>
      <c r="DP109" s="259"/>
      <c r="DQ109" s="350" t="s">
        <v>196</v>
      </c>
      <c r="DR109" s="327" t="s">
        <v>196</v>
      </c>
      <c r="DS109" s="345"/>
      <c r="DT109" s="259"/>
      <c r="DU109" s="345"/>
      <c r="DV109" s="259"/>
      <c r="DW109" s="345"/>
      <c r="DX109" s="327" t="s">
        <v>196</v>
      </c>
      <c r="DY109" s="350" t="s">
        <v>196</v>
      </c>
      <c r="DZ109" s="259"/>
      <c r="EA109" s="345"/>
      <c r="EB109" s="327" t="s">
        <v>196</v>
      </c>
      <c r="EC109" s="345"/>
      <c r="ED109" s="259"/>
      <c r="EE109" s="345"/>
      <c r="EF109" s="259"/>
      <c r="EG109" s="345"/>
      <c r="EH109" s="259"/>
      <c r="EI109" s="345"/>
      <c r="EJ109" s="259"/>
      <c r="EK109" s="345"/>
      <c r="EL109" s="259"/>
      <c r="EM109" s="350" t="s">
        <v>196</v>
      </c>
      <c r="EN109" s="327" t="s">
        <v>196</v>
      </c>
      <c r="EO109" s="345"/>
      <c r="EP109" s="259"/>
      <c r="EQ109" s="345"/>
      <c r="ER109" s="259"/>
      <c r="ES109" s="345"/>
      <c r="ET109" s="259"/>
      <c r="EU109" s="345"/>
      <c r="EV109" s="259"/>
      <c r="EW109" s="345"/>
      <c r="EX109" s="259"/>
      <c r="EY109" s="345"/>
      <c r="EZ109" s="259"/>
      <c r="FA109" s="345"/>
      <c r="FB109" s="259"/>
      <c r="FC109" s="345"/>
      <c r="FD109" s="259"/>
      <c r="FE109" s="350" t="s">
        <v>196</v>
      </c>
      <c r="FF109" s="259"/>
      <c r="FG109" s="345"/>
      <c r="FH109" s="259"/>
      <c r="FI109" s="350" t="s">
        <v>196</v>
      </c>
      <c r="FJ109" s="259"/>
      <c r="FK109" s="350" t="s">
        <v>196</v>
      </c>
      <c r="FL109" s="259"/>
      <c r="FM109" s="345"/>
      <c r="FN109" s="327" t="s">
        <v>196</v>
      </c>
      <c r="FO109" s="350" t="s">
        <v>196</v>
      </c>
      <c r="FP109" s="259"/>
      <c r="FQ109" s="345"/>
      <c r="FR109" s="327" t="s">
        <v>196</v>
      </c>
      <c r="FS109" s="345"/>
      <c r="FT109" s="259"/>
      <c r="FU109" s="345"/>
      <c r="FV109" s="327" t="s">
        <v>196</v>
      </c>
      <c r="FW109" s="350" t="s">
        <v>196</v>
      </c>
      <c r="FX109" s="259"/>
      <c r="FY109" s="345"/>
      <c r="FZ109" s="259"/>
      <c r="GA109" s="345"/>
      <c r="GB109" s="259"/>
      <c r="GC109" s="345"/>
      <c r="GD109" s="259"/>
      <c r="GE109" s="345"/>
      <c r="GF109" s="259"/>
      <c r="GG109" s="345"/>
      <c r="GH109" s="259"/>
      <c r="GI109" s="345"/>
      <c r="GJ109" s="259"/>
      <c r="GK109" s="345"/>
      <c r="GL109" s="259"/>
      <c r="GM109" s="345"/>
      <c r="GN109" s="259"/>
      <c r="GO109" s="345"/>
      <c r="GP109" s="259"/>
      <c r="GQ109" s="345"/>
      <c r="GR109" s="259"/>
      <c r="GS109" s="345"/>
      <c r="GT109" s="259"/>
      <c r="GU109" s="345"/>
      <c r="GV109" s="259"/>
      <c r="GW109" s="345"/>
      <c r="GX109" s="259" t="s">
        <v>196</v>
      </c>
      <c r="GY109" s="345"/>
      <c r="GZ109" s="259" t="s">
        <v>196</v>
      </c>
      <c r="HA109" s="345" t="s">
        <v>196</v>
      </c>
      <c r="HB109" s="259"/>
      <c r="HC109" s="345"/>
      <c r="HD109" s="259"/>
      <c r="HE109" s="345"/>
      <c r="HF109" s="259"/>
      <c r="HG109" s="345" t="s">
        <v>196</v>
      </c>
      <c r="HH109" s="259" t="s">
        <v>196</v>
      </c>
      <c r="HI109" s="345" t="s">
        <v>196</v>
      </c>
      <c r="HJ109" s="259" t="s">
        <v>196</v>
      </c>
      <c r="HK109" s="345" t="s">
        <v>196</v>
      </c>
      <c r="HL109" s="259"/>
      <c r="HM109" s="345"/>
      <c r="HN109" s="259"/>
      <c r="HO109" s="345"/>
      <c r="HP109" s="259"/>
      <c r="HQ109" s="345"/>
      <c r="HR109" s="259"/>
      <c r="HS109" s="345"/>
      <c r="HT109" s="259"/>
      <c r="HU109" s="345"/>
      <c r="HV109" s="259"/>
      <c r="HW109" s="345"/>
      <c r="HX109" s="259"/>
      <c r="HY109" s="345"/>
      <c r="HZ109" s="259"/>
      <c r="IA109" s="345"/>
      <c r="IB109" s="356" t="s">
        <v>195</v>
      </c>
      <c r="IC109" s="345"/>
      <c r="ID109" s="257"/>
      <c r="IG109" s="303">
        <f t="shared" si="4"/>
        <v>35</v>
      </c>
      <c r="IH109" s="303">
        <f t="shared" si="5"/>
        <v>34</v>
      </c>
      <c r="II109" s="303">
        <f t="shared" si="6"/>
        <v>1</v>
      </c>
      <c r="IJ109" s="303">
        <f t="shared" si="7"/>
        <v>0</v>
      </c>
    </row>
    <row r="110" spans="1:244" s="30" customFormat="1" x14ac:dyDescent="0.2">
      <c r="A110" s="343" t="str">
        <f>Cover!C100</f>
        <v>099</v>
      </c>
      <c r="B110" s="343" t="str">
        <f>Cover!D100 &amp; " / " &amp; Cover!E100</f>
        <v>Récoltes à venir / Toekomstige oogsten</v>
      </c>
      <c r="C110" s="343" t="str">
        <f>Cover!M100</f>
        <v>En tant que couverture. L'endommagement des arbres en élevage peut retarder la productivité de quelques saisons.</v>
      </c>
      <c r="D110" s="343" t="str">
        <f>Cover!N100</f>
        <v>Als dekking. De beschadiging van opgroeiende bomen kan de opbrengst met enkele seizoenen vertragen.</v>
      </c>
      <c r="E110" s="344" t="str">
        <f>Cover!J100</f>
        <v/>
      </c>
      <c r="F110" s="327" t="s">
        <v>196</v>
      </c>
      <c r="G110" s="345"/>
      <c r="H110" s="259"/>
      <c r="I110" s="345"/>
      <c r="J110" s="259"/>
      <c r="K110" s="345"/>
      <c r="L110" s="259"/>
      <c r="M110" s="345"/>
      <c r="N110" s="259"/>
      <c r="O110" s="345"/>
      <c r="P110" s="259"/>
      <c r="Q110" s="345"/>
      <c r="R110" s="259"/>
      <c r="S110" s="345"/>
      <c r="T110" s="259"/>
      <c r="U110" s="350" t="s">
        <v>196</v>
      </c>
      <c r="V110" s="259"/>
      <c r="W110" s="345"/>
      <c r="X110" s="259"/>
      <c r="Y110" s="345"/>
      <c r="Z110" s="259"/>
      <c r="AA110" s="345"/>
      <c r="AB110" s="259"/>
      <c r="AC110" s="345"/>
      <c r="AD110" s="327" t="s">
        <v>196</v>
      </c>
      <c r="AE110" s="345"/>
      <c r="AF110" s="259"/>
      <c r="AG110" s="345"/>
      <c r="AH110" s="259"/>
      <c r="AI110" s="345"/>
      <c r="AJ110" s="327" t="s">
        <v>196</v>
      </c>
      <c r="AK110" s="345"/>
      <c r="AL110" s="259"/>
      <c r="AM110" s="350" t="s">
        <v>196</v>
      </c>
      <c r="AN110" s="259"/>
      <c r="AO110" s="345"/>
      <c r="AP110" s="259"/>
      <c r="AQ110" s="345"/>
      <c r="AR110" s="259"/>
      <c r="AS110" s="345"/>
      <c r="AT110" s="259"/>
      <c r="AU110" s="345"/>
      <c r="AV110" s="259"/>
      <c r="AW110" s="345"/>
      <c r="AX110" s="259"/>
      <c r="AY110" s="345"/>
      <c r="AZ110" s="259"/>
      <c r="BA110" s="345"/>
      <c r="BB110" s="259"/>
      <c r="BC110" s="345"/>
      <c r="BD110" s="259"/>
      <c r="BE110" s="345"/>
      <c r="BF110" s="259"/>
      <c r="BG110" s="345"/>
      <c r="BH110" s="259"/>
      <c r="BI110" s="345"/>
      <c r="BJ110" s="259"/>
      <c r="BK110" s="350" t="s">
        <v>196</v>
      </c>
      <c r="BL110" s="259"/>
      <c r="BM110" s="345"/>
      <c r="BN110" s="259"/>
      <c r="BO110" s="345"/>
      <c r="BP110" s="259"/>
      <c r="BQ110" s="345"/>
      <c r="BR110" s="259"/>
      <c r="BS110" s="350" t="s">
        <v>196</v>
      </c>
      <c r="BT110" s="259"/>
      <c r="BU110" s="345"/>
      <c r="BV110" s="259"/>
      <c r="BW110" s="345"/>
      <c r="BX110" s="259"/>
      <c r="BY110" s="345"/>
      <c r="BZ110" s="259"/>
      <c r="CA110" s="345"/>
      <c r="CB110" s="259"/>
      <c r="CC110" s="345"/>
      <c r="CD110" s="259"/>
      <c r="CE110" s="345"/>
      <c r="CF110" s="259"/>
      <c r="CG110" s="345"/>
      <c r="CH110" s="259"/>
      <c r="CI110" s="345"/>
      <c r="CJ110" s="259"/>
      <c r="CK110" s="345"/>
      <c r="CL110" s="259"/>
      <c r="CM110" s="350" t="s">
        <v>196</v>
      </c>
      <c r="CN110" s="259"/>
      <c r="CO110" s="345"/>
      <c r="CP110" s="259"/>
      <c r="CQ110" s="345"/>
      <c r="CR110" s="259"/>
      <c r="CS110" s="345"/>
      <c r="CT110" s="259"/>
      <c r="CU110" s="345"/>
      <c r="CV110" s="327" t="s">
        <v>196</v>
      </c>
      <c r="CW110" s="345"/>
      <c r="CX110" s="259"/>
      <c r="CY110" s="345"/>
      <c r="CZ110" s="259"/>
      <c r="DA110" s="345"/>
      <c r="DB110" s="259"/>
      <c r="DC110" s="345"/>
      <c r="DD110" s="259"/>
      <c r="DE110" s="345"/>
      <c r="DF110" s="259"/>
      <c r="DG110" s="350" t="s">
        <v>196</v>
      </c>
      <c r="DH110" s="327" t="s">
        <v>196</v>
      </c>
      <c r="DI110" s="345"/>
      <c r="DJ110" s="259"/>
      <c r="DK110" s="345"/>
      <c r="DL110" s="259"/>
      <c r="DM110" s="345"/>
      <c r="DN110" s="259"/>
      <c r="DO110" s="345"/>
      <c r="DP110" s="259"/>
      <c r="DQ110" s="350" t="s">
        <v>196</v>
      </c>
      <c r="DR110" s="327" t="s">
        <v>196</v>
      </c>
      <c r="DS110" s="345"/>
      <c r="DT110" s="259"/>
      <c r="DU110" s="345"/>
      <c r="DV110" s="259"/>
      <c r="DW110" s="345"/>
      <c r="DX110" s="327" t="s">
        <v>196</v>
      </c>
      <c r="DY110" s="350" t="s">
        <v>196</v>
      </c>
      <c r="DZ110" s="259"/>
      <c r="EA110" s="345"/>
      <c r="EB110" s="327" t="s">
        <v>196</v>
      </c>
      <c r="EC110" s="345"/>
      <c r="ED110" s="259"/>
      <c r="EE110" s="345"/>
      <c r="EF110" s="259"/>
      <c r="EG110" s="345"/>
      <c r="EH110" s="259"/>
      <c r="EI110" s="345"/>
      <c r="EJ110" s="259"/>
      <c r="EK110" s="345"/>
      <c r="EL110" s="259"/>
      <c r="EM110" s="350" t="s">
        <v>196</v>
      </c>
      <c r="EN110" s="327" t="s">
        <v>196</v>
      </c>
      <c r="EO110" s="345"/>
      <c r="EP110" s="259"/>
      <c r="EQ110" s="345"/>
      <c r="ER110" s="259"/>
      <c r="ES110" s="345"/>
      <c r="ET110" s="259"/>
      <c r="EU110" s="345"/>
      <c r="EV110" s="259"/>
      <c r="EW110" s="345"/>
      <c r="EX110" s="259"/>
      <c r="EY110" s="345"/>
      <c r="EZ110" s="259"/>
      <c r="FA110" s="345"/>
      <c r="FB110" s="259"/>
      <c r="FC110" s="345"/>
      <c r="FD110" s="259"/>
      <c r="FE110" s="350" t="s">
        <v>196</v>
      </c>
      <c r="FF110" s="259"/>
      <c r="FG110" s="345"/>
      <c r="FH110" s="259"/>
      <c r="FI110" s="350" t="s">
        <v>196</v>
      </c>
      <c r="FJ110" s="259"/>
      <c r="FK110" s="350" t="s">
        <v>196</v>
      </c>
      <c r="FL110" s="259"/>
      <c r="FM110" s="345"/>
      <c r="FN110" s="327" t="s">
        <v>196</v>
      </c>
      <c r="FO110" s="350" t="s">
        <v>196</v>
      </c>
      <c r="FP110" s="259"/>
      <c r="FQ110" s="345"/>
      <c r="FR110" s="327" t="s">
        <v>196</v>
      </c>
      <c r="FS110" s="345"/>
      <c r="FT110" s="259"/>
      <c r="FU110" s="345"/>
      <c r="FV110" s="327" t="s">
        <v>196</v>
      </c>
      <c r="FW110" s="350" t="s">
        <v>196</v>
      </c>
      <c r="FX110" s="259"/>
      <c r="FY110" s="345"/>
      <c r="FZ110" s="259"/>
      <c r="GA110" s="345"/>
      <c r="GB110" s="259"/>
      <c r="GC110" s="345"/>
      <c r="GD110" s="259"/>
      <c r="GE110" s="345"/>
      <c r="GF110" s="259"/>
      <c r="GG110" s="345"/>
      <c r="GH110" s="259"/>
      <c r="GI110" s="345"/>
      <c r="GJ110" s="259"/>
      <c r="GK110" s="345"/>
      <c r="GL110" s="259"/>
      <c r="GM110" s="345"/>
      <c r="GN110" s="259"/>
      <c r="GO110" s="345"/>
      <c r="GP110" s="259"/>
      <c r="GQ110" s="345"/>
      <c r="GR110" s="259"/>
      <c r="GS110" s="345"/>
      <c r="GT110" s="259"/>
      <c r="GU110" s="345"/>
      <c r="GV110" s="259"/>
      <c r="GW110" s="345"/>
      <c r="GX110" s="259" t="s">
        <v>196</v>
      </c>
      <c r="GY110" s="345"/>
      <c r="GZ110" s="259" t="s">
        <v>196</v>
      </c>
      <c r="HA110" s="345" t="s">
        <v>196</v>
      </c>
      <c r="HB110" s="259"/>
      <c r="HC110" s="345"/>
      <c r="HD110" s="259"/>
      <c r="HE110" s="345"/>
      <c r="HF110" s="259"/>
      <c r="HG110" s="345" t="s">
        <v>196</v>
      </c>
      <c r="HH110" s="259" t="s">
        <v>196</v>
      </c>
      <c r="HI110" s="345" t="s">
        <v>196</v>
      </c>
      <c r="HJ110" s="259" t="s">
        <v>196</v>
      </c>
      <c r="HK110" s="345" t="s">
        <v>196</v>
      </c>
      <c r="HL110" s="259"/>
      <c r="HM110" s="345"/>
      <c r="HN110" s="259"/>
      <c r="HO110" s="345"/>
      <c r="HP110" s="259"/>
      <c r="HQ110" s="345"/>
      <c r="HR110" s="259"/>
      <c r="HS110" s="345"/>
      <c r="HT110" s="259"/>
      <c r="HU110" s="345"/>
      <c r="HV110" s="259"/>
      <c r="HW110" s="345"/>
      <c r="HX110" s="259"/>
      <c r="HY110" s="345"/>
      <c r="HZ110" s="259"/>
      <c r="IA110" s="345"/>
      <c r="IB110" s="356" t="s">
        <v>195</v>
      </c>
      <c r="IC110" s="345"/>
      <c r="ID110" s="257"/>
      <c r="IG110" s="303">
        <f t="shared" si="4"/>
        <v>35</v>
      </c>
      <c r="IH110" s="303">
        <f t="shared" si="5"/>
        <v>34</v>
      </c>
      <c r="II110" s="303">
        <f t="shared" si="6"/>
        <v>1</v>
      </c>
      <c r="IJ110" s="303">
        <f t="shared" si="7"/>
        <v>0</v>
      </c>
    </row>
    <row r="111" spans="1:244" s="30" customFormat="1" x14ac:dyDescent="0.2">
      <c r="A111" s="343" t="str">
        <f>Cover!C101</f>
        <v>100</v>
      </c>
      <c r="B111" s="343" t="str">
        <f>Cover!D101 &amp; " / " &amp; Cover!E101</f>
        <v>Dommages aux clôtures / Schade aan afsluitingen</v>
      </c>
      <c r="C111" s="343" t="str">
        <f>Cover!M101</f>
        <v>En tant que couverture. En sein d'une garantie il se peut que parfois, de l'ensemble couvert par la garantie, la partie "dommages aux clôtures" nécessitte des informations spécifiques.</v>
      </c>
      <c r="D111" s="343" t="str">
        <f>Cover!N101</f>
        <v>Als dekking. Binnen een waarborg kan soms, van het geheel gewaarborgde, het gedeelte "schade aan afsluitingen" specifieke informatie vereisen.</v>
      </c>
      <c r="E111" s="344" t="str">
        <f>Cover!J101</f>
        <v/>
      </c>
      <c r="F111" s="327" t="s">
        <v>196</v>
      </c>
      <c r="G111" s="345"/>
      <c r="H111" s="259"/>
      <c r="I111" s="345"/>
      <c r="J111" s="259"/>
      <c r="K111" s="345"/>
      <c r="L111" s="259"/>
      <c r="M111" s="345"/>
      <c r="N111" s="259"/>
      <c r="O111" s="345"/>
      <c r="P111" s="259"/>
      <c r="Q111" s="345"/>
      <c r="R111" s="259"/>
      <c r="S111" s="345"/>
      <c r="T111" s="259"/>
      <c r="U111" s="350" t="s">
        <v>196</v>
      </c>
      <c r="V111" s="259"/>
      <c r="W111" s="345"/>
      <c r="X111" s="259"/>
      <c r="Y111" s="345"/>
      <c r="Z111" s="259"/>
      <c r="AA111" s="345"/>
      <c r="AB111" s="259"/>
      <c r="AC111" s="345"/>
      <c r="AD111" s="327" t="s">
        <v>196</v>
      </c>
      <c r="AE111" s="345"/>
      <c r="AF111" s="259"/>
      <c r="AG111" s="345"/>
      <c r="AH111" s="259"/>
      <c r="AI111" s="345"/>
      <c r="AJ111" s="327" t="s">
        <v>196</v>
      </c>
      <c r="AK111" s="345"/>
      <c r="AL111" s="259"/>
      <c r="AM111" s="350" t="s">
        <v>196</v>
      </c>
      <c r="AN111" s="259"/>
      <c r="AO111" s="345"/>
      <c r="AP111" s="259"/>
      <c r="AQ111" s="345"/>
      <c r="AR111" s="259"/>
      <c r="AS111" s="345"/>
      <c r="AT111" s="259"/>
      <c r="AU111" s="345"/>
      <c r="AV111" s="259"/>
      <c r="AW111" s="345"/>
      <c r="AX111" s="259"/>
      <c r="AY111" s="345"/>
      <c r="AZ111" s="259"/>
      <c r="BA111" s="345"/>
      <c r="BB111" s="259"/>
      <c r="BC111" s="345"/>
      <c r="BD111" s="259"/>
      <c r="BE111" s="345"/>
      <c r="BF111" s="259"/>
      <c r="BG111" s="345"/>
      <c r="BH111" s="259"/>
      <c r="BI111" s="345"/>
      <c r="BJ111" s="259"/>
      <c r="BK111" s="350" t="s">
        <v>196</v>
      </c>
      <c r="BL111" s="259"/>
      <c r="BM111" s="345"/>
      <c r="BN111" s="259"/>
      <c r="BO111" s="345"/>
      <c r="BP111" s="259"/>
      <c r="BQ111" s="345"/>
      <c r="BR111" s="259"/>
      <c r="BS111" s="350" t="s">
        <v>196</v>
      </c>
      <c r="BT111" s="259"/>
      <c r="BU111" s="345"/>
      <c r="BV111" s="259"/>
      <c r="BW111" s="345"/>
      <c r="BX111" s="259"/>
      <c r="BY111" s="345"/>
      <c r="BZ111" s="259"/>
      <c r="CA111" s="345"/>
      <c r="CB111" s="259"/>
      <c r="CC111" s="345"/>
      <c r="CD111" s="259"/>
      <c r="CE111" s="345"/>
      <c r="CF111" s="259"/>
      <c r="CG111" s="345"/>
      <c r="CH111" s="259"/>
      <c r="CI111" s="345"/>
      <c r="CJ111" s="259"/>
      <c r="CK111" s="345"/>
      <c r="CL111" s="259"/>
      <c r="CM111" s="350" t="s">
        <v>196</v>
      </c>
      <c r="CN111" s="259"/>
      <c r="CO111" s="345"/>
      <c r="CP111" s="259"/>
      <c r="CQ111" s="345"/>
      <c r="CR111" s="259"/>
      <c r="CS111" s="345"/>
      <c r="CT111" s="259"/>
      <c r="CU111" s="345"/>
      <c r="CV111" s="327" t="s">
        <v>196</v>
      </c>
      <c r="CW111" s="345"/>
      <c r="CX111" s="259"/>
      <c r="CY111" s="345"/>
      <c r="CZ111" s="259"/>
      <c r="DA111" s="345"/>
      <c r="DB111" s="259"/>
      <c r="DC111" s="345"/>
      <c r="DD111" s="259"/>
      <c r="DE111" s="345"/>
      <c r="DF111" s="259"/>
      <c r="DG111" s="350" t="s">
        <v>196</v>
      </c>
      <c r="DH111" s="327" t="s">
        <v>196</v>
      </c>
      <c r="DI111" s="345"/>
      <c r="DJ111" s="259"/>
      <c r="DK111" s="345"/>
      <c r="DL111" s="259"/>
      <c r="DM111" s="345"/>
      <c r="DN111" s="259"/>
      <c r="DO111" s="345"/>
      <c r="DP111" s="259"/>
      <c r="DQ111" s="350" t="s">
        <v>196</v>
      </c>
      <c r="DR111" s="327" t="s">
        <v>196</v>
      </c>
      <c r="DS111" s="345"/>
      <c r="DT111" s="259"/>
      <c r="DU111" s="345"/>
      <c r="DV111" s="259"/>
      <c r="DW111" s="345"/>
      <c r="DX111" s="327" t="s">
        <v>196</v>
      </c>
      <c r="DY111" s="350" t="s">
        <v>196</v>
      </c>
      <c r="DZ111" s="259"/>
      <c r="EA111" s="345"/>
      <c r="EB111" s="327" t="s">
        <v>196</v>
      </c>
      <c r="EC111" s="345"/>
      <c r="ED111" s="259"/>
      <c r="EE111" s="345"/>
      <c r="EF111" s="259"/>
      <c r="EG111" s="345"/>
      <c r="EH111" s="259"/>
      <c r="EI111" s="345"/>
      <c r="EJ111" s="259"/>
      <c r="EK111" s="345"/>
      <c r="EL111" s="259"/>
      <c r="EM111" s="350" t="s">
        <v>196</v>
      </c>
      <c r="EN111" s="327" t="s">
        <v>196</v>
      </c>
      <c r="EO111" s="345"/>
      <c r="EP111" s="259"/>
      <c r="EQ111" s="345"/>
      <c r="ER111" s="259"/>
      <c r="ES111" s="345"/>
      <c r="ET111" s="259"/>
      <c r="EU111" s="345"/>
      <c r="EV111" s="259"/>
      <c r="EW111" s="345"/>
      <c r="EX111" s="259"/>
      <c r="EY111" s="345"/>
      <c r="EZ111" s="259"/>
      <c r="FA111" s="345"/>
      <c r="FB111" s="259"/>
      <c r="FC111" s="345"/>
      <c r="FD111" s="259"/>
      <c r="FE111" s="350" t="s">
        <v>196</v>
      </c>
      <c r="FF111" s="259"/>
      <c r="FG111" s="345"/>
      <c r="FH111" s="259"/>
      <c r="FI111" s="350" t="s">
        <v>196</v>
      </c>
      <c r="FJ111" s="259"/>
      <c r="FK111" s="350" t="s">
        <v>196</v>
      </c>
      <c r="FL111" s="259"/>
      <c r="FM111" s="345"/>
      <c r="FN111" s="327" t="s">
        <v>196</v>
      </c>
      <c r="FO111" s="350" t="s">
        <v>196</v>
      </c>
      <c r="FP111" s="259"/>
      <c r="FQ111" s="345"/>
      <c r="FR111" s="327" t="s">
        <v>196</v>
      </c>
      <c r="FS111" s="345"/>
      <c r="FT111" s="259"/>
      <c r="FU111" s="345"/>
      <c r="FV111" s="327" t="s">
        <v>196</v>
      </c>
      <c r="FW111" s="350" t="s">
        <v>196</v>
      </c>
      <c r="FX111" s="259"/>
      <c r="FY111" s="345"/>
      <c r="FZ111" s="259"/>
      <c r="GA111" s="345"/>
      <c r="GB111" s="259"/>
      <c r="GC111" s="345"/>
      <c r="GD111" s="259"/>
      <c r="GE111" s="345"/>
      <c r="GF111" s="259"/>
      <c r="GG111" s="345"/>
      <c r="GH111" s="259"/>
      <c r="GI111" s="345"/>
      <c r="GJ111" s="259"/>
      <c r="GK111" s="345"/>
      <c r="GL111" s="259"/>
      <c r="GM111" s="345"/>
      <c r="GN111" s="259"/>
      <c r="GO111" s="345"/>
      <c r="GP111" s="259"/>
      <c r="GQ111" s="345"/>
      <c r="GR111" s="259"/>
      <c r="GS111" s="345"/>
      <c r="GT111" s="259"/>
      <c r="GU111" s="345"/>
      <c r="GV111" s="259"/>
      <c r="GW111" s="345"/>
      <c r="GX111" s="259" t="s">
        <v>196</v>
      </c>
      <c r="GY111" s="345"/>
      <c r="GZ111" s="259" t="s">
        <v>196</v>
      </c>
      <c r="HA111" s="345" t="s">
        <v>196</v>
      </c>
      <c r="HB111" s="259"/>
      <c r="HC111" s="345"/>
      <c r="HD111" s="259"/>
      <c r="HE111" s="345"/>
      <c r="HF111" s="259"/>
      <c r="HG111" s="345" t="s">
        <v>196</v>
      </c>
      <c r="HH111" s="259" t="s">
        <v>196</v>
      </c>
      <c r="HI111" s="345" t="s">
        <v>196</v>
      </c>
      <c r="HJ111" s="259" t="s">
        <v>196</v>
      </c>
      <c r="HK111" s="345" t="s">
        <v>196</v>
      </c>
      <c r="HL111" s="259"/>
      <c r="HM111" s="345"/>
      <c r="HN111" s="259"/>
      <c r="HO111" s="345"/>
      <c r="HP111" s="259"/>
      <c r="HQ111" s="345"/>
      <c r="HR111" s="259"/>
      <c r="HS111" s="345"/>
      <c r="HT111" s="259"/>
      <c r="HU111" s="345"/>
      <c r="HV111" s="259"/>
      <c r="HW111" s="345"/>
      <c r="HX111" s="259"/>
      <c r="HY111" s="345"/>
      <c r="HZ111" s="259"/>
      <c r="IA111" s="345"/>
      <c r="IB111" s="356" t="s">
        <v>195</v>
      </c>
      <c r="IC111" s="345"/>
      <c r="ID111" s="257"/>
      <c r="IG111" s="303">
        <f t="shared" si="4"/>
        <v>35</v>
      </c>
      <c r="IH111" s="303">
        <f t="shared" si="5"/>
        <v>34</v>
      </c>
      <c r="II111" s="303">
        <f t="shared" si="6"/>
        <v>1</v>
      </c>
      <c r="IJ111" s="303">
        <f t="shared" si="7"/>
        <v>0</v>
      </c>
    </row>
    <row r="112" spans="1:244" s="30" customFormat="1" x14ac:dyDescent="0.2">
      <c r="A112" s="343" t="str">
        <f>Cover!C102</f>
        <v>101</v>
      </c>
      <c r="B112" s="343" t="str">
        <f>Cover!D102 &amp; " / " &amp; Cover!E102</f>
        <v>ordinat. portable(s) / draagbare computer(s)</v>
      </c>
      <c r="C112" s="343" t="str">
        <f>Cover!M102</f>
        <v>En tant que couverture. En sein d'une garantie il se peut que parfois, de l'ensemble couvert par la garantie, la partie "ordinateurs portables" nécessitte des informations spécifiques.</v>
      </c>
      <c r="D112" s="343" t="str">
        <f>Cover!N102</f>
        <v>Als dekking. Binnen een waarborg kan soms, van het geheel gewaarborgde, het gedeelte "draagbare computers" specifieke informatie vereisen.</v>
      </c>
      <c r="E112" s="344" t="str">
        <f>Cover!J102</f>
        <v/>
      </c>
      <c r="F112" s="327" t="s">
        <v>196</v>
      </c>
      <c r="G112" s="345"/>
      <c r="H112" s="259"/>
      <c r="I112" s="345"/>
      <c r="J112" s="259"/>
      <c r="K112" s="345"/>
      <c r="L112" s="259"/>
      <c r="M112" s="345"/>
      <c r="N112" s="259"/>
      <c r="O112" s="345"/>
      <c r="P112" s="259"/>
      <c r="Q112" s="345"/>
      <c r="R112" s="259"/>
      <c r="S112" s="345"/>
      <c r="T112" s="259"/>
      <c r="U112" s="350" t="s">
        <v>196</v>
      </c>
      <c r="V112" s="259"/>
      <c r="W112" s="345"/>
      <c r="X112" s="259"/>
      <c r="Y112" s="345"/>
      <c r="Z112" s="259"/>
      <c r="AA112" s="345"/>
      <c r="AB112" s="259"/>
      <c r="AC112" s="345"/>
      <c r="AD112" s="327" t="s">
        <v>196</v>
      </c>
      <c r="AE112" s="345"/>
      <c r="AF112" s="259"/>
      <c r="AG112" s="345"/>
      <c r="AH112" s="259"/>
      <c r="AI112" s="345"/>
      <c r="AJ112" s="327" t="s">
        <v>196</v>
      </c>
      <c r="AK112" s="345"/>
      <c r="AL112" s="259"/>
      <c r="AM112" s="350" t="s">
        <v>196</v>
      </c>
      <c r="AN112" s="259"/>
      <c r="AO112" s="345"/>
      <c r="AP112" s="259"/>
      <c r="AQ112" s="345"/>
      <c r="AR112" s="259"/>
      <c r="AS112" s="345"/>
      <c r="AT112" s="259"/>
      <c r="AU112" s="345"/>
      <c r="AV112" s="259"/>
      <c r="AW112" s="345"/>
      <c r="AX112" s="259"/>
      <c r="AY112" s="345"/>
      <c r="AZ112" s="259"/>
      <c r="BA112" s="345"/>
      <c r="BB112" s="259"/>
      <c r="BC112" s="345"/>
      <c r="BD112" s="259"/>
      <c r="BE112" s="345"/>
      <c r="BF112" s="259"/>
      <c r="BG112" s="345"/>
      <c r="BH112" s="259"/>
      <c r="BI112" s="345"/>
      <c r="BJ112" s="259"/>
      <c r="BK112" s="350" t="s">
        <v>196</v>
      </c>
      <c r="BL112" s="259"/>
      <c r="BM112" s="345"/>
      <c r="BN112" s="259"/>
      <c r="BO112" s="345"/>
      <c r="BP112" s="259"/>
      <c r="BQ112" s="345"/>
      <c r="BR112" s="259"/>
      <c r="BS112" s="350" t="s">
        <v>196</v>
      </c>
      <c r="BT112" s="259"/>
      <c r="BU112" s="345"/>
      <c r="BV112" s="259"/>
      <c r="BW112" s="345"/>
      <c r="BX112" s="259"/>
      <c r="BY112" s="345"/>
      <c r="BZ112" s="259"/>
      <c r="CA112" s="345"/>
      <c r="CB112" s="259"/>
      <c r="CC112" s="345"/>
      <c r="CD112" s="259"/>
      <c r="CE112" s="345"/>
      <c r="CF112" s="259"/>
      <c r="CG112" s="345"/>
      <c r="CH112" s="259"/>
      <c r="CI112" s="345"/>
      <c r="CJ112" s="259"/>
      <c r="CK112" s="345"/>
      <c r="CL112" s="259"/>
      <c r="CM112" s="350" t="s">
        <v>196</v>
      </c>
      <c r="CN112" s="259"/>
      <c r="CO112" s="345"/>
      <c r="CP112" s="259"/>
      <c r="CQ112" s="345"/>
      <c r="CR112" s="259"/>
      <c r="CS112" s="345"/>
      <c r="CT112" s="259"/>
      <c r="CU112" s="345"/>
      <c r="CV112" s="327" t="s">
        <v>196</v>
      </c>
      <c r="CW112" s="345"/>
      <c r="CX112" s="259"/>
      <c r="CY112" s="345"/>
      <c r="CZ112" s="259"/>
      <c r="DA112" s="345"/>
      <c r="DB112" s="259"/>
      <c r="DC112" s="345"/>
      <c r="DD112" s="259"/>
      <c r="DE112" s="345"/>
      <c r="DF112" s="259"/>
      <c r="DG112" s="350" t="s">
        <v>196</v>
      </c>
      <c r="DH112" s="327" t="s">
        <v>196</v>
      </c>
      <c r="DI112" s="345"/>
      <c r="DJ112" s="259"/>
      <c r="DK112" s="345"/>
      <c r="DL112" s="259"/>
      <c r="DM112" s="345"/>
      <c r="DN112" s="259"/>
      <c r="DO112" s="345"/>
      <c r="DP112" s="259"/>
      <c r="DQ112" s="350" t="s">
        <v>196</v>
      </c>
      <c r="DR112" s="327" t="s">
        <v>196</v>
      </c>
      <c r="DS112" s="345"/>
      <c r="DT112" s="259"/>
      <c r="DU112" s="345"/>
      <c r="DV112" s="259"/>
      <c r="DW112" s="345"/>
      <c r="DX112" s="327" t="s">
        <v>196</v>
      </c>
      <c r="DY112" s="350" t="s">
        <v>196</v>
      </c>
      <c r="DZ112" s="259"/>
      <c r="EA112" s="345"/>
      <c r="EB112" s="327" t="s">
        <v>196</v>
      </c>
      <c r="EC112" s="345"/>
      <c r="ED112" s="259"/>
      <c r="EE112" s="345"/>
      <c r="EF112" s="259"/>
      <c r="EG112" s="345"/>
      <c r="EH112" s="259"/>
      <c r="EI112" s="345"/>
      <c r="EJ112" s="259"/>
      <c r="EK112" s="345"/>
      <c r="EL112" s="259"/>
      <c r="EM112" s="350" t="s">
        <v>196</v>
      </c>
      <c r="EN112" s="327" t="s">
        <v>196</v>
      </c>
      <c r="EO112" s="345"/>
      <c r="EP112" s="259"/>
      <c r="EQ112" s="345"/>
      <c r="ER112" s="259"/>
      <c r="ES112" s="345"/>
      <c r="ET112" s="259"/>
      <c r="EU112" s="345"/>
      <c r="EV112" s="259"/>
      <c r="EW112" s="345"/>
      <c r="EX112" s="259"/>
      <c r="EY112" s="345"/>
      <c r="EZ112" s="259"/>
      <c r="FA112" s="345"/>
      <c r="FB112" s="259"/>
      <c r="FC112" s="345"/>
      <c r="FD112" s="259"/>
      <c r="FE112" s="350" t="s">
        <v>196</v>
      </c>
      <c r="FF112" s="259"/>
      <c r="FG112" s="345"/>
      <c r="FH112" s="259"/>
      <c r="FI112" s="350" t="s">
        <v>196</v>
      </c>
      <c r="FJ112" s="259"/>
      <c r="FK112" s="350" t="s">
        <v>196</v>
      </c>
      <c r="FL112" s="259"/>
      <c r="FM112" s="345"/>
      <c r="FN112" s="327" t="s">
        <v>196</v>
      </c>
      <c r="FO112" s="350" t="s">
        <v>196</v>
      </c>
      <c r="FP112" s="259"/>
      <c r="FQ112" s="345"/>
      <c r="FR112" s="327" t="s">
        <v>196</v>
      </c>
      <c r="FS112" s="345"/>
      <c r="FT112" s="259"/>
      <c r="FU112" s="345"/>
      <c r="FV112" s="327" t="s">
        <v>196</v>
      </c>
      <c r="FW112" s="350" t="s">
        <v>196</v>
      </c>
      <c r="FX112" s="259"/>
      <c r="FY112" s="345"/>
      <c r="FZ112" s="259"/>
      <c r="GA112" s="345"/>
      <c r="GB112" s="259"/>
      <c r="GC112" s="345"/>
      <c r="GD112" s="259"/>
      <c r="GE112" s="345"/>
      <c r="GF112" s="259"/>
      <c r="GG112" s="345"/>
      <c r="GH112" s="259"/>
      <c r="GI112" s="345"/>
      <c r="GJ112" s="259"/>
      <c r="GK112" s="345"/>
      <c r="GL112" s="259"/>
      <c r="GM112" s="345"/>
      <c r="GN112" s="259"/>
      <c r="GO112" s="345"/>
      <c r="GP112" s="259"/>
      <c r="GQ112" s="345"/>
      <c r="GR112" s="259"/>
      <c r="GS112" s="345"/>
      <c r="GT112" s="259"/>
      <c r="GU112" s="345"/>
      <c r="GV112" s="259"/>
      <c r="GW112" s="345"/>
      <c r="GX112" s="259" t="s">
        <v>196</v>
      </c>
      <c r="GY112" s="345"/>
      <c r="GZ112" s="259" t="s">
        <v>196</v>
      </c>
      <c r="HA112" s="345" t="s">
        <v>196</v>
      </c>
      <c r="HB112" s="259"/>
      <c r="HC112" s="345"/>
      <c r="HD112" s="259"/>
      <c r="HE112" s="345"/>
      <c r="HF112" s="259"/>
      <c r="HG112" s="345" t="s">
        <v>196</v>
      </c>
      <c r="HH112" s="259" t="s">
        <v>196</v>
      </c>
      <c r="HI112" s="345" t="s">
        <v>196</v>
      </c>
      <c r="HJ112" s="259" t="s">
        <v>196</v>
      </c>
      <c r="HK112" s="345" t="s">
        <v>196</v>
      </c>
      <c r="HL112" s="259"/>
      <c r="HM112" s="345"/>
      <c r="HN112" s="259"/>
      <c r="HO112" s="345"/>
      <c r="HP112" s="259"/>
      <c r="HQ112" s="345"/>
      <c r="HR112" s="259"/>
      <c r="HS112" s="345"/>
      <c r="HT112" s="259"/>
      <c r="HU112" s="345"/>
      <c r="HV112" s="259"/>
      <c r="HW112" s="345"/>
      <c r="HX112" s="259"/>
      <c r="HY112" s="345"/>
      <c r="HZ112" s="259"/>
      <c r="IA112" s="345"/>
      <c r="IB112" s="356" t="s">
        <v>195</v>
      </c>
      <c r="IC112" s="345"/>
      <c r="ID112" s="257"/>
      <c r="IG112" s="303">
        <f t="shared" si="4"/>
        <v>35</v>
      </c>
      <c r="IH112" s="303">
        <f t="shared" si="5"/>
        <v>34</v>
      </c>
      <c r="II112" s="303">
        <f t="shared" si="6"/>
        <v>1</v>
      </c>
      <c r="IJ112" s="303">
        <f t="shared" si="7"/>
        <v>0</v>
      </c>
    </row>
    <row r="113" spans="1:244" s="30" customFormat="1" x14ac:dyDescent="0.2">
      <c r="A113" s="343" t="str">
        <f>Cover!C103</f>
        <v>102</v>
      </c>
      <c r="B113" s="343" t="str">
        <f>Cover!D103 &amp; " / " &amp; Cover!E103</f>
        <v>Domm.corporels / Lichamelijke schade</v>
      </c>
      <c r="C113" s="343" t="str">
        <f>Cover!M103</f>
        <v>Dommages corporels. En tant que couverture. Attainte à l'intégrité physique de l'être humain, les blessures corporels.</v>
      </c>
      <c r="D113" s="343" t="str">
        <f>Cover!N103</f>
        <v>Als dekking. De aantasting van de fysieke integriteit van een persoon, het lichamelijk letsel.</v>
      </c>
      <c r="E113" s="344" t="str">
        <f>Cover!J103</f>
        <v/>
      </c>
      <c r="F113" s="327" t="s">
        <v>196</v>
      </c>
      <c r="G113" s="345"/>
      <c r="H113" s="259"/>
      <c r="I113" s="345"/>
      <c r="J113" s="259"/>
      <c r="K113" s="345"/>
      <c r="L113" s="259"/>
      <c r="M113" s="345"/>
      <c r="N113" s="259"/>
      <c r="O113" s="345"/>
      <c r="P113" s="259"/>
      <c r="Q113" s="345"/>
      <c r="R113" s="259"/>
      <c r="S113" s="345"/>
      <c r="T113" s="259"/>
      <c r="U113" s="350" t="s">
        <v>196</v>
      </c>
      <c r="V113" s="259"/>
      <c r="W113" s="345"/>
      <c r="X113" s="259"/>
      <c r="Y113" s="345"/>
      <c r="Z113" s="259"/>
      <c r="AA113" s="345"/>
      <c r="AB113" s="259"/>
      <c r="AC113" s="345"/>
      <c r="AD113" s="327" t="s">
        <v>196</v>
      </c>
      <c r="AE113" s="345"/>
      <c r="AF113" s="259"/>
      <c r="AG113" s="345"/>
      <c r="AH113" s="259"/>
      <c r="AI113" s="345"/>
      <c r="AJ113" s="327" t="s">
        <v>196</v>
      </c>
      <c r="AK113" s="345"/>
      <c r="AL113" s="259"/>
      <c r="AM113" s="350" t="s">
        <v>196</v>
      </c>
      <c r="AN113" s="259"/>
      <c r="AO113" s="345"/>
      <c r="AP113" s="259"/>
      <c r="AQ113" s="345"/>
      <c r="AR113" s="259"/>
      <c r="AS113" s="345"/>
      <c r="AT113" s="259"/>
      <c r="AU113" s="345"/>
      <c r="AV113" s="259"/>
      <c r="AW113" s="345"/>
      <c r="AX113" s="259"/>
      <c r="AY113" s="345"/>
      <c r="AZ113" s="259"/>
      <c r="BA113" s="345"/>
      <c r="BB113" s="259"/>
      <c r="BC113" s="345"/>
      <c r="BD113" s="259"/>
      <c r="BE113" s="345"/>
      <c r="BF113" s="259"/>
      <c r="BG113" s="345"/>
      <c r="BH113" s="259"/>
      <c r="BI113" s="345"/>
      <c r="BJ113" s="259"/>
      <c r="BK113" s="350" t="s">
        <v>196</v>
      </c>
      <c r="BL113" s="259"/>
      <c r="BM113" s="345"/>
      <c r="BN113" s="259"/>
      <c r="BO113" s="345"/>
      <c r="BP113" s="259"/>
      <c r="BQ113" s="345"/>
      <c r="BR113" s="259"/>
      <c r="BS113" s="350" t="s">
        <v>196</v>
      </c>
      <c r="BT113" s="259"/>
      <c r="BU113" s="345"/>
      <c r="BV113" s="259"/>
      <c r="BW113" s="345"/>
      <c r="BX113" s="259"/>
      <c r="BY113" s="345"/>
      <c r="BZ113" s="259"/>
      <c r="CA113" s="345"/>
      <c r="CB113" s="259"/>
      <c r="CC113" s="345"/>
      <c r="CD113" s="259"/>
      <c r="CE113" s="345"/>
      <c r="CF113" s="259"/>
      <c r="CG113" s="345"/>
      <c r="CH113" s="259"/>
      <c r="CI113" s="345"/>
      <c r="CJ113" s="259"/>
      <c r="CK113" s="345"/>
      <c r="CL113" s="259"/>
      <c r="CM113" s="350" t="s">
        <v>196</v>
      </c>
      <c r="CN113" s="259"/>
      <c r="CO113" s="345"/>
      <c r="CP113" s="259"/>
      <c r="CQ113" s="345"/>
      <c r="CR113" s="259"/>
      <c r="CS113" s="345"/>
      <c r="CT113" s="259"/>
      <c r="CU113" s="345"/>
      <c r="CV113" s="327" t="s">
        <v>196</v>
      </c>
      <c r="CW113" s="345"/>
      <c r="CX113" s="259"/>
      <c r="CY113" s="345"/>
      <c r="CZ113" s="259"/>
      <c r="DA113" s="345"/>
      <c r="DB113" s="259"/>
      <c r="DC113" s="345"/>
      <c r="DD113" s="259"/>
      <c r="DE113" s="345"/>
      <c r="DF113" s="259"/>
      <c r="DG113" s="350" t="s">
        <v>196</v>
      </c>
      <c r="DH113" s="327" t="s">
        <v>196</v>
      </c>
      <c r="DI113" s="345"/>
      <c r="DJ113" s="259"/>
      <c r="DK113" s="345"/>
      <c r="DL113" s="259"/>
      <c r="DM113" s="345"/>
      <c r="DN113" s="259"/>
      <c r="DO113" s="345"/>
      <c r="DP113" s="259"/>
      <c r="DQ113" s="350" t="s">
        <v>196</v>
      </c>
      <c r="DR113" s="327" t="s">
        <v>196</v>
      </c>
      <c r="DS113" s="345"/>
      <c r="DT113" s="259"/>
      <c r="DU113" s="345"/>
      <c r="DV113" s="259"/>
      <c r="DW113" s="345"/>
      <c r="DX113" s="327" t="s">
        <v>196</v>
      </c>
      <c r="DY113" s="350" t="s">
        <v>196</v>
      </c>
      <c r="DZ113" s="259"/>
      <c r="EA113" s="345"/>
      <c r="EB113" s="327" t="s">
        <v>196</v>
      </c>
      <c r="EC113" s="345"/>
      <c r="ED113" s="259"/>
      <c r="EE113" s="345"/>
      <c r="EF113" s="259"/>
      <c r="EG113" s="345"/>
      <c r="EH113" s="259"/>
      <c r="EI113" s="345"/>
      <c r="EJ113" s="259"/>
      <c r="EK113" s="345"/>
      <c r="EL113" s="259"/>
      <c r="EM113" s="350" t="s">
        <v>196</v>
      </c>
      <c r="EN113" s="327" t="s">
        <v>196</v>
      </c>
      <c r="EO113" s="345"/>
      <c r="EP113" s="259"/>
      <c r="EQ113" s="345"/>
      <c r="ER113" s="259"/>
      <c r="ES113" s="345"/>
      <c r="ET113" s="259"/>
      <c r="EU113" s="345"/>
      <c r="EV113" s="259"/>
      <c r="EW113" s="345"/>
      <c r="EX113" s="259"/>
      <c r="EY113" s="345"/>
      <c r="EZ113" s="259"/>
      <c r="FA113" s="345"/>
      <c r="FB113" s="259"/>
      <c r="FC113" s="345"/>
      <c r="FD113" s="259"/>
      <c r="FE113" s="350" t="s">
        <v>196</v>
      </c>
      <c r="FF113" s="259"/>
      <c r="FG113" s="345"/>
      <c r="FH113" s="259"/>
      <c r="FI113" s="350" t="s">
        <v>196</v>
      </c>
      <c r="FJ113" s="259"/>
      <c r="FK113" s="350" t="s">
        <v>196</v>
      </c>
      <c r="FL113" s="259"/>
      <c r="FM113" s="345"/>
      <c r="FN113" s="327" t="s">
        <v>196</v>
      </c>
      <c r="FO113" s="350" t="s">
        <v>196</v>
      </c>
      <c r="FP113" s="259"/>
      <c r="FQ113" s="345"/>
      <c r="FR113" s="327" t="s">
        <v>196</v>
      </c>
      <c r="FS113" s="345"/>
      <c r="FT113" s="259"/>
      <c r="FU113" s="345"/>
      <c r="FV113" s="327" t="s">
        <v>196</v>
      </c>
      <c r="FW113" s="350" t="s">
        <v>196</v>
      </c>
      <c r="FX113" s="259"/>
      <c r="FY113" s="345"/>
      <c r="FZ113" s="259"/>
      <c r="GA113" s="345"/>
      <c r="GB113" s="259"/>
      <c r="GC113" s="345"/>
      <c r="GD113" s="259"/>
      <c r="GE113" s="345"/>
      <c r="GF113" s="259"/>
      <c r="GG113" s="345"/>
      <c r="GH113" s="259"/>
      <c r="GI113" s="345"/>
      <c r="GJ113" s="259"/>
      <c r="GK113" s="345"/>
      <c r="GL113" s="259"/>
      <c r="GM113" s="345"/>
      <c r="GN113" s="259"/>
      <c r="GO113" s="345"/>
      <c r="GP113" s="259"/>
      <c r="GQ113" s="345"/>
      <c r="GR113" s="259"/>
      <c r="GS113" s="345"/>
      <c r="GT113" s="259"/>
      <c r="GU113" s="345"/>
      <c r="GV113" s="259"/>
      <c r="GW113" s="345"/>
      <c r="GX113" s="259" t="s">
        <v>196</v>
      </c>
      <c r="GY113" s="345"/>
      <c r="GZ113" s="259" t="s">
        <v>196</v>
      </c>
      <c r="HA113" s="345" t="s">
        <v>196</v>
      </c>
      <c r="HB113" s="259"/>
      <c r="HC113" s="345"/>
      <c r="HD113" s="259"/>
      <c r="HE113" s="345"/>
      <c r="HF113" s="259"/>
      <c r="HG113" s="345" t="s">
        <v>196</v>
      </c>
      <c r="HH113" s="259" t="s">
        <v>196</v>
      </c>
      <c r="HI113" s="345" t="s">
        <v>196</v>
      </c>
      <c r="HJ113" s="259" t="s">
        <v>196</v>
      </c>
      <c r="HK113" s="345" t="s">
        <v>196</v>
      </c>
      <c r="HL113" s="259"/>
      <c r="HM113" s="345"/>
      <c r="HN113" s="259"/>
      <c r="HO113" s="345"/>
      <c r="HP113" s="259"/>
      <c r="HQ113" s="345"/>
      <c r="HR113" s="259"/>
      <c r="HS113" s="345"/>
      <c r="HT113" s="259"/>
      <c r="HU113" s="345"/>
      <c r="HV113" s="259"/>
      <c r="HW113" s="345"/>
      <c r="HX113" s="259"/>
      <c r="HY113" s="345"/>
      <c r="HZ113" s="259"/>
      <c r="IA113" s="345"/>
      <c r="IB113" s="356" t="s">
        <v>195</v>
      </c>
      <c r="IC113" s="345"/>
      <c r="ID113" s="257"/>
      <c r="IG113" s="303">
        <f t="shared" si="4"/>
        <v>35</v>
      </c>
      <c r="IH113" s="303">
        <f t="shared" si="5"/>
        <v>34</v>
      </c>
      <c r="II113" s="303">
        <f t="shared" si="6"/>
        <v>1</v>
      </c>
      <c r="IJ113" s="303">
        <f t="shared" si="7"/>
        <v>0</v>
      </c>
    </row>
    <row r="114" spans="1:244" s="30" customFormat="1" x14ac:dyDescent="0.2">
      <c r="A114" s="343" t="str">
        <f>Cover!C104</f>
        <v>103</v>
      </c>
      <c r="B114" s="343" t="str">
        <f>Cover!D104 &amp; " / " &amp; Cover!E104</f>
        <v>Dommages matériels / Stoffelijke schade</v>
      </c>
      <c r="C114" s="343" t="str">
        <f>Cover!M104</f>
        <v>En tant que couverture. La détérioration matérielle de ce qui est propriété d'une personne, le dégât matériel.</v>
      </c>
      <c r="D114" s="343" t="str">
        <f>Cover!N104</f>
        <v>Als dekking. De materiële aantasting van een eigendom van een persoon, de stoffelijke schade.</v>
      </c>
      <c r="E114" s="344" t="str">
        <f>Cover!J104</f>
        <v/>
      </c>
      <c r="F114" s="327" t="s">
        <v>196</v>
      </c>
      <c r="G114" s="345"/>
      <c r="H114" s="259"/>
      <c r="I114" s="345"/>
      <c r="J114" s="259"/>
      <c r="K114" s="345"/>
      <c r="L114" s="259"/>
      <c r="M114" s="345"/>
      <c r="N114" s="259"/>
      <c r="O114" s="345"/>
      <c r="P114" s="259"/>
      <c r="Q114" s="345"/>
      <c r="R114" s="259"/>
      <c r="S114" s="345"/>
      <c r="T114" s="259"/>
      <c r="U114" s="350" t="s">
        <v>196</v>
      </c>
      <c r="V114" s="259"/>
      <c r="W114" s="345"/>
      <c r="X114" s="259"/>
      <c r="Y114" s="345"/>
      <c r="Z114" s="259"/>
      <c r="AA114" s="345"/>
      <c r="AB114" s="259"/>
      <c r="AC114" s="345"/>
      <c r="AD114" s="327" t="s">
        <v>196</v>
      </c>
      <c r="AE114" s="345"/>
      <c r="AF114" s="259"/>
      <c r="AG114" s="345"/>
      <c r="AH114" s="259"/>
      <c r="AI114" s="345"/>
      <c r="AJ114" s="327" t="s">
        <v>196</v>
      </c>
      <c r="AK114" s="345"/>
      <c r="AL114" s="259"/>
      <c r="AM114" s="350" t="s">
        <v>196</v>
      </c>
      <c r="AN114" s="259"/>
      <c r="AO114" s="345"/>
      <c r="AP114" s="259"/>
      <c r="AQ114" s="345"/>
      <c r="AR114" s="259"/>
      <c r="AS114" s="345"/>
      <c r="AT114" s="259"/>
      <c r="AU114" s="345"/>
      <c r="AV114" s="259"/>
      <c r="AW114" s="345"/>
      <c r="AX114" s="259"/>
      <c r="AY114" s="345"/>
      <c r="AZ114" s="259"/>
      <c r="BA114" s="345"/>
      <c r="BB114" s="259"/>
      <c r="BC114" s="345"/>
      <c r="BD114" s="259"/>
      <c r="BE114" s="345"/>
      <c r="BF114" s="259"/>
      <c r="BG114" s="345"/>
      <c r="BH114" s="259"/>
      <c r="BI114" s="345"/>
      <c r="BJ114" s="259"/>
      <c r="BK114" s="350" t="s">
        <v>196</v>
      </c>
      <c r="BL114" s="259"/>
      <c r="BM114" s="345"/>
      <c r="BN114" s="259"/>
      <c r="BO114" s="345"/>
      <c r="BP114" s="259"/>
      <c r="BQ114" s="345"/>
      <c r="BR114" s="259"/>
      <c r="BS114" s="350" t="s">
        <v>196</v>
      </c>
      <c r="BT114" s="259"/>
      <c r="BU114" s="345"/>
      <c r="BV114" s="259"/>
      <c r="BW114" s="345"/>
      <c r="BX114" s="259"/>
      <c r="BY114" s="345"/>
      <c r="BZ114" s="259"/>
      <c r="CA114" s="345"/>
      <c r="CB114" s="259"/>
      <c r="CC114" s="345"/>
      <c r="CD114" s="259"/>
      <c r="CE114" s="345"/>
      <c r="CF114" s="259"/>
      <c r="CG114" s="345"/>
      <c r="CH114" s="259"/>
      <c r="CI114" s="345"/>
      <c r="CJ114" s="259"/>
      <c r="CK114" s="345"/>
      <c r="CL114" s="259"/>
      <c r="CM114" s="350" t="s">
        <v>196</v>
      </c>
      <c r="CN114" s="259"/>
      <c r="CO114" s="345"/>
      <c r="CP114" s="259"/>
      <c r="CQ114" s="345"/>
      <c r="CR114" s="259"/>
      <c r="CS114" s="345"/>
      <c r="CT114" s="259"/>
      <c r="CU114" s="345"/>
      <c r="CV114" s="327" t="s">
        <v>196</v>
      </c>
      <c r="CW114" s="345"/>
      <c r="CX114" s="259"/>
      <c r="CY114" s="345"/>
      <c r="CZ114" s="259"/>
      <c r="DA114" s="345"/>
      <c r="DB114" s="259"/>
      <c r="DC114" s="345"/>
      <c r="DD114" s="259"/>
      <c r="DE114" s="345"/>
      <c r="DF114" s="259"/>
      <c r="DG114" s="350" t="s">
        <v>196</v>
      </c>
      <c r="DH114" s="327" t="s">
        <v>196</v>
      </c>
      <c r="DI114" s="345"/>
      <c r="DJ114" s="259"/>
      <c r="DK114" s="345"/>
      <c r="DL114" s="259"/>
      <c r="DM114" s="345"/>
      <c r="DN114" s="259"/>
      <c r="DO114" s="345"/>
      <c r="DP114" s="259"/>
      <c r="DQ114" s="350" t="s">
        <v>196</v>
      </c>
      <c r="DR114" s="327" t="s">
        <v>196</v>
      </c>
      <c r="DS114" s="345"/>
      <c r="DT114" s="259"/>
      <c r="DU114" s="345"/>
      <c r="DV114" s="259"/>
      <c r="DW114" s="345"/>
      <c r="DX114" s="327" t="s">
        <v>196</v>
      </c>
      <c r="DY114" s="350" t="s">
        <v>196</v>
      </c>
      <c r="DZ114" s="259"/>
      <c r="EA114" s="345"/>
      <c r="EB114" s="327" t="s">
        <v>196</v>
      </c>
      <c r="EC114" s="345"/>
      <c r="ED114" s="259"/>
      <c r="EE114" s="345"/>
      <c r="EF114" s="259"/>
      <c r="EG114" s="345"/>
      <c r="EH114" s="259"/>
      <c r="EI114" s="345"/>
      <c r="EJ114" s="259"/>
      <c r="EK114" s="345"/>
      <c r="EL114" s="259"/>
      <c r="EM114" s="350" t="s">
        <v>196</v>
      </c>
      <c r="EN114" s="327" t="s">
        <v>196</v>
      </c>
      <c r="EO114" s="345"/>
      <c r="EP114" s="259"/>
      <c r="EQ114" s="345"/>
      <c r="ER114" s="259"/>
      <c r="ES114" s="345"/>
      <c r="ET114" s="259"/>
      <c r="EU114" s="345"/>
      <c r="EV114" s="259"/>
      <c r="EW114" s="345"/>
      <c r="EX114" s="259"/>
      <c r="EY114" s="345"/>
      <c r="EZ114" s="259"/>
      <c r="FA114" s="345"/>
      <c r="FB114" s="259"/>
      <c r="FC114" s="345"/>
      <c r="FD114" s="259"/>
      <c r="FE114" s="350" t="s">
        <v>196</v>
      </c>
      <c r="FF114" s="259"/>
      <c r="FG114" s="345"/>
      <c r="FH114" s="259"/>
      <c r="FI114" s="350" t="s">
        <v>196</v>
      </c>
      <c r="FJ114" s="259"/>
      <c r="FK114" s="350" t="s">
        <v>196</v>
      </c>
      <c r="FL114" s="259"/>
      <c r="FM114" s="345"/>
      <c r="FN114" s="327" t="s">
        <v>196</v>
      </c>
      <c r="FO114" s="350" t="s">
        <v>196</v>
      </c>
      <c r="FP114" s="259"/>
      <c r="FQ114" s="345"/>
      <c r="FR114" s="327" t="s">
        <v>196</v>
      </c>
      <c r="FS114" s="345"/>
      <c r="FT114" s="259"/>
      <c r="FU114" s="345"/>
      <c r="FV114" s="327" t="s">
        <v>196</v>
      </c>
      <c r="FW114" s="350" t="s">
        <v>196</v>
      </c>
      <c r="FX114" s="259"/>
      <c r="FY114" s="345"/>
      <c r="FZ114" s="259"/>
      <c r="GA114" s="345"/>
      <c r="GB114" s="259"/>
      <c r="GC114" s="345"/>
      <c r="GD114" s="259"/>
      <c r="GE114" s="345"/>
      <c r="GF114" s="259"/>
      <c r="GG114" s="345"/>
      <c r="GH114" s="259"/>
      <c r="GI114" s="345"/>
      <c r="GJ114" s="259"/>
      <c r="GK114" s="345"/>
      <c r="GL114" s="259"/>
      <c r="GM114" s="345"/>
      <c r="GN114" s="259"/>
      <c r="GO114" s="345"/>
      <c r="GP114" s="259"/>
      <c r="GQ114" s="345"/>
      <c r="GR114" s="259"/>
      <c r="GS114" s="345"/>
      <c r="GT114" s="259"/>
      <c r="GU114" s="345"/>
      <c r="GV114" s="259"/>
      <c r="GW114" s="345"/>
      <c r="GX114" s="259" t="s">
        <v>196</v>
      </c>
      <c r="GY114" s="345"/>
      <c r="GZ114" s="259" t="s">
        <v>196</v>
      </c>
      <c r="HA114" s="345" t="s">
        <v>196</v>
      </c>
      <c r="HB114" s="259"/>
      <c r="HC114" s="345"/>
      <c r="HD114" s="259"/>
      <c r="HE114" s="345"/>
      <c r="HF114" s="259"/>
      <c r="HG114" s="345" t="s">
        <v>196</v>
      </c>
      <c r="HH114" s="259" t="s">
        <v>196</v>
      </c>
      <c r="HI114" s="345" t="s">
        <v>196</v>
      </c>
      <c r="HJ114" s="259" t="s">
        <v>196</v>
      </c>
      <c r="HK114" s="345" t="s">
        <v>196</v>
      </c>
      <c r="HL114" s="259"/>
      <c r="HM114" s="345"/>
      <c r="HN114" s="259"/>
      <c r="HO114" s="345"/>
      <c r="HP114" s="259"/>
      <c r="HQ114" s="345"/>
      <c r="HR114" s="259"/>
      <c r="HS114" s="345"/>
      <c r="HT114" s="259"/>
      <c r="HU114" s="345"/>
      <c r="HV114" s="259"/>
      <c r="HW114" s="345"/>
      <c r="HX114" s="259"/>
      <c r="HY114" s="345"/>
      <c r="HZ114" s="259"/>
      <c r="IA114" s="345"/>
      <c r="IB114" s="356" t="s">
        <v>195</v>
      </c>
      <c r="IC114" s="345"/>
      <c r="ID114" s="257"/>
      <c r="IG114" s="303">
        <f t="shared" si="4"/>
        <v>35</v>
      </c>
      <c r="IH114" s="303">
        <f t="shared" si="5"/>
        <v>34</v>
      </c>
      <c r="II114" s="303">
        <f t="shared" si="6"/>
        <v>1</v>
      </c>
      <c r="IJ114" s="303">
        <f t="shared" si="7"/>
        <v>0</v>
      </c>
    </row>
    <row r="115" spans="1:244" s="30" customFormat="1" x14ac:dyDescent="0.2">
      <c r="A115" s="343" t="str">
        <f>Cover!C105</f>
        <v>104</v>
      </c>
      <c r="B115" s="343" t="str">
        <f>Cover!D105 &amp; " / " &amp; Cover!E105</f>
        <v>Dommages immatériels / Onstoff.gevolgschade</v>
      </c>
      <c r="C115" s="343" t="str">
        <f>Cover!M105</f>
        <v>En tant que couverture. La détérioration immatérielle de ce qui est propriété d'une personne, le dégât immatériel lequel suit un dommage préliminaire, matériel ou corporel.</v>
      </c>
      <c r="D115" s="343" t="str">
        <f>Cover!N105</f>
        <v>Als dekking. De immateriële aantasting van een eigendom van een persoon, de niet-stoffelijke schade, die het gevolg is van een voorafgaandelijke schade, op zich stoffelijk of lichamelijk.</v>
      </c>
      <c r="E115" s="344" t="str">
        <f>Cover!J105</f>
        <v/>
      </c>
      <c r="F115" s="327" t="s">
        <v>196</v>
      </c>
      <c r="G115" s="345"/>
      <c r="H115" s="259"/>
      <c r="I115" s="345"/>
      <c r="J115" s="259"/>
      <c r="K115" s="345"/>
      <c r="L115" s="259"/>
      <c r="M115" s="345"/>
      <c r="N115" s="259"/>
      <c r="O115" s="345"/>
      <c r="P115" s="259"/>
      <c r="Q115" s="345"/>
      <c r="R115" s="259"/>
      <c r="S115" s="345"/>
      <c r="T115" s="259"/>
      <c r="U115" s="350" t="s">
        <v>196</v>
      </c>
      <c r="V115" s="259"/>
      <c r="W115" s="345"/>
      <c r="X115" s="259"/>
      <c r="Y115" s="345"/>
      <c r="Z115" s="259"/>
      <c r="AA115" s="345"/>
      <c r="AB115" s="259"/>
      <c r="AC115" s="345"/>
      <c r="AD115" s="327" t="s">
        <v>196</v>
      </c>
      <c r="AE115" s="345"/>
      <c r="AF115" s="259"/>
      <c r="AG115" s="345"/>
      <c r="AH115" s="259"/>
      <c r="AI115" s="345"/>
      <c r="AJ115" s="327" t="s">
        <v>196</v>
      </c>
      <c r="AK115" s="345"/>
      <c r="AL115" s="259"/>
      <c r="AM115" s="350" t="s">
        <v>196</v>
      </c>
      <c r="AN115" s="259"/>
      <c r="AO115" s="345"/>
      <c r="AP115" s="259"/>
      <c r="AQ115" s="345"/>
      <c r="AR115" s="259"/>
      <c r="AS115" s="345"/>
      <c r="AT115" s="259"/>
      <c r="AU115" s="345"/>
      <c r="AV115" s="259"/>
      <c r="AW115" s="345"/>
      <c r="AX115" s="259"/>
      <c r="AY115" s="345"/>
      <c r="AZ115" s="259"/>
      <c r="BA115" s="345"/>
      <c r="BB115" s="259"/>
      <c r="BC115" s="345"/>
      <c r="BD115" s="259"/>
      <c r="BE115" s="345"/>
      <c r="BF115" s="259"/>
      <c r="BG115" s="345"/>
      <c r="BH115" s="259"/>
      <c r="BI115" s="345"/>
      <c r="BJ115" s="259"/>
      <c r="BK115" s="350" t="s">
        <v>196</v>
      </c>
      <c r="BL115" s="259"/>
      <c r="BM115" s="345"/>
      <c r="BN115" s="259"/>
      <c r="BO115" s="345"/>
      <c r="BP115" s="259"/>
      <c r="BQ115" s="345"/>
      <c r="BR115" s="259"/>
      <c r="BS115" s="350" t="s">
        <v>196</v>
      </c>
      <c r="BT115" s="259"/>
      <c r="BU115" s="345"/>
      <c r="BV115" s="259"/>
      <c r="BW115" s="345"/>
      <c r="BX115" s="259"/>
      <c r="BY115" s="345"/>
      <c r="BZ115" s="259"/>
      <c r="CA115" s="345"/>
      <c r="CB115" s="259"/>
      <c r="CC115" s="345"/>
      <c r="CD115" s="259"/>
      <c r="CE115" s="345"/>
      <c r="CF115" s="259"/>
      <c r="CG115" s="345"/>
      <c r="CH115" s="259"/>
      <c r="CI115" s="345"/>
      <c r="CJ115" s="259"/>
      <c r="CK115" s="345"/>
      <c r="CL115" s="259"/>
      <c r="CM115" s="350" t="s">
        <v>196</v>
      </c>
      <c r="CN115" s="259"/>
      <c r="CO115" s="345"/>
      <c r="CP115" s="259"/>
      <c r="CQ115" s="345"/>
      <c r="CR115" s="259"/>
      <c r="CS115" s="345"/>
      <c r="CT115" s="259"/>
      <c r="CU115" s="345"/>
      <c r="CV115" s="327" t="s">
        <v>196</v>
      </c>
      <c r="CW115" s="345"/>
      <c r="CX115" s="259"/>
      <c r="CY115" s="345"/>
      <c r="CZ115" s="259"/>
      <c r="DA115" s="345"/>
      <c r="DB115" s="259"/>
      <c r="DC115" s="345"/>
      <c r="DD115" s="259"/>
      <c r="DE115" s="345"/>
      <c r="DF115" s="259"/>
      <c r="DG115" s="350" t="s">
        <v>196</v>
      </c>
      <c r="DH115" s="327" t="s">
        <v>196</v>
      </c>
      <c r="DI115" s="345"/>
      <c r="DJ115" s="259"/>
      <c r="DK115" s="345"/>
      <c r="DL115" s="259"/>
      <c r="DM115" s="345"/>
      <c r="DN115" s="259"/>
      <c r="DO115" s="345"/>
      <c r="DP115" s="259"/>
      <c r="DQ115" s="350" t="s">
        <v>196</v>
      </c>
      <c r="DR115" s="327" t="s">
        <v>196</v>
      </c>
      <c r="DS115" s="345"/>
      <c r="DT115" s="259"/>
      <c r="DU115" s="345"/>
      <c r="DV115" s="259"/>
      <c r="DW115" s="345"/>
      <c r="DX115" s="327" t="s">
        <v>196</v>
      </c>
      <c r="DY115" s="350" t="s">
        <v>196</v>
      </c>
      <c r="DZ115" s="259"/>
      <c r="EA115" s="345"/>
      <c r="EB115" s="327" t="s">
        <v>196</v>
      </c>
      <c r="EC115" s="345"/>
      <c r="ED115" s="259"/>
      <c r="EE115" s="345"/>
      <c r="EF115" s="259"/>
      <c r="EG115" s="345"/>
      <c r="EH115" s="259"/>
      <c r="EI115" s="345"/>
      <c r="EJ115" s="259"/>
      <c r="EK115" s="345"/>
      <c r="EL115" s="259"/>
      <c r="EM115" s="350" t="s">
        <v>196</v>
      </c>
      <c r="EN115" s="327" t="s">
        <v>196</v>
      </c>
      <c r="EO115" s="345"/>
      <c r="EP115" s="259"/>
      <c r="EQ115" s="345"/>
      <c r="ER115" s="259"/>
      <c r="ES115" s="345"/>
      <c r="ET115" s="259"/>
      <c r="EU115" s="345"/>
      <c r="EV115" s="259"/>
      <c r="EW115" s="345"/>
      <c r="EX115" s="259"/>
      <c r="EY115" s="345"/>
      <c r="EZ115" s="259"/>
      <c r="FA115" s="345"/>
      <c r="FB115" s="259"/>
      <c r="FC115" s="345"/>
      <c r="FD115" s="259"/>
      <c r="FE115" s="350" t="s">
        <v>196</v>
      </c>
      <c r="FF115" s="259"/>
      <c r="FG115" s="345"/>
      <c r="FH115" s="259"/>
      <c r="FI115" s="350" t="s">
        <v>196</v>
      </c>
      <c r="FJ115" s="259"/>
      <c r="FK115" s="350" t="s">
        <v>196</v>
      </c>
      <c r="FL115" s="259"/>
      <c r="FM115" s="345"/>
      <c r="FN115" s="327" t="s">
        <v>196</v>
      </c>
      <c r="FO115" s="350" t="s">
        <v>196</v>
      </c>
      <c r="FP115" s="259"/>
      <c r="FQ115" s="345"/>
      <c r="FR115" s="327" t="s">
        <v>196</v>
      </c>
      <c r="FS115" s="345"/>
      <c r="FT115" s="259"/>
      <c r="FU115" s="345"/>
      <c r="FV115" s="327" t="s">
        <v>196</v>
      </c>
      <c r="FW115" s="350" t="s">
        <v>196</v>
      </c>
      <c r="FX115" s="259"/>
      <c r="FY115" s="345"/>
      <c r="FZ115" s="259"/>
      <c r="GA115" s="345"/>
      <c r="GB115" s="259"/>
      <c r="GC115" s="345"/>
      <c r="GD115" s="259"/>
      <c r="GE115" s="345"/>
      <c r="GF115" s="259"/>
      <c r="GG115" s="345"/>
      <c r="GH115" s="259"/>
      <c r="GI115" s="345"/>
      <c r="GJ115" s="259"/>
      <c r="GK115" s="345"/>
      <c r="GL115" s="259"/>
      <c r="GM115" s="345"/>
      <c r="GN115" s="259"/>
      <c r="GO115" s="345"/>
      <c r="GP115" s="259"/>
      <c r="GQ115" s="345"/>
      <c r="GR115" s="259"/>
      <c r="GS115" s="345"/>
      <c r="GT115" s="259"/>
      <c r="GU115" s="345"/>
      <c r="GV115" s="259"/>
      <c r="GW115" s="345"/>
      <c r="GX115" s="259" t="s">
        <v>196</v>
      </c>
      <c r="GY115" s="345"/>
      <c r="GZ115" s="259" t="s">
        <v>196</v>
      </c>
      <c r="HA115" s="345" t="s">
        <v>196</v>
      </c>
      <c r="HB115" s="259"/>
      <c r="HC115" s="345"/>
      <c r="HD115" s="259"/>
      <c r="HE115" s="345"/>
      <c r="HF115" s="259"/>
      <c r="HG115" s="345" t="s">
        <v>196</v>
      </c>
      <c r="HH115" s="259" t="s">
        <v>196</v>
      </c>
      <c r="HI115" s="345" t="s">
        <v>196</v>
      </c>
      <c r="HJ115" s="259" t="s">
        <v>196</v>
      </c>
      <c r="HK115" s="345" t="s">
        <v>196</v>
      </c>
      <c r="HL115" s="259"/>
      <c r="HM115" s="345"/>
      <c r="HN115" s="259"/>
      <c r="HO115" s="345"/>
      <c r="HP115" s="259"/>
      <c r="HQ115" s="345"/>
      <c r="HR115" s="259"/>
      <c r="HS115" s="345"/>
      <c r="HT115" s="259"/>
      <c r="HU115" s="345"/>
      <c r="HV115" s="259"/>
      <c r="HW115" s="345"/>
      <c r="HX115" s="259"/>
      <c r="HY115" s="345"/>
      <c r="HZ115" s="259"/>
      <c r="IA115" s="345"/>
      <c r="IB115" s="356" t="s">
        <v>195</v>
      </c>
      <c r="IC115" s="345"/>
      <c r="ID115" s="257"/>
      <c r="IG115" s="303">
        <f t="shared" si="4"/>
        <v>35</v>
      </c>
      <c r="IH115" s="303">
        <f t="shared" si="5"/>
        <v>34</v>
      </c>
      <c r="II115" s="303">
        <f t="shared" si="6"/>
        <v>1</v>
      </c>
      <c r="IJ115" s="303">
        <f t="shared" si="7"/>
        <v>0</v>
      </c>
    </row>
    <row r="116" spans="1:244" s="30" customFormat="1" x14ac:dyDescent="0.2">
      <c r="A116" s="343" t="str">
        <f>Cover!C106</f>
        <v>105</v>
      </c>
      <c r="B116" s="343" t="str">
        <f>Cover!D106 &amp; " / " &amp; Cover!E106</f>
        <v>Frais de remorquage/dépannage / Sleepkosten</v>
      </c>
      <c r="C116" s="343" t="str">
        <f>Cover!M106</f>
        <v>En tant que couverture. Le remorquage d'un véhicule, après accident ou panne.</v>
      </c>
      <c r="D116" s="343" t="str">
        <f>Cover!N106</f>
        <v>Als dekking. Het slepen van een voertuig, na ongeval of defect.</v>
      </c>
      <c r="E116" s="344" t="str">
        <f>Cover!J106</f>
        <v/>
      </c>
      <c r="F116" s="327" t="s">
        <v>196</v>
      </c>
      <c r="G116" s="345"/>
      <c r="H116" s="259"/>
      <c r="I116" s="345"/>
      <c r="J116" s="259"/>
      <c r="K116" s="345"/>
      <c r="L116" s="259"/>
      <c r="M116" s="345"/>
      <c r="N116" s="259"/>
      <c r="O116" s="345"/>
      <c r="P116" s="259"/>
      <c r="Q116" s="345"/>
      <c r="R116" s="259"/>
      <c r="S116" s="345"/>
      <c r="T116" s="259"/>
      <c r="U116" s="350" t="s">
        <v>196</v>
      </c>
      <c r="V116" s="259"/>
      <c r="W116" s="345"/>
      <c r="X116" s="259"/>
      <c r="Y116" s="345"/>
      <c r="Z116" s="259"/>
      <c r="AA116" s="345"/>
      <c r="AB116" s="259"/>
      <c r="AC116" s="345"/>
      <c r="AD116" s="327" t="s">
        <v>196</v>
      </c>
      <c r="AE116" s="345"/>
      <c r="AF116" s="259"/>
      <c r="AG116" s="345"/>
      <c r="AH116" s="259"/>
      <c r="AI116" s="345"/>
      <c r="AJ116" s="327" t="s">
        <v>196</v>
      </c>
      <c r="AK116" s="345"/>
      <c r="AL116" s="259"/>
      <c r="AM116" s="350" t="s">
        <v>196</v>
      </c>
      <c r="AN116" s="259"/>
      <c r="AO116" s="345"/>
      <c r="AP116" s="259"/>
      <c r="AQ116" s="345"/>
      <c r="AR116" s="259"/>
      <c r="AS116" s="345"/>
      <c r="AT116" s="259"/>
      <c r="AU116" s="345"/>
      <c r="AV116" s="259"/>
      <c r="AW116" s="345"/>
      <c r="AX116" s="259"/>
      <c r="AY116" s="345"/>
      <c r="AZ116" s="259"/>
      <c r="BA116" s="345"/>
      <c r="BB116" s="259"/>
      <c r="BC116" s="345"/>
      <c r="BD116" s="259"/>
      <c r="BE116" s="345"/>
      <c r="BF116" s="259"/>
      <c r="BG116" s="345"/>
      <c r="BH116" s="259"/>
      <c r="BI116" s="345"/>
      <c r="BJ116" s="259"/>
      <c r="BK116" s="350" t="s">
        <v>196</v>
      </c>
      <c r="BL116" s="259"/>
      <c r="BM116" s="345"/>
      <c r="BN116" s="259"/>
      <c r="BO116" s="345"/>
      <c r="BP116" s="259"/>
      <c r="BQ116" s="345"/>
      <c r="BR116" s="259"/>
      <c r="BS116" s="350" t="s">
        <v>196</v>
      </c>
      <c r="BT116" s="259"/>
      <c r="BU116" s="345"/>
      <c r="BV116" s="259"/>
      <c r="BW116" s="345"/>
      <c r="BX116" s="259"/>
      <c r="BY116" s="345"/>
      <c r="BZ116" s="259"/>
      <c r="CA116" s="345"/>
      <c r="CB116" s="259"/>
      <c r="CC116" s="345"/>
      <c r="CD116" s="259"/>
      <c r="CE116" s="345"/>
      <c r="CF116" s="259"/>
      <c r="CG116" s="345"/>
      <c r="CH116" s="259"/>
      <c r="CI116" s="345"/>
      <c r="CJ116" s="259"/>
      <c r="CK116" s="345"/>
      <c r="CL116" s="259"/>
      <c r="CM116" s="350" t="s">
        <v>196</v>
      </c>
      <c r="CN116" s="259"/>
      <c r="CO116" s="345"/>
      <c r="CP116" s="259"/>
      <c r="CQ116" s="345"/>
      <c r="CR116" s="259"/>
      <c r="CS116" s="345"/>
      <c r="CT116" s="259"/>
      <c r="CU116" s="345"/>
      <c r="CV116" s="327" t="s">
        <v>196</v>
      </c>
      <c r="CW116" s="345"/>
      <c r="CX116" s="259"/>
      <c r="CY116" s="345"/>
      <c r="CZ116" s="259"/>
      <c r="DA116" s="345"/>
      <c r="DB116" s="259"/>
      <c r="DC116" s="345"/>
      <c r="DD116" s="259"/>
      <c r="DE116" s="345"/>
      <c r="DF116" s="259"/>
      <c r="DG116" s="350" t="s">
        <v>196</v>
      </c>
      <c r="DH116" s="327" t="s">
        <v>196</v>
      </c>
      <c r="DI116" s="345"/>
      <c r="DJ116" s="259"/>
      <c r="DK116" s="345"/>
      <c r="DL116" s="259"/>
      <c r="DM116" s="345"/>
      <c r="DN116" s="259"/>
      <c r="DO116" s="345"/>
      <c r="DP116" s="259"/>
      <c r="DQ116" s="350" t="s">
        <v>196</v>
      </c>
      <c r="DR116" s="327" t="s">
        <v>196</v>
      </c>
      <c r="DS116" s="345"/>
      <c r="DT116" s="259"/>
      <c r="DU116" s="345"/>
      <c r="DV116" s="259"/>
      <c r="DW116" s="345"/>
      <c r="DX116" s="327" t="s">
        <v>196</v>
      </c>
      <c r="DY116" s="350" t="s">
        <v>196</v>
      </c>
      <c r="DZ116" s="259"/>
      <c r="EA116" s="345"/>
      <c r="EB116" s="327" t="s">
        <v>196</v>
      </c>
      <c r="EC116" s="345"/>
      <c r="ED116" s="259"/>
      <c r="EE116" s="345"/>
      <c r="EF116" s="259"/>
      <c r="EG116" s="345"/>
      <c r="EH116" s="259"/>
      <c r="EI116" s="345"/>
      <c r="EJ116" s="259"/>
      <c r="EK116" s="345"/>
      <c r="EL116" s="259"/>
      <c r="EM116" s="350" t="s">
        <v>196</v>
      </c>
      <c r="EN116" s="327" t="s">
        <v>196</v>
      </c>
      <c r="EO116" s="345"/>
      <c r="EP116" s="259"/>
      <c r="EQ116" s="345"/>
      <c r="ER116" s="259"/>
      <c r="ES116" s="345"/>
      <c r="ET116" s="259"/>
      <c r="EU116" s="345"/>
      <c r="EV116" s="259"/>
      <c r="EW116" s="345"/>
      <c r="EX116" s="259"/>
      <c r="EY116" s="345"/>
      <c r="EZ116" s="259"/>
      <c r="FA116" s="345"/>
      <c r="FB116" s="259"/>
      <c r="FC116" s="345"/>
      <c r="FD116" s="259"/>
      <c r="FE116" s="350" t="s">
        <v>196</v>
      </c>
      <c r="FF116" s="259"/>
      <c r="FG116" s="345"/>
      <c r="FH116" s="259"/>
      <c r="FI116" s="350" t="s">
        <v>196</v>
      </c>
      <c r="FJ116" s="259"/>
      <c r="FK116" s="350" t="s">
        <v>196</v>
      </c>
      <c r="FL116" s="259"/>
      <c r="FM116" s="345"/>
      <c r="FN116" s="327" t="s">
        <v>196</v>
      </c>
      <c r="FO116" s="350" t="s">
        <v>196</v>
      </c>
      <c r="FP116" s="259"/>
      <c r="FQ116" s="345"/>
      <c r="FR116" s="327" t="s">
        <v>196</v>
      </c>
      <c r="FS116" s="345"/>
      <c r="FT116" s="259"/>
      <c r="FU116" s="345"/>
      <c r="FV116" s="327" t="s">
        <v>196</v>
      </c>
      <c r="FW116" s="350" t="s">
        <v>196</v>
      </c>
      <c r="FX116" s="259"/>
      <c r="FY116" s="345"/>
      <c r="FZ116" s="259"/>
      <c r="GA116" s="345"/>
      <c r="GB116" s="259"/>
      <c r="GC116" s="345"/>
      <c r="GD116" s="259"/>
      <c r="GE116" s="345"/>
      <c r="GF116" s="259"/>
      <c r="GG116" s="345"/>
      <c r="GH116" s="259"/>
      <c r="GI116" s="345"/>
      <c r="GJ116" s="259"/>
      <c r="GK116" s="345"/>
      <c r="GL116" s="259"/>
      <c r="GM116" s="345"/>
      <c r="GN116" s="259"/>
      <c r="GO116" s="345"/>
      <c r="GP116" s="259"/>
      <c r="GQ116" s="345"/>
      <c r="GR116" s="259"/>
      <c r="GS116" s="345"/>
      <c r="GT116" s="259"/>
      <c r="GU116" s="345"/>
      <c r="GV116" s="259"/>
      <c r="GW116" s="345"/>
      <c r="GX116" s="259" t="s">
        <v>196</v>
      </c>
      <c r="GY116" s="345"/>
      <c r="GZ116" s="259" t="s">
        <v>196</v>
      </c>
      <c r="HA116" s="345" t="s">
        <v>196</v>
      </c>
      <c r="HB116" s="259"/>
      <c r="HC116" s="345"/>
      <c r="HD116" s="259"/>
      <c r="HE116" s="345"/>
      <c r="HF116" s="259"/>
      <c r="HG116" s="345" t="s">
        <v>196</v>
      </c>
      <c r="HH116" s="259" t="s">
        <v>196</v>
      </c>
      <c r="HI116" s="345" t="s">
        <v>196</v>
      </c>
      <c r="HJ116" s="259" t="s">
        <v>196</v>
      </c>
      <c r="HK116" s="345" t="s">
        <v>196</v>
      </c>
      <c r="HL116" s="259"/>
      <c r="HM116" s="345"/>
      <c r="HN116" s="259"/>
      <c r="HO116" s="345"/>
      <c r="HP116" s="259"/>
      <c r="HQ116" s="345"/>
      <c r="HR116" s="259"/>
      <c r="HS116" s="345"/>
      <c r="HT116" s="259"/>
      <c r="HU116" s="345"/>
      <c r="HV116" s="259"/>
      <c r="HW116" s="345"/>
      <c r="HX116" s="259"/>
      <c r="HY116" s="345"/>
      <c r="HZ116" s="259"/>
      <c r="IA116" s="345"/>
      <c r="IB116" s="356" t="s">
        <v>195</v>
      </c>
      <c r="IC116" s="345"/>
      <c r="ID116" s="257"/>
      <c r="IG116" s="303">
        <f t="shared" si="4"/>
        <v>35</v>
      </c>
      <c r="IH116" s="303">
        <f t="shared" si="5"/>
        <v>34</v>
      </c>
      <c r="II116" s="303">
        <f t="shared" si="6"/>
        <v>1</v>
      </c>
      <c r="IJ116" s="303">
        <f t="shared" si="7"/>
        <v>0</v>
      </c>
    </row>
    <row r="117" spans="1:244" s="30" customFormat="1" x14ac:dyDescent="0.2">
      <c r="A117" s="343" t="str">
        <f>Cover!C107</f>
        <v>106</v>
      </c>
      <c r="B117" s="343" t="str">
        <f>Cover!D107 &amp; " / " &amp; Cover!E107</f>
        <v>Frais de sauvetage / Reddingskosten</v>
      </c>
      <c r="C117" s="343" t="str">
        <f>Cover!M107</f>
        <v>En tant que couverture. Souvent en montange ou en mer. Le récupération par une équipe spécialement trainée et équipée de matériel adapté.</v>
      </c>
      <c r="D117" s="343" t="str">
        <f>Cover!N107</f>
        <v>Als dekking. Meestal in de bergen, of op zee. Het ophalen door een daartoe speciaal uitgerust en geoefend team.</v>
      </c>
      <c r="E117" s="344" t="str">
        <f>Cover!J107</f>
        <v/>
      </c>
      <c r="F117" s="327" t="s">
        <v>196</v>
      </c>
      <c r="G117" s="345"/>
      <c r="H117" s="259"/>
      <c r="I117" s="345"/>
      <c r="J117" s="259"/>
      <c r="K117" s="345"/>
      <c r="L117" s="259"/>
      <c r="M117" s="345"/>
      <c r="N117" s="259"/>
      <c r="O117" s="345"/>
      <c r="P117" s="259"/>
      <c r="Q117" s="345"/>
      <c r="R117" s="259"/>
      <c r="S117" s="345"/>
      <c r="T117" s="259"/>
      <c r="U117" s="350" t="s">
        <v>196</v>
      </c>
      <c r="V117" s="259"/>
      <c r="W117" s="345"/>
      <c r="X117" s="259"/>
      <c r="Y117" s="345"/>
      <c r="Z117" s="259"/>
      <c r="AA117" s="345"/>
      <c r="AB117" s="259"/>
      <c r="AC117" s="345"/>
      <c r="AD117" s="327" t="s">
        <v>196</v>
      </c>
      <c r="AE117" s="345"/>
      <c r="AF117" s="259"/>
      <c r="AG117" s="345"/>
      <c r="AH117" s="259"/>
      <c r="AI117" s="345"/>
      <c r="AJ117" s="327" t="s">
        <v>196</v>
      </c>
      <c r="AK117" s="345"/>
      <c r="AL117" s="259"/>
      <c r="AM117" s="350" t="s">
        <v>196</v>
      </c>
      <c r="AN117" s="259"/>
      <c r="AO117" s="345"/>
      <c r="AP117" s="259"/>
      <c r="AQ117" s="345"/>
      <c r="AR117" s="259"/>
      <c r="AS117" s="345"/>
      <c r="AT117" s="259"/>
      <c r="AU117" s="345"/>
      <c r="AV117" s="259"/>
      <c r="AW117" s="345"/>
      <c r="AX117" s="259"/>
      <c r="AY117" s="345"/>
      <c r="AZ117" s="259"/>
      <c r="BA117" s="345"/>
      <c r="BB117" s="259"/>
      <c r="BC117" s="345"/>
      <c r="BD117" s="259"/>
      <c r="BE117" s="345"/>
      <c r="BF117" s="259"/>
      <c r="BG117" s="345"/>
      <c r="BH117" s="259"/>
      <c r="BI117" s="345"/>
      <c r="BJ117" s="259"/>
      <c r="BK117" s="350" t="s">
        <v>196</v>
      </c>
      <c r="BL117" s="259"/>
      <c r="BM117" s="345"/>
      <c r="BN117" s="259"/>
      <c r="BO117" s="345"/>
      <c r="BP117" s="259"/>
      <c r="BQ117" s="345"/>
      <c r="BR117" s="259"/>
      <c r="BS117" s="350" t="s">
        <v>196</v>
      </c>
      <c r="BT117" s="259"/>
      <c r="BU117" s="345"/>
      <c r="BV117" s="259"/>
      <c r="BW117" s="345"/>
      <c r="BX117" s="259"/>
      <c r="BY117" s="345"/>
      <c r="BZ117" s="259"/>
      <c r="CA117" s="345"/>
      <c r="CB117" s="259"/>
      <c r="CC117" s="345"/>
      <c r="CD117" s="259"/>
      <c r="CE117" s="345"/>
      <c r="CF117" s="259"/>
      <c r="CG117" s="345"/>
      <c r="CH117" s="259"/>
      <c r="CI117" s="345"/>
      <c r="CJ117" s="259"/>
      <c r="CK117" s="345"/>
      <c r="CL117" s="259"/>
      <c r="CM117" s="350" t="s">
        <v>196</v>
      </c>
      <c r="CN117" s="259"/>
      <c r="CO117" s="345"/>
      <c r="CP117" s="259"/>
      <c r="CQ117" s="345"/>
      <c r="CR117" s="259"/>
      <c r="CS117" s="345"/>
      <c r="CT117" s="259"/>
      <c r="CU117" s="345"/>
      <c r="CV117" s="327" t="s">
        <v>196</v>
      </c>
      <c r="CW117" s="345"/>
      <c r="CX117" s="259"/>
      <c r="CY117" s="345"/>
      <c r="CZ117" s="259"/>
      <c r="DA117" s="345"/>
      <c r="DB117" s="259"/>
      <c r="DC117" s="345"/>
      <c r="DD117" s="259"/>
      <c r="DE117" s="345"/>
      <c r="DF117" s="259"/>
      <c r="DG117" s="350" t="s">
        <v>196</v>
      </c>
      <c r="DH117" s="327" t="s">
        <v>196</v>
      </c>
      <c r="DI117" s="345"/>
      <c r="DJ117" s="259"/>
      <c r="DK117" s="345"/>
      <c r="DL117" s="259"/>
      <c r="DM117" s="345"/>
      <c r="DN117" s="259"/>
      <c r="DO117" s="345"/>
      <c r="DP117" s="259"/>
      <c r="DQ117" s="350" t="s">
        <v>196</v>
      </c>
      <c r="DR117" s="327" t="s">
        <v>196</v>
      </c>
      <c r="DS117" s="345"/>
      <c r="DT117" s="259"/>
      <c r="DU117" s="345"/>
      <c r="DV117" s="259"/>
      <c r="DW117" s="345"/>
      <c r="DX117" s="327" t="s">
        <v>196</v>
      </c>
      <c r="DY117" s="350" t="s">
        <v>196</v>
      </c>
      <c r="DZ117" s="259"/>
      <c r="EA117" s="345"/>
      <c r="EB117" s="327" t="s">
        <v>196</v>
      </c>
      <c r="EC117" s="345"/>
      <c r="ED117" s="259"/>
      <c r="EE117" s="345"/>
      <c r="EF117" s="259"/>
      <c r="EG117" s="345"/>
      <c r="EH117" s="259"/>
      <c r="EI117" s="345"/>
      <c r="EJ117" s="259"/>
      <c r="EK117" s="345"/>
      <c r="EL117" s="259"/>
      <c r="EM117" s="350" t="s">
        <v>196</v>
      </c>
      <c r="EN117" s="327" t="s">
        <v>196</v>
      </c>
      <c r="EO117" s="345"/>
      <c r="EP117" s="259"/>
      <c r="EQ117" s="345"/>
      <c r="ER117" s="259"/>
      <c r="ES117" s="345"/>
      <c r="ET117" s="259"/>
      <c r="EU117" s="345"/>
      <c r="EV117" s="259"/>
      <c r="EW117" s="345"/>
      <c r="EX117" s="259"/>
      <c r="EY117" s="345"/>
      <c r="EZ117" s="259"/>
      <c r="FA117" s="345"/>
      <c r="FB117" s="259"/>
      <c r="FC117" s="345"/>
      <c r="FD117" s="259"/>
      <c r="FE117" s="350" t="s">
        <v>196</v>
      </c>
      <c r="FF117" s="259"/>
      <c r="FG117" s="345"/>
      <c r="FH117" s="259"/>
      <c r="FI117" s="350" t="s">
        <v>196</v>
      </c>
      <c r="FJ117" s="259"/>
      <c r="FK117" s="350" t="s">
        <v>196</v>
      </c>
      <c r="FL117" s="259"/>
      <c r="FM117" s="345"/>
      <c r="FN117" s="327" t="s">
        <v>196</v>
      </c>
      <c r="FO117" s="350" t="s">
        <v>196</v>
      </c>
      <c r="FP117" s="259"/>
      <c r="FQ117" s="345"/>
      <c r="FR117" s="327" t="s">
        <v>196</v>
      </c>
      <c r="FS117" s="345"/>
      <c r="FT117" s="259"/>
      <c r="FU117" s="345"/>
      <c r="FV117" s="327" t="s">
        <v>196</v>
      </c>
      <c r="FW117" s="350" t="s">
        <v>196</v>
      </c>
      <c r="FX117" s="259"/>
      <c r="FY117" s="345"/>
      <c r="FZ117" s="259"/>
      <c r="GA117" s="345"/>
      <c r="GB117" s="259"/>
      <c r="GC117" s="345"/>
      <c r="GD117" s="259"/>
      <c r="GE117" s="345"/>
      <c r="GF117" s="259"/>
      <c r="GG117" s="345"/>
      <c r="GH117" s="259"/>
      <c r="GI117" s="345"/>
      <c r="GJ117" s="259"/>
      <c r="GK117" s="345"/>
      <c r="GL117" s="259"/>
      <c r="GM117" s="345"/>
      <c r="GN117" s="259"/>
      <c r="GO117" s="345"/>
      <c r="GP117" s="259"/>
      <c r="GQ117" s="345"/>
      <c r="GR117" s="259"/>
      <c r="GS117" s="345"/>
      <c r="GT117" s="259"/>
      <c r="GU117" s="345"/>
      <c r="GV117" s="259"/>
      <c r="GW117" s="345"/>
      <c r="GX117" s="259" t="s">
        <v>196</v>
      </c>
      <c r="GY117" s="345"/>
      <c r="GZ117" s="259" t="s">
        <v>196</v>
      </c>
      <c r="HA117" s="345" t="s">
        <v>196</v>
      </c>
      <c r="HB117" s="259"/>
      <c r="HC117" s="345"/>
      <c r="HD117" s="259"/>
      <c r="HE117" s="345"/>
      <c r="HF117" s="259"/>
      <c r="HG117" s="345" t="s">
        <v>196</v>
      </c>
      <c r="HH117" s="259" t="s">
        <v>196</v>
      </c>
      <c r="HI117" s="345" t="s">
        <v>196</v>
      </c>
      <c r="HJ117" s="259" t="s">
        <v>196</v>
      </c>
      <c r="HK117" s="345" t="s">
        <v>196</v>
      </c>
      <c r="HL117" s="259"/>
      <c r="HM117" s="345"/>
      <c r="HN117" s="259"/>
      <c r="HO117" s="345"/>
      <c r="HP117" s="259"/>
      <c r="HQ117" s="345"/>
      <c r="HR117" s="259"/>
      <c r="HS117" s="345"/>
      <c r="HT117" s="259"/>
      <c r="HU117" s="345"/>
      <c r="HV117" s="259"/>
      <c r="HW117" s="345"/>
      <c r="HX117" s="259"/>
      <c r="HY117" s="345"/>
      <c r="HZ117" s="259"/>
      <c r="IA117" s="345"/>
      <c r="IB117" s="356" t="s">
        <v>195</v>
      </c>
      <c r="IC117" s="345"/>
      <c r="ID117" s="257"/>
      <c r="IG117" s="303">
        <f t="shared" si="4"/>
        <v>35</v>
      </c>
      <c r="IH117" s="303">
        <f t="shared" si="5"/>
        <v>34</v>
      </c>
      <c r="II117" s="303">
        <f t="shared" si="6"/>
        <v>1</v>
      </c>
      <c r="IJ117" s="303">
        <f t="shared" si="7"/>
        <v>0</v>
      </c>
    </row>
    <row r="118" spans="1:244" s="30" customFormat="1" x14ac:dyDescent="0.2">
      <c r="A118" s="343" t="str">
        <f>Cover!C108</f>
        <v>107</v>
      </c>
      <c r="B118" s="343" t="str">
        <f>Cover!D108 &amp; " / " &amp; Cover!E108</f>
        <v>Frais de recherche / Opzoekingskosten</v>
      </c>
      <c r="C118" s="343" t="str">
        <f>Cover!M108</f>
        <v>En tant que couverture. Souvent en montange, dans des parcs naturels, ou en mer. La recherche par une équipe spécialement trainée et équipée de matériel adapté.</v>
      </c>
      <c r="D118" s="343" t="str">
        <f>Cover!N108</f>
        <v>Als dekking. Meestal in de bergen, natuurparken, of op zee. Het opzoeken door een daartoe speciaal uitgerust en geoefend team.</v>
      </c>
      <c r="E118" s="344" t="str">
        <f>Cover!J108</f>
        <v/>
      </c>
      <c r="F118" s="327" t="s">
        <v>196</v>
      </c>
      <c r="G118" s="345"/>
      <c r="H118" s="259"/>
      <c r="I118" s="345"/>
      <c r="J118" s="259"/>
      <c r="K118" s="345"/>
      <c r="L118" s="259"/>
      <c r="M118" s="345"/>
      <c r="N118" s="259"/>
      <c r="O118" s="345"/>
      <c r="P118" s="259"/>
      <c r="Q118" s="345"/>
      <c r="R118" s="259"/>
      <c r="S118" s="345"/>
      <c r="T118" s="259"/>
      <c r="U118" s="350" t="s">
        <v>196</v>
      </c>
      <c r="V118" s="259"/>
      <c r="W118" s="345"/>
      <c r="X118" s="259"/>
      <c r="Y118" s="345"/>
      <c r="Z118" s="259"/>
      <c r="AA118" s="345"/>
      <c r="AB118" s="259"/>
      <c r="AC118" s="345"/>
      <c r="AD118" s="327" t="s">
        <v>196</v>
      </c>
      <c r="AE118" s="345"/>
      <c r="AF118" s="259"/>
      <c r="AG118" s="345"/>
      <c r="AH118" s="259"/>
      <c r="AI118" s="345"/>
      <c r="AJ118" s="327" t="s">
        <v>196</v>
      </c>
      <c r="AK118" s="345"/>
      <c r="AL118" s="259"/>
      <c r="AM118" s="350" t="s">
        <v>196</v>
      </c>
      <c r="AN118" s="259"/>
      <c r="AO118" s="345"/>
      <c r="AP118" s="259"/>
      <c r="AQ118" s="345"/>
      <c r="AR118" s="259"/>
      <c r="AS118" s="345"/>
      <c r="AT118" s="259"/>
      <c r="AU118" s="345"/>
      <c r="AV118" s="259"/>
      <c r="AW118" s="345"/>
      <c r="AX118" s="259"/>
      <c r="AY118" s="345"/>
      <c r="AZ118" s="259"/>
      <c r="BA118" s="345"/>
      <c r="BB118" s="259"/>
      <c r="BC118" s="345"/>
      <c r="BD118" s="259"/>
      <c r="BE118" s="345"/>
      <c r="BF118" s="259"/>
      <c r="BG118" s="345"/>
      <c r="BH118" s="259"/>
      <c r="BI118" s="345"/>
      <c r="BJ118" s="259"/>
      <c r="BK118" s="350" t="s">
        <v>196</v>
      </c>
      <c r="BL118" s="259"/>
      <c r="BM118" s="345"/>
      <c r="BN118" s="259"/>
      <c r="BO118" s="345"/>
      <c r="BP118" s="259"/>
      <c r="BQ118" s="345"/>
      <c r="BR118" s="259"/>
      <c r="BS118" s="350" t="s">
        <v>196</v>
      </c>
      <c r="BT118" s="259"/>
      <c r="BU118" s="345"/>
      <c r="BV118" s="259"/>
      <c r="BW118" s="345"/>
      <c r="BX118" s="259"/>
      <c r="BY118" s="345"/>
      <c r="BZ118" s="259"/>
      <c r="CA118" s="345"/>
      <c r="CB118" s="259"/>
      <c r="CC118" s="345"/>
      <c r="CD118" s="259"/>
      <c r="CE118" s="345"/>
      <c r="CF118" s="259"/>
      <c r="CG118" s="345"/>
      <c r="CH118" s="259"/>
      <c r="CI118" s="345"/>
      <c r="CJ118" s="259"/>
      <c r="CK118" s="345"/>
      <c r="CL118" s="259"/>
      <c r="CM118" s="350" t="s">
        <v>196</v>
      </c>
      <c r="CN118" s="259"/>
      <c r="CO118" s="345"/>
      <c r="CP118" s="259"/>
      <c r="CQ118" s="345"/>
      <c r="CR118" s="259"/>
      <c r="CS118" s="345"/>
      <c r="CT118" s="259"/>
      <c r="CU118" s="345"/>
      <c r="CV118" s="327" t="s">
        <v>196</v>
      </c>
      <c r="CW118" s="345"/>
      <c r="CX118" s="259"/>
      <c r="CY118" s="345"/>
      <c r="CZ118" s="259"/>
      <c r="DA118" s="345"/>
      <c r="DB118" s="259"/>
      <c r="DC118" s="345"/>
      <c r="DD118" s="259"/>
      <c r="DE118" s="345"/>
      <c r="DF118" s="259"/>
      <c r="DG118" s="350" t="s">
        <v>196</v>
      </c>
      <c r="DH118" s="327" t="s">
        <v>196</v>
      </c>
      <c r="DI118" s="345"/>
      <c r="DJ118" s="259"/>
      <c r="DK118" s="345"/>
      <c r="DL118" s="259"/>
      <c r="DM118" s="345"/>
      <c r="DN118" s="259"/>
      <c r="DO118" s="345"/>
      <c r="DP118" s="259"/>
      <c r="DQ118" s="350" t="s">
        <v>196</v>
      </c>
      <c r="DR118" s="327" t="s">
        <v>196</v>
      </c>
      <c r="DS118" s="345"/>
      <c r="DT118" s="259"/>
      <c r="DU118" s="345"/>
      <c r="DV118" s="259"/>
      <c r="DW118" s="345"/>
      <c r="DX118" s="327" t="s">
        <v>196</v>
      </c>
      <c r="DY118" s="350" t="s">
        <v>196</v>
      </c>
      <c r="DZ118" s="259"/>
      <c r="EA118" s="345"/>
      <c r="EB118" s="327" t="s">
        <v>196</v>
      </c>
      <c r="EC118" s="345"/>
      <c r="ED118" s="259"/>
      <c r="EE118" s="345"/>
      <c r="EF118" s="259"/>
      <c r="EG118" s="345"/>
      <c r="EH118" s="259"/>
      <c r="EI118" s="345"/>
      <c r="EJ118" s="259"/>
      <c r="EK118" s="345"/>
      <c r="EL118" s="259"/>
      <c r="EM118" s="350" t="s">
        <v>196</v>
      </c>
      <c r="EN118" s="327" t="s">
        <v>196</v>
      </c>
      <c r="EO118" s="345"/>
      <c r="EP118" s="259"/>
      <c r="EQ118" s="345"/>
      <c r="ER118" s="259"/>
      <c r="ES118" s="345"/>
      <c r="ET118" s="259"/>
      <c r="EU118" s="345"/>
      <c r="EV118" s="259"/>
      <c r="EW118" s="345"/>
      <c r="EX118" s="259"/>
      <c r="EY118" s="345"/>
      <c r="EZ118" s="259"/>
      <c r="FA118" s="345"/>
      <c r="FB118" s="259"/>
      <c r="FC118" s="345"/>
      <c r="FD118" s="259"/>
      <c r="FE118" s="350" t="s">
        <v>196</v>
      </c>
      <c r="FF118" s="259"/>
      <c r="FG118" s="345"/>
      <c r="FH118" s="259"/>
      <c r="FI118" s="350" t="s">
        <v>196</v>
      </c>
      <c r="FJ118" s="259"/>
      <c r="FK118" s="350" t="s">
        <v>196</v>
      </c>
      <c r="FL118" s="259"/>
      <c r="FM118" s="345"/>
      <c r="FN118" s="327" t="s">
        <v>196</v>
      </c>
      <c r="FO118" s="350" t="s">
        <v>196</v>
      </c>
      <c r="FP118" s="259"/>
      <c r="FQ118" s="345"/>
      <c r="FR118" s="327" t="s">
        <v>196</v>
      </c>
      <c r="FS118" s="345"/>
      <c r="FT118" s="259"/>
      <c r="FU118" s="345"/>
      <c r="FV118" s="327" t="s">
        <v>196</v>
      </c>
      <c r="FW118" s="350" t="s">
        <v>196</v>
      </c>
      <c r="FX118" s="259"/>
      <c r="FY118" s="345"/>
      <c r="FZ118" s="259"/>
      <c r="GA118" s="345"/>
      <c r="GB118" s="259"/>
      <c r="GC118" s="345"/>
      <c r="GD118" s="259"/>
      <c r="GE118" s="345"/>
      <c r="GF118" s="259"/>
      <c r="GG118" s="345"/>
      <c r="GH118" s="259"/>
      <c r="GI118" s="345"/>
      <c r="GJ118" s="259"/>
      <c r="GK118" s="345"/>
      <c r="GL118" s="259"/>
      <c r="GM118" s="345"/>
      <c r="GN118" s="259"/>
      <c r="GO118" s="345"/>
      <c r="GP118" s="259"/>
      <c r="GQ118" s="345"/>
      <c r="GR118" s="259"/>
      <c r="GS118" s="345"/>
      <c r="GT118" s="259"/>
      <c r="GU118" s="345"/>
      <c r="GV118" s="259"/>
      <c r="GW118" s="345"/>
      <c r="GX118" s="259" t="s">
        <v>196</v>
      </c>
      <c r="GY118" s="345"/>
      <c r="GZ118" s="259" t="s">
        <v>196</v>
      </c>
      <c r="HA118" s="345" t="s">
        <v>196</v>
      </c>
      <c r="HB118" s="259"/>
      <c r="HC118" s="345"/>
      <c r="HD118" s="259"/>
      <c r="HE118" s="345"/>
      <c r="HF118" s="259"/>
      <c r="HG118" s="345" t="s">
        <v>196</v>
      </c>
      <c r="HH118" s="259" t="s">
        <v>196</v>
      </c>
      <c r="HI118" s="345" t="s">
        <v>196</v>
      </c>
      <c r="HJ118" s="259" t="s">
        <v>196</v>
      </c>
      <c r="HK118" s="345" t="s">
        <v>196</v>
      </c>
      <c r="HL118" s="259"/>
      <c r="HM118" s="345"/>
      <c r="HN118" s="259"/>
      <c r="HO118" s="345"/>
      <c r="HP118" s="259"/>
      <c r="HQ118" s="345"/>
      <c r="HR118" s="259"/>
      <c r="HS118" s="345"/>
      <c r="HT118" s="259"/>
      <c r="HU118" s="345"/>
      <c r="HV118" s="259"/>
      <c r="HW118" s="345"/>
      <c r="HX118" s="259"/>
      <c r="HY118" s="345"/>
      <c r="HZ118" s="259"/>
      <c r="IA118" s="345"/>
      <c r="IB118" s="356" t="s">
        <v>195</v>
      </c>
      <c r="IC118" s="345"/>
      <c r="ID118" s="257"/>
      <c r="IG118" s="303">
        <f t="shared" si="4"/>
        <v>35</v>
      </c>
      <c r="IH118" s="303">
        <f t="shared" si="5"/>
        <v>34</v>
      </c>
      <c r="II118" s="303">
        <f t="shared" si="6"/>
        <v>1</v>
      </c>
      <c r="IJ118" s="303">
        <f t="shared" si="7"/>
        <v>0</v>
      </c>
    </row>
    <row r="119" spans="1:244" s="30" customFormat="1" x14ac:dyDescent="0.2">
      <c r="A119" s="343" t="str">
        <f>Cover!C109</f>
        <v>108</v>
      </c>
      <c r="B119" s="343" t="str">
        <f>Cover!D109 &amp; " / " &amp; Cover!E109</f>
        <v>Frais de remise / Stallingskosten</v>
      </c>
      <c r="C119" s="343" t="str">
        <f>Cover!M109</f>
        <v>En tant que couverture. Le plus souvent d'un véhicule, l'entreposage en vue ou après un dépannage, une réparation ou un rapatriement.</v>
      </c>
      <c r="D119" s="343" t="str">
        <f>Cover!N109</f>
        <v>Als dekking. Meestal van een voertuig, de tijdelijke opslag, in het kader van een depannage, herstelling of repatriëring.</v>
      </c>
      <c r="E119" s="344" t="str">
        <f>Cover!J109</f>
        <v/>
      </c>
      <c r="F119" s="327" t="s">
        <v>196</v>
      </c>
      <c r="G119" s="345"/>
      <c r="H119" s="259"/>
      <c r="I119" s="345"/>
      <c r="J119" s="259"/>
      <c r="K119" s="345"/>
      <c r="L119" s="259"/>
      <c r="M119" s="345"/>
      <c r="N119" s="259"/>
      <c r="O119" s="345"/>
      <c r="P119" s="259"/>
      <c r="Q119" s="345"/>
      <c r="R119" s="259"/>
      <c r="S119" s="345"/>
      <c r="T119" s="259"/>
      <c r="U119" s="350" t="s">
        <v>196</v>
      </c>
      <c r="V119" s="259"/>
      <c r="W119" s="345"/>
      <c r="X119" s="259"/>
      <c r="Y119" s="345"/>
      <c r="Z119" s="259"/>
      <c r="AA119" s="345"/>
      <c r="AB119" s="259"/>
      <c r="AC119" s="345"/>
      <c r="AD119" s="327" t="s">
        <v>196</v>
      </c>
      <c r="AE119" s="345"/>
      <c r="AF119" s="259"/>
      <c r="AG119" s="345"/>
      <c r="AH119" s="259"/>
      <c r="AI119" s="345"/>
      <c r="AJ119" s="327" t="s">
        <v>196</v>
      </c>
      <c r="AK119" s="345"/>
      <c r="AL119" s="259"/>
      <c r="AM119" s="350" t="s">
        <v>196</v>
      </c>
      <c r="AN119" s="259"/>
      <c r="AO119" s="345"/>
      <c r="AP119" s="259"/>
      <c r="AQ119" s="345"/>
      <c r="AR119" s="259"/>
      <c r="AS119" s="345"/>
      <c r="AT119" s="259"/>
      <c r="AU119" s="345"/>
      <c r="AV119" s="259"/>
      <c r="AW119" s="345"/>
      <c r="AX119" s="259"/>
      <c r="AY119" s="345"/>
      <c r="AZ119" s="259"/>
      <c r="BA119" s="345"/>
      <c r="BB119" s="259"/>
      <c r="BC119" s="345"/>
      <c r="BD119" s="259"/>
      <c r="BE119" s="345"/>
      <c r="BF119" s="259"/>
      <c r="BG119" s="345"/>
      <c r="BH119" s="259"/>
      <c r="BI119" s="345"/>
      <c r="BJ119" s="259"/>
      <c r="BK119" s="350" t="s">
        <v>196</v>
      </c>
      <c r="BL119" s="259"/>
      <c r="BM119" s="345"/>
      <c r="BN119" s="259"/>
      <c r="BO119" s="345"/>
      <c r="BP119" s="259"/>
      <c r="BQ119" s="345"/>
      <c r="BR119" s="259"/>
      <c r="BS119" s="350" t="s">
        <v>196</v>
      </c>
      <c r="BT119" s="259"/>
      <c r="BU119" s="345"/>
      <c r="BV119" s="259"/>
      <c r="BW119" s="345"/>
      <c r="BX119" s="259"/>
      <c r="BY119" s="345"/>
      <c r="BZ119" s="259"/>
      <c r="CA119" s="345"/>
      <c r="CB119" s="259"/>
      <c r="CC119" s="345"/>
      <c r="CD119" s="259"/>
      <c r="CE119" s="345"/>
      <c r="CF119" s="259"/>
      <c r="CG119" s="345"/>
      <c r="CH119" s="259"/>
      <c r="CI119" s="345"/>
      <c r="CJ119" s="259"/>
      <c r="CK119" s="345"/>
      <c r="CL119" s="259"/>
      <c r="CM119" s="350" t="s">
        <v>196</v>
      </c>
      <c r="CN119" s="259"/>
      <c r="CO119" s="345"/>
      <c r="CP119" s="259"/>
      <c r="CQ119" s="345"/>
      <c r="CR119" s="259"/>
      <c r="CS119" s="345"/>
      <c r="CT119" s="259"/>
      <c r="CU119" s="345"/>
      <c r="CV119" s="327" t="s">
        <v>196</v>
      </c>
      <c r="CW119" s="345"/>
      <c r="CX119" s="259"/>
      <c r="CY119" s="345"/>
      <c r="CZ119" s="259"/>
      <c r="DA119" s="345"/>
      <c r="DB119" s="259"/>
      <c r="DC119" s="345"/>
      <c r="DD119" s="259"/>
      <c r="DE119" s="345"/>
      <c r="DF119" s="259"/>
      <c r="DG119" s="350" t="s">
        <v>196</v>
      </c>
      <c r="DH119" s="327" t="s">
        <v>196</v>
      </c>
      <c r="DI119" s="345"/>
      <c r="DJ119" s="259"/>
      <c r="DK119" s="345"/>
      <c r="DL119" s="259"/>
      <c r="DM119" s="345"/>
      <c r="DN119" s="259"/>
      <c r="DO119" s="345"/>
      <c r="DP119" s="259"/>
      <c r="DQ119" s="350" t="s">
        <v>196</v>
      </c>
      <c r="DR119" s="327" t="s">
        <v>196</v>
      </c>
      <c r="DS119" s="345"/>
      <c r="DT119" s="259"/>
      <c r="DU119" s="345"/>
      <c r="DV119" s="259"/>
      <c r="DW119" s="345"/>
      <c r="DX119" s="327" t="s">
        <v>196</v>
      </c>
      <c r="DY119" s="350" t="s">
        <v>196</v>
      </c>
      <c r="DZ119" s="259"/>
      <c r="EA119" s="345"/>
      <c r="EB119" s="327" t="s">
        <v>196</v>
      </c>
      <c r="EC119" s="345"/>
      <c r="ED119" s="259"/>
      <c r="EE119" s="345"/>
      <c r="EF119" s="259"/>
      <c r="EG119" s="345"/>
      <c r="EH119" s="259"/>
      <c r="EI119" s="345"/>
      <c r="EJ119" s="259"/>
      <c r="EK119" s="345"/>
      <c r="EL119" s="259"/>
      <c r="EM119" s="350" t="s">
        <v>196</v>
      </c>
      <c r="EN119" s="327" t="s">
        <v>196</v>
      </c>
      <c r="EO119" s="345"/>
      <c r="EP119" s="259"/>
      <c r="EQ119" s="345"/>
      <c r="ER119" s="259"/>
      <c r="ES119" s="345"/>
      <c r="ET119" s="259"/>
      <c r="EU119" s="345"/>
      <c r="EV119" s="259"/>
      <c r="EW119" s="345"/>
      <c r="EX119" s="259"/>
      <c r="EY119" s="345"/>
      <c r="EZ119" s="259"/>
      <c r="FA119" s="345"/>
      <c r="FB119" s="259"/>
      <c r="FC119" s="345"/>
      <c r="FD119" s="259"/>
      <c r="FE119" s="350" t="s">
        <v>196</v>
      </c>
      <c r="FF119" s="259"/>
      <c r="FG119" s="345"/>
      <c r="FH119" s="259"/>
      <c r="FI119" s="350" t="s">
        <v>196</v>
      </c>
      <c r="FJ119" s="259"/>
      <c r="FK119" s="350" t="s">
        <v>196</v>
      </c>
      <c r="FL119" s="259"/>
      <c r="FM119" s="345"/>
      <c r="FN119" s="327" t="s">
        <v>196</v>
      </c>
      <c r="FO119" s="350" t="s">
        <v>196</v>
      </c>
      <c r="FP119" s="259"/>
      <c r="FQ119" s="345"/>
      <c r="FR119" s="327" t="s">
        <v>196</v>
      </c>
      <c r="FS119" s="345"/>
      <c r="FT119" s="259"/>
      <c r="FU119" s="345"/>
      <c r="FV119" s="327" t="s">
        <v>196</v>
      </c>
      <c r="FW119" s="350" t="s">
        <v>196</v>
      </c>
      <c r="FX119" s="259"/>
      <c r="FY119" s="345"/>
      <c r="FZ119" s="259"/>
      <c r="GA119" s="345"/>
      <c r="GB119" s="259"/>
      <c r="GC119" s="345"/>
      <c r="GD119" s="259"/>
      <c r="GE119" s="345"/>
      <c r="GF119" s="259"/>
      <c r="GG119" s="345"/>
      <c r="GH119" s="259"/>
      <c r="GI119" s="345"/>
      <c r="GJ119" s="259"/>
      <c r="GK119" s="345"/>
      <c r="GL119" s="259"/>
      <c r="GM119" s="345"/>
      <c r="GN119" s="259"/>
      <c r="GO119" s="345"/>
      <c r="GP119" s="259"/>
      <c r="GQ119" s="345"/>
      <c r="GR119" s="259"/>
      <c r="GS119" s="345"/>
      <c r="GT119" s="259"/>
      <c r="GU119" s="345"/>
      <c r="GV119" s="259"/>
      <c r="GW119" s="345"/>
      <c r="GX119" s="259" t="s">
        <v>196</v>
      </c>
      <c r="GY119" s="345"/>
      <c r="GZ119" s="259" t="s">
        <v>196</v>
      </c>
      <c r="HA119" s="345" t="s">
        <v>196</v>
      </c>
      <c r="HB119" s="259"/>
      <c r="HC119" s="345"/>
      <c r="HD119" s="259"/>
      <c r="HE119" s="345"/>
      <c r="HF119" s="259"/>
      <c r="HG119" s="345" t="s">
        <v>196</v>
      </c>
      <c r="HH119" s="259" t="s">
        <v>196</v>
      </c>
      <c r="HI119" s="345" t="s">
        <v>196</v>
      </c>
      <c r="HJ119" s="259" t="s">
        <v>196</v>
      </c>
      <c r="HK119" s="345" t="s">
        <v>196</v>
      </c>
      <c r="HL119" s="259"/>
      <c r="HM119" s="345"/>
      <c r="HN119" s="259"/>
      <c r="HO119" s="345"/>
      <c r="HP119" s="259"/>
      <c r="HQ119" s="345"/>
      <c r="HR119" s="259"/>
      <c r="HS119" s="345"/>
      <c r="HT119" s="259"/>
      <c r="HU119" s="345"/>
      <c r="HV119" s="259"/>
      <c r="HW119" s="345"/>
      <c r="HX119" s="259"/>
      <c r="HY119" s="345"/>
      <c r="HZ119" s="259"/>
      <c r="IA119" s="345"/>
      <c r="IB119" s="356" t="s">
        <v>195</v>
      </c>
      <c r="IC119" s="345"/>
      <c r="ID119" s="257"/>
      <c r="IG119" s="303">
        <f t="shared" si="4"/>
        <v>35</v>
      </c>
      <c r="IH119" s="303">
        <f t="shared" si="5"/>
        <v>34</v>
      </c>
      <c r="II119" s="303">
        <f t="shared" si="6"/>
        <v>1</v>
      </c>
      <c r="IJ119" s="303">
        <f t="shared" si="7"/>
        <v>0</v>
      </c>
    </row>
    <row r="120" spans="1:244" s="30" customFormat="1" x14ac:dyDescent="0.2">
      <c r="A120" s="343" t="str">
        <f>Cover!C110</f>
        <v>109</v>
      </c>
      <c r="B120" s="343" t="str">
        <f>Cover!D110 &amp; " / " &amp; Cover!E110</f>
        <v>RC Dommages confondus / BA vermengde schade</v>
      </c>
      <c r="C120" s="343" t="str">
        <f>Cover!M110</f>
        <v>En tant que couverture. Responsabilité civile, sans aucune distinction entre les dommages corporels ou matériels ou autres.</v>
      </c>
      <c r="D120" s="343" t="str">
        <f>Cover!N110</f>
        <v>Als dekking. Burgerrechtelijke aansprakelijkheid, zonder onderscheid tussen lichamelijke en stoffelijke of andere schade.</v>
      </c>
      <c r="E120" s="344" t="str">
        <f>Cover!J110</f>
        <v/>
      </c>
      <c r="F120" s="327" t="s">
        <v>196</v>
      </c>
      <c r="G120" s="345"/>
      <c r="H120" s="259"/>
      <c r="I120" s="345"/>
      <c r="J120" s="259"/>
      <c r="K120" s="345"/>
      <c r="L120" s="259"/>
      <c r="M120" s="345"/>
      <c r="N120" s="259"/>
      <c r="O120" s="345"/>
      <c r="P120" s="259"/>
      <c r="Q120" s="345"/>
      <c r="R120" s="259"/>
      <c r="S120" s="345"/>
      <c r="T120" s="259"/>
      <c r="U120" s="350" t="s">
        <v>196</v>
      </c>
      <c r="V120" s="259"/>
      <c r="W120" s="345"/>
      <c r="X120" s="259"/>
      <c r="Y120" s="345"/>
      <c r="Z120" s="259"/>
      <c r="AA120" s="345"/>
      <c r="AB120" s="259"/>
      <c r="AC120" s="345"/>
      <c r="AD120" s="327" t="s">
        <v>196</v>
      </c>
      <c r="AE120" s="345"/>
      <c r="AF120" s="259"/>
      <c r="AG120" s="345"/>
      <c r="AH120" s="259"/>
      <c r="AI120" s="345"/>
      <c r="AJ120" s="327" t="s">
        <v>196</v>
      </c>
      <c r="AK120" s="345"/>
      <c r="AL120" s="259"/>
      <c r="AM120" s="350" t="s">
        <v>196</v>
      </c>
      <c r="AN120" s="259"/>
      <c r="AO120" s="345"/>
      <c r="AP120" s="259"/>
      <c r="AQ120" s="345"/>
      <c r="AR120" s="259"/>
      <c r="AS120" s="345"/>
      <c r="AT120" s="259"/>
      <c r="AU120" s="345"/>
      <c r="AV120" s="259"/>
      <c r="AW120" s="345"/>
      <c r="AX120" s="259"/>
      <c r="AY120" s="345"/>
      <c r="AZ120" s="259"/>
      <c r="BA120" s="345"/>
      <c r="BB120" s="259"/>
      <c r="BC120" s="345"/>
      <c r="BD120" s="259"/>
      <c r="BE120" s="345"/>
      <c r="BF120" s="259"/>
      <c r="BG120" s="345"/>
      <c r="BH120" s="259"/>
      <c r="BI120" s="345"/>
      <c r="BJ120" s="259"/>
      <c r="BK120" s="350" t="s">
        <v>196</v>
      </c>
      <c r="BL120" s="259"/>
      <c r="BM120" s="345"/>
      <c r="BN120" s="259"/>
      <c r="BO120" s="345"/>
      <c r="BP120" s="259"/>
      <c r="BQ120" s="345"/>
      <c r="BR120" s="259"/>
      <c r="BS120" s="350" t="s">
        <v>196</v>
      </c>
      <c r="BT120" s="259"/>
      <c r="BU120" s="345"/>
      <c r="BV120" s="259"/>
      <c r="BW120" s="345"/>
      <c r="BX120" s="259"/>
      <c r="BY120" s="345"/>
      <c r="BZ120" s="259"/>
      <c r="CA120" s="345"/>
      <c r="CB120" s="259"/>
      <c r="CC120" s="345"/>
      <c r="CD120" s="259"/>
      <c r="CE120" s="345"/>
      <c r="CF120" s="259"/>
      <c r="CG120" s="345"/>
      <c r="CH120" s="259"/>
      <c r="CI120" s="345"/>
      <c r="CJ120" s="259"/>
      <c r="CK120" s="345"/>
      <c r="CL120" s="259"/>
      <c r="CM120" s="350" t="s">
        <v>196</v>
      </c>
      <c r="CN120" s="259"/>
      <c r="CO120" s="345"/>
      <c r="CP120" s="259"/>
      <c r="CQ120" s="345"/>
      <c r="CR120" s="259"/>
      <c r="CS120" s="345"/>
      <c r="CT120" s="259"/>
      <c r="CU120" s="345"/>
      <c r="CV120" s="327" t="s">
        <v>196</v>
      </c>
      <c r="CW120" s="345"/>
      <c r="CX120" s="259"/>
      <c r="CY120" s="345"/>
      <c r="CZ120" s="259"/>
      <c r="DA120" s="345"/>
      <c r="DB120" s="259"/>
      <c r="DC120" s="345"/>
      <c r="DD120" s="259"/>
      <c r="DE120" s="345"/>
      <c r="DF120" s="259"/>
      <c r="DG120" s="350" t="s">
        <v>196</v>
      </c>
      <c r="DH120" s="327" t="s">
        <v>196</v>
      </c>
      <c r="DI120" s="345"/>
      <c r="DJ120" s="259"/>
      <c r="DK120" s="345"/>
      <c r="DL120" s="259"/>
      <c r="DM120" s="345"/>
      <c r="DN120" s="259"/>
      <c r="DO120" s="345"/>
      <c r="DP120" s="259"/>
      <c r="DQ120" s="350" t="s">
        <v>196</v>
      </c>
      <c r="DR120" s="327" t="s">
        <v>196</v>
      </c>
      <c r="DS120" s="345"/>
      <c r="DT120" s="259"/>
      <c r="DU120" s="345"/>
      <c r="DV120" s="259"/>
      <c r="DW120" s="345"/>
      <c r="DX120" s="327" t="s">
        <v>196</v>
      </c>
      <c r="DY120" s="350" t="s">
        <v>196</v>
      </c>
      <c r="DZ120" s="259"/>
      <c r="EA120" s="345"/>
      <c r="EB120" s="327" t="s">
        <v>196</v>
      </c>
      <c r="EC120" s="345"/>
      <c r="ED120" s="259"/>
      <c r="EE120" s="345"/>
      <c r="EF120" s="259"/>
      <c r="EG120" s="345"/>
      <c r="EH120" s="259"/>
      <c r="EI120" s="345"/>
      <c r="EJ120" s="259"/>
      <c r="EK120" s="345"/>
      <c r="EL120" s="259"/>
      <c r="EM120" s="350" t="s">
        <v>196</v>
      </c>
      <c r="EN120" s="327" t="s">
        <v>196</v>
      </c>
      <c r="EO120" s="345"/>
      <c r="EP120" s="259"/>
      <c r="EQ120" s="345"/>
      <c r="ER120" s="259"/>
      <c r="ES120" s="345"/>
      <c r="ET120" s="259"/>
      <c r="EU120" s="345"/>
      <c r="EV120" s="259"/>
      <c r="EW120" s="345"/>
      <c r="EX120" s="259"/>
      <c r="EY120" s="345"/>
      <c r="EZ120" s="259"/>
      <c r="FA120" s="345"/>
      <c r="FB120" s="259"/>
      <c r="FC120" s="345"/>
      <c r="FD120" s="259"/>
      <c r="FE120" s="350" t="s">
        <v>196</v>
      </c>
      <c r="FF120" s="259"/>
      <c r="FG120" s="345"/>
      <c r="FH120" s="259"/>
      <c r="FI120" s="350" t="s">
        <v>196</v>
      </c>
      <c r="FJ120" s="259"/>
      <c r="FK120" s="350" t="s">
        <v>196</v>
      </c>
      <c r="FL120" s="259"/>
      <c r="FM120" s="345"/>
      <c r="FN120" s="327" t="s">
        <v>196</v>
      </c>
      <c r="FO120" s="350" t="s">
        <v>196</v>
      </c>
      <c r="FP120" s="259"/>
      <c r="FQ120" s="345"/>
      <c r="FR120" s="327" t="s">
        <v>196</v>
      </c>
      <c r="FS120" s="345"/>
      <c r="FT120" s="259"/>
      <c r="FU120" s="345"/>
      <c r="FV120" s="327" t="s">
        <v>196</v>
      </c>
      <c r="FW120" s="350" t="s">
        <v>196</v>
      </c>
      <c r="FX120" s="259"/>
      <c r="FY120" s="345"/>
      <c r="FZ120" s="259"/>
      <c r="GA120" s="345"/>
      <c r="GB120" s="259"/>
      <c r="GC120" s="345"/>
      <c r="GD120" s="259"/>
      <c r="GE120" s="345"/>
      <c r="GF120" s="259"/>
      <c r="GG120" s="345"/>
      <c r="GH120" s="259"/>
      <c r="GI120" s="345"/>
      <c r="GJ120" s="259"/>
      <c r="GK120" s="345"/>
      <c r="GL120" s="259"/>
      <c r="GM120" s="345"/>
      <c r="GN120" s="259"/>
      <c r="GO120" s="345"/>
      <c r="GP120" s="259"/>
      <c r="GQ120" s="345"/>
      <c r="GR120" s="259"/>
      <c r="GS120" s="345"/>
      <c r="GT120" s="259"/>
      <c r="GU120" s="345"/>
      <c r="GV120" s="259"/>
      <c r="GW120" s="345"/>
      <c r="GX120" s="259" t="s">
        <v>196</v>
      </c>
      <c r="GY120" s="345"/>
      <c r="GZ120" s="259" t="s">
        <v>196</v>
      </c>
      <c r="HA120" s="345" t="s">
        <v>196</v>
      </c>
      <c r="HB120" s="259"/>
      <c r="HC120" s="345"/>
      <c r="HD120" s="259"/>
      <c r="HE120" s="345"/>
      <c r="HF120" s="259"/>
      <c r="HG120" s="345" t="s">
        <v>196</v>
      </c>
      <c r="HH120" s="259" t="s">
        <v>196</v>
      </c>
      <c r="HI120" s="345" t="s">
        <v>196</v>
      </c>
      <c r="HJ120" s="259" t="s">
        <v>196</v>
      </c>
      <c r="HK120" s="345" t="s">
        <v>196</v>
      </c>
      <c r="HL120" s="259"/>
      <c r="HM120" s="345"/>
      <c r="HN120" s="259"/>
      <c r="HO120" s="345"/>
      <c r="HP120" s="259"/>
      <c r="HQ120" s="345"/>
      <c r="HR120" s="259"/>
      <c r="HS120" s="345"/>
      <c r="HT120" s="259"/>
      <c r="HU120" s="345"/>
      <c r="HV120" s="259"/>
      <c r="HW120" s="345"/>
      <c r="HX120" s="259"/>
      <c r="HY120" s="345"/>
      <c r="HZ120" s="259"/>
      <c r="IA120" s="345"/>
      <c r="IB120" s="356" t="s">
        <v>195</v>
      </c>
      <c r="IC120" s="345"/>
      <c r="ID120" s="257"/>
      <c r="IG120" s="303">
        <f t="shared" si="4"/>
        <v>35</v>
      </c>
      <c r="IH120" s="303">
        <f t="shared" si="5"/>
        <v>34</v>
      </c>
      <c r="II120" s="303">
        <f t="shared" si="6"/>
        <v>1</v>
      </c>
      <c r="IJ120" s="303">
        <f t="shared" si="7"/>
        <v>0</v>
      </c>
    </row>
    <row r="121" spans="1:244" s="30" customFormat="1" x14ac:dyDescent="0.2">
      <c r="A121" s="343" t="str">
        <f>Cover!C111</f>
        <v>110</v>
      </c>
      <c r="B121" s="343" t="str">
        <f>Cover!D111 &amp; " / " &amp; Cover!E111</f>
        <v>Resp.locat.tempor. / Tijdel.huurgevaar</v>
      </c>
      <c r="C121" s="343" t="str">
        <f>Cover!M111</f>
        <v>Responsabilité locative temporaire. En tant que couverture. La responsabilité en tant que locataire, le plus souvent d'un bâtiment, pour une durée déterminée.</v>
      </c>
      <c r="D121" s="343" t="str">
        <f>Cover!N111</f>
        <v>Tijdelijke huurgevaar. Als dekking. De aansprakelijkheid als huurder, meestal van een gebouw, voor een beperkte duur.</v>
      </c>
      <c r="E121" s="344" t="str">
        <f>Cover!J111</f>
        <v/>
      </c>
      <c r="F121" s="327" t="s">
        <v>196</v>
      </c>
      <c r="G121" s="345"/>
      <c r="H121" s="259"/>
      <c r="I121" s="345"/>
      <c r="J121" s="259"/>
      <c r="K121" s="345"/>
      <c r="L121" s="259"/>
      <c r="M121" s="345"/>
      <c r="N121" s="259"/>
      <c r="O121" s="345"/>
      <c r="P121" s="259"/>
      <c r="Q121" s="345"/>
      <c r="R121" s="259"/>
      <c r="S121" s="345"/>
      <c r="T121" s="259"/>
      <c r="U121" s="350" t="s">
        <v>196</v>
      </c>
      <c r="V121" s="259"/>
      <c r="W121" s="345"/>
      <c r="X121" s="259"/>
      <c r="Y121" s="345"/>
      <c r="Z121" s="259"/>
      <c r="AA121" s="345"/>
      <c r="AB121" s="259"/>
      <c r="AC121" s="345"/>
      <c r="AD121" s="327" t="s">
        <v>196</v>
      </c>
      <c r="AE121" s="345"/>
      <c r="AF121" s="259"/>
      <c r="AG121" s="345"/>
      <c r="AH121" s="259"/>
      <c r="AI121" s="345"/>
      <c r="AJ121" s="327" t="s">
        <v>196</v>
      </c>
      <c r="AK121" s="345"/>
      <c r="AL121" s="259"/>
      <c r="AM121" s="350" t="s">
        <v>196</v>
      </c>
      <c r="AN121" s="259"/>
      <c r="AO121" s="345"/>
      <c r="AP121" s="259"/>
      <c r="AQ121" s="345"/>
      <c r="AR121" s="259"/>
      <c r="AS121" s="345"/>
      <c r="AT121" s="259"/>
      <c r="AU121" s="345"/>
      <c r="AV121" s="259"/>
      <c r="AW121" s="345"/>
      <c r="AX121" s="259"/>
      <c r="AY121" s="345"/>
      <c r="AZ121" s="259"/>
      <c r="BA121" s="345"/>
      <c r="BB121" s="259"/>
      <c r="BC121" s="345"/>
      <c r="BD121" s="259"/>
      <c r="BE121" s="345"/>
      <c r="BF121" s="259"/>
      <c r="BG121" s="345"/>
      <c r="BH121" s="259"/>
      <c r="BI121" s="345"/>
      <c r="BJ121" s="259"/>
      <c r="BK121" s="350" t="s">
        <v>196</v>
      </c>
      <c r="BL121" s="259"/>
      <c r="BM121" s="345"/>
      <c r="BN121" s="259"/>
      <c r="BO121" s="345"/>
      <c r="BP121" s="259"/>
      <c r="BQ121" s="345"/>
      <c r="BR121" s="259"/>
      <c r="BS121" s="350" t="s">
        <v>196</v>
      </c>
      <c r="BT121" s="259"/>
      <c r="BU121" s="345"/>
      <c r="BV121" s="259"/>
      <c r="BW121" s="345"/>
      <c r="BX121" s="259"/>
      <c r="BY121" s="345"/>
      <c r="BZ121" s="259"/>
      <c r="CA121" s="345"/>
      <c r="CB121" s="259"/>
      <c r="CC121" s="345"/>
      <c r="CD121" s="259"/>
      <c r="CE121" s="345"/>
      <c r="CF121" s="259"/>
      <c r="CG121" s="345"/>
      <c r="CH121" s="259"/>
      <c r="CI121" s="345"/>
      <c r="CJ121" s="259"/>
      <c r="CK121" s="345"/>
      <c r="CL121" s="259"/>
      <c r="CM121" s="350" t="s">
        <v>196</v>
      </c>
      <c r="CN121" s="259"/>
      <c r="CO121" s="345"/>
      <c r="CP121" s="259"/>
      <c r="CQ121" s="345"/>
      <c r="CR121" s="259"/>
      <c r="CS121" s="345"/>
      <c r="CT121" s="259"/>
      <c r="CU121" s="345"/>
      <c r="CV121" s="327" t="s">
        <v>196</v>
      </c>
      <c r="CW121" s="345"/>
      <c r="CX121" s="259"/>
      <c r="CY121" s="345"/>
      <c r="CZ121" s="259"/>
      <c r="DA121" s="345"/>
      <c r="DB121" s="259"/>
      <c r="DC121" s="345"/>
      <c r="DD121" s="259"/>
      <c r="DE121" s="345"/>
      <c r="DF121" s="259"/>
      <c r="DG121" s="350" t="s">
        <v>196</v>
      </c>
      <c r="DH121" s="327" t="s">
        <v>196</v>
      </c>
      <c r="DI121" s="345"/>
      <c r="DJ121" s="259"/>
      <c r="DK121" s="345"/>
      <c r="DL121" s="259"/>
      <c r="DM121" s="345"/>
      <c r="DN121" s="259"/>
      <c r="DO121" s="345"/>
      <c r="DP121" s="259"/>
      <c r="DQ121" s="350" t="s">
        <v>196</v>
      </c>
      <c r="DR121" s="327" t="s">
        <v>196</v>
      </c>
      <c r="DS121" s="345"/>
      <c r="DT121" s="259"/>
      <c r="DU121" s="345"/>
      <c r="DV121" s="259"/>
      <c r="DW121" s="345"/>
      <c r="DX121" s="327" t="s">
        <v>196</v>
      </c>
      <c r="DY121" s="350" t="s">
        <v>196</v>
      </c>
      <c r="DZ121" s="259"/>
      <c r="EA121" s="345"/>
      <c r="EB121" s="327" t="s">
        <v>196</v>
      </c>
      <c r="EC121" s="345"/>
      <c r="ED121" s="259"/>
      <c r="EE121" s="345"/>
      <c r="EF121" s="259"/>
      <c r="EG121" s="345"/>
      <c r="EH121" s="259"/>
      <c r="EI121" s="345"/>
      <c r="EJ121" s="259"/>
      <c r="EK121" s="345"/>
      <c r="EL121" s="259"/>
      <c r="EM121" s="350" t="s">
        <v>196</v>
      </c>
      <c r="EN121" s="327" t="s">
        <v>196</v>
      </c>
      <c r="EO121" s="345"/>
      <c r="EP121" s="259"/>
      <c r="EQ121" s="345"/>
      <c r="ER121" s="259"/>
      <c r="ES121" s="345"/>
      <c r="ET121" s="259"/>
      <c r="EU121" s="345"/>
      <c r="EV121" s="259"/>
      <c r="EW121" s="345"/>
      <c r="EX121" s="259"/>
      <c r="EY121" s="345"/>
      <c r="EZ121" s="259"/>
      <c r="FA121" s="345"/>
      <c r="FB121" s="259"/>
      <c r="FC121" s="345"/>
      <c r="FD121" s="259"/>
      <c r="FE121" s="350" t="s">
        <v>196</v>
      </c>
      <c r="FF121" s="259"/>
      <c r="FG121" s="345"/>
      <c r="FH121" s="259"/>
      <c r="FI121" s="350" t="s">
        <v>196</v>
      </c>
      <c r="FJ121" s="259"/>
      <c r="FK121" s="350" t="s">
        <v>196</v>
      </c>
      <c r="FL121" s="259"/>
      <c r="FM121" s="345"/>
      <c r="FN121" s="327" t="s">
        <v>196</v>
      </c>
      <c r="FO121" s="350" t="s">
        <v>196</v>
      </c>
      <c r="FP121" s="259"/>
      <c r="FQ121" s="345"/>
      <c r="FR121" s="327" t="s">
        <v>196</v>
      </c>
      <c r="FS121" s="345"/>
      <c r="FT121" s="259"/>
      <c r="FU121" s="345"/>
      <c r="FV121" s="327" t="s">
        <v>196</v>
      </c>
      <c r="FW121" s="350" t="s">
        <v>196</v>
      </c>
      <c r="FX121" s="259"/>
      <c r="FY121" s="345"/>
      <c r="FZ121" s="259"/>
      <c r="GA121" s="345"/>
      <c r="GB121" s="259"/>
      <c r="GC121" s="345"/>
      <c r="GD121" s="259"/>
      <c r="GE121" s="345"/>
      <c r="GF121" s="259"/>
      <c r="GG121" s="345"/>
      <c r="GH121" s="259"/>
      <c r="GI121" s="345"/>
      <c r="GJ121" s="259"/>
      <c r="GK121" s="345"/>
      <c r="GL121" s="259"/>
      <c r="GM121" s="345"/>
      <c r="GN121" s="259"/>
      <c r="GO121" s="345"/>
      <c r="GP121" s="259"/>
      <c r="GQ121" s="345"/>
      <c r="GR121" s="259"/>
      <c r="GS121" s="345"/>
      <c r="GT121" s="259"/>
      <c r="GU121" s="345"/>
      <c r="GV121" s="259"/>
      <c r="GW121" s="345"/>
      <c r="GX121" s="259" t="s">
        <v>196</v>
      </c>
      <c r="GY121" s="345"/>
      <c r="GZ121" s="259" t="s">
        <v>196</v>
      </c>
      <c r="HA121" s="345" t="s">
        <v>196</v>
      </c>
      <c r="HB121" s="259"/>
      <c r="HC121" s="345"/>
      <c r="HD121" s="259"/>
      <c r="HE121" s="345"/>
      <c r="HF121" s="259"/>
      <c r="HG121" s="345" t="s">
        <v>196</v>
      </c>
      <c r="HH121" s="259" t="s">
        <v>196</v>
      </c>
      <c r="HI121" s="345" t="s">
        <v>196</v>
      </c>
      <c r="HJ121" s="259" t="s">
        <v>196</v>
      </c>
      <c r="HK121" s="345" t="s">
        <v>196</v>
      </c>
      <c r="HL121" s="259"/>
      <c r="HM121" s="345"/>
      <c r="HN121" s="259"/>
      <c r="HO121" s="345"/>
      <c r="HP121" s="259"/>
      <c r="HQ121" s="345"/>
      <c r="HR121" s="259"/>
      <c r="HS121" s="345"/>
      <c r="HT121" s="259"/>
      <c r="HU121" s="345"/>
      <c r="HV121" s="259"/>
      <c r="HW121" s="345"/>
      <c r="HX121" s="259"/>
      <c r="HY121" s="345"/>
      <c r="HZ121" s="259"/>
      <c r="IA121" s="345"/>
      <c r="IB121" s="356" t="s">
        <v>195</v>
      </c>
      <c r="IC121" s="345"/>
      <c r="ID121" s="257"/>
      <c r="IG121" s="303">
        <f t="shared" si="4"/>
        <v>35</v>
      </c>
      <c r="IH121" s="303">
        <f t="shared" si="5"/>
        <v>34</v>
      </c>
      <c r="II121" s="303">
        <f t="shared" si="6"/>
        <v>1</v>
      </c>
      <c r="IJ121" s="303">
        <f t="shared" si="7"/>
        <v>0</v>
      </c>
    </row>
    <row r="122" spans="1:244" s="30" customFormat="1" x14ac:dyDescent="0.2">
      <c r="A122" s="343" t="str">
        <f>Cover!C112</f>
        <v>111</v>
      </c>
      <c r="B122" s="343" t="str">
        <f>Cover!D112 &amp; " / " &amp; Cover!E112</f>
        <v>Equipement/harnais / Tuigage/uitrusting</v>
      </c>
      <c r="C122" s="343" t="str">
        <f>Cover!M112</f>
        <v>En tant que couverture. L'équipement d'un voilier, l'outillage du pont supérieur d'un bateau.</v>
      </c>
      <c r="D122" s="343" t="str">
        <f>Cover!N112</f>
        <v>Als dekking. De bovendekse uitrusting van een (zeil-)schip.</v>
      </c>
      <c r="E122" s="344" t="str">
        <f>Cover!J112</f>
        <v/>
      </c>
      <c r="F122" s="327" t="s">
        <v>196</v>
      </c>
      <c r="G122" s="345"/>
      <c r="H122" s="259"/>
      <c r="I122" s="345"/>
      <c r="J122" s="259"/>
      <c r="K122" s="345"/>
      <c r="L122" s="259"/>
      <c r="M122" s="345"/>
      <c r="N122" s="259"/>
      <c r="O122" s="345"/>
      <c r="P122" s="259"/>
      <c r="Q122" s="345"/>
      <c r="R122" s="259"/>
      <c r="S122" s="345"/>
      <c r="T122" s="259"/>
      <c r="U122" s="350" t="s">
        <v>196</v>
      </c>
      <c r="V122" s="259"/>
      <c r="W122" s="345"/>
      <c r="X122" s="259"/>
      <c r="Y122" s="345"/>
      <c r="Z122" s="259"/>
      <c r="AA122" s="345"/>
      <c r="AB122" s="259"/>
      <c r="AC122" s="345"/>
      <c r="AD122" s="327" t="s">
        <v>196</v>
      </c>
      <c r="AE122" s="345"/>
      <c r="AF122" s="259"/>
      <c r="AG122" s="345"/>
      <c r="AH122" s="259"/>
      <c r="AI122" s="345"/>
      <c r="AJ122" s="327" t="s">
        <v>196</v>
      </c>
      <c r="AK122" s="345"/>
      <c r="AL122" s="259"/>
      <c r="AM122" s="350" t="s">
        <v>196</v>
      </c>
      <c r="AN122" s="259"/>
      <c r="AO122" s="345"/>
      <c r="AP122" s="259"/>
      <c r="AQ122" s="345"/>
      <c r="AR122" s="259"/>
      <c r="AS122" s="345"/>
      <c r="AT122" s="259"/>
      <c r="AU122" s="345"/>
      <c r="AV122" s="259"/>
      <c r="AW122" s="345"/>
      <c r="AX122" s="259"/>
      <c r="AY122" s="345"/>
      <c r="AZ122" s="259"/>
      <c r="BA122" s="345"/>
      <c r="BB122" s="259"/>
      <c r="BC122" s="345"/>
      <c r="BD122" s="259"/>
      <c r="BE122" s="345"/>
      <c r="BF122" s="259"/>
      <c r="BG122" s="345"/>
      <c r="BH122" s="259"/>
      <c r="BI122" s="345"/>
      <c r="BJ122" s="259"/>
      <c r="BK122" s="350" t="s">
        <v>196</v>
      </c>
      <c r="BL122" s="259"/>
      <c r="BM122" s="345"/>
      <c r="BN122" s="259"/>
      <c r="BO122" s="345"/>
      <c r="BP122" s="259"/>
      <c r="BQ122" s="345"/>
      <c r="BR122" s="259"/>
      <c r="BS122" s="350" t="s">
        <v>196</v>
      </c>
      <c r="BT122" s="259"/>
      <c r="BU122" s="345"/>
      <c r="BV122" s="259"/>
      <c r="BW122" s="345"/>
      <c r="BX122" s="259"/>
      <c r="BY122" s="345"/>
      <c r="BZ122" s="259"/>
      <c r="CA122" s="345"/>
      <c r="CB122" s="259"/>
      <c r="CC122" s="345"/>
      <c r="CD122" s="259"/>
      <c r="CE122" s="345"/>
      <c r="CF122" s="259"/>
      <c r="CG122" s="345"/>
      <c r="CH122" s="259"/>
      <c r="CI122" s="345"/>
      <c r="CJ122" s="259"/>
      <c r="CK122" s="345"/>
      <c r="CL122" s="259"/>
      <c r="CM122" s="350" t="s">
        <v>196</v>
      </c>
      <c r="CN122" s="259"/>
      <c r="CO122" s="345"/>
      <c r="CP122" s="259"/>
      <c r="CQ122" s="345"/>
      <c r="CR122" s="259"/>
      <c r="CS122" s="345"/>
      <c r="CT122" s="259"/>
      <c r="CU122" s="345"/>
      <c r="CV122" s="327" t="s">
        <v>196</v>
      </c>
      <c r="CW122" s="345"/>
      <c r="CX122" s="259"/>
      <c r="CY122" s="345"/>
      <c r="CZ122" s="259"/>
      <c r="DA122" s="345"/>
      <c r="DB122" s="259"/>
      <c r="DC122" s="345"/>
      <c r="DD122" s="259"/>
      <c r="DE122" s="345"/>
      <c r="DF122" s="259"/>
      <c r="DG122" s="350" t="s">
        <v>196</v>
      </c>
      <c r="DH122" s="327" t="s">
        <v>196</v>
      </c>
      <c r="DI122" s="345"/>
      <c r="DJ122" s="259"/>
      <c r="DK122" s="345"/>
      <c r="DL122" s="259"/>
      <c r="DM122" s="345"/>
      <c r="DN122" s="259"/>
      <c r="DO122" s="345"/>
      <c r="DP122" s="259"/>
      <c r="DQ122" s="350" t="s">
        <v>196</v>
      </c>
      <c r="DR122" s="327" t="s">
        <v>196</v>
      </c>
      <c r="DS122" s="345"/>
      <c r="DT122" s="259"/>
      <c r="DU122" s="345"/>
      <c r="DV122" s="259"/>
      <c r="DW122" s="345"/>
      <c r="DX122" s="327" t="s">
        <v>196</v>
      </c>
      <c r="DY122" s="350" t="s">
        <v>196</v>
      </c>
      <c r="DZ122" s="259"/>
      <c r="EA122" s="345"/>
      <c r="EB122" s="327" t="s">
        <v>196</v>
      </c>
      <c r="EC122" s="345"/>
      <c r="ED122" s="259"/>
      <c r="EE122" s="345"/>
      <c r="EF122" s="259"/>
      <c r="EG122" s="345"/>
      <c r="EH122" s="259"/>
      <c r="EI122" s="345"/>
      <c r="EJ122" s="259"/>
      <c r="EK122" s="345"/>
      <c r="EL122" s="259"/>
      <c r="EM122" s="350" t="s">
        <v>196</v>
      </c>
      <c r="EN122" s="327" t="s">
        <v>196</v>
      </c>
      <c r="EO122" s="345"/>
      <c r="EP122" s="259"/>
      <c r="EQ122" s="345"/>
      <c r="ER122" s="259"/>
      <c r="ES122" s="345"/>
      <c r="ET122" s="259"/>
      <c r="EU122" s="345"/>
      <c r="EV122" s="259"/>
      <c r="EW122" s="345"/>
      <c r="EX122" s="259"/>
      <c r="EY122" s="345"/>
      <c r="EZ122" s="259"/>
      <c r="FA122" s="345"/>
      <c r="FB122" s="259"/>
      <c r="FC122" s="345"/>
      <c r="FD122" s="259"/>
      <c r="FE122" s="350" t="s">
        <v>196</v>
      </c>
      <c r="FF122" s="259"/>
      <c r="FG122" s="345"/>
      <c r="FH122" s="259"/>
      <c r="FI122" s="350" t="s">
        <v>196</v>
      </c>
      <c r="FJ122" s="259"/>
      <c r="FK122" s="350" t="s">
        <v>196</v>
      </c>
      <c r="FL122" s="259"/>
      <c r="FM122" s="345"/>
      <c r="FN122" s="327" t="s">
        <v>196</v>
      </c>
      <c r="FO122" s="350" t="s">
        <v>196</v>
      </c>
      <c r="FP122" s="259"/>
      <c r="FQ122" s="345"/>
      <c r="FR122" s="327" t="s">
        <v>196</v>
      </c>
      <c r="FS122" s="345"/>
      <c r="FT122" s="259"/>
      <c r="FU122" s="345"/>
      <c r="FV122" s="327" t="s">
        <v>196</v>
      </c>
      <c r="FW122" s="350" t="s">
        <v>196</v>
      </c>
      <c r="FX122" s="259"/>
      <c r="FY122" s="345"/>
      <c r="FZ122" s="259"/>
      <c r="GA122" s="345"/>
      <c r="GB122" s="259"/>
      <c r="GC122" s="345"/>
      <c r="GD122" s="259"/>
      <c r="GE122" s="345"/>
      <c r="GF122" s="259"/>
      <c r="GG122" s="345"/>
      <c r="GH122" s="259"/>
      <c r="GI122" s="345"/>
      <c r="GJ122" s="259"/>
      <c r="GK122" s="345"/>
      <c r="GL122" s="259"/>
      <c r="GM122" s="345"/>
      <c r="GN122" s="259"/>
      <c r="GO122" s="345"/>
      <c r="GP122" s="259"/>
      <c r="GQ122" s="345"/>
      <c r="GR122" s="259"/>
      <c r="GS122" s="345"/>
      <c r="GT122" s="259"/>
      <c r="GU122" s="345"/>
      <c r="GV122" s="259"/>
      <c r="GW122" s="345"/>
      <c r="GX122" s="259" t="s">
        <v>196</v>
      </c>
      <c r="GY122" s="345"/>
      <c r="GZ122" s="259" t="s">
        <v>196</v>
      </c>
      <c r="HA122" s="345" t="s">
        <v>196</v>
      </c>
      <c r="HB122" s="259"/>
      <c r="HC122" s="345"/>
      <c r="HD122" s="259"/>
      <c r="HE122" s="345"/>
      <c r="HF122" s="259"/>
      <c r="HG122" s="345" t="s">
        <v>196</v>
      </c>
      <c r="HH122" s="259" t="s">
        <v>196</v>
      </c>
      <c r="HI122" s="345" t="s">
        <v>196</v>
      </c>
      <c r="HJ122" s="259" t="s">
        <v>196</v>
      </c>
      <c r="HK122" s="345" t="s">
        <v>196</v>
      </c>
      <c r="HL122" s="259"/>
      <c r="HM122" s="345"/>
      <c r="HN122" s="259"/>
      <c r="HO122" s="345"/>
      <c r="HP122" s="259"/>
      <c r="HQ122" s="345"/>
      <c r="HR122" s="259"/>
      <c r="HS122" s="345"/>
      <c r="HT122" s="259"/>
      <c r="HU122" s="345"/>
      <c r="HV122" s="259"/>
      <c r="HW122" s="345"/>
      <c r="HX122" s="259"/>
      <c r="HY122" s="345"/>
      <c r="HZ122" s="259"/>
      <c r="IA122" s="345"/>
      <c r="IB122" s="356" t="s">
        <v>195</v>
      </c>
      <c r="IC122" s="345"/>
      <c r="ID122" s="257"/>
      <c r="IG122" s="303">
        <f t="shared" si="4"/>
        <v>35</v>
      </c>
      <c r="IH122" s="303">
        <f t="shared" si="5"/>
        <v>34</v>
      </c>
      <c r="II122" s="303">
        <f t="shared" si="6"/>
        <v>1</v>
      </c>
      <c r="IJ122" s="303">
        <f t="shared" si="7"/>
        <v>0</v>
      </c>
    </row>
    <row r="123" spans="1:244" s="30" customFormat="1" x14ac:dyDescent="0.2">
      <c r="A123" s="343" t="str">
        <f>Cover!C113</f>
        <v>112</v>
      </c>
      <c r="B123" s="343" t="str">
        <f>Cover!D113 &amp; " / " &amp; Cover!E113</f>
        <v>Err.mat./fautes intentionnelles / Mat.verg./int.fouten</v>
      </c>
      <c r="C123" s="343" t="str">
        <f>Cover!M113</f>
        <v>Erreur matérielle, faute intentionnelle. En tant que couverture. L'erreur propre, ou du preneur d'assurance, employeur, ou de ses employés. Dans les garanties telles que dommages propres, vol, ...</v>
      </c>
      <c r="D123" s="343" t="str">
        <f>Cover!N113</f>
        <v>Als dekking. De eigen fout, hetzij van de verzekeringnemer, bedrijfsleider, hetzij van zijn aangestelden. In waarborgen eigen schade, diefstal, ...</v>
      </c>
      <c r="E123" s="344" t="str">
        <f>Cover!J113</f>
        <v/>
      </c>
      <c r="F123" s="327" t="s">
        <v>196</v>
      </c>
      <c r="G123" s="345"/>
      <c r="H123" s="259"/>
      <c r="I123" s="345"/>
      <c r="J123" s="259"/>
      <c r="K123" s="345"/>
      <c r="L123" s="259"/>
      <c r="M123" s="345"/>
      <c r="N123" s="259"/>
      <c r="O123" s="345"/>
      <c r="P123" s="259"/>
      <c r="Q123" s="345"/>
      <c r="R123" s="259"/>
      <c r="S123" s="345"/>
      <c r="T123" s="259"/>
      <c r="U123" s="350" t="s">
        <v>196</v>
      </c>
      <c r="V123" s="259"/>
      <c r="W123" s="345"/>
      <c r="X123" s="259"/>
      <c r="Y123" s="345"/>
      <c r="Z123" s="259"/>
      <c r="AA123" s="345"/>
      <c r="AB123" s="259"/>
      <c r="AC123" s="345"/>
      <c r="AD123" s="327" t="s">
        <v>196</v>
      </c>
      <c r="AE123" s="345"/>
      <c r="AF123" s="259"/>
      <c r="AG123" s="345"/>
      <c r="AH123" s="259"/>
      <c r="AI123" s="345"/>
      <c r="AJ123" s="327" t="s">
        <v>196</v>
      </c>
      <c r="AK123" s="345"/>
      <c r="AL123" s="259"/>
      <c r="AM123" s="350" t="s">
        <v>196</v>
      </c>
      <c r="AN123" s="259"/>
      <c r="AO123" s="345"/>
      <c r="AP123" s="259"/>
      <c r="AQ123" s="345"/>
      <c r="AR123" s="259"/>
      <c r="AS123" s="345"/>
      <c r="AT123" s="259"/>
      <c r="AU123" s="345"/>
      <c r="AV123" s="259"/>
      <c r="AW123" s="345"/>
      <c r="AX123" s="259"/>
      <c r="AY123" s="345"/>
      <c r="AZ123" s="259"/>
      <c r="BA123" s="345"/>
      <c r="BB123" s="259"/>
      <c r="BC123" s="345"/>
      <c r="BD123" s="259"/>
      <c r="BE123" s="345"/>
      <c r="BF123" s="259"/>
      <c r="BG123" s="345"/>
      <c r="BH123" s="259"/>
      <c r="BI123" s="345"/>
      <c r="BJ123" s="259"/>
      <c r="BK123" s="350" t="s">
        <v>196</v>
      </c>
      <c r="BL123" s="259"/>
      <c r="BM123" s="345"/>
      <c r="BN123" s="259"/>
      <c r="BO123" s="345"/>
      <c r="BP123" s="259"/>
      <c r="BQ123" s="345"/>
      <c r="BR123" s="259"/>
      <c r="BS123" s="350" t="s">
        <v>196</v>
      </c>
      <c r="BT123" s="259"/>
      <c r="BU123" s="345"/>
      <c r="BV123" s="259"/>
      <c r="BW123" s="345"/>
      <c r="BX123" s="259"/>
      <c r="BY123" s="345"/>
      <c r="BZ123" s="259"/>
      <c r="CA123" s="345"/>
      <c r="CB123" s="259"/>
      <c r="CC123" s="345"/>
      <c r="CD123" s="259"/>
      <c r="CE123" s="345"/>
      <c r="CF123" s="259"/>
      <c r="CG123" s="345"/>
      <c r="CH123" s="259"/>
      <c r="CI123" s="345"/>
      <c r="CJ123" s="259"/>
      <c r="CK123" s="345"/>
      <c r="CL123" s="259"/>
      <c r="CM123" s="350" t="s">
        <v>196</v>
      </c>
      <c r="CN123" s="259"/>
      <c r="CO123" s="345"/>
      <c r="CP123" s="259"/>
      <c r="CQ123" s="345"/>
      <c r="CR123" s="259"/>
      <c r="CS123" s="345"/>
      <c r="CT123" s="259"/>
      <c r="CU123" s="345"/>
      <c r="CV123" s="327" t="s">
        <v>196</v>
      </c>
      <c r="CW123" s="345"/>
      <c r="CX123" s="259"/>
      <c r="CY123" s="345"/>
      <c r="CZ123" s="259"/>
      <c r="DA123" s="345"/>
      <c r="DB123" s="259"/>
      <c r="DC123" s="345"/>
      <c r="DD123" s="259"/>
      <c r="DE123" s="345"/>
      <c r="DF123" s="259"/>
      <c r="DG123" s="350" t="s">
        <v>196</v>
      </c>
      <c r="DH123" s="327" t="s">
        <v>196</v>
      </c>
      <c r="DI123" s="345"/>
      <c r="DJ123" s="259"/>
      <c r="DK123" s="345"/>
      <c r="DL123" s="259"/>
      <c r="DM123" s="345"/>
      <c r="DN123" s="259"/>
      <c r="DO123" s="345"/>
      <c r="DP123" s="259"/>
      <c r="DQ123" s="350" t="s">
        <v>196</v>
      </c>
      <c r="DR123" s="327" t="s">
        <v>196</v>
      </c>
      <c r="DS123" s="345"/>
      <c r="DT123" s="259"/>
      <c r="DU123" s="345"/>
      <c r="DV123" s="259"/>
      <c r="DW123" s="345"/>
      <c r="DX123" s="327" t="s">
        <v>196</v>
      </c>
      <c r="DY123" s="350" t="s">
        <v>196</v>
      </c>
      <c r="DZ123" s="259"/>
      <c r="EA123" s="345"/>
      <c r="EB123" s="327" t="s">
        <v>196</v>
      </c>
      <c r="EC123" s="345"/>
      <c r="ED123" s="259"/>
      <c r="EE123" s="345"/>
      <c r="EF123" s="259"/>
      <c r="EG123" s="345"/>
      <c r="EH123" s="259"/>
      <c r="EI123" s="345"/>
      <c r="EJ123" s="259"/>
      <c r="EK123" s="345"/>
      <c r="EL123" s="259"/>
      <c r="EM123" s="350" t="s">
        <v>196</v>
      </c>
      <c r="EN123" s="327" t="s">
        <v>196</v>
      </c>
      <c r="EO123" s="345"/>
      <c r="EP123" s="259"/>
      <c r="EQ123" s="345"/>
      <c r="ER123" s="259"/>
      <c r="ES123" s="345"/>
      <c r="ET123" s="259"/>
      <c r="EU123" s="345"/>
      <c r="EV123" s="259"/>
      <c r="EW123" s="345"/>
      <c r="EX123" s="259"/>
      <c r="EY123" s="345"/>
      <c r="EZ123" s="259"/>
      <c r="FA123" s="345"/>
      <c r="FB123" s="259"/>
      <c r="FC123" s="345"/>
      <c r="FD123" s="259"/>
      <c r="FE123" s="350" t="s">
        <v>196</v>
      </c>
      <c r="FF123" s="259"/>
      <c r="FG123" s="345"/>
      <c r="FH123" s="259"/>
      <c r="FI123" s="350" t="s">
        <v>196</v>
      </c>
      <c r="FJ123" s="259"/>
      <c r="FK123" s="350" t="s">
        <v>196</v>
      </c>
      <c r="FL123" s="259"/>
      <c r="FM123" s="345"/>
      <c r="FN123" s="327" t="s">
        <v>196</v>
      </c>
      <c r="FO123" s="350" t="s">
        <v>196</v>
      </c>
      <c r="FP123" s="259"/>
      <c r="FQ123" s="345"/>
      <c r="FR123" s="327" t="s">
        <v>196</v>
      </c>
      <c r="FS123" s="345"/>
      <c r="FT123" s="259"/>
      <c r="FU123" s="345"/>
      <c r="FV123" s="327" t="s">
        <v>196</v>
      </c>
      <c r="FW123" s="350" t="s">
        <v>196</v>
      </c>
      <c r="FX123" s="259"/>
      <c r="FY123" s="345"/>
      <c r="FZ123" s="259"/>
      <c r="GA123" s="345"/>
      <c r="GB123" s="259"/>
      <c r="GC123" s="345"/>
      <c r="GD123" s="259"/>
      <c r="GE123" s="345"/>
      <c r="GF123" s="259"/>
      <c r="GG123" s="345"/>
      <c r="GH123" s="259"/>
      <c r="GI123" s="345"/>
      <c r="GJ123" s="259"/>
      <c r="GK123" s="345"/>
      <c r="GL123" s="259"/>
      <c r="GM123" s="345"/>
      <c r="GN123" s="259"/>
      <c r="GO123" s="345"/>
      <c r="GP123" s="259"/>
      <c r="GQ123" s="345"/>
      <c r="GR123" s="259"/>
      <c r="GS123" s="345"/>
      <c r="GT123" s="259"/>
      <c r="GU123" s="345"/>
      <c r="GV123" s="259"/>
      <c r="GW123" s="345"/>
      <c r="GX123" s="259" t="s">
        <v>196</v>
      </c>
      <c r="GY123" s="345"/>
      <c r="GZ123" s="259" t="s">
        <v>196</v>
      </c>
      <c r="HA123" s="345" t="s">
        <v>196</v>
      </c>
      <c r="HB123" s="259"/>
      <c r="HC123" s="345"/>
      <c r="HD123" s="259"/>
      <c r="HE123" s="345"/>
      <c r="HF123" s="259"/>
      <c r="HG123" s="345" t="s">
        <v>196</v>
      </c>
      <c r="HH123" s="259" t="s">
        <v>196</v>
      </c>
      <c r="HI123" s="345" t="s">
        <v>196</v>
      </c>
      <c r="HJ123" s="259" t="s">
        <v>196</v>
      </c>
      <c r="HK123" s="345" t="s">
        <v>196</v>
      </c>
      <c r="HL123" s="259"/>
      <c r="HM123" s="345"/>
      <c r="HN123" s="259"/>
      <c r="HO123" s="345"/>
      <c r="HP123" s="259"/>
      <c r="HQ123" s="345"/>
      <c r="HR123" s="259"/>
      <c r="HS123" s="345"/>
      <c r="HT123" s="259"/>
      <c r="HU123" s="345"/>
      <c r="HV123" s="259"/>
      <c r="HW123" s="345"/>
      <c r="HX123" s="259"/>
      <c r="HY123" s="345"/>
      <c r="HZ123" s="259"/>
      <c r="IA123" s="345"/>
      <c r="IB123" s="356" t="s">
        <v>195</v>
      </c>
      <c r="IC123" s="345"/>
      <c r="ID123" s="257"/>
      <c r="IG123" s="303">
        <f t="shared" si="4"/>
        <v>35</v>
      </c>
      <c r="IH123" s="303">
        <f t="shared" si="5"/>
        <v>34</v>
      </c>
      <c r="II123" s="303">
        <f t="shared" si="6"/>
        <v>1</v>
      </c>
      <c r="IJ123" s="303">
        <f t="shared" si="7"/>
        <v>0</v>
      </c>
    </row>
    <row r="124" spans="1:244" s="30" customFormat="1" x14ac:dyDescent="0.2">
      <c r="A124" s="343" t="str">
        <f>Cover!C114</f>
        <v>113</v>
      </c>
      <c r="B124" s="343" t="str">
        <f>Cover!D114 &amp; " / " &amp; Cover!E114</f>
        <v>Recall / Recall</v>
      </c>
      <c r="C124" s="343" t="str">
        <f>Cover!M114</f>
        <v>En tant que couverture. Exploitation et après-livraison, l'exercice de rappeler des produits pour les réparer, les améliorer ou leur remplacement. Souvent des opérations de masse.</v>
      </c>
      <c r="D124" s="343" t="str">
        <f>Cover!N114</f>
        <v>Als dekking. Exploitatie en na-levering, het terugroepen van producten ter reparatie, verbetering of vervanging, dikwijls op grote schaal.</v>
      </c>
      <c r="E124" s="344" t="str">
        <f>Cover!J114</f>
        <v/>
      </c>
      <c r="F124" s="327" t="s">
        <v>196</v>
      </c>
      <c r="G124" s="345"/>
      <c r="H124" s="259"/>
      <c r="I124" s="345"/>
      <c r="J124" s="259"/>
      <c r="K124" s="345"/>
      <c r="L124" s="259"/>
      <c r="M124" s="345"/>
      <c r="N124" s="259"/>
      <c r="O124" s="345"/>
      <c r="P124" s="259"/>
      <c r="Q124" s="345"/>
      <c r="R124" s="259"/>
      <c r="S124" s="345"/>
      <c r="T124" s="259"/>
      <c r="U124" s="350" t="s">
        <v>196</v>
      </c>
      <c r="V124" s="259"/>
      <c r="W124" s="345"/>
      <c r="X124" s="259"/>
      <c r="Y124" s="345"/>
      <c r="Z124" s="259"/>
      <c r="AA124" s="345"/>
      <c r="AB124" s="259"/>
      <c r="AC124" s="345"/>
      <c r="AD124" s="327" t="s">
        <v>196</v>
      </c>
      <c r="AE124" s="345"/>
      <c r="AF124" s="259"/>
      <c r="AG124" s="345"/>
      <c r="AH124" s="259"/>
      <c r="AI124" s="345"/>
      <c r="AJ124" s="327" t="s">
        <v>196</v>
      </c>
      <c r="AK124" s="345"/>
      <c r="AL124" s="259"/>
      <c r="AM124" s="350" t="s">
        <v>196</v>
      </c>
      <c r="AN124" s="259"/>
      <c r="AO124" s="345"/>
      <c r="AP124" s="259"/>
      <c r="AQ124" s="345"/>
      <c r="AR124" s="259"/>
      <c r="AS124" s="345"/>
      <c r="AT124" s="259"/>
      <c r="AU124" s="345"/>
      <c r="AV124" s="259"/>
      <c r="AW124" s="345"/>
      <c r="AX124" s="259"/>
      <c r="AY124" s="345"/>
      <c r="AZ124" s="259"/>
      <c r="BA124" s="345"/>
      <c r="BB124" s="259"/>
      <c r="BC124" s="345"/>
      <c r="BD124" s="259"/>
      <c r="BE124" s="345"/>
      <c r="BF124" s="259"/>
      <c r="BG124" s="345"/>
      <c r="BH124" s="259"/>
      <c r="BI124" s="345"/>
      <c r="BJ124" s="259"/>
      <c r="BK124" s="350" t="s">
        <v>196</v>
      </c>
      <c r="BL124" s="259"/>
      <c r="BM124" s="345"/>
      <c r="BN124" s="259"/>
      <c r="BO124" s="345"/>
      <c r="BP124" s="259"/>
      <c r="BQ124" s="345"/>
      <c r="BR124" s="259"/>
      <c r="BS124" s="350" t="s">
        <v>196</v>
      </c>
      <c r="BT124" s="259"/>
      <c r="BU124" s="345"/>
      <c r="BV124" s="259"/>
      <c r="BW124" s="345"/>
      <c r="BX124" s="259"/>
      <c r="BY124" s="345"/>
      <c r="BZ124" s="259"/>
      <c r="CA124" s="345"/>
      <c r="CB124" s="259"/>
      <c r="CC124" s="345"/>
      <c r="CD124" s="259"/>
      <c r="CE124" s="345"/>
      <c r="CF124" s="259"/>
      <c r="CG124" s="345"/>
      <c r="CH124" s="259"/>
      <c r="CI124" s="345"/>
      <c r="CJ124" s="259"/>
      <c r="CK124" s="345"/>
      <c r="CL124" s="259"/>
      <c r="CM124" s="350" t="s">
        <v>196</v>
      </c>
      <c r="CN124" s="259"/>
      <c r="CO124" s="345"/>
      <c r="CP124" s="259"/>
      <c r="CQ124" s="345"/>
      <c r="CR124" s="259"/>
      <c r="CS124" s="345"/>
      <c r="CT124" s="259"/>
      <c r="CU124" s="345"/>
      <c r="CV124" s="327" t="s">
        <v>196</v>
      </c>
      <c r="CW124" s="345"/>
      <c r="CX124" s="259"/>
      <c r="CY124" s="345"/>
      <c r="CZ124" s="259"/>
      <c r="DA124" s="345"/>
      <c r="DB124" s="259"/>
      <c r="DC124" s="345"/>
      <c r="DD124" s="259"/>
      <c r="DE124" s="345"/>
      <c r="DF124" s="259"/>
      <c r="DG124" s="350" t="s">
        <v>196</v>
      </c>
      <c r="DH124" s="327" t="s">
        <v>196</v>
      </c>
      <c r="DI124" s="345"/>
      <c r="DJ124" s="259"/>
      <c r="DK124" s="345"/>
      <c r="DL124" s="259"/>
      <c r="DM124" s="345"/>
      <c r="DN124" s="259"/>
      <c r="DO124" s="345"/>
      <c r="DP124" s="259"/>
      <c r="DQ124" s="350" t="s">
        <v>196</v>
      </c>
      <c r="DR124" s="327" t="s">
        <v>196</v>
      </c>
      <c r="DS124" s="345"/>
      <c r="DT124" s="259"/>
      <c r="DU124" s="345"/>
      <c r="DV124" s="259"/>
      <c r="DW124" s="345"/>
      <c r="DX124" s="327" t="s">
        <v>196</v>
      </c>
      <c r="DY124" s="350" t="s">
        <v>196</v>
      </c>
      <c r="DZ124" s="259"/>
      <c r="EA124" s="345"/>
      <c r="EB124" s="327" t="s">
        <v>196</v>
      </c>
      <c r="EC124" s="345"/>
      <c r="ED124" s="259"/>
      <c r="EE124" s="345"/>
      <c r="EF124" s="259"/>
      <c r="EG124" s="345"/>
      <c r="EH124" s="259"/>
      <c r="EI124" s="345"/>
      <c r="EJ124" s="259"/>
      <c r="EK124" s="345"/>
      <c r="EL124" s="259"/>
      <c r="EM124" s="350" t="s">
        <v>196</v>
      </c>
      <c r="EN124" s="327" t="s">
        <v>196</v>
      </c>
      <c r="EO124" s="345"/>
      <c r="EP124" s="259"/>
      <c r="EQ124" s="345"/>
      <c r="ER124" s="259"/>
      <c r="ES124" s="345"/>
      <c r="ET124" s="259"/>
      <c r="EU124" s="345"/>
      <c r="EV124" s="259"/>
      <c r="EW124" s="345"/>
      <c r="EX124" s="259"/>
      <c r="EY124" s="345"/>
      <c r="EZ124" s="259"/>
      <c r="FA124" s="345"/>
      <c r="FB124" s="259"/>
      <c r="FC124" s="345"/>
      <c r="FD124" s="259"/>
      <c r="FE124" s="350" t="s">
        <v>196</v>
      </c>
      <c r="FF124" s="259"/>
      <c r="FG124" s="345"/>
      <c r="FH124" s="259"/>
      <c r="FI124" s="350" t="s">
        <v>196</v>
      </c>
      <c r="FJ124" s="259"/>
      <c r="FK124" s="350" t="s">
        <v>196</v>
      </c>
      <c r="FL124" s="259"/>
      <c r="FM124" s="345"/>
      <c r="FN124" s="327" t="s">
        <v>196</v>
      </c>
      <c r="FO124" s="350" t="s">
        <v>196</v>
      </c>
      <c r="FP124" s="259"/>
      <c r="FQ124" s="345"/>
      <c r="FR124" s="327" t="s">
        <v>196</v>
      </c>
      <c r="FS124" s="345"/>
      <c r="FT124" s="259"/>
      <c r="FU124" s="345"/>
      <c r="FV124" s="327" t="s">
        <v>196</v>
      </c>
      <c r="FW124" s="350" t="s">
        <v>196</v>
      </c>
      <c r="FX124" s="259"/>
      <c r="FY124" s="345"/>
      <c r="FZ124" s="259"/>
      <c r="GA124" s="345"/>
      <c r="GB124" s="259"/>
      <c r="GC124" s="345"/>
      <c r="GD124" s="259"/>
      <c r="GE124" s="345"/>
      <c r="GF124" s="259"/>
      <c r="GG124" s="345"/>
      <c r="GH124" s="259"/>
      <c r="GI124" s="345"/>
      <c r="GJ124" s="259"/>
      <c r="GK124" s="345"/>
      <c r="GL124" s="259"/>
      <c r="GM124" s="345"/>
      <c r="GN124" s="259"/>
      <c r="GO124" s="345"/>
      <c r="GP124" s="259"/>
      <c r="GQ124" s="345"/>
      <c r="GR124" s="259"/>
      <c r="GS124" s="345"/>
      <c r="GT124" s="259"/>
      <c r="GU124" s="345"/>
      <c r="GV124" s="259"/>
      <c r="GW124" s="345"/>
      <c r="GX124" s="259" t="s">
        <v>196</v>
      </c>
      <c r="GY124" s="345"/>
      <c r="GZ124" s="259" t="s">
        <v>196</v>
      </c>
      <c r="HA124" s="345" t="s">
        <v>196</v>
      </c>
      <c r="HB124" s="259"/>
      <c r="HC124" s="345"/>
      <c r="HD124" s="259"/>
      <c r="HE124" s="345"/>
      <c r="HF124" s="259"/>
      <c r="HG124" s="345" t="s">
        <v>196</v>
      </c>
      <c r="HH124" s="259" t="s">
        <v>196</v>
      </c>
      <c r="HI124" s="345" t="s">
        <v>196</v>
      </c>
      <c r="HJ124" s="259" t="s">
        <v>196</v>
      </c>
      <c r="HK124" s="345" t="s">
        <v>196</v>
      </c>
      <c r="HL124" s="259"/>
      <c r="HM124" s="345"/>
      <c r="HN124" s="259"/>
      <c r="HO124" s="345"/>
      <c r="HP124" s="259"/>
      <c r="HQ124" s="345"/>
      <c r="HR124" s="259"/>
      <c r="HS124" s="345"/>
      <c r="HT124" s="259"/>
      <c r="HU124" s="345"/>
      <c r="HV124" s="259"/>
      <c r="HW124" s="345"/>
      <c r="HX124" s="259"/>
      <c r="HY124" s="345"/>
      <c r="HZ124" s="259"/>
      <c r="IA124" s="345"/>
      <c r="IB124" s="356" t="s">
        <v>195</v>
      </c>
      <c r="IC124" s="345"/>
      <c r="ID124" s="257"/>
      <c r="IG124" s="303">
        <f t="shared" si="4"/>
        <v>35</v>
      </c>
      <c r="IH124" s="303">
        <f t="shared" si="5"/>
        <v>34</v>
      </c>
      <c r="II124" s="303">
        <f t="shared" si="6"/>
        <v>1</v>
      </c>
      <c r="IJ124" s="303">
        <f t="shared" si="7"/>
        <v>0</v>
      </c>
    </row>
    <row r="125" spans="1:244" s="30" customFormat="1" x14ac:dyDescent="0.2">
      <c r="A125" s="343" t="str">
        <f>Cover!C115</f>
        <v>114</v>
      </c>
      <c r="B125" s="343" t="str">
        <f>Cover!D115 &amp; " / " &amp; Cover!E115</f>
        <v>Pose-dépose / Pose-depose</v>
      </c>
      <c r="C125" s="343" t="str">
        <f>Cover!M115</f>
        <v>En tant que couverture. En exploitation, la fourniture, le montage, l'entretien, le démontage et la reprise d'installations et de matériel. (illuminations de Noël, signalisations, chapiteaus, outillage de chantier, ...)</v>
      </c>
      <c r="D125" s="343" t="str">
        <f>Cover!N115</f>
        <v>Als dekking. In exploitatie, de (tijdelijke) levering, opstelling, onderhoud, afbraak en terugname van installaties en materieel. (kerstverlichting, signalisatie, (feest-)tenten, werfmaterieel, ...)</v>
      </c>
      <c r="E125" s="344" t="str">
        <f>Cover!J115</f>
        <v/>
      </c>
      <c r="F125" s="327" t="s">
        <v>196</v>
      </c>
      <c r="G125" s="345"/>
      <c r="H125" s="259"/>
      <c r="I125" s="345"/>
      <c r="J125" s="259"/>
      <c r="K125" s="345"/>
      <c r="L125" s="259"/>
      <c r="M125" s="345"/>
      <c r="N125" s="259"/>
      <c r="O125" s="345"/>
      <c r="P125" s="259"/>
      <c r="Q125" s="345"/>
      <c r="R125" s="259"/>
      <c r="S125" s="345"/>
      <c r="T125" s="259"/>
      <c r="U125" s="350" t="s">
        <v>196</v>
      </c>
      <c r="V125" s="259"/>
      <c r="W125" s="345"/>
      <c r="X125" s="259"/>
      <c r="Y125" s="345"/>
      <c r="Z125" s="259"/>
      <c r="AA125" s="345"/>
      <c r="AB125" s="259"/>
      <c r="AC125" s="345"/>
      <c r="AD125" s="327" t="s">
        <v>196</v>
      </c>
      <c r="AE125" s="345"/>
      <c r="AF125" s="259"/>
      <c r="AG125" s="345"/>
      <c r="AH125" s="259"/>
      <c r="AI125" s="345"/>
      <c r="AJ125" s="327" t="s">
        <v>196</v>
      </c>
      <c r="AK125" s="345"/>
      <c r="AL125" s="259"/>
      <c r="AM125" s="350" t="s">
        <v>196</v>
      </c>
      <c r="AN125" s="259"/>
      <c r="AO125" s="345"/>
      <c r="AP125" s="259"/>
      <c r="AQ125" s="345"/>
      <c r="AR125" s="259"/>
      <c r="AS125" s="345"/>
      <c r="AT125" s="259"/>
      <c r="AU125" s="345"/>
      <c r="AV125" s="259"/>
      <c r="AW125" s="345"/>
      <c r="AX125" s="259"/>
      <c r="AY125" s="345"/>
      <c r="AZ125" s="259"/>
      <c r="BA125" s="345"/>
      <c r="BB125" s="259"/>
      <c r="BC125" s="345"/>
      <c r="BD125" s="259"/>
      <c r="BE125" s="345"/>
      <c r="BF125" s="259"/>
      <c r="BG125" s="345"/>
      <c r="BH125" s="259"/>
      <c r="BI125" s="345"/>
      <c r="BJ125" s="259"/>
      <c r="BK125" s="350" t="s">
        <v>196</v>
      </c>
      <c r="BL125" s="259"/>
      <c r="BM125" s="345"/>
      <c r="BN125" s="259"/>
      <c r="BO125" s="345"/>
      <c r="BP125" s="259"/>
      <c r="BQ125" s="345"/>
      <c r="BR125" s="259"/>
      <c r="BS125" s="350" t="s">
        <v>196</v>
      </c>
      <c r="BT125" s="259"/>
      <c r="BU125" s="345"/>
      <c r="BV125" s="259"/>
      <c r="BW125" s="345"/>
      <c r="BX125" s="259"/>
      <c r="BY125" s="345"/>
      <c r="BZ125" s="259"/>
      <c r="CA125" s="345"/>
      <c r="CB125" s="259"/>
      <c r="CC125" s="345"/>
      <c r="CD125" s="259"/>
      <c r="CE125" s="345"/>
      <c r="CF125" s="259"/>
      <c r="CG125" s="345"/>
      <c r="CH125" s="259"/>
      <c r="CI125" s="345"/>
      <c r="CJ125" s="259"/>
      <c r="CK125" s="345"/>
      <c r="CL125" s="259"/>
      <c r="CM125" s="350" t="s">
        <v>196</v>
      </c>
      <c r="CN125" s="259"/>
      <c r="CO125" s="345"/>
      <c r="CP125" s="259"/>
      <c r="CQ125" s="345"/>
      <c r="CR125" s="259"/>
      <c r="CS125" s="345"/>
      <c r="CT125" s="259"/>
      <c r="CU125" s="345"/>
      <c r="CV125" s="327" t="s">
        <v>196</v>
      </c>
      <c r="CW125" s="345"/>
      <c r="CX125" s="259"/>
      <c r="CY125" s="345"/>
      <c r="CZ125" s="259"/>
      <c r="DA125" s="345"/>
      <c r="DB125" s="259"/>
      <c r="DC125" s="345"/>
      <c r="DD125" s="259"/>
      <c r="DE125" s="345"/>
      <c r="DF125" s="259"/>
      <c r="DG125" s="350" t="s">
        <v>196</v>
      </c>
      <c r="DH125" s="327" t="s">
        <v>196</v>
      </c>
      <c r="DI125" s="345"/>
      <c r="DJ125" s="259"/>
      <c r="DK125" s="345"/>
      <c r="DL125" s="259"/>
      <c r="DM125" s="345"/>
      <c r="DN125" s="259"/>
      <c r="DO125" s="345"/>
      <c r="DP125" s="259"/>
      <c r="DQ125" s="350" t="s">
        <v>196</v>
      </c>
      <c r="DR125" s="327" t="s">
        <v>196</v>
      </c>
      <c r="DS125" s="345"/>
      <c r="DT125" s="259"/>
      <c r="DU125" s="345"/>
      <c r="DV125" s="259"/>
      <c r="DW125" s="345"/>
      <c r="DX125" s="327" t="s">
        <v>196</v>
      </c>
      <c r="DY125" s="350" t="s">
        <v>196</v>
      </c>
      <c r="DZ125" s="259"/>
      <c r="EA125" s="345"/>
      <c r="EB125" s="327" t="s">
        <v>196</v>
      </c>
      <c r="EC125" s="345"/>
      <c r="ED125" s="259"/>
      <c r="EE125" s="345"/>
      <c r="EF125" s="259"/>
      <c r="EG125" s="345"/>
      <c r="EH125" s="259"/>
      <c r="EI125" s="345"/>
      <c r="EJ125" s="259"/>
      <c r="EK125" s="345"/>
      <c r="EL125" s="259"/>
      <c r="EM125" s="350" t="s">
        <v>196</v>
      </c>
      <c r="EN125" s="327" t="s">
        <v>196</v>
      </c>
      <c r="EO125" s="345"/>
      <c r="EP125" s="259"/>
      <c r="EQ125" s="345"/>
      <c r="ER125" s="259"/>
      <c r="ES125" s="345"/>
      <c r="ET125" s="259"/>
      <c r="EU125" s="345"/>
      <c r="EV125" s="259"/>
      <c r="EW125" s="345"/>
      <c r="EX125" s="259"/>
      <c r="EY125" s="345"/>
      <c r="EZ125" s="259"/>
      <c r="FA125" s="345"/>
      <c r="FB125" s="259"/>
      <c r="FC125" s="345"/>
      <c r="FD125" s="259"/>
      <c r="FE125" s="350" t="s">
        <v>196</v>
      </c>
      <c r="FF125" s="259"/>
      <c r="FG125" s="345"/>
      <c r="FH125" s="259"/>
      <c r="FI125" s="350" t="s">
        <v>196</v>
      </c>
      <c r="FJ125" s="259"/>
      <c r="FK125" s="350" t="s">
        <v>196</v>
      </c>
      <c r="FL125" s="259"/>
      <c r="FM125" s="345"/>
      <c r="FN125" s="327" t="s">
        <v>196</v>
      </c>
      <c r="FO125" s="350" t="s">
        <v>196</v>
      </c>
      <c r="FP125" s="259"/>
      <c r="FQ125" s="345"/>
      <c r="FR125" s="327" t="s">
        <v>196</v>
      </c>
      <c r="FS125" s="345"/>
      <c r="FT125" s="259"/>
      <c r="FU125" s="345"/>
      <c r="FV125" s="327" t="s">
        <v>196</v>
      </c>
      <c r="FW125" s="350" t="s">
        <v>196</v>
      </c>
      <c r="FX125" s="259"/>
      <c r="FY125" s="345"/>
      <c r="FZ125" s="259"/>
      <c r="GA125" s="345"/>
      <c r="GB125" s="259"/>
      <c r="GC125" s="345"/>
      <c r="GD125" s="259"/>
      <c r="GE125" s="345"/>
      <c r="GF125" s="259"/>
      <c r="GG125" s="345"/>
      <c r="GH125" s="259"/>
      <c r="GI125" s="345"/>
      <c r="GJ125" s="259"/>
      <c r="GK125" s="345"/>
      <c r="GL125" s="259"/>
      <c r="GM125" s="345"/>
      <c r="GN125" s="259"/>
      <c r="GO125" s="345"/>
      <c r="GP125" s="259"/>
      <c r="GQ125" s="345"/>
      <c r="GR125" s="259"/>
      <c r="GS125" s="345"/>
      <c r="GT125" s="259"/>
      <c r="GU125" s="345"/>
      <c r="GV125" s="259"/>
      <c r="GW125" s="345"/>
      <c r="GX125" s="259" t="s">
        <v>196</v>
      </c>
      <c r="GY125" s="345"/>
      <c r="GZ125" s="259" t="s">
        <v>196</v>
      </c>
      <c r="HA125" s="345" t="s">
        <v>196</v>
      </c>
      <c r="HB125" s="259"/>
      <c r="HC125" s="345"/>
      <c r="HD125" s="259"/>
      <c r="HE125" s="345"/>
      <c r="HF125" s="259"/>
      <c r="HG125" s="345" t="s">
        <v>196</v>
      </c>
      <c r="HH125" s="259" t="s">
        <v>196</v>
      </c>
      <c r="HI125" s="345" t="s">
        <v>196</v>
      </c>
      <c r="HJ125" s="259" t="s">
        <v>196</v>
      </c>
      <c r="HK125" s="345" t="s">
        <v>196</v>
      </c>
      <c r="HL125" s="259"/>
      <c r="HM125" s="345"/>
      <c r="HN125" s="259"/>
      <c r="HO125" s="345"/>
      <c r="HP125" s="259"/>
      <c r="HQ125" s="345"/>
      <c r="HR125" s="259"/>
      <c r="HS125" s="345"/>
      <c r="HT125" s="259"/>
      <c r="HU125" s="345"/>
      <c r="HV125" s="259"/>
      <c r="HW125" s="345"/>
      <c r="HX125" s="259"/>
      <c r="HY125" s="345"/>
      <c r="HZ125" s="259"/>
      <c r="IA125" s="345"/>
      <c r="IB125" s="356" t="s">
        <v>195</v>
      </c>
      <c r="IC125" s="345"/>
      <c r="ID125" s="257"/>
      <c r="IG125" s="303">
        <f t="shared" si="4"/>
        <v>35</v>
      </c>
      <c r="IH125" s="303">
        <f t="shared" si="5"/>
        <v>34</v>
      </c>
      <c r="II125" s="303">
        <f t="shared" si="6"/>
        <v>1</v>
      </c>
      <c r="IJ125" s="303">
        <f t="shared" si="7"/>
        <v>0</v>
      </c>
    </row>
    <row r="126" spans="1:244" s="30" customFormat="1" x14ac:dyDescent="0.2">
      <c r="A126" s="343" t="str">
        <f>Cover!C116</f>
        <v>115</v>
      </c>
      <c r="B126" s="343" t="str">
        <f>Cover!D116 &amp; " / " &amp; Cover!E116</f>
        <v>Resp.contractuelle / Contractuele aanspr.</v>
      </c>
      <c r="C126" s="343" t="str">
        <f>Cover!M116</f>
        <v>Responsabilité contractuelle. En tant que couverture. Ce que l'on accepte comme charge lors d'un accord commun entre parties.</v>
      </c>
      <c r="D126" s="343" t="str">
        <f>Cover!N116</f>
        <v>Contractuele aansprakelijkheid. Als dekking. Wat men op zich neemt bij het aangaan van een verbintenis tussen partijen.</v>
      </c>
      <c r="E126" s="344" t="str">
        <f>Cover!J116</f>
        <v/>
      </c>
      <c r="F126" s="327" t="s">
        <v>196</v>
      </c>
      <c r="G126" s="345"/>
      <c r="H126" s="259"/>
      <c r="I126" s="345"/>
      <c r="J126" s="259"/>
      <c r="K126" s="345"/>
      <c r="L126" s="259"/>
      <c r="M126" s="345"/>
      <c r="N126" s="259"/>
      <c r="O126" s="345"/>
      <c r="P126" s="259"/>
      <c r="Q126" s="345"/>
      <c r="R126" s="259"/>
      <c r="S126" s="345"/>
      <c r="T126" s="259"/>
      <c r="U126" s="350" t="s">
        <v>196</v>
      </c>
      <c r="V126" s="259"/>
      <c r="W126" s="345"/>
      <c r="X126" s="259"/>
      <c r="Y126" s="345"/>
      <c r="Z126" s="259"/>
      <c r="AA126" s="345"/>
      <c r="AB126" s="259"/>
      <c r="AC126" s="345"/>
      <c r="AD126" s="327" t="s">
        <v>196</v>
      </c>
      <c r="AE126" s="345"/>
      <c r="AF126" s="259"/>
      <c r="AG126" s="345"/>
      <c r="AH126" s="259"/>
      <c r="AI126" s="345"/>
      <c r="AJ126" s="327" t="s">
        <v>196</v>
      </c>
      <c r="AK126" s="345"/>
      <c r="AL126" s="259"/>
      <c r="AM126" s="350" t="s">
        <v>196</v>
      </c>
      <c r="AN126" s="259"/>
      <c r="AO126" s="345"/>
      <c r="AP126" s="259"/>
      <c r="AQ126" s="345"/>
      <c r="AR126" s="259"/>
      <c r="AS126" s="345"/>
      <c r="AT126" s="259"/>
      <c r="AU126" s="345"/>
      <c r="AV126" s="259"/>
      <c r="AW126" s="345"/>
      <c r="AX126" s="259"/>
      <c r="AY126" s="345"/>
      <c r="AZ126" s="259"/>
      <c r="BA126" s="345"/>
      <c r="BB126" s="259"/>
      <c r="BC126" s="345"/>
      <c r="BD126" s="259"/>
      <c r="BE126" s="345"/>
      <c r="BF126" s="259"/>
      <c r="BG126" s="345"/>
      <c r="BH126" s="259"/>
      <c r="BI126" s="345"/>
      <c r="BJ126" s="259"/>
      <c r="BK126" s="350" t="s">
        <v>196</v>
      </c>
      <c r="BL126" s="259"/>
      <c r="BM126" s="345"/>
      <c r="BN126" s="259"/>
      <c r="BO126" s="345"/>
      <c r="BP126" s="259"/>
      <c r="BQ126" s="345"/>
      <c r="BR126" s="259"/>
      <c r="BS126" s="350" t="s">
        <v>196</v>
      </c>
      <c r="BT126" s="259"/>
      <c r="BU126" s="345"/>
      <c r="BV126" s="259"/>
      <c r="BW126" s="345"/>
      <c r="BX126" s="259"/>
      <c r="BY126" s="345"/>
      <c r="BZ126" s="259"/>
      <c r="CA126" s="345"/>
      <c r="CB126" s="259"/>
      <c r="CC126" s="345"/>
      <c r="CD126" s="259"/>
      <c r="CE126" s="345"/>
      <c r="CF126" s="259"/>
      <c r="CG126" s="345"/>
      <c r="CH126" s="259"/>
      <c r="CI126" s="345"/>
      <c r="CJ126" s="259"/>
      <c r="CK126" s="345"/>
      <c r="CL126" s="259"/>
      <c r="CM126" s="350" t="s">
        <v>196</v>
      </c>
      <c r="CN126" s="259"/>
      <c r="CO126" s="345"/>
      <c r="CP126" s="259"/>
      <c r="CQ126" s="345"/>
      <c r="CR126" s="259"/>
      <c r="CS126" s="345"/>
      <c r="CT126" s="259"/>
      <c r="CU126" s="345"/>
      <c r="CV126" s="327" t="s">
        <v>196</v>
      </c>
      <c r="CW126" s="345"/>
      <c r="CX126" s="259"/>
      <c r="CY126" s="345"/>
      <c r="CZ126" s="259"/>
      <c r="DA126" s="345"/>
      <c r="DB126" s="259"/>
      <c r="DC126" s="345"/>
      <c r="DD126" s="259"/>
      <c r="DE126" s="345"/>
      <c r="DF126" s="259"/>
      <c r="DG126" s="350" t="s">
        <v>196</v>
      </c>
      <c r="DH126" s="327" t="s">
        <v>196</v>
      </c>
      <c r="DI126" s="345"/>
      <c r="DJ126" s="259"/>
      <c r="DK126" s="345"/>
      <c r="DL126" s="259"/>
      <c r="DM126" s="345"/>
      <c r="DN126" s="259"/>
      <c r="DO126" s="345"/>
      <c r="DP126" s="259"/>
      <c r="DQ126" s="350" t="s">
        <v>196</v>
      </c>
      <c r="DR126" s="327" t="s">
        <v>196</v>
      </c>
      <c r="DS126" s="345"/>
      <c r="DT126" s="259"/>
      <c r="DU126" s="345"/>
      <c r="DV126" s="259"/>
      <c r="DW126" s="345"/>
      <c r="DX126" s="327" t="s">
        <v>196</v>
      </c>
      <c r="DY126" s="350" t="s">
        <v>196</v>
      </c>
      <c r="DZ126" s="259"/>
      <c r="EA126" s="345"/>
      <c r="EB126" s="327" t="s">
        <v>196</v>
      </c>
      <c r="EC126" s="345"/>
      <c r="ED126" s="259"/>
      <c r="EE126" s="345"/>
      <c r="EF126" s="259"/>
      <c r="EG126" s="345"/>
      <c r="EH126" s="259"/>
      <c r="EI126" s="345"/>
      <c r="EJ126" s="259"/>
      <c r="EK126" s="345"/>
      <c r="EL126" s="259"/>
      <c r="EM126" s="350" t="s">
        <v>196</v>
      </c>
      <c r="EN126" s="327" t="s">
        <v>196</v>
      </c>
      <c r="EO126" s="345"/>
      <c r="EP126" s="259"/>
      <c r="EQ126" s="345"/>
      <c r="ER126" s="259"/>
      <c r="ES126" s="345"/>
      <c r="ET126" s="259"/>
      <c r="EU126" s="345"/>
      <c r="EV126" s="259"/>
      <c r="EW126" s="345"/>
      <c r="EX126" s="259"/>
      <c r="EY126" s="345"/>
      <c r="EZ126" s="259"/>
      <c r="FA126" s="345"/>
      <c r="FB126" s="259"/>
      <c r="FC126" s="345"/>
      <c r="FD126" s="259"/>
      <c r="FE126" s="350" t="s">
        <v>196</v>
      </c>
      <c r="FF126" s="259"/>
      <c r="FG126" s="345"/>
      <c r="FH126" s="259"/>
      <c r="FI126" s="350" t="s">
        <v>196</v>
      </c>
      <c r="FJ126" s="259"/>
      <c r="FK126" s="350" t="s">
        <v>196</v>
      </c>
      <c r="FL126" s="259"/>
      <c r="FM126" s="345"/>
      <c r="FN126" s="327" t="s">
        <v>196</v>
      </c>
      <c r="FO126" s="350" t="s">
        <v>196</v>
      </c>
      <c r="FP126" s="259"/>
      <c r="FQ126" s="345"/>
      <c r="FR126" s="327" t="s">
        <v>196</v>
      </c>
      <c r="FS126" s="345"/>
      <c r="FT126" s="259"/>
      <c r="FU126" s="345"/>
      <c r="FV126" s="327" t="s">
        <v>196</v>
      </c>
      <c r="FW126" s="350" t="s">
        <v>196</v>
      </c>
      <c r="FX126" s="259"/>
      <c r="FY126" s="345"/>
      <c r="FZ126" s="259"/>
      <c r="GA126" s="345"/>
      <c r="GB126" s="259"/>
      <c r="GC126" s="345"/>
      <c r="GD126" s="259"/>
      <c r="GE126" s="345"/>
      <c r="GF126" s="259"/>
      <c r="GG126" s="345"/>
      <c r="GH126" s="259"/>
      <c r="GI126" s="345"/>
      <c r="GJ126" s="259"/>
      <c r="GK126" s="345"/>
      <c r="GL126" s="259"/>
      <c r="GM126" s="345"/>
      <c r="GN126" s="259"/>
      <c r="GO126" s="345"/>
      <c r="GP126" s="259"/>
      <c r="GQ126" s="345"/>
      <c r="GR126" s="259"/>
      <c r="GS126" s="345"/>
      <c r="GT126" s="259"/>
      <c r="GU126" s="345"/>
      <c r="GV126" s="259"/>
      <c r="GW126" s="345"/>
      <c r="GX126" s="259" t="s">
        <v>196</v>
      </c>
      <c r="GY126" s="345"/>
      <c r="GZ126" s="259" t="s">
        <v>196</v>
      </c>
      <c r="HA126" s="345" t="s">
        <v>196</v>
      </c>
      <c r="HB126" s="259"/>
      <c r="HC126" s="345"/>
      <c r="HD126" s="259"/>
      <c r="HE126" s="345"/>
      <c r="HF126" s="259"/>
      <c r="HG126" s="345" t="s">
        <v>196</v>
      </c>
      <c r="HH126" s="259" t="s">
        <v>196</v>
      </c>
      <c r="HI126" s="345" t="s">
        <v>196</v>
      </c>
      <c r="HJ126" s="259" t="s">
        <v>196</v>
      </c>
      <c r="HK126" s="345" t="s">
        <v>196</v>
      </c>
      <c r="HL126" s="259"/>
      <c r="HM126" s="345"/>
      <c r="HN126" s="259"/>
      <c r="HO126" s="345"/>
      <c r="HP126" s="259"/>
      <c r="HQ126" s="345"/>
      <c r="HR126" s="259"/>
      <c r="HS126" s="345"/>
      <c r="HT126" s="259"/>
      <c r="HU126" s="345"/>
      <c r="HV126" s="259"/>
      <c r="HW126" s="345"/>
      <c r="HX126" s="259"/>
      <c r="HY126" s="345"/>
      <c r="HZ126" s="259"/>
      <c r="IA126" s="345"/>
      <c r="IB126" s="356" t="s">
        <v>195</v>
      </c>
      <c r="IC126" s="345"/>
      <c r="ID126" s="257"/>
      <c r="IG126" s="303">
        <f t="shared" si="4"/>
        <v>35</v>
      </c>
      <c r="IH126" s="303">
        <f t="shared" si="5"/>
        <v>34</v>
      </c>
      <c r="II126" s="303">
        <f t="shared" si="6"/>
        <v>1</v>
      </c>
      <c r="IJ126" s="303">
        <f t="shared" si="7"/>
        <v>0</v>
      </c>
    </row>
    <row r="127" spans="1:244" s="30" customFormat="1" x14ac:dyDescent="0.2">
      <c r="A127" s="343" t="str">
        <f>Cover!C117</f>
        <v>116</v>
      </c>
      <c r="B127" s="343" t="str">
        <f>Cover!D117 &amp; " / " &amp; Cover!E117</f>
        <v>Domm.biens préposés / Sch.goed.aangestelde</v>
      </c>
      <c r="C127" s="343" t="str">
        <f>Cover!M117</f>
        <v>Dommages aux biens des préposés du preneur d'assurance. En tant que couverture.</v>
      </c>
      <c r="D127" s="343" t="str">
        <f>Cover!N117</f>
        <v>Schade goederen aangestelden. Als dekking. De schade aan de goederen van de aangestelden van de verzekeringnemer.</v>
      </c>
      <c r="E127" s="344" t="str">
        <f>Cover!J117</f>
        <v/>
      </c>
      <c r="F127" s="327" t="s">
        <v>196</v>
      </c>
      <c r="G127" s="345"/>
      <c r="H127" s="259"/>
      <c r="I127" s="345"/>
      <c r="J127" s="259"/>
      <c r="K127" s="345"/>
      <c r="L127" s="259"/>
      <c r="M127" s="345"/>
      <c r="N127" s="259"/>
      <c r="O127" s="345"/>
      <c r="P127" s="259"/>
      <c r="Q127" s="345"/>
      <c r="R127" s="259"/>
      <c r="S127" s="345"/>
      <c r="T127" s="259"/>
      <c r="U127" s="350" t="s">
        <v>196</v>
      </c>
      <c r="V127" s="259"/>
      <c r="W127" s="345"/>
      <c r="X127" s="259"/>
      <c r="Y127" s="345"/>
      <c r="Z127" s="259"/>
      <c r="AA127" s="345"/>
      <c r="AB127" s="259"/>
      <c r="AC127" s="345"/>
      <c r="AD127" s="327" t="s">
        <v>196</v>
      </c>
      <c r="AE127" s="345"/>
      <c r="AF127" s="259"/>
      <c r="AG127" s="345"/>
      <c r="AH127" s="259"/>
      <c r="AI127" s="345"/>
      <c r="AJ127" s="327" t="s">
        <v>196</v>
      </c>
      <c r="AK127" s="345"/>
      <c r="AL127" s="259"/>
      <c r="AM127" s="350" t="s">
        <v>196</v>
      </c>
      <c r="AN127" s="259"/>
      <c r="AO127" s="345"/>
      <c r="AP127" s="259"/>
      <c r="AQ127" s="345"/>
      <c r="AR127" s="259"/>
      <c r="AS127" s="345"/>
      <c r="AT127" s="259"/>
      <c r="AU127" s="345"/>
      <c r="AV127" s="259"/>
      <c r="AW127" s="345"/>
      <c r="AX127" s="259"/>
      <c r="AY127" s="345"/>
      <c r="AZ127" s="259"/>
      <c r="BA127" s="345"/>
      <c r="BB127" s="259"/>
      <c r="BC127" s="345"/>
      <c r="BD127" s="259"/>
      <c r="BE127" s="345"/>
      <c r="BF127" s="259"/>
      <c r="BG127" s="345"/>
      <c r="BH127" s="259"/>
      <c r="BI127" s="345"/>
      <c r="BJ127" s="259"/>
      <c r="BK127" s="350" t="s">
        <v>196</v>
      </c>
      <c r="BL127" s="259"/>
      <c r="BM127" s="345"/>
      <c r="BN127" s="259"/>
      <c r="BO127" s="345"/>
      <c r="BP127" s="259"/>
      <c r="BQ127" s="345"/>
      <c r="BR127" s="259"/>
      <c r="BS127" s="350" t="s">
        <v>196</v>
      </c>
      <c r="BT127" s="259"/>
      <c r="BU127" s="345"/>
      <c r="BV127" s="259"/>
      <c r="BW127" s="345"/>
      <c r="BX127" s="259"/>
      <c r="BY127" s="345"/>
      <c r="BZ127" s="259"/>
      <c r="CA127" s="345"/>
      <c r="CB127" s="259"/>
      <c r="CC127" s="345"/>
      <c r="CD127" s="259"/>
      <c r="CE127" s="345"/>
      <c r="CF127" s="259"/>
      <c r="CG127" s="345"/>
      <c r="CH127" s="259"/>
      <c r="CI127" s="345"/>
      <c r="CJ127" s="259"/>
      <c r="CK127" s="345"/>
      <c r="CL127" s="259"/>
      <c r="CM127" s="350" t="s">
        <v>196</v>
      </c>
      <c r="CN127" s="259"/>
      <c r="CO127" s="345"/>
      <c r="CP127" s="259"/>
      <c r="CQ127" s="345"/>
      <c r="CR127" s="259"/>
      <c r="CS127" s="345"/>
      <c r="CT127" s="259"/>
      <c r="CU127" s="345"/>
      <c r="CV127" s="327" t="s">
        <v>196</v>
      </c>
      <c r="CW127" s="345"/>
      <c r="CX127" s="259"/>
      <c r="CY127" s="345"/>
      <c r="CZ127" s="259"/>
      <c r="DA127" s="345"/>
      <c r="DB127" s="259"/>
      <c r="DC127" s="345"/>
      <c r="DD127" s="259"/>
      <c r="DE127" s="345"/>
      <c r="DF127" s="259"/>
      <c r="DG127" s="350" t="s">
        <v>196</v>
      </c>
      <c r="DH127" s="327" t="s">
        <v>196</v>
      </c>
      <c r="DI127" s="345"/>
      <c r="DJ127" s="259"/>
      <c r="DK127" s="345"/>
      <c r="DL127" s="259"/>
      <c r="DM127" s="345"/>
      <c r="DN127" s="259"/>
      <c r="DO127" s="345"/>
      <c r="DP127" s="259"/>
      <c r="DQ127" s="350" t="s">
        <v>196</v>
      </c>
      <c r="DR127" s="327" t="s">
        <v>196</v>
      </c>
      <c r="DS127" s="345"/>
      <c r="DT127" s="259"/>
      <c r="DU127" s="345"/>
      <c r="DV127" s="259"/>
      <c r="DW127" s="345"/>
      <c r="DX127" s="327" t="s">
        <v>196</v>
      </c>
      <c r="DY127" s="350" t="s">
        <v>196</v>
      </c>
      <c r="DZ127" s="259"/>
      <c r="EA127" s="345"/>
      <c r="EB127" s="327" t="s">
        <v>196</v>
      </c>
      <c r="EC127" s="345"/>
      <c r="ED127" s="259"/>
      <c r="EE127" s="345"/>
      <c r="EF127" s="259"/>
      <c r="EG127" s="345"/>
      <c r="EH127" s="259"/>
      <c r="EI127" s="345"/>
      <c r="EJ127" s="259"/>
      <c r="EK127" s="345"/>
      <c r="EL127" s="259"/>
      <c r="EM127" s="350" t="s">
        <v>196</v>
      </c>
      <c r="EN127" s="327" t="s">
        <v>196</v>
      </c>
      <c r="EO127" s="345"/>
      <c r="EP127" s="259"/>
      <c r="EQ127" s="345"/>
      <c r="ER127" s="259"/>
      <c r="ES127" s="345"/>
      <c r="ET127" s="259"/>
      <c r="EU127" s="345"/>
      <c r="EV127" s="259"/>
      <c r="EW127" s="345"/>
      <c r="EX127" s="259"/>
      <c r="EY127" s="345"/>
      <c r="EZ127" s="259"/>
      <c r="FA127" s="345"/>
      <c r="FB127" s="259"/>
      <c r="FC127" s="345"/>
      <c r="FD127" s="259"/>
      <c r="FE127" s="350" t="s">
        <v>196</v>
      </c>
      <c r="FF127" s="259"/>
      <c r="FG127" s="345"/>
      <c r="FH127" s="259"/>
      <c r="FI127" s="350" t="s">
        <v>196</v>
      </c>
      <c r="FJ127" s="259"/>
      <c r="FK127" s="350" t="s">
        <v>196</v>
      </c>
      <c r="FL127" s="259"/>
      <c r="FM127" s="345"/>
      <c r="FN127" s="327" t="s">
        <v>196</v>
      </c>
      <c r="FO127" s="350" t="s">
        <v>196</v>
      </c>
      <c r="FP127" s="259"/>
      <c r="FQ127" s="345"/>
      <c r="FR127" s="327" t="s">
        <v>196</v>
      </c>
      <c r="FS127" s="345"/>
      <c r="FT127" s="259"/>
      <c r="FU127" s="345"/>
      <c r="FV127" s="327" t="s">
        <v>196</v>
      </c>
      <c r="FW127" s="350" t="s">
        <v>196</v>
      </c>
      <c r="FX127" s="259"/>
      <c r="FY127" s="345"/>
      <c r="FZ127" s="259"/>
      <c r="GA127" s="345"/>
      <c r="GB127" s="259"/>
      <c r="GC127" s="345"/>
      <c r="GD127" s="259"/>
      <c r="GE127" s="345"/>
      <c r="GF127" s="259"/>
      <c r="GG127" s="345"/>
      <c r="GH127" s="259"/>
      <c r="GI127" s="345"/>
      <c r="GJ127" s="259"/>
      <c r="GK127" s="345"/>
      <c r="GL127" s="259"/>
      <c r="GM127" s="345"/>
      <c r="GN127" s="259"/>
      <c r="GO127" s="345"/>
      <c r="GP127" s="259"/>
      <c r="GQ127" s="345"/>
      <c r="GR127" s="259"/>
      <c r="GS127" s="345"/>
      <c r="GT127" s="259"/>
      <c r="GU127" s="345"/>
      <c r="GV127" s="259"/>
      <c r="GW127" s="345"/>
      <c r="GX127" s="259" t="s">
        <v>196</v>
      </c>
      <c r="GY127" s="345"/>
      <c r="GZ127" s="259" t="s">
        <v>196</v>
      </c>
      <c r="HA127" s="345" t="s">
        <v>196</v>
      </c>
      <c r="HB127" s="259"/>
      <c r="HC127" s="345"/>
      <c r="HD127" s="259"/>
      <c r="HE127" s="345"/>
      <c r="HF127" s="259"/>
      <c r="HG127" s="345" t="s">
        <v>196</v>
      </c>
      <c r="HH127" s="259" t="s">
        <v>196</v>
      </c>
      <c r="HI127" s="345" t="s">
        <v>196</v>
      </c>
      <c r="HJ127" s="259" t="s">
        <v>196</v>
      </c>
      <c r="HK127" s="345" t="s">
        <v>196</v>
      </c>
      <c r="HL127" s="259"/>
      <c r="HM127" s="345"/>
      <c r="HN127" s="259"/>
      <c r="HO127" s="345"/>
      <c r="HP127" s="259"/>
      <c r="HQ127" s="345"/>
      <c r="HR127" s="259"/>
      <c r="HS127" s="345"/>
      <c r="HT127" s="259"/>
      <c r="HU127" s="345"/>
      <c r="HV127" s="259"/>
      <c r="HW127" s="345"/>
      <c r="HX127" s="259"/>
      <c r="HY127" s="345"/>
      <c r="HZ127" s="259"/>
      <c r="IA127" s="345"/>
      <c r="IB127" s="356" t="s">
        <v>195</v>
      </c>
      <c r="IC127" s="345"/>
      <c r="ID127" s="257"/>
      <c r="IG127" s="303">
        <f t="shared" si="4"/>
        <v>35</v>
      </c>
      <c r="IH127" s="303">
        <f t="shared" si="5"/>
        <v>34</v>
      </c>
      <c r="II127" s="303">
        <f t="shared" si="6"/>
        <v>1</v>
      </c>
      <c r="IJ127" s="303">
        <f t="shared" si="7"/>
        <v>0</v>
      </c>
    </row>
    <row r="128" spans="1:244" s="30" customFormat="1" x14ac:dyDescent="0.2">
      <c r="A128" s="343" t="str">
        <f>Cover!C118</f>
        <v>117</v>
      </c>
      <c r="B128" s="343" t="str">
        <f>Cover!D118 &amp; " / " &amp; Cover!E118</f>
        <v>Biens en dépôt / Gedeponeerde goederen</v>
      </c>
      <c r="C128" s="343" t="str">
        <f>Cover!M118</f>
        <v>En tant que couverture. Le propriétaire des biens les donne en dépôt à l'autre partie, le dépositaire. Dépendant de la garantie sus-jacente il y question d'une couvertureen tête du propriétaire ou du dépositaire.</v>
      </c>
      <c r="D128" s="343" t="str">
        <f>Cover!N118</f>
        <v>Als dekking. De eigenaar van de goederen geeft deze in depot aan een andere partij, depothouder. Afhankelijk van de de bovenliggende waarborg gaat het over een dekking in hoofde van de eigenaar of van de houder.</v>
      </c>
      <c r="E128" s="344" t="str">
        <f>Cover!J118</f>
        <v/>
      </c>
      <c r="F128" s="327" t="s">
        <v>196</v>
      </c>
      <c r="G128" s="345"/>
      <c r="H128" s="259"/>
      <c r="I128" s="345"/>
      <c r="J128" s="259"/>
      <c r="K128" s="345"/>
      <c r="L128" s="259"/>
      <c r="M128" s="345"/>
      <c r="N128" s="259"/>
      <c r="O128" s="345"/>
      <c r="P128" s="259"/>
      <c r="Q128" s="345"/>
      <c r="R128" s="259"/>
      <c r="S128" s="345"/>
      <c r="T128" s="259"/>
      <c r="U128" s="350" t="s">
        <v>196</v>
      </c>
      <c r="V128" s="259"/>
      <c r="W128" s="345"/>
      <c r="X128" s="259"/>
      <c r="Y128" s="345"/>
      <c r="Z128" s="259"/>
      <c r="AA128" s="345"/>
      <c r="AB128" s="259"/>
      <c r="AC128" s="345"/>
      <c r="AD128" s="327" t="s">
        <v>196</v>
      </c>
      <c r="AE128" s="345"/>
      <c r="AF128" s="259"/>
      <c r="AG128" s="345"/>
      <c r="AH128" s="259"/>
      <c r="AI128" s="345"/>
      <c r="AJ128" s="327" t="s">
        <v>196</v>
      </c>
      <c r="AK128" s="345"/>
      <c r="AL128" s="259"/>
      <c r="AM128" s="350" t="s">
        <v>196</v>
      </c>
      <c r="AN128" s="259"/>
      <c r="AO128" s="345"/>
      <c r="AP128" s="259"/>
      <c r="AQ128" s="345"/>
      <c r="AR128" s="259"/>
      <c r="AS128" s="345"/>
      <c r="AT128" s="259"/>
      <c r="AU128" s="345"/>
      <c r="AV128" s="259"/>
      <c r="AW128" s="345"/>
      <c r="AX128" s="259"/>
      <c r="AY128" s="345"/>
      <c r="AZ128" s="259"/>
      <c r="BA128" s="345"/>
      <c r="BB128" s="259"/>
      <c r="BC128" s="345"/>
      <c r="BD128" s="259"/>
      <c r="BE128" s="345"/>
      <c r="BF128" s="259"/>
      <c r="BG128" s="345"/>
      <c r="BH128" s="259"/>
      <c r="BI128" s="345"/>
      <c r="BJ128" s="259"/>
      <c r="BK128" s="350" t="s">
        <v>196</v>
      </c>
      <c r="BL128" s="259"/>
      <c r="BM128" s="345"/>
      <c r="BN128" s="259"/>
      <c r="BO128" s="345"/>
      <c r="BP128" s="259"/>
      <c r="BQ128" s="345"/>
      <c r="BR128" s="259"/>
      <c r="BS128" s="350" t="s">
        <v>196</v>
      </c>
      <c r="BT128" s="259"/>
      <c r="BU128" s="345"/>
      <c r="BV128" s="259"/>
      <c r="BW128" s="345"/>
      <c r="BX128" s="259"/>
      <c r="BY128" s="345"/>
      <c r="BZ128" s="259"/>
      <c r="CA128" s="345"/>
      <c r="CB128" s="259"/>
      <c r="CC128" s="345"/>
      <c r="CD128" s="259"/>
      <c r="CE128" s="345"/>
      <c r="CF128" s="259"/>
      <c r="CG128" s="345"/>
      <c r="CH128" s="259"/>
      <c r="CI128" s="345"/>
      <c r="CJ128" s="259"/>
      <c r="CK128" s="345"/>
      <c r="CL128" s="259"/>
      <c r="CM128" s="350" t="s">
        <v>196</v>
      </c>
      <c r="CN128" s="259"/>
      <c r="CO128" s="345"/>
      <c r="CP128" s="259"/>
      <c r="CQ128" s="345"/>
      <c r="CR128" s="259"/>
      <c r="CS128" s="345"/>
      <c r="CT128" s="259"/>
      <c r="CU128" s="345"/>
      <c r="CV128" s="327" t="s">
        <v>196</v>
      </c>
      <c r="CW128" s="345"/>
      <c r="CX128" s="259"/>
      <c r="CY128" s="345"/>
      <c r="CZ128" s="259"/>
      <c r="DA128" s="345"/>
      <c r="DB128" s="259"/>
      <c r="DC128" s="345"/>
      <c r="DD128" s="259"/>
      <c r="DE128" s="345"/>
      <c r="DF128" s="259"/>
      <c r="DG128" s="350" t="s">
        <v>196</v>
      </c>
      <c r="DH128" s="327" t="s">
        <v>196</v>
      </c>
      <c r="DI128" s="345"/>
      <c r="DJ128" s="259"/>
      <c r="DK128" s="345"/>
      <c r="DL128" s="259"/>
      <c r="DM128" s="345"/>
      <c r="DN128" s="259"/>
      <c r="DO128" s="345"/>
      <c r="DP128" s="259"/>
      <c r="DQ128" s="350" t="s">
        <v>196</v>
      </c>
      <c r="DR128" s="327" t="s">
        <v>196</v>
      </c>
      <c r="DS128" s="345"/>
      <c r="DT128" s="259"/>
      <c r="DU128" s="345"/>
      <c r="DV128" s="259"/>
      <c r="DW128" s="345"/>
      <c r="DX128" s="327" t="s">
        <v>196</v>
      </c>
      <c r="DY128" s="350" t="s">
        <v>196</v>
      </c>
      <c r="DZ128" s="259"/>
      <c r="EA128" s="345"/>
      <c r="EB128" s="327" t="s">
        <v>196</v>
      </c>
      <c r="EC128" s="345"/>
      <c r="ED128" s="259"/>
      <c r="EE128" s="345"/>
      <c r="EF128" s="259"/>
      <c r="EG128" s="345"/>
      <c r="EH128" s="259"/>
      <c r="EI128" s="345"/>
      <c r="EJ128" s="259"/>
      <c r="EK128" s="345"/>
      <c r="EL128" s="259"/>
      <c r="EM128" s="350" t="s">
        <v>196</v>
      </c>
      <c r="EN128" s="327" t="s">
        <v>196</v>
      </c>
      <c r="EO128" s="345"/>
      <c r="EP128" s="259"/>
      <c r="EQ128" s="345"/>
      <c r="ER128" s="259"/>
      <c r="ES128" s="345"/>
      <c r="ET128" s="259"/>
      <c r="EU128" s="345"/>
      <c r="EV128" s="259"/>
      <c r="EW128" s="345"/>
      <c r="EX128" s="259"/>
      <c r="EY128" s="345"/>
      <c r="EZ128" s="259"/>
      <c r="FA128" s="345"/>
      <c r="FB128" s="259"/>
      <c r="FC128" s="345"/>
      <c r="FD128" s="259"/>
      <c r="FE128" s="350" t="s">
        <v>196</v>
      </c>
      <c r="FF128" s="259"/>
      <c r="FG128" s="345"/>
      <c r="FH128" s="259"/>
      <c r="FI128" s="350" t="s">
        <v>196</v>
      </c>
      <c r="FJ128" s="259"/>
      <c r="FK128" s="350" t="s">
        <v>196</v>
      </c>
      <c r="FL128" s="259"/>
      <c r="FM128" s="345"/>
      <c r="FN128" s="327" t="s">
        <v>196</v>
      </c>
      <c r="FO128" s="350" t="s">
        <v>196</v>
      </c>
      <c r="FP128" s="259"/>
      <c r="FQ128" s="345"/>
      <c r="FR128" s="327" t="s">
        <v>196</v>
      </c>
      <c r="FS128" s="345"/>
      <c r="FT128" s="259"/>
      <c r="FU128" s="345"/>
      <c r="FV128" s="327" t="s">
        <v>196</v>
      </c>
      <c r="FW128" s="350" t="s">
        <v>196</v>
      </c>
      <c r="FX128" s="259"/>
      <c r="FY128" s="345"/>
      <c r="FZ128" s="259"/>
      <c r="GA128" s="345"/>
      <c r="GB128" s="259"/>
      <c r="GC128" s="345"/>
      <c r="GD128" s="259"/>
      <c r="GE128" s="345"/>
      <c r="GF128" s="259"/>
      <c r="GG128" s="345"/>
      <c r="GH128" s="259"/>
      <c r="GI128" s="345"/>
      <c r="GJ128" s="259"/>
      <c r="GK128" s="345"/>
      <c r="GL128" s="259"/>
      <c r="GM128" s="345"/>
      <c r="GN128" s="259"/>
      <c r="GO128" s="345"/>
      <c r="GP128" s="259"/>
      <c r="GQ128" s="345"/>
      <c r="GR128" s="259"/>
      <c r="GS128" s="345"/>
      <c r="GT128" s="259"/>
      <c r="GU128" s="345"/>
      <c r="GV128" s="259"/>
      <c r="GW128" s="345"/>
      <c r="GX128" s="259" t="s">
        <v>196</v>
      </c>
      <c r="GY128" s="345"/>
      <c r="GZ128" s="259" t="s">
        <v>196</v>
      </c>
      <c r="HA128" s="345" t="s">
        <v>196</v>
      </c>
      <c r="HB128" s="259"/>
      <c r="HC128" s="345"/>
      <c r="HD128" s="259"/>
      <c r="HE128" s="345"/>
      <c r="HF128" s="259"/>
      <c r="HG128" s="345" t="s">
        <v>196</v>
      </c>
      <c r="HH128" s="259" t="s">
        <v>196</v>
      </c>
      <c r="HI128" s="345" t="s">
        <v>196</v>
      </c>
      <c r="HJ128" s="259" t="s">
        <v>196</v>
      </c>
      <c r="HK128" s="345" t="s">
        <v>196</v>
      </c>
      <c r="HL128" s="259"/>
      <c r="HM128" s="345"/>
      <c r="HN128" s="259"/>
      <c r="HO128" s="345"/>
      <c r="HP128" s="259"/>
      <c r="HQ128" s="345"/>
      <c r="HR128" s="259"/>
      <c r="HS128" s="345"/>
      <c r="HT128" s="259"/>
      <c r="HU128" s="345"/>
      <c r="HV128" s="259"/>
      <c r="HW128" s="345"/>
      <c r="HX128" s="259"/>
      <c r="HY128" s="345"/>
      <c r="HZ128" s="259"/>
      <c r="IA128" s="345"/>
      <c r="IB128" s="356" t="s">
        <v>195</v>
      </c>
      <c r="IC128" s="345"/>
      <c r="ID128" s="257"/>
      <c r="IG128" s="303">
        <f t="shared" si="4"/>
        <v>35</v>
      </c>
      <c r="IH128" s="303">
        <f t="shared" si="5"/>
        <v>34</v>
      </c>
      <c r="II128" s="303">
        <f t="shared" si="6"/>
        <v>1</v>
      </c>
      <c r="IJ128" s="303">
        <f t="shared" si="7"/>
        <v>0</v>
      </c>
    </row>
    <row r="129" spans="1:244" s="30" customFormat="1" x14ac:dyDescent="0.2">
      <c r="A129" s="343" t="str">
        <f>Cover!C119</f>
        <v>118</v>
      </c>
      <c r="B129" s="343" t="str">
        <f>Cover!D119 &amp; " / " &amp; Cover!E119</f>
        <v>Inc./expl.véhicules / Brand/ontpl.voertuig</v>
      </c>
      <c r="C129" s="343" t="str">
        <f>Cover!M119</f>
        <v>Incendie et explosion de véhicules. En tant que couverture.</v>
      </c>
      <c r="D129" s="343" t="str">
        <f>Cover!N119</f>
        <v>Brand en ontploffing van voertuigen. Als dekking.</v>
      </c>
      <c r="E129" s="344" t="str">
        <f>Cover!J119</f>
        <v/>
      </c>
      <c r="F129" s="327" t="s">
        <v>196</v>
      </c>
      <c r="G129" s="345"/>
      <c r="H129" s="259"/>
      <c r="I129" s="345"/>
      <c r="J129" s="259"/>
      <c r="K129" s="345"/>
      <c r="L129" s="259"/>
      <c r="M129" s="345"/>
      <c r="N129" s="259"/>
      <c r="O129" s="345"/>
      <c r="P129" s="259"/>
      <c r="Q129" s="345"/>
      <c r="R129" s="259"/>
      <c r="S129" s="345"/>
      <c r="T129" s="259"/>
      <c r="U129" s="350" t="s">
        <v>196</v>
      </c>
      <c r="V129" s="259"/>
      <c r="W129" s="345"/>
      <c r="X129" s="259"/>
      <c r="Y129" s="345"/>
      <c r="Z129" s="259"/>
      <c r="AA129" s="345"/>
      <c r="AB129" s="259"/>
      <c r="AC129" s="345"/>
      <c r="AD129" s="327" t="s">
        <v>196</v>
      </c>
      <c r="AE129" s="345"/>
      <c r="AF129" s="259"/>
      <c r="AG129" s="345"/>
      <c r="AH129" s="259"/>
      <c r="AI129" s="345"/>
      <c r="AJ129" s="327" t="s">
        <v>196</v>
      </c>
      <c r="AK129" s="345"/>
      <c r="AL129" s="259"/>
      <c r="AM129" s="350" t="s">
        <v>196</v>
      </c>
      <c r="AN129" s="259"/>
      <c r="AO129" s="345"/>
      <c r="AP129" s="259"/>
      <c r="AQ129" s="345"/>
      <c r="AR129" s="259"/>
      <c r="AS129" s="345"/>
      <c r="AT129" s="259"/>
      <c r="AU129" s="345"/>
      <c r="AV129" s="259"/>
      <c r="AW129" s="345"/>
      <c r="AX129" s="259"/>
      <c r="AY129" s="345"/>
      <c r="AZ129" s="259"/>
      <c r="BA129" s="345"/>
      <c r="BB129" s="259"/>
      <c r="BC129" s="345"/>
      <c r="BD129" s="259"/>
      <c r="BE129" s="345"/>
      <c r="BF129" s="259"/>
      <c r="BG129" s="345"/>
      <c r="BH129" s="259"/>
      <c r="BI129" s="345"/>
      <c r="BJ129" s="259"/>
      <c r="BK129" s="350" t="s">
        <v>196</v>
      </c>
      <c r="BL129" s="259"/>
      <c r="BM129" s="345"/>
      <c r="BN129" s="259"/>
      <c r="BO129" s="345"/>
      <c r="BP129" s="259"/>
      <c r="BQ129" s="345"/>
      <c r="BR129" s="259"/>
      <c r="BS129" s="350" t="s">
        <v>196</v>
      </c>
      <c r="BT129" s="259"/>
      <c r="BU129" s="345"/>
      <c r="BV129" s="259"/>
      <c r="BW129" s="345"/>
      <c r="BX129" s="259"/>
      <c r="BY129" s="345"/>
      <c r="BZ129" s="259"/>
      <c r="CA129" s="345"/>
      <c r="CB129" s="259"/>
      <c r="CC129" s="345"/>
      <c r="CD129" s="259"/>
      <c r="CE129" s="345"/>
      <c r="CF129" s="259"/>
      <c r="CG129" s="345"/>
      <c r="CH129" s="259"/>
      <c r="CI129" s="345"/>
      <c r="CJ129" s="259"/>
      <c r="CK129" s="345"/>
      <c r="CL129" s="259"/>
      <c r="CM129" s="350" t="s">
        <v>196</v>
      </c>
      <c r="CN129" s="259"/>
      <c r="CO129" s="345"/>
      <c r="CP129" s="259"/>
      <c r="CQ129" s="345"/>
      <c r="CR129" s="259"/>
      <c r="CS129" s="345"/>
      <c r="CT129" s="259"/>
      <c r="CU129" s="345"/>
      <c r="CV129" s="327" t="s">
        <v>196</v>
      </c>
      <c r="CW129" s="345"/>
      <c r="CX129" s="259"/>
      <c r="CY129" s="345"/>
      <c r="CZ129" s="259"/>
      <c r="DA129" s="345"/>
      <c r="DB129" s="259"/>
      <c r="DC129" s="345"/>
      <c r="DD129" s="259"/>
      <c r="DE129" s="345"/>
      <c r="DF129" s="259"/>
      <c r="DG129" s="350" t="s">
        <v>196</v>
      </c>
      <c r="DH129" s="327" t="s">
        <v>196</v>
      </c>
      <c r="DI129" s="345"/>
      <c r="DJ129" s="259"/>
      <c r="DK129" s="345"/>
      <c r="DL129" s="259"/>
      <c r="DM129" s="345"/>
      <c r="DN129" s="259"/>
      <c r="DO129" s="345"/>
      <c r="DP129" s="259"/>
      <c r="DQ129" s="350" t="s">
        <v>196</v>
      </c>
      <c r="DR129" s="327" t="s">
        <v>196</v>
      </c>
      <c r="DS129" s="345"/>
      <c r="DT129" s="259"/>
      <c r="DU129" s="345"/>
      <c r="DV129" s="259"/>
      <c r="DW129" s="345"/>
      <c r="DX129" s="327" t="s">
        <v>196</v>
      </c>
      <c r="DY129" s="350" t="s">
        <v>196</v>
      </c>
      <c r="DZ129" s="259"/>
      <c r="EA129" s="345"/>
      <c r="EB129" s="327" t="s">
        <v>196</v>
      </c>
      <c r="EC129" s="345"/>
      <c r="ED129" s="259"/>
      <c r="EE129" s="345"/>
      <c r="EF129" s="259"/>
      <c r="EG129" s="345"/>
      <c r="EH129" s="259"/>
      <c r="EI129" s="345"/>
      <c r="EJ129" s="259"/>
      <c r="EK129" s="345"/>
      <c r="EL129" s="259"/>
      <c r="EM129" s="350" t="s">
        <v>196</v>
      </c>
      <c r="EN129" s="327" t="s">
        <v>196</v>
      </c>
      <c r="EO129" s="345"/>
      <c r="EP129" s="259"/>
      <c r="EQ129" s="345"/>
      <c r="ER129" s="259"/>
      <c r="ES129" s="345"/>
      <c r="ET129" s="259"/>
      <c r="EU129" s="345"/>
      <c r="EV129" s="259"/>
      <c r="EW129" s="345"/>
      <c r="EX129" s="259"/>
      <c r="EY129" s="345"/>
      <c r="EZ129" s="259"/>
      <c r="FA129" s="345"/>
      <c r="FB129" s="259"/>
      <c r="FC129" s="345"/>
      <c r="FD129" s="259"/>
      <c r="FE129" s="350" t="s">
        <v>196</v>
      </c>
      <c r="FF129" s="259"/>
      <c r="FG129" s="345"/>
      <c r="FH129" s="259"/>
      <c r="FI129" s="350" t="s">
        <v>196</v>
      </c>
      <c r="FJ129" s="259"/>
      <c r="FK129" s="350" t="s">
        <v>196</v>
      </c>
      <c r="FL129" s="259"/>
      <c r="FM129" s="345"/>
      <c r="FN129" s="327" t="s">
        <v>196</v>
      </c>
      <c r="FO129" s="350" t="s">
        <v>196</v>
      </c>
      <c r="FP129" s="259"/>
      <c r="FQ129" s="345"/>
      <c r="FR129" s="327" t="s">
        <v>196</v>
      </c>
      <c r="FS129" s="345"/>
      <c r="FT129" s="259"/>
      <c r="FU129" s="345"/>
      <c r="FV129" s="327" t="s">
        <v>196</v>
      </c>
      <c r="FW129" s="350" t="s">
        <v>196</v>
      </c>
      <c r="FX129" s="259"/>
      <c r="FY129" s="345"/>
      <c r="FZ129" s="259"/>
      <c r="GA129" s="345"/>
      <c r="GB129" s="259"/>
      <c r="GC129" s="345"/>
      <c r="GD129" s="259"/>
      <c r="GE129" s="345"/>
      <c r="GF129" s="259"/>
      <c r="GG129" s="345"/>
      <c r="GH129" s="259"/>
      <c r="GI129" s="345"/>
      <c r="GJ129" s="259"/>
      <c r="GK129" s="345"/>
      <c r="GL129" s="259"/>
      <c r="GM129" s="345"/>
      <c r="GN129" s="259"/>
      <c r="GO129" s="345"/>
      <c r="GP129" s="259"/>
      <c r="GQ129" s="345"/>
      <c r="GR129" s="259"/>
      <c r="GS129" s="345"/>
      <c r="GT129" s="259"/>
      <c r="GU129" s="345"/>
      <c r="GV129" s="259"/>
      <c r="GW129" s="345"/>
      <c r="GX129" s="259" t="s">
        <v>196</v>
      </c>
      <c r="GY129" s="345"/>
      <c r="GZ129" s="259" t="s">
        <v>196</v>
      </c>
      <c r="HA129" s="345" t="s">
        <v>196</v>
      </c>
      <c r="HB129" s="259"/>
      <c r="HC129" s="345"/>
      <c r="HD129" s="259"/>
      <c r="HE129" s="345"/>
      <c r="HF129" s="259"/>
      <c r="HG129" s="345" t="s">
        <v>196</v>
      </c>
      <c r="HH129" s="259" t="s">
        <v>196</v>
      </c>
      <c r="HI129" s="345" t="s">
        <v>196</v>
      </c>
      <c r="HJ129" s="259" t="s">
        <v>196</v>
      </c>
      <c r="HK129" s="345" t="s">
        <v>196</v>
      </c>
      <c r="HL129" s="259"/>
      <c r="HM129" s="345"/>
      <c r="HN129" s="259"/>
      <c r="HO129" s="345"/>
      <c r="HP129" s="259"/>
      <c r="HQ129" s="345"/>
      <c r="HR129" s="259"/>
      <c r="HS129" s="345"/>
      <c r="HT129" s="259"/>
      <c r="HU129" s="345"/>
      <c r="HV129" s="259"/>
      <c r="HW129" s="345"/>
      <c r="HX129" s="259"/>
      <c r="HY129" s="345"/>
      <c r="HZ129" s="259"/>
      <c r="IA129" s="345"/>
      <c r="IB129" s="356" t="s">
        <v>195</v>
      </c>
      <c r="IC129" s="345"/>
      <c r="ID129" s="257"/>
      <c r="IG129" s="303">
        <f t="shared" si="4"/>
        <v>35</v>
      </c>
      <c r="IH129" s="303">
        <f t="shared" si="5"/>
        <v>34</v>
      </c>
      <c r="II129" s="303">
        <f t="shared" si="6"/>
        <v>1</v>
      </c>
      <c r="IJ129" s="303">
        <f t="shared" si="7"/>
        <v>0</v>
      </c>
    </row>
    <row r="130" spans="1:244" s="30" customFormat="1" x14ac:dyDescent="0.2">
      <c r="A130" s="343" t="str">
        <f>Cover!C120</f>
        <v>119</v>
      </c>
      <c r="B130" s="343" t="str">
        <f>Cover!D120 &amp; " / " &amp; Cover!E120</f>
        <v>Atteinte environnem. / Milieuverontreinig.</v>
      </c>
      <c r="C130" s="343" t="str">
        <f>Cover!M120</f>
        <v>Atteinte environnementale. En tant que couverture. La pollution de l'atmosphère, des courants d'eau, du sol, des couches inférieures ou poches d'eau, principalement de caractère chimique. Eventuellement aussi la perturbation de biotopes.</v>
      </c>
      <c r="D130" s="343" t="str">
        <f>Cover!N120</f>
        <v>Als dekking. De verontreiniging van de atmosfeer, van waterlopen, van de bodem, grond- of waterlagen, meestal chemisch. Eventueel ook de verstoring van biotopen.</v>
      </c>
      <c r="E130" s="344" t="str">
        <f>Cover!J120</f>
        <v/>
      </c>
      <c r="F130" s="327" t="s">
        <v>196</v>
      </c>
      <c r="G130" s="345"/>
      <c r="H130" s="259"/>
      <c r="I130" s="345"/>
      <c r="J130" s="259"/>
      <c r="K130" s="345"/>
      <c r="L130" s="259"/>
      <c r="M130" s="345"/>
      <c r="N130" s="259"/>
      <c r="O130" s="345"/>
      <c r="P130" s="259"/>
      <c r="Q130" s="345"/>
      <c r="R130" s="259"/>
      <c r="S130" s="345"/>
      <c r="T130" s="259"/>
      <c r="U130" s="350" t="s">
        <v>196</v>
      </c>
      <c r="V130" s="259"/>
      <c r="W130" s="345"/>
      <c r="X130" s="259"/>
      <c r="Y130" s="345"/>
      <c r="Z130" s="259"/>
      <c r="AA130" s="345"/>
      <c r="AB130" s="259"/>
      <c r="AC130" s="345"/>
      <c r="AD130" s="327" t="s">
        <v>196</v>
      </c>
      <c r="AE130" s="345"/>
      <c r="AF130" s="259"/>
      <c r="AG130" s="345"/>
      <c r="AH130" s="259"/>
      <c r="AI130" s="345"/>
      <c r="AJ130" s="327" t="s">
        <v>196</v>
      </c>
      <c r="AK130" s="345"/>
      <c r="AL130" s="259"/>
      <c r="AM130" s="350" t="s">
        <v>196</v>
      </c>
      <c r="AN130" s="259"/>
      <c r="AO130" s="345"/>
      <c r="AP130" s="259"/>
      <c r="AQ130" s="345"/>
      <c r="AR130" s="259"/>
      <c r="AS130" s="345"/>
      <c r="AT130" s="259"/>
      <c r="AU130" s="345"/>
      <c r="AV130" s="259"/>
      <c r="AW130" s="345"/>
      <c r="AX130" s="259"/>
      <c r="AY130" s="345"/>
      <c r="AZ130" s="259"/>
      <c r="BA130" s="345"/>
      <c r="BB130" s="259"/>
      <c r="BC130" s="345"/>
      <c r="BD130" s="259"/>
      <c r="BE130" s="345"/>
      <c r="BF130" s="259"/>
      <c r="BG130" s="345"/>
      <c r="BH130" s="259"/>
      <c r="BI130" s="345"/>
      <c r="BJ130" s="259"/>
      <c r="BK130" s="350" t="s">
        <v>196</v>
      </c>
      <c r="BL130" s="259"/>
      <c r="BM130" s="345"/>
      <c r="BN130" s="259"/>
      <c r="BO130" s="345"/>
      <c r="BP130" s="259"/>
      <c r="BQ130" s="345"/>
      <c r="BR130" s="259"/>
      <c r="BS130" s="350" t="s">
        <v>196</v>
      </c>
      <c r="BT130" s="259"/>
      <c r="BU130" s="345"/>
      <c r="BV130" s="259"/>
      <c r="BW130" s="345"/>
      <c r="BX130" s="259"/>
      <c r="BY130" s="345"/>
      <c r="BZ130" s="259"/>
      <c r="CA130" s="345"/>
      <c r="CB130" s="259"/>
      <c r="CC130" s="345"/>
      <c r="CD130" s="259"/>
      <c r="CE130" s="345"/>
      <c r="CF130" s="259"/>
      <c r="CG130" s="345"/>
      <c r="CH130" s="259"/>
      <c r="CI130" s="345"/>
      <c r="CJ130" s="259"/>
      <c r="CK130" s="345"/>
      <c r="CL130" s="259"/>
      <c r="CM130" s="350" t="s">
        <v>196</v>
      </c>
      <c r="CN130" s="259"/>
      <c r="CO130" s="345"/>
      <c r="CP130" s="259"/>
      <c r="CQ130" s="345"/>
      <c r="CR130" s="259"/>
      <c r="CS130" s="345"/>
      <c r="CT130" s="259"/>
      <c r="CU130" s="345"/>
      <c r="CV130" s="327" t="s">
        <v>196</v>
      </c>
      <c r="CW130" s="345"/>
      <c r="CX130" s="259"/>
      <c r="CY130" s="345"/>
      <c r="CZ130" s="259"/>
      <c r="DA130" s="345"/>
      <c r="DB130" s="259"/>
      <c r="DC130" s="345"/>
      <c r="DD130" s="259"/>
      <c r="DE130" s="345"/>
      <c r="DF130" s="259"/>
      <c r="DG130" s="350" t="s">
        <v>196</v>
      </c>
      <c r="DH130" s="327" t="s">
        <v>196</v>
      </c>
      <c r="DI130" s="345"/>
      <c r="DJ130" s="259"/>
      <c r="DK130" s="345"/>
      <c r="DL130" s="259"/>
      <c r="DM130" s="345"/>
      <c r="DN130" s="259"/>
      <c r="DO130" s="345"/>
      <c r="DP130" s="259"/>
      <c r="DQ130" s="350" t="s">
        <v>196</v>
      </c>
      <c r="DR130" s="327" t="s">
        <v>196</v>
      </c>
      <c r="DS130" s="345"/>
      <c r="DT130" s="259"/>
      <c r="DU130" s="345"/>
      <c r="DV130" s="259"/>
      <c r="DW130" s="345"/>
      <c r="DX130" s="327" t="s">
        <v>196</v>
      </c>
      <c r="DY130" s="350" t="s">
        <v>196</v>
      </c>
      <c r="DZ130" s="259"/>
      <c r="EA130" s="345"/>
      <c r="EB130" s="327" t="s">
        <v>196</v>
      </c>
      <c r="EC130" s="345"/>
      <c r="ED130" s="259"/>
      <c r="EE130" s="345"/>
      <c r="EF130" s="259"/>
      <c r="EG130" s="345"/>
      <c r="EH130" s="259"/>
      <c r="EI130" s="345"/>
      <c r="EJ130" s="259"/>
      <c r="EK130" s="345"/>
      <c r="EL130" s="259"/>
      <c r="EM130" s="350" t="s">
        <v>196</v>
      </c>
      <c r="EN130" s="327" t="s">
        <v>196</v>
      </c>
      <c r="EO130" s="345"/>
      <c r="EP130" s="259"/>
      <c r="EQ130" s="345"/>
      <c r="ER130" s="259"/>
      <c r="ES130" s="345"/>
      <c r="ET130" s="259"/>
      <c r="EU130" s="345"/>
      <c r="EV130" s="259"/>
      <c r="EW130" s="345"/>
      <c r="EX130" s="259"/>
      <c r="EY130" s="345"/>
      <c r="EZ130" s="259"/>
      <c r="FA130" s="345"/>
      <c r="FB130" s="259"/>
      <c r="FC130" s="345"/>
      <c r="FD130" s="259"/>
      <c r="FE130" s="350" t="s">
        <v>196</v>
      </c>
      <c r="FF130" s="259"/>
      <c r="FG130" s="345"/>
      <c r="FH130" s="259"/>
      <c r="FI130" s="350" t="s">
        <v>196</v>
      </c>
      <c r="FJ130" s="259"/>
      <c r="FK130" s="350" t="s">
        <v>196</v>
      </c>
      <c r="FL130" s="259"/>
      <c r="FM130" s="345"/>
      <c r="FN130" s="327" t="s">
        <v>196</v>
      </c>
      <c r="FO130" s="350" t="s">
        <v>196</v>
      </c>
      <c r="FP130" s="259"/>
      <c r="FQ130" s="345"/>
      <c r="FR130" s="327" t="s">
        <v>196</v>
      </c>
      <c r="FS130" s="345"/>
      <c r="FT130" s="259"/>
      <c r="FU130" s="345"/>
      <c r="FV130" s="327" t="s">
        <v>196</v>
      </c>
      <c r="FW130" s="350" t="s">
        <v>196</v>
      </c>
      <c r="FX130" s="259"/>
      <c r="FY130" s="345"/>
      <c r="FZ130" s="259"/>
      <c r="GA130" s="345"/>
      <c r="GB130" s="259"/>
      <c r="GC130" s="345"/>
      <c r="GD130" s="259"/>
      <c r="GE130" s="345"/>
      <c r="GF130" s="259"/>
      <c r="GG130" s="345"/>
      <c r="GH130" s="259"/>
      <c r="GI130" s="345"/>
      <c r="GJ130" s="259"/>
      <c r="GK130" s="345"/>
      <c r="GL130" s="259"/>
      <c r="GM130" s="345"/>
      <c r="GN130" s="259"/>
      <c r="GO130" s="345"/>
      <c r="GP130" s="259"/>
      <c r="GQ130" s="345"/>
      <c r="GR130" s="259"/>
      <c r="GS130" s="345"/>
      <c r="GT130" s="259"/>
      <c r="GU130" s="345"/>
      <c r="GV130" s="259"/>
      <c r="GW130" s="345"/>
      <c r="GX130" s="259" t="s">
        <v>196</v>
      </c>
      <c r="GY130" s="345"/>
      <c r="GZ130" s="259" t="s">
        <v>196</v>
      </c>
      <c r="HA130" s="345" t="s">
        <v>196</v>
      </c>
      <c r="HB130" s="259"/>
      <c r="HC130" s="345"/>
      <c r="HD130" s="259"/>
      <c r="HE130" s="345"/>
      <c r="HF130" s="259"/>
      <c r="HG130" s="345" t="s">
        <v>196</v>
      </c>
      <c r="HH130" s="259" t="s">
        <v>196</v>
      </c>
      <c r="HI130" s="345" t="s">
        <v>196</v>
      </c>
      <c r="HJ130" s="259" t="s">
        <v>196</v>
      </c>
      <c r="HK130" s="345" t="s">
        <v>196</v>
      </c>
      <c r="HL130" s="259"/>
      <c r="HM130" s="345"/>
      <c r="HN130" s="259"/>
      <c r="HO130" s="345"/>
      <c r="HP130" s="259"/>
      <c r="HQ130" s="345"/>
      <c r="HR130" s="259"/>
      <c r="HS130" s="345"/>
      <c r="HT130" s="259"/>
      <c r="HU130" s="345"/>
      <c r="HV130" s="259"/>
      <c r="HW130" s="345"/>
      <c r="HX130" s="259"/>
      <c r="HY130" s="345"/>
      <c r="HZ130" s="259"/>
      <c r="IA130" s="345"/>
      <c r="IB130" s="356" t="s">
        <v>195</v>
      </c>
      <c r="IC130" s="345"/>
      <c r="ID130" s="257"/>
      <c r="IG130" s="303">
        <f t="shared" si="4"/>
        <v>35</v>
      </c>
      <c r="IH130" s="303">
        <f t="shared" si="5"/>
        <v>34</v>
      </c>
      <c r="II130" s="303">
        <f t="shared" si="6"/>
        <v>1</v>
      </c>
      <c r="IJ130" s="303">
        <f t="shared" si="7"/>
        <v>0</v>
      </c>
    </row>
    <row r="131" spans="1:244" s="30" customFormat="1" x14ac:dyDescent="0.2">
      <c r="A131" s="343" t="str">
        <f>Cover!C121</f>
        <v>120</v>
      </c>
      <c r="B131" s="343" t="str">
        <f>Cover!D121 &amp; " / " &amp; Cover!E121</f>
        <v>Att.environn.accid. / Accid.milieuschade</v>
      </c>
      <c r="C131" s="343" t="str">
        <f>Cover!M121</f>
        <v>En tant que couverture. Atteinte environnementale accidentelle.</v>
      </c>
      <c r="D131" s="343" t="str">
        <f>Cover!N121</f>
        <v>Accidentele milieuschade. Dekking.</v>
      </c>
      <c r="E131" s="344" t="str">
        <f>Cover!J121</f>
        <v/>
      </c>
      <c r="F131" s="327" t="s">
        <v>196</v>
      </c>
      <c r="G131" s="345"/>
      <c r="H131" s="259"/>
      <c r="I131" s="345"/>
      <c r="J131" s="259"/>
      <c r="K131" s="345"/>
      <c r="L131" s="259"/>
      <c r="M131" s="345"/>
      <c r="N131" s="259"/>
      <c r="O131" s="345"/>
      <c r="P131" s="259"/>
      <c r="Q131" s="345"/>
      <c r="R131" s="259"/>
      <c r="S131" s="345"/>
      <c r="T131" s="259"/>
      <c r="U131" s="350" t="s">
        <v>196</v>
      </c>
      <c r="V131" s="259"/>
      <c r="W131" s="345"/>
      <c r="X131" s="259"/>
      <c r="Y131" s="345"/>
      <c r="Z131" s="259"/>
      <c r="AA131" s="345"/>
      <c r="AB131" s="259"/>
      <c r="AC131" s="345"/>
      <c r="AD131" s="327" t="s">
        <v>196</v>
      </c>
      <c r="AE131" s="345"/>
      <c r="AF131" s="259"/>
      <c r="AG131" s="345"/>
      <c r="AH131" s="259"/>
      <c r="AI131" s="345"/>
      <c r="AJ131" s="327" t="s">
        <v>196</v>
      </c>
      <c r="AK131" s="345"/>
      <c r="AL131" s="259"/>
      <c r="AM131" s="350" t="s">
        <v>196</v>
      </c>
      <c r="AN131" s="259"/>
      <c r="AO131" s="345"/>
      <c r="AP131" s="259"/>
      <c r="AQ131" s="345"/>
      <c r="AR131" s="259"/>
      <c r="AS131" s="345"/>
      <c r="AT131" s="259"/>
      <c r="AU131" s="345"/>
      <c r="AV131" s="259"/>
      <c r="AW131" s="345"/>
      <c r="AX131" s="259"/>
      <c r="AY131" s="345"/>
      <c r="AZ131" s="259"/>
      <c r="BA131" s="345"/>
      <c r="BB131" s="259"/>
      <c r="BC131" s="345"/>
      <c r="BD131" s="259"/>
      <c r="BE131" s="345"/>
      <c r="BF131" s="259"/>
      <c r="BG131" s="345"/>
      <c r="BH131" s="259"/>
      <c r="BI131" s="345"/>
      <c r="BJ131" s="259"/>
      <c r="BK131" s="350" t="s">
        <v>196</v>
      </c>
      <c r="BL131" s="259"/>
      <c r="BM131" s="345"/>
      <c r="BN131" s="259"/>
      <c r="BO131" s="345"/>
      <c r="BP131" s="259"/>
      <c r="BQ131" s="345"/>
      <c r="BR131" s="259"/>
      <c r="BS131" s="350" t="s">
        <v>196</v>
      </c>
      <c r="BT131" s="259"/>
      <c r="BU131" s="345"/>
      <c r="BV131" s="259"/>
      <c r="BW131" s="345"/>
      <c r="BX131" s="259"/>
      <c r="BY131" s="345"/>
      <c r="BZ131" s="259"/>
      <c r="CA131" s="345"/>
      <c r="CB131" s="259"/>
      <c r="CC131" s="345"/>
      <c r="CD131" s="259"/>
      <c r="CE131" s="345"/>
      <c r="CF131" s="259"/>
      <c r="CG131" s="345"/>
      <c r="CH131" s="259"/>
      <c r="CI131" s="345"/>
      <c r="CJ131" s="259"/>
      <c r="CK131" s="345"/>
      <c r="CL131" s="259"/>
      <c r="CM131" s="350" t="s">
        <v>196</v>
      </c>
      <c r="CN131" s="259"/>
      <c r="CO131" s="345"/>
      <c r="CP131" s="259"/>
      <c r="CQ131" s="345"/>
      <c r="CR131" s="259"/>
      <c r="CS131" s="345"/>
      <c r="CT131" s="259"/>
      <c r="CU131" s="345"/>
      <c r="CV131" s="327" t="s">
        <v>196</v>
      </c>
      <c r="CW131" s="345"/>
      <c r="CX131" s="259"/>
      <c r="CY131" s="345"/>
      <c r="CZ131" s="259"/>
      <c r="DA131" s="345"/>
      <c r="DB131" s="259"/>
      <c r="DC131" s="345"/>
      <c r="DD131" s="259"/>
      <c r="DE131" s="345"/>
      <c r="DF131" s="259"/>
      <c r="DG131" s="350" t="s">
        <v>196</v>
      </c>
      <c r="DH131" s="327" t="s">
        <v>196</v>
      </c>
      <c r="DI131" s="345"/>
      <c r="DJ131" s="259"/>
      <c r="DK131" s="345"/>
      <c r="DL131" s="259"/>
      <c r="DM131" s="345"/>
      <c r="DN131" s="259"/>
      <c r="DO131" s="345"/>
      <c r="DP131" s="259"/>
      <c r="DQ131" s="350" t="s">
        <v>196</v>
      </c>
      <c r="DR131" s="327" t="s">
        <v>196</v>
      </c>
      <c r="DS131" s="345"/>
      <c r="DT131" s="259"/>
      <c r="DU131" s="345"/>
      <c r="DV131" s="259"/>
      <c r="DW131" s="345"/>
      <c r="DX131" s="327" t="s">
        <v>196</v>
      </c>
      <c r="DY131" s="350" t="s">
        <v>196</v>
      </c>
      <c r="DZ131" s="259"/>
      <c r="EA131" s="345"/>
      <c r="EB131" s="327" t="s">
        <v>196</v>
      </c>
      <c r="EC131" s="345"/>
      <c r="ED131" s="259"/>
      <c r="EE131" s="345"/>
      <c r="EF131" s="259"/>
      <c r="EG131" s="345"/>
      <c r="EH131" s="259"/>
      <c r="EI131" s="345"/>
      <c r="EJ131" s="259"/>
      <c r="EK131" s="345"/>
      <c r="EL131" s="259"/>
      <c r="EM131" s="350" t="s">
        <v>196</v>
      </c>
      <c r="EN131" s="327" t="s">
        <v>196</v>
      </c>
      <c r="EO131" s="345"/>
      <c r="EP131" s="259"/>
      <c r="EQ131" s="345"/>
      <c r="ER131" s="259"/>
      <c r="ES131" s="345"/>
      <c r="ET131" s="259"/>
      <c r="EU131" s="345"/>
      <c r="EV131" s="259"/>
      <c r="EW131" s="345"/>
      <c r="EX131" s="259"/>
      <c r="EY131" s="345"/>
      <c r="EZ131" s="259"/>
      <c r="FA131" s="345"/>
      <c r="FB131" s="259"/>
      <c r="FC131" s="345"/>
      <c r="FD131" s="259"/>
      <c r="FE131" s="350" t="s">
        <v>196</v>
      </c>
      <c r="FF131" s="259"/>
      <c r="FG131" s="345"/>
      <c r="FH131" s="259"/>
      <c r="FI131" s="350" t="s">
        <v>196</v>
      </c>
      <c r="FJ131" s="259"/>
      <c r="FK131" s="350" t="s">
        <v>196</v>
      </c>
      <c r="FL131" s="259"/>
      <c r="FM131" s="345"/>
      <c r="FN131" s="327" t="s">
        <v>196</v>
      </c>
      <c r="FO131" s="350" t="s">
        <v>196</v>
      </c>
      <c r="FP131" s="259"/>
      <c r="FQ131" s="345"/>
      <c r="FR131" s="327" t="s">
        <v>196</v>
      </c>
      <c r="FS131" s="345"/>
      <c r="FT131" s="259"/>
      <c r="FU131" s="345"/>
      <c r="FV131" s="327" t="s">
        <v>196</v>
      </c>
      <c r="FW131" s="350" t="s">
        <v>196</v>
      </c>
      <c r="FX131" s="259"/>
      <c r="FY131" s="345"/>
      <c r="FZ131" s="259"/>
      <c r="GA131" s="345"/>
      <c r="GB131" s="259"/>
      <c r="GC131" s="345"/>
      <c r="GD131" s="259"/>
      <c r="GE131" s="345"/>
      <c r="GF131" s="259"/>
      <c r="GG131" s="345"/>
      <c r="GH131" s="259"/>
      <c r="GI131" s="345"/>
      <c r="GJ131" s="259"/>
      <c r="GK131" s="345"/>
      <c r="GL131" s="259"/>
      <c r="GM131" s="345"/>
      <c r="GN131" s="259"/>
      <c r="GO131" s="345"/>
      <c r="GP131" s="259"/>
      <c r="GQ131" s="345"/>
      <c r="GR131" s="259"/>
      <c r="GS131" s="345"/>
      <c r="GT131" s="259"/>
      <c r="GU131" s="345"/>
      <c r="GV131" s="259"/>
      <c r="GW131" s="345"/>
      <c r="GX131" s="259" t="s">
        <v>196</v>
      </c>
      <c r="GY131" s="345"/>
      <c r="GZ131" s="259" t="s">
        <v>196</v>
      </c>
      <c r="HA131" s="345" t="s">
        <v>196</v>
      </c>
      <c r="HB131" s="259"/>
      <c r="HC131" s="345"/>
      <c r="HD131" s="259"/>
      <c r="HE131" s="345"/>
      <c r="HF131" s="259"/>
      <c r="HG131" s="345" t="s">
        <v>196</v>
      </c>
      <c r="HH131" s="259" t="s">
        <v>196</v>
      </c>
      <c r="HI131" s="345" t="s">
        <v>196</v>
      </c>
      <c r="HJ131" s="259" t="s">
        <v>196</v>
      </c>
      <c r="HK131" s="345" t="s">
        <v>196</v>
      </c>
      <c r="HL131" s="259"/>
      <c r="HM131" s="345"/>
      <c r="HN131" s="259"/>
      <c r="HO131" s="345"/>
      <c r="HP131" s="259"/>
      <c r="HQ131" s="345"/>
      <c r="HR131" s="259"/>
      <c r="HS131" s="345"/>
      <c r="HT131" s="259"/>
      <c r="HU131" s="345"/>
      <c r="HV131" s="259"/>
      <c r="HW131" s="345"/>
      <c r="HX131" s="259"/>
      <c r="HY131" s="345"/>
      <c r="HZ131" s="259"/>
      <c r="IA131" s="345"/>
      <c r="IB131" s="356" t="s">
        <v>195</v>
      </c>
      <c r="IC131" s="345"/>
      <c r="ID131" s="257"/>
      <c r="IG131" s="303">
        <f t="shared" si="4"/>
        <v>35</v>
      </c>
      <c r="IH131" s="303">
        <f t="shared" si="5"/>
        <v>34</v>
      </c>
      <c r="II131" s="303">
        <f t="shared" si="6"/>
        <v>1</v>
      </c>
      <c r="IJ131" s="303">
        <f t="shared" si="7"/>
        <v>0</v>
      </c>
    </row>
    <row r="132" spans="1:244" s="30" customFormat="1" x14ac:dyDescent="0.2">
      <c r="A132" s="343" t="str">
        <f>Cover!C122</f>
        <v>121</v>
      </c>
      <c r="B132" s="343" t="str">
        <f>Cover!D122 &amp; " / " &amp; Cover!E122</f>
        <v>Troubles voisinage / Buurhinder</v>
      </c>
      <c r="C132" s="343" t="str">
        <f>Cover!M122</f>
        <v>En tant que couverture. Le bruit, l'odeur, l'humidité, la fumé, la brume, les précipitations, etc.</v>
      </c>
      <c r="D132" s="343" t="str">
        <f>Cover!N122</f>
        <v>Als dekking. Geluid, reuk, vocht, rook, nevel, neerslag. enz.</v>
      </c>
      <c r="E132" s="344" t="str">
        <f>Cover!J122</f>
        <v/>
      </c>
      <c r="F132" s="327" t="s">
        <v>196</v>
      </c>
      <c r="G132" s="345"/>
      <c r="H132" s="259"/>
      <c r="I132" s="345"/>
      <c r="J132" s="259"/>
      <c r="K132" s="345"/>
      <c r="L132" s="259"/>
      <c r="M132" s="345"/>
      <c r="N132" s="259"/>
      <c r="O132" s="345"/>
      <c r="P132" s="259"/>
      <c r="Q132" s="345"/>
      <c r="R132" s="259"/>
      <c r="S132" s="345"/>
      <c r="T132" s="259"/>
      <c r="U132" s="350" t="s">
        <v>196</v>
      </c>
      <c r="V132" s="259"/>
      <c r="W132" s="345"/>
      <c r="X132" s="259"/>
      <c r="Y132" s="345"/>
      <c r="Z132" s="259"/>
      <c r="AA132" s="345"/>
      <c r="AB132" s="259"/>
      <c r="AC132" s="345"/>
      <c r="AD132" s="327" t="s">
        <v>196</v>
      </c>
      <c r="AE132" s="345"/>
      <c r="AF132" s="259"/>
      <c r="AG132" s="345"/>
      <c r="AH132" s="259"/>
      <c r="AI132" s="345"/>
      <c r="AJ132" s="327" t="s">
        <v>196</v>
      </c>
      <c r="AK132" s="345"/>
      <c r="AL132" s="259"/>
      <c r="AM132" s="350" t="s">
        <v>196</v>
      </c>
      <c r="AN132" s="259"/>
      <c r="AO132" s="345"/>
      <c r="AP132" s="259"/>
      <c r="AQ132" s="345"/>
      <c r="AR132" s="259"/>
      <c r="AS132" s="345"/>
      <c r="AT132" s="259"/>
      <c r="AU132" s="345"/>
      <c r="AV132" s="259"/>
      <c r="AW132" s="345"/>
      <c r="AX132" s="259"/>
      <c r="AY132" s="345"/>
      <c r="AZ132" s="259"/>
      <c r="BA132" s="345"/>
      <c r="BB132" s="259"/>
      <c r="BC132" s="345"/>
      <c r="BD132" s="259"/>
      <c r="BE132" s="345"/>
      <c r="BF132" s="259"/>
      <c r="BG132" s="345"/>
      <c r="BH132" s="259"/>
      <c r="BI132" s="345"/>
      <c r="BJ132" s="259"/>
      <c r="BK132" s="350" t="s">
        <v>196</v>
      </c>
      <c r="BL132" s="259"/>
      <c r="BM132" s="345"/>
      <c r="BN132" s="259"/>
      <c r="BO132" s="345"/>
      <c r="BP132" s="259"/>
      <c r="BQ132" s="345"/>
      <c r="BR132" s="259"/>
      <c r="BS132" s="350" t="s">
        <v>196</v>
      </c>
      <c r="BT132" s="259"/>
      <c r="BU132" s="345"/>
      <c r="BV132" s="259"/>
      <c r="BW132" s="345"/>
      <c r="BX132" s="259"/>
      <c r="BY132" s="345"/>
      <c r="BZ132" s="259"/>
      <c r="CA132" s="345"/>
      <c r="CB132" s="259"/>
      <c r="CC132" s="345"/>
      <c r="CD132" s="259"/>
      <c r="CE132" s="345"/>
      <c r="CF132" s="259"/>
      <c r="CG132" s="345"/>
      <c r="CH132" s="259"/>
      <c r="CI132" s="345"/>
      <c r="CJ132" s="259"/>
      <c r="CK132" s="345"/>
      <c r="CL132" s="259"/>
      <c r="CM132" s="350" t="s">
        <v>196</v>
      </c>
      <c r="CN132" s="259"/>
      <c r="CO132" s="345"/>
      <c r="CP132" s="259"/>
      <c r="CQ132" s="345"/>
      <c r="CR132" s="259"/>
      <c r="CS132" s="345"/>
      <c r="CT132" s="259"/>
      <c r="CU132" s="345"/>
      <c r="CV132" s="327" t="s">
        <v>196</v>
      </c>
      <c r="CW132" s="345"/>
      <c r="CX132" s="259"/>
      <c r="CY132" s="345"/>
      <c r="CZ132" s="259"/>
      <c r="DA132" s="345"/>
      <c r="DB132" s="259"/>
      <c r="DC132" s="345"/>
      <c r="DD132" s="259"/>
      <c r="DE132" s="345"/>
      <c r="DF132" s="259"/>
      <c r="DG132" s="350" t="s">
        <v>196</v>
      </c>
      <c r="DH132" s="327" t="s">
        <v>196</v>
      </c>
      <c r="DI132" s="345"/>
      <c r="DJ132" s="259"/>
      <c r="DK132" s="345"/>
      <c r="DL132" s="259"/>
      <c r="DM132" s="345"/>
      <c r="DN132" s="259"/>
      <c r="DO132" s="345"/>
      <c r="DP132" s="259"/>
      <c r="DQ132" s="350" t="s">
        <v>196</v>
      </c>
      <c r="DR132" s="327" t="s">
        <v>196</v>
      </c>
      <c r="DS132" s="345"/>
      <c r="DT132" s="259"/>
      <c r="DU132" s="345"/>
      <c r="DV132" s="259"/>
      <c r="DW132" s="345"/>
      <c r="DX132" s="327" t="s">
        <v>196</v>
      </c>
      <c r="DY132" s="350" t="s">
        <v>196</v>
      </c>
      <c r="DZ132" s="259"/>
      <c r="EA132" s="345"/>
      <c r="EB132" s="327" t="s">
        <v>196</v>
      </c>
      <c r="EC132" s="345"/>
      <c r="ED132" s="259"/>
      <c r="EE132" s="345"/>
      <c r="EF132" s="259"/>
      <c r="EG132" s="345"/>
      <c r="EH132" s="259"/>
      <c r="EI132" s="345"/>
      <c r="EJ132" s="259"/>
      <c r="EK132" s="345"/>
      <c r="EL132" s="259"/>
      <c r="EM132" s="350" t="s">
        <v>196</v>
      </c>
      <c r="EN132" s="327" t="s">
        <v>196</v>
      </c>
      <c r="EO132" s="345"/>
      <c r="EP132" s="259"/>
      <c r="EQ132" s="345"/>
      <c r="ER132" s="259"/>
      <c r="ES132" s="345"/>
      <c r="ET132" s="259"/>
      <c r="EU132" s="345"/>
      <c r="EV132" s="259"/>
      <c r="EW132" s="345"/>
      <c r="EX132" s="259"/>
      <c r="EY132" s="345"/>
      <c r="EZ132" s="259"/>
      <c r="FA132" s="345"/>
      <c r="FB132" s="259"/>
      <c r="FC132" s="345"/>
      <c r="FD132" s="259"/>
      <c r="FE132" s="350" t="s">
        <v>196</v>
      </c>
      <c r="FF132" s="259"/>
      <c r="FG132" s="345"/>
      <c r="FH132" s="259"/>
      <c r="FI132" s="350" t="s">
        <v>196</v>
      </c>
      <c r="FJ132" s="259"/>
      <c r="FK132" s="350" t="s">
        <v>196</v>
      </c>
      <c r="FL132" s="259"/>
      <c r="FM132" s="345"/>
      <c r="FN132" s="327" t="s">
        <v>196</v>
      </c>
      <c r="FO132" s="350" t="s">
        <v>196</v>
      </c>
      <c r="FP132" s="259"/>
      <c r="FQ132" s="345"/>
      <c r="FR132" s="327" t="s">
        <v>196</v>
      </c>
      <c r="FS132" s="345"/>
      <c r="FT132" s="259"/>
      <c r="FU132" s="345"/>
      <c r="FV132" s="327" t="s">
        <v>196</v>
      </c>
      <c r="FW132" s="350" t="s">
        <v>196</v>
      </c>
      <c r="FX132" s="259"/>
      <c r="FY132" s="345"/>
      <c r="FZ132" s="259"/>
      <c r="GA132" s="345"/>
      <c r="GB132" s="259"/>
      <c r="GC132" s="345"/>
      <c r="GD132" s="259"/>
      <c r="GE132" s="345"/>
      <c r="GF132" s="259"/>
      <c r="GG132" s="345"/>
      <c r="GH132" s="259"/>
      <c r="GI132" s="345"/>
      <c r="GJ132" s="259"/>
      <c r="GK132" s="345"/>
      <c r="GL132" s="259"/>
      <c r="GM132" s="345"/>
      <c r="GN132" s="259"/>
      <c r="GO132" s="345"/>
      <c r="GP132" s="259"/>
      <c r="GQ132" s="345"/>
      <c r="GR132" s="259"/>
      <c r="GS132" s="345"/>
      <c r="GT132" s="259"/>
      <c r="GU132" s="345"/>
      <c r="GV132" s="259"/>
      <c r="GW132" s="345"/>
      <c r="GX132" s="259" t="s">
        <v>196</v>
      </c>
      <c r="GY132" s="345"/>
      <c r="GZ132" s="259" t="s">
        <v>196</v>
      </c>
      <c r="HA132" s="345" t="s">
        <v>196</v>
      </c>
      <c r="HB132" s="259"/>
      <c r="HC132" s="345"/>
      <c r="HD132" s="259"/>
      <c r="HE132" s="345"/>
      <c r="HF132" s="259"/>
      <c r="HG132" s="345" t="s">
        <v>196</v>
      </c>
      <c r="HH132" s="259" t="s">
        <v>196</v>
      </c>
      <c r="HI132" s="345" t="s">
        <v>196</v>
      </c>
      <c r="HJ132" s="259" t="s">
        <v>196</v>
      </c>
      <c r="HK132" s="345" t="s">
        <v>196</v>
      </c>
      <c r="HL132" s="259"/>
      <c r="HM132" s="345"/>
      <c r="HN132" s="259"/>
      <c r="HO132" s="345"/>
      <c r="HP132" s="259"/>
      <c r="HQ132" s="345"/>
      <c r="HR132" s="259"/>
      <c r="HS132" s="345"/>
      <c r="HT132" s="259"/>
      <c r="HU132" s="345"/>
      <c r="HV132" s="259"/>
      <c r="HW132" s="345"/>
      <c r="HX132" s="259"/>
      <c r="HY132" s="345"/>
      <c r="HZ132" s="259"/>
      <c r="IA132" s="345"/>
      <c r="IB132" s="356" t="s">
        <v>195</v>
      </c>
      <c r="IC132" s="345"/>
      <c r="ID132" s="257"/>
      <c r="IG132" s="303">
        <f t="shared" si="4"/>
        <v>35</v>
      </c>
      <c r="IH132" s="303">
        <f t="shared" si="5"/>
        <v>34</v>
      </c>
      <c r="II132" s="303">
        <f t="shared" si="6"/>
        <v>1</v>
      </c>
      <c r="IJ132" s="303">
        <f t="shared" si="7"/>
        <v>0</v>
      </c>
    </row>
    <row r="133" spans="1:244" s="30" customFormat="1" x14ac:dyDescent="0.2">
      <c r="A133" s="343" t="str">
        <f>Cover!C123</f>
        <v>122</v>
      </c>
      <c r="B133" s="343" t="str">
        <f>Cover!D123 &amp; " / " &amp; Cover!E123</f>
        <v>Produits territoire spécifique (exemple USA/Canada) / Producten USA/Canada</v>
      </c>
      <c r="C133" s="343" t="str">
        <f>Cover!M123</f>
        <v>En tant que couverture. Souvent pour les USA et Canada (l'Amérique du Nord). Pour raison d'une jurisprudence spécifique.</v>
      </c>
      <c r="D133" s="343" t="str">
        <f>Cover!N123</f>
        <v>Als dekking. Dikwijls voor USA en Canada (Noord Amerika). Omwille van specifieke rechtspraak.</v>
      </c>
      <c r="E133" s="344" t="str">
        <f>Cover!J123</f>
        <v/>
      </c>
      <c r="F133" s="327" t="s">
        <v>196</v>
      </c>
      <c r="G133" s="345"/>
      <c r="H133" s="259"/>
      <c r="I133" s="345"/>
      <c r="J133" s="259"/>
      <c r="K133" s="345"/>
      <c r="L133" s="259"/>
      <c r="M133" s="345"/>
      <c r="N133" s="259"/>
      <c r="O133" s="345"/>
      <c r="P133" s="259"/>
      <c r="Q133" s="345"/>
      <c r="R133" s="259"/>
      <c r="S133" s="345"/>
      <c r="T133" s="259"/>
      <c r="U133" s="350" t="s">
        <v>196</v>
      </c>
      <c r="V133" s="259"/>
      <c r="W133" s="345"/>
      <c r="X133" s="259"/>
      <c r="Y133" s="345"/>
      <c r="Z133" s="259"/>
      <c r="AA133" s="345"/>
      <c r="AB133" s="259"/>
      <c r="AC133" s="345"/>
      <c r="AD133" s="327" t="s">
        <v>196</v>
      </c>
      <c r="AE133" s="345"/>
      <c r="AF133" s="259"/>
      <c r="AG133" s="345"/>
      <c r="AH133" s="259"/>
      <c r="AI133" s="345"/>
      <c r="AJ133" s="327" t="s">
        <v>196</v>
      </c>
      <c r="AK133" s="345"/>
      <c r="AL133" s="259"/>
      <c r="AM133" s="350" t="s">
        <v>196</v>
      </c>
      <c r="AN133" s="259"/>
      <c r="AO133" s="345"/>
      <c r="AP133" s="259"/>
      <c r="AQ133" s="345"/>
      <c r="AR133" s="259"/>
      <c r="AS133" s="345"/>
      <c r="AT133" s="259"/>
      <c r="AU133" s="345"/>
      <c r="AV133" s="259"/>
      <c r="AW133" s="345"/>
      <c r="AX133" s="259"/>
      <c r="AY133" s="345"/>
      <c r="AZ133" s="259"/>
      <c r="BA133" s="345"/>
      <c r="BB133" s="259"/>
      <c r="BC133" s="345"/>
      <c r="BD133" s="259"/>
      <c r="BE133" s="345"/>
      <c r="BF133" s="259"/>
      <c r="BG133" s="345"/>
      <c r="BH133" s="259"/>
      <c r="BI133" s="345"/>
      <c r="BJ133" s="259"/>
      <c r="BK133" s="350" t="s">
        <v>196</v>
      </c>
      <c r="BL133" s="259"/>
      <c r="BM133" s="345"/>
      <c r="BN133" s="259"/>
      <c r="BO133" s="345"/>
      <c r="BP133" s="259"/>
      <c r="BQ133" s="345"/>
      <c r="BR133" s="259"/>
      <c r="BS133" s="350" t="s">
        <v>196</v>
      </c>
      <c r="BT133" s="259"/>
      <c r="BU133" s="345"/>
      <c r="BV133" s="259"/>
      <c r="BW133" s="345"/>
      <c r="BX133" s="259"/>
      <c r="BY133" s="345"/>
      <c r="BZ133" s="259"/>
      <c r="CA133" s="345"/>
      <c r="CB133" s="259"/>
      <c r="CC133" s="345"/>
      <c r="CD133" s="259"/>
      <c r="CE133" s="345"/>
      <c r="CF133" s="259"/>
      <c r="CG133" s="345"/>
      <c r="CH133" s="259"/>
      <c r="CI133" s="345"/>
      <c r="CJ133" s="259"/>
      <c r="CK133" s="345"/>
      <c r="CL133" s="259"/>
      <c r="CM133" s="350" t="s">
        <v>196</v>
      </c>
      <c r="CN133" s="259"/>
      <c r="CO133" s="345"/>
      <c r="CP133" s="259"/>
      <c r="CQ133" s="345"/>
      <c r="CR133" s="259"/>
      <c r="CS133" s="345"/>
      <c r="CT133" s="259"/>
      <c r="CU133" s="345"/>
      <c r="CV133" s="327" t="s">
        <v>196</v>
      </c>
      <c r="CW133" s="345"/>
      <c r="CX133" s="259"/>
      <c r="CY133" s="345"/>
      <c r="CZ133" s="259"/>
      <c r="DA133" s="345"/>
      <c r="DB133" s="259"/>
      <c r="DC133" s="345"/>
      <c r="DD133" s="259"/>
      <c r="DE133" s="345"/>
      <c r="DF133" s="259"/>
      <c r="DG133" s="350" t="s">
        <v>196</v>
      </c>
      <c r="DH133" s="327" t="s">
        <v>196</v>
      </c>
      <c r="DI133" s="345"/>
      <c r="DJ133" s="259"/>
      <c r="DK133" s="345"/>
      <c r="DL133" s="259"/>
      <c r="DM133" s="345"/>
      <c r="DN133" s="259"/>
      <c r="DO133" s="345"/>
      <c r="DP133" s="259"/>
      <c r="DQ133" s="350" t="s">
        <v>196</v>
      </c>
      <c r="DR133" s="327" t="s">
        <v>196</v>
      </c>
      <c r="DS133" s="345"/>
      <c r="DT133" s="259"/>
      <c r="DU133" s="345"/>
      <c r="DV133" s="259"/>
      <c r="DW133" s="345"/>
      <c r="DX133" s="327" t="s">
        <v>196</v>
      </c>
      <c r="DY133" s="350" t="s">
        <v>196</v>
      </c>
      <c r="DZ133" s="259"/>
      <c r="EA133" s="345"/>
      <c r="EB133" s="327" t="s">
        <v>196</v>
      </c>
      <c r="EC133" s="345"/>
      <c r="ED133" s="259"/>
      <c r="EE133" s="345"/>
      <c r="EF133" s="259"/>
      <c r="EG133" s="345"/>
      <c r="EH133" s="259"/>
      <c r="EI133" s="345"/>
      <c r="EJ133" s="259"/>
      <c r="EK133" s="345"/>
      <c r="EL133" s="259"/>
      <c r="EM133" s="350" t="s">
        <v>196</v>
      </c>
      <c r="EN133" s="327" t="s">
        <v>196</v>
      </c>
      <c r="EO133" s="345"/>
      <c r="EP133" s="259"/>
      <c r="EQ133" s="345"/>
      <c r="ER133" s="259"/>
      <c r="ES133" s="345"/>
      <c r="ET133" s="259"/>
      <c r="EU133" s="345"/>
      <c r="EV133" s="259"/>
      <c r="EW133" s="345"/>
      <c r="EX133" s="259"/>
      <c r="EY133" s="345"/>
      <c r="EZ133" s="259"/>
      <c r="FA133" s="345"/>
      <c r="FB133" s="259"/>
      <c r="FC133" s="345"/>
      <c r="FD133" s="259"/>
      <c r="FE133" s="350" t="s">
        <v>196</v>
      </c>
      <c r="FF133" s="259"/>
      <c r="FG133" s="345"/>
      <c r="FH133" s="259"/>
      <c r="FI133" s="350" t="s">
        <v>196</v>
      </c>
      <c r="FJ133" s="259"/>
      <c r="FK133" s="350" t="s">
        <v>196</v>
      </c>
      <c r="FL133" s="259"/>
      <c r="FM133" s="345"/>
      <c r="FN133" s="327" t="s">
        <v>196</v>
      </c>
      <c r="FO133" s="350" t="s">
        <v>196</v>
      </c>
      <c r="FP133" s="259"/>
      <c r="FQ133" s="345"/>
      <c r="FR133" s="327" t="s">
        <v>196</v>
      </c>
      <c r="FS133" s="345"/>
      <c r="FT133" s="259"/>
      <c r="FU133" s="345"/>
      <c r="FV133" s="327" t="s">
        <v>196</v>
      </c>
      <c r="FW133" s="350" t="s">
        <v>196</v>
      </c>
      <c r="FX133" s="259"/>
      <c r="FY133" s="345"/>
      <c r="FZ133" s="259"/>
      <c r="GA133" s="345"/>
      <c r="GB133" s="259"/>
      <c r="GC133" s="345"/>
      <c r="GD133" s="259"/>
      <c r="GE133" s="345"/>
      <c r="GF133" s="259"/>
      <c r="GG133" s="345"/>
      <c r="GH133" s="259"/>
      <c r="GI133" s="345"/>
      <c r="GJ133" s="259"/>
      <c r="GK133" s="345"/>
      <c r="GL133" s="259"/>
      <c r="GM133" s="345"/>
      <c r="GN133" s="259"/>
      <c r="GO133" s="345"/>
      <c r="GP133" s="259"/>
      <c r="GQ133" s="345"/>
      <c r="GR133" s="259"/>
      <c r="GS133" s="345"/>
      <c r="GT133" s="259"/>
      <c r="GU133" s="345"/>
      <c r="GV133" s="259"/>
      <c r="GW133" s="345"/>
      <c r="GX133" s="259" t="s">
        <v>196</v>
      </c>
      <c r="GY133" s="345"/>
      <c r="GZ133" s="259" t="s">
        <v>196</v>
      </c>
      <c r="HA133" s="345" t="s">
        <v>196</v>
      </c>
      <c r="HB133" s="259"/>
      <c r="HC133" s="345"/>
      <c r="HD133" s="259"/>
      <c r="HE133" s="345"/>
      <c r="HF133" s="259"/>
      <c r="HG133" s="345" t="s">
        <v>196</v>
      </c>
      <c r="HH133" s="259" t="s">
        <v>196</v>
      </c>
      <c r="HI133" s="345" t="s">
        <v>196</v>
      </c>
      <c r="HJ133" s="259" t="s">
        <v>196</v>
      </c>
      <c r="HK133" s="345" t="s">
        <v>196</v>
      </c>
      <c r="HL133" s="259"/>
      <c r="HM133" s="345"/>
      <c r="HN133" s="259"/>
      <c r="HO133" s="345"/>
      <c r="HP133" s="259"/>
      <c r="HQ133" s="345"/>
      <c r="HR133" s="259"/>
      <c r="HS133" s="345"/>
      <c r="HT133" s="259"/>
      <c r="HU133" s="345"/>
      <c r="HV133" s="259"/>
      <c r="HW133" s="345"/>
      <c r="HX133" s="259"/>
      <c r="HY133" s="345"/>
      <c r="HZ133" s="259"/>
      <c r="IA133" s="345"/>
      <c r="IB133" s="356" t="s">
        <v>195</v>
      </c>
      <c r="IC133" s="345"/>
      <c r="ID133" s="257"/>
      <c r="IG133" s="303">
        <f t="shared" si="4"/>
        <v>35</v>
      </c>
      <c r="IH133" s="303">
        <f t="shared" si="5"/>
        <v>34</v>
      </c>
      <c r="II133" s="303">
        <f t="shared" si="6"/>
        <v>1</v>
      </c>
      <c r="IJ133" s="303">
        <f t="shared" si="7"/>
        <v>0</v>
      </c>
    </row>
    <row r="134" spans="1:244" s="30" customFormat="1" x14ac:dyDescent="0.2">
      <c r="A134" s="343" t="str">
        <f>Cover!C124</f>
        <v>123</v>
      </c>
      <c r="B134" s="343" t="str">
        <f>Cover!D124 &amp; " / " &amp; Cover!E124</f>
        <v>Mélange intime / Intieme vermenging</v>
      </c>
      <c r="C134" s="343" t="str">
        <f>Cover!M124</f>
        <v>En tant que couverture. Certains produits (liquides, poudres, ...), après mélange, ne peuvent plus être séparés, ce que peut être considéré une perte définitive.</v>
      </c>
      <c r="D134" s="343" t="str">
        <f>Cover!N124</f>
        <v>Als dekking. Bepaalde producten (vloeistoffen, poeders, ...) kunnen na vermenging niet meer gescheiden worden, wat een verlies kan betekenen.</v>
      </c>
      <c r="E134" s="344" t="str">
        <f>Cover!J124</f>
        <v/>
      </c>
      <c r="F134" s="327" t="s">
        <v>196</v>
      </c>
      <c r="G134" s="345"/>
      <c r="H134" s="259"/>
      <c r="I134" s="345"/>
      <c r="J134" s="259"/>
      <c r="K134" s="345"/>
      <c r="L134" s="259"/>
      <c r="M134" s="345"/>
      <c r="N134" s="259"/>
      <c r="O134" s="345"/>
      <c r="P134" s="259"/>
      <c r="Q134" s="345"/>
      <c r="R134" s="259"/>
      <c r="S134" s="345"/>
      <c r="T134" s="259"/>
      <c r="U134" s="350" t="s">
        <v>196</v>
      </c>
      <c r="V134" s="259"/>
      <c r="W134" s="345"/>
      <c r="X134" s="259"/>
      <c r="Y134" s="345"/>
      <c r="Z134" s="259"/>
      <c r="AA134" s="345"/>
      <c r="AB134" s="259"/>
      <c r="AC134" s="345"/>
      <c r="AD134" s="327" t="s">
        <v>196</v>
      </c>
      <c r="AE134" s="345"/>
      <c r="AF134" s="259"/>
      <c r="AG134" s="345"/>
      <c r="AH134" s="259"/>
      <c r="AI134" s="345"/>
      <c r="AJ134" s="327" t="s">
        <v>196</v>
      </c>
      <c r="AK134" s="345"/>
      <c r="AL134" s="259"/>
      <c r="AM134" s="350" t="s">
        <v>196</v>
      </c>
      <c r="AN134" s="259"/>
      <c r="AO134" s="345"/>
      <c r="AP134" s="259"/>
      <c r="AQ134" s="345"/>
      <c r="AR134" s="259"/>
      <c r="AS134" s="345"/>
      <c r="AT134" s="259"/>
      <c r="AU134" s="345"/>
      <c r="AV134" s="259"/>
      <c r="AW134" s="345"/>
      <c r="AX134" s="259"/>
      <c r="AY134" s="345"/>
      <c r="AZ134" s="259"/>
      <c r="BA134" s="345"/>
      <c r="BB134" s="259"/>
      <c r="BC134" s="345"/>
      <c r="BD134" s="259"/>
      <c r="BE134" s="345"/>
      <c r="BF134" s="259"/>
      <c r="BG134" s="345"/>
      <c r="BH134" s="259"/>
      <c r="BI134" s="345"/>
      <c r="BJ134" s="259"/>
      <c r="BK134" s="350" t="s">
        <v>196</v>
      </c>
      <c r="BL134" s="259"/>
      <c r="BM134" s="345"/>
      <c r="BN134" s="259"/>
      <c r="BO134" s="345"/>
      <c r="BP134" s="259"/>
      <c r="BQ134" s="345"/>
      <c r="BR134" s="259"/>
      <c r="BS134" s="350" t="s">
        <v>196</v>
      </c>
      <c r="BT134" s="259"/>
      <c r="BU134" s="345"/>
      <c r="BV134" s="259"/>
      <c r="BW134" s="345"/>
      <c r="BX134" s="259"/>
      <c r="BY134" s="345"/>
      <c r="BZ134" s="259"/>
      <c r="CA134" s="345"/>
      <c r="CB134" s="259"/>
      <c r="CC134" s="345"/>
      <c r="CD134" s="259"/>
      <c r="CE134" s="345"/>
      <c r="CF134" s="259"/>
      <c r="CG134" s="345"/>
      <c r="CH134" s="259"/>
      <c r="CI134" s="345"/>
      <c r="CJ134" s="259"/>
      <c r="CK134" s="345"/>
      <c r="CL134" s="259"/>
      <c r="CM134" s="350" t="s">
        <v>196</v>
      </c>
      <c r="CN134" s="259"/>
      <c r="CO134" s="345"/>
      <c r="CP134" s="259"/>
      <c r="CQ134" s="345"/>
      <c r="CR134" s="259"/>
      <c r="CS134" s="345"/>
      <c r="CT134" s="259"/>
      <c r="CU134" s="345"/>
      <c r="CV134" s="327" t="s">
        <v>196</v>
      </c>
      <c r="CW134" s="345"/>
      <c r="CX134" s="259"/>
      <c r="CY134" s="345"/>
      <c r="CZ134" s="259"/>
      <c r="DA134" s="345"/>
      <c r="DB134" s="259"/>
      <c r="DC134" s="345"/>
      <c r="DD134" s="259"/>
      <c r="DE134" s="345"/>
      <c r="DF134" s="259"/>
      <c r="DG134" s="350" t="s">
        <v>196</v>
      </c>
      <c r="DH134" s="327" t="s">
        <v>196</v>
      </c>
      <c r="DI134" s="345"/>
      <c r="DJ134" s="259"/>
      <c r="DK134" s="345"/>
      <c r="DL134" s="259"/>
      <c r="DM134" s="345"/>
      <c r="DN134" s="259"/>
      <c r="DO134" s="345"/>
      <c r="DP134" s="259"/>
      <c r="DQ134" s="350" t="s">
        <v>196</v>
      </c>
      <c r="DR134" s="327" t="s">
        <v>196</v>
      </c>
      <c r="DS134" s="345"/>
      <c r="DT134" s="259"/>
      <c r="DU134" s="345"/>
      <c r="DV134" s="259"/>
      <c r="DW134" s="345"/>
      <c r="DX134" s="327" t="s">
        <v>196</v>
      </c>
      <c r="DY134" s="350" t="s">
        <v>196</v>
      </c>
      <c r="DZ134" s="259"/>
      <c r="EA134" s="345"/>
      <c r="EB134" s="327" t="s">
        <v>196</v>
      </c>
      <c r="EC134" s="345"/>
      <c r="ED134" s="259"/>
      <c r="EE134" s="345"/>
      <c r="EF134" s="259"/>
      <c r="EG134" s="345"/>
      <c r="EH134" s="259"/>
      <c r="EI134" s="345"/>
      <c r="EJ134" s="259"/>
      <c r="EK134" s="345"/>
      <c r="EL134" s="259"/>
      <c r="EM134" s="350" t="s">
        <v>196</v>
      </c>
      <c r="EN134" s="327" t="s">
        <v>196</v>
      </c>
      <c r="EO134" s="345"/>
      <c r="EP134" s="259"/>
      <c r="EQ134" s="345"/>
      <c r="ER134" s="259"/>
      <c r="ES134" s="345"/>
      <c r="ET134" s="259"/>
      <c r="EU134" s="345"/>
      <c r="EV134" s="259"/>
      <c r="EW134" s="345"/>
      <c r="EX134" s="259"/>
      <c r="EY134" s="345"/>
      <c r="EZ134" s="259"/>
      <c r="FA134" s="345"/>
      <c r="FB134" s="259"/>
      <c r="FC134" s="345"/>
      <c r="FD134" s="259"/>
      <c r="FE134" s="350" t="s">
        <v>196</v>
      </c>
      <c r="FF134" s="259"/>
      <c r="FG134" s="345"/>
      <c r="FH134" s="259"/>
      <c r="FI134" s="350" t="s">
        <v>196</v>
      </c>
      <c r="FJ134" s="259"/>
      <c r="FK134" s="350" t="s">
        <v>196</v>
      </c>
      <c r="FL134" s="259"/>
      <c r="FM134" s="345"/>
      <c r="FN134" s="327" t="s">
        <v>196</v>
      </c>
      <c r="FO134" s="350" t="s">
        <v>196</v>
      </c>
      <c r="FP134" s="259"/>
      <c r="FQ134" s="345"/>
      <c r="FR134" s="327" t="s">
        <v>196</v>
      </c>
      <c r="FS134" s="345"/>
      <c r="FT134" s="259"/>
      <c r="FU134" s="345"/>
      <c r="FV134" s="327" t="s">
        <v>196</v>
      </c>
      <c r="FW134" s="350" t="s">
        <v>196</v>
      </c>
      <c r="FX134" s="259"/>
      <c r="FY134" s="345"/>
      <c r="FZ134" s="259"/>
      <c r="GA134" s="345"/>
      <c r="GB134" s="259"/>
      <c r="GC134" s="345"/>
      <c r="GD134" s="259"/>
      <c r="GE134" s="345"/>
      <c r="GF134" s="259"/>
      <c r="GG134" s="345"/>
      <c r="GH134" s="259"/>
      <c r="GI134" s="345"/>
      <c r="GJ134" s="259"/>
      <c r="GK134" s="345"/>
      <c r="GL134" s="259"/>
      <c r="GM134" s="345"/>
      <c r="GN134" s="259"/>
      <c r="GO134" s="345"/>
      <c r="GP134" s="259"/>
      <c r="GQ134" s="345"/>
      <c r="GR134" s="259"/>
      <c r="GS134" s="345"/>
      <c r="GT134" s="259"/>
      <c r="GU134" s="345"/>
      <c r="GV134" s="259"/>
      <c r="GW134" s="345"/>
      <c r="GX134" s="259" t="s">
        <v>196</v>
      </c>
      <c r="GY134" s="345"/>
      <c r="GZ134" s="259" t="s">
        <v>196</v>
      </c>
      <c r="HA134" s="345" t="s">
        <v>196</v>
      </c>
      <c r="HB134" s="259"/>
      <c r="HC134" s="345"/>
      <c r="HD134" s="259"/>
      <c r="HE134" s="345"/>
      <c r="HF134" s="259"/>
      <c r="HG134" s="345" t="s">
        <v>196</v>
      </c>
      <c r="HH134" s="259" t="s">
        <v>196</v>
      </c>
      <c r="HI134" s="345" t="s">
        <v>196</v>
      </c>
      <c r="HJ134" s="259" t="s">
        <v>196</v>
      </c>
      <c r="HK134" s="345" t="s">
        <v>196</v>
      </c>
      <c r="HL134" s="259"/>
      <c r="HM134" s="345"/>
      <c r="HN134" s="259"/>
      <c r="HO134" s="345"/>
      <c r="HP134" s="259"/>
      <c r="HQ134" s="345"/>
      <c r="HR134" s="259"/>
      <c r="HS134" s="345"/>
      <c r="HT134" s="259"/>
      <c r="HU134" s="345"/>
      <c r="HV134" s="259"/>
      <c r="HW134" s="345"/>
      <c r="HX134" s="259"/>
      <c r="HY134" s="345"/>
      <c r="HZ134" s="259"/>
      <c r="IA134" s="345"/>
      <c r="IB134" s="356" t="s">
        <v>195</v>
      </c>
      <c r="IC134" s="345"/>
      <c r="ID134" s="257"/>
      <c r="IG134" s="303">
        <f t="shared" si="4"/>
        <v>35</v>
      </c>
      <c r="IH134" s="303">
        <f t="shared" si="5"/>
        <v>34</v>
      </c>
      <c r="II134" s="303">
        <f t="shared" si="6"/>
        <v>1</v>
      </c>
      <c r="IJ134" s="303">
        <f t="shared" si="7"/>
        <v>0</v>
      </c>
    </row>
    <row r="135" spans="1:244" s="30" customFormat="1" x14ac:dyDescent="0.2">
      <c r="A135" s="343" t="str">
        <f>Cover!C125</f>
        <v>124</v>
      </c>
      <c r="B135" s="343" t="str">
        <f>Cover!D125 &amp; " / " &amp; Cover!E125</f>
        <v>Domm.par fumure / Bemestingsschade</v>
      </c>
      <c r="C135" s="343" t="str">
        <f>Cover!M125</f>
        <v>En tant que couverture. Propre à l'agriculture et la culture maréchaire, les engrais ou fumures appliqués au moments fautifs ou en quantités fautives, peuvent causer des dommages, aussi et surtout sur et de l'autre côté des limites des parcelles.</v>
      </c>
      <c r="D135" s="343" t="str">
        <f>Cover!N125</f>
        <v>Als dekking. Eigen aan de landbouw en groenteteelt, meststoffen, toegediend op het foute ogenblik of in foute hoeveelheden, kunnen schade veroorzaken, eveneens en in het bijzonder op of over de perceelsgrenzen.</v>
      </c>
      <c r="E135" s="344" t="str">
        <f>Cover!J125</f>
        <v/>
      </c>
      <c r="F135" s="327" t="s">
        <v>196</v>
      </c>
      <c r="G135" s="345"/>
      <c r="H135" s="259"/>
      <c r="I135" s="345"/>
      <c r="J135" s="259"/>
      <c r="K135" s="345"/>
      <c r="L135" s="259"/>
      <c r="M135" s="345"/>
      <c r="N135" s="259"/>
      <c r="O135" s="345"/>
      <c r="P135" s="259"/>
      <c r="Q135" s="345"/>
      <c r="R135" s="259"/>
      <c r="S135" s="345"/>
      <c r="T135" s="259"/>
      <c r="U135" s="350" t="s">
        <v>196</v>
      </c>
      <c r="V135" s="259"/>
      <c r="W135" s="345"/>
      <c r="X135" s="259"/>
      <c r="Y135" s="345"/>
      <c r="Z135" s="259"/>
      <c r="AA135" s="345"/>
      <c r="AB135" s="259"/>
      <c r="AC135" s="345"/>
      <c r="AD135" s="327" t="s">
        <v>196</v>
      </c>
      <c r="AE135" s="345"/>
      <c r="AF135" s="259"/>
      <c r="AG135" s="345"/>
      <c r="AH135" s="259"/>
      <c r="AI135" s="345"/>
      <c r="AJ135" s="327" t="s">
        <v>196</v>
      </c>
      <c r="AK135" s="345"/>
      <c r="AL135" s="259"/>
      <c r="AM135" s="350" t="s">
        <v>196</v>
      </c>
      <c r="AN135" s="259"/>
      <c r="AO135" s="345"/>
      <c r="AP135" s="259"/>
      <c r="AQ135" s="345"/>
      <c r="AR135" s="259"/>
      <c r="AS135" s="345"/>
      <c r="AT135" s="259"/>
      <c r="AU135" s="345"/>
      <c r="AV135" s="259"/>
      <c r="AW135" s="345"/>
      <c r="AX135" s="259"/>
      <c r="AY135" s="345"/>
      <c r="AZ135" s="259"/>
      <c r="BA135" s="345"/>
      <c r="BB135" s="259"/>
      <c r="BC135" s="345"/>
      <c r="BD135" s="259"/>
      <c r="BE135" s="345"/>
      <c r="BF135" s="259"/>
      <c r="BG135" s="345"/>
      <c r="BH135" s="259"/>
      <c r="BI135" s="345"/>
      <c r="BJ135" s="259"/>
      <c r="BK135" s="350" t="s">
        <v>196</v>
      </c>
      <c r="BL135" s="259"/>
      <c r="BM135" s="345"/>
      <c r="BN135" s="259"/>
      <c r="BO135" s="345"/>
      <c r="BP135" s="259"/>
      <c r="BQ135" s="345"/>
      <c r="BR135" s="259"/>
      <c r="BS135" s="350" t="s">
        <v>196</v>
      </c>
      <c r="BT135" s="259"/>
      <c r="BU135" s="345"/>
      <c r="BV135" s="259"/>
      <c r="BW135" s="345"/>
      <c r="BX135" s="259"/>
      <c r="BY135" s="345"/>
      <c r="BZ135" s="259"/>
      <c r="CA135" s="345"/>
      <c r="CB135" s="259"/>
      <c r="CC135" s="345"/>
      <c r="CD135" s="259"/>
      <c r="CE135" s="345"/>
      <c r="CF135" s="259"/>
      <c r="CG135" s="345"/>
      <c r="CH135" s="259"/>
      <c r="CI135" s="345"/>
      <c r="CJ135" s="259"/>
      <c r="CK135" s="345"/>
      <c r="CL135" s="259"/>
      <c r="CM135" s="350" t="s">
        <v>196</v>
      </c>
      <c r="CN135" s="259"/>
      <c r="CO135" s="345"/>
      <c r="CP135" s="259"/>
      <c r="CQ135" s="345"/>
      <c r="CR135" s="259"/>
      <c r="CS135" s="345"/>
      <c r="CT135" s="259"/>
      <c r="CU135" s="345"/>
      <c r="CV135" s="327" t="s">
        <v>196</v>
      </c>
      <c r="CW135" s="345"/>
      <c r="CX135" s="259"/>
      <c r="CY135" s="345"/>
      <c r="CZ135" s="259"/>
      <c r="DA135" s="345"/>
      <c r="DB135" s="259"/>
      <c r="DC135" s="345"/>
      <c r="DD135" s="259"/>
      <c r="DE135" s="345"/>
      <c r="DF135" s="259"/>
      <c r="DG135" s="350" t="s">
        <v>196</v>
      </c>
      <c r="DH135" s="327" t="s">
        <v>196</v>
      </c>
      <c r="DI135" s="345"/>
      <c r="DJ135" s="259"/>
      <c r="DK135" s="345"/>
      <c r="DL135" s="259"/>
      <c r="DM135" s="345"/>
      <c r="DN135" s="259"/>
      <c r="DO135" s="345"/>
      <c r="DP135" s="259"/>
      <c r="DQ135" s="350" t="s">
        <v>196</v>
      </c>
      <c r="DR135" s="327" t="s">
        <v>196</v>
      </c>
      <c r="DS135" s="345"/>
      <c r="DT135" s="259"/>
      <c r="DU135" s="345"/>
      <c r="DV135" s="259"/>
      <c r="DW135" s="345"/>
      <c r="DX135" s="327" t="s">
        <v>196</v>
      </c>
      <c r="DY135" s="350" t="s">
        <v>196</v>
      </c>
      <c r="DZ135" s="259"/>
      <c r="EA135" s="345"/>
      <c r="EB135" s="327" t="s">
        <v>196</v>
      </c>
      <c r="EC135" s="345"/>
      <c r="ED135" s="259"/>
      <c r="EE135" s="345"/>
      <c r="EF135" s="259"/>
      <c r="EG135" s="345"/>
      <c r="EH135" s="259"/>
      <c r="EI135" s="345"/>
      <c r="EJ135" s="259"/>
      <c r="EK135" s="345"/>
      <c r="EL135" s="259"/>
      <c r="EM135" s="350" t="s">
        <v>196</v>
      </c>
      <c r="EN135" s="327" t="s">
        <v>196</v>
      </c>
      <c r="EO135" s="345"/>
      <c r="EP135" s="259"/>
      <c r="EQ135" s="345"/>
      <c r="ER135" s="259"/>
      <c r="ES135" s="345"/>
      <c r="ET135" s="259"/>
      <c r="EU135" s="345"/>
      <c r="EV135" s="259"/>
      <c r="EW135" s="345"/>
      <c r="EX135" s="259"/>
      <c r="EY135" s="345"/>
      <c r="EZ135" s="259"/>
      <c r="FA135" s="345"/>
      <c r="FB135" s="259"/>
      <c r="FC135" s="345"/>
      <c r="FD135" s="259"/>
      <c r="FE135" s="350" t="s">
        <v>196</v>
      </c>
      <c r="FF135" s="259"/>
      <c r="FG135" s="345"/>
      <c r="FH135" s="259"/>
      <c r="FI135" s="350" t="s">
        <v>196</v>
      </c>
      <c r="FJ135" s="259"/>
      <c r="FK135" s="350" t="s">
        <v>196</v>
      </c>
      <c r="FL135" s="259"/>
      <c r="FM135" s="345"/>
      <c r="FN135" s="327" t="s">
        <v>196</v>
      </c>
      <c r="FO135" s="350" t="s">
        <v>196</v>
      </c>
      <c r="FP135" s="259"/>
      <c r="FQ135" s="345"/>
      <c r="FR135" s="327" t="s">
        <v>196</v>
      </c>
      <c r="FS135" s="345"/>
      <c r="FT135" s="259"/>
      <c r="FU135" s="345"/>
      <c r="FV135" s="327" t="s">
        <v>196</v>
      </c>
      <c r="FW135" s="350" t="s">
        <v>196</v>
      </c>
      <c r="FX135" s="259"/>
      <c r="FY135" s="345"/>
      <c r="FZ135" s="259"/>
      <c r="GA135" s="345"/>
      <c r="GB135" s="259"/>
      <c r="GC135" s="345"/>
      <c r="GD135" s="259"/>
      <c r="GE135" s="345"/>
      <c r="GF135" s="259"/>
      <c r="GG135" s="345"/>
      <c r="GH135" s="259"/>
      <c r="GI135" s="345"/>
      <c r="GJ135" s="259"/>
      <c r="GK135" s="345"/>
      <c r="GL135" s="259"/>
      <c r="GM135" s="345"/>
      <c r="GN135" s="259"/>
      <c r="GO135" s="345"/>
      <c r="GP135" s="259"/>
      <c r="GQ135" s="345"/>
      <c r="GR135" s="259"/>
      <c r="GS135" s="345"/>
      <c r="GT135" s="259"/>
      <c r="GU135" s="345"/>
      <c r="GV135" s="259"/>
      <c r="GW135" s="345"/>
      <c r="GX135" s="259" t="s">
        <v>196</v>
      </c>
      <c r="GY135" s="345"/>
      <c r="GZ135" s="259" t="s">
        <v>196</v>
      </c>
      <c r="HA135" s="345" t="s">
        <v>196</v>
      </c>
      <c r="HB135" s="259"/>
      <c r="HC135" s="345"/>
      <c r="HD135" s="259"/>
      <c r="HE135" s="345"/>
      <c r="HF135" s="259"/>
      <c r="HG135" s="345" t="s">
        <v>196</v>
      </c>
      <c r="HH135" s="259" t="s">
        <v>196</v>
      </c>
      <c r="HI135" s="345" t="s">
        <v>196</v>
      </c>
      <c r="HJ135" s="259" t="s">
        <v>196</v>
      </c>
      <c r="HK135" s="345" t="s">
        <v>196</v>
      </c>
      <c r="HL135" s="259"/>
      <c r="HM135" s="345"/>
      <c r="HN135" s="259"/>
      <c r="HO135" s="345"/>
      <c r="HP135" s="259"/>
      <c r="HQ135" s="345"/>
      <c r="HR135" s="259"/>
      <c r="HS135" s="345"/>
      <c r="HT135" s="259"/>
      <c r="HU135" s="345"/>
      <c r="HV135" s="259"/>
      <c r="HW135" s="345"/>
      <c r="HX135" s="259"/>
      <c r="HY135" s="345"/>
      <c r="HZ135" s="259"/>
      <c r="IA135" s="345"/>
      <c r="IB135" s="356" t="s">
        <v>195</v>
      </c>
      <c r="IC135" s="345"/>
      <c r="ID135" s="257"/>
      <c r="IG135" s="303">
        <f t="shared" si="4"/>
        <v>35</v>
      </c>
      <c r="IH135" s="303">
        <f t="shared" si="5"/>
        <v>34</v>
      </c>
      <c r="II135" s="303">
        <f t="shared" si="6"/>
        <v>1</v>
      </c>
      <c r="IJ135" s="303">
        <f t="shared" si="7"/>
        <v>0</v>
      </c>
    </row>
    <row r="136" spans="1:244" s="30" customFormat="1" x14ac:dyDescent="0.2">
      <c r="A136" s="343" t="str">
        <f>Cover!C126</f>
        <v>125</v>
      </c>
      <c r="B136" s="343" t="str">
        <f>Cover!D126 &amp; " / " &amp; Cover!E126</f>
        <v>Domm.par épandage / Sproeischade</v>
      </c>
      <c r="C136" s="343" t="str">
        <f>Cover!M126</f>
        <v>En tant que couverture. Propre à l'agriculture et la culture maréchaire, la pulvérisation des bouillies lors de temps instables (temps venteux), et surtout proche des limites des parcelles, peut causer des dommages de l'autre côté des parcelles.</v>
      </c>
      <c r="D136" s="343" t="str">
        <f>Cover!N126</f>
        <v>Als dekking. Eigen aan de landbouw en groenteteelt, sproeistoffen, toegediend bij winderig weer en in het bijzonder op de perceelsgrenzen, kunnen schade veroorzaken over de perceelsgrenzen heen.</v>
      </c>
      <c r="E136" s="344" t="str">
        <f>Cover!J126</f>
        <v/>
      </c>
      <c r="F136" s="327" t="s">
        <v>196</v>
      </c>
      <c r="G136" s="345"/>
      <c r="H136" s="259"/>
      <c r="I136" s="345"/>
      <c r="J136" s="259"/>
      <c r="K136" s="345"/>
      <c r="L136" s="259"/>
      <c r="M136" s="345"/>
      <c r="N136" s="259"/>
      <c r="O136" s="345"/>
      <c r="P136" s="259"/>
      <c r="Q136" s="345"/>
      <c r="R136" s="259"/>
      <c r="S136" s="345"/>
      <c r="T136" s="259"/>
      <c r="U136" s="350" t="s">
        <v>196</v>
      </c>
      <c r="V136" s="259"/>
      <c r="W136" s="345"/>
      <c r="X136" s="259"/>
      <c r="Y136" s="345"/>
      <c r="Z136" s="259"/>
      <c r="AA136" s="345"/>
      <c r="AB136" s="259"/>
      <c r="AC136" s="345"/>
      <c r="AD136" s="327" t="s">
        <v>196</v>
      </c>
      <c r="AE136" s="345"/>
      <c r="AF136" s="259"/>
      <c r="AG136" s="345"/>
      <c r="AH136" s="259"/>
      <c r="AI136" s="345"/>
      <c r="AJ136" s="327" t="s">
        <v>196</v>
      </c>
      <c r="AK136" s="345"/>
      <c r="AL136" s="259"/>
      <c r="AM136" s="350" t="s">
        <v>196</v>
      </c>
      <c r="AN136" s="259"/>
      <c r="AO136" s="345"/>
      <c r="AP136" s="259"/>
      <c r="AQ136" s="345"/>
      <c r="AR136" s="259"/>
      <c r="AS136" s="345"/>
      <c r="AT136" s="259"/>
      <c r="AU136" s="345"/>
      <c r="AV136" s="259"/>
      <c r="AW136" s="345"/>
      <c r="AX136" s="259"/>
      <c r="AY136" s="345"/>
      <c r="AZ136" s="259"/>
      <c r="BA136" s="345"/>
      <c r="BB136" s="259"/>
      <c r="BC136" s="345"/>
      <c r="BD136" s="259"/>
      <c r="BE136" s="345"/>
      <c r="BF136" s="259"/>
      <c r="BG136" s="345"/>
      <c r="BH136" s="259"/>
      <c r="BI136" s="345"/>
      <c r="BJ136" s="259"/>
      <c r="BK136" s="350" t="s">
        <v>196</v>
      </c>
      <c r="BL136" s="259"/>
      <c r="BM136" s="345"/>
      <c r="BN136" s="259"/>
      <c r="BO136" s="345"/>
      <c r="BP136" s="259"/>
      <c r="BQ136" s="345"/>
      <c r="BR136" s="259"/>
      <c r="BS136" s="350" t="s">
        <v>196</v>
      </c>
      <c r="BT136" s="259"/>
      <c r="BU136" s="345"/>
      <c r="BV136" s="259"/>
      <c r="BW136" s="345"/>
      <c r="BX136" s="259"/>
      <c r="BY136" s="345"/>
      <c r="BZ136" s="259"/>
      <c r="CA136" s="345"/>
      <c r="CB136" s="259"/>
      <c r="CC136" s="345"/>
      <c r="CD136" s="259"/>
      <c r="CE136" s="345"/>
      <c r="CF136" s="259"/>
      <c r="CG136" s="345"/>
      <c r="CH136" s="259"/>
      <c r="CI136" s="345"/>
      <c r="CJ136" s="259"/>
      <c r="CK136" s="345"/>
      <c r="CL136" s="259"/>
      <c r="CM136" s="350" t="s">
        <v>196</v>
      </c>
      <c r="CN136" s="259"/>
      <c r="CO136" s="345"/>
      <c r="CP136" s="259"/>
      <c r="CQ136" s="345"/>
      <c r="CR136" s="259"/>
      <c r="CS136" s="345"/>
      <c r="CT136" s="259"/>
      <c r="CU136" s="345"/>
      <c r="CV136" s="327" t="s">
        <v>196</v>
      </c>
      <c r="CW136" s="345"/>
      <c r="CX136" s="259"/>
      <c r="CY136" s="345"/>
      <c r="CZ136" s="259"/>
      <c r="DA136" s="345"/>
      <c r="DB136" s="259"/>
      <c r="DC136" s="345"/>
      <c r="DD136" s="259"/>
      <c r="DE136" s="345"/>
      <c r="DF136" s="259"/>
      <c r="DG136" s="350" t="s">
        <v>196</v>
      </c>
      <c r="DH136" s="327" t="s">
        <v>196</v>
      </c>
      <c r="DI136" s="345"/>
      <c r="DJ136" s="259"/>
      <c r="DK136" s="345"/>
      <c r="DL136" s="259"/>
      <c r="DM136" s="345"/>
      <c r="DN136" s="259"/>
      <c r="DO136" s="345"/>
      <c r="DP136" s="259"/>
      <c r="DQ136" s="350" t="s">
        <v>196</v>
      </c>
      <c r="DR136" s="327" t="s">
        <v>196</v>
      </c>
      <c r="DS136" s="345"/>
      <c r="DT136" s="259"/>
      <c r="DU136" s="345"/>
      <c r="DV136" s="259"/>
      <c r="DW136" s="345"/>
      <c r="DX136" s="327" t="s">
        <v>196</v>
      </c>
      <c r="DY136" s="350" t="s">
        <v>196</v>
      </c>
      <c r="DZ136" s="259"/>
      <c r="EA136" s="345"/>
      <c r="EB136" s="327" t="s">
        <v>196</v>
      </c>
      <c r="EC136" s="345"/>
      <c r="ED136" s="259"/>
      <c r="EE136" s="345"/>
      <c r="EF136" s="259"/>
      <c r="EG136" s="345"/>
      <c r="EH136" s="259"/>
      <c r="EI136" s="345"/>
      <c r="EJ136" s="259"/>
      <c r="EK136" s="345"/>
      <c r="EL136" s="259"/>
      <c r="EM136" s="350" t="s">
        <v>196</v>
      </c>
      <c r="EN136" s="327" t="s">
        <v>196</v>
      </c>
      <c r="EO136" s="345"/>
      <c r="EP136" s="259"/>
      <c r="EQ136" s="345"/>
      <c r="ER136" s="259"/>
      <c r="ES136" s="345"/>
      <c r="ET136" s="259"/>
      <c r="EU136" s="345"/>
      <c r="EV136" s="259"/>
      <c r="EW136" s="345"/>
      <c r="EX136" s="259"/>
      <c r="EY136" s="345"/>
      <c r="EZ136" s="259"/>
      <c r="FA136" s="345"/>
      <c r="FB136" s="259"/>
      <c r="FC136" s="345"/>
      <c r="FD136" s="259"/>
      <c r="FE136" s="350" t="s">
        <v>196</v>
      </c>
      <c r="FF136" s="259"/>
      <c r="FG136" s="345"/>
      <c r="FH136" s="259"/>
      <c r="FI136" s="350" t="s">
        <v>196</v>
      </c>
      <c r="FJ136" s="259"/>
      <c r="FK136" s="350" t="s">
        <v>196</v>
      </c>
      <c r="FL136" s="259"/>
      <c r="FM136" s="345"/>
      <c r="FN136" s="327" t="s">
        <v>196</v>
      </c>
      <c r="FO136" s="350" t="s">
        <v>196</v>
      </c>
      <c r="FP136" s="259"/>
      <c r="FQ136" s="345"/>
      <c r="FR136" s="327" t="s">
        <v>196</v>
      </c>
      <c r="FS136" s="345"/>
      <c r="FT136" s="259"/>
      <c r="FU136" s="345"/>
      <c r="FV136" s="327" t="s">
        <v>196</v>
      </c>
      <c r="FW136" s="350" t="s">
        <v>196</v>
      </c>
      <c r="FX136" s="259"/>
      <c r="FY136" s="345"/>
      <c r="FZ136" s="259"/>
      <c r="GA136" s="345"/>
      <c r="GB136" s="259"/>
      <c r="GC136" s="345"/>
      <c r="GD136" s="259"/>
      <c r="GE136" s="345"/>
      <c r="GF136" s="259"/>
      <c r="GG136" s="345"/>
      <c r="GH136" s="259"/>
      <c r="GI136" s="345"/>
      <c r="GJ136" s="259"/>
      <c r="GK136" s="345"/>
      <c r="GL136" s="259"/>
      <c r="GM136" s="345"/>
      <c r="GN136" s="259"/>
      <c r="GO136" s="345"/>
      <c r="GP136" s="259"/>
      <c r="GQ136" s="345"/>
      <c r="GR136" s="259"/>
      <c r="GS136" s="345"/>
      <c r="GT136" s="259"/>
      <c r="GU136" s="345"/>
      <c r="GV136" s="259"/>
      <c r="GW136" s="345"/>
      <c r="GX136" s="259" t="s">
        <v>196</v>
      </c>
      <c r="GY136" s="345"/>
      <c r="GZ136" s="259" t="s">
        <v>196</v>
      </c>
      <c r="HA136" s="345" t="s">
        <v>196</v>
      </c>
      <c r="HB136" s="259"/>
      <c r="HC136" s="345"/>
      <c r="HD136" s="259"/>
      <c r="HE136" s="345"/>
      <c r="HF136" s="259"/>
      <c r="HG136" s="345" t="s">
        <v>196</v>
      </c>
      <c r="HH136" s="259" t="s">
        <v>196</v>
      </c>
      <c r="HI136" s="345" t="s">
        <v>196</v>
      </c>
      <c r="HJ136" s="259" t="s">
        <v>196</v>
      </c>
      <c r="HK136" s="345" t="s">
        <v>196</v>
      </c>
      <c r="HL136" s="259"/>
      <c r="HM136" s="345"/>
      <c r="HN136" s="259"/>
      <c r="HO136" s="345"/>
      <c r="HP136" s="259"/>
      <c r="HQ136" s="345"/>
      <c r="HR136" s="259"/>
      <c r="HS136" s="345"/>
      <c r="HT136" s="259"/>
      <c r="HU136" s="345"/>
      <c r="HV136" s="259"/>
      <c r="HW136" s="345"/>
      <c r="HX136" s="259"/>
      <c r="HY136" s="345"/>
      <c r="HZ136" s="259"/>
      <c r="IA136" s="345"/>
      <c r="IB136" s="356" t="s">
        <v>195</v>
      </c>
      <c r="IC136" s="345"/>
      <c r="ID136" s="257"/>
      <c r="IG136" s="303">
        <f t="shared" si="4"/>
        <v>35</v>
      </c>
      <c r="IH136" s="303">
        <f t="shared" si="5"/>
        <v>34</v>
      </c>
      <c r="II136" s="303">
        <f t="shared" si="6"/>
        <v>1</v>
      </c>
      <c r="IJ136" s="303">
        <f t="shared" si="7"/>
        <v>0</v>
      </c>
    </row>
    <row r="137" spans="1:244" s="30" customFormat="1" x14ac:dyDescent="0.2">
      <c r="A137" s="343" t="str">
        <f>Cover!C127</f>
        <v>126</v>
      </c>
      <c r="B137" s="343" t="str">
        <f>Cover!D127 &amp; " / " &amp; Cover!E127</f>
        <v>Conflits de consommation / Consumentengeschill.</v>
      </c>
      <c r="C137" s="343" t="str">
        <f>Cover!M127</f>
        <v>En tant que couverture. Un achat par un particulier, suivi par un conflit avec le fournisseur. Souvent dans une garantie assistance, au profit de l'acheteur. Parfois dans une garantie après livraison, au profit du vendeur.</v>
      </c>
      <c r="D137" s="343" t="str">
        <f>Cover!N127</f>
        <v>Consumentengeschillen. Als dekking. Een aankoop als particulier waarop een meningsverschil met de leverancier volgt. Meestal binnen een waarborg bijstand, in hoofde van de aankoper. Soms binnen een waarborg na levering, in hoofde van de leverancier.</v>
      </c>
      <c r="E137" s="344" t="str">
        <f>Cover!J127</f>
        <v/>
      </c>
      <c r="F137" s="327" t="s">
        <v>196</v>
      </c>
      <c r="G137" s="345"/>
      <c r="H137" s="259"/>
      <c r="I137" s="345"/>
      <c r="J137" s="259"/>
      <c r="K137" s="345"/>
      <c r="L137" s="259"/>
      <c r="M137" s="345"/>
      <c r="N137" s="259"/>
      <c r="O137" s="345"/>
      <c r="P137" s="259"/>
      <c r="Q137" s="345"/>
      <c r="R137" s="259"/>
      <c r="S137" s="345"/>
      <c r="T137" s="259"/>
      <c r="U137" s="350" t="s">
        <v>196</v>
      </c>
      <c r="V137" s="259"/>
      <c r="W137" s="345"/>
      <c r="X137" s="259"/>
      <c r="Y137" s="345"/>
      <c r="Z137" s="259"/>
      <c r="AA137" s="345"/>
      <c r="AB137" s="259"/>
      <c r="AC137" s="345"/>
      <c r="AD137" s="327" t="s">
        <v>196</v>
      </c>
      <c r="AE137" s="345"/>
      <c r="AF137" s="259"/>
      <c r="AG137" s="345"/>
      <c r="AH137" s="259"/>
      <c r="AI137" s="345"/>
      <c r="AJ137" s="327" t="s">
        <v>196</v>
      </c>
      <c r="AK137" s="345"/>
      <c r="AL137" s="259"/>
      <c r="AM137" s="350" t="s">
        <v>196</v>
      </c>
      <c r="AN137" s="259"/>
      <c r="AO137" s="345"/>
      <c r="AP137" s="259"/>
      <c r="AQ137" s="345"/>
      <c r="AR137" s="259"/>
      <c r="AS137" s="345"/>
      <c r="AT137" s="259"/>
      <c r="AU137" s="345"/>
      <c r="AV137" s="259"/>
      <c r="AW137" s="345"/>
      <c r="AX137" s="259"/>
      <c r="AY137" s="345"/>
      <c r="AZ137" s="259"/>
      <c r="BA137" s="345"/>
      <c r="BB137" s="259"/>
      <c r="BC137" s="345"/>
      <c r="BD137" s="259"/>
      <c r="BE137" s="345"/>
      <c r="BF137" s="259"/>
      <c r="BG137" s="345"/>
      <c r="BH137" s="259"/>
      <c r="BI137" s="345"/>
      <c r="BJ137" s="259"/>
      <c r="BK137" s="350" t="s">
        <v>196</v>
      </c>
      <c r="BL137" s="259"/>
      <c r="BM137" s="345"/>
      <c r="BN137" s="259"/>
      <c r="BO137" s="345"/>
      <c r="BP137" s="259"/>
      <c r="BQ137" s="345"/>
      <c r="BR137" s="259"/>
      <c r="BS137" s="350" t="s">
        <v>196</v>
      </c>
      <c r="BT137" s="259"/>
      <c r="BU137" s="345"/>
      <c r="BV137" s="259"/>
      <c r="BW137" s="345"/>
      <c r="BX137" s="259"/>
      <c r="BY137" s="345"/>
      <c r="BZ137" s="259"/>
      <c r="CA137" s="345"/>
      <c r="CB137" s="259"/>
      <c r="CC137" s="345"/>
      <c r="CD137" s="259"/>
      <c r="CE137" s="345"/>
      <c r="CF137" s="259"/>
      <c r="CG137" s="345"/>
      <c r="CH137" s="259"/>
      <c r="CI137" s="345"/>
      <c r="CJ137" s="259"/>
      <c r="CK137" s="345"/>
      <c r="CL137" s="259"/>
      <c r="CM137" s="350" t="s">
        <v>196</v>
      </c>
      <c r="CN137" s="259"/>
      <c r="CO137" s="345"/>
      <c r="CP137" s="259"/>
      <c r="CQ137" s="345"/>
      <c r="CR137" s="259"/>
      <c r="CS137" s="345"/>
      <c r="CT137" s="259"/>
      <c r="CU137" s="345"/>
      <c r="CV137" s="327" t="s">
        <v>196</v>
      </c>
      <c r="CW137" s="345"/>
      <c r="CX137" s="259"/>
      <c r="CY137" s="345"/>
      <c r="CZ137" s="259"/>
      <c r="DA137" s="345"/>
      <c r="DB137" s="259"/>
      <c r="DC137" s="345"/>
      <c r="DD137" s="259"/>
      <c r="DE137" s="345"/>
      <c r="DF137" s="259"/>
      <c r="DG137" s="350" t="s">
        <v>196</v>
      </c>
      <c r="DH137" s="327" t="s">
        <v>196</v>
      </c>
      <c r="DI137" s="345"/>
      <c r="DJ137" s="259"/>
      <c r="DK137" s="345"/>
      <c r="DL137" s="259"/>
      <c r="DM137" s="345"/>
      <c r="DN137" s="259"/>
      <c r="DO137" s="345"/>
      <c r="DP137" s="259"/>
      <c r="DQ137" s="350" t="s">
        <v>196</v>
      </c>
      <c r="DR137" s="327" t="s">
        <v>196</v>
      </c>
      <c r="DS137" s="345"/>
      <c r="DT137" s="259"/>
      <c r="DU137" s="345"/>
      <c r="DV137" s="259"/>
      <c r="DW137" s="345"/>
      <c r="DX137" s="327" t="s">
        <v>196</v>
      </c>
      <c r="DY137" s="350" t="s">
        <v>196</v>
      </c>
      <c r="DZ137" s="259"/>
      <c r="EA137" s="345"/>
      <c r="EB137" s="327" t="s">
        <v>196</v>
      </c>
      <c r="EC137" s="345"/>
      <c r="ED137" s="259"/>
      <c r="EE137" s="345"/>
      <c r="EF137" s="259"/>
      <c r="EG137" s="345"/>
      <c r="EH137" s="259"/>
      <c r="EI137" s="345"/>
      <c r="EJ137" s="259"/>
      <c r="EK137" s="345"/>
      <c r="EL137" s="259"/>
      <c r="EM137" s="350" t="s">
        <v>196</v>
      </c>
      <c r="EN137" s="327" t="s">
        <v>196</v>
      </c>
      <c r="EO137" s="345"/>
      <c r="EP137" s="259"/>
      <c r="EQ137" s="345"/>
      <c r="ER137" s="259"/>
      <c r="ES137" s="345"/>
      <c r="ET137" s="259"/>
      <c r="EU137" s="345"/>
      <c r="EV137" s="259"/>
      <c r="EW137" s="345"/>
      <c r="EX137" s="259"/>
      <c r="EY137" s="345"/>
      <c r="EZ137" s="259"/>
      <c r="FA137" s="345"/>
      <c r="FB137" s="259"/>
      <c r="FC137" s="345"/>
      <c r="FD137" s="259"/>
      <c r="FE137" s="350" t="s">
        <v>196</v>
      </c>
      <c r="FF137" s="259"/>
      <c r="FG137" s="345"/>
      <c r="FH137" s="259"/>
      <c r="FI137" s="350" t="s">
        <v>196</v>
      </c>
      <c r="FJ137" s="259"/>
      <c r="FK137" s="350" t="s">
        <v>196</v>
      </c>
      <c r="FL137" s="259"/>
      <c r="FM137" s="345"/>
      <c r="FN137" s="327" t="s">
        <v>196</v>
      </c>
      <c r="FO137" s="350" t="s">
        <v>196</v>
      </c>
      <c r="FP137" s="259"/>
      <c r="FQ137" s="345"/>
      <c r="FR137" s="327" t="s">
        <v>196</v>
      </c>
      <c r="FS137" s="345"/>
      <c r="FT137" s="259"/>
      <c r="FU137" s="345"/>
      <c r="FV137" s="327" t="s">
        <v>196</v>
      </c>
      <c r="FW137" s="350" t="s">
        <v>196</v>
      </c>
      <c r="FX137" s="259"/>
      <c r="FY137" s="345"/>
      <c r="FZ137" s="259"/>
      <c r="GA137" s="345"/>
      <c r="GB137" s="259"/>
      <c r="GC137" s="345"/>
      <c r="GD137" s="259"/>
      <c r="GE137" s="345"/>
      <c r="GF137" s="259"/>
      <c r="GG137" s="345"/>
      <c r="GH137" s="259"/>
      <c r="GI137" s="345"/>
      <c r="GJ137" s="259"/>
      <c r="GK137" s="345"/>
      <c r="GL137" s="259"/>
      <c r="GM137" s="345"/>
      <c r="GN137" s="259"/>
      <c r="GO137" s="345"/>
      <c r="GP137" s="259"/>
      <c r="GQ137" s="345"/>
      <c r="GR137" s="259"/>
      <c r="GS137" s="345"/>
      <c r="GT137" s="259"/>
      <c r="GU137" s="345"/>
      <c r="GV137" s="259"/>
      <c r="GW137" s="345"/>
      <c r="GX137" s="259" t="s">
        <v>196</v>
      </c>
      <c r="GY137" s="345"/>
      <c r="GZ137" s="259" t="s">
        <v>196</v>
      </c>
      <c r="HA137" s="345" t="s">
        <v>196</v>
      </c>
      <c r="HB137" s="259"/>
      <c r="HC137" s="345"/>
      <c r="HD137" s="259"/>
      <c r="HE137" s="345"/>
      <c r="HF137" s="259"/>
      <c r="HG137" s="345" t="s">
        <v>196</v>
      </c>
      <c r="HH137" s="259" t="s">
        <v>196</v>
      </c>
      <c r="HI137" s="345" t="s">
        <v>196</v>
      </c>
      <c r="HJ137" s="259" t="s">
        <v>196</v>
      </c>
      <c r="HK137" s="345" t="s">
        <v>196</v>
      </c>
      <c r="HL137" s="259"/>
      <c r="HM137" s="345"/>
      <c r="HN137" s="259"/>
      <c r="HO137" s="345"/>
      <c r="HP137" s="259"/>
      <c r="HQ137" s="345"/>
      <c r="HR137" s="259"/>
      <c r="HS137" s="345"/>
      <c r="HT137" s="259"/>
      <c r="HU137" s="345"/>
      <c r="HV137" s="259"/>
      <c r="HW137" s="345"/>
      <c r="HX137" s="259"/>
      <c r="HY137" s="345"/>
      <c r="HZ137" s="259"/>
      <c r="IA137" s="345"/>
      <c r="IB137" s="356" t="s">
        <v>195</v>
      </c>
      <c r="IC137" s="345"/>
      <c r="ID137" s="257"/>
      <c r="IG137" s="303">
        <f t="shared" si="4"/>
        <v>35</v>
      </c>
      <c r="IH137" s="303">
        <f t="shared" si="5"/>
        <v>34</v>
      </c>
      <c r="II137" s="303">
        <f t="shared" si="6"/>
        <v>1</v>
      </c>
      <c r="IJ137" s="303">
        <f t="shared" si="7"/>
        <v>0</v>
      </c>
    </row>
    <row r="138" spans="1:244" s="30" customFormat="1" x14ac:dyDescent="0.2">
      <c r="A138" s="343" t="str">
        <f>Cover!C128</f>
        <v>127</v>
      </c>
      <c r="B138" s="343" t="str">
        <f>Cover!D128 &amp; " / " &amp; Cover!E128</f>
        <v>RC maître d'ouvrage / BA bouwheer</v>
      </c>
      <c r="C138" s="343" t="str">
        <f>Cover!M128</f>
        <v>En tant que couverture. La responsabilité civile en tant que maître d'ouvrage, celui qui a commandé les travaux.</v>
      </c>
      <c r="D138" s="343" t="str">
        <f>Cover!N128</f>
        <v>Als dekking. De burgerrechtelijke aansprakelijkheid als bouwheer, de opdrachtgever van de werf.</v>
      </c>
      <c r="E138" s="344" t="str">
        <f>Cover!J128</f>
        <v/>
      </c>
      <c r="F138" s="327" t="s">
        <v>196</v>
      </c>
      <c r="G138" s="345"/>
      <c r="H138" s="259"/>
      <c r="I138" s="345"/>
      <c r="J138" s="259"/>
      <c r="K138" s="345"/>
      <c r="L138" s="259"/>
      <c r="M138" s="345"/>
      <c r="N138" s="259"/>
      <c r="O138" s="345"/>
      <c r="P138" s="259"/>
      <c r="Q138" s="345"/>
      <c r="R138" s="259"/>
      <c r="S138" s="345"/>
      <c r="T138" s="259"/>
      <c r="U138" s="350" t="s">
        <v>196</v>
      </c>
      <c r="V138" s="259"/>
      <c r="W138" s="345"/>
      <c r="X138" s="259"/>
      <c r="Y138" s="345"/>
      <c r="Z138" s="259"/>
      <c r="AA138" s="345"/>
      <c r="AB138" s="259"/>
      <c r="AC138" s="345"/>
      <c r="AD138" s="327" t="s">
        <v>196</v>
      </c>
      <c r="AE138" s="345"/>
      <c r="AF138" s="259"/>
      <c r="AG138" s="345"/>
      <c r="AH138" s="259"/>
      <c r="AI138" s="345"/>
      <c r="AJ138" s="327" t="s">
        <v>196</v>
      </c>
      <c r="AK138" s="345"/>
      <c r="AL138" s="259"/>
      <c r="AM138" s="350" t="s">
        <v>196</v>
      </c>
      <c r="AN138" s="259"/>
      <c r="AO138" s="345"/>
      <c r="AP138" s="259"/>
      <c r="AQ138" s="345"/>
      <c r="AR138" s="259"/>
      <c r="AS138" s="345"/>
      <c r="AT138" s="259"/>
      <c r="AU138" s="345"/>
      <c r="AV138" s="259"/>
      <c r="AW138" s="345"/>
      <c r="AX138" s="259"/>
      <c r="AY138" s="345"/>
      <c r="AZ138" s="259"/>
      <c r="BA138" s="345"/>
      <c r="BB138" s="259"/>
      <c r="BC138" s="345"/>
      <c r="BD138" s="259"/>
      <c r="BE138" s="345"/>
      <c r="BF138" s="259"/>
      <c r="BG138" s="345"/>
      <c r="BH138" s="259"/>
      <c r="BI138" s="345"/>
      <c r="BJ138" s="259"/>
      <c r="BK138" s="350" t="s">
        <v>196</v>
      </c>
      <c r="BL138" s="259"/>
      <c r="BM138" s="345"/>
      <c r="BN138" s="259"/>
      <c r="BO138" s="345"/>
      <c r="BP138" s="259"/>
      <c r="BQ138" s="345"/>
      <c r="BR138" s="259"/>
      <c r="BS138" s="350" t="s">
        <v>196</v>
      </c>
      <c r="BT138" s="259"/>
      <c r="BU138" s="345"/>
      <c r="BV138" s="259"/>
      <c r="BW138" s="345"/>
      <c r="BX138" s="259"/>
      <c r="BY138" s="345"/>
      <c r="BZ138" s="259"/>
      <c r="CA138" s="345"/>
      <c r="CB138" s="259"/>
      <c r="CC138" s="345"/>
      <c r="CD138" s="259"/>
      <c r="CE138" s="345"/>
      <c r="CF138" s="259"/>
      <c r="CG138" s="345"/>
      <c r="CH138" s="259"/>
      <c r="CI138" s="345"/>
      <c r="CJ138" s="259"/>
      <c r="CK138" s="345"/>
      <c r="CL138" s="259"/>
      <c r="CM138" s="350" t="s">
        <v>196</v>
      </c>
      <c r="CN138" s="259"/>
      <c r="CO138" s="345"/>
      <c r="CP138" s="259"/>
      <c r="CQ138" s="345"/>
      <c r="CR138" s="259"/>
      <c r="CS138" s="345"/>
      <c r="CT138" s="259"/>
      <c r="CU138" s="345"/>
      <c r="CV138" s="327" t="s">
        <v>196</v>
      </c>
      <c r="CW138" s="345"/>
      <c r="CX138" s="259"/>
      <c r="CY138" s="345"/>
      <c r="CZ138" s="259"/>
      <c r="DA138" s="345"/>
      <c r="DB138" s="259"/>
      <c r="DC138" s="345"/>
      <c r="DD138" s="259"/>
      <c r="DE138" s="345"/>
      <c r="DF138" s="259"/>
      <c r="DG138" s="350" t="s">
        <v>196</v>
      </c>
      <c r="DH138" s="327" t="s">
        <v>196</v>
      </c>
      <c r="DI138" s="345"/>
      <c r="DJ138" s="259"/>
      <c r="DK138" s="345"/>
      <c r="DL138" s="259"/>
      <c r="DM138" s="345"/>
      <c r="DN138" s="259"/>
      <c r="DO138" s="345"/>
      <c r="DP138" s="259"/>
      <c r="DQ138" s="350" t="s">
        <v>196</v>
      </c>
      <c r="DR138" s="327" t="s">
        <v>196</v>
      </c>
      <c r="DS138" s="345"/>
      <c r="DT138" s="259"/>
      <c r="DU138" s="345"/>
      <c r="DV138" s="259"/>
      <c r="DW138" s="345"/>
      <c r="DX138" s="327" t="s">
        <v>196</v>
      </c>
      <c r="DY138" s="350" t="s">
        <v>196</v>
      </c>
      <c r="DZ138" s="259"/>
      <c r="EA138" s="345"/>
      <c r="EB138" s="327" t="s">
        <v>196</v>
      </c>
      <c r="EC138" s="345"/>
      <c r="ED138" s="259"/>
      <c r="EE138" s="345"/>
      <c r="EF138" s="259"/>
      <c r="EG138" s="345"/>
      <c r="EH138" s="259"/>
      <c r="EI138" s="345"/>
      <c r="EJ138" s="259"/>
      <c r="EK138" s="345"/>
      <c r="EL138" s="259"/>
      <c r="EM138" s="350" t="s">
        <v>196</v>
      </c>
      <c r="EN138" s="327" t="s">
        <v>196</v>
      </c>
      <c r="EO138" s="345"/>
      <c r="EP138" s="259"/>
      <c r="EQ138" s="345"/>
      <c r="ER138" s="259"/>
      <c r="ES138" s="345"/>
      <c r="ET138" s="259"/>
      <c r="EU138" s="345"/>
      <c r="EV138" s="259"/>
      <c r="EW138" s="345"/>
      <c r="EX138" s="259"/>
      <c r="EY138" s="345"/>
      <c r="EZ138" s="259"/>
      <c r="FA138" s="345"/>
      <c r="FB138" s="259"/>
      <c r="FC138" s="345"/>
      <c r="FD138" s="259"/>
      <c r="FE138" s="350" t="s">
        <v>196</v>
      </c>
      <c r="FF138" s="259"/>
      <c r="FG138" s="345"/>
      <c r="FH138" s="259"/>
      <c r="FI138" s="350" t="s">
        <v>196</v>
      </c>
      <c r="FJ138" s="259"/>
      <c r="FK138" s="350" t="s">
        <v>196</v>
      </c>
      <c r="FL138" s="259"/>
      <c r="FM138" s="345"/>
      <c r="FN138" s="327" t="s">
        <v>196</v>
      </c>
      <c r="FO138" s="350" t="s">
        <v>196</v>
      </c>
      <c r="FP138" s="259"/>
      <c r="FQ138" s="345"/>
      <c r="FR138" s="327" t="s">
        <v>196</v>
      </c>
      <c r="FS138" s="345"/>
      <c r="FT138" s="259"/>
      <c r="FU138" s="345"/>
      <c r="FV138" s="327" t="s">
        <v>196</v>
      </c>
      <c r="FW138" s="350" t="s">
        <v>196</v>
      </c>
      <c r="FX138" s="259"/>
      <c r="FY138" s="345"/>
      <c r="FZ138" s="259"/>
      <c r="GA138" s="345"/>
      <c r="GB138" s="259"/>
      <c r="GC138" s="345"/>
      <c r="GD138" s="259"/>
      <c r="GE138" s="345"/>
      <c r="GF138" s="259"/>
      <c r="GG138" s="345"/>
      <c r="GH138" s="259"/>
      <c r="GI138" s="345"/>
      <c r="GJ138" s="259"/>
      <c r="GK138" s="345"/>
      <c r="GL138" s="259"/>
      <c r="GM138" s="345"/>
      <c r="GN138" s="259"/>
      <c r="GO138" s="345"/>
      <c r="GP138" s="259"/>
      <c r="GQ138" s="345"/>
      <c r="GR138" s="259"/>
      <c r="GS138" s="345"/>
      <c r="GT138" s="259"/>
      <c r="GU138" s="345"/>
      <c r="GV138" s="259"/>
      <c r="GW138" s="345"/>
      <c r="GX138" s="259" t="s">
        <v>196</v>
      </c>
      <c r="GY138" s="345"/>
      <c r="GZ138" s="259" t="s">
        <v>196</v>
      </c>
      <c r="HA138" s="345" t="s">
        <v>196</v>
      </c>
      <c r="HB138" s="259"/>
      <c r="HC138" s="345"/>
      <c r="HD138" s="259"/>
      <c r="HE138" s="345"/>
      <c r="HF138" s="259"/>
      <c r="HG138" s="345" t="s">
        <v>196</v>
      </c>
      <c r="HH138" s="259" t="s">
        <v>196</v>
      </c>
      <c r="HI138" s="345" t="s">
        <v>196</v>
      </c>
      <c r="HJ138" s="259" t="s">
        <v>196</v>
      </c>
      <c r="HK138" s="345" t="s">
        <v>196</v>
      </c>
      <c r="HL138" s="259"/>
      <c r="HM138" s="345"/>
      <c r="HN138" s="259"/>
      <c r="HO138" s="345"/>
      <c r="HP138" s="259"/>
      <c r="HQ138" s="345"/>
      <c r="HR138" s="259"/>
      <c r="HS138" s="345"/>
      <c r="HT138" s="259"/>
      <c r="HU138" s="345"/>
      <c r="HV138" s="259"/>
      <c r="HW138" s="345"/>
      <c r="HX138" s="259"/>
      <c r="HY138" s="345"/>
      <c r="HZ138" s="259"/>
      <c r="IA138" s="345"/>
      <c r="IB138" s="356" t="s">
        <v>195</v>
      </c>
      <c r="IC138" s="345"/>
      <c r="ID138" s="257"/>
      <c r="IG138" s="303">
        <f t="shared" si="4"/>
        <v>35</v>
      </c>
      <c r="IH138" s="303">
        <f t="shared" si="5"/>
        <v>34</v>
      </c>
      <c r="II138" s="303">
        <f t="shared" si="6"/>
        <v>1</v>
      </c>
      <c r="IJ138" s="303">
        <f t="shared" si="7"/>
        <v>0</v>
      </c>
    </row>
    <row r="139" spans="1:244" s="30" customFormat="1" x14ac:dyDescent="0.2">
      <c r="A139" s="343" t="str">
        <f>Cover!C129</f>
        <v>128</v>
      </c>
      <c r="B139" s="343" t="str">
        <f>Cover!D129 &amp; " / " &amp; Cover!E129</f>
        <v>Intoxication / Intoxicatie</v>
      </c>
      <c r="C139" s="343" t="str">
        <f>Cover!M129</f>
        <v>En tant que couverture. Le plus souvent lié à l'alimentaire. Le secteur horeca, commerce de détail, commerce en gros, ...</v>
      </c>
      <c r="D139" s="343" t="str">
        <f>Cover!N129</f>
        <v>Als dekking. Meestal in verband met voeding. Horeca, kleinhandel, groothandel, ...</v>
      </c>
      <c r="E139" s="344" t="str">
        <f>Cover!J129</f>
        <v/>
      </c>
      <c r="F139" s="327" t="s">
        <v>196</v>
      </c>
      <c r="G139" s="345"/>
      <c r="H139" s="259"/>
      <c r="I139" s="345"/>
      <c r="J139" s="259"/>
      <c r="K139" s="345"/>
      <c r="L139" s="259"/>
      <c r="M139" s="345"/>
      <c r="N139" s="259"/>
      <c r="O139" s="345"/>
      <c r="P139" s="259"/>
      <c r="Q139" s="345"/>
      <c r="R139" s="259"/>
      <c r="S139" s="345"/>
      <c r="T139" s="259"/>
      <c r="U139" s="350" t="s">
        <v>196</v>
      </c>
      <c r="V139" s="259"/>
      <c r="W139" s="345"/>
      <c r="X139" s="259"/>
      <c r="Y139" s="345"/>
      <c r="Z139" s="259"/>
      <c r="AA139" s="345"/>
      <c r="AB139" s="259"/>
      <c r="AC139" s="345"/>
      <c r="AD139" s="327" t="s">
        <v>196</v>
      </c>
      <c r="AE139" s="345"/>
      <c r="AF139" s="259"/>
      <c r="AG139" s="345"/>
      <c r="AH139" s="259"/>
      <c r="AI139" s="345"/>
      <c r="AJ139" s="327" t="s">
        <v>196</v>
      </c>
      <c r="AK139" s="345"/>
      <c r="AL139" s="259"/>
      <c r="AM139" s="350" t="s">
        <v>196</v>
      </c>
      <c r="AN139" s="259"/>
      <c r="AO139" s="345"/>
      <c r="AP139" s="259"/>
      <c r="AQ139" s="345"/>
      <c r="AR139" s="259"/>
      <c r="AS139" s="345"/>
      <c r="AT139" s="259"/>
      <c r="AU139" s="345"/>
      <c r="AV139" s="259"/>
      <c r="AW139" s="345"/>
      <c r="AX139" s="259"/>
      <c r="AY139" s="345"/>
      <c r="AZ139" s="259"/>
      <c r="BA139" s="345"/>
      <c r="BB139" s="259"/>
      <c r="BC139" s="345"/>
      <c r="BD139" s="259"/>
      <c r="BE139" s="345"/>
      <c r="BF139" s="259"/>
      <c r="BG139" s="345"/>
      <c r="BH139" s="259"/>
      <c r="BI139" s="345"/>
      <c r="BJ139" s="259"/>
      <c r="BK139" s="350" t="s">
        <v>196</v>
      </c>
      <c r="BL139" s="259"/>
      <c r="BM139" s="345"/>
      <c r="BN139" s="259"/>
      <c r="BO139" s="345"/>
      <c r="BP139" s="259"/>
      <c r="BQ139" s="345"/>
      <c r="BR139" s="259"/>
      <c r="BS139" s="350" t="s">
        <v>196</v>
      </c>
      <c r="BT139" s="259"/>
      <c r="BU139" s="345"/>
      <c r="BV139" s="259"/>
      <c r="BW139" s="345"/>
      <c r="BX139" s="259"/>
      <c r="BY139" s="345"/>
      <c r="BZ139" s="259"/>
      <c r="CA139" s="345"/>
      <c r="CB139" s="259"/>
      <c r="CC139" s="345"/>
      <c r="CD139" s="259"/>
      <c r="CE139" s="345"/>
      <c r="CF139" s="259"/>
      <c r="CG139" s="345"/>
      <c r="CH139" s="259"/>
      <c r="CI139" s="345"/>
      <c r="CJ139" s="259"/>
      <c r="CK139" s="345"/>
      <c r="CL139" s="259"/>
      <c r="CM139" s="350" t="s">
        <v>196</v>
      </c>
      <c r="CN139" s="259"/>
      <c r="CO139" s="345"/>
      <c r="CP139" s="259"/>
      <c r="CQ139" s="345"/>
      <c r="CR139" s="259"/>
      <c r="CS139" s="345"/>
      <c r="CT139" s="259"/>
      <c r="CU139" s="345"/>
      <c r="CV139" s="327" t="s">
        <v>196</v>
      </c>
      <c r="CW139" s="345"/>
      <c r="CX139" s="259"/>
      <c r="CY139" s="345"/>
      <c r="CZ139" s="259"/>
      <c r="DA139" s="345"/>
      <c r="DB139" s="259"/>
      <c r="DC139" s="345"/>
      <c r="DD139" s="259"/>
      <c r="DE139" s="345"/>
      <c r="DF139" s="259"/>
      <c r="DG139" s="350" t="s">
        <v>196</v>
      </c>
      <c r="DH139" s="327" t="s">
        <v>196</v>
      </c>
      <c r="DI139" s="345"/>
      <c r="DJ139" s="259"/>
      <c r="DK139" s="345"/>
      <c r="DL139" s="259"/>
      <c r="DM139" s="345"/>
      <c r="DN139" s="259"/>
      <c r="DO139" s="345"/>
      <c r="DP139" s="259"/>
      <c r="DQ139" s="350" t="s">
        <v>196</v>
      </c>
      <c r="DR139" s="327" t="s">
        <v>196</v>
      </c>
      <c r="DS139" s="345"/>
      <c r="DT139" s="259"/>
      <c r="DU139" s="345"/>
      <c r="DV139" s="259"/>
      <c r="DW139" s="345"/>
      <c r="DX139" s="327" t="s">
        <v>196</v>
      </c>
      <c r="DY139" s="350" t="s">
        <v>196</v>
      </c>
      <c r="DZ139" s="259"/>
      <c r="EA139" s="345"/>
      <c r="EB139" s="327" t="s">
        <v>196</v>
      </c>
      <c r="EC139" s="345"/>
      <c r="ED139" s="259"/>
      <c r="EE139" s="345"/>
      <c r="EF139" s="259"/>
      <c r="EG139" s="345"/>
      <c r="EH139" s="259"/>
      <c r="EI139" s="345"/>
      <c r="EJ139" s="259"/>
      <c r="EK139" s="345"/>
      <c r="EL139" s="259"/>
      <c r="EM139" s="350" t="s">
        <v>196</v>
      </c>
      <c r="EN139" s="327" t="s">
        <v>196</v>
      </c>
      <c r="EO139" s="345"/>
      <c r="EP139" s="259"/>
      <c r="EQ139" s="345"/>
      <c r="ER139" s="259"/>
      <c r="ES139" s="345"/>
      <c r="ET139" s="259"/>
      <c r="EU139" s="345"/>
      <c r="EV139" s="259"/>
      <c r="EW139" s="345"/>
      <c r="EX139" s="259"/>
      <c r="EY139" s="345"/>
      <c r="EZ139" s="259"/>
      <c r="FA139" s="345"/>
      <c r="FB139" s="259"/>
      <c r="FC139" s="345"/>
      <c r="FD139" s="259"/>
      <c r="FE139" s="350" t="s">
        <v>196</v>
      </c>
      <c r="FF139" s="259"/>
      <c r="FG139" s="345"/>
      <c r="FH139" s="259"/>
      <c r="FI139" s="350" t="s">
        <v>196</v>
      </c>
      <c r="FJ139" s="259"/>
      <c r="FK139" s="350" t="s">
        <v>196</v>
      </c>
      <c r="FL139" s="259"/>
      <c r="FM139" s="345"/>
      <c r="FN139" s="327" t="s">
        <v>196</v>
      </c>
      <c r="FO139" s="350" t="s">
        <v>196</v>
      </c>
      <c r="FP139" s="259"/>
      <c r="FQ139" s="345"/>
      <c r="FR139" s="327" t="s">
        <v>196</v>
      </c>
      <c r="FS139" s="345"/>
      <c r="FT139" s="259"/>
      <c r="FU139" s="345"/>
      <c r="FV139" s="327" t="s">
        <v>196</v>
      </c>
      <c r="FW139" s="350" t="s">
        <v>196</v>
      </c>
      <c r="FX139" s="259"/>
      <c r="FY139" s="345"/>
      <c r="FZ139" s="259"/>
      <c r="GA139" s="345"/>
      <c r="GB139" s="259"/>
      <c r="GC139" s="345"/>
      <c r="GD139" s="259"/>
      <c r="GE139" s="345"/>
      <c r="GF139" s="259"/>
      <c r="GG139" s="345"/>
      <c r="GH139" s="259"/>
      <c r="GI139" s="345"/>
      <c r="GJ139" s="259"/>
      <c r="GK139" s="345"/>
      <c r="GL139" s="259"/>
      <c r="GM139" s="345"/>
      <c r="GN139" s="259"/>
      <c r="GO139" s="345"/>
      <c r="GP139" s="259"/>
      <c r="GQ139" s="345"/>
      <c r="GR139" s="259"/>
      <c r="GS139" s="345"/>
      <c r="GT139" s="259"/>
      <c r="GU139" s="345"/>
      <c r="GV139" s="259"/>
      <c r="GW139" s="345"/>
      <c r="GX139" s="259" t="s">
        <v>196</v>
      </c>
      <c r="GY139" s="345"/>
      <c r="GZ139" s="259" t="s">
        <v>196</v>
      </c>
      <c r="HA139" s="345" t="s">
        <v>196</v>
      </c>
      <c r="HB139" s="259"/>
      <c r="HC139" s="345"/>
      <c r="HD139" s="259"/>
      <c r="HE139" s="345"/>
      <c r="HF139" s="259"/>
      <c r="HG139" s="345" t="s">
        <v>196</v>
      </c>
      <c r="HH139" s="259" t="s">
        <v>196</v>
      </c>
      <c r="HI139" s="345" t="s">
        <v>196</v>
      </c>
      <c r="HJ139" s="259" t="s">
        <v>196</v>
      </c>
      <c r="HK139" s="345" t="s">
        <v>196</v>
      </c>
      <c r="HL139" s="259"/>
      <c r="HM139" s="345"/>
      <c r="HN139" s="259"/>
      <c r="HO139" s="345"/>
      <c r="HP139" s="259"/>
      <c r="HQ139" s="345"/>
      <c r="HR139" s="259"/>
      <c r="HS139" s="345"/>
      <c r="HT139" s="259"/>
      <c r="HU139" s="345"/>
      <c r="HV139" s="259"/>
      <c r="HW139" s="345"/>
      <c r="HX139" s="259"/>
      <c r="HY139" s="345"/>
      <c r="HZ139" s="259"/>
      <c r="IA139" s="345"/>
      <c r="IB139" s="356" t="s">
        <v>195</v>
      </c>
      <c r="IC139" s="345"/>
      <c r="ID139" s="257"/>
      <c r="IG139" s="303">
        <f t="shared" si="4"/>
        <v>35</v>
      </c>
      <c r="IH139" s="303">
        <f t="shared" si="5"/>
        <v>34</v>
      </c>
      <c r="II139" s="303">
        <f t="shared" si="6"/>
        <v>1</v>
      </c>
      <c r="IJ139" s="303">
        <f t="shared" si="7"/>
        <v>0</v>
      </c>
    </row>
    <row r="140" spans="1:244" s="30" customFormat="1" x14ac:dyDescent="0.2">
      <c r="A140" s="343" t="str">
        <f>Cover!C130</f>
        <v>129</v>
      </c>
      <c r="B140" s="343" t="str">
        <f>Cover!D130 &amp; " / " &amp; Cover!E130</f>
        <v>Vol par préposé / Diefstal dr. Aangest.</v>
      </c>
      <c r="C140" s="343" t="str">
        <f>Cover!M130</f>
        <v>En tant que couverture. Le vol commis par l'employé (Vestiaire, guichet, douane, ...)</v>
      </c>
      <c r="D140" s="343" t="str">
        <f>Cover!N130</f>
        <v>Diefstal door aangestelden. Als dekking. Diefstal gepleegd door personeelsleden.</v>
      </c>
      <c r="E140" s="344" t="str">
        <f>Cover!J130</f>
        <v/>
      </c>
      <c r="F140" s="327" t="s">
        <v>196</v>
      </c>
      <c r="G140" s="345"/>
      <c r="H140" s="259"/>
      <c r="I140" s="345"/>
      <c r="J140" s="259"/>
      <c r="K140" s="345"/>
      <c r="L140" s="259"/>
      <c r="M140" s="345"/>
      <c r="N140" s="259"/>
      <c r="O140" s="345"/>
      <c r="P140" s="259"/>
      <c r="Q140" s="345"/>
      <c r="R140" s="259"/>
      <c r="S140" s="345"/>
      <c r="T140" s="259"/>
      <c r="U140" s="350" t="s">
        <v>196</v>
      </c>
      <c r="V140" s="259"/>
      <c r="W140" s="345"/>
      <c r="X140" s="259"/>
      <c r="Y140" s="345"/>
      <c r="Z140" s="259"/>
      <c r="AA140" s="345"/>
      <c r="AB140" s="259"/>
      <c r="AC140" s="345"/>
      <c r="AD140" s="327" t="s">
        <v>196</v>
      </c>
      <c r="AE140" s="345"/>
      <c r="AF140" s="259"/>
      <c r="AG140" s="345"/>
      <c r="AH140" s="259"/>
      <c r="AI140" s="345"/>
      <c r="AJ140" s="327" t="s">
        <v>196</v>
      </c>
      <c r="AK140" s="345"/>
      <c r="AL140" s="259"/>
      <c r="AM140" s="350" t="s">
        <v>196</v>
      </c>
      <c r="AN140" s="259"/>
      <c r="AO140" s="345"/>
      <c r="AP140" s="259"/>
      <c r="AQ140" s="345"/>
      <c r="AR140" s="259"/>
      <c r="AS140" s="345"/>
      <c r="AT140" s="259"/>
      <c r="AU140" s="345"/>
      <c r="AV140" s="259"/>
      <c r="AW140" s="345"/>
      <c r="AX140" s="259"/>
      <c r="AY140" s="345"/>
      <c r="AZ140" s="259"/>
      <c r="BA140" s="345"/>
      <c r="BB140" s="259"/>
      <c r="BC140" s="345"/>
      <c r="BD140" s="259"/>
      <c r="BE140" s="345"/>
      <c r="BF140" s="259"/>
      <c r="BG140" s="345"/>
      <c r="BH140" s="259"/>
      <c r="BI140" s="345"/>
      <c r="BJ140" s="259"/>
      <c r="BK140" s="350" t="s">
        <v>196</v>
      </c>
      <c r="BL140" s="259"/>
      <c r="BM140" s="345"/>
      <c r="BN140" s="259"/>
      <c r="BO140" s="345"/>
      <c r="BP140" s="259"/>
      <c r="BQ140" s="345"/>
      <c r="BR140" s="259"/>
      <c r="BS140" s="350" t="s">
        <v>196</v>
      </c>
      <c r="BT140" s="259"/>
      <c r="BU140" s="345"/>
      <c r="BV140" s="259"/>
      <c r="BW140" s="345"/>
      <c r="BX140" s="259"/>
      <c r="BY140" s="345"/>
      <c r="BZ140" s="259"/>
      <c r="CA140" s="345"/>
      <c r="CB140" s="259"/>
      <c r="CC140" s="345"/>
      <c r="CD140" s="259"/>
      <c r="CE140" s="345"/>
      <c r="CF140" s="259"/>
      <c r="CG140" s="345"/>
      <c r="CH140" s="259"/>
      <c r="CI140" s="345"/>
      <c r="CJ140" s="259"/>
      <c r="CK140" s="345"/>
      <c r="CL140" s="259"/>
      <c r="CM140" s="350" t="s">
        <v>196</v>
      </c>
      <c r="CN140" s="259"/>
      <c r="CO140" s="345"/>
      <c r="CP140" s="259"/>
      <c r="CQ140" s="345"/>
      <c r="CR140" s="259"/>
      <c r="CS140" s="345"/>
      <c r="CT140" s="259"/>
      <c r="CU140" s="345"/>
      <c r="CV140" s="327" t="s">
        <v>196</v>
      </c>
      <c r="CW140" s="345"/>
      <c r="CX140" s="259"/>
      <c r="CY140" s="345"/>
      <c r="CZ140" s="259"/>
      <c r="DA140" s="345"/>
      <c r="DB140" s="259"/>
      <c r="DC140" s="345"/>
      <c r="DD140" s="259"/>
      <c r="DE140" s="345"/>
      <c r="DF140" s="259"/>
      <c r="DG140" s="350" t="s">
        <v>196</v>
      </c>
      <c r="DH140" s="327" t="s">
        <v>196</v>
      </c>
      <c r="DI140" s="345"/>
      <c r="DJ140" s="259"/>
      <c r="DK140" s="345"/>
      <c r="DL140" s="259"/>
      <c r="DM140" s="345"/>
      <c r="DN140" s="259"/>
      <c r="DO140" s="345"/>
      <c r="DP140" s="259"/>
      <c r="DQ140" s="350" t="s">
        <v>196</v>
      </c>
      <c r="DR140" s="327" t="s">
        <v>196</v>
      </c>
      <c r="DS140" s="345"/>
      <c r="DT140" s="259"/>
      <c r="DU140" s="345"/>
      <c r="DV140" s="259"/>
      <c r="DW140" s="345"/>
      <c r="DX140" s="327" t="s">
        <v>196</v>
      </c>
      <c r="DY140" s="350" t="s">
        <v>196</v>
      </c>
      <c r="DZ140" s="259"/>
      <c r="EA140" s="345"/>
      <c r="EB140" s="327" t="s">
        <v>196</v>
      </c>
      <c r="EC140" s="345"/>
      <c r="ED140" s="259"/>
      <c r="EE140" s="345"/>
      <c r="EF140" s="259"/>
      <c r="EG140" s="345"/>
      <c r="EH140" s="259"/>
      <c r="EI140" s="345"/>
      <c r="EJ140" s="259"/>
      <c r="EK140" s="345"/>
      <c r="EL140" s="259"/>
      <c r="EM140" s="350" t="s">
        <v>196</v>
      </c>
      <c r="EN140" s="327" t="s">
        <v>196</v>
      </c>
      <c r="EO140" s="345"/>
      <c r="EP140" s="259"/>
      <c r="EQ140" s="345"/>
      <c r="ER140" s="259"/>
      <c r="ES140" s="345"/>
      <c r="ET140" s="259"/>
      <c r="EU140" s="345"/>
      <c r="EV140" s="259"/>
      <c r="EW140" s="345"/>
      <c r="EX140" s="259"/>
      <c r="EY140" s="345"/>
      <c r="EZ140" s="259"/>
      <c r="FA140" s="345"/>
      <c r="FB140" s="259"/>
      <c r="FC140" s="345"/>
      <c r="FD140" s="259"/>
      <c r="FE140" s="350" t="s">
        <v>196</v>
      </c>
      <c r="FF140" s="259"/>
      <c r="FG140" s="345"/>
      <c r="FH140" s="259"/>
      <c r="FI140" s="350" t="s">
        <v>196</v>
      </c>
      <c r="FJ140" s="259"/>
      <c r="FK140" s="350" t="s">
        <v>196</v>
      </c>
      <c r="FL140" s="259"/>
      <c r="FM140" s="345"/>
      <c r="FN140" s="327" t="s">
        <v>196</v>
      </c>
      <c r="FO140" s="350" t="s">
        <v>196</v>
      </c>
      <c r="FP140" s="259"/>
      <c r="FQ140" s="345"/>
      <c r="FR140" s="327" t="s">
        <v>196</v>
      </c>
      <c r="FS140" s="345"/>
      <c r="FT140" s="259"/>
      <c r="FU140" s="345"/>
      <c r="FV140" s="327" t="s">
        <v>196</v>
      </c>
      <c r="FW140" s="350" t="s">
        <v>196</v>
      </c>
      <c r="FX140" s="259"/>
      <c r="FY140" s="345"/>
      <c r="FZ140" s="259"/>
      <c r="GA140" s="345"/>
      <c r="GB140" s="259"/>
      <c r="GC140" s="345"/>
      <c r="GD140" s="259"/>
      <c r="GE140" s="345"/>
      <c r="GF140" s="259"/>
      <c r="GG140" s="345"/>
      <c r="GH140" s="259"/>
      <c r="GI140" s="345"/>
      <c r="GJ140" s="259"/>
      <c r="GK140" s="345"/>
      <c r="GL140" s="259"/>
      <c r="GM140" s="345"/>
      <c r="GN140" s="259"/>
      <c r="GO140" s="345"/>
      <c r="GP140" s="259"/>
      <c r="GQ140" s="345"/>
      <c r="GR140" s="259"/>
      <c r="GS140" s="345"/>
      <c r="GT140" s="259"/>
      <c r="GU140" s="345"/>
      <c r="GV140" s="259"/>
      <c r="GW140" s="345"/>
      <c r="GX140" s="259" t="s">
        <v>196</v>
      </c>
      <c r="GY140" s="345"/>
      <c r="GZ140" s="259" t="s">
        <v>196</v>
      </c>
      <c r="HA140" s="345" t="s">
        <v>196</v>
      </c>
      <c r="HB140" s="259"/>
      <c r="HC140" s="345"/>
      <c r="HD140" s="259"/>
      <c r="HE140" s="345"/>
      <c r="HF140" s="259"/>
      <c r="HG140" s="345" t="s">
        <v>196</v>
      </c>
      <c r="HH140" s="259" t="s">
        <v>196</v>
      </c>
      <c r="HI140" s="345" t="s">
        <v>196</v>
      </c>
      <c r="HJ140" s="259" t="s">
        <v>196</v>
      </c>
      <c r="HK140" s="345" t="s">
        <v>196</v>
      </c>
      <c r="HL140" s="259"/>
      <c r="HM140" s="345"/>
      <c r="HN140" s="259"/>
      <c r="HO140" s="345"/>
      <c r="HP140" s="259"/>
      <c r="HQ140" s="345"/>
      <c r="HR140" s="259"/>
      <c r="HS140" s="345"/>
      <c r="HT140" s="259"/>
      <c r="HU140" s="345"/>
      <c r="HV140" s="259"/>
      <c r="HW140" s="345"/>
      <c r="HX140" s="259"/>
      <c r="HY140" s="345"/>
      <c r="HZ140" s="259"/>
      <c r="IA140" s="345"/>
      <c r="IB140" s="356" t="s">
        <v>195</v>
      </c>
      <c r="IC140" s="345"/>
      <c r="ID140" s="257"/>
      <c r="IG140" s="303">
        <f t="shared" si="4"/>
        <v>35</v>
      </c>
      <c r="IH140" s="303">
        <f t="shared" si="5"/>
        <v>34</v>
      </c>
      <c r="II140" s="303">
        <f t="shared" si="6"/>
        <v>1</v>
      </c>
      <c r="IJ140" s="303">
        <f t="shared" si="7"/>
        <v>0</v>
      </c>
    </row>
    <row r="141" spans="1:244" s="30" customFormat="1" x14ac:dyDescent="0.2">
      <c r="A141" s="343" t="str">
        <f>Cover!C131</f>
        <v>130</v>
      </c>
      <c r="B141" s="343" t="str">
        <f>Cover!D131 &amp; " / " &amp; Cover!E131</f>
        <v>Postériorité / Gevolgen</v>
      </c>
      <c r="C141" s="343" t="str">
        <f>Cover!M131</f>
        <v>En tant que couverture. Dommages postérieurs. Le dommage que suit, qu'est la conséquence de ce qui le précède, de ce qu'est l'objet de la garantie (principale).</v>
      </c>
      <c r="D141" s="343" t="str">
        <f>Cover!N131</f>
        <v>Gevolgschade. Schade die voortvloeit uit, of volgt op hetgeen voorafgaat, hetgeen het voorwerp is van de (hoofd-)waarborg.</v>
      </c>
      <c r="E141" s="344" t="str">
        <f>Cover!J131</f>
        <v/>
      </c>
      <c r="F141" s="327" t="s">
        <v>196</v>
      </c>
      <c r="G141" s="345"/>
      <c r="H141" s="259"/>
      <c r="I141" s="345"/>
      <c r="J141" s="259"/>
      <c r="K141" s="345"/>
      <c r="L141" s="259"/>
      <c r="M141" s="345"/>
      <c r="N141" s="259"/>
      <c r="O141" s="345"/>
      <c r="P141" s="259"/>
      <c r="Q141" s="345"/>
      <c r="R141" s="259"/>
      <c r="S141" s="345"/>
      <c r="T141" s="259"/>
      <c r="U141" s="350" t="s">
        <v>196</v>
      </c>
      <c r="V141" s="259"/>
      <c r="W141" s="345"/>
      <c r="X141" s="259"/>
      <c r="Y141" s="345"/>
      <c r="Z141" s="259"/>
      <c r="AA141" s="345"/>
      <c r="AB141" s="259"/>
      <c r="AC141" s="345"/>
      <c r="AD141" s="327" t="s">
        <v>196</v>
      </c>
      <c r="AE141" s="345"/>
      <c r="AF141" s="259"/>
      <c r="AG141" s="345"/>
      <c r="AH141" s="259"/>
      <c r="AI141" s="345"/>
      <c r="AJ141" s="327" t="s">
        <v>196</v>
      </c>
      <c r="AK141" s="345"/>
      <c r="AL141" s="259"/>
      <c r="AM141" s="350" t="s">
        <v>196</v>
      </c>
      <c r="AN141" s="259"/>
      <c r="AO141" s="345"/>
      <c r="AP141" s="259"/>
      <c r="AQ141" s="345"/>
      <c r="AR141" s="259"/>
      <c r="AS141" s="345"/>
      <c r="AT141" s="259"/>
      <c r="AU141" s="345"/>
      <c r="AV141" s="259"/>
      <c r="AW141" s="345"/>
      <c r="AX141" s="259"/>
      <c r="AY141" s="345"/>
      <c r="AZ141" s="259"/>
      <c r="BA141" s="345"/>
      <c r="BB141" s="259"/>
      <c r="BC141" s="345"/>
      <c r="BD141" s="259"/>
      <c r="BE141" s="345"/>
      <c r="BF141" s="259"/>
      <c r="BG141" s="345"/>
      <c r="BH141" s="259"/>
      <c r="BI141" s="345"/>
      <c r="BJ141" s="259"/>
      <c r="BK141" s="350" t="s">
        <v>196</v>
      </c>
      <c r="BL141" s="259"/>
      <c r="BM141" s="345"/>
      <c r="BN141" s="259"/>
      <c r="BO141" s="345"/>
      <c r="BP141" s="259"/>
      <c r="BQ141" s="345"/>
      <c r="BR141" s="259"/>
      <c r="BS141" s="350" t="s">
        <v>196</v>
      </c>
      <c r="BT141" s="259"/>
      <c r="BU141" s="345"/>
      <c r="BV141" s="259"/>
      <c r="BW141" s="345"/>
      <c r="BX141" s="259"/>
      <c r="BY141" s="345"/>
      <c r="BZ141" s="259"/>
      <c r="CA141" s="345"/>
      <c r="CB141" s="259"/>
      <c r="CC141" s="345"/>
      <c r="CD141" s="259"/>
      <c r="CE141" s="345"/>
      <c r="CF141" s="259"/>
      <c r="CG141" s="345"/>
      <c r="CH141" s="259"/>
      <c r="CI141" s="345"/>
      <c r="CJ141" s="259"/>
      <c r="CK141" s="345"/>
      <c r="CL141" s="259"/>
      <c r="CM141" s="350" t="s">
        <v>196</v>
      </c>
      <c r="CN141" s="259"/>
      <c r="CO141" s="345"/>
      <c r="CP141" s="259"/>
      <c r="CQ141" s="345"/>
      <c r="CR141" s="259"/>
      <c r="CS141" s="345"/>
      <c r="CT141" s="259"/>
      <c r="CU141" s="345"/>
      <c r="CV141" s="327" t="s">
        <v>196</v>
      </c>
      <c r="CW141" s="345"/>
      <c r="CX141" s="259"/>
      <c r="CY141" s="345"/>
      <c r="CZ141" s="259"/>
      <c r="DA141" s="345"/>
      <c r="DB141" s="259"/>
      <c r="DC141" s="345"/>
      <c r="DD141" s="259"/>
      <c r="DE141" s="345"/>
      <c r="DF141" s="259"/>
      <c r="DG141" s="350" t="s">
        <v>196</v>
      </c>
      <c r="DH141" s="327" t="s">
        <v>196</v>
      </c>
      <c r="DI141" s="345"/>
      <c r="DJ141" s="259"/>
      <c r="DK141" s="345"/>
      <c r="DL141" s="259"/>
      <c r="DM141" s="345"/>
      <c r="DN141" s="259"/>
      <c r="DO141" s="345"/>
      <c r="DP141" s="259"/>
      <c r="DQ141" s="350" t="s">
        <v>196</v>
      </c>
      <c r="DR141" s="327" t="s">
        <v>196</v>
      </c>
      <c r="DS141" s="345"/>
      <c r="DT141" s="259"/>
      <c r="DU141" s="345"/>
      <c r="DV141" s="259"/>
      <c r="DW141" s="345"/>
      <c r="DX141" s="327" t="s">
        <v>196</v>
      </c>
      <c r="DY141" s="350" t="s">
        <v>196</v>
      </c>
      <c r="DZ141" s="259"/>
      <c r="EA141" s="345"/>
      <c r="EB141" s="327" t="s">
        <v>196</v>
      </c>
      <c r="EC141" s="345"/>
      <c r="ED141" s="259"/>
      <c r="EE141" s="345"/>
      <c r="EF141" s="259"/>
      <c r="EG141" s="345"/>
      <c r="EH141" s="259"/>
      <c r="EI141" s="345"/>
      <c r="EJ141" s="259"/>
      <c r="EK141" s="345"/>
      <c r="EL141" s="259"/>
      <c r="EM141" s="350" t="s">
        <v>196</v>
      </c>
      <c r="EN141" s="327" t="s">
        <v>196</v>
      </c>
      <c r="EO141" s="345"/>
      <c r="EP141" s="259"/>
      <c r="EQ141" s="345"/>
      <c r="ER141" s="259"/>
      <c r="ES141" s="345"/>
      <c r="ET141" s="259"/>
      <c r="EU141" s="345"/>
      <c r="EV141" s="259"/>
      <c r="EW141" s="345"/>
      <c r="EX141" s="259"/>
      <c r="EY141" s="345"/>
      <c r="EZ141" s="259"/>
      <c r="FA141" s="345"/>
      <c r="FB141" s="259"/>
      <c r="FC141" s="345"/>
      <c r="FD141" s="259"/>
      <c r="FE141" s="350" t="s">
        <v>196</v>
      </c>
      <c r="FF141" s="259"/>
      <c r="FG141" s="345"/>
      <c r="FH141" s="259"/>
      <c r="FI141" s="350" t="s">
        <v>196</v>
      </c>
      <c r="FJ141" s="259"/>
      <c r="FK141" s="350" t="s">
        <v>196</v>
      </c>
      <c r="FL141" s="259"/>
      <c r="FM141" s="345"/>
      <c r="FN141" s="327" t="s">
        <v>196</v>
      </c>
      <c r="FO141" s="350" t="s">
        <v>196</v>
      </c>
      <c r="FP141" s="259"/>
      <c r="FQ141" s="345"/>
      <c r="FR141" s="327" t="s">
        <v>196</v>
      </c>
      <c r="FS141" s="345"/>
      <c r="FT141" s="259"/>
      <c r="FU141" s="345"/>
      <c r="FV141" s="327" t="s">
        <v>196</v>
      </c>
      <c r="FW141" s="350" t="s">
        <v>196</v>
      </c>
      <c r="FX141" s="259"/>
      <c r="FY141" s="345"/>
      <c r="FZ141" s="259"/>
      <c r="GA141" s="345"/>
      <c r="GB141" s="259"/>
      <c r="GC141" s="345"/>
      <c r="GD141" s="259"/>
      <c r="GE141" s="345"/>
      <c r="GF141" s="259"/>
      <c r="GG141" s="345"/>
      <c r="GH141" s="259"/>
      <c r="GI141" s="345"/>
      <c r="GJ141" s="259"/>
      <c r="GK141" s="345"/>
      <c r="GL141" s="259"/>
      <c r="GM141" s="345"/>
      <c r="GN141" s="259"/>
      <c r="GO141" s="345"/>
      <c r="GP141" s="259"/>
      <c r="GQ141" s="345"/>
      <c r="GR141" s="259"/>
      <c r="GS141" s="345"/>
      <c r="GT141" s="259"/>
      <c r="GU141" s="345"/>
      <c r="GV141" s="259"/>
      <c r="GW141" s="345"/>
      <c r="GX141" s="259" t="s">
        <v>196</v>
      </c>
      <c r="GY141" s="345"/>
      <c r="GZ141" s="259" t="s">
        <v>196</v>
      </c>
      <c r="HA141" s="345" t="s">
        <v>196</v>
      </c>
      <c r="HB141" s="259"/>
      <c r="HC141" s="345"/>
      <c r="HD141" s="259"/>
      <c r="HE141" s="345"/>
      <c r="HF141" s="259"/>
      <c r="HG141" s="345" t="s">
        <v>196</v>
      </c>
      <c r="HH141" s="259" t="s">
        <v>196</v>
      </c>
      <c r="HI141" s="345" t="s">
        <v>196</v>
      </c>
      <c r="HJ141" s="259" t="s">
        <v>196</v>
      </c>
      <c r="HK141" s="345" t="s">
        <v>196</v>
      </c>
      <c r="HL141" s="259"/>
      <c r="HM141" s="345"/>
      <c r="HN141" s="259"/>
      <c r="HO141" s="345"/>
      <c r="HP141" s="259"/>
      <c r="HQ141" s="345"/>
      <c r="HR141" s="259"/>
      <c r="HS141" s="345"/>
      <c r="HT141" s="259"/>
      <c r="HU141" s="345"/>
      <c r="HV141" s="259"/>
      <c r="HW141" s="345"/>
      <c r="HX141" s="259"/>
      <c r="HY141" s="345"/>
      <c r="HZ141" s="259"/>
      <c r="IA141" s="345"/>
      <c r="IB141" s="356" t="s">
        <v>195</v>
      </c>
      <c r="IC141" s="345"/>
      <c r="ID141" s="257"/>
      <c r="IG141" s="303">
        <f t="shared" ref="IG141:IG172" si="8">COUNTA(F141:IB141)</f>
        <v>35</v>
      </c>
      <c r="IH141" s="303">
        <f t="shared" ref="IH141:IH172" si="9">COUNTIF(F141:IB141,"n")</f>
        <v>34</v>
      </c>
      <c r="II141" s="303">
        <f t="shared" ref="II141:II172" si="10">COUNTIF(F141:IB141,"y")</f>
        <v>1</v>
      </c>
      <c r="IJ141" s="303">
        <f t="shared" ref="IJ141:IJ199" si="11">IG141-IH141-II141</f>
        <v>0</v>
      </c>
    </row>
    <row r="142" spans="1:244" s="30" customFormat="1" x14ac:dyDescent="0.2">
      <c r="A142" s="343" t="str">
        <f>Cover!C132</f>
        <v>131</v>
      </c>
      <c r="B142" s="343" t="str">
        <f>Cover!D132 &amp; " / " &amp; Cover!E132</f>
        <v>Antériorité / Voorafgaande</v>
      </c>
      <c r="C142" s="343" t="str">
        <f>Cover!M132</f>
        <v>En tant que couverture. En plus du dommage comme prévu par la garantie (principale), les frais antérieurs.</v>
      </c>
      <c r="D142" s="343" t="str">
        <f>Cover!N132</f>
        <v>Als dekking. Niet enkel de schade zoals voorzien in de (hoofd-)waarborg, maar ook kosten die voorafgaan.</v>
      </c>
      <c r="E142" s="344" t="str">
        <f>Cover!J132</f>
        <v/>
      </c>
      <c r="F142" s="327" t="s">
        <v>196</v>
      </c>
      <c r="G142" s="345"/>
      <c r="H142" s="259"/>
      <c r="I142" s="345"/>
      <c r="J142" s="259"/>
      <c r="K142" s="345"/>
      <c r="L142" s="259"/>
      <c r="M142" s="345"/>
      <c r="N142" s="259"/>
      <c r="O142" s="345"/>
      <c r="P142" s="259"/>
      <c r="Q142" s="345"/>
      <c r="R142" s="259"/>
      <c r="S142" s="345"/>
      <c r="T142" s="259"/>
      <c r="U142" s="350" t="s">
        <v>196</v>
      </c>
      <c r="V142" s="259"/>
      <c r="W142" s="345"/>
      <c r="X142" s="259"/>
      <c r="Y142" s="345"/>
      <c r="Z142" s="259"/>
      <c r="AA142" s="345"/>
      <c r="AB142" s="259"/>
      <c r="AC142" s="345"/>
      <c r="AD142" s="327" t="s">
        <v>196</v>
      </c>
      <c r="AE142" s="345"/>
      <c r="AF142" s="259"/>
      <c r="AG142" s="345"/>
      <c r="AH142" s="259"/>
      <c r="AI142" s="345"/>
      <c r="AJ142" s="327" t="s">
        <v>196</v>
      </c>
      <c r="AK142" s="345"/>
      <c r="AL142" s="259"/>
      <c r="AM142" s="350" t="s">
        <v>196</v>
      </c>
      <c r="AN142" s="259"/>
      <c r="AO142" s="345"/>
      <c r="AP142" s="259"/>
      <c r="AQ142" s="345"/>
      <c r="AR142" s="259"/>
      <c r="AS142" s="345"/>
      <c r="AT142" s="259"/>
      <c r="AU142" s="345"/>
      <c r="AV142" s="259"/>
      <c r="AW142" s="345"/>
      <c r="AX142" s="259"/>
      <c r="AY142" s="345"/>
      <c r="AZ142" s="259"/>
      <c r="BA142" s="345"/>
      <c r="BB142" s="259"/>
      <c r="BC142" s="345"/>
      <c r="BD142" s="259"/>
      <c r="BE142" s="345"/>
      <c r="BF142" s="259"/>
      <c r="BG142" s="345"/>
      <c r="BH142" s="259"/>
      <c r="BI142" s="345"/>
      <c r="BJ142" s="259"/>
      <c r="BK142" s="350" t="s">
        <v>196</v>
      </c>
      <c r="BL142" s="259"/>
      <c r="BM142" s="345"/>
      <c r="BN142" s="259"/>
      <c r="BO142" s="345"/>
      <c r="BP142" s="259"/>
      <c r="BQ142" s="345"/>
      <c r="BR142" s="259"/>
      <c r="BS142" s="350" t="s">
        <v>196</v>
      </c>
      <c r="BT142" s="259"/>
      <c r="BU142" s="345"/>
      <c r="BV142" s="259"/>
      <c r="BW142" s="345"/>
      <c r="BX142" s="259"/>
      <c r="BY142" s="345"/>
      <c r="BZ142" s="259"/>
      <c r="CA142" s="345"/>
      <c r="CB142" s="259"/>
      <c r="CC142" s="345"/>
      <c r="CD142" s="259"/>
      <c r="CE142" s="345"/>
      <c r="CF142" s="259"/>
      <c r="CG142" s="345"/>
      <c r="CH142" s="259"/>
      <c r="CI142" s="345"/>
      <c r="CJ142" s="259"/>
      <c r="CK142" s="345"/>
      <c r="CL142" s="259"/>
      <c r="CM142" s="350" t="s">
        <v>196</v>
      </c>
      <c r="CN142" s="259"/>
      <c r="CO142" s="345"/>
      <c r="CP142" s="259"/>
      <c r="CQ142" s="345"/>
      <c r="CR142" s="259"/>
      <c r="CS142" s="345"/>
      <c r="CT142" s="259"/>
      <c r="CU142" s="345"/>
      <c r="CV142" s="327" t="s">
        <v>196</v>
      </c>
      <c r="CW142" s="345"/>
      <c r="CX142" s="259"/>
      <c r="CY142" s="345"/>
      <c r="CZ142" s="259"/>
      <c r="DA142" s="345"/>
      <c r="DB142" s="259"/>
      <c r="DC142" s="345"/>
      <c r="DD142" s="259"/>
      <c r="DE142" s="345"/>
      <c r="DF142" s="259"/>
      <c r="DG142" s="350" t="s">
        <v>196</v>
      </c>
      <c r="DH142" s="327" t="s">
        <v>196</v>
      </c>
      <c r="DI142" s="345"/>
      <c r="DJ142" s="259"/>
      <c r="DK142" s="345"/>
      <c r="DL142" s="259"/>
      <c r="DM142" s="345"/>
      <c r="DN142" s="259"/>
      <c r="DO142" s="345"/>
      <c r="DP142" s="259"/>
      <c r="DQ142" s="350" t="s">
        <v>196</v>
      </c>
      <c r="DR142" s="327" t="s">
        <v>196</v>
      </c>
      <c r="DS142" s="345"/>
      <c r="DT142" s="259"/>
      <c r="DU142" s="345"/>
      <c r="DV142" s="259"/>
      <c r="DW142" s="345"/>
      <c r="DX142" s="327" t="s">
        <v>196</v>
      </c>
      <c r="DY142" s="350" t="s">
        <v>196</v>
      </c>
      <c r="DZ142" s="259"/>
      <c r="EA142" s="345"/>
      <c r="EB142" s="327" t="s">
        <v>196</v>
      </c>
      <c r="EC142" s="345"/>
      <c r="ED142" s="259"/>
      <c r="EE142" s="345"/>
      <c r="EF142" s="259"/>
      <c r="EG142" s="345"/>
      <c r="EH142" s="259"/>
      <c r="EI142" s="345"/>
      <c r="EJ142" s="259"/>
      <c r="EK142" s="345"/>
      <c r="EL142" s="259"/>
      <c r="EM142" s="350" t="s">
        <v>196</v>
      </c>
      <c r="EN142" s="327" t="s">
        <v>196</v>
      </c>
      <c r="EO142" s="345"/>
      <c r="EP142" s="259"/>
      <c r="EQ142" s="345"/>
      <c r="ER142" s="259"/>
      <c r="ES142" s="345"/>
      <c r="ET142" s="259"/>
      <c r="EU142" s="345"/>
      <c r="EV142" s="259"/>
      <c r="EW142" s="345"/>
      <c r="EX142" s="259"/>
      <c r="EY142" s="345"/>
      <c r="EZ142" s="259"/>
      <c r="FA142" s="345"/>
      <c r="FB142" s="259"/>
      <c r="FC142" s="345"/>
      <c r="FD142" s="259"/>
      <c r="FE142" s="350" t="s">
        <v>196</v>
      </c>
      <c r="FF142" s="259"/>
      <c r="FG142" s="345"/>
      <c r="FH142" s="259"/>
      <c r="FI142" s="350" t="s">
        <v>196</v>
      </c>
      <c r="FJ142" s="259"/>
      <c r="FK142" s="350" t="s">
        <v>196</v>
      </c>
      <c r="FL142" s="259"/>
      <c r="FM142" s="345"/>
      <c r="FN142" s="327" t="s">
        <v>196</v>
      </c>
      <c r="FO142" s="350" t="s">
        <v>196</v>
      </c>
      <c r="FP142" s="259"/>
      <c r="FQ142" s="345"/>
      <c r="FR142" s="327" t="s">
        <v>196</v>
      </c>
      <c r="FS142" s="345"/>
      <c r="FT142" s="259"/>
      <c r="FU142" s="345"/>
      <c r="FV142" s="327" t="s">
        <v>196</v>
      </c>
      <c r="FW142" s="350" t="s">
        <v>196</v>
      </c>
      <c r="FX142" s="259"/>
      <c r="FY142" s="345"/>
      <c r="FZ142" s="259"/>
      <c r="GA142" s="345"/>
      <c r="GB142" s="259"/>
      <c r="GC142" s="345"/>
      <c r="GD142" s="259"/>
      <c r="GE142" s="345"/>
      <c r="GF142" s="259"/>
      <c r="GG142" s="345"/>
      <c r="GH142" s="259"/>
      <c r="GI142" s="345"/>
      <c r="GJ142" s="259"/>
      <c r="GK142" s="345"/>
      <c r="GL142" s="259"/>
      <c r="GM142" s="345"/>
      <c r="GN142" s="259"/>
      <c r="GO142" s="345"/>
      <c r="GP142" s="259"/>
      <c r="GQ142" s="345"/>
      <c r="GR142" s="259"/>
      <c r="GS142" s="345"/>
      <c r="GT142" s="259"/>
      <c r="GU142" s="345"/>
      <c r="GV142" s="259"/>
      <c r="GW142" s="345"/>
      <c r="GX142" s="259" t="s">
        <v>196</v>
      </c>
      <c r="GY142" s="345"/>
      <c r="GZ142" s="259" t="s">
        <v>196</v>
      </c>
      <c r="HA142" s="345" t="s">
        <v>196</v>
      </c>
      <c r="HB142" s="259"/>
      <c r="HC142" s="345"/>
      <c r="HD142" s="259"/>
      <c r="HE142" s="345"/>
      <c r="HF142" s="259"/>
      <c r="HG142" s="345" t="s">
        <v>196</v>
      </c>
      <c r="HH142" s="259" t="s">
        <v>196</v>
      </c>
      <c r="HI142" s="345" t="s">
        <v>196</v>
      </c>
      <c r="HJ142" s="259" t="s">
        <v>196</v>
      </c>
      <c r="HK142" s="345" t="s">
        <v>196</v>
      </c>
      <c r="HL142" s="259"/>
      <c r="HM142" s="345"/>
      <c r="HN142" s="259"/>
      <c r="HO142" s="345"/>
      <c r="HP142" s="259"/>
      <c r="HQ142" s="345"/>
      <c r="HR142" s="259"/>
      <c r="HS142" s="345"/>
      <c r="HT142" s="259"/>
      <c r="HU142" s="345"/>
      <c r="HV142" s="259"/>
      <c r="HW142" s="345"/>
      <c r="HX142" s="259"/>
      <c r="HY142" s="345"/>
      <c r="HZ142" s="259"/>
      <c r="IA142" s="345"/>
      <c r="IB142" s="356" t="s">
        <v>195</v>
      </c>
      <c r="IC142" s="345"/>
      <c r="ID142" s="257"/>
      <c r="IG142" s="303">
        <f t="shared" si="8"/>
        <v>35</v>
      </c>
      <c r="IH142" s="303">
        <f t="shared" si="9"/>
        <v>34</v>
      </c>
      <c r="II142" s="303">
        <f t="shared" si="10"/>
        <v>1</v>
      </c>
      <c r="IJ142" s="303">
        <f t="shared" si="11"/>
        <v>0</v>
      </c>
    </row>
    <row r="143" spans="1:244" s="30" customFormat="1" x14ac:dyDescent="0.2">
      <c r="A143" s="343" t="str">
        <f>Cover!C133</f>
        <v>132</v>
      </c>
      <c r="B143" s="343" t="str">
        <f>Cover!D133 &amp; " / " &amp; Cover!E133</f>
        <v>Accessoires / Bijhorigheden</v>
      </c>
      <c r="C143" s="343" t="str">
        <f>Cover!M133</f>
        <v>En tant que couverture en sein d'une garantie. Les accessoires à l'objet de risque sont couvertes par la garantie.</v>
      </c>
      <c r="D143" s="343" t="str">
        <f>Cover!N133</f>
        <v>Als dekking binnen een waarborg. De bijhorigheden (aan het risiko-object) vallen onder de waarborg.</v>
      </c>
      <c r="E143" s="344" t="str">
        <f>Cover!J133</f>
        <v/>
      </c>
      <c r="F143" s="327" t="s">
        <v>196</v>
      </c>
      <c r="G143" s="345"/>
      <c r="H143" s="259"/>
      <c r="I143" s="345"/>
      <c r="J143" s="259"/>
      <c r="K143" s="345"/>
      <c r="L143" s="259"/>
      <c r="M143" s="345"/>
      <c r="N143" s="259"/>
      <c r="O143" s="345"/>
      <c r="P143" s="259"/>
      <c r="Q143" s="345"/>
      <c r="R143" s="259"/>
      <c r="S143" s="345"/>
      <c r="T143" s="259"/>
      <c r="U143" s="350" t="s">
        <v>196</v>
      </c>
      <c r="V143" s="259"/>
      <c r="W143" s="345"/>
      <c r="X143" s="259"/>
      <c r="Y143" s="345"/>
      <c r="Z143" s="259"/>
      <c r="AA143" s="345"/>
      <c r="AB143" s="259"/>
      <c r="AC143" s="345"/>
      <c r="AD143" s="327" t="s">
        <v>196</v>
      </c>
      <c r="AE143" s="345"/>
      <c r="AF143" s="259"/>
      <c r="AG143" s="345"/>
      <c r="AH143" s="259"/>
      <c r="AI143" s="345"/>
      <c r="AJ143" s="327" t="s">
        <v>196</v>
      </c>
      <c r="AK143" s="345"/>
      <c r="AL143" s="259"/>
      <c r="AM143" s="350" t="s">
        <v>196</v>
      </c>
      <c r="AN143" s="259"/>
      <c r="AO143" s="345"/>
      <c r="AP143" s="259"/>
      <c r="AQ143" s="345"/>
      <c r="AR143" s="259"/>
      <c r="AS143" s="345"/>
      <c r="AT143" s="259"/>
      <c r="AU143" s="345"/>
      <c r="AV143" s="259"/>
      <c r="AW143" s="345"/>
      <c r="AX143" s="259"/>
      <c r="AY143" s="345"/>
      <c r="AZ143" s="259"/>
      <c r="BA143" s="345"/>
      <c r="BB143" s="259"/>
      <c r="BC143" s="345"/>
      <c r="BD143" s="259"/>
      <c r="BE143" s="345"/>
      <c r="BF143" s="259"/>
      <c r="BG143" s="345"/>
      <c r="BH143" s="259"/>
      <c r="BI143" s="345"/>
      <c r="BJ143" s="259"/>
      <c r="BK143" s="350" t="s">
        <v>196</v>
      </c>
      <c r="BL143" s="259"/>
      <c r="BM143" s="345"/>
      <c r="BN143" s="259"/>
      <c r="BO143" s="345"/>
      <c r="BP143" s="259"/>
      <c r="BQ143" s="345"/>
      <c r="BR143" s="259"/>
      <c r="BS143" s="350" t="s">
        <v>196</v>
      </c>
      <c r="BT143" s="259"/>
      <c r="BU143" s="345"/>
      <c r="BV143" s="259"/>
      <c r="BW143" s="345"/>
      <c r="BX143" s="259"/>
      <c r="BY143" s="345"/>
      <c r="BZ143" s="259"/>
      <c r="CA143" s="345"/>
      <c r="CB143" s="259"/>
      <c r="CC143" s="345"/>
      <c r="CD143" s="259"/>
      <c r="CE143" s="345"/>
      <c r="CF143" s="259"/>
      <c r="CG143" s="345"/>
      <c r="CH143" s="259"/>
      <c r="CI143" s="345"/>
      <c r="CJ143" s="259"/>
      <c r="CK143" s="345"/>
      <c r="CL143" s="259"/>
      <c r="CM143" s="350" t="s">
        <v>196</v>
      </c>
      <c r="CN143" s="259"/>
      <c r="CO143" s="345"/>
      <c r="CP143" s="259"/>
      <c r="CQ143" s="345"/>
      <c r="CR143" s="259"/>
      <c r="CS143" s="345"/>
      <c r="CT143" s="259"/>
      <c r="CU143" s="345"/>
      <c r="CV143" s="327" t="s">
        <v>196</v>
      </c>
      <c r="CW143" s="345"/>
      <c r="CX143" s="259"/>
      <c r="CY143" s="345"/>
      <c r="CZ143" s="259"/>
      <c r="DA143" s="345"/>
      <c r="DB143" s="259"/>
      <c r="DC143" s="345"/>
      <c r="DD143" s="259"/>
      <c r="DE143" s="345"/>
      <c r="DF143" s="259"/>
      <c r="DG143" s="350" t="s">
        <v>196</v>
      </c>
      <c r="DH143" s="327" t="s">
        <v>196</v>
      </c>
      <c r="DI143" s="345"/>
      <c r="DJ143" s="259"/>
      <c r="DK143" s="345"/>
      <c r="DL143" s="259"/>
      <c r="DM143" s="345"/>
      <c r="DN143" s="259"/>
      <c r="DO143" s="345"/>
      <c r="DP143" s="259"/>
      <c r="DQ143" s="350" t="s">
        <v>196</v>
      </c>
      <c r="DR143" s="327" t="s">
        <v>196</v>
      </c>
      <c r="DS143" s="345"/>
      <c r="DT143" s="259"/>
      <c r="DU143" s="345"/>
      <c r="DV143" s="259"/>
      <c r="DW143" s="345"/>
      <c r="DX143" s="327" t="s">
        <v>196</v>
      </c>
      <c r="DY143" s="350" t="s">
        <v>196</v>
      </c>
      <c r="DZ143" s="259"/>
      <c r="EA143" s="345"/>
      <c r="EB143" s="327" t="s">
        <v>196</v>
      </c>
      <c r="EC143" s="345"/>
      <c r="ED143" s="259"/>
      <c r="EE143" s="345"/>
      <c r="EF143" s="259"/>
      <c r="EG143" s="345"/>
      <c r="EH143" s="259"/>
      <c r="EI143" s="345"/>
      <c r="EJ143" s="259"/>
      <c r="EK143" s="345"/>
      <c r="EL143" s="259"/>
      <c r="EM143" s="350" t="s">
        <v>196</v>
      </c>
      <c r="EN143" s="327" t="s">
        <v>196</v>
      </c>
      <c r="EO143" s="345"/>
      <c r="EP143" s="259"/>
      <c r="EQ143" s="345"/>
      <c r="ER143" s="259"/>
      <c r="ES143" s="345"/>
      <c r="ET143" s="259"/>
      <c r="EU143" s="345"/>
      <c r="EV143" s="259"/>
      <c r="EW143" s="345"/>
      <c r="EX143" s="259"/>
      <c r="EY143" s="345"/>
      <c r="EZ143" s="259"/>
      <c r="FA143" s="345"/>
      <c r="FB143" s="259"/>
      <c r="FC143" s="345"/>
      <c r="FD143" s="259"/>
      <c r="FE143" s="350" t="s">
        <v>196</v>
      </c>
      <c r="FF143" s="259"/>
      <c r="FG143" s="345"/>
      <c r="FH143" s="259"/>
      <c r="FI143" s="350" t="s">
        <v>196</v>
      </c>
      <c r="FJ143" s="259"/>
      <c r="FK143" s="350" t="s">
        <v>196</v>
      </c>
      <c r="FL143" s="259"/>
      <c r="FM143" s="345"/>
      <c r="FN143" s="327" t="s">
        <v>196</v>
      </c>
      <c r="FO143" s="350" t="s">
        <v>196</v>
      </c>
      <c r="FP143" s="259"/>
      <c r="FQ143" s="345"/>
      <c r="FR143" s="327" t="s">
        <v>196</v>
      </c>
      <c r="FS143" s="345"/>
      <c r="FT143" s="259"/>
      <c r="FU143" s="345"/>
      <c r="FV143" s="327" t="s">
        <v>196</v>
      </c>
      <c r="FW143" s="350" t="s">
        <v>196</v>
      </c>
      <c r="FX143" s="259"/>
      <c r="FY143" s="345"/>
      <c r="FZ143" s="259"/>
      <c r="GA143" s="345"/>
      <c r="GB143" s="259"/>
      <c r="GC143" s="345"/>
      <c r="GD143" s="259"/>
      <c r="GE143" s="345"/>
      <c r="GF143" s="259"/>
      <c r="GG143" s="345"/>
      <c r="GH143" s="259"/>
      <c r="GI143" s="345"/>
      <c r="GJ143" s="259"/>
      <c r="GK143" s="345"/>
      <c r="GL143" s="259"/>
      <c r="GM143" s="345"/>
      <c r="GN143" s="259"/>
      <c r="GO143" s="345"/>
      <c r="GP143" s="259"/>
      <c r="GQ143" s="345"/>
      <c r="GR143" s="259"/>
      <c r="GS143" s="345"/>
      <c r="GT143" s="259"/>
      <c r="GU143" s="345"/>
      <c r="GV143" s="259"/>
      <c r="GW143" s="345"/>
      <c r="GX143" s="259" t="s">
        <v>196</v>
      </c>
      <c r="GY143" s="345"/>
      <c r="GZ143" s="259" t="s">
        <v>196</v>
      </c>
      <c r="HA143" s="345" t="s">
        <v>196</v>
      </c>
      <c r="HB143" s="259"/>
      <c r="HC143" s="345"/>
      <c r="HD143" s="259"/>
      <c r="HE143" s="345"/>
      <c r="HF143" s="259"/>
      <c r="HG143" s="345" t="s">
        <v>196</v>
      </c>
      <c r="HH143" s="259" t="s">
        <v>196</v>
      </c>
      <c r="HI143" s="345" t="s">
        <v>196</v>
      </c>
      <c r="HJ143" s="259" t="s">
        <v>196</v>
      </c>
      <c r="HK143" s="345" t="s">
        <v>196</v>
      </c>
      <c r="HL143" s="259"/>
      <c r="HM143" s="345"/>
      <c r="HN143" s="259"/>
      <c r="HO143" s="345"/>
      <c r="HP143" s="259"/>
      <c r="HQ143" s="345"/>
      <c r="HR143" s="259"/>
      <c r="HS143" s="345"/>
      <c r="HT143" s="259"/>
      <c r="HU143" s="345"/>
      <c r="HV143" s="259"/>
      <c r="HW143" s="345"/>
      <c r="HX143" s="259"/>
      <c r="HY143" s="345"/>
      <c r="HZ143" s="259"/>
      <c r="IA143" s="345"/>
      <c r="IB143" s="356" t="s">
        <v>195</v>
      </c>
      <c r="IC143" s="345"/>
      <c r="ID143" s="257"/>
      <c r="IG143" s="303">
        <f t="shared" si="8"/>
        <v>35</v>
      </c>
      <c r="IH143" s="303">
        <f t="shared" si="9"/>
        <v>34</v>
      </c>
      <c r="II143" s="303">
        <f t="shared" si="10"/>
        <v>1</v>
      </c>
      <c r="IJ143" s="303">
        <f t="shared" si="11"/>
        <v>0</v>
      </c>
    </row>
    <row r="144" spans="1:244" s="30" customFormat="1" x14ac:dyDescent="0.2">
      <c r="A144" s="343" t="str">
        <f>Cover!C134</f>
        <v>133</v>
      </c>
      <c r="B144" s="343" t="str">
        <f>Cover!D134 &amp; " / " &amp; Cover!E134</f>
        <v>Indemnité forfaitaire vol / Dagvergoed.diefstal</v>
      </c>
      <c r="C144" s="343" t="str">
        <f>Cover!M134</f>
        <v>En tant que couverture. Un forfait par jour, pour le remplacement de ce qu'a été volé.</v>
      </c>
      <c r="D144" s="343" t="str">
        <f>Cover!N134</f>
        <v>Als dekking. Forfait per dag, na diefstal, ter vervanging van wat gestolen is.</v>
      </c>
      <c r="E144" s="344" t="str">
        <f>Cover!J134</f>
        <v/>
      </c>
      <c r="F144" s="327" t="s">
        <v>196</v>
      </c>
      <c r="G144" s="345"/>
      <c r="H144" s="259"/>
      <c r="I144" s="345"/>
      <c r="J144" s="259"/>
      <c r="K144" s="345"/>
      <c r="L144" s="259"/>
      <c r="M144" s="345"/>
      <c r="N144" s="259"/>
      <c r="O144" s="345"/>
      <c r="P144" s="259"/>
      <c r="Q144" s="345"/>
      <c r="R144" s="259"/>
      <c r="S144" s="345"/>
      <c r="T144" s="259"/>
      <c r="U144" s="350" t="s">
        <v>196</v>
      </c>
      <c r="V144" s="259"/>
      <c r="W144" s="345"/>
      <c r="X144" s="259"/>
      <c r="Y144" s="345"/>
      <c r="Z144" s="259"/>
      <c r="AA144" s="345"/>
      <c r="AB144" s="259"/>
      <c r="AC144" s="345"/>
      <c r="AD144" s="327" t="s">
        <v>196</v>
      </c>
      <c r="AE144" s="345"/>
      <c r="AF144" s="259"/>
      <c r="AG144" s="345"/>
      <c r="AH144" s="259"/>
      <c r="AI144" s="345"/>
      <c r="AJ144" s="327" t="s">
        <v>196</v>
      </c>
      <c r="AK144" s="345"/>
      <c r="AL144" s="259"/>
      <c r="AM144" s="350" t="s">
        <v>196</v>
      </c>
      <c r="AN144" s="259"/>
      <c r="AO144" s="345"/>
      <c r="AP144" s="259"/>
      <c r="AQ144" s="345"/>
      <c r="AR144" s="259"/>
      <c r="AS144" s="345"/>
      <c r="AT144" s="259"/>
      <c r="AU144" s="345"/>
      <c r="AV144" s="259"/>
      <c r="AW144" s="345"/>
      <c r="AX144" s="259"/>
      <c r="AY144" s="345"/>
      <c r="AZ144" s="259"/>
      <c r="BA144" s="345"/>
      <c r="BB144" s="259"/>
      <c r="BC144" s="345"/>
      <c r="BD144" s="259"/>
      <c r="BE144" s="345"/>
      <c r="BF144" s="259"/>
      <c r="BG144" s="345"/>
      <c r="BH144" s="259"/>
      <c r="BI144" s="345"/>
      <c r="BJ144" s="259"/>
      <c r="BK144" s="350" t="s">
        <v>196</v>
      </c>
      <c r="BL144" s="259"/>
      <c r="BM144" s="345"/>
      <c r="BN144" s="259"/>
      <c r="BO144" s="345"/>
      <c r="BP144" s="259"/>
      <c r="BQ144" s="345"/>
      <c r="BR144" s="259"/>
      <c r="BS144" s="350" t="s">
        <v>196</v>
      </c>
      <c r="BT144" s="259"/>
      <c r="BU144" s="345"/>
      <c r="BV144" s="259"/>
      <c r="BW144" s="345"/>
      <c r="BX144" s="259"/>
      <c r="BY144" s="345"/>
      <c r="BZ144" s="259"/>
      <c r="CA144" s="345"/>
      <c r="CB144" s="259"/>
      <c r="CC144" s="345"/>
      <c r="CD144" s="259"/>
      <c r="CE144" s="345"/>
      <c r="CF144" s="259"/>
      <c r="CG144" s="345"/>
      <c r="CH144" s="259"/>
      <c r="CI144" s="345"/>
      <c r="CJ144" s="259"/>
      <c r="CK144" s="345"/>
      <c r="CL144" s="259"/>
      <c r="CM144" s="350" t="s">
        <v>196</v>
      </c>
      <c r="CN144" s="259"/>
      <c r="CO144" s="345"/>
      <c r="CP144" s="259"/>
      <c r="CQ144" s="345"/>
      <c r="CR144" s="259"/>
      <c r="CS144" s="345"/>
      <c r="CT144" s="259"/>
      <c r="CU144" s="345"/>
      <c r="CV144" s="327" t="s">
        <v>196</v>
      </c>
      <c r="CW144" s="345"/>
      <c r="CX144" s="259"/>
      <c r="CY144" s="345"/>
      <c r="CZ144" s="259"/>
      <c r="DA144" s="345"/>
      <c r="DB144" s="259"/>
      <c r="DC144" s="345"/>
      <c r="DD144" s="259"/>
      <c r="DE144" s="345"/>
      <c r="DF144" s="259"/>
      <c r="DG144" s="350" t="s">
        <v>196</v>
      </c>
      <c r="DH144" s="327" t="s">
        <v>196</v>
      </c>
      <c r="DI144" s="345"/>
      <c r="DJ144" s="259"/>
      <c r="DK144" s="345"/>
      <c r="DL144" s="259"/>
      <c r="DM144" s="345"/>
      <c r="DN144" s="259"/>
      <c r="DO144" s="345"/>
      <c r="DP144" s="259"/>
      <c r="DQ144" s="350" t="s">
        <v>196</v>
      </c>
      <c r="DR144" s="327" t="s">
        <v>196</v>
      </c>
      <c r="DS144" s="345"/>
      <c r="DT144" s="259"/>
      <c r="DU144" s="345"/>
      <c r="DV144" s="259"/>
      <c r="DW144" s="345"/>
      <c r="DX144" s="327" t="s">
        <v>196</v>
      </c>
      <c r="DY144" s="350" t="s">
        <v>196</v>
      </c>
      <c r="DZ144" s="259"/>
      <c r="EA144" s="345"/>
      <c r="EB144" s="327" t="s">
        <v>196</v>
      </c>
      <c r="EC144" s="345"/>
      <c r="ED144" s="259"/>
      <c r="EE144" s="345"/>
      <c r="EF144" s="259"/>
      <c r="EG144" s="345"/>
      <c r="EH144" s="259"/>
      <c r="EI144" s="345"/>
      <c r="EJ144" s="259"/>
      <c r="EK144" s="345"/>
      <c r="EL144" s="259"/>
      <c r="EM144" s="350" t="s">
        <v>196</v>
      </c>
      <c r="EN144" s="327" t="s">
        <v>196</v>
      </c>
      <c r="EO144" s="345"/>
      <c r="EP144" s="259"/>
      <c r="EQ144" s="345"/>
      <c r="ER144" s="259"/>
      <c r="ES144" s="345"/>
      <c r="ET144" s="259"/>
      <c r="EU144" s="345"/>
      <c r="EV144" s="259"/>
      <c r="EW144" s="345"/>
      <c r="EX144" s="259"/>
      <c r="EY144" s="345"/>
      <c r="EZ144" s="259"/>
      <c r="FA144" s="345"/>
      <c r="FB144" s="259"/>
      <c r="FC144" s="345"/>
      <c r="FD144" s="259"/>
      <c r="FE144" s="350" t="s">
        <v>196</v>
      </c>
      <c r="FF144" s="259"/>
      <c r="FG144" s="345"/>
      <c r="FH144" s="259"/>
      <c r="FI144" s="350" t="s">
        <v>196</v>
      </c>
      <c r="FJ144" s="259"/>
      <c r="FK144" s="350" t="s">
        <v>196</v>
      </c>
      <c r="FL144" s="259"/>
      <c r="FM144" s="345"/>
      <c r="FN144" s="327" t="s">
        <v>196</v>
      </c>
      <c r="FO144" s="350" t="s">
        <v>196</v>
      </c>
      <c r="FP144" s="259"/>
      <c r="FQ144" s="345"/>
      <c r="FR144" s="327" t="s">
        <v>196</v>
      </c>
      <c r="FS144" s="345"/>
      <c r="FT144" s="259"/>
      <c r="FU144" s="345"/>
      <c r="FV144" s="327" t="s">
        <v>196</v>
      </c>
      <c r="FW144" s="350" t="s">
        <v>196</v>
      </c>
      <c r="FX144" s="259"/>
      <c r="FY144" s="345"/>
      <c r="FZ144" s="259"/>
      <c r="GA144" s="345"/>
      <c r="GB144" s="259"/>
      <c r="GC144" s="345"/>
      <c r="GD144" s="259"/>
      <c r="GE144" s="345"/>
      <c r="GF144" s="259"/>
      <c r="GG144" s="345"/>
      <c r="GH144" s="259"/>
      <c r="GI144" s="345"/>
      <c r="GJ144" s="259"/>
      <c r="GK144" s="345"/>
      <c r="GL144" s="259"/>
      <c r="GM144" s="345"/>
      <c r="GN144" s="259"/>
      <c r="GO144" s="345"/>
      <c r="GP144" s="259"/>
      <c r="GQ144" s="345"/>
      <c r="GR144" s="259"/>
      <c r="GS144" s="345"/>
      <c r="GT144" s="259"/>
      <c r="GU144" s="345"/>
      <c r="GV144" s="259"/>
      <c r="GW144" s="345"/>
      <c r="GX144" s="259" t="s">
        <v>196</v>
      </c>
      <c r="GY144" s="345"/>
      <c r="GZ144" s="259" t="s">
        <v>196</v>
      </c>
      <c r="HA144" s="345" t="s">
        <v>196</v>
      </c>
      <c r="HB144" s="259"/>
      <c r="HC144" s="345"/>
      <c r="HD144" s="259"/>
      <c r="HE144" s="345"/>
      <c r="HF144" s="259"/>
      <c r="HG144" s="345" t="s">
        <v>196</v>
      </c>
      <c r="HH144" s="259" t="s">
        <v>196</v>
      </c>
      <c r="HI144" s="345" t="s">
        <v>196</v>
      </c>
      <c r="HJ144" s="259" t="s">
        <v>196</v>
      </c>
      <c r="HK144" s="345" t="s">
        <v>196</v>
      </c>
      <c r="HL144" s="259"/>
      <c r="HM144" s="345"/>
      <c r="HN144" s="259"/>
      <c r="HO144" s="345"/>
      <c r="HP144" s="259"/>
      <c r="HQ144" s="345"/>
      <c r="HR144" s="259"/>
      <c r="HS144" s="345"/>
      <c r="HT144" s="259"/>
      <c r="HU144" s="345"/>
      <c r="HV144" s="259"/>
      <c r="HW144" s="345"/>
      <c r="HX144" s="259"/>
      <c r="HY144" s="345"/>
      <c r="HZ144" s="259"/>
      <c r="IA144" s="345"/>
      <c r="IB144" s="356" t="s">
        <v>195</v>
      </c>
      <c r="IC144" s="345"/>
      <c r="ID144" s="257"/>
      <c r="IG144" s="303">
        <f t="shared" si="8"/>
        <v>35</v>
      </c>
      <c r="IH144" s="303">
        <f t="shared" si="9"/>
        <v>34</v>
      </c>
      <c r="II144" s="303">
        <f t="shared" si="10"/>
        <v>1</v>
      </c>
      <c r="IJ144" s="303">
        <f t="shared" si="11"/>
        <v>0</v>
      </c>
    </row>
    <row r="145" spans="1:244" s="30" customFormat="1" x14ac:dyDescent="0.2">
      <c r="A145" s="343" t="str">
        <f>Cover!C135</f>
        <v>134</v>
      </c>
      <c r="B145" s="343" t="str">
        <f>Cover!D135 &amp; " / " &amp; Cover!E135</f>
        <v>Frais médicaux assistance / Med.kosten bijstand</v>
      </c>
      <c r="C145" s="343" t="str">
        <f>Cover!M135</f>
        <v>En tant que couverture. Dans une garantie (principale) de type assistance, les frais médicaux.</v>
      </c>
      <c r="D145" s="343" t="str">
        <f>Cover!N135</f>
        <v>Als dekking. In een (hoofd-)waarborg bijstand, de medische kosten.</v>
      </c>
      <c r="E145" s="344" t="str">
        <f>Cover!J135</f>
        <v/>
      </c>
      <c r="F145" s="327" t="s">
        <v>196</v>
      </c>
      <c r="G145" s="345"/>
      <c r="H145" s="259"/>
      <c r="I145" s="345"/>
      <c r="J145" s="259"/>
      <c r="K145" s="345"/>
      <c r="L145" s="259"/>
      <c r="M145" s="345"/>
      <c r="N145" s="259"/>
      <c r="O145" s="345"/>
      <c r="P145" s="259"/>
      <c r="Q145" s="345"/>
      <c r="R145" s="259"/>
      <c r="S145" s="345"/>
      <c r="T145" s="259"/>
      <c r="U145" s="350" t="s">
        <v>196</v>
      </c>
      <c r="V145" s="259"/>
      <c r="W145" s="345"/>
      <c r="X145" s="259"/>
      <c r="Y145" s="345"/>
      <c r="Z145" s="259"/>
      <c r="AA145" s="345"/>
      <c r="AB145" s="259"/>
      <c r="AC145" s="345"/>
      <c r="AD145" s="327" t="s">
        <v>196</v>
      </c>
      <c r="AE145" s="345"/>
      <c r="AF145" s="259"/>
      <c r="AG145" s="345"/>
      <c r="AH145" s="259"/>
      <c r="AI145" s="345"/>
      <c r="AJ145" s="327" t="s">
        <v>196</v>
      </c>
      <c r="AK145" s="345"/>
      <c r="AL145" s="259"/>
      <c r="AM145" s="350" t="s">
        <v>196</v>
      </c>
      <c r="AN145" s="259"/>
      <c r="AO145" s="345"/>
      <c r="AP145" s="259"/>
      <c r="AQ145" s="345"/>
      <c r="AR145" s="259"/>
      <c r="AS145" s="345"/>
      <c r="AT145" s="259"/>
      <c r="AU145" s="345"/>
      <c r="AV145" s="259"/>
      <c r="AW145" s="345"/>
      <c r="AX145" s="259"/>
      <c r="AY145" s="345"/>
      <c r="AZ145" s="259"/>
      <c r="BA145" s="345"/>
      <c r="BB145" s="259"/>
      <c r="BC145" s="345"/>
      <c r="BD145" s="259"/>
      <c r="BE145" s="345"/>
      <c r="BF145" s="259"/>
      <c r="BG145" s="345"/>
      <c r="BH145" s="259"/>
      <c r="BI145" s="345"/>
      <c r="BJ145" s="259"/>
      <c r="BK145" s="350" t="s">
        <v>196</v>
      </c>
      <c r="BL145" s="259"/>
      <c r="BM145" s="345"/>
      <c r="BN145" s="259"/>
      <c r="BO145" s="345"/>
      <c r="BP145" s="259"/>
      <c r="BQ145" s="345"/>
      <c r="BR145" s="259"/>
      <c r="BS145" s="350" t="s">
        <v>196</v>
      </c>
      <c r="BT145" s="259"/>
      <c r="BU145" s="345"/>
      <c r="BV145" s="259"/>
      <c r="BW145" s="345"/>
      <c r="BX145" s="259"/>
      <c r="BY145" s="345"/>
      <c r="BZ145" s="259"/>
      <c r="CA145" s="345"/>
      <c r="CB145" s="259"/>
      <c r="CC145" s="345"/>
      <c r="CD145" s="259"/>
      <c r="CE145" s="345"/>
      <c r="CF145" s="259"/>
      <c r="CG145" s="345"/>
      <c r="CH145" s="259"/>
      <c r="CI145" s="345"/>
      <c r="CJ145" s="259"/>
      <c r="CK145" s="345"/>
      <c r="CL145" s="259"/>
      <c r="CM145" s="350" t="s">
        <v>196</v>
      </c>
      <c r="CN145" s="259"/>
      <c r="CO145" s="345"/>
      <c r="CP145" s="259"/>
      <c r="CQ145" s="345"/>
      <c r="CR145" s="259"/>
      <c r="CS145" s="345"/>
      <c r="CT145" s="259"/>
      <c r="CU145" s="345"/>
      <c r="CV145" s="327" t="s">
        <v>196</v>
      </c>
      <c r="CW145" s="345"/>
      <c r="CX145" s="259"/>
      <c r="CY145" s="345"/>
      <c r="CZ145" s="259"/>
      <c r="DA145" s="345"/>
      <c r="DB145" s="259"/>
      <c r="DC145" s="345"/>
      <c r="DD145" s="259"/>
      <c r="DE145" s="345"/>
      <c r="DF145" s="259"/>
      <c r="DG145" s="350" t="s">
        <v>196</v>
      </c>
      <c r="DH145" s="327" t="s">
        <v>196</v>
      </c>
      <c r="DI145" s="345"/>
      <c r="DJ145" s="259"/>
      <c r="DK145" s="345"/>
      <c r="DL145" s="259"/>
      <c r="DM145" s="345"/>
      <c r="DN145" s="259"/>
      <c r="DO145" s="345"/>
      <c r="DP145" s="259"/>
      <c r="DQ145" s="350" t="s">
        <v>196</v>
      </c>
      <c r="DR145" s="327" t="s">
        <v>196</v>
      </c>
      <c r="DS145" s="345"/>
      <c r="DT145" s="259"/>
      <c r="DU145" s="345"/>
      <c r="DV145" s="259"/>
      <c r="DW145" s="345"/>
      <c r="DX145" s="327" t="s">
        <v>196</v>
      </c>
      <c r="DY145" s="350" t="s">
        <v>196</v>
      </c>
      <c r="DZ145" s="259"/>
      <c r="EA145" s="345"/>
      <c r="EB145" s="327" t="s">
        <v>196</v>
      </c>
      <c r="EC145" s="345"/>
      <c r="ED145" s="259"/>
      <c r="EE145" s="345"/>
      <c r="EF145" s="259"/>
      <c r="EG145" s="345"/>
      <c r="EH145" s="259"/>
      <c r="EI145" s="345"/>
      <c r="EJ145" s="259"/>
      <c r="EK145" s="345"/>
      <c r="EL145" s="259"/>
      <c r="EM145" s="350" t="s">
        <v>196</v>
      </c>
      <c r="EN145" s="327" t="s">
        <v>196</v>
      </c>
      <c r="EO145" s="345"/>
      <c r="EP145" s="259"/>
      <c r="EQ145" s="345"/>
      <c r="ER145" s="259"/>
      <c r="ES145" s="345"/>
      <c r="ET145" s="259"/>
      <c r="EU145" s="345"/>
      <c r="EV145" s="259"/>
      <c r="EW145" s="345"/>
      <c r="EX145" s="259"/>
      <c r="EY145" s="345"/>
      <c r="EZ145" s="259"/>
      <c r="FA145" s="345"/>
      <c r="FB145" s="259"/>
      <c r="FC145" s="345"/>
      <c r="FD145" s="259"/>
      <c r="FE145" s="350" t="s">
        <v>196</v>
      </c>
      <c r="FF145" s="259"/>
      <c r="FG145" s="345"/>
      <c r="FH145" s="259"/>
      <c r="FI145" s="350" t="s">
        <v>196</v>
      </c>
      <c r="FJ145" s="259"/>
      <c r="FK145" s="350" t="s">
        <v>196</v>
      </c>
      <c r="FL145" s="259"/>
      <c r="FM145" s="345"/>
      <c r="FN145" s="327" t="s">
        <v>196</v>
      </c>
      <c r="FO145" s="350" t="s">
        <v>196</v>
      </c>
      <c r="FP145" s="259"/>
      <c r="FQ145" s="345"/>
      <c r="FR145" s="327" t="s">
        <v>196</v>
      </c>
      <c r="FS145" s="345"/>
      <c r="FT145" s="259"/>
      <c r="FU145" s="345"/>
      <c r="FV145" s="327" t="s">
        <v>196</v>
      </c>
      <c r="FW145" s="350" t="s">
        <v>196</v>
      </c>
      <c r="FX145" s="259"/>
      <c r="FY145" s="345"/>
      <c r="FZ145" s="259"/>
      <c r="GA145" s="345"/>
      <c r="GB145" s="259"/>
      <c r="GC145" s="345"/>
      <c r="GD145" s="259"/>
      <c r="GE145" s="345"/>
      <c r="GF145" s="259"/>
      <c r="GG145" s="345"/>
      <c r="GH145" s="259"/>
      <c r="GI145" s="345"/>
      <c r="GJ145" s="259"/>
      <c r="GK145" s="345"/>
      <c r="GL145" s="259"/>
      <c r="GM145" s="345"/>
      <c r="GN145" s="259"/>
      <c r="GO145" s="345"/>
      <c r="GP145" s="259"/>
      <c r="GQ145" s="345"/>
      <c r="GR145" s="259"/>
      <c r="GS145" s="345"/>
      <c r="GT145" s="259"/>
      <c r="GU145" s="345"/>
      <c r="GV145" s="259"/>
      <c r="GW145" s="345"/>
      <c r="GX145" s="259" t="s">
        <v>196</v>
      </c>
      <c r="GY145" s="345"/>
      <c r="GZ145" s="259" t="s">
        <v>196</v>
      </c>
      <c r="HA145" s="345" t="s">
        <v>196</v>
      </c>
      <c r="HB145" s="259"/>
      <c r="HC145" s="345"/>
      <c r="HD145" s="259"/>
      <c r="HE145" s="345"/>
      <c r="HF145" s="259"/>
      <c r="HG145" s="345" t="s">
        <v>196</v>
      </c>
      <c r="HH145" s="259" t="s">
        <v>196</v>
      </c>
      <c r="HI145" s="345" t="s">
        <v>196</v>
      </c>
      <c r="HJ145" s="259" t="s">
        <v>196</v>
      </c>
      <c r="HK145" s="345" t="s">
        <v>196</v>
      </c>
      <c r="HL145" s="259"/>
      <c r="HM145" s="345"/>
      <c r="HN145" s="259"/>
      <c r="HO145" s="345"/>
      <c r="HP145" s="259"/>
      <c r="HQ145" s="345"/>
      <c r="HR145" s="259"/>
      <c r="HS145" s="345"/>
      <c r="HT145" s="259"/>
      <c r="HU145" s="345"/>
      <c r="HV145" s="259"/>
      <c r="HW145" s="345"/>
      <c r="HX145" s="259"/>
      <c r="HY145" s="345"/>
      <c r="HZ145" s="259"/>
      <c r="IA145" s="345"/>
      <c r="IB145" s="356" t="s">
        <v>195</v>
      </c>
      <c r="IC145" s="345"/>
      <c r="ID145" s="257"/>
      <c r="IG145" s="303">
        <f t="shared" si="8"/>
        <v>35</v>
      </c>
      <c r="IH145" s="303">
        <f t="shared" si="9"/>
        <v>34</v>
      </c>
      <c r="II145" s="303">
        <f t="shared" si="10"/>
        <v>1</v>
      </c>
      <c r="IJ145" s="303">
        <f t="shared" si="11"/>
        <v>0</v>
      </c>
    </row>
    <row r="146" spans="1:244" s="30" customFormat="1" x14ac:dyDescent="0.2">
      <c r="A146" s="343" t="str">
        <f>Cover!C136</f>
        <v>135</v>
      </c>
      <c r="B146" s="343" t="str">
        <f>Cover!D136 &amp; " / " &amp; Cover!E136</f>
        <v>Fr.médicaux rapatriement / Med.kost.na repatr.</v>
      </c>
      <c r="C146" s="343" t="str">
        <f>Cover!M136</f>
        <v>En tant que couverture. Les frais d'un rapatriement sous surveillance médicale.</v>
      </c>
      <c r="D146" s="343" t="str">
        <f>Cover!N136</f>
        <v>Als dekking. De kosten voor een repatriëring onder medisch toezicht.</v>
      </c>
      <c r="E146" s="344" t="str">
        <f>Cover!J136</f>
        <v/>
      </c>
      <c r="F146" s="327" t="s">
        <v>196</v>
      </c>
      <c r="G146" s="345"/>
      <c r="H146" s="259"/>
      <c r="I146" s="345"/>
      <c r="J146" s="259"/>
      <c r="K146" s="345"/>
      <c r="L146" s="259"/>
      <c r="M146" s="345"/>
      <c r="N146" s="259"/>
      <c r="O146" s="345"/>
      <c r="P146" s="259"/>
      <c r="Q146" s="345"/>
      <c r="R146" s="259"/>
      <c r="S146" s="345"/>
      <c r="T146" s="259"/>
      <c r="U146" s="350" t="s">
        <v>196</v>
      </c>
      <c r="V146" s="259"/>
      <c r="W146" s="345"/>
      <c r="X146" s="259"/>
      <c r="Y146" s="345"/>
      <c r="Z146" s="259"/>
      <c r="AA146" s="345"/>
      <c r="AB146" s="259"/>
      <c r="AC146" s="345"/>
      <c r="AD146" s="327" t="s">
        <v>196</v>
      </c>
      <c r="AE146" s="345"/>
      <c r="AF146" s="259"/>
      <c r="AG146" s="345"/>
      <c r="AH146" s="259"/>
      <c r="AI146" s="345"/>
      <c r="AJ146" s="327" t="s">
        <v>196</v>
      </c>
      <c r="AK146" s="345"/>
      <c r="AL146" s="259"/>
      <c r="AM146" s="350" t="s">
        <v>196</v>
      </c>
      <c r="AN146" s="259"/>
      <c r="AO146" s="345"/>
      <c r="AP146" s="259"/>
      <c r="AQ146" s="345"/>
      <c r="AR146" s="259"/>
      <c r="AS146" s="345"/>
      <c r="AT146" s="259"/>
      <c r="AU146" s="345"/>
      <c r="AV146" s="259"/>
      <c r="AW146" s="345"/>
      <c r="AX146" s="259"/>
      <c r="AY146" s="345"/>
      <c r="AZ146" s="259"/>
      <c r="BA146" s="345"/>
      <c r="BB146" s="259"/>
      <c r="BC146" s="345"/>
      <c r="BD146" s="259"/>
      <c r="BE146" s="345"/>
      <c r="BF146" s="259"/>
      <c r="BG146" s="345"/>
      <c r="BH146" s="259"/>
      <c r="BI146" s="345"/>
      <c r="BJ146" s="259"/>
      <c r="BK146" s="350" t="s">
        <v>196</v>
      </c>
      <c r="BL146" s="259"/>
      <c r="BM146" s="345"/>
      <c r="BN146" s="259"/>
      <c r="BO146" s="345"/>
      <c r="BP146" s="259"/>
      <c r="BQ146" s="345"/>
      <c r="BR146" s="259"/>
      <c r="BS146" s="350" t="s">
        <v>196</v>
      </c>
      <c r="BT146" s="259"/>
      <c r="BU146" s="345"/>
      <c r="BV146" s="259"/>
      <c r="BW146" s="345"/>
      <c r="BX146" s="259"/>
      <c r="BY146" s="345"/>
      <c r="BZ146" s="259"/>
      <c r="CA146" s="345"/>
      <c r="CB146" s="259"/>
      <c r="CC146" s="345"/>
      <c r="CD146" s="259"/>
      <c r="CE146" s="345"/>
      <c r="CF146" s="259"/>
      <c r="CG146" s="345"/>
      <c r="CH146" s="259"/>
      <c r="CI146" s="345"/>
      <c r="CJ146" s="259"/>
      <c r="CK146" s="345"/>
      <c r="CL146" s="259"/>
      <c r="CM146" s="350" t="s">
        <v>196</v>
      </c>
      <c r="CN146" s="259"/>
      <c r="CO146" s="345"/>
      <c r="CP146" s="259"/>
      <c r="CQ146" s="345"/>
      <c r="CR146" s="259"/>
      <c r="CS146" s="345"/>
      <c r="CT146" s="259"/>
      <c r="CU146" s="345"/>
      <c r="CV146" s="327" t="s">
        <v>196</v>
      </c>
      <c r="CW146" s="345"/>
      <c r="CX146" s="259"/>
      <c r="CY146" s="345"/>
      <c r="CZ146" s="259"/>
      <c r="DA146" s="345"/>
      <c r="DB146" s="259"/>
      <c r="DC146" s="345"/>
      <c r="DD146" s="259"/>
      <c r="DE146" s="345"/>
      <c r="DF146" s="259"/>
      <c r="DG146" s="350" t="s">
        <v>196</v>
      </c>
      <c r="DH146" s="327" t="s">
        <v>196</v>
      </c>
      <c r="DI146" s="345"/>
      <c r="DJ146" s="259"/>
      <c r="DK146" s="345"/>
      <c r="DL146" s="259"/>
      <c r="DM146" s="345"/>
      <c r="DN146" s="259"/>
      <c r="DO146" s="345"/>
      <c r="DP146" s="259"/>
      <c r="DQ146" s="350" t="s">
        <v>196</v>
      </c>
      <c r="DR146" s="327" t="s">
        <v>196</v>
      </c>
      <c r="DS146" s="345"/>
      <c r="DT146" s="259"/>
      <c r="DU146" s="345"/>
      <c r="DV146" s="259"/>
      <c r="DW146" s="345"/>
      <c r="DX146" s="327" t="s">
        <v>196</v>
      </c>
      <c r="DY146" s="350" t="s">
        <v>196</v>
      </c>
      <c r="DZ146" s="259"/>
      <c r="EA146" s="345"/>
      <c r="EB146" s="327" t="s">
        <v>196</v>
      </c>
      <c r="EC146" s="345"/>
      <c r="ED146" s="259"/>
      <c r="EE146" s="345"/>
      <c r="EF146" s="259"/>
      <c r="EG146" s="345"/>
      <c r="EH146" s="259"/>
      <c r="EI146" s="345"/>
      <c r="EJ146" s="259"/>
      <c r="EK146" s="345"/>
      <c r="EL146" s="259"/>
      <c r="EM146" s="350" t="s">
        <v>196</v>
      </c>
      <c r="EN146" s="327" t="s">
        <v>196</v>
      </c>
      <c r="EO146" s="345"/>
      <c r="EP146" s="259"/>
      <c r="EQ146" s="345"/>
      <c r="ER146" s="259"/>
      <c r="ES146" s="345"/>
      <c r="ET146" s="259"/>
      <c r="EU146" s="345"/>
      <c r="EV146" s="259"/>
      <c r="EW146" s="345"/>
      <c r="EX146" s="259"/>
      <c r="EY146" s="345"/>
      <c r="EZ146" s="259"/>
      <c r="FA146" s="345"/>
      <c r="FB146" s="259"/>
      <c r="FC146" s="345"/>
      <c r="FD146" s="259"/>
      <c r="FE146" s="350" t="s">
        <v>196</v>
      </c>
      <c r="FF146" s="259"/>
      <c r="FG146" s="345"/>
      <c r="FH146" s="259"/>
      <c r="FI146" s="350" t="s">
        <v>196</v>
      </c>
      <c r="FJ146" s="259"/>
      <c r="FK146" s="350" t="s">
        <v>196</v>
      </c>
      <c r="FL146" s="259"/>
      <c r="FM146" s="345"/>
      <c r="FN146" s="327" t="s">
        <v>196</v>
      </c>
      <c r="FO146" s="350" t="s">
        <v>196</v>
      </c>
      <c r="FP146" s="259"/>
      <c r="FQ146" s="345"/>
      <c r="FR146" s="327" t="s">
        <v>196</v>
      </c>
      <c r="FS146" s="345"/>
      <c r="FT146" s="259"/>
      <c r="FU146" s="345"/>
      <c r="FV146" s="327" t="s">
        <v>196</v>
      </c>
      <c r="FW146" s="350" t="s">
        <v>196</v>
      </c>
      <c r="FX146" s="259"/>
      <c r="FY146" s="345"/>
      <c r="FZ146" s="259"/>
      <c r="GA146" s="345"/>
      <c r="GB146" s="259"/>
      <c r="GC146" s="345"/>
      <c r="GD146" s="259"/>
      <c r="GE146" s="345"/>
      <c r="GF146" s="259"/>
      <c r="GG146" s="345"/>
      <c r="GH146" s="259"/>
      <c r="GI146" s="345"/>
      <c r="GJ146" s="259"/>
      <c r="GK146" s="345"/>
      <c r="GL146" s="259"/>
      <c r="GM146" s="345"/>
      <c r="GN146" s="259"/>
      <c r="GO146" s="345"/>
      <c r="GP146" s="259"/>
      <c r="GQ146" s="345"/>
      <c r="GR146" s="259"/>
      <c r="GS146" s="345"/>
      <c r="GT146" s="259"/>
      <c r="GU146" s="345"/>
      <c r="GV146" s="259"/>
      <c r="GW146" s="345"/>
      <c r="GX146" s="259" t="s">
        <v>196</v>
      </c>
      <c r="GY146" s="345"/>
      <c r="GZ146" s="259" t="s">
        <v>196</v>
      </c>
      <c r="HA146" s="345" t="s">
        <v>196</v>
      </c>
      <c r="HB146" s="259"/>
      <c r="HC146" s="345"/>
      <c r="HD146" s="259"/>
      <c r="HE146" s="345"/>
      <c r="HF146" s="259"/>
      <c r="HG146" s="345" t="s">
        <v>196</v>
      </c>
      <c r="HH146" s="259" t="s">
        <v>196</v>
      </c>
      <c r="HI146" s="345" t="s">
        <v>196</v>
      </c>
      <c r="HJ146" s="259" t="s">
        <v>196</v>
      </c>
      <c r="HK146" s="345" t="s">
        <v>196</v>
      </c>
      <c r="HL146" s="259"/>
      <c r="HM146" s="345"/>
      <c r="HN146" s="259"/>
      <c r="HO146" s="345"/>
      <c r="HP146" s="259"/>
      <c r="HQ146" s="345"/>
      <c r="HR146" s="259"/>
      <c r="HS146" s="345"/>
      <c r="HT146" s="259"/>
      <c r="HU146" s="345"/>
      <c r="HV146" s="259"/>
      <c r="HW146" s="345"/>
      <c r="HX146" s="259"/>
      <c r="HY146" s="345"/>
      <c r="HZ146" s="259"/>
      <c r="IA146" s="345"/>
      <c r="IB146" s="356" t="s">
        <v>195</v>
      </c>
      <c r="IC146" s="345"/>
      <c r="ID146" s="257"/>
      <c r="IG146" s="303">
        <f t="shared" si="8"/>
        <v>35</v>
      </c>
      <c r="IH146" s="303">
        <f t="shared" si="9"/>
        <v>34</v>
      </c>
      <c r="II146" s="303">
        <f t="shared" si="10"/>
        <v>1</v>
      </c>
      <c r="IJ146" s="303">
        <f t="shared" si="11"/>
        <v>0</v>
      </c>
    </row>
    <row r="147" spans="1:244" s="30" customFormat="1" x14ac:dyDescent="0.2">
      <c r="A147" s="343" t="str">
        <f>Cover!C137</f>
        <v>136</v>
      </c>
      <c r="B147" s="343" t="str">
        <f>Cover!D137 &amp; " / " &amp; Cover!E137</f>
        <v>Véhicule de remplacement / Aant.dagen verv.vtg.</v>
      </c>
      <c r="C147" s="343" t="str">
        <f>Cover!M137</f>
        <v>En tant que couverture. Le véhicule en remplacement du véhicule assuré et impliqué dans le sinistre, généralement pour une période déterminée.</v>
      </c>
      <c r="D147" s="343" t="str">
        <f>Cover!N137</f>
        <v>Als dekking. Het voertuig in vervanging van het verzekerde voertuig betrokken in het schadegeval, meestal gedurende een beperkte periode.</v>
      </c>
      <c r="E147" s="344" t="str">
        <f>Cover!J137</f>
        <v/>
      </c>
      <c r="F147" s="327" t="s">
        <v>196</v>
      </c>
      <c r="G147" s="345"/>
      <c r="H147" s="259"/>
      <c r="I147" s="345"/>
      <c r="J147" s="259"/>
      <c r="K147" s="345"/>
      <c r="L147" s="259"/>
      <c r="M147" s="345"/>
      <c r="N147" s="259"/>
      <c r="O147" s="345"/>
      <c r="P147" s="259"/>
      <c r="Q147" s="345"/>
      <c r="R147" s="259"/>
      <c r="S147" s="345"/>
      <c r="T147" s="259"/>
      <c r="U147" s="350" t="s">
        <v>196</v>
      </c>
      <c r="V147" s="259"/>
      <c r="W147" s="345"/>
      <c r="X147" s="259"/>
      <c r="Y147" s="345"/>
      <c r="Z147" s="259"/>
      <c r="AA147" s="345"/>
      <c r="AB147" s="259"/>
      <c r="AC147" s="345"/>
      <c r="AD147" s="327" t="s">
        <v>196</v>
      </c>
      <c r="AE147" s="345"/>
      <c r="AF147" s="259"/>
      <c r="AG147" s="345"/>
      <c r="AH147" s="259"/>
      <c r="AI147" s="345"/>
      <c r="AJ147" s="327" t="s">
        <v>196</v>
      </c>
      <c r="AK147" s="345"/>
      <c r="AL147" s="259"/>
      <c r="AM147" s="350" t="s">
        <v>196</v>
      </c>
      <c r="AN147" s="259"/>
      <c r="AO147" s="345"/>
      <c r="AP147" s="259"/>
      <c r="AQ147" s="345"/>
      <c r="AR147" s="259"/>
      <c r="AS147" s="345"/>
      <c r="AT147" s="259"/>
      <c r="AU147" s="345"/>
      <c r="AV147" s="259"/>
      <c r="AW147" s="345"/>
      <c r="AX147" s="259"/>
      <c r="AY147" s="345"/>
      <c r="AZ147" s="259"/>
      <c r="BA147" s="345"/>
      <c r="BB147" s="259"/>
      <c r="BC147" s="345"/>
      <c r="BD147" s="259"/>
      <c r="BE147" s="345"/>
      <c r="BF147" s="259"/>
      <c r="BG147" s="345"/>
      <c r="BH147" s="259"/>
      <c r="BI147" s="345"/>
      <c r="BJ147" s="259"/>
      <c r="BK147" s="350" t="s">
        <v>196</v>
      </c>
      <c r="BL147" s="259"/>
      <c r="BM147" s="345"/>
      <c r="BN147" s="259"/>
      <c r="BO147" s="345"/>
      <c r="BP147" s="259"/>
      <c r="BQ147" s="345"/>
      <c r="BR147" s="259"/>
      <c r="BS147" s="350" t="s">
        <v>196</v>
      </c>
      <c r="BT147" s="259"/>
      <c r="BU147" s="345"/>
      <c r="BV147" s="259"/>
      <c r="BW147" s="345"/>
      <c r="BX147" s="259"/>
      <c r="BY147" s="345"/>
      <c r="BZ147" s="259"/>
      <c r="CA147" s="345"/>
      <c r="CB147" s="259"/>
      <c r="CC147" s="345"/>
      <c r="CD147" s="259"/>
      <c r="CE147" s="345"/>
      <c r="CF147" s="259"/>
      <c r="CG147" s="345"/>
      <c r="CH147" s="259"/>
      <c r="CI147" s="345"/>
      <c r="CJ147" s="259"/>
      <c r="CK147" s="345"/>
      <c r="CL147" s="259"/>
      <c r="CM147" s="350" t="s">
        <v>196</v>
      </c>
      <c r="CN147" s="259"/>
      <c r="CO147" s="345"/>
      <c r="CP147" s="259"/>
      <c r="CQ147" s="345"/>
      <c r="CR147" s="259"/>
      <c r="CS147" s="345"/>
      <c r="CT147" s="259"/>
      <c r="CU147" s="345"/>
      <c r="CV147" s="327" t="s">
        <v>196</v>
      </c>
      <c r="CW147" s="345"/>
      <c r="CX147" s="259"/>
      <c r="CY147" s="345"/>
      <c r="CZ147" s="259"/>
      <c r="DA147" s="345"/>
      <c r="DB147" s="259"/>
      <c r="DC147" s="345"/>
      <c r="DD147" s="259"/>
      <c r="DE147" s="345"/>
      <c r="DF147" s="259"/>
      <c r="DG147" s="350" t="s">
        <v>196</v>
      </c>
      <c r="DH147" s="327" t="s">
        <v>196</v>
      </c>
      <c r="DI147" s="345"/>
      <c r="DJ147" s="259"/>
      <c r="DK147" s="345"/>
      <c r="DL147" s="259"/>
      <c r="DM147" s="345"/>
      <c r="DN147" s="259"/>
      <c r="DO147" s="345"/>
      <c r="DP147" s="259"/>
      <c r="DQ147" s="350" t="s">
        <v>196</v>
      </c>
      <c r="DR147" s="327" t="s">
        <v>196</v>
      </c>
      <c r="DS147" s="345"/>
      <c r="DT147" s="259"/>
      <c r="DU147" s="345"/>
      <c r="DV147" s="259"/>
      <c r="DW147" s="345"/>
      <c r="DX147" s="327" t="s">
        <v>196</v>
      </c>
      <c r="DY147" s="350" t="s">
        <v>196</v>
      </c>
      <c r="DZ147" s="259"/>
      <c r="EA147" s="345"/>
      <c r="EB147" s="327" t="s">
        <v>196</v>
      </c>
      <c r="EC147" s="345"/>
      <c r="ED147" s="259"/>
      <c r="EE147" s="345"/>
      <c r="EF147" s="259"/>
      <c r="EG147" s="345"/>
      <c r="EH147" s="259"/>
      <c r="EI147" s="345"/>
      <c r="EJ147" s="259"/>
      <c r="EK147" s="345"/>
      <c r="EL147" s="259"/>
      <c r="EM147" s="350" t="s">
        <v>196</v>
      </c>
      <c r="EN147" s="327" t="s">
        <v>196</v>
      </c>
      <c r="EO147" s="345"/>
      <c r="EP147" s="259"/>
      <c r="EQ147" s="345"/>
      <c r="ER147" s="259"/>
      <c r="ES147" s="345"/>
      <c r="ET147" s="259"/>
      <c r="EU147" s="345"/>
      <c r="EV147" s="259"/>
      <c r="EW147" s="345"/>
      <c r="EX147" s="259"/>
      <c r="EY147" s="345"/>
      <c r="EZ147" s="259"/>
      <c r="FA147" s="345"/>
      <c r="FB147" s="259"/>
      <c r="FC147" s="345"/>
      <c r="FD147" s="259"/>
      <c r="FE147" s="350" t="s">
        <v>196</v>
      </c>
      <c r="FF147" s="259"/>
      <c r="FG147" s="345"/>
      <c r="FH147" s="259"/>
      <c r="FI147" s="350" t="s">
        <v>196</v>
      </c>
      <c r="FJ147" s="259"/>
      <c r="FK147" s="350" t="s">
        <v>196</v>
      </c>
      <c r="FL147" s="259"/>
      <c r="FM147" s="345"/>
      <c r="FN147" s="327" t="s">
        <v>196</v>
      </c>
      <c r="FO147" s="350" t="s">
        <v>196</v>
      </c>
      <c r="FP147" s="259"/>
      <c r="FQ147" s="345"/>
      <c r="FR147" s="327" t="s">
        <v>196</v>
      </c>
      <c r="FS147" s="345"/>
      <c r="FT147" s="259"/>
      <c r="FU147" s="345"/>
      <c r="FV147" s="327" t="s">
        <v>196</v>
      </c>
      <c r="FW147" s="350" t="s">
        <v>196</v>
      </c>
      <c r="FX147" s="259"/>
      <c r="FY147" s="345"/>
      <c r="FZ147" s="259"/>
      <c r="GA147" s="345"/>
      <c r="GB147" s="259"/>
      <c r="GC147" s="345"/>
      <c r="GD147" s="259"/>
      <c r="GE147" s="345"/>
      <c r="GF147" s="259"/>
      <c r="GG147" s="345"/>
      <c r="GH147" s="259"/>
      <c r="GI147" s="345"/>
      <c r="GJ147" s="259"/>
      <c r="GK147" s="345"/>
      <c r="GL147" s="259"/>
      <c r="GM147" s="345"/>
      <c r="GN147" s="259"/>
      <c r="GO147" s="345"/>
      <c r="GP147" s="259"/>
      <c r="GQ147" s="345"/>
      <c r="GR147" s="259"/>
      <c r="GS147" s="345"/>
      <c r="GT147" s="259"/>
      <c r="GU147" s="345"/>
      <c r="GV147" s="259"/>
      <c r="GW147" s="345"/>
      <c r="GX147" s="259" t="s">
        <v>196</v>
      </c>
      <c r="GY147" s="345"/>
      <c r="GZ147" s="259" t="s">
        <v>196</v>
      </c>
      <c r="HA147" s="345" t="s">
        <v>196</v>
      </c>
      <c r="HB147" s="259"/>
      <c r="HC147" s="345"/>
      <c r="HD147" s="259"/>
      <c r="HE147" s="345"/>
      <c r="HF147" s="259"/>
      <c r="HG147" s="345" t="s">
        <v>196</v>
      </c>
      <c r="HH147" s="259" t="s">
        <v>196</v>
      </c>
      <c r="HI147" s="345" t="s">
        <v>196</v>
      </c>
      <c r="HJ147" s="259" t="s">
        <v>196</v>
      </c>
      <c r="HK147" s="345" t="s">
        <v>196</v>
      </c>
      <c r="HL147" s="259"/>
      <c r="HM147" s="345"/>
      <c r="HN147" s="259"/>
      <c r="HO147" s="345"/>
      <c r="HP147" s="259"/>
      <c r="HQ147" s="345"/>
      <c r="HR147" s="259"/>
      <c r="HS147" s="345"/>
      <c r="HT147" s="259"/>
      <c r="HU147" s="345"/>
      <c r="HV147" s="259"/>
      <c r="HW147" s="345"/>
      <c r="HX147" s="259"/>
      <c r="HY147" s="345"/>
      <c r="HZ147" s="259"/>
      <c r="IA147" s="345"/>
      <c r="IB147" s="356" t="s">
        <v>195</v>
      </c>
      <c r="IC147" s="345"/>
      <c r="ID147" s="257"/>
      <c r="IG147" s="303">
        <f t="shared" si="8"/>
        <v>35</v>
      </c>
      <c r="IH147" s="303">
        <f t="shared" si="9"/>
        <v>34</v>
      </c>
      <c r="II147" s="303">
        <f t="shared" si="10"/>
        <v>1</v>
      </c>
      <c r="IJ147" s="303">
        <f t="shared" si="11"/>
        <v>0</v>
      </c>
    </row>
    <row r="148" spans="1:244" s="30" customFormat="1" x14ac:dyDescent="0.2">
      <c r="A148" s="343" t="str">
        <f>Cover!C138</f>
        <v>137</v>
      </c>
      <c r="B148" s="343" t="str">
        <f>Cover!D138 &amp; " / " &amp; Cover!E138</f>
        <v>Peinture (logos, …) / Schildering</v>
      </c>
      <c r="C148" s="343" t="str">
        <f>Cover!M138</f>
        <v>En tant que couverture. Souvent pour des véhicules de société, les logo et autres peintures ou surimpressions.</v>
      </c>
      <c r="D148" s="343" t="str">
        <f>Cover!N138</f>
        <v>Als dekking. Dikwijls bij voertuigen, het logo van het bedrijf, en andere specifieke schilderingen of opdrukken.</v>
      </c>
      <c r="E148" s="344" t="str">
        <f>Cover!J138</f>
        <v/>
      </c>
      <c r="F148" s="327" t="s">
        <v>196</v>
      </c>
      <c r="G148" s="345"/>
      <c r="H148" s="259"/>
      <c r="I148" s="345"/>
      <c r="J148" s="259"/>
      <c r="K148" s="345"/>
      <c r="L148" s="259"/>
      <c r="M148" s="345"/>
      <c r="N148" s="259"/>
      <c r="O148" s="345"/>
      <c r="P148" s="259"/>
      <c r="Q148" s="345"/>
      <c r="R148" s="259"/>
      <c r="S148" s="345"/>
      <c r="T148" s="259"/>
      <c r="U148" s="350" t="s">
        <v>196</v>
      </c>
      <c r="V148" s="259"/>
      <c r="W148" s="345"/>
      <c r="X148" s="259"/>
      <c r="Y148" s="345"/>
      <c r="Z148" s="259"/>
      <c r="AA148" s="345"/>
      <c r="AB148" s="259"/>
      <c r="AC148" s="345"/>
      <c r="AD148" s="327" t="s">
        <v>196</v>
      </c>
      <c r="AE148" s="345"/>
      <c r="AF148" s="259"/>
      <c r="AG148" s="345"/>
      <c r="AH148" s="259"/>
      <c r="AI148" s="345"/>
      <c r="AJ148" s="327" t="s">
        <v>196</v>
      </c>
      <c r="AK148" s="345"/>
      <c r="AL148" s="259"/>
      <c r="AM148" s="350" t="s">
        <v>196</v>
      </c>
      <c r="AN148" s="259"/>
      <c r="AO148" s="345"/>
      <c r="AP148" s="259"/>
      <c r="AQ148" s="345"/>
      <c r="AR148" s="259"/>
      <c r="AS148" s="345"/>
      <c r="AT148" s="259"/>
      <c r="AU148" s="345"/>
      <c r="AV148" s="259"/>
      <c r="AW148" s="345"/>
      <c r="AX148" s="259"/>
      <c r="AY148" s="345"/>
      <c r="AZ148" s="259"/>
      <c r="BA148" s="345"/>
      <c r="BB148" s="259"/>
      <c r="BC148" s="345"/>
      <c r="BD148" s="259"/>
      <c r="BE148" s="345"/>
      <c r="BF148" s="259"/>
      <c r="BG148" s="345"/>
      <c r="BH148" s="259"/>
      <c r="BI148" s="345"/>
      <c r="BJ148" s="259"/>
      <c r="BK148" s="350" t="s">
        <v>196</v>
      </c>
      <c r="BL148" s="259"/>
      <c r="BM148" s="345"/>
      <c r="BN148" s="259"/>
      <c r="BO148" s="345"/>
      <c r="BP148" s="259"/>
      <c r="BQ148" s="345"/>
      <c r="BR148" s="259"/>
      <c r="BS148" s="350" t="s">
        <v>196</v>
      </c>
      <c r="BT148" s="259"/>
      <c r="BU148" s="345"/>
      <c r="BV148" s="259"/>
      <c r="BW148" s="345"/>
      <c r="BX148" s="259"/>
      <c r="BY148" s="345"/>
      <c r="BZ148" s="259"/>
      <c r="CA148" s="345"/>
      <c r="CB148" s="259"/>
      <c r="CC148" s="345"/>
      <c r="CD148" s="259"/>
      <c r="CE148" s="345"/>
      <c r="CF148" s="259"/>
      <c r="CG148" s="345"/>
      <c r="CH148" s="259"/>
      <c r="CI148" s="345"/>
      <c r="CJ148" s="259"/>
      <c r="CK148" s="345"/>
      <c r="CL148" s="259"/>
      <c r="CM148" s="350" t="s">
        <v>196</v>
      </c>
      <c r="CN148" s="259"/>
      <c r="CO148" s="345"/>
      <c r="CP148" s="259"/>
      <c r="CQ148" s="345"/>
      <c r="CR148" s="259"/>
      <c r="CS148" s="345"/>
      <c r="CT148" s="259"/>
      <c r="CU148" s="345"/>
      <c r="CV148" s="327" t="s">
        <v>196</v>
      </c>
      <c r="CW148" s="345"/>
      <c r="CX148" s="259"/>
      <c r="CY148" s="345"/>
      <c r="CZ148" s="259"/>
      <c r="DA148" s="345"/>
      <c r="DB148" s="259"/>
      <c r="DC148" s="345"/>
      <c r="DD148" s="259"/>
      <c r="DE148" s="345"/>
      <c r="DF148" s="259"/>
      <c r="DG148" s="350" t="s">
        <v>196</v>
      </c>
      <c r="DH148" s="327" t="s">
        <v>196</v>
      </c>
      <c r="DI148" s="345"/>
      <c r="DJ148" s="259"/>
      <c r="DK148" s="345"/>
      <c r="DL148" s="259"/>
      <c r="DM148" s="345"/>
      <c r="DN148" s="259"/>
      <c r="DO148" s="345"/>
      <c r="DP148" s="259"/>
      <c r="DQ148" s="350" t="s">
        <v>196</v>
      </c>
      <c r="DR148" s="327" t="s">
        <v>196</v>
      </c>
      <c r="DS148" s="345"/>
      <c r="DT148" s="259"/>
      <c r="DU148" s="345"/>
      <c r="DV148" s="259"/>
      <c r="DW148" s="345"/>
      <c r="DX148" s="327" t="s">
        <v>196</v>
      </c>
      <c r="DY148" s="350" t="s">
        <v>196</v>
      </c>
      <c r="DZ148" s="259"/>
      <c r="EA148" s="345"/>
      <c r="EB148" s="327" t="s">
        <v>196</v>
      </c>
      <c r="EC148" s="345"/>
      <c r="ED148" s="259"/>
      <c r="EE148" s="345"/>
      <c r="EF148" s="259"/>
      <c r="EG148" s="345"/>
      <c r="EH148" s="259"/>
      <c r="EI148" s="345"/>
      <c r="EJ148" s="259"/>
      <c r="EK148" s="345"/>
      <c r="EL148" s="259"/>
      <c r="EM148" s="350" t="s">
        <v>196</v>
      </c>
      <c r="EN148" s="327" t="s">
        <v>196</v>
      </c>
      <c r="EO148" s="345"/>
      <c r="EP148" s="259"/>
      <c r="EQ148" s="345"/>
      <c r="ER148" s="259"/>
      <c r="ES148" s="345"/>
      <c r="ET148" s="259"/>
      <c r="EU148" s="345"/>
      <c r="EV148" s="259"/>
      <c r="EW148" s="345"/>
      <c r="EX148" s="259"/>
      <c r="EY148" s="345"/>
      <c r="EZ148" s="259"/>
      <c r="FA148" s="345"/>
      <c r="FB148" s="259"/>
      <c r="FC148" s="345"/>
      <c r="FD148" s="259"/>
      <c r="FE148" s="350" t="s">
        <v>196</v>
      </c>
      <c r="FF148" s="259"/>
      <c r="FG148" s="345"/>
      <c r="FH148" s="259"/>
      <c r="FI148" s="350" t="s">
        <v>196</v>
      </c>
      <c r="FJ148" s="259"/>
      <c r="FK148" s="350" t="s">
        <v>196</v>
      </c>
      <c r="FL148" s="259"/>
      <c r="FM148" s="345"/>
      <c r="FN148" s="327" t="s">
        <v>196</v>
      </c>
      <c r="FO148" s="350" t="s">
        <v>196</v>
      </c>
      <c r="FP148" s="259"/>
      <c r="FQ148" s="345"/>
      <c r="FR148" s="327" t="s">
        <v>196</v>
      </c>
      <c r="FS148" s="345"/>
      <c r="FT148" s="259"/>
      <c r="FU148" s="345"/>
      <c r="FV148" s="327" t="s">
        <v>196</v>
      </c>
      <c r="FW148" s="350" t="s">
        <v>196</v>
      </c>
      <c r="FX148" s="259"/>
      <c r="FY148" s="345"/>
      <c r="FZ148" s="259"/>
      <c r="GA148" s="345"/>
      <c r="GB148" s="259"/>
      <c r="GC148" s="345"/>
      <c r="GD148" s="259"/>
      <c r="GE148" s="345"/>
      <c r="GF148" s="259"/>
      <c r="GG148" s="345"/>
      <c r="GH148" s="259"/>
      <c r="GI148" s="345"/>
      <c r="GJ148" s="259"/>
      <c r="GK148" s="345"/>
      <c r="GL148" s="259"/>
      <c r="GM148" s="345"/>
      <c r="GN148" s="259"/>
      <c r="GO148" s="345"/>
      <c r="GP148" s="259"/>
      <c r="GQ148" s="345"/>
      <c r="GR148" s="259"/>
      <c r="GS148" s="345"/>
      <c r="GT148" s="259"/>
      <c r="GU148" s="345"/>
      <c r="GV148" s="259"/>
      <c r="GW148" s="345"/>
      <c r="GX148" s="259" t="s">
        <v>196</v>
      </c>
      <c r="GY148" s="345"/>
      <c r="GZ148" s="259" t="s">
        <v>196</v>
      </c>
      <c r="HA148" s="345" t="s">
        <v>196</v>
      </c>
      <c r="HB148" s="259"/>
      <c r="HC148" s="345"/>
      <c r="HD148" s="259"/>
      <c r="HE148" s="345"/>
      <c r="HF148" s="259"/>
      <c r="HG148" s="345" t="s">
        <v>196</v>
      </c>
      <c r="HH148" s="259" t="s">
        <v>196</v>
      </c>
      <c r="HI148" s="345" t="s">
        <v>196</v>
      </c>
      <c r="HJ148" s="259" t="s">
        <v>196</v>
      </c>
      <c r="HK148" s="345" t="s">
        <v>196</v>
      </c>
      <c r="HL148" s="259"/>
      <c r="HM148" s="345"/>
      <c r="HN148" s="259"/>
      <c r="HO148" s="345"/>
      <c r="HP148" s="259"/>
      <c r="HQ148" s="345"/>
      <c r="HR148" s="259"/>
      <c r="HS148" s="345"/>
      <c r="HT148" s="259"/>
      <c r="HU148" s="345"/>
      <c r="HV148" s="259"/>
      <c r="HW148" s="345"/>
      <c r="HX148" s="259"/>
      <c r="HY148" s="345"/>
      <c r="HZ148" s="259"/>
      <c r="IA148" s="345"/>
      <c r="IB148" s="356" t="s">
        <v>195</v>
      </c>
      <c r="IC148" s="345"/>
      <c r="ID148" s="257"/>
      <c r="IG148" s="303">
        <f t="shared" si="8"/>
        <v>35</v>
      </c>
      <c r="IH148" s="303">
        <f t="shared" si="9"/>
        <v>34</v>
      </c>
      <c r="II148" s="303">
        <f t="shared" si="10"/>
        <v>1</v>
      </c>
      <c r="IJ148" s="303">
        <f t="shared" si="11"/>
        <v>0</v>
      </c>
    </row>
    <row r="149" spans="1:244" s="30" customFormat="1" x14ac:dyDescent="0.2">
      <c r="A149" s="343" t="str">
        <f>Cover!C139</f>
        <v>138</v>
      </c>
      <c r="B149" s="343" t="str">
        <f>Cover!D139 &amp; " / " &amp; Cover!E139</f>
        <v>Installation audio / Audio-installatie</v>
      </c>
      <c r="C149" s="343" t="str">
        <f>Cover!M139</f>
        <v>En tant que couverture. Souvent dans les véhicules, la radio et les autres appareils de type multimédia, lesquels généralement ne font pas partie de l'équipement standard du véhicule.</v>
      </c>
      <c r="D149" s="343" t="str">
        <f>Cover!N139</f>
        <v>Als dekking. Dikwijls in voertuigen, de radio en andere multimedia apparatuur, die meestal niet tot de standaarduitrusting behoren.</v>
      </c>
      <c r="E149" s="344" t="str">
        <f>Cover!J139</f>
        <v/>
      </c>
      <c r="F149" s="327" t="s">
        <v>196</v>
      </c>
      <c r="G149" s="345"/>
      <c r="H149" s="259"/>
      <c r="I149" s="345"/>
      <c r="J149" s="259"/>
      <c r="K149" s="345"/>
      <c r="L149" s="259"/>
      <c r="M149" s="345"/>
      <c r="N149" s="259"/>
      <c r="O149" s="345"/>
      <c r="P149" s="259"/>
      <c r="Q149" s="345"/>
      <c r="R149" s="259"/>
      <c r="S149" s="345"/>
      <c r="T149" s="259"/>
      <c r="U149" s="350" t="s">
        <v>196</v>
      </c>
      <c r="V149" s="259"/>
      <c r="W149" s="345"/>
      <c r="X149" s="259"/>
      <c r="Y149" s="345"/>
      <c r="Z149" s="259"/>
      <c r="AA149" s="345"/>
      <c r="AB149" s="259"/>
      <c r="AC149" s="345"/>
      <c r="AD149" s="327" t="s">
        <v>196</v>
      </c>
      <c r="AE149" s="345"/>
      <c r="AF149" s="259"/>
      <c r="AG149" s="345"/>
      <c r="AH149" s="259"/>
      <c r="AI149" s="345"/>
      <c r="AJ149" s="327" t="s">
        <v>196</v>
      </c>
      <c r="AK149" s="345"/>
      <c r="AL149" s="259"/>
      <c r="AM149" s="350" t="s">
        <v>196</v>
      </c>
      <c r="AN149" s="259"/>
      <c r="AO149" s="345"/>
      <c r="AP149" s="259"/>
      <c r="AQ149" s="345"/>
      <c r="AR149" s="259"/>
      <c r="AS149" s="345"/>
      <c r="AT149" s="259"/>
      <c r="AU149" s="345"/>
      <c r="AV149" s="259"/>
      <c r="AW149" s="345"/>
      <c r="AX149" s="259"/>
      <c r="AY149" s="345"/>
      <c r="AZ149" s="259"/>
      <c r="BA149" s="345"/>
      <c r="BB149" s="259"/>
      <c r="BC149" s="345"/>
      <c r="BD149" s="259"/>
      <c r="BE149" s="345"/>
      <c r="BF149" s="259"/>
      <c r="BG149" s="345"/>
      <c r="BH149" s="259"/>
      <c r="BI149" s="345"/>
      <c r="BJ149" s="259"/>
      <c r="BK149" s="350" t="s">
        <v>196</v>
      </c>
      <c r="BL149" s="259"/>
      <c r="BM149" s="345"/>
      <c r="BN149" s="259"/>
      <c r="BO149" s="345"/>
      <c r="BP149" s="259"/>
      <c r="BQ149" s="345"/>
      <c r="BR149" s="259"/>
      <c r="BS149" s="350" t="s">
        <v>196</v>
      </c>
      <c r="BT149" s="259"/>
      <c r="BU149" s="345"/>
      <c r="BV149" s="259"/>
      <c r="BW149" s="345"/>
      <c r="BX149" s="259"/>
      <c r="BY149" s="345"/>
      <c r="BZ149" s="259"/>
      <c r="CA149" s="345"/>
      <c r="CB149" s="259"/>
      <c r="CC149" s="345"/>
      <c r="CD149" s="259"/>
      <c r="CE149" s="345"/>
      <c r="CF149" s="259"/>
      <c r="CG149" s="345"/>
      <c r="CH149" s="259"/>
      <c r="CI149" s="345"/>
      <c r="CJ149" s="259"/>
      <c r="CK149" s="345"/>
      <c r="CL149" s="259"/>
      <c r="CM149" s="350" t="s">
        <v>196</v>
      </c>
      <c r="CN149" s="259"/>
      <c r="CO149" s="345"/>
      <c r="CP149" s="259"/>
      <c r="CQ149" s="345"/>
      <c r="CR149" s="259"/>
      <c r="CS149" s="345"/>
      <c r="CT149" s="259"/>
      <c r="CU149" s="345"/>
      <c r="CV149" s="327" t="s">
        <v>196</v>
      </c>
      <c r="CW149" s="345"/>
      <c r="CX149" s="259"/>
      <c r="CY149" s="345"/>
      <c r="CZ149" s="259"/>
      <c r="DA149" s="345"/>
      <c r="DB149" s="259"/>
      <c r="DC149" s="345"/>
      <c r="DD149" s="259"/>
      <c r="DE149" s="345"/>
      <c r="DF149" s="259"/>
      <c r="DG149" s="350" t="s">
        <v>196</v>
      </c>
      <c r="DH149" s="327" t="s">
        <v>196</v>
      </c>
      <c r="DI149" s="345"/>
      <c r="DJ149" s="259"/>
      <c r="DK149" s="345"/>
      <c r="DL149" s="259"/>
      <c r="DM149" s="345"/>
      <c r="DN149" s="259"/>
      <c r="DO149" s="345"/>
      <c r="DP149" s="259"/>
      <c r="DQ149" s="350" t="s">
        <v>196</v>
      </c>
      <c r="DR149" s="327" t="s">
        <v>196</v>
      </c>
      <c r="DS149" s="345"/>
      <c r="DT149" s="259"/>
      <c r="DU149" s="345"/>
      <c r="DV149" s="259"/>
      <c r="DW149" s="345"/>
      <c r="DX149" s="327" t="s">
        <v>196</v>
      </c>
      <c r="DY149" s="350" t="s">
        <v>196</v>
      </c>
      <c r="DZ149" s="259"/>
      <c r="EA149" s="345"/>
      <c r="EB149" s="327" t="s">
        <v>196</v>
      </c>
      <c r="EC149" s="345"/>
      <c r="ED149" s="259"/>
      <c r="EE149" s="345"/>
      <c r="EF149" s="259"/>
      <c r="EG149" s="345"/>
      <c r="EH149" s="259"/>
      <c r="EI149" s="345"/>
      <c r="EJ149" s="259"/>
      <c r="EK149" s="345"/>
      <c r="EL149" s="259"/>
      <c r="EM149" s="350" t="s">
        <v>196</v>
      </c>
      <c r="EN149" s="327" t="s">
        <v>196</v>
      </c>
      <c r="EO149" s="345"/>
      <c r="EP149" s="259"/>
      <c r="EQ149" s="345"/>
      <c r="ER149" s="259"/>
      <c r="ES149" s="345"/>
      <c r="ET149" s="259"/>
      <c r="EU149" s="345"/>
      <c r="EV149" s="259"/>
      <c r="EW149" s="345"/>
      <c r="EX149" s="259"/>
      <c r="EY149" s="345"/>
      <c r="EZ149" s="259"/>
      <c r="FA149" s="345"/>
      <c r="FB149" s="259"/>
      <c r="FC149" s="345"/>
      <c r="FD149" s="259"/>
      <c r="FE149" s="350" t="s">
        <v>196</v>
      </c>
      <c r="FF149" s="259"/>
      <c r="FG149" s="345"/>
      <c r="FH149" s="259"/>
      <c r="FI149" s="350" t="s">
        <v>196</v>
      </c>
      <c r="FJ149" s="259"/>
      <c r="FK149" s="350" t="s">
        <v>196</v>
      </c>
      <c r="FL149" s="259"/>
      <c r="FM149" s="345"/>
      <c r="FN149" s="327" t="s">
        <v>196</v>
      </c>
      <c r="FO149" s="350" t="s">
        <v>196</v>
      </c>
      <c r="FP149" s="259"/>
      <c r="FQ149" s="345"/>
      <c r="FR149" s="327" t="s">
        <v>196</v>
      </c>
      <c r="FS149" s="345"/>
      <c r="FT149" s="259"/>
      <c r="FU149" s="345"/>
      <c r="FV149" s="327" t="s">
        <v>196</v>
      </c>
      <c r="FW149" s="350" t="s">
        <v>196</v>
      </c>
      <c r="FX149" s="259"/>
      <c r="FY149" s="345"/>
      <c r="FZ149" s="259"/>
      <c r="GA149" s="345"/>
      <c r="GB149" s="259"/>
      <c r="GC149" s="345"/>
      <c r="GD149" s="259"/>
      <c r="GE149" s="345"/>
      <c r="GF149" s="259"/>
      <c r="GG149" s="345"/>
      <c r="GH149" s="259"/>
      <c r="GI149" s="345"/>
      <c r="GJ149" s="259"/>
      <c r="GK149" s="345"/>
      <c r="GL149" s="259"/>
      <c r="GM149" s="345"/>
      <c r="GN149" s="259"/>
      <c r="GO149" s="345"/>
      <c r="GP149" s="259"/>
      <c r="GQ149" s="345"/>
      <c r="GR149" s="259"/>
      <c r="GS149" s="345"/>
      <c r="GT149" s="259"/>
      <c r="GU149" s="345"/>
      <c r="GV149" s="259"/>
      <c r="GW149" s="345"/>
      <c r="GX149" s="259" t="s">
        <v>196</v>
      </c>
      <c r="GY149" s="345"/>
      <c r="GZ149" s="259" t="s">
        <v>196</v>
      </c>
      <c r="HA149" s="345" t="s">
        <v>196</v>
      </c>
      <c r="HB149" s="259"/>
      <c r="HC149" s="345"/>
      <c r="HD149" s="259"/>
      <c r="HE149" s="345"/>
      <c r="HF149" s="259"/>
      <c r="HG149" s="345" t="s">
        <v>196</v>
      </c>
      <c r="HH149" s="259" t="s">
        <v>196</v>
      </c>
      <c r="HI149" s="345" t="s">
        <v>196</v>
      </c>
      <c r="HJ149" s="259" t="s">
        <v>196</v>
      </c>
      <c r="HK149" s="345" t="s">
        <v>196</v>
      </c>
      <c r="HL149" s="259"/>
      <c r="HM149" s="345"/>
      <c r="HN149" s="259"/>
      <c r="HO149" s="345"/>
      <c r="HP149" s="259"/>
      <c r="HQ149" s="345"/>
      <c r="HR149" s="259"/>
      <c r="HS149" s="345"/>
      <c r="HT149" s="259"/>
      <c r="HU149" s="345"/>
      <c r="HV149" s="259"/>
      <c r="HW149" s="345"/>
      <c r="HX149" s="259"/>
      <c r="HY149" s="345"/>
      <c r="HZ149" s="259"/>
      <c r="IA149" s="345"/>
      <c r="IB149" s="356" t="s">
        <v>195</v>
      </c>
      <c r="IC149" s="345"/>
      <c r="ID149" s="257"/>
      <c r="IG149" s="303">
        <f t="shared" si="8"/>
        <v>35</v>
      </c>
      <c r="IH149" s="303">
        <f t="shared" si="9"/>
        <v>34</v>
      </c>
      <c r="II149" s="303">
        <f t="shared" si="10"/>
        <v>1</v>
      </c>
      <c r="IJ149" s="303">
        <f t="shared" si="11"/>
        <v>0</v>
      </c>
    </row>
    <row r="150" spans="1:244" s="30" customFormat="1" x14ac:dyDescent="0.2">
      <c r="A150" s="343" t="str">
        <f>Cover!C140</f>
        <v>139</v>
      </c>
      <c r="B150" s="343" t="str">
        <f>Cover!D140 &amp; " / " &amp; Cover!E140</f>
        <v>Caisse matériel / Materieelkast</v>
      </c>
      <c r="C150" s="343" t="str">
        <f>Cover!M140</f>
        <v>En tant que couverture. Généralement dans un véhicule utilitaire utilisé dans le secteur de la construction, le caisson ou l'armoire fermé à clé où sont gardés et trnasportés les matériels de chantier de moindre taille.</v>
      </c>
      <c r="D150" s="343" t="str">
        <f>Cover!N140</f>
        <v>Als dekking. Meestal in een bedrijfsvoertuig gebruikt in de bouwsector, de afgesloten kast waarin divers kleiner bouwmaterieel opgeslagen en vervoerd wordt.</v>
      </c>
      <c r="E150" s="344" t="str">
        <f>Cover!J140</f>
        <v/>
      </c>
      <c r="F150" s="327" t="s">
        <v>196</v>
      </c>
      <c r="G150" s="345"/>
      <c r="H150" s="259"/>
      <c r="I150" s="345"/>
      <c r="J150" s="259"/>
      <c r="K150" s="345"/>
      <c r="L150" s="259"/>
      <c r="M150" s="345"/>
      <c r="N150" s="259"/>
      <c r="O150" s="345"/>
      <c r="P150" s="259"/>
      <c r="Q150" s="345"/>
      <c r="R150" s="259"/>
      <c r="S150" s="345"/>
      <c r="T150" s="259"/>
      <c r="U150" s="350" t="s">
        <v>196</v>
      </c>
      <c r="V150" s="259"/>
      <c r="W150" s="345"/>
      <c r="X150" s="259"/>
      <c r="Y150" s="345"/>
      <c r="Z150" s="259"/>
      <c r="AA150" s="345"/>
      <c r="AB150" s="259"/>
      <c r="AC150" s="345"/>
      <c r="AD150" s="327" t="s">
        <v>196</v>
      </c>
      <c r="AE150" s="345"/>
      <c r="AF150" s="259"/>
      <c r="AG150" s="345"/>
      <c r="AH150" s="259"/>
      <c r="AI150" s="345"/>
      <c r="AJ150" s="327" t="s">
        <v>196</v>
      </c>
      <c r="AK150" s="345"/>
      <c r="AL150" s="259"/>
      <c r="AM150" s="350" t="s">
        <v>196</v>
      </c>
      <c r="AN150" s="259"/>
      <c r="AO150" s="345"/>
      <c r="AP150" s="259"/>
      <c r="AQ150" s="345"/>
      <c r="AR150" s="259"/>
      <c r="AS150" s="345"/>
      <c r="AT150" s="259"/>
      <c r="AU150" s="345"/>
      <c r="AV150" s="259"/>
      <c r="AW150" s="345"/>
      <c r="AX150" s="259"/>
      <c r="AY150" s="345"/>
      <c r="AZ150" s="259"/>
      <c r="BA150" s="345"/>
      <c r="BB150" s="259"/>
      <c r="BC150" s="345"/>
      <c r="BD150" s="259"/>
      <c r="BE150" s="345"/>
      <c r="BF150" s="259"/>
      <c r="BG150" s="345"/>
      <c r="BH150" s="259"/>
      <c r="BI150" s="345"/>
      <c r="BJ150" s="259"/>
      <c r="BK150" s="350" t="s">
        <v>196</v>
      </c>
      <c r="BL150" s="259"/>
      <c r="BM150" s="345"/>
      <c r="BN150" s="259"/>
      <c r="BO150" s="345"/>
      <c r="BP150" s="259"/>
      <c r="BQ150" s="345"/>
      <c r="BR150" s="259"/>
      <c r="BS150" s="350" t="s">
        <v>196</v>
      </c>
      <c r="BT150" s="259"/>
      <c r="BU150" s="345"/>
      <c r="BV150" s="259"/>
      <c r="BW150" s="345"/>
      <c r="BX150" s="259"/>
      <c r="BY150" s="345"/>
      <c r="BZ150" s="259"/>
      <c r="CA150" s="345"/>
      <c r="CB150" s="259"/>
      <c r="CC150" s="345"/>
      <c r="CD150" s="259"/>
      <c r="CE150" s="345"/>
      <c r="CF150" s="259"/>
      <c r="CG150" s="345"/>
      <c r="CH150" s="259"/>
      <c r="CI150" s="345"/>
      <c r="CJ150" s="259"/>
      <c r="CK150" s="345"/>
      <c r="CL150" s="259"/>
      <c r="CM150" s="350" t="s">
        <v>196</v>
      </c>
      <c r="CN150" s="259"/>
      <c r="CO150" s="345"/>
      <c r="CP150" s="259"/>
      <c r="CQ150" s="345"/>
      <c r="CR150" s="259"/>
      <c r="CS150" s="345"/>
      <c r="CT150" s="259"/>
      <c r="CU150" s="345"/>
      <c r="CV150" s="327" t="s">
        <v>196</v>
      </c>
      <c r="CW150" s="345"/>
      <c r="CX150" s="259"/>
      <c r="CY150" s="345"/>
      <c r="CZ150" s="259"/>
      <c r="DA150" s="345"/>
      <c r="DB150" s="259"/>
      <c r="DC150" s="345"/>
      <c r="DD150" s="259"/>
      <c r="DE150" s="345"/>
      <c r="DF150" s="259"/>
      <c r="DG150" s="350" t="s">
        <v>196</v>
      </c>
      <c r="DH150" s="327" t="s">
        <v>196</v>
      </c>
      <c r="DI150" s="345"/>
      <c r="DJ150" s="259"/>
      <c r="DK150" s="345"/>
      <c r="DL150" s="259"/>
      <c r="DM150" s="345"/>
      <c r="DN150" s="259"/>
      <c r="DO150" s="345"/>
      <c r="DP150" s="259"/>
      <c r="DQ150" s="350" t="s">
        <v>196</v>
      </c>
      <c r="DR150" s="327" t="s">
        <v>196</v>
      </c>
      <c r="DS150" s="345"/>
      <c r="DT150" s="259"/>
      <c r="DU150" s="345"/>
      <c r="DV150" s="259"/>
      <c r="DW150" s="345"/>
      <c r="DX150" s="327" t="s">
        <v>196</v>
      </c>
      <c r="DY150" s="350" t="s">
        <v>196</v>
      </c>
      <c r="DZ150" s="259"/>
      <c r="EA150" s="345"/>
      <c r="EB150" s="327" t="s">
        <v>196</v>
      </c>
      <c r="EC150" s="345"/>
      <c r="ED150" s="259"/>
      <c r="EE150" s="345"/>
      <c r="EF150" s="259"/>
      <c r="EG150" s="345"/>
      <c r="EH150" s="259"/>
      <c r="EI150" s="345"/>
      <c r="EJ150" s="259"/>
      <c r="EK150" s="345"/>
      <c r="EL150" s="259"/>
      <c r="EM150" s="350" t="s">
        <v>196</v>
      </c>
      <c r="EN150" s="327" t="s">
        <v>196</v>
      </c>
      <c r="EO150" s="345"/>
      <c r="EP150" s="259"/>
      <c r="EQ150" s="345"/>
      <c r="ER150" s="259"/>
      <c r="ES150" s="345"/>
      <c r="ET150" s="259"/>
      <c r="EU150" s="345"/>
      <c r="EV150" s="259"/>
      <c r="EW150" s="345"/>
      <c r="EX150" s="259"/>
      <c r="EY150" s="345"/>
      <c r="EZ150" s="259"/>
      <c r="FA150" s="345"/>
      <c r="FB150" s="259"/>
      <c r="FC150" s="345"/>
      <c r="FD150" s="259"/>
      <c r="FE150" s="350" t="s">
        <v>196</v>
      </c>
      <c r="FF150" s="259"/>
      <c r="FG150" s="345"/>
      <c r="FH150" s="259"/>
      <c r="FI150" s="350" t="s">
        <v>196</v>
      </c>
      <c r="FJ150" s="259"/>
      <c r="FK150" s="350" t="s">
        <v>196</v>
      </c>
      <c r="FL150" s="259"/>
      <c r="FM150" s="345"/>
      <c r="FN150" s="327" t="s">
        <v>196</v>
      </c>
      <c r="FO150" s="350" t="s">
        <v>196</v>
      </c>
      <c r="FP150" s="259"/>
      <c r="FQ150" s="345"/>
      <c r="FR150" s="327" t="s">
        <v>196</v>
      </c>
      <c r="FS150" s="345"/>
      <c r="FT150" s="259"/>
      <c r="FU150" s="345"/>
      <c r="FV150" s="327" t="s">
        <v>196</v>
      </c>
      <c r="FW150" s="350" t="s">
        <v>196</v>
      </c>
      <c r="FX150" s="259"/>
      <c r="FY150" s="345"/>
      <c r="FZ150" s="259"/>
      <c r="GA150" s="345"/>
      <c r="GB150" s="259"/>
      <c r="GC150" s="345"/>
      <c r="GD150" s="259"/>
      <c r="GE150" s="345"/>
      <c r="GF150" s="259"/>
      <c r="GG150" s="345"/>
      <c r="GH150" s="259"/>
      <c r="GI150" s="345"/>
      <c r="GJ150" s="259"/>
      <c r="GK150" s="345"/>
      <c r="GL150" s="259"/>
      <c r="GM150" s="345"/>
      <c r="GN150" s="259"/>
      <c r="GO150" s="345"/>
      <c r="GP150" s="259"/>
      <c r="GQ150" s="345"/>
      <c r="GR150" s="259"/>
      <c r="GS150" s="345"/>
      <c r="GT150" s="259"/>
      <c r="GU150" s="345"/>
      <c r="GV150" s="259"/>
      <c r="GW150" s="345"/>
      <c r="GX150" s="259" t="s">
        <v>196</v>
      </c>
      <c r="GY150" s="345"/>
      <c r="GZ150" s="259" t="s">
        <v>196</v>
      </c>
      <c r="HA150" s="345" t="s">
        <v>196</v>
      </c>
      <c r="HB150" s="259"/>
      <c r="HC150" s="345"/>
      <c r="HD150" s="259"/>
      <c r="HE150" s="345"/>
      <c r="HF150" s="259"/>
      <c r="HG150" s="345" t="s">
        <v>196</v>
      </c>
      <c r="HH150" s="259" t="s">
        <v>196</v>
      </c>
      <c r="HI150" s="345" t="s">
        <v>196</v>
      </c>
      <c r="HJ150" s="259" t="s">
        <v>196</v>
      </c>
      <c r="HK150" s="345" t="s">
        <v>196</v>
      </c>
      <c r="HL150" s="259"/>
      <c r="HM150" s="345"/>
      <c r="HN150" s="259"/>
      <c r="HO150" s="345"/>
      <c r="HP150" s="259"/>
      <c r="HQ150" s="345"/>
      <c r="HR150" s="259"/>
      <c r="HS150" s="345"/>
      <c r="HT150" s="259"/>
      <c r="HU150" s="345"/>
      <c r="HV150" s="259"/>
      <c r="HW150" s="345"/>
      <c r="HX150" s="259"/>
      <c r="HY150" s="345"/>
      <c r="HZ150" s="259"/>
      <c r="IA150" s="345"/>
      <c r="IB150" s="356" t="s">
        <v>195</v>
      </c>
      <c r="IC150" s="345"/>
      <c r="ID150" s="257"/>
      <c r="IG150" s="303">
        <f t="shared" si="8"/>
        <v>35</v>
      </c>
      <c r="IH150" s="303">
        <f t="shared" si="9"/>
        <v>34</v>
      </c>
      <c r="II150" s="303">
        <f t="shared" si="10"/>
        <v>1</v>
      </c>
      <c r="IJ150" s="303">
        <f t="shared" si="11"/>
        <v>0</v>
      </c>
    </row>
    <row r="151" spans="1:244" s="30" customFormat="1" x14ac:dyDescent="0.2">
      <c r="A151" s="343" t="str">
        <f>Cover!C141</f>
        <v>140</v>
      </c>
      <c r="B151" s="343" t="str">
        <f>Cover!D141 &amp; " / " &amp; Cover!E141</f>
        <v>Soufflerie / Blaaspomp</v>
      </c>
      <c r="C151" s="343" t="str">
        <f>Cover!M141</f>
        <v>En tant que couverture. Généralement sur les camions pour le transport en vrac (les grains, farines, poudres, ...), la pompe à air permettant le chargement et le déchargement de ces produits en vrac.</v>
      </c>
      <c r="D151" s="343" t="str">
        <f>Cover!N141</f>
        <v>Als dekking in dit geval. Meestal op vrachtwagens voor bulktransport, de luchtpomp en bijhorigheden die toelaat de bulkgoederen te laden en te lossen (graan, meel, poeders, ...)</v>
      </c>
      <c r="E151" s="344" t="str">
        <f>Cover!J141</f>
        <v/>
      </c>
      <c r="F151" s="327" t="s">
        <v>196</v>
      </c>
      <c r="G151" s="345"/>
      <c r="H151" s="259"/>
      <c r="I151" s="345"/>
      <c r="J151" s="259"/>
      <c r="K151" s="345"/>
      <c r="L151" s="259"/>
      <c r="M151" s="345"/>
      <c r="N151" s="259"/>
      <c r="O151" s="345"/>
      <c r="P151" s="259"/>
      <c r="Q151" s="345"/>
      <c r="R151" s="259"/>
      <c r="S151" s="345"/>
      <c r="T151" s="259"/>
      <c r="U151" s="350" t="s">
        <v>196</v>
      </c>
      <c r="V151" s="259"/>
      <c r="W151" s="345"/>
      <c r="X151" s="259"/>
      <c r="Y151" s="345"/>
      <c r="Z151" s="259"/>
      <c r="AA151" s="345"/>
      <c r="AB151" s="259"/>
      <c r="AC151" s="345"/>
      <c r="AD151" s="327" t="s">
        <v>196</v>
      </c>
      <c r="AE151" s="345"/>
      <c r="AF151" s="259"/>
      <c r="AG151" s="345"/>
      <c r="AH151" s="259"/>
      <c r="AI151" s="345"/>
      <c r="AJ151" s="327" t="s">
        <v>196</v>
      </c>
      <c r="AK151" s="345"/>
      <c r="AL151" s="259"/>
      <c r="AM151" s="350" t="s">
        <v>196</v>
      </c>
      <c r="AN151" s="259"/>
      <c r="AO151" s="345"/>
      <c r="AP151" s="259"/>
      <c r="AQ151" s="345"/>
      <c r="AR151" s="259"/>
      <c r="AS151" s="345"/>
      <c r="AT151" s="259"/>
      <c r="AU151" s="345"/>
      <c r="AV151" s="259"/>
      <c r="AW151" s="345"/>
      <c r="AX151" s="259"/>
      <c r="AY151" s="345"/>
      <c r="AZ151" s="259"/>
      <c r="BA151" s="345"/>
      <c r="BB151" s="259"/>
      <c r="BC151" s="345"/>
      <c r="BD151" s="259"/>
      <c r="BE151" s="345"/>
      <c r="BF151" s="259"/>
      <c r="BG151" s="345"/>
      <c r="BH151" s="259"/>
      <c r="BI151" s="345"/>
      <c r="BJ151" s="259"/>
      <c r="BK151" s="350" t="s">
        <v>196</v>
      </c>
      <c r="BL151" s="259"/>
      <c r="BM151" s="345"/>
      <c r="BN151" s="259"/>
      <c r="BO151" s="345"/>
      <c r="BP151" s="259"/>
      <c r="BQ151" s="345"/>
      <c r="BR151" s="259"/>
      <c r="BS151" s="350" t="s">
        <v>196</v>
      </c>
      <c r="BT151" s="259"/>
      <c r="BU151" s="345"/>
      <c r="BV151" s="259"/>
      <c r="BW151" s="345"/>
      <c r="BX151" s="259"/>
      <c r="BY151" s="345"/>
      <c r="BZ151" s="259"/>
      <c r="CA151" s="345"/>
      <c r="CB151" s="259"/>
      <c r="CC151" s="345"/>
      <c r="CD151" s="259"/>
      <c r="CE151" s="345"/>
      <c r="CF151" s="259"/>
      <c r="CG151" s="345"/>
      <c r="CH151" s="259"/>
      <c r="CI151" s="345"/>
      <c r="CJ151" s="259"/>
      <c r="CK151" s="345"/>
      <c r="CL151" s="259"/>
      <c r="CM151" s="350" t="s">
        <v>196</v>
      </c>
      <c r="CN151" s="259"/>
      <c r="CO151" s="345"/>
      <c r="CP151" s="259"/>
      <c r="CQ151" s="345"/>
      <c r="CR151" s="259"/>
      <c r="CS151" s="345"/>
      <c r="CT151" s="259"/>
      <c r="CU151" s="345"/>
      <c r="CV151" s="327" t="s">
        <v>196</v>
      </c>
      <c r="CW151" s="345"/>
      <c r="CX151" s="259"/>
      <c r="CY151" s="345"/>
      <c r="CZ151" s="259"/>
      <c r="DA151" s="345"/>
      <c r="DB151" s="259"/>
      <c r="DC151" s="345"/>
      <c r="DD151" s="259"/>
      <c r="DE151" s="345"/>
      <c r="DF151" s="259"/>
      <c r="DG151" s="350" t="s">
        <v>196</v>
      </c>
      <c r="DH151" s="327" t="s">
        <v>196</v>
      </c>
      <c r="DI151" s="345"/>
      <c r="DJ151" s="259"/>
      <c r="DK151" s="345"/>
      <c r="DL151" s="259"/>
      <c r="DM151" s="345"/>
      <c r="DN151" s="259"/>
      <c r="DO151" s="345"/>
      <c r="DP151" s="259"/>
      <c r="DQ151" s="350" t="s">
        <v>196</v>
      </c>
      <c r="DR151" s="327" t="s">
        <v>196</v>
      </c>
      <c r="DS151" s="345"/>
      <c r="DT151" s="259"/>
      <c r="DU151" s="345"/>
      <c r="DV151" s="259"/>
      <c r="DW151" s="345"/>
      <c r="DX151" s="327" t="s">
        <v>196</v>
      </c>
      <c r="DY151" s="350" t="s">
        <v>196</v>
      </c>
      <c r="DZ151" s="259"/>
      <c r="EA151" s="345"/>
      <c r="EB151" s="327" t="s">
        <v>196</v>
      </c>
      <c r="EC151" s="345"/>
      <c r="ED151" s="259"/>
      <c r="EE151" s="345"/>
      <c r="EF151" s="259"/>
      <c r="EG151" s="345"/>
      <c r="EH151" s="259"/>
      <c r="EI151" s="345"/>
      <c r="EJ151" s="259"/>
      <c r="EK151" s="345"/>
      <c r="EL151" s="259"/>
      <c r="EM151" s="350" t="s">
        <v>196</v>
      </c>
      <c r="EN151" s="327" t="s">
        <v>196</v>
      </c>
      <c r="EO151" s="345"/>
      <c r="EP151" s="259"/>
      <c r="EQ151" s="345"/>
      <c r="ER151" s="259"/>
      <c r="ES151" s="345"/>
      <c r="ET151" s="259"/>
      <c r="EU151" s="345"/>
      <c r="EV151" s="259"/>
      <c r="EW151" s="345"/>
      <c r="EX151" s="259"/>
      <c r="EY151" s="345"/>
      <c r="EZ151" s="259"/>
      <c r="FA151" s="345"/>
      <c r="FB151" s="259"/>
      <c r="FC151" s="345"/>
      <c r="FD151" s="259"/>
      <c r="FE151" s="350" t="s">
        <v>196</v>
      </c>
      <c r="FF151" s="259"/>
      <c r="FG151" s="345"/>
      <c r="FH151" s="259"/>
      <c r="FI151" s="350" t="s">
        <v>196</v>
      </c>
      <c r="FJ151" s="259"/>
      <c r="FK151" s="350" t="s">
        <v>196</v>
      </c>
      <c r="FL151" s="259"/>
      <c r="FM151" s="345"/>
      <c r="FN151" s="327" t="s">
        <v>196</v>
      </c>
      <c r="FO151" s="350" t="s">
        <v>196</v>
      </c>
      <c r="FP151" s="259"/>
      <c r="FQ151" s="345"/>
      <c r="FR151" s="327" t="s">
        <v>196</v>
      </c>
      <c r="FS151" s="345"/>
      <c r="FT151" s="259"/>
      <c r="FU151" s="345"/>
      <c r="FV151" s="327" t="s">
        <v>196</v>
      </c>
      <c r="FW151" s="350" t="s">
        <v>196</v>
      </c>
      <c r="FX151" s="259"/>
      <c r="FY151" s="345"/>
      <c r="FZ151" s="259"/>
      <c r="GA151" s="345"/>
      <c r="GB151" s="259"/>
      <c r="GC151" s="345"/>
      <c r="GD151" s="259"/>
      <c r="GE151" s="345"/>
      <c r="GF151" s="259"/>
      <c r="GG151" s="345"/>
      <c r="GH151" s="259"/>
      <c r="GI151" s="345"/>
      <c r="GJ151" s="259"/>
      <c r="GK151" s="345"/>
      <c r="GL151" s="259"/>
      <c r="GM151" s="345"/>
      <c r="GN151" s="259"/>
      <c r="GO151" s="345"/>
      <c r="GP151" s="259"/>
      <c r="GQ151" s="345"/>
      <c r="GR151" s="259"/>
      <c r="GS151" s="345"/>
      <c r="GT151" s="259"/>
      <c r="GU151" s="345"/>
      <c r="GV151" s="259"/>
      <c r="GW151" s="345"/>
      <c r="GX151" s="259" t="s">
        <v>196</v>
      </c>
      <c r="GY151" s="345"/>
      <c r="GZ151" s="259" t="s">
        <v>196</v>
      </c>
      <c r="HA151" s="345" t="s">
        <v>196</v>
      </c>
      <c r="HB151" s="259"/>
      <c r="HC151" s="345"/>
      <c r="HD151" s="259"/>
      <c r="HE151" s="345"/>
      <c r="HF151" s="259"/>
      <c r="HG151" s="345" t="s">
        <v>196</v>
      </c>
      <c r="HH151" s="259" t="s">
        <v>196</v>
      </c>
      <c r="HI151" s="345" t="s">
        <v>196</v>
      </c>
      <c r="HJ151" s="259" t="s">
        <v>196</v>
      </c>
      <c r="HK151" s="345" t="s">
        <v>196</v>
      </c>
      <c r="HL151" s="259"/>
      <c r="HM151" s="345"/>
      <c r="HN151" s="259"/>
      <c r="HO151" s="345"/>
      <c r="HP151" s="259"/>
      <c r="HQ151" s="345"/>
      <c r="HR151" s="259"/>
      <c r="HS151" s="345"/>
      <c r="HT151" s="259"/>
      <c r="HU151" s="345"/>
      <c r="HV151" s="259"/>
      <c r="HW151" s="345"/>
      <c r="HX151" s="259"/>
      <c r="HY151" s="345"/>
      <c r="HZ151" s="259"/>
      <c r="IA151" s="345"/>
      <c r="IB151" s="356" t="s">
        <v>195</v>
      </c>
      <c r="IC151" s="345"/>
      <c r="ID151" s="257"/>
      <c r="IG151" s="303">
        <f t="shared" si="8"/>
        <v>35</v>
      </c>
      <c r="IH151" s="303">
        <f t="shared" si="9"/>
        <v>34</v>
      </c>
      <c r="II151" s="303">
        <f t="shared" si="10"/>
        <v>1</v>
      </c>
      <c r="IJ151" s="303">
        <f t="shared" si="11"/>
        <v>0</v>
      </c>
    </row>
    <row r="152" spans="1:244" s="30" customFormat="1" x14ac:dyDescent="0.2">
      <c r="A152" s="343" t="str">
        <f>Cover!C142</f>
        <v>141</v>
      </c>
      <c r="B152" s="343" t="str">
        <f>Cover!D142 &amp; " / " &amp; Cover!E142</f>
        <v>Système à basculer / Kipsysteem</v>
      </c>
      <c r="C152" s="343" t="str">
        <f>Cover!M142</f>
        <v>En tant que couverture. Généralement sur les camions, le système pneumatique (ou à huile) permettant d'incliner la benne (le plateforme de chargement) pour son déchargement.</v>
      </c>
      <c r="D152" s="343" t="str">
        <f>Cover!N142</f>
        <v>Als dekking. Meestal bij vrachtwagens, het meestal pneumatisch (of op olie) systeem om de laadbak te heffen en te ledigen.</v>
      </c>
      <c r="E152" s="344" t="str">
        <f>Cover!J142</f>
        <v/>
      </c>
      <c r="F152" s="327" t="s">
        <v>196</v>
      </c>
      <c r="G152" s="345"/>
      <c r="H152" s="259"/>
      <c r="I152" s="345"/>
      <c r="J152" s="259"/>
      <c r="K152" s="345"/>
      <c r="L152" s="259"/>
      <c r="M152" s="345"/>
      <c r="N152" s="259"/>
      <c r="O152" s="345"/>
      <c r="P152" s="259"/>
      <c r="Q152" s="345"/>
      <c r="R152" s="259"/>
      <c r="S152" s="345"/>
      <c r="T152" s="259"/>
      <c r="U152" s="350" t="s">
        <v>196</v>
      </c>
      <c r="V152" s="259"/>
      <c r="W152" s="345"/>
      <c r="X152" s="259"/>
      <c r="Y152" s="345"/>
      <c r="Z152" s="259"/>
      <c r="AA152" s="345"/>
      <c r="AB152" s="259"/>
      <c r="AC152" s="345"/>
      <c r="AD152" s="327" t="s">
        <v>196</v>
      </c>
      <c r="AE152" s="345"/>
      <c r="AF152" s="259"/>
      <c r="AG152" s="345"/>
      <c r="AH152" s="259"/>
      <c r="AI152" s="345"/>
      <c r="AJ152" s="327" t="s">
        <v>196</v>
      </c>
      <c r="AK152" s="345"/>
      <c r="AL152" s="259"/>
      <c r="AM152" s="350" t="s">
        <v>196</v>
      </c>
      <c r="AN152" s="259"/>
      <c r="AO152" s="345"/>
      <c r="AP152" s="259"/>
      <c r="AQ152" s="345"/>
      <c r="AR152" s="259"/>
      <c r="AS152" s="345"/>
      <c r="AT152" s="259"/>
      <c r="AU152" s="345"/>
      <c r="AV152" s="259"/>
      <c r="AW152" s="345"/>
      <c r="AX152" s="259"/>
      <c r="AY152" s="345"/>
      <c r="AZ152" s="259"/>
      <c r="BA152" s="345"/>
      <c r="BB152" s="259"/>
      <c r="BC152" s="345"/>
      <c r="BD152" s="259"/>
      <c r="BE152" s="345"/>
      <c r="BF152" s="259"/>
      <c r="BG152" s="345"/>
      <c r="BH152" s="259"/>
      <c r="BI152" s="345"/>
      <c r="BJ152" s="259"/>
      <c r="BK152" s="350" t="s">
        <v>196</v>
      </c>
      <c r="BL152" s="259"/>
      <c r="BM152" s="345"/>
      <c r="BN152" s="259"/>
      <c r="BO152" s="345"/>
      <c r="BP152" s="259"/>
      <c r="BQ152" s="345"/>
      <c r="BR152" s="259"/>
      <c r="BS152" s="350" t="s">
        <v>196</v>
      </c>
      <c r="BT152" s="259"/>
      <c r="BU152" s="345"/>
      <c r="BV152" s="259"/>
      <c r="BW152" s="345"/>
      <c r="BX152" s="259"/>
      <c r="BY152" s="345"/>
      <c r="BZ152" s="259"/>
      <c r="CA152" s="345"/>
      <c r="CB152" s="259"/>
      <c r="CC152" s="345"/>
      <c r="CD152" s="259"/>
      <c r="CE152" s="345"/>
      <c r="CF152" s="259"/>
      <c r="CG152" s="345"/>
      <c r="CH152" s="259"/>
      <c r="CI152" s="345"/>
      <c r="CJ152" s="259"/>
      <c r="CK152" s="345"/>
      <c r="CL152" s="259"/>
      <c r="CM152" s="350" t="s">
        <v>196</v>
      </c>
      <c r="CN152" s="259"/>
      <c r="CO152" s="345"/>
      <c r="CP152" s="259"/>
      <c r="CQ152" s="345"/>
      <c r="CR152" s="259"/>
      <c r="CS152" s="345"/>
      <c r="CT152" s="259"/>
      <c r="CU152" s="345"/>
      <c r="CV152" s="327" t="s">
        <v>196</v>
      </c>
      <c r="CW152" s="345"/>
      <c r="CX152" s="259"/>
      <c r="CY152" s="345"/>
      <c r="CZ152" s="259"/>
      <c r="DA152" s="345"/>
      <c r="DB152" s="259"/>
      <c r="DC152" s="345"/>
      <c r="DD152" s="259"/>
      <c r="DE152" s="345"/>
      <c r="DF152" s="259"/>
      <c r="DG152" s="350" t="s">
        <v>196</v>
      </c>
      <c r="DH152" s="327" t="s">
        <v>196</v>
      </c>
      <c r="DI152" s="345"/>
      <c r="DJ152" s="259"/>
      <c r="DK152" s="345"/>
      <c r="DL152" s="259"/>
      <c r="DM152" s="345"/>
      <c r="DN152" s="259"/>
      <c r="DO152" s="345"/>
      <c r="DP152" s="259"/>
      <c r="DQ152" s="350" t="s">
        <v>196</v>
      </c>
      <c r="DR152" s="327" t="s">
        <v>196</v>
      </c>
      <c r="DS152" s="345"/>
      <c r="DT152" s="259"/>
      <c r="DU152" s="345"/>
      <c r="DV152" s="259"/>
      <c r="DW152" s="345"/>
      <c r="DX152" s="327" t="s">
        <v>196</v>
      </c>
      <c r="DY152" s="350" t="s">
        <v>196</v>
      </c>
      <c r="DZ152" s="259"/>
      <c r="EA152" s="345"/>
      <c r="EB152" s="327" t="s">
        <v>196</v>
      </c>
      <c r="EC152" s="345"/>
      <c r="ED152" s="259"/>
      <c r="EE152" s="345"/>
      <c r="EF152" s="259"/>
      <c r="EG152" s="345"/>
      <c r="EH152" s="259"/>
      <c r="EI152" s="345"/>
      <c r="EJ152" s="259"/>
      <c r="EK152" s="345"/>
      <c r="EL152" s="259"/>
      <c r="EM152" s="350" t="s">
        <v>196</v>
      </c>
      <c r="EN152" s="327" t="s">
        <v>196</v>
      </c>
      <c r="EO152" s="345"/>
      <c r="EP152" s="259"/>
      <c r="EQ152" s="345"/>
      <c r="ER152" s="259"/>
      <c r="ES152" s="345"/>
      <c r="ET152" s="259"/>
      <c r="EU152" s="345"/>
      <c r="EV152" s="259"/>
      <c r="EW152" s="345"/>
      <c r="EX152" s="259"/>
      <c r="EY152" s="345"/>
      <c r="EZ152" s="259"/>
      <c r="FA152" s="345"/>
      <c r="FB152" s="259"/>
      <c r="FC152" s="345"/>
      <c r="FD152" s="259"/>
      <c r="FE152" s="350" t="s">
        <v>196</v>
      </c>
      <c r="FF152" s="259"/>
      <c r="FG152" s="345"/>
      <c r="FH152" s="259"/>
      <c r="FI152" s="350" t="s">
        <v>196</v>
      </c>
      <c r="FJ152" s="259"/>
      <c r="FK152" s="350" t="s">
        <v>196</v>
      </c>
      <c r="FL152" s="259"/>
      <c r="FM152" s="345"/>
      <c r="FN152" s="327" t="s">
        <v>196</v>
      </c>
      <c r="FO152" s="350" t="s">
        <v>196</v>
      </c>
      <c r="FP152" s="259"/>
      <c r="FQ152" s="345"/>
      <c r="FR152" s="327" t="s">
        <v>196</v>
      </c>
      <c r="FS152" s="345"/>
      <c r="FT152" s="259"/>
      <c r="FU152" s="345"/>
      <c r="FV152" s="327" t="s">
        <v>196</v>
      </c>
      <c r="FW152" s="350" t="s">
        <v>196</v>
      </c>
      <c r="FX152" s="259"/>
      <c r="FY152" s="345"/>
      <c r="FZ152" s="259"/>
      <c r="GA152" s="345"/>
      <c r="GB152" s="259"/>
      <c r="GC152" s="345"/>
      <c r="GD152" s="259"/>
      <c r="GE152" s="345"/>
      <c r="GF152" s="259"/>
      <c r="GG152" s="345"/>
      <c r="GH152" s="259"/>
      <c r="GI152" s="345"/>
      <c r="GJ152" s="259"/>
      <c r="GK152" s="345"/>
      <c r="GL152" s="259"/>
      <c r="GM152" s="345"/>
      <c r="GN152" s="259"/>
      <c r="GO152" s="345"/>
      <c r="GP152" s="259"/>
      <c r="GQ152" s="345"/>
      <c r="GR152" s="259"/>
      <c r="GS152" s="345"/>
      <c r="GT152" s="259"/>
      <c r="GU152" s="345"/>
      <c r="GV152" s="259"/>
      <c r="GW152" s="345"/>
      <c r="GX152" s="259" t="s">
        <v>196</v>
      </c>
      <c r="GY152" s="345"/>
      <c r="GZ152" s="259" t="s">
        <v>196</v>
      </c>
      <c r="HA152" s="345" t="s">
        <v>196</v>
      </c>
      <c r="HB152" s="259"/>
      <c r="HC152" s="345"/>
      <c r="HD152" s="259"/>
      <c r="HE152" s="345"/>
      <c r="HF152" s="259"/>
      <c r="HG152" s="345" t="s">
        <v>196</v>
      </c>
      <c r="HH152" s="259" t="s">
        <v>196</v>
      </c>
      <c r="HI152" s="345" t="s">
        <v>196</v>
      </c>
      <c r="HJ152" s="259" t="s">
        <v>196</v>
      </c>
      <c r="HK152" s="345" t="s">
        <v>196</v>
      </c>
      <c r="HL152" s="259"/>
      <c r="HM152" s="345"/>
      <c r="HN152" s="259"/>
      <c r="HO152" s="345"/>
      <c r="HP152" s="259"/>
      <c r="HQ152" s="345"/>
      <c r="HR152" s="259"/>
      <c r="HS152" s="345"/>
      <c r="HT152" s="259"/>
      <c r="HU152" s="345"/>
      <c r="HV152" s="259"/>
      <c r="HW152" s="345"/>
      <c r="HX152" s="259"/>
      <c r="HY152" s="345"/>
      <c r="HZ152" s="259"/>
      <c r="IA152" s="345"/>
      <c r="IB152" s="356" t="s">
        <v>195</v>
      </c>
      <c r="IC152" s="345"/>
      <c r="ID152" s="257"/>
      <c r="IG152" s="303">
        <f t="shared" si="8"/>
        <v>35</v>
      </c>
      <c r="IH152" s="303">
        <f t="shared" si="9"/>
        <v>34</v>
      </c>
      <c r="II152" s="303">
        <f t="shared" si="10"/>
        <v>1</v>
      </c>
      <c r="IJ152" s="303">
        <f t="shared" si="11"/>
        <v>0</v>
      </c>
    </row>
    <row r="153" spans="1:244" s="30" customFormat="1" x14ac:dyDescent="0.2">
      <c r="A153" s="343" t="str">
        <f>Cover!C143</f>
        <v>142</v>
      </c>
      <c r="B153" s="343" t="str">
        <f>Cover!D143 &amp; " / " &amp; Cover!E143</f>
        <v>Grue / Kraan</v>
      </c>
      <c r="C153" s="343" t="str">
        <f>Cover!M143</f>
        <v>En tant que couverture. Généralement sur un camion, la grue, la flèche de grue, permettant le chargement et le déchargement.</v>
      </c>
      <c r="D153" s="343" t="str">
        <f>Cover!N143</f>
        <v>Als dekking. Dikwijls op een vrachtwagen, het hijswerktuig, de kraanarm, die toelaat te laden en te lossen.</v>
      </c>
      <c r="E153" s="344" t="str">
        <f>Cover!J143</f>
        <v/>
      </c>
      <c r="F153" s="327" t="s">
        <v>196</v>
      </c>
      <c r="G153" s="345"/>
      <c r="H153" s="259"/>
      <c r="I153" s="345"/>
      <c r="J153" s="259"/>
      <c r="K153" s="345"/>
      <c r="L153" s="259"/>
      <c r="M153" s="345"/>
      <c r="N153" s="259"/>
      <c r="O153" s="345"/>
      <c r="P153" s="259"/>
      <c r="Q153" s="345"/>
      <c r="R153" s="259"/>
      <c r="S153" s="345"/>
      <c r="T153" s="259"/>
      <c r="U153" s="350" t="s">
        <v>196</v>
      </c>
      <c r="V153" s="259"/>
      <c r="W153" s="345"/>
      <c r="X153" s="259"/>
      <c r="Y153" s="345"/>
      <c r="Z153" s="259"/>
      <c r="AA153" s="345"/>
      <c r="AB153" s="259"/>
      <c r="AC153" s="345"/>
      <c r="AD153" s="327" t="s">
        <v>196</v>
      </c>
      <c r="AE153" s="345"/>
      <c r="AF153" s="259"/>
      <c r="AG153" s="345"/>
      <c r="AH153" s="259"/>
      <c r="AI153" s="345"/>
      <c r="AJ153" s="327" t="s">
        <v>196</v>
      </c>
      <c r="AK153" s="345"/>
      <c r="AL153" s="259"/>
      <c r="AM153" s="350" t="s">
        <v>196</v>
      </c>
      <c r="AN153" s="259"/>
      <c r="AO153" s="345"/>
      <c r="AP153" s="259"/>
      <c r="AQ153" s="345"/>
      <c r="AR153" s="259"/>
      <c r="AS153" s="345"/>
      <c r="AT153" s="259"/>
      <c r="AU153" s="345"/>
      <c r="AV153" s="259"/>
      <c r="AW153" s="345"/>
      <c r="AX153" s="259"/>
      <c r="AY153" s="345"/>
      <c r="AZ153" s="259"/>
      <c r="BA153" s="345"/>
      <c r="BB153" s="259"/>
      <c r="BC153" s="345"/>
      <c r="BD153" s="259"/>
      <c r="BE153" s="345"/>
      <c r="BF153" s="259"/>
      <c r="BG153" s="345"/>
      <c r="BH153" s="259"/>
      <c r="BI153" s="345"/>
      <c r="BJ153" s="259"/>
      <c r="BK153" s="350" t="s">
        <v>196</v>
      </c>
      <c r="BL153" s="259"/>
      <c r="BM153" s="345"/>
      <c r="BN153" s="259"/>
      <c r="BO153" s="345"/>
      <c r="BP153" s="259"/>
      <c r="BQ153" s="345"/>
      <c r="BR153" s="259"/>
      <c r="BS153" s="350" t="s">
        <v>196</v>
      </c>
      <c r="BT153" s="259"/>
      <c r="BU153" s="345"/>
      <c r="BV153" s="259"/>
      <c r="BW153" s="345"/>
      <c r="BX153" s="259"/>
      <c r="BY153" s="345"/>
      <c r="BZ153" s="259"/>
      <c r="CA153" s="345"/>
      <c r="CB153" s="259"/>
      <c r="CC153" s="345"/>
      <c r="CD153" s="259"/>
      <c r="CE153" s="345"/>
      <c r="CF153" s="259"/>
      <c r="CG153" s="345"/>
      <c r="CH153" s="259"/>
      <c r="CI153" s="345"/>
      <c r="CJ153" s="259"/>
      <c r="CK153" s="345"/>
      <c r="CL153" s="259"/>
      <c r="CM153" s="350" t="s">
        <v>196</v>
      </c>
      <c r="CN153" s="259"/>
      <c r="CO153" s="345"/>
      <c r="CP153" s="259"/>
      <c r="CQ153" s="345"/>
      <c r="CR153" s="259"/>
      <c r="CS153" s="345"/>
      <c r="CT153" s="259"/>
      <c r="CU153" s="345"/>
      <c r="CV153" s="327" t="s">
        <v>196</v>
      </c>
      <c r="CW153" s="345"/>
      <c r="CX153" s="259"/>
      <c r="CY153" s="345"/>
      <c r="CZ153" s="259"/>
      <c r="DA153" s="345"/>
      <c r="DB153" s="259"/>
      <c r="DC153" s="345"/>
      <c r="DD153" s="259"/>
      <c r="DE153" s="345"/>
      <c r="DF153" s="259"/>
      <c r="DG153" s="350" t="s">
        <v>196</v>
      </c>
      <c r="DH153" s="327" t="s">
        <v>196</v>
      </c>
      <c r="DI153" s="345"/>
      <c r="DJ153" s="259"/>
      <c r="DK153" s="345"/>
      <c r="DL153" s="259"/>
      <c r="DM153" s="345"/>
      <c r="DN153" s="259"/>
      <c r="DO153" s="345"/>
      <c r="DP153" s="259"/>
      <c r="DQ153" s="350" t="s">
        <v>196</v>
      </c>
      <c r="DR153" s="327" t="s">
        <v>196</v>
      </c>
      <c r="DS153" s="345"/>
      <c r="DT153" s="259"/>
      <c r="DU153" s="345"/>
      <c r="DV153" s="259"/>
      <c r="DW153" s="345"/>
      <c r="DX153" s="327" t="s">
        <v>196</v>
      </c>
      <c r="DY153" s="350" t="s">
        <v>196</v>
      </c>
      <c r="DZ153" s="259"/>
      <c r="EA153" s="345"/>
      <c r="EB153" s="327" t="s">
        <v>196</v>
      </c>
      <c r="EC153" s="345"/>
      <c r="ED153" s="259"/>
      <c r="EE153" s="345"/>
      <c r="EF153" s="259"/>
      <c r="EG153" s="345"/>
      <c r="EH153" s="259"/>
      <c r="EI153" s="345"/>
      <c r="EJ153" s="259"/>
      <c r="EK153" s="345"/>
      <c r="EL153" s="259"/>
      <c r="EM153" s="350" t="s">
        <v>196</v>
      </c>
      <c r="EN153" s="327" t="s">
        <v>196</v>
      </c>
      <c r="EO153" s="345"/>
      <c r="EP153" s="259"/>
      <c r="EQ153" s="345"/>
      <c r="ER153" s="259"/>
      <c r="ES153" s="345"/>
      <c r="ET153" s="259"/>
      <c r="EU153" s="345"/>
      <c r="EV153" s="259"/>
      <c r="EW153" s="345"/>
      <c r="EX153" s="259"/>
      <c r="EY153" s="345"/>
      <c r="EZ153" s="259"/>
      <c r="FA153" s="345"/>
      <c r="FB153" s="259"/>
      <c r="FC153" s="345"/>
      <c r="FD153" s="259"/>
      <c r="FE153" s="350" t="s">
        <v>196</v>
      </c>
      <c r="FF153" s="259"/>
      <c r="FG153" s="345"/>
      <c r="FH153" s="259"/>
      <c r="FI153" s="350" t="s">
        <v>196</v>
      </c>
      <c r="FJ153" s="259"/>
      <c r="FK153" s="350" t="s">
        <v>196</v>
      </c>
      <c r="FL153" s="259"/>
      <c r="FM153" s="345"/>
      <c r="FN153" s="327" t="s">
        <v>196</v>
      </c>
      <c r="FO153" s="350" t="s">
        <v>196</v>
      </c>
      <c r="FP153" s="259"/>
      <c r="FQ153" s="345"/>
      <c r="FR153" s="327" t="s">
        <v>196</v>
      </c>
      <c r="FS153" s="345"/>
      <c r="FT153" s="259"/>
      <c r="FU153" s="345"/>
      <c r="FV153" s="327" t="s">
        <v>196</v>
      </c>
      <c r="FW153" s="350" t="s">
        <v>196</v>
      </c>
      <c r="FX153" s="259"/>
      <c r="FY153" s="345"/>
      <c r="FZ153" s="259"/>
      <c r="GA153" s="345"/>
      <c r="GB153" s="259"/>
      <c r="GC153" s="345"/>
      <c r="GD153" s="259"/>
      <c r="GE153" s="345"/>
      <c r="GF153" s="259"/>
      <c r="GG153" s="345"/>
      <c r="GH153" s="259"/>
      <c r="GI153" s="345"/>
      <c r="GJ153" s="259"/>
      <c r="GK153" s="345"/>
      <c r="GL153" s="259"/>
      <c r="GM153" s="345"/>
      <c r="GN153" s="259"/>
      <c r="GO153" s="345"/>
      <c r="GP153" s="259"/>
      <c r="GQ153" s="345"/>
      <c r="GR153" s="259"/>
      <c r="GS153" s="345"/>
      <c r="GT153" s="259"/>
      <c r="GU153" s="345"/>
      <c r="GV153" s="259"/>
      <c r="GW153" s="345"/>
      <c r="GX153" s="259" t="s">
        <v>196</v>
      </c>
      <c r="GY153" s="345"/>
      <c r="GZ153" s="259" t="s">
        <v>196</v>
      </c>
      <c r="HA153" s="345" t="s">
        <v>196</v>
      </c>
      <c r="HB153" s="259"/>
      <c r="HC153" s="345"/>
      <c r="HD153" s="259"/>
      <c r="HE153" s="345"/>
      <c r="HF153" s="259"/>
      <c r="HG153" s="345" t="s">
        <v>196</v>
      </c>
      <c r="HH153" s="259" t="s">
        <v>196</v>
      </c>
      <c r="HI153" s="345" t="s">
        <v>196</v>
      </c>
      <c r="HJ153" s="259" t="s">
        <v>196</v>
      </c>
      <c r="HK153" s="345" t="s">
        <v>196</v>
      </c>
      <c r="HL153" s="259"/>
      <c r="HM153" s="345"/>
      <c r="HN153" s="259"/>
      <c r="HO153" s="345"/>
      <c r="HP153" s="259"/>
      <c r="HQ153" s="345"/>
      <c r="HR153" s="259"/>
      <c r="HS153" s="345"/>
      <c r="HT153" s="259"/>
      <c r="HU153" s="345"/>
      <c r="HV153" s="259"/>
      <c r="HW153" s="345"/>
      <c r="HX153" s="259"/>
      <c r="HY153" s="345"/>
      <c r="HZ153" s="259"/>
      <c r="IA153" s="345"/>
      <c r="IB153" s="356" t="s">
        <v>195</v>
      </c>
      <c r="IC153" s="345"/>
      <c r="ID153" s="257"/>
      <c r="IG153" s="303">
        <f t="shared" si="8"/>
        <v>35</v>
      </c>
      <c r="IH153" s="303">
        <f t="shared" si="9"/>
        <v>34</v>
      </c>
      <c r="II153" s="303">
        <f t="shared" si="10"/>
        <v>1</v>
      </c>
      <c r="IJ153" s="303">
        <f t="shared" si="11"/>
        <v>0</v>
      </c>
    </row>
    <row r="154" spans="1:244" s="30" customFormat="1" x14ac:dyDescent="0.2">
      <c r="A154" s="343" t="str">
        <f>Cover!C144</f>
        <v>143</v>
      </c>
      <c r="B154" s="343" t="str">
        <f>Cover!D144 &amp; " / " &amp; Cover!E144</f>
        <v>Réfrigérateur / Koelsysteem</v>
      </c>
      <c r="C154" s="343" t="str">
        <f>Cover!M144</f>
        <v>En tant que couverture. Souvent sur les camions prévus pour le transport de marchandises à basse température ou les surgelés, le système assurant la basse température dans la chambre froide (chambre frigorifique), souvent avec sa propre alimentation (sour</v>
      </c>
      <c r="D154" s="343" t="str">
        <f>Cover!N144</f>
        <v>Als dekking. Dikwijls op een vrachtwagen, voor gekoelde of bevroren producten, het systeem dat zorgt voor de lage temperatuur in de koelruimte, dikwijls met een eigen aandrijving. Eventueel ook met betrekking tot gebouwen of opslagplaatsen.</v>
      </c>
      <c r="E154" s="344" t="str">
        <f>Cover!J144</f>
        <v/>
      </c>
      <c r="F154" s="327" t="s">
        <v>196</v>
      </c>
      <c r="G154" s="345"/>
      <c r="H154" s="259"/>
      <c r="I154" s="345"/>
      <c r="J154" s="259"/>
      <c r="K154" s="345"/>
      <c r="L154" s="259"/>
      <c r="M154" s="345"/>
      <c r="N154" s="259"/>
      <c r="O154" s="345"/>
      <c r="P154" s="259"/>
      <c r="Q154" s="345"/>
      <c r="R154" s="259"/>
      <c r="S154" s="345"/>
      <c r="T154" s="259"/>
      <c r="U154" s="350" t="s">
        <v>196</v>
      </c>
      <c r="V154" s="259"/>
      <c r="W154" s="345"/>
      <c r="X154" s="259"/>
      <c r="Y154" s="345"/>
      <c r="Z154" s="259"/>
      <c r="AA154" s="345"/>
      <c r="AB154" s="259"/>
      <c r="AC154" s="345"/>
      <c r="AD154" s="327" t="s">
        <v>196</v>
      </c>
      <c r="AE154" s="345"/>
      <c r="AF154" s="259"/>
      <c r="AG154" s="345"/>
      <c r="AH154" s="259"/>
      <c r="AI154" s="345"/>
      <c r="AJ154" s="327" t="s">
        <v>196</v>
      </c>
      <c r="AK154" s="345"/>
      <c r="AL154" s="259"/>
      <c r="AM154" s="350" t="s">
        <v>196</v>
      </c>
      <c r="AN154" s="259"/>
      <c r="AO154" s="345"/>
      <c r="AP154" s="259"/>
      <c r="AQ154" s="345"/>
      <c r="AR154" s="259"/>
      <c r="AS154" s="345"/>
      <c r="AT154" s="259"/>
      <c r="AU154" s="345"/>
      <c r="AV154" s="259"/>
      <c r="AW154" s="345"/>
      <c r="AX154" s="259"/>
      <c r="AY154" s="345"/>
      <c r="AZ154" s="259"/>
      <c r="BA154" s="345"/>
      <c r="BB154" s="259"/>
      <c r="BC154" s="345"/>
      <c r="BD154" s="259"/>
      <c r="BE154" s="345"/>
      <c r="BF154" s="259"/>
      <c r="BG154" s="345"/>
      <c r="BH154" s="259"/>
      <c r="BI154" s="345"/>
      <c r="BJ154" s="259"/>
      <c r="BK154" s="350" t="s">
        <v>196</v>
      </c>
      <c r="BL154" s="259"/>
      <c r="BM154" s="345"/>
      <c r="BN154" s="259"/>
      <c r="BO154" s="345"/>
      <c r="BP154" s="259"/>
      <c r="BQ154" s="345"/>
      <c r="BR154" s="259"/>
      <c r="BS154" s="350" t="s">
        <v>196</v>
      </c>
      <c r="BT154" s="259"/>
      <c r="BU154" s="345"/>
      <c r="BV154" s="259"/>
      <c r="BW154" s="345"/>
      <c r="BX154" s="259"/>
      <c r="BY154" s="345"/>
      <c r="BZ154" s="259"/>
      <c r="CA154" s="345"/>
      <c r="CB154" s="259"/>
      <c r="CC154" s="345"/>
      <c r="CD154" s="259"/>
      <c r="CE154" s="345"/>
      <c r="CF154" s="259"/>
      <c r="CG154" s="345"/>
      <c r="CH154" s="259"/>
      <c r="CI154" s="345"/>
      <c r="CJ154" s="259"/>
      <c r="CK154" s="345"/>
      <c r="CL154" s="259"/>
      <c r="CM154" s="350" t="s">
        <v>196</v>
      </c>
      <c r="CN154" s="259"/>
      <c r="CO154" s="345"/>
      <c r="CP154" s="259"/>
      <c r="CQ154" s="345"/>
      <c r="CR154" s="259"/>
      <c r="CS154" s="345"/>
      <c r="CT154" s="259"/>
      <c r="CU154" s="345"/>
      <c r="CV154" s="327" t="s">
        <v>196</v>
      </c>
      <c r="CW154" s="345"/>
      <c r="CX154" s="259"/>
      <c r="CY154" s="345"/>
      <c r="CZ154" s="259"/>
      <c r="DA154" s="345"/>
      <c r="DB154" s="259"/>
      <c r="DC154" s="345"/>
      <c r="DD154" s="259"/>
      <c r="DE154" s="345"/>
      <c r="DF154" s="259"/>
      <c r="DG154" s="350" t="s">
        <v>196</v>
      </c>
      <c r="DH154" s="327" t="s">
        <v>196</v>
      </c>
      <c r="DI154" s="345"/>
      <c r="DJ154" s="259"/>
      <c r="DK154" s="345"/>
      <c r="DL154" s="259"/>
      <c r="DM154" s="345"/>
      <c r="DN154" s="259"/>
      <c r="DO154" s="345"/>
      <c r="DP154" s="259"/>
      <c r="DQ154" s="350" t="s">
        <v>196</v>
      </c>
      <c r="DR154" s="327" t="s">
        <v>196</v>
      </c>
      <c r="DS154" s="345"/>
      <c r="DT154" s="259"/>
      <c r="DU154" s="345"/>
      <c r="DV154" s="259"/>
      <c r="DW154" s="345"/>
      <c r="DX154" s="327" t="s">
        <v>196</v>
      </c>
      <c r="DY154" s="350" t="s">
        <v>196</v>
      </c>
      <c r="DZ154" s="259"/>
      <c r="EA154" s="345"/>
      <c r="EB154" s="327" t="s">
        <v>196</v>
      </c>
      <c r="EC154" s="345"/>
      <c r="ED154" s="259"/>
      <c r="EE154" s="345"/>
      <c r="EF154" s="259"/>
      <c r="EG154" s="345"/>
      <c r="EH154" s="259"/>
      <c r="EI154" s="345"/>
      <c r="EJ154" s="259"/>
      <c r="EK154" s="345"/>
      <c r="EL154" s="259"/>
      <c r="EM154" s="350" t="s">
        <v>196</v>
      </c>
      <c r="EN154" s="327" t="s">
        <v>196</v>
      </c>
      <c r="EO154" s="345"/>
      <c r="EP154" s="259"/>
      <c r="EQ154" s="345"/>
      <c r="ER154" s="259"/>
      <c r="ES154" s="345"/>
      <c r="ET154" s="259"/>
      <c r="EU154" s="345"/>
      <c r="EV154" s="259"/>
      <c r="EW154" s="345"/>
      <c r="EX154" s="259"/>
      <c r="EY154" s="345"/>
      <c r="EZ154" s="259"/>
      <c r="FA154" s="345"/>
      <c r="FB154" s="259"/>
      <c r="FC154" s="345"/>
      <c r="FD154" s="259"/>
      <c r="FE154" s="350" t="s">
        <v>196</v>
      </c>
      <c r="FF154" s="259"/>
      <c r="FG154" s="345"/>
      <c r="FH154" s="259"/>
      <c r="FI154" s="350" t="s">
        <v>196</v>
      </c>
      <c r="FJ154" s="259"/>
      <c r="FK154" s="350" t="s">
        <v>196</v>
      </c>
      <c r="FL154" s="259"/>
      <c r="FM154" s="345"/>
      <c r="FN154" s="327" t="s">
        <v>196</v>
      </c>
      <c r="FO154" s="350" t="s">
        <v>196</v>
      </c>
      <c r="FP154" s="259"/>
      <c r="FQ154" s="345"/>
      <c r="FR154" s="327" t="s">
        <v>196</v>
      </c>
      <c r="FS154" s="345"/>
      <c r="FT154" s="259"/>
      <c r="FU154" s="345"/>
      <c r="FV154" s="327" t="s">
        <v>196</v>
      </c>
      <c r="FW154" s="350" t="s">
        <v>196</v>
      </c>
      <c r="FX154" s="259"/>
      <c r="FY154" s="345"/>
      <c r="FZ154" s="259"/>
      <c r="GA154" s="345"/>
      <c r="GB154" s="259"/>
      <c r="GC154" s="345"/>
      <c r="GD154" s="259"/>
      <c r="GE154" s="345"/>
      <c r="GF154" s="259"/>
      <c r="GG154" s="345"/>
      <c r="GH154" s="259"/>
      <c r="GI154" s="345"/>
      <c r="GJ154" s="259"/>
      <c r="GK154" s="345"/>
      <c r="GL154" s="259"/>
      <c r="GM154" s="345"/>
      <c r="GN154" s="259"/>
      <c r="GO154" s="345"/>
      <c r="GP154" s="259"/>
      <c r="GQ154" s="345"/>
      <c r="GR154" s="259"/>
      <c r="GS154" s="345"/>
      <c r="GT154" s="259"/>
      <c r="GU154" s="345"/>
      <c r="GV154" s="259"/>
      <c r="GW154" s="345"/>
      <c r="GX154" s="259" t="s">
        <v>196</v>
      </c>
      <c r="GY154" s="345"/>
      <c r="GZ154" s="259" t="s">
        <v>196</v>
      </c>
      <c r="HA154" s="345" t="s">
        <v>196</v>
      </c>
      <c r="HB154" s="259"/>
      <c r="HC154" s="345"/>
      <c r="HD154" s="259"/>
      <c r="HE154" s="345"/>
      <c r="HF154" s="259"/>
      <c r="HG154" s="345" t="s">
        <v>196</v>
      </c>
      <c r="HH154" s="259" t="s">
        <v>196</v>
      </c>
      <c r="HI154" s="345" t="s">
        <v>196</v>
      </c>
      <c r="HJ154" s="259" t="s">
        <v>196</v>
      </c>
      <c r="HK154" s="345" t="s">
        <v>196</v>
      </c>
      <c r="HL154" s="259"/>
      <c r="HM154" s="345"/>
      <c r="HN154" s="259"/>
      <c r="HO154" s="345"/>
      <c r="HP154" s="259"/>
      <c r="HQ154" s="345"/>
      <c r="HR154" s="259"/>
      <c r="HS154" s="345"/>
      <c r="HT154" s="259"/>
      <c r="HU154" s="345"/>
      <c r="HV154" s="259"/>
      <c r="HW154" s="345"/>
      <c r="HX154" s="259"/>
      <c r="HY154" s="345"/>
      <c r="HZ154" s="259"/>
      <c r="IA154" s="345"/>
      <c r="IB154" s="356" t="s">
        <v>195</v>
      </c>
      <c r="IC154" s="345"/>
      <c r="ID154" s="257"/>
      <c r="IG154" s="303">
        <f t="shared" si="8"/>
        <v>35</v>
      </c>
      <c r="IH154" s="303">
        <f t="shared" si="9"/>
        <v>34</v>
      </c>
      <c r="II154" s="303">
        <f t="shared" si="10"/>
        <v>1</v>
      </c>
      <c r="IJ154" s="303">
        <f t="shared" si="11"/>
        <v>0</v>
      </c>
    </row>
    <row r="155" spans="1:244" s="30" customFormat="1" x14ac:dyDescent="0.2">
      <c r="A155" s="343" t="str">
        <f>Cover!C145</f>
        <v>144</v>
      </c>
      <c r="B155" s="343" t="str">
        <f>Cover!D145 &amp; " / " &amp; Cover!E145</f>
        <v>Frais médicaux / Medische kosten</v>
      </c>
      <c r="C155" s="343" t="str">
        <f>Cover!M145</f>
        <v>En tant que couverture. Les frais des traitements médicaux.</v>
      </c>
      <c r="D155" s="343" t="str">
        <f>Cover!N145</f>
        <v>Als dekking. De kosten van de medische behandeling.</v>
      </c>
      <c r="E155" s="344" t="str">
        <f>Cover!J145</f>
        <v/>
      </c>
      <c r="F155" s="327" t="s">
        <v>196</v>
      </c>
      <c r="G155" s="345"/>
      <c r="H155" s="259"/>
      <c r="I155" s="345"/>
      <c r="J155" s="259"/>
      <c r="K155" s="345"/>
      <c r="L155" s="259"/>
      <c r="M155" s="345"/>
      <c r="N155" s="259"/>
      <c r="O155" s="345"/>
      <c r="P155" s="259"/>
      <c r="Q155" s="345"/>
      <c r="R155" s="259"/>
      <c r="S155" s="345"/>
      <c r="T155" s="259"/>
      <c r="U155" s="350" t="s">
        <v>196</v>
      </c>
      <c r="V155" s="259"/>
      <c r="W155" s="345"/>
      <c r="X155" s="259"/>
      <c r="Y155" s="345"/>
      <c r="Z155" s="259"/>
      <c r="AA155" s="345"/>
      <c r="AB155" s="259"/>
      <c r="AC155" s="345"/>
      <c r="AD155" s="327" t="s">
        <v>196</v>
      </c>
      <c r="AE155" s="345"/>
      <c r="AF155" s="259"/>
      <c r="AG155" s="345"/>
      <c r="AH155" s="259"/>
      <c r="AI155" s="345"/>
      <c r="AJ155" s="327" t="s">
        <v>196</v>
      </c>
      <c r="AK155" s="345"/>
      <c r="AL155" s="259"/>
      <c r="AM155" s="350" t="s">
        <v>196</v>
      </c>
      <c r="AN155" s="259"/>
      <c r="AO155" s="345"/>
      <c r="AP155" s="259"/>
      <c r="AQ155" s="345"/>
      <c r="AR155" s="259"/>
      <c r="AS155" s="345"/>
      <c r="AT155" s="259"/>
      <c r="AU155" s="345"/>
      <c r="AV155" s="259"/>
      <c r="AW155" s="345"/>
      <c r="AX155" s="259"/>
      <c r="AY155" s="345"/>
      <c r="AZ155" s="259"/>
      <c r="BA155" s="345"/>
      <c r="BB155" s="259"/>
      <c r="BC155" s="345"/>
      <c r="BD155" s="259"/>
      <c r="BE155" s="345"/>
      <c r="BF155" s="259"/>
      <c r="BG155" s="345"/>
      <c r="BH155" s="259"/>
      <c r="BI155" s="345"/>
      <c r="BJ155" s="259"/>
      <c r="BK155" s="350" t="s">
        <v>196</v>
      </c>
      <c r="BL155" s="259"/>
      <c r="BM155" s="345"/>
      <c r="BN155" s="259"/>
      <c r="BO155" s="345"/>
      <c r="BP155" s="259"/>
      <c r="BQ155" s="345"/>
      <c r="BR155" s="259"/>
      <c r="BS155" s="350" t="s">
        <v>196</v>
      </c>
      <c r="BT155" s="259"/>
      <c r="BU155" s="345"/>
      <c r="BV155" s="259"/>
      <c r="BW155" s="345"/>
      <c r="BX155" s="259"/>
      <c r="BY155" s="345"/>
      <c r="BZ155" s="259"/>
      <c r="CA155" s="345"/>
      <c r="CB155" s="259"/>
      <c r="CC155" s="345"/>
      <c r="CD155" s="259"/>
      <c r="CE155" s="345"/>
      <c r="CF155" s="259"/>
      <c r="CG155" s="345"/>
      <c r="CH155" s="259"/>
      <c r="CI155" s="345"/>
      <c r="CJ155" s="259"/>
      <c r="CK155" s="345"/>
      <c r="CL155" s="259"/>
      <c r="CM155" s="350" t="s">
        <v>196</v>
      </c>
      <c r="CN155" s="259"/>
      <c r="CO155" s="345"/>
      <c r="CP155" s="259"/>
      <c r="CQ155" s="345"/>
      <c r="CR155" s="259"/>
      <c r="CS155" s="345"/>
      <c r="CT155" s="259"/>
      <c r="CU155" s="345"/>
      <c r="CV155" s="327" t="s">
        <v>196</v>
      </c>
      <c r="CW155" s="345"/>
      <c r="CX155" s="259"/>
      <c r="CY155" s="345"/>
      <c r="CZ155" s="259"/>
      <c r="DA155" s="345"/>
      <c r="DB155" s="259"/>
      <c r="DC155" s="345"/>
      <c r="DD155" s="259"/>
      <c r="DE155" s="345"/>
      <c r="DF155" s="259"/>
      <c r="DG155" s="350" t="s">
        <v>196</v>
      </c>
      <c r="DH155" s="327" t="s">
        <v>196</v>
      </c>
      <c r="DI155" s="345"/>
      <c r="DJ155" s="259"/>
      <c r="DK155" s="345"/>
      <c r="DL155" s="259"/>
      <c r="DM155" s="345"/>
      <c r="DN155" s="259"/>
      <c r="DO155" s="345"/>
      <c r="DP155" s="259"/>
      <c r="DQ155" s="350" t="s">
        <v>196</v>
      </c>
      <c r="DR155" s="327" t="s">
        <v>196</v>
      </c>
      <c r="DS155" s="345"/>
      <c r="DT155" s="259"/>
      <c r="DU155" s="345"/>
      <c r="DV155" s="259"/>
      <c r="DW155" s="345"/>
      <c r="DX155" s="327" t="s">
        <v>196</v>
      </c>
      <c r="DY155" s="350" t="s">
        <v>196</v>
      </c>
      <c r="DZ155" s="259"/>
      <c r="EA155" s="345"/>
      <c r="EB155" s="327" t="s">
        <v>196</v>
      </c>
      <c r="EC155" s="345"/>
      <c r="ED155" s="259"/>
      <c r="EE155" s="345"/>
      <c r="EF155" s="259"/>
      <c r="EG155" s="345"/>
      <c r="EH155" s="259"/>
      <c r="EI155" s="345"/>
      <c r="EJ155" s="259"/>
      <c r="EK155" s="345"/>
      <c r="EL155" s="259"/>
      <c r="EM155" s="350" t="s">
        <v>196</v>
      </c>
      <c r="EN155" s="327" t="s">
        <v>196</v>
      </c>
      <c r="EO155" s="345"/>
      <c r="EP155" s="259"/>
      <c r="EQ155" s="345"/>
      <c r="ER155" s="259"/>
      <c r="ES155" s="345"/>
      <c r="ET155" s="259"/>
      <c r="EU155" s="345"/>
      <c r="EV155" s="259"/>
      <c r="EW155" s="345"/>
      <c r="EX155" s="259"/>
      <c r="EY155" s="345"/>
      <c r="EZ155" s="259"/>
      <c r="FA155" s="345"/>
      <c r="FB155" s="259"/>
      <c r="FC155" s="345"/>
      <c r="FD155" s="259"/>
      <c r="FE155" s="350" t="s">
        <v>196</v>
      </c>
      <c r="FF155" s="259"/>
      <c r="FG155" s="345"/>
      <c r="FH155" s="259"/>
      <c r="FI155" s="350" t="s">
        <v>196</v>
      </c>
      <c r="FJ155" s="259"/>
      <c r="FK155" s="350" t="s">
        <v>196</v>
      </c>
      <c r="FL155" s="259"/>
      <c r="FM155" s="345"/>
      <c r="FN155" s="327" t="s">
        <v>196</v>
      </c>
      <c r="FO155" s="350" t="s">
        <v>196</v>
      </c>
      <c r="FP155" s="259"/>
      <c r="FQ155" s="345"/>
      <c r="FR155" s="327" t="s">
        <v>196</v>
      </c>
      <c r="FS155" s="345"/>
      <c r="FT155" s="259"/>
      <c r="FU155" s="345"/>
      <c r="FV155" s="327" t="s">
        <v>196</v>
      </c>
      <c r="FW155" s="350" t="s">
        <v>196</v>
      </c>
      <c r="FX155" s="259"/>
      <c r="FY155" s="345"/>
      <c r="FZ155" s="259"/>
      <c r="GA155" s="345"/>
      <c r="GB155" s="259"/>
      <c r="GC155" s="345"/>
      <c r="GD155" s="259"/>
      <c r="GE155" s="345"/>
      <c r="GF155" s="259"/>
      <c r="GG155" s="345"/>
      <c r="GH155" s="259"/>
      <c r="GI155" s="345"/>
      <c r="GJ155" s="259"/>
      <c r="GK155" s="345"/>
      <c r="GL155" s="259"/>
      <c r="GM155" s="345"/>
      <c r="GN155" s="259"/>
      <c r="GO155" s="345"/>
      <c r="GP155" s="259"/>
      <c r="GQ155" s="345"/>
      <c r="GR155" s="259"/>
      <c r="GS155" s="345"/>
      <c r="GT155" s="259"/>
      <c r="GU155" s="345"/>
      <c r="GV155" s="259"/>
      <c r="GW155" s="345"/>
      <c r="GX155" s="259" t="s">
        <v>196</v>
      </c>
      <c r="GY155" s="345"/>
      <c r="GZ155" s="259" t="s">
        <v>196</v>
      </c>
      <c r="HA155" s="345" t="s">
        <v>196</v>
      </c>
      <c r="HB155" s="259"/>
      <c r="HC155" s="345"/>
      <c r="HD155" s="259"/>
      <c r="HE155" s="345"/>
      <c r="HF155" s="259"/>
      <c r="HG155" s="345" t="s">
        <v>196</v>
      </c>
      <c r="HH155" s="259" t="s">
        <v>196</v>
      </c>
      <c r="HI155" s="345" t="s">
        <v>196</v>
      </c>
      <c r="HJ155" s="259" t="s">
        <v>196</v>
      </c>
      <c r="HK155" s="345" t="s">
        <v>196</v>
      </c>
      <c r="HL155" s="259"/>
      <c r="HM155" s="345"/>
      <c r="HN155" s="259"/>
      <c r="HO155" s="345"/>
      <c r="HP155" s="259"/>
      <c r="HQ155" s="345"/>
      <c r="HR155" s="259"/>
      <c r="HS155" s="345"/>
      <c r="HT155" s="259"/>
      <c r="HU155" s="345"/>
      <c r="HV155" s="259"/>
      <c r="HW155" s="345"/>
      <c r="HX155" s="259"/>
      <c r="HY155" s="345"/>
      <c r="HZ155" s="259"/>
      <c r="IA155" s="345"/>
      <c r="IB155" s="356" t="s">
        <v>195</v>
      </c>
      <c r="IC155" s="345"/>
      <c r="ID155" s="257"/>
      <c r="IG155" s="303">
        <f t="shared" si="8"/>
        <v>35</v>
      </c>
      <c r="IH155" s="303">
        <f t="shared" si="9"/>
        <v>34</v>
      </c>
      <c r="II155" s="303">
        <f t="shared" si="10"/>
        <v>1</v>
      </c>
      <c r="IJ155" s="303">
        <f t="shared" si="11"/>
        <v>0</v>
      </c>
    </row>
    <row r="156" spans="1:244" s="30" customFormat="1" x14ac:dyDescent="0.2">
      <c r="A156" s="343" t="str">
        <f>Cover!C146</f>
        <v>145</v>
      </c>
      <c r="B156" s="343" t="str">
        <f>Cover!D146 &amp; " / " &amp; Cover!E146</f>
        <v>RC patronale / BA patronale</v>
      </c>
      <c r="C156" s="343" t="str">
        <f>Cover!M146</f>
        <v>En tant que couverture. La responsabilité civile en tant que chef d'entreprise. (La RC du management.)</v>
      </c>
      <c r="D156" s="343" t="str">
        <f>Cover!N146</f>
        <v>Als dekking. De burgerrechtelijke aansprakelijkheid als bedrijfsleider. (De patronale of management aansprakelijkheid.)</v>
      </c>
      <c r="E156" s="344" t="str">
        <f>Cover!J146</f>
        <v/>
      </c>
      <c r="F156" s="327" t="s">
        <v>196</v>
      </c>
      <c r="G156" s="345"/>
      <c r="H156" s="259"/>
      <c r="I156" s="345"/>
      <c r="J156" s="259"/>
      <c r="K156" s="345"/>
      <c r="L156" s="259"/>
      <c r="M156" s="345"/>
      <c r="N156" s="259"/>
      <c r="O156" s="345"/>
      <c r="P156" s="259"/>
      <c r="Q156" s="345"/>
      <c r="R156" s="259"/>
      <c r="S156" s="345"/>
      <c r="T156" s="259"/>
      <c r="U156" s="350" t="s">
        <v>196</v>
      </c>
      <c r="V156" s="259"/>
      <c r="W156" s="345"/>
      <c r="X156" s="259"/>
      <c r="Y156" s="345"/>
      <c r="Z156" s="259"/>
      <c r="AA156" s="345"/>
      <c r="AB156" s="259"/>
      <c r="AC156" s="345"/>
      <c r="AD156" s="327" t="s">
        <v>196</v>
      </c>
      <c r="AE156" s="345"/>
      <c r="AF156" s="259"/>
      <c r="AG156" s="345"/>
      <c r="AH156" s="259"/>
      <c r="AI156" s="345"/>
      <c r="AJ156" s="327" t="s">
        <v>196</v>
      </c>
      <c r="AK156" s="345"/>
      <c r="AL156" s="259"/>
      <c r="AM156" s="350" t="s">
        <v>196</v>
      </c>
      <c r="AN156" s="259"/>
      <c r="AO156" s="345"/>
      <c r="AP156" s="259"/>
      <c r="AQ156" s="345"/>
      <c r="AR156" s="259"/>
      <c r="AS156" s="345"/>
      <c r="AT156" s="259"/>
      <c r="AU156" s="345"/>
      <c r="AV156" s="259"/>
      <c r="AW156" s="345"/>
      <c r="AX156" s="259"/>
      <c r="AY156" s="345"/>
      <c r="AZ156" s="259"/>
      <c r="BA156" s="345"/>
      <c r="BB156" s="259"/>
      <c r="BC156" s="345"/>
      <c r="BD156" s="259"/>
      <c r="BE156" s="345"/>
      <c r="BF156" s="259"/>
      <c r="BG156" s="345"/>
      <c r="BH156" s="259"/>
      <c r="BI156" s="345"/>
      <c r="BJ156" s="259"/>
      <c r="BK156" s="350" t="s">
        <v>196</v>
      </c>
      <c r="BL156" s="259"/>
      <c r="BM156" s="345"/>
      <c r="BN156" s="259"/>
      <c r="BO156" s="345"/>
      <c r="BP156" s="259"/>
      <c r="BQ156" s="345"/>
      <c r="BR156" s="259"/>
      <c r="BS156" s="350" t="s">
        <v>196</v>
      </c>
      <c r="BT156" s="259"/>
      <c r="BU156" s="345"/>
      <c r="BV156" s="259"/>
      <c r="BW156" s="345"/>
      <c r="BX156" s="259"/>
      <c r="BY156" s="345"/>
      <c r="BZ156" s="259"/>
      <c r="CA156" s="345"/>
      <c r="CB156" s="259"/>
      <c r="CC156" s="345"/>
      <c r="CD156" s="259"/>
      <c r="CE156" s="345"/>
      <c r="CF156" s="259"/>
      <c r="CG156" s="345"/>
      <c r="CH156" s="259"/>
      <c r="CI156" s="345"/>
      <c r="CJ156" s="259"/>
      <c r="CK156" s="345"/>
      <c r="CL156" s="259"/>
      <c r="CM156" s="350" t="s">
        <v>196</v>
      </c>
      <c r="CN156" s="259"/>
      <c r="CO156" s="345"/>
      <c r="CP156" s="259"/>
      <c r="CQ156" s="345"/>
      <c r="CR156" s="259"/>
      <c r="CS156" s="345"/>
      <c r="CT156" s="259"/>
      <c r="CU156" s="345"/>
      <c r="CV156" s="327" t="s">
        <v>196</v>
      </c>
      <c r="CW156" s="345"/>
      <c r="CX156" s="259"/>
      <c r="CY156" s="345"/>
      <c r="CZ156" s="259"/>
      <c r="DA156" s="345"/>
      <c r="DB156" s="259"/>
      <c r="DC156" s="345"/>
      <c r="DD156" s="259"/>
      <c r="DE156" s="345"/>
      <c r="DF156" s="259"/>
      <c r="DG156" s="350" t="s">
        <v>196</v>
      </c>
      <c r="DH156" s="327" t="s">
        <v>196</v>
      </c>
      <c r="DI156" s="345"/>
      <c r="DJ156" s="259"/>
      <c r="DK156" s="345"/>
      <c r="DL156" s="259"/>
      <c r="DM156" s="345"/>
      <c r="DN156" s="259"/>
      <c r="DO156" s="345"/>
      <c r="DP156" s="259"/>
      <c r="DQ156" s="350" t="s">
        <v>196</v>
      </c>
      <c r="DR156" s="327" t="s">
        <v>196</v>
      </c>
      <c r="DS156" s="345"/>
      <c r="DT156" s="259"/>
      <c r="DU156" s="345"/>
      <c r="DV156" s="259"/>
      <c r="DW156" s="345"/>
      <c r="DX156" s="327" t="s">
        <v>196</v>
      </c>
      <c r="DY156" s="350" t="s">
        <v>196</v>
      </c>
      <c r="DZ156" s="259"/>
      <c r="EA156" s="345"/>
      <c r="EB156" s="327" t="s">
        <v>196</v>
      </c>
      <c r="EC156" s="345"/>
      <c r="ED156" s="259"/>
      <c r="EE156" s="345"/>
      <c r="EF156" s="259"/>
      <c r="EG156" s="345"/>
      <c r="EH156" s="259"/>
      <c r="EI156" s="345"/>
      <c r="EJ156" s="259"/>
      <c r="EK156" s="345"/>
      <c r="EL156" s="259"/>
      <c r="EM156" s="350" t="s">
        <v>196</v>
      </c>
      <c r="EN156" s="327" t="s">
        <v>196</v>
      </c>
      <c r="EO156" s="345"/>
      <c r="EP156" s="259"/>
      <c r="EQ156" s="345"/>
      <c r="ER156" s="259"/>
      <c r="ES156" s="345"/>
      <c r="ET156" s="259"/>
      <c r="EU156" s="345"/>
      <c r="EV156" s="259"/>
      <c r="EW156" s="345"/>
      <c r="EX156" s="259"/>
      <c r="EY156" s="345"/>
      <c r="EZ156" s="259"/>
      <c r="FA156" s="345"/>
      <c r="FB156" s="259"/>
      <c r="FC156" s="345"/>
      <c r="FD156" s="259"/>
      <c r="FE156" s="350" t="s">
        <v>196</v>
      </c>
      <c r="FF156" s="259"/>
      <c r="FG156" s="345"/>
      <c r="FH156" s="259"/>
      <c r="FI156" s="350" t="s">
        <v>196</v>
      </c>
      <c r="FJ156" s="259"/>
      <c r="FK156" s="350" t="s">
        <v>196</v>
      </c>
      <c r="FL156" s="259"/>
      <c r="FM156" s="345"/>
      <c r="FN156" s="327" t="s">
        <v>196</v>
      </c>
      <c r="FO156" s="350" t="s">
        <v>196</v>
      </c>
      <c r="FP156" s="259"/>
      <c r="FQ156" s="345"/>
      <c r="FR156" s="327" t="s">
        <v>196</v>
      </c>
      <c r="FS156" s="345"/>
      <c r="FT156" s="259"/>
      <c r="FU156" s="345"/>
      <c r="FV156" s="327" t="s">
        <v>196</v>
      </c>
      <c r="FW156" s="350" t="s">
        <v>196</v>
      </c>
      <c r="FX156" s="259"/>
      <c r="FY156" s="345"/>
      <c r="FZ156" s="259"/>
      <c r="GA156" s="345"/>
      <c r="GB156" s="259"/>
      <c r="GC156" s="345"/>
      <c r="GD156" s="259"/>
      <c r="GE156" s="345"/>
      <c r="GF156" s="259"/>
      <c r="GG156" s="345"/>
      <c r="GH156" s="259"/>
      <c r="GI156" s="345"/>
      <c r="GJ156" s="259"/>
      <c r="GK156" s="345"/>
      <c r="GL156" s="259"/>
      <c r="GM156" s="345"/>
      <c r="GN156" s="259"/>
      <c r="GO156" s="345"/>
      <c r="GP156" s="259"/>
      <c r="GQ156" s="345"/>
      <c r="GR156" s="259"/>
      <c r="GS156" s="345"/>
      <c r="GT156" s="259"/>
      <c r="GU156" s="345"/>
      <c r="GV156" s="259"/>
      <c r="GW156" s="345"/>
      <c r="GX156" s="259" t="s">
        <v>196</v>
      </c>
      <c r="GY156" s="345"/>
      <c r="GZ156" s="259" t="s">
        <v>196</v>
      </c>
      <c r="HA156" s="345" t="s">
        <v>196</v>
      </c>
      <c r="HB156" s="259"/>
      <c r="HC156" s="345"/>
      <c r="HD156" s="259"/>
      <c r="HE156" s="345"/>
      <c r="HF156" s="259"/>
      <c r="HG156" s="345" t="s">
        <v>196</v>
      </c>
      <c r="HH156" s="259" t="s">
        <v>196</v>
      </c>
      <c r="HI156" s="345" t="s">
        <v>196</v>
      </c>
      <c r="HJ156" s="259" t="s">
        <v>196</v>
      </c>
      <c r="HK156" s="345" t="s">
        <v>196</v>
      </c>
      <c r="HL156" s="259"/>
      <c r="HM156" s="345"/>
      <c r="HN156" s="259"/>
      <c r="HO156" s="345"/>
      <c r="HP156" s="259"/>
      <c r="HQ156" s="345"/>
      <c r="HR156" s="259"/>
      <c r="HS156" s="345"/>
      <c r="HT156" s="259"/>
      <c r="HU156" s="345"/>
      <c r="HV156" s="259"/>
      <c r="HW156" s="345"/>
      <c r="HX156" s="259"/>
      <c r="HY156" s="345"/>
      <c r="HZ156" s="259"/>
      <c r="IA156" s="345"/>
      <c r="IB156" s="356" t="s">
        <v>195</v>
      </c>
      <c r="IC156" s="345"/>
      <c r="ID156" s="257"/>
      <c r="IG156" s="303">
        <f t="shared" si="8"/>
        <v>35</v>
      </c>
      <c r="IH156" s="303">
        <f t="shared" si="9"/>
        <v>34</v>
      </c>
      <c r="II156" s="303">
        <f t="shared" si="10"/>
        <v>1</v>
      </c>
      <c r="IJ156" s="303">
        <f t="shared" si="11"/>
        <v>0</v>
      </c>
    </row>
    <row r="157" spans="1:244" s="30" customFormat="1" x14ac:dyDescent="0.2">
      <c r="A157" s="343" t="str">
        <f>Cover!C147</f>
        <v>146</v>
      </c>
      <c r="B157" s="343" t="str">
        <f>Cover!D147 &amp; " / " &amp; Cover!E147</f>
        <v>Base Loi / Basis Wet</v>
      </c>
      <c r="C157" s="343" t="str">
        <f>Cover!M147</f>
        <v>En tant que couverture. Dans la garantie accidents de travail, la couverture comme prévue par la loi. Parfois d'autres garanties se fondent sur cette même (et dés lors similaire) couverture.</v>
      </c>
      <c r="D157" s="343" t="str">
        <f>Cover!N147</f>
        <v>Als dekking. In de waarborg arbeidsongevallen, de dekking zoals wettelijk voorzien. Soms vallen andere waarborgen terug op deze, dan gelijkaardige, dekking.</v>
      </c>
      <c r="E157" s="344" t="str">
        <f>Cover!J147</f>
        <v/>
      </c>
      <c r="F157" s="327" t="s">
        <v>196</v>
      </c>
      <c r="G157" s="345"/>
      <c r="H157" s="259"/>
      <c r="I157" s="345"/>
      <c r="J157" s="259"/>
      <c r="K157" s="345"/>
      <c r="L157" s="259"/>
      <c r="M157" s="345"/>
      <c r="N157" s="259"/>
      <c r="O157" s="345"/>
      <c r="P157" s="259"/>
      <c r="Q157" s="345"/>
      <c r="R157" s="259"/>
      <c r="S157" s="345"/>
      <c r="T157" s="259"/>
      <c r="U157" s="350" t="s">
        <v>196</v>
      </c>
      <c r="V157" s="259"/>
      <c r="W157" s="345"/>
      <c r="X157" s="259"/>
      <c r="Y157" s="345"/>
      <c r="Z157" s="259"/>
      <c r="AA157" s="345"/>
      <c r="AB157" s="259"/>
      <c r="AC157" s="345"/>
      <c r="AD157" s="327" t="s">
        <v>196</v>
      </c>
      <c r="AE157" s="345"/>
      <c r="AF157" s="259"/>
      <c r="AG157" s="345"/>
      <c r="AH157" s="259"/>
      <c r="AI157" s="345"/>
      <c r="AJ157" s="327" t="s">
        <v>196</v>
      </c>
      <c r="AK157" s="345"/>
      <c r="AL157" s="259"/>
      <c r="AM157" s="350" t="s">
        <v>196</v>
      </c>
      <c r="AN157" s="259"/>
      <c r="AO157" s="345"/>
      <c r="AP157" s="259"/>
      <c r="AQ157" s="345"/>
      <c r="AR157" s="259"/>
      <c r="AS157" s="345"/>
      <c r="AT157" s="259"/>
      <c r="AU157" s="345"/>
      <c r="AV157" s="259"/>
      <c r="AW157" s="345"/>
      <c r="AX157" s="259"/>
      <c r="AY157" s="345"/>
      <c r="AZ157" s="259"/>
      <c r="BA157" s="345"/>
      <c r="BB157" s="259"/>
      <c r="BC157" s="345"/>
      <c r="BD157" s="259"/>
      <c r="BE157" s="345"/>
      <c r="BF157" s="259"/>
      <c r="BG157" s="345"/>
      <c r="BH157" s="259"/>
      <c r="BI157" s="345"/>
      <c r="BJ157" s="259"/>
      <c r="BK157" s="350" t="s">
        <v>196</v>
      </c>
      <c r="BL157" s="259"/>
      <c r="BM157" s="345"/>
      <c r="BN157" s="259"/>
      <c r="BO157" s="345"/>
      <c r="BP157" s="259"/>
      <c r="BQ157" s="345"/>
      <c r="BR157" s="259"/>
      <c r="BS157" s="350" t="s">
        <v>196</v>
      </c>
      <c r="BT157" s="259"/>
      <c r="BU157" s="345"/>
      <c r="BV157" s="259"/>
      <c r="BW157" s="345"/>
      <c r="BX157" s="259"/>
      <c r="BY157" s="345"/>
      <c r="BZ157" s="259"/>
      <c r="CA157" s="345"/>
      <c r="CB157" s="259"/>
      <c r="CC157" s="345"/>
      <c r="CD157" s="259"/>
      <c r="CE157" s="345"/>
      <c r="CF157" s="259"/>
      <c r="CG157" s="345"/>
      <c r="CH157" s="259"/>
      <c r="CI157" s="345"/>
      <c r="CJ157" s="259"/>
      <c r="CK157" s="345"/>
      <c r="CL157" s="259"/>
      <c r="CM157" s="350" t="s">
        <v>196</v>
      </c>
      <c r="CN157" s="259"/>
      <c r="CO157" s="345"/>
      <c r="CP157" s="259"/>
      <c r="CQ157" s="345"/>
      <c r="CR157" s="259"/>
      <c r="CS157" s="345"/>
      <c r="CT157" s="259"/>
      <c r="CU157" s="345"/>
      <c r="CV157" s="327" t="s">
        <v>196</v>
      </c>
      <c r="CW157" s="345"/>
      <c r="CX157" s="259"/>
      <c r="CY157" s="345"/>
      <c r="CZ157" s="259"/>
      <c r="DA157" s="345"/>
      <c r="DB157" s="259"/>
      <c r="DC157" s="345"/>
      <c r="DD157" s="259"/>
      <c r="DE157" s="345"/>
      <c r="DF157" s="259"/>
      <c r="DG157" s="350" t="s">
        <v>196</v>
      </c>
      <c r="DH157" s="327" t="s">
        <v>196</v>
      </c>
      <c r="DI157" s="345"/>
      <c r="DJ157" s="259"/>
      <c r="DK157" s="345"/>
      <c r="DL157" s="259"/>
      <c r="DM157" s="345"/>
      <c r="DN157" s="259"/>
      <c r="DO157" s="345"/>
      <c r="DP157" s="259"/>
      <c r="DQ157" s="350" t="s">
        <v>196</v>
      </c>
      <c r="DR157" s="327" t="s">
        <v>196</v>
      </c>
      <c r="DS157" s="345"/>
      <c r="DT157" s="259"/>
      <c r="DU157" s="345"/>
      <c r="DV157" s="259"/>
      <c r="DW157" s="345"/>
      <c r="DX157" s="327" t="s">
        <v>196</v>
      </c>
      <c r="DY157" s="350" t="s">
        <v>196</v>
      </c>
      <c r="DZ157" s="259"/>
      <c r="EA157" s="345"/>
      <c r="EB157" s="327" t="s">
        <v>196</v>
      </c>
      <c r="EC157" s="345"/>
      <c r="ED157" s="259"/>
      <c r="EE157" s="345"/>
      <c r="EF157" s="259"/>
      <c r="EG157" s="345"/>
      <c r="EH157" s="259"/>
      <c r="EI157" s="345"/>
      <c r="EJ157" s="259"/>
      <c r="EK157" s="345"/>
      <c r="EL157" s="259"/>
      <c r="EM157" s="350" t="s">
        <v>196</v>
      </c>
      <c r="EN157" s="327" t="s">
        <v>196</v>
      </c>
      <c r="EO157" s="345"/>
      <c r="EP157" s="259"/>
      <c r="EQ157" s="345"/>
      <c r="ER157" s="259"/>
      <c r="ES157" s="345"/>
      <c r="ET157" s="259"/>
      <c r="EU157" s="345"/>
      <c r="EV157" s="259"/>
      <c r="EW157" s="345"/>
      <c r="EX157" s="259"/>
      <c r="EY157" s="345"/>
      <c r="EZ157" s="259"/>
      <c r="FA157" s="345"/>
      <c r="FB157" s="259"/>
      <c r="FC157" s="345"/>
      <c r="FD157" s="259"/>
      <c r="FE157" s="350" t="s">
        <v>196</v>
      </c>
      <c r="FF157" s="259"/>
      <c r="FG157" s="345"/>
      <c r="FH157" s="259"/>
      <c r="FI157" s="350" t="s">
        <v>196</v>
      </c>
      <c r="FJ157" s="259"/>
      <c r="FK157" s="350" t="s">
        <v>196</v>
      </c>
      <c r="FL157" s="259"/>
      <c r="FM157" s="345"/>
      <c r="FN157" s="327" t="s">
        <v>196</v>
      </c>
      <c r="FO157" s="350" t="s">
        <v>196</v>
      </c>
      <c r="FP157" s="259"/>
      <c r="FQ157" s="345"/>
      <c r="FR157" s="327" t="s">
        <v>196</v>
      </c>
      <c r="FS157" s="345"/>
      <c r="FT157" s="259"/>
      <c r="FU157" s="345"/>
      <c r="FV157" s="327" t="s">
        <v>196</v>
      </c>
      <c r="FW157" s="350" t="s">
        <v>196</v>
      </c>
      <c r="FX157" s="259"/>
      <c r="FY157" s="345"/>
      <c r="FZ157" s="259"/>
      <c r="GA157" s="345"/>
      <c r="GB157" s="259"/>
      <c r="GC157" s="345"/>
      <c r="GD157" s="259"/>
      <c r="GE157" s="345"/>
      <c r="GF157" s="259"/>
      <c r="GG157" s="345"/>
      <c r="GH157" s="259"/>
      <c r="GI157" s="345"/>
      <c r="GJ157" s="259"/>
      <c r="GK157" s="345"/>
      <c r="GL157" s="259"/>
      <c r="GM157" s="345"/>
      <c r="GN157" s="259"/>
      <c r="GO157" s="345"/>
      <c r="GP157" s="259"/>
      <c r="GQ157" s="345"/>
      <c r="GR157" s="259"/>
      <c r="GS157" s="345"/>
      <c r="GT157" s="259"/>
      <c r="GU157" s="345"/>
      <c r="GV157" s="259"/>
      <c r="GW157" s="345"/>
      <c r="GX157" s="259" t="s">
        <v>196</v>
      </c>
      <c r="GY157" s="345"/>
      <c r="GZ157" s="259" t="s">
        <v>196</v>
      </c>
      <c r="HA157" s="345" t="s">
        <v>196</v>
      </c>
      <c r="HB157" s="259"/>
      <c r="HC157" s="345"/>
      <c r="HD157" s="259"/>
      <c r="HE157" s="345"/>
      <c r="HF157" s="259"/>
      <c r="HG157" s="345" t="s">
        <v>196</v>
      </c>
      <c r="HH157" s="259" t="s">
        <v>196</v>
      </c>
      <c r="HI157" s="345" t="s">
        <v>196</v>
      </c>
      <c r="HJ157" s="259" t="s">
        <v>196</v>
      </c>
      <c r="HK157" s="345" t="s">
        <v>196</v>
      </c>
      <c r="HL157" s="259"/>
      <c r="HM157" s="345"/>
      <c r="HN157" s="259"/>
      <c r="HO157" s="345"/>
      <c r="HP157" s="259"/>
      <c r="HQ157" s="345"/>
      <c r="HR157" s="259"/>
      <c r="HS157" s="345"/>
      <c r="HT157" s="259"/>
      <c r="HU157" s="345"/>
      <c r="HV157" s="259"/>
      <c r="HW157" s="345"/>
      <c r="HX157" s="259"/>
      <c r="HY157" s="345"/>
      <c r="HZ157" s="259"/>
      <c r="IA157" s="345"/>
      <c r="IB157" s="356" t="s">
        <v>195</v>
      </c>
      <c r="IC157" s="345"/>
      <c r="ID157" s="257"/>
      <c r="IG157" s="303">
        <f t="shared" si="8"/>
        <v>35</v>
      </c>
      <c r="IH157" s="303">
        <f t="shared" si="9"/>
        <v>34</v>
      </c>
      <c r="II157" s="303">
        <f t="shared" si="10"/>
        <v>1</v>
      </c>
      <c r="IJ157" s="303">
        <f t="shared" si="11"/>
        <v>0</v>
      </c>
    </row>
    <row r="158" spans="1:244" s="30" customFormat="1" x14ac:dyDescent="0.2">
      <c r="A158" s="343" t="str">
        <f>Cover!C148</f>
        <v>147</v>
      </c>
      <c r="B158" s="343" t="str">
        <f>Cover!D148 &amp; " / " &amp; Cover!E148</f>
        <v>excédent loi / Excedent wet</v>
      </c>
      <c r="C158" s="343" t="str">
        <f>Cover!M148</f>
        <v>En tant que couverture. Dans la garantie accidents de travail, la couverture en plus de ce qu'est prévu par la loi. Souvent couvrant le fossé entre les dispositions de par la loi, et la situation hors accident.</v>
      </c>
      <c r="D158" s="343" t="str">
        <f>Cover!N148</f>
        <v>Als dekking. In een waarborg arbeidsongevallen, de dekking in meer van wat wettelijk is voorzien. Dikwijls dicht dit de kloof tussen de wettelijke voorzieningen en de situatie zonder ongeval.</v>
      </c>
      <c r="E158" s="344" t="str">
        <f>Cover!J148</f>
        <v/>
      </c>
      <c r="F158" s="327" t="s">
        <v>196</v>
      </c>
      <c r="G158" s="345"/>
      <c r="H158" s="259"/>
      <c r="I158" s="345"/>
      <c r="J158" s="259"/>
      <c r="K158" s="345"/>
      <c r="L158" s="259"/>
      <c r="M158" s="345"/>
      <c r="N158" s="259"/>
      <c r="O158" s="345"/>
      <c r="P158" s="259"/>
      <c r="Q158" s="345"/>
      <c r="R158" s="259"/>
      <c r="S158" s="345"/>
      <c r="T158" s="259"/>
      <c r="U158" s="350" t="s">
        <v>196</v>
      </c>
      <c r="V158" s="259"/>
      <c r="W158" s="345"/>
      <c r="X158" s="259"/>
      <c r="Y158" s="345"/>
      <c r="Z158" s="259"/>
      <c r="AA158" s="345"/>
      <c r="AB158" s="259"/>
      <c r="AC158" s="345"/>
      <c r="AD158" s="327" t="s">
        <v>196</v>
      </c>
      <c r="AE158" s="345"/>
      <c r="AF158" s="259"/>
      <c r="AG158" s="345"/>
      <c r="AH158" s="259"/>
      <c r="AI158" s="345"/>
      <c r="AJ158" s="327" t="s">
        <v>196</v>
      </c>
      <c r="AK158" s="345"/>
      <c r="AL158" s="259"/>
      <c r="AM158" s="350" t="s">
        <v>196</v>
      </c>
      <c r="AN158" s="259"/>
      <c r="AO158" s="345"/>
      <c r="AP158" s="259"/>
      <c r="AQ158" s="345"/>
      <c r="AR158" s="259"/>
      <c r="AS158" s="345"/>
      <c r="AT158" s="259"/>
      <c r="AU158" s="345"/>
      <c r="AV158" s="259"/>
      <c r="AW158" s="345"/>
      <c r="AX158" s="259"/>
      <c r="AY158" s="345"/>
      <c r="AZ158" s="259"/>
      <c r="BA158" s="345"/>
      <c r="BB158" s="259"/>
      <c r="BC158" s="345"/>
      <c r="BD158" s="259"/>
      <c r="BE158" s="345"/>
      <c r="BF158" s="259"/>
      <c r="BG158" s="345"/>
      <c r="BH158" s="259"/>
      <c r="BI158" s="345"/>
      <c r="BJ158" s="259"/>
      <c r="BK158" s="350" t="s">
        <v>196</v>
      </c>
      <c r="BL158" s="259"/>
      <c r="BM158" s="345"/>
      <c r="BN158" s="259"/>
      <c r="BO158" s="345"/>
      <c r="BP158" s="259"/>
      <c r="BQ158" s="345"/>
      <c r="BR158" s="259"/>
      <c r="BS158" s="350" t="s">
        <v>196</v>
      </c>
      <c r="BT158" s="259"/>
      <c r="BU158" s="345"/>
      <c r="BV158" s="259"/>
      <c r="BW158" s="345"/>
      <c r="BX158" s="259"/>
      <c r="BY158" s="345"/>
      <c r="BZ158" s="259"/>
      <c r="CA158" s="345"/>
      <c r="CB158" s="259"/>
      <c r="CC158" s="345"/>
      <c r="CD158" s="259"/>
      <c r="CE158" s="345"/>
      <c r="CF158" s="259"/>
      <c r="CG158" s="345"/>
      <c r="CH158" s="259"/>
      <c r="CI158" s="345"/>
      <c r="CJ158" s="259"/>
      <c r="CK158" s="345"/>
      <c r="CL158" s="259"/>
      <c r="CM158" s="350" t="s">
        <v>196</v>
      </c>
      <c r="CN158" s="259"/>
      <c r="CO158" s="345"/>
      <c r="CP158" s="259"/>
      <c r="CQ158" s="345"/>
      <c r="CR158" s="259"/>
      <c r="CS158" s="345"/>
      <c r="CT158" s="259"/>
      <c r="CU158" s="345"/>
      <c r="CV158" s="327" t="s">
        <v>196</v>
      </c>
      <c r="CW158" s="345"/>
      <c r="CX158" s="259"/>
      <c r="CY158" s="345"/>
      <c r="CZ158" s="259"/>
      <c r="DA158" s="345"/>
      <c r="DB158" s="259"/>
      <c r="DC158" s="345"/>
      <c r="DD158" s="259"/>
      <c r="DE158" s="345"/>
      <c r="DF158" s="259"/>
      <c r="DG158" s="350" t="s">
        <v>196</v>
      </c>
      <c r="DH158" s="327" t="s">
        <v>196</v>
      </c>
      <c r="DI158" s="345"/>
      <c r="DJ158" s="259"/>
      <c r="DK158" s="345"/>
      <c r="DL158" s="259"/>
      <c r="DM158" s="345"/>
      <c r="DN158" s="259"/>
      <c r="DO158" s="345"/>
      <c r="DP158" s="259"/>
      <c r="DQ158" s="350" t="s">
        <v>196</v>
      </c>
      <c r="DR158" s="327" t="s">
        <v>196</v>
      </c>
      <c r="DS158" s="345"/>
      <c r="DT158" s="259"/>
      <c r="DU158" s="345"/>
      <c r="DV158" s="259"/>
      <c r="DW158" s="345"/>
      <c r="DX158" s="327" t="s">
        <v>196</v>
      </c>
      <c r="DY158" s="350" t="s">
        <v>196</v>
      </c>
      <c r="DZ158" s="259"/>
      <c r="EA158" s="345"/>
      <c r="EB158" s="327" t="s">
        <v>196</v>
      </c>
      <c r="EC158" s="345"/>
      <c r="ED158" s="259"/>
      <c r="EE158" s="345"/>
      <c r="EF158" s="259"/>
      <c r="EG158" s="345"/>
      <c r="EH158" s="259"/>
      <c r="EI158" s="345"/>
      <c r="EJ158" s="259"/>
      <c r="EK158" s="345"/>
      <c r="EL158" s="259"/>
      <c r="EM158" s="350" t="s">
        <v>196</v>
      </c>
      <c r="EN158" s="327" t="s">
        <v>196</v>
      </c>
      <c r="EO158" s="345"/>
      <c r="EP158" s="259"/>
      <c r="EQ158" s="345"/>
      <c r="ER158" s="259"/>
      <c r="ES158" s="345"/>
      <c r="ET158" s="259"/>
      <c r="EU158" s="345"/>
      <c r="EV158" s="259"/>
      <c r="EW158" s="345"/>
      <c r="EX158" s="259"/>
      <c r="EY158" s="345"/>
      <c r="EZ158" s="259"/>
      <c r="FA158" s="345"/>
      <c r="FB158" s="259"/>
      <c r="FC158" s="345"/>
      <c r="FD158" s="259"/>
      <c r="FE158" s="350" t="s">
        <v>196</v>
      </c>
      <c r="FF158" s="259"/>
      <c r="FG158" s="345"/>
      <c r="FH158" s="259"/>
      <c r="FI158" s="350" t="s">
        <v>196</v>
      </c>
      <c r="FJ158" s="259"/>
      <c r="FK158" s="350" t="s">
        <v>196</v>
      </c>
      <c r="FL158" s="259"/>
      <c r="FM158" s="345"/>
      <c r="FN158" s="327" t="s">
        <v>196</v>
      </c>
      <c r="FO158" s="350" t="s">
        <v>196</v>
      </c>
      <c r="FP158" s="259"/>
      <c r="FQ158" s="345"/>
      <c r="FR158" s="327" t="s">
        <v>196</v>
      </c>
      <c r="FS158" s="345"/>
      <c r="FT158" s="259"/>
      <c r="FU158" s="345"/>
      <c r="FV158" s="327" t="s">
        <v>196</v>
      </c>
      <c r="FW158" s="350" t="s">
        <v>196</v>
      </c>
      <c r="FX158" s="259"/>
      <c r="FY158" s="345"/>
      <c r="FZ158" s="259"/>
      <c r="GA158" s="345"/>
      <c r="GB158" s="259"/>
      <c r="GC158" s="345"/>
      <c r="GD158" s="259"/>
      <c r="GE158" s="345"/>
      <c r="GF158" s="259"/>
      <c r="GG158" s="345"/>
      <c r="GH158" s="259"/>
      <c r="GI158" s="345"/>
      <c r="GJ158" s="259"/>
      <c r="GK158" s="345"/>
      <c r="GL158" s="259"/>
      <c r="GM158" s="345"/>
      <c r="GN158" s="259"/>
      <c r="GO158" s="345"/>
      <c r="GP158" s="259"/>
      <c r="GQ158" s="345"/>
      <c r="GR158" s="259"/>
      <c r="GS158" s="345"/>
      <c r="GT158" s="259"/>
      <c r="GU158" s="345"/>
      <c r="GV158" s="259"/>
      <c r="GW158" s="345"/>
      <c r="GX158" s="259" t="s">
        <v>196</v>
      </c>
      <c r="GY158" s="345"/>
      <c r="GZ158" s="259" t="s">
        <v>196</v>
      </c>
      <c r="HA158" s="345" t="s">
        <v>196</v>
      </c>
      <c r="HB158" s="259"/>
      <c r="HC158" s="345"/>
      <c r="HD158" s="259"/>
      <c r="HE158" s="345"/>
      <c r="HF158" s="259"/>
      <c r="HG158" s="345" t="s">
        <v>196</v>
      </c>
      <c r="HH158" s="259" t="s">
        <v>196</v>
      </c>
      <c r="HI158" s="345" t="s">
        <v>196</v>
      </c>
      <c r="HJ158" s="259" t="s">
        <v>196</v>
      </c>
      <c r="HK158" s="345" t="s">
        <v>196</v>
      </c>
      <c r="HL158" s="259"/>
      <c r="HM158" s="345"/>
      <c r="HN158" s="259"/>
      <c r="HO158" s="345"/>
      <c r="HP158" s="259"/>
      <c r="HQ158" s="345"/>
      <c r="HR158" s="259"/>
      <c r="HS158" s="345"/>
      <c r="HT158" s="259"/>
      <c r="HU158" s="345"/>
      <c r="HV158" s="259"/>
      <c r="HW158" s="345"/>
      <c r="HX158" s="259"/>
      <c r="HY158" s="345"/>
      <c r="HZ158" s="259"/>
      <c r="IA158" s="345"/>
      <c r="IB158" s="356" t="s">
        <v>195</v>
      </c>
      <c r="IC158" s="345"/>
      <c r="ID158" s="257"/>
      <c r="IG158" s="303">
        <f t="shared" si="8"/>
        <v>35</v>
      </c>
      <c r="IH158" s="303">
        <f t="shared" si="9"/>
        <v>34</v>
      </c>
      <c r="II158" s="303">
        <f t="shared" si="10"/>
        <v>1</v>
      </c>
      <c r="IJ158" s="303">
        <f t="shared" si="11"/>
        <v>0</v>
      </c>
    </row>
    <row r="159" spans="1:244" s="30" customFormat="1" x14ac:dyDescent="0.2">
      <c r="A159" s="343" t="str">
        <f>Cover!C149</f>
        <v>148</v>
      </c>
      <c r="B159" s="343" t="str">
        <f>Cover!D149 &amp; " / " &amp; Cover!E149</f>
        <v>Coulage accidentel / Accident. Lekkage</v>
      </c>
      <c r="C159" s="343" t="str">
        <f>Cover!M149</f>
        <v>En tant que couverture. La perte de produits ou de matières premières, par fuite ou coulage, toujours de caractère accidentel, et pas les fuites continues ou généralement reconnues (par exemple à partir des camions non couverts).</v>
      </c>
      <c r="D159" s="343" t="str">
        <f>Cover!N149</f>
        <v>Accidentele lekkage. Dekking. Het verlies van goederen of grondstoffen, door (weg-)lekken, steeds het incidenteel lekken, en niet het constant of algemeen erkend lekken van grondstoffen (bijvoorbeeld van niet-afgedekte vrachtwagens).</v>
      </c>
      <c r="E159" s="344" t="str">
        <f>Cover!J149</f>
        <v/>
      </c>
      <c r="F159" s="327" t="s">
        <v>196</v>
      </c>
      <c r="G159" s="345"/>
      <c r="H159" s="259"/>
      <c r="I159" s="345"/>
      <c r="J159" s="259"/>
      <c r="K159" s="345"/>
      <c r="L159" s="259"/>
      <c r="M159" s="345"/>
      <c r="N159" s="259"/>
      <c r="O159" s="345"/>
      <c r="P159" s="259"/>
      <c r="Q159" s="345"/>
      <c r="R159" s="259"/>
      <c r="S159" s="345"/>
      <c r="T159" s="259"/>
      <c r="U159" s="350" t="s">
        <v>196</v>
      </c>
      <c r="V159" s="259"/>
      <c r="W159" s="345"/>
      <c r="X159" s="259"/>
      <c r="Y159" s="345"/>
      <c r="Z159" s="259"/>
      <c r="AA159" s="345"/>
      <c r="AB159" s="259"/>
      <c r="AC159" s="345"/>
      <c r="AD159" s="327" t="s">
        <v>196</v>
      </c>
      <c r="AE159" s="345"/>
      <c r="AF159" s="259"/>
      <c r="AG159" s="345"/>
      <c r="AH159" s="259"/>
      <c r="AI159" s="345"/>
      <c r="AJ159" s="327" t="s">
        <v>196</v>
      </c>
      <c r="AK159" s="345"/>
      <c r="AL159" s="259"/>
      <c r="AM159" s="350" t="s">
        <v>196</v>
      </c>
      <c r="AN159" s="259"/>
      <c r="AO159" s="345"/>
      <c r="AP159" s="259"/>
      <c r="AQ159" s="345"/>
      <c r="AR159" s="259"/>
      <c r="AS159" s="345"/>
      <c r="AT159" s="259"/>
      <c r="AU159" s="345"/>
      <c r="AV159" s="259"/>
      <c r="AW159" s="345"/>
      <c r="AX159" s="259"/>
      <c r="AY159" s="345"/>
      <c r="AZ159" s="259"/>
      <c r="BA159" s="345"/>
      <c r="BB159" s="259"/>
      <c r="BC159" s="345"/>
      <c r="BD159" s="259"/>
      <c r="BE159" s="345"/>
      <c r="BF159" s="259"/>
      <c r="BG159" s="345"/>
      <c r="BH159" s="259"/>
      <c r="BI159" s="345"/>
      <c r="BJ159" s="259"/>
      <c r="BK159" s="350" t="s">
        <v>196</v>
      </c>
      <c r="BL159" s="259"/>
      <c r="BM159" s="345"/>
      <c r="BN159" s="259"/>
      <c r="BO159" s="345"/>
      <c r="BP159" s="259"/>
      <c r="BQ159" s="345"/>
      <c r="BR159" s="259"/>
      <c r="BS159" s="350" t="s">
        <v>196</v>
      </c>
      <c r="BT159" s="259"/>
      <c r="BU159" s="345"/>
      <c r="BV159" s="259"/>
      <c r="BW159" s="345"/>
      <c r="BX159" s="259"/>
      <c r="BY159" s="345"/>
      <c r="BZ159" s="259"/>
      <c r="CA159" s="345"/>
      <c r="CB159" s="259"/>
      <c r="CC159" s="345"/>
      <c r="CD159" s="259"/>
      <c r="CE159" s="345"/>
      <c r="CF159" s="259"/>
      <c r="CG159" s="345"/>
      <c r="CH159" s="259"/>
      <c r="CI159" s="345"/>
      <c r="CJ159" s="259"/>
      <c r="CK159" s="345"/>
      <c r="CL159" s="259"/>
      <c r="CM159" s="350" t="s">
        <v>196</v>
      </c>
      <c r="CN159" s="259"/>
      <c r="CO159" s="345"/>
      <c r="CP159" s="259"/>
      <c r="CQ159" s="345"/>
      <c r="CR159" s="259"/>
      <c r="CS159" s="345"/>
      <c r="CT159" s="259"/>
      <c r="CU159" s="345"/>
      <c r="CV159" s="327" t="s">
        <v>196</v>
      </c>
      <c r="CW159" s="345"/>
      <c r="CX159" s="259"/>
      <c r="CY159" s="345"/>
      <c r="CZ159" s="259"/>
      <c r="DA159" s="345"/>
      <c r="DB159" s="259"/>
      <c r="DC159" s="345"/>
      <c r="DD159" s="259"/>
      <c r="DE159" s="345"/>
      <c r="DF159" s="259"/>
      <c r="DG159" s="350" t="s">
        <v>196</v>
      </c>
      <c r="DH159" s="327" t="s">
        <v>196</v>
      </c>
      <c r="DI159" s="345"/>
      <c r="DJ159" s="259"/>
      <c r="DK159" s="345"/>
      <c r="DL159" s="259"/>
      <c r="DM159" s="345"/>
      <c r="DN159" s="259"/>
      <c r="DO159" s="345"/>
      <c r="DP159" s="259"/>
      <c r="DQ159" s="350" t="s">
        <v>196</v>
      </c>
      <c r="DR159" s="327" t="s">
        <v>196</v>
      </c>
      <c r="DS159" s="345"/>
      <c r="DT159" s="259"/>
      <c r="DU159" s="345"/>
      <c r="DV159" s="259"/>
      <c r="DW159" s="345"/>
      <c r="DX159" s="327" t="s">
        <v>196</v>
      </c>
      <c r="DY159" s="350" t="s">
        <v>196</v>
      </c>
      <c r="DZ159" s="259"/>
      <c r="EA159" s="345"/>
      <c r="EB159" s="327" t="s">
        <v>196</v>
      </c>
      <c r="EC159" s="345"/>
      <c r="ED159" s="259"/>
      <c r="EE159" s="345"/>
      <c r="EF159" s="259"/>
      <c r="EG159" s="345"/>
      <c r="EH159" s="259"/>
      <c r="EI159" s="345"/>
      <c r="EJ159" s="259"/>
      <c r="EK159" s="345"/>
      <c r="EL159" s="259"/>
      <c r="EM159" s="350" t="s">
        <v>196</v>
      </c>
      <c r="EN159" s="327" t="s">
        <v>196</v>
      </c>
      <c r="EO159" s="345"/>
      <c r="EP159" s="259"/>
      <c r="EQ159" s="345"/>
      <c r="ER159" s="259"/>
      <c r="ES159" s="345"/>
      <c r="ET159" s="259"/>
      <c r="EU159" s="345"/>
      <c r="EV159" s="259"/>
      <c r="EW159" s="345"/>
      <c r="EX159" s="259"/>
      <c r="EY159" s="345"/>
      <c r="EZ159" s="259"/>
      <c r="FA159" s="345"/>
      <c r="FB159" s="259"/>
      <c r="FC159" s="345"/>
      <c r="FD159" s="259"/>
      <c r="FE159" s="350" t="s">
        <v>196</v>
      </c>
      <c r="FF159" s="259"/>
      <c r="FG159" s="345"/>
      <c r="FH159" s="259"/>
      <c r="FI159" s="350" t="s">
        <v>196</v>
      </c>
      <c r="FJ159" s="259"/>
      <c r="FK159" s="350" t="s">
        <v>196</v>
      </c>
      <c r="FL159" s="259"/>
      <c r="FM159" s="345"/>
      <c r="FN159" s="327" t="s">
        <v>196</v>
      </c>
      <c r="FO159" s="350" t="s">
        <v>196</v>
      </c>
      <c r="FP159" s="259"/>
      <c r="FQ159" s="345"/>
      <c r="FR159" s="327" t="s">
        <v>196</v>
      </c>
      <c r="FS159" s="345"/>
      <c r="FT159" s="259"/>
      <c r="FU159" s="345"/>
      <c r="FV159" s="327" t="s">
        <v>196</v>
      </c>
      <c r="FW159" s="350" t="s">
        <v>196</v>
      </c>
      <c r="FX159" s="259"/>
      <c r="FY159" s="345"/>
      <c r="FZ159" s="259"/>
      <c r="GA159" s="345"/>
      <c r="GB159" s="259"/>
      <c r="GC159" s="345"/>
      <c r="GD159" s="259"/>
      <c r="GE159" s="345"/>
      <c r="GF159" s="259"/>
      <c r="GG159" s="345"/>
      <c r="GH159" s="259"/>
      <c r="GI159" s="345"/>
      <c r="GJ159" s="259"/>
      <c r="GK159" s="345"/>
      <c r="GL159" s="259"/>
      <c r="GM159" s="345"/>
      <c r="GN159" s="259"/>
      <c r="GO159" s="345"/>
      <c r="GP159" s="259"/>
      <c r="GQ159" s="345"/>
      <c r="GR159" s="259"/>
      <c r="GS159" s="345"/>
      <c r="GT159" s="259"/>
      <c r="GU159" s="345"/>
      <c r="GV159" s="259"/>
      <c r="GW159" s="345"/>
      <c r="GX159" s="259" t="s">
        <v>196</v>
      </c>
      <c r="GY159" s="345"/>
      <c r="GZ159" s="259" t="s">
        <v>196</v>
      </c>
      <c r="HA159" s="345" t="s">
        <v>196</v>
      </c>
      <c r="HB159" s="259"/>
      <c r="HC159" s="345"/>
      <c r="HD159" s="259"/>
      <c r="HE159" s="345"/>
      <c r="HF159" s="259"/>
      <c r="HG159" s="345" t="s">
        <v>196</v>
      </c>
      <c r="HH159" s="259" t="s">
        <v>196</v>
      </c>
      <c r="HI159" s="345" t="s">
        <v>196</v>
      </c>
      <c r="HJ159" s="259" t="s">
        <v>196</v>
      </c>
      <c r="HK159" s="345" t="s">
        <v>196</v>
      </c>
      <c r="HL159" s="259"/>
      <c r="HM159" s="345"/>
      <c r="HN159" s="259"/>
      <c r="HO159" s="345"/>
      <c r="HP159" s="259"/>
      <c r="HQ159" s="345"/>
      <c r="HR159" s="259"/>
      <c r="HS159" s="345"/>
      <c r="HT159" s="259"/>
      <c r="HU159" s="345"/>
      <c r="HV159" s="259"/>
      <c r="HW159" s="345"/>
      <c r="HX159" s="259"/>
      <c r="HY159" s="345"/>
      <c r="HZ159" s="259"/>
      <c r="IA159" s="345"/>
      <c r="IB159" s="356" t="s">
        <v>195</v>
      </c>
      <c r="IC159" s="345"/>
      <c r="ID159" s="257"/>
      <c r="IG159" s="303">
        <f t="shared" si="8"/>
        <v>35</v>
      </c>
      <c r="IH159" s="303">
        <f t="shared" si="9"/>
        <v>34</v>
      </c>
      <c r="II159" s="303">
        <f t="shared" si="10"/>
        <v>1</v>
      </c>
      <c r="IJ159" s="303">
        <f t="shared" si="11"/>
        <v>0</v>
      </c>
    </row>
    <row r="160" spans="1:244" s="30" customFormat="1" x14ac:dyDescent="0.2">
      <c r="A160" s="343" t="str">
        <f>Cover!C150</f>
        <v>149</v>
      </c>
      <c r="B160" s="343" t="str">
        <f>Cover!D150 &amp; " / " &amp; Cover!E150</f>
        <v>Bris des emballages / Schending verpakking</v>
      </c>
      <c r="C160" s="343" t="str">
        <f>Cover!M150</f>
        <v>En tant que couverture. Certains produits perdent leur valeur par le simple fait de leur emballage endommagé.</v>
      </c>
      <c r="D160" s="343" t="str">
        <f>Cover!N150</f>
        <v>Als dekking. Sommige goederen verliezen hun waarde, enkel en alleen al bij de beschadiging van hun verpakking.</v>
      </c>
      <c r="E160" s="344" t="str">
        <f>Cover!J150</f>
        <v/>
      </c>
      <c r="F160" s="327" t="s">
        <v>196</v>
      </c>
      <c r="G160" s="345"/>
      <c r="H160" s="259"/>
      <c r="I160" s="345"/>
      <c r="J160" s="259"/>
      <c r="K160" s="345"/>
      <c r="L160" s="259"/>
      <c r="M160" s="345"/>
      <c r="N160" s="259"/>
      <c r="O160" s="345"/>
      <c r="P160" s="259"/>
      <c r="Q160" s="345"/>
      <c r="R160" s="259"/>
      <c r="S160" s="345"/>
      <c r="T160" s="259"/>
      <c r="U160" s="350" t="s">
        <v>196</v>
      </c>
      <c r="V160" s="259"/>
      <c r="W160" s="345"/>
      <c r="X160" s="259"/>
      <c r="Y160" s="345"/>
      <c r="Z160" s="259"/>
      <c r="AA160" s="345"/>
      <c r="AB160" s="259"/>
      <c r="AC160" s="345"/>
      <c r="AD160" s="327" t="s">
        <v>196</v>
      </c>
      <c r="AE160" s="345"/>
      <c r="AF160" s="259"/>
      <c r="AG160" s="345"/>
      <c r="AH160" s="259"/>
      <c r="AI160" s="345"/>
      <c r="AJ160" s="327" t="s">
        <v>196</v>
      </c>
      <c r="AK160" s="345"/>
      <c r="AL160" s="259"/>
      <c r="AM160" s="350" t="s">
        <v>196</v>
      </c>
      <c r="AN160" s="259"/>
      <c r="AO160" s="345"/>
      <c r="AP160" s="259"/>
      <c r="AQ160" s="345"/>
      <c r="AR160" s="259"/>
      <c r="AS160" s="345"/>
      <c r="AT160" s="259"/>
      <c r="AU160" s="345"/>
      <c r="AV160" s="259"/>
      <c r="AW160" s="345"/>
      <c r="AX160" s="259"/>
      <c r="AY160" s="345"/>
      <c r="AZ160" s="259"/>
      <c r="BA160" s="345"/>
      <c r="BB160" s="259"/>
      <c r="BC160" s="345"/>
      <c r="BD160" s="259"/>
      <c r="BE160" s="345"/>
      <c r="BF160" s="259"/>
      <c r="BG160" s="345"/>
      <c r="BH160" s="259"/>
      <c r="BI160" s="345"/>
      <c r="BJ160" s="259"/>
      <c r="BK160" s="350" t="s">
        <v>196</v>
      </c>
      <c r="BL160" s="259"/>
      <c r="BM160" s="345"/>
      <c r="BN160" s="259"/>
      <c r="BO160" s="345"/>
      <c r="BP160" s="259"/>
      <c r="BQ160" s="345"/>
      <c r="BR160" s="259"/>
      <c r="BS160" s="350" t="s">
        <v>196</v>
      </c>
      <c r="BT160" s="259"/>
      <c r="BU160" s="345"/>
      <c r="BV160" s="259"/>
      <c r="BW160" s="345"/>
      <c r="BX160" s="259"/>
      <c r="BY160" s="345"/>
      <c r="BZ160" s="259"/>
      <c r="CA160" s="345"/>
      <c r="CB160" s="259"/>
      <c r="CC160" s="345"/>
      <c r="CD160" s="259"/>
      <c r="CE160" s="345"/>
      <c r="CF160" s="259"/>
      <c r="CG160" s="345"/>
      <c r="CH160" s="259"/>
      <c r="CI160" s="345"/>
      <c r="CJ160" s="259"/>
      <c r="CK160" s="345"/>
      <c r="CL160" s="259"/>
      <c r="CM160" s="350" t="s">
        <v>196</v>
      </c>
      <c r="CN160" s="259"/>
      <c r="CO160" s="345"/>
      <c r="CP160" s="259"/>
      <c r="CQ160" s="345"/>
      <c r="CR160" s="259"/>
      <c r="CS160" s="345"/>
      <c r="CT160" s="259"/>
      <c r="CU160" s="345"/>
      <c r="CV160" s="327" t="s">
        <v>196</v>
      </c>
      <c r="CW160" s="345"/>
      <c r="CX160" s="259"/>
      <c r="CY160" s="345"/>
      <c r="CZ160" s="259"/>
      <c r="DA160" s="345"/>
      <c r="DB160" s="259"/>
      <c r="DC160" s="345"/>
      <c r="DD160" s="259"/>
      <c r="DE160" s="345"/>
      <c r="DF160" s="259"/>
      <c r="DG160" s="350" t="s">
        <v>196</v>
      </c>
      <c r="DH160" s="327" t="s">
        <v>196</v>
      </c>
      <c r="DI160" s="345"/>
      <c r="DJ160" s="259"/>
      <c r="DK160" s="345"/>
      <c r="DL160" s="259"/>
      <c r="DM160" s="345"/>
      <c r="DN160" s="259"/>
      <c r="DO160" s="345"/>
      <c r="DP160" s="259"/>
      <c r="DQ160" s="350" t="s">
        <v>196</v>
      </c>
      <c r="DR160" s="327" t="s">
        <v>196</v>
      </c>
      <c r="DS160" s="345"/>
      <c r="DT160" s="259"/>
      <c r="DU160" s="345"/>
      <c r="DV160" s="259"/>
      <c r="DW160" s="345"/>
      <c r="DX160" s="327" t="s">
        <v>196</v>
      </c>
      <c r="DY160" s="350" t="s">
        <v>196</v>
      </c>
      <c r="DZ160" s="259"/>
      <c r="EA160" s="345"/>
      <c r="EB160" s="327" t="s">
        <v>196</v>
      </c>
      <c r="EC160" s="345"/>
      <c r="ED160" s="259"/>
      <c r="EE160" s="345"/>
      <c r="EF160" s="259"/>
      <c r="EG160" s="345"/>
      <c r="EH160" s="259"/>
      <c r="EI160" s="345"/>
      <c r="EJ160" s="259"/>
      <c r="EK160" s="345"/>
      <c r="EL160" s="259"/>
      <c r="EM160" s="350" t="s">
        <v>196</v>
      </c>
      <c r="EN160" s="327" t="s">
        <v>196</v>
      </c>
      <c r="EO160" s="345"/>
      <c r="EP160" s="259"/>
      <c r="EQ160" s="345"/>
      <c r="ER160" s="259"/>
      <c r="ES160" s="345"/>
      <c r="ET160" s="259"/>
      <c r="EU160" s="345"/>
      <c r="EV160" s="259"/>
      <c r="EW160" s="345"/>
      <c r="EX160" s="259"/>
      <c r="EY160" s="345"/>
      <c r="EZ160" s="259"/>
      <c r="FA160" s="345"/>
      <c r="FB160" s="259"/>
      <c r="FC160" s="345"/>
      <c r="FD160" s="259"/>
      <c r="FE160" s="350" t="s">
        <v>196</v>
      </c>
      <c r="FF160" s="259"/>
      <c r="FG160" s="345"/>
      <c r="FH160" s="259"/>
      <c r="FI160" s="350" t="s">
        <v>196</v>
      </c>
      <c r="FJ160" s="259"/>
      <c r="FK160" s="350" t="s">
        <v>196</v>
      </c>
      <c r="FL160" s="259"/>
      <c r="FM160" s="345"/>
      <c r="FN160" s="327" t="s">
        <v>196</v>
      </c>
      <c r="FO160" s="350" t="s">
        <v>196</v>
      </c>
      <c r="FP160" s="259"/>
      <c r="FQ160" s="345"/>
      <c r="FR160" s="327" t="s">
        <v>196</v>
      </c>
      <c r="FS160" s="345"/>
      <c r="FT160" s="259"/>
      <c r="FU160" s="345"/>
      <c r="FV160" s="327" t="s">
        <v>196</v>
      </c>
      <c r="FW160" s="350" t="s">
        <v>196</v>
      </c>
      <c r="FX160" s="259"/>
      <c r="FY160" s="345"/>
      <c r="FZ160" s="259"/>
      <c r="GA160" s="345"/>
      <c r="GB160" s="259"/>
      <c r="GC160" s="345"/>
      <c r="GD160" s="259"/>
      <c r="GE160" s="345"/>
      <c r="GF160" s="259"/>
      <c r="GG160" s="345"/>
      <c r="GH160" s="259"/>
      <c r="GI160" s="345"/>
      <c r="GJ160" s="259"/>
      <c r="GK160" s="345"/>
      <c r="GL160" s="259"/>
      <c r="GM160" s="345"/>
      <c r="GN160" s="259"/>
      <c r="GO160" s="345"/>
      <c r="GP160" s="259"/>
      <c r="GQ160" s="345"/>
      <c r="GR160" s="259"/>
      <c r="GS160" s="345"/>
      <c r="GT160" s="259"/>
      <c r="GU160" s="345"/>
      <c r="GV160" s="259"/>
      <c r="GW160" s="345"/>
      <c r="GX160" s="259" t="s">
        <v>196</v>
      </c>
      <c r="GY160" s="345"/>
      <c r="GZ160" s="259" t="s">
        <v>196</v>
      </c>
      <c r="HA160" s="345" t="s">
        <v>196</v>
      </c>
      <c r="HB160" s="259"/>
      <c r="HC160" s="345"/>
      <c r="HD160" s="259"/>
      <c r="HE160" s="345"/>
      <c r="HF160" s="259"/>
      <c r="HG160" s="345" t="s">
        <v>196</v>
      </c>
      <c r="HH160" s="259" t="s">
        <v>196</v>
      </c>
      <c r="HI160" s="345" t="s">
        <v>196</v>
      </c>
      <c r="HJ160" s="259" t="s">
        <v>196</v>
      </c>
      <c r="HK160" s="345" t="s">
        <v>196</v>
      </c>
      <c r="HL160" s="259"/>
      <c r="HM160" s="345"/>
      <c r="HN160" s="259"/>
      <c r="HO160" s="345"/>
      <c r="HP160" s="259"/>
      <c r="HQ160" s="345"/>
      <c r="HR160" s="259"/>
      <c r="HS160" s="345"/>
      <c r="HT160" s="259"/>
      <c r="HU160" s="345"/>
      <c r="HV160" s="259"/>
      <c r="HW160" s="345"/>
      <c r="HX160" s="259"/>
      <c r="HY160" s="345"/>
      <c r="HZ160" s="259"/>
      <c r="IA160" s="345"/>
      <c r="IB160" s="356" t="s">
        <v>195</v>
      </c>
      <c r="IC160" s="345"/>
      <c r="ID160" s="257"/>
      <c r="IG160" s="303">
        <f t="shared" si="8"/>
        <v>35</v>
      </c>
      <c r="IH160" s="303">
        <f t="shared" si="9"/>
        <v>34</v>
      </c>
      <c r="II160" s="303">
        <f t="shared" si="10"/>
        <v>1</v>
      </c>
      <c r="IJ160" s="303">
        <f t="shared" si="11"/>
        <v>0</v>
      </c>
    </row>
    <row r="161" spans="1:244" s="30" customFormat="1" x14ac:dyDescent="0.2">
      <c r="A161" s="343" t="str">
        <f>Cover!C151</f>
        <v>150</v>
      </c>
      <c r="B161" s="343" t="str">
        <f>Cover!D151 &amp; " / " &amp; Cover!E151</f>
        <v>Frais supplémentaires / Supplement. Kosten</v>
      </c>
      <c r="C161" s="343" t="str">
        <f>Cover!M151</f>
        <v>En tant que couverture. Les frais supplémentaires (à la garantie principale).</v>
      </c>
      <c r="D161" s="343" t="str">
        <f>Cover!N151</f>
        <v>Als dekking. De bijkomende kosten.</v>
      </c>
      <c r="E161" s="344" t="str">
        <f>Cover!J151</f>
        <v/>
      </c>
      <c r="F161" s="327" t="s">
        <v>196</v>
      </c>
      <c r="G161" s="345"/>
      <c r="H161" s="259"/>
      <c r="I161" s="345"/>
      <c r="J161" s="259"/>
      <c r="K161" s="345"/>
      <c r="L161" s="259"/>
      <c r="M161" s="345"/>
      <c r="N161" s="259"/>
      <c r="O161" s="345"/>
      <c r="P161" s="259"/>
      <c r="Q161" s="345"/>
      <c r="R161" s="259"/>
      <c r="S161" s="345"/>
      <c r="T161" s="259"/>
      <c r="U161" s="350" t="s">
        <v>196</v>
      </c>
      <c r="V161" s="259"/>
      <c r="W161" s="345"/>
      <c r="X161" s="259"/>
      <c r="Y161" s="345"/>
      <c r="Z161" s="259"/>
      <c r="AA161" s="345"/>
      <c r="AB161" s="259"/>
      <c r="AC161" s="345"/>
      <c r="AD161" s="327" t="s">
        <v>196</v>
      </c>
      <c r="AE161" s="345"/>
      <c r="AF161" s="259"/>
      <c r="AG161" s="345"/>
      <c r="AH161" s="259"/>
      <c r="AI161" s="345"/>
      <c r="AJ161" s="327" t="s">
        <v>196</v>
      </c>
      <c r="AK161" s="345"/>
      <c r="AL161" s="259"/>
      <c r="AM161" s="350" t="s">
        <v>196</v>
      </c>
      <c r="AN161" s="259"/>
      <c r="AO161" s="345"/>
      <c r="AP161" s="259"/>
      <c r="AQ161" s="345"/>
      <c r="AR161" s="259"/>
      <c r="AS161" s="345"/>
      <c r="AT161" s="259"/>
      <c r="AU161" s="345"/>
      <c r="AV161" s="259"/>
      <c r="AW161" s="345"/>
      <c r="AX161" s="259"/>
      <c r="AY161" s="345"/>
      <c r="AZ161" s="259"/>
      <c r="BA161" s="345"/>
      <c r="BB161" s="259"/>
      <c r="BC161" s="345"/>
      <c r="BD161" s="259"/>
      <c r="BE161" s="345"/>
      <c r="BF161" s="259"/>
      <c r="BG161" s="345"/>
      <c r="BH161" s="259"/>
      <c r="BI161" s="345"/>
      <c r="BJ161" s="259"/>
      <c r="BK161" s="350" t="s">
        <v>196</v>
      </c>
      <c r="BL161" s="259"/>
      <c r="BM161" s="345"/>
      <c r="BN161" s="259"/>
      <c r="BO161" s="345"/>
      <c r="BP161" s="259"/>
      <c r="BQ161" s="345"/>
      <c r="BR161" s="259"/>
      <c r="BS161" s="350" t="s">
        <v>196</v>
      </c>
      <c r="BT161" s="259"/>
      <c r="BU161" s="345"/>
      <c r="BV161" s="259"/>
      <c r="BW161" s="345"/>
      <c r="BX161" s="259"/>
      <c r="BY161" s="345"/>
      <c r="BZ161" s="259"/>
      <c r="CA161" s="345"/>
      <c r="CB161" s="259"/>
      <c r="CC161" s="345"/>
      <c r="CD161" s="259"/>
      <c r="CE161" s="345"/>
      <c r="CF161" s="259"/>
      <c r="CG161" s="345"/>
      <c r="CH161" s="259"/>
      <c r="CI161" s="345"/>
      <c r="CJ161" s="259"/>
      <c r="CK161" s="345"/>
      <c r="CL161" s="259"/>
      <c r="CM161" s="350" t="s">
        <v>196</v>
      </c>
      <c r="CN161" s="259"/>
      <c r="CO161" s="345"/>
      <c r="CP161" s="259"/>
      <c r="CQ161" s="345"/>
      <c r="CR161" s="259"/>
      <c r="CS161" s="345"/>
      <c r="CT161" s="259"/>
      <c r="CU161" s="345"/>
      <c r="CV161" s="327" t="s">
        <v>196</v>
      </c>
      <c r="CW161" s="345"/>
      <c r="CX161" s="259"/>
      <c r="CY161" s="345"/>
      <c r="CZ161" s="259"/>
      <c r="DA161" s="345"/>
      <c r="DB161" s="259"/>
      <c r="DC161" s="345"/>
      <c r="DD161" s="259"/>
      <c r="DE161" s="345"/>
      <c r="DF161" s="259"/>
      <c r="DG161" s="350" t="s">
        <v>196</v>
      </c>
      <c r="DH161" s="327" t="s">
        <v>196</v>
      </c>
      <c r="DI161" s="345"/>
      <c r="DJ161" s="259"/>
      <c r="DK161" s="345"/>
      <c r="DL161" s="259"/>
      <c r="DM161" s="345"/>
      <c r="DN161" s="259"/>
      <c r="DO161" s="345"/>
      <c r="DP161" s="259"/>
      <c r="DQ161" s="350" t="s">
        <v>196</v>
      </c>
      <c r="DR161" s="327" t="s">
        <v>196</v>
      </c>
      <c r="DS161" s="345"/>
      <c r="DT161" s="259"/>
      <c r="DU161" s="345"/>
      <c r="DV161" s="259"/>
      <c r="DW161" s="345"/>
      <c r="DX161" s="327" t="s">
        <v>196</v>
      </c>
      <c r="DY161" s="350" t="s">
        <v>196</v>
      </c>
      <c r="DZ161" s="259"/>
      <c r="EA161" s="345"/>
      <c r="EB161" s="327" t="s">
        <v>196</v>
      </c>
      <c r="EC161" s="345"/>
      <c r="ED161" s="259"/>
      <c r="EE161" s="345"/>
      <c r="EF161" s="259"/>
      <c r="EG161" s="345"/>
      <c r="EH161" s="259"/>
      <c r="EI161" s="345"/>
      <c r="EJ161" s="259"/>
      <c r="EK161" s="345"/>
      <c r="EL161" s="259"/>
      <c r="EM161" s="350" t="s">
        <v>196</v>
      </c>
      <c r="EN161" s="327" t="s">
        <v>196</v>
      </c>
      <c r="EO161" s="345"/>
      <c r="EP161" s="259"/>
      <c r="EQ161" s="345"/>
      <c r="ER161" s="259"/>
      <c r="ES161" s="345"/>
      <c r="ET161" s="259"/>
      <c r="EU161" s="345"/>
      <c r="EV161" s="259"/>
      <c r="EW161" s="345"/>
      <c r="EX161" s="259"/>
      <c r="EY161" s="345"/>
      <c r="EZ161" s="259"/>
      <c r="FA161" s="345"/>
      <c r="FB161" s="259"/>
      <c r="FC161" s="345"/>
      <c r="FD161" s="259"/>
      <c r="FE161" s="350" t="s">
        <v>196</v>
      </c>
      <c r="FF161" s="259"/>
      <c r="FG161" s="345"/>
      <c r="FH161" s="259"/>
      <c r="FI161" s="350" t="s">
        <v>196</v>
      </c>
      <c r="FJ161" s="259"/>
      <c r="FK161" s="350" t="s">
        <v>196</v>
      </c>
      <c r="FL161" s="259"/>
      <c r="FM161" s="345"/>
      <c r="FN161" s="327" t="s">
        <v>196</v>
      </c>
      <c r="FO161" s="350" t="s">
        <v>196</v>
      </c>
      <c r="FP161" s="259"/>
      <c r="FQ161" s="345"/>
      <c r="FR161" s="327" t="s">
        <v>196</v>
      </c>
      <c r="FS161" s="345"/>
      <c r="FT161" s="259"/>
      <c r="FU161" s="345"/>
      <c r="FV161" s="327" t="s">
        <v>196</v>
      </c>
      <c r="FW161" s="350" t="s">
        <v>196</v>
      </c>
      <c r="FX161" s="259"/>
      <c r="FY161" s="345"/>
      <c r="FZ161" s="259"/>
      <c r="GA161" s="345"/>
      <c r="GB161" s="259"/>
      <c r="GC161" s="345"/>
      <c r="GD161" s="259"/>
      <c r="GE161" s="345"/>
      <c r="GF161" s="259"/>
      <c r="GG161" s="345"/>
      <c r="GH161" s="259"/>
      <c r="GI161" s="345"/>
      <c r="GJ161" s="259"/>
      <c r="GK161" s="345"/>
      <c r="GL161" s="259"/>
      <c r="GM161" s="345"/>
      <c r="GN161" s="259"/>
      <c r="GO161" s="345"/>
      <c r="GP161" s="259"/>
      <c r="GQ161" s="345"/>
      <c r="GR161" s="259"/>
      <c r="GS161" s="345"/>
      <c r="GT161" s="259"/>
      <c r="GU161" s="345"/>
      <c r="GV161" s="259"/>
      <c r="GW161" s="345"/>
      <c r="GX161" s="259" t="s">
        <v>196</v>
      </c>
      <c r="GY161" s="345"/>
      <c r="GZ161" s="259" t="s">
        <v>196</v>
      </c>
      <c r="HA161" s="345" t="s">
        <v>196</v>
      </c>
      <c r="HB161" s="259"/>
      <c r="HC161" s="345"/>
      <c r="HD161" s="259"/>
      <c r="HE161" s="345"/>
      <c r="HF161" s="259"/>
      <c r="HG161" s="345" t="s">
        <v>196</v>
      </c>
      <c r="HH161" s="259" t="s">
        <v>196</v>
      </c>
      <c r="HI161" s="345" t="s">
        <v>196</v>
      </c>
      <c r="HJ161" s="259" t="s">
        <v>196</v>
      </c>
      <c r="HK161" s="345" t="s">
        <v>196</v>
      </c>
      <c r="HL161" s="259"/>
      <c r="HM161" s="345"/>
      <c r="HN161" s="259"/>
      <c r="HO161" s="345"/>
      <c r="HP161" s="259"/>
      <c r="HQ161" s="345"/>
      <c r="HR161" s="259"/>
      <c r="HS161" s="345"/>
      <c r="HT161" s="259"/>
      <c r="HU161" s="345"/>
      <c r="HV161" s="259"/>
      <c r="HW161" s="345"/>
      <c r="HX161" s="259"/>
      <c r="HY161" s="345"/>
      <c r="HZ161" s="259"/>
      <c r="IA161" s="345"/>
      <c r="IB161" s="356" t="s">
        <v>195</v>
      </c>
      <c r="IC161" s="345"/>
      <c r="ID161" s="257"/>
      <c r="IG161" s="303">
        <f t="shared" si="8"/>
        <v>35</v>
      </c>
      <c r="IH161" s="303">
        <f t="shared" si="9"/>
        <v>34</v>
      </c>
      <c r="II161" s="303">
        <f t="shared" si="10"/>
        <v>1</v>
      </c>
      <c r="IJ161" s="303">
        <f t="shared" si="11"/>
        <v>0</v>
      </c>
    </row>
    <row r="162" spans="1:244" s="30" customFormat="1" x14ac:dyDescent="0.2">
      <c r="A162" s="343" t="str">
        <f>Cover!C152</f>
        <v>151</v>
      </c>
      <c r="B162" s="343" t="str">
        <f>Cover!D152 &amp; " / " &amp; Cover!E152</f>
        <v>Voiles et/ou accastillage / Zeilen en/of bovenbouw</v>
      </c>
      <c r="C162" s="343" t="str">
        <f>Cover!M152</f>
        <v>En tant que couverture. Les voiles et l'équipement d'un voilier, l'outillage du pont supérieur.</v>
      </c>
      <c r="D162" s="343" t="str">
        <f>Cover!N152</f>
        <v>Als dekking. De zeilen en de bovendekse uitrusting van een zeilschip.</v>
      </c>
      <c r="E162" s="344" t="str">
        <f>Cover!J152</f>
        <v/>
      </c>
      <c r="F162" s="327" t="s">
        <v>196</v>
      </c>
      <c r="G162" s="345"/>
      <c r="H162" s="259"/>
      <c r="I162" s="345"/>
      <c r="J162" s="259"/>
      <c r="K162" s="345"/>
      <c r="L162" s="259"/>
      <c r="M162" s="345"/>
      <c r="N162" s="259"/>
      <c r="O162" s="345"/>
      <c r="P162" s="259"/>
      <c r="Q162" s="345"/>
      <c r="R162" s="259"/>
      <c r="S162" s="345"/>
      <c r="T162" s="259"/>
      <c r="U162" s="350" t="s">
        <v>196</v>
      </c>
      <c r="V162" s="259"/>
      <c r="W162" s="345"/>
      <c r="X162" s="259"/>
      <c r="Y162" s="345"/>
      <c r="Z162" s="259"/>
      <c r="AA162" s="345"/>
      <c r="AB162" s="259"/>
      <c r="AC162" s="345"/>
      <c r="AD162" s="327" t="s">
        <v>196</v>
      </c>
      <c r="AE162" s="345"/>
      <c r="AF162" s="259"/>
      <c r="AG162" s="345"/>
      <c r="AH162" s="259"/>
      <c r="AI162" s="345"/>
      <c r="AJ162" s="327" t="s">
        <v>196</v>
      </c>
      <c r="AK162" s="345"/>
      <c r="AL162" s="259"/>
      <c r="AM162" s="350" t="s">
        <v>196</v>
      </c>
      <c r="AN162" s="259"/>
      <c r="AO162" s="345"/>
      <c r="AP162" s="259"/>
      <c r="AQ162" s="345"/>
      <c r="AR162" s="259"/>
      <c r="AS162" s="345"/>
      <c r="AT162" s="259"/>
      <c r="AU162" s="345"/>
      <c r="AV162" s="259"/>
      <c r="AW162" s="345"/>
      <c r="AX162" s="259"/>
      <c r="AY162" s="345"/>
      <c r="AZ162" s="259"/>
      <c r="BA162" s="345"/>
      <c r="BB162" s="259"/>
      <c r="BC162" s="345"/>
      <c r="BD162" s="259"/>
      <c r="BE162" s="345"/>
      <c r="BF162" s="259"/>
      <c r="BG162" s="345"/>
      <c r="BH162" s="259"/>
      <c r="BI162" s="345"/>
      <c r="BJ162" s="259"/>
      <c r="BK162" s="350" t="s">
        <v>196</v>
      </c>
      <c r="BL162" s="259"/>
      <c r="BM162" s="345"/>
      <c r="BN162" s="259"/>
      <c r="BO162" s="345"/>
      <c r="BP162" s="259"/>
      <c r="BQ162" s="345"/>
      <c r="BR162" s="259"/>
      <c r="BS162" s="350" t="s">
        <v>196</v>
      </c>
      <c r="BT162" s="259"/>
      <c r="BU162" s="345"/>
      <c r="BV162" s="259"/>
      <c r="BW162" s="345"/>
      <c r="BX162" s="259"/>
      <c r="BY162" s="345"/>
      <c r="BZ162" s="259"/>
      <c r="CA162" s="345"/>
      <c r="CB162" s="259"/>
      <c r="CC162" s="345"/>
      <c r="CD162" s="259"/>
      <c r="CE162" s="345"/>
      <c r="CF162" s="259"/>
      <c r="CG162" s="345"/>
      <c r="CH162" s="259"/>
      <c r="CI162" s="345"/>
      <c r="CJ162" s="259"/>
      <c r="CK162" s="345"/>
      <c r="CL162" s="259"/>
      <c r="CM162" s="350" t="s">
        <v>196</v>
      </c>
      <c r="CN162" s="259"/>
      <c r="CO162" s="345"/>
      <c r="CP162" s="259"/>
      <c r="CQ162" s="345"/>
      <c r="CR162" s="259"/>
      <c r="CS162" s="345"/>
      <c r="CT162" s="259"/>
      <c r="CU162" s="345"/>
      <c r="CV162" s="327" t="s">
        <v>196</v>
      </c>
      <c r="CW162" s="345"/>
      <c r="CX162" s="259"/>
      <c r="CY162" s="345"/>
      <c r="CZ162" s="259"/>
      <c r="DA162" s="345"/>
      <c r="DB162" s="259"/>
      <c r="DC162" s="345"/>
      <c r="DD162" s="259"/>
      <c r="DE162" s="345"/>
      <c r="DF162" s="259"/>
      <c r="DG162" s="350" t="s">
        <v>196</v>
      </c>
      <c r="DH162" s="327" t="s">
        <v>196</v>
      </c>
      <c r="DI162" s="345"/>
      <c r="DJ162" s="259"/>
      <c r="DK162" s="345"/>
      <c r="DL162" s="259"/>
      <c r="DM162" s="345"/>
      <c r="DN162" s="259"/>
      <c r="DO162" s="345"/>
      <c r="DP162" s="259"/>
      <c r="DQ162" s="350" t="s">
        <v>196</v>
      </c>
      <c r="DR162" s="327" t="s">
        <v>196</v>
      </c>
      <c r="DS162" s="345"/>
      <c r="DT162" s="259"/>
      <c r="DU162" s="345"/>
      <c r="DV162" s="259"/>
      <c r="DW162" s="345"/>
      <c r="DX162" s="327" t="s">
        <v>196</v>
      </c>
      <c r="DY162" s="350" t="s">
        <v>196</v>
      </c>
      <c r="DZ162" s="259"/>
      <c r="EA162" s="345"/>
      <c r="EB162" s="327" t="s">
        <v>196</v>
      </c>
      <c r="EC162" s="345"/>
      <c r="ED162" s="259"/>
      <c r="EE162" s="345"/>
      <c r="EF162" s="259"/>
      <c r="EG162" s="345"/>
      <c r="EH162" s="259"/>
      <c r="EI162" s="345"/>
      <c r="EJ162" s="259"/>
      <c r="EK162" s="345"/>
      <c r="EL162" s="259"/>
      <c r="EM162" s="350" t="s">
        <v>196</v>
      </c>
      <c r="EN162" s="327" t="s">
        <v>196</v>
      </c>
      <c r="EO162" s="345"/>
      <c r="EP162" s="259"/>
      <c r="EQ162" s="345"/>
      <c r="ER162" s="259"/>
      <c r="ES162" s="345"/>
      <c r="ET162" s="259"/>
      <c r="EU162" s="345"/>
      <c r="EV162" s="259"/>
      <c r="EW162" s="345"/>
      <c r="EX162" s="259"/>
      <c r="EY162" s="345"/>
      <c r="EZ162" s="259"/>
      <c r="FA162" s="345"/>
      <c r="FB162" s="259"/>
      <c r="FC162" s="345"/>
      <c r="FD162" s="259"/>
      <c r="FE162" s="350" t="s">
        <v>196</v>
      </c>
      <c r="FF162" s="259"/>
      <c r="FG162" s="345"/>
      <c r="FH162" s="259"/>
      <c r="FI162" s="350" t="s">
        <v>196</v>
      </c>
      <c r="FJ162" s="259"/>
      <c r="FK162" s="350" t="s">
        <v>196</v>
      </c>
      <c r="FL162" s="259"/>
      <c r="FM162" s="345"/>
      <c r="FN162" s="327" t="s">
        <v>196</v>
      </c>
      <c r="FO162" s="350" t="s">
        <v>196</v>
      </c>
      <c r="FP162" s="259"/>
      <c r="FQ162" s="345"/>
      <c r="FR162" s="327" t="s">
        <v>196</v>
      </c>
      <c r="FS162" s="345"/>
      <c r="FT162" s="259"/>
      <c r="FU162" s="345"/>
      <c r="FV162" s="327" t="s">
        <v>196</v>
      </c>
      <c r="FW162" s="350" t="s">
        <v>196</v>
      </c>
      <c r="FX162" s="259"/>
      <c r="FY162" s="345"/>
      <c r="FZ162" s="259"/>
      <c r="GA162" s="345"/>
      <c r="GB162" s="259"/>
      <c r="GC162" s="345"/>
      <c r="GD162" s="259"/>
      <c r="GE162" s="345"/>
      <c r="GF162" s="259"/>
      <c r="GG162" s="345"/>
      <c r="GH162" s="259"/>
      <c r="GI162" s="345"/>
      <c r="GJ162" s="259"/>
      <c r="GK162" s="345"/>
      <c r="GL162" s="259"/>
      <c r="GM162" s="345"/>
      <c r="GN162" s="259"/>
      <c r="GO162" s="345"/>
      <c r="GP162" s="259"/>
      <c r="GQ162" s="345"/>
      <c r="GR162" s="259"/>
      <c r="GS162" s="345"/>
      <c r="GT162" s="259"/>
      <c r="GU162" s="345"/>
      <c r="GV162" s="259"/>
      <c r="GW162" s="345"/>
      <c r="GX162" s="259" t="s">
        <v>196</v>
      </c>
      <c r="GY162" s="345"/>
      <c r="GZ162" s="259" t="s">
        <v>196</v>
      </c>
      <c r="HA162" s="345" t="s">
        <v>196</v>
      </c>
      <c r="HB162" s="259"/>
      <c r="HC162" s="345"/>
      <c r="HD162" s="259"/>
      <c r="HE162" s="345"/>
      <c r="HF162" s="259"/>
      <c r="HG162" s="345" t="s">
        <v>196</v>
      </c>
      <c r="HH162" s="259" t="s">
        <v>196</v>
      </c>
      <c r="HI162" s="345" t="s">
        <v>196</v>
      </c>
      <c r="HJ162" s="259" t="s">
        <v>196</v>
      </c>
      <c r="HK162" s="345" t="s">
        <v>196</v>
      </c>
      <c r="HL162" s="259"/>
      <c r="HM162" s="345"/>
      <c r="HN162" s="259"/>
      <c r="HO162" s="345"/>
      <c r="HP162" s="259"/>
      <c r="HQ162" s="345"/>
      <c r="HR162" s="259"/>
      <c r="HS162" s="345"/>
      <c r="HT162" s="259"/>
      <c r="HU162" s="345"/>
      <c r="HV162" s="259"/>
      <c r="HW162" s="345"/>
      <c r="HX162" s="259"/>
      <c r="HY162" s="345"/>
      <c r="HZ162" s="259"/>
      <c r="IA162" s="345"/>
      <c r="IB162" s="356" t="s">
        <v>195</v>
      </c>
      <c r="IC162" s="345"/>
      <c r="ID162" s="257"/>
      <c r="IG162" s="303">
        <f t="shared" si="8"/>
        <v>35</v>
      </c>
      <c r="IH162" s="303">
        <f t="shared" si="9"/>
        <v>34</v>
      </c>
      <c r="II162" s="303">
        <f t="shared" si="10"/>
        <v>1</v>
      </c>
      <c r="IJ162" s="303">
        <f t="shared" si="11"/>
        <v>0</v>
      </c>
    </row>
    <row r="163" spans="1:244" s="30" customFormat="1" x14ac:dyDescent="0.2">
      <c r="A163" s="343" t="str">
        <f>Cover!C153</f>
        <v>152</v>
      </c>
      <c r="B163" s="343" t="str">
        <f>Cover!D153 &amp; " / " &amp; Cover!E153</f>
        <v>Appareils spéciaux / Speciale apparatuur</v>
      </c>
      <c r="C163" s="343" t="str">
        <f>Cover!M153</f>
        <v>En tant que couverture. En sein d'une garantie il se peut que parfois, de l'ensemble couvert par la garantie, la partie "appareils spéciaux" nécessitte des informations spécifiques.</v>
      </c>
      <c r="D163" s="343" t="str">
        <f>Cover!N153</f>
        <v>Als dekking. Binnen een waarborg kan soms, van het geheel gewaarborgde, het gedeelte "speciale apparatuur" specifieke informatie vereisen.</v>
      </c>
      <c r="E163" s="344" t="str">
        <f>Cover!J153</f>
        <v/>
      </c>
      <c r="F163" s="327" t="s">
        <v>196</v>
      </c>
      <c r="G163" s="345"/>
      <c r="H163" s="259"/>
      <c r="I163" s="345"/>
      <c r="J163" s="259"/>
      <c r="K163" s="345"/>
      <c r="L163" s="259"/>
      <c r="M163" s="345"/>
      <c r="N163" s="259"/>
      <c r="O163" s="345"/>
      <c r="P163" s="259"/>
      <c r="Q163" s="345"/>
      <c r="R163" s="259"/>
      <c r="S163" s="345"/>
      <c r="T163" s="259"/>
      <c r="U163" s="350" t="s">
        <v>196</v>
      </c>
      <c r="V163" s="259"/>
      <c r="W163" s="345"/>
      <c r="X163" s="259"/>
      <c r="Y163" s="345"/>
      <c r="Z163" s="259"/>
      <c r="AA163" s="345"/>
      <c r="AB163" s="259"/>
      <c r="AC163" s="345"/>
      <c r="AD163" s="327" t="s">
        <v>196</v>
      </c>
      <c r="AE163" s="345"/>
      <c r="AF163" s="259"/>
      <c r="AG163" s="345"/>
      <c r="AH163" s="259"/>
      <c r="AI163" s="345"/>
      <c r="AJ163" s="327" t="s">
        <v>196</v>
      </c>
      <c r="AK163" s="345"/>
      <c r="AL163" s="259"/>
      <c r="AM163" s="350" t="s">
        <v>196</v>
      </c>
      <c r="AN163" s="259"/>
      <c r="AO163" s="345"/>
      <c r="AP163" s="259"/>
      <c r="AQ163" s="345"/>
      <c r="AR163" s="259"/>
      <c r="AS163" s="345"/>
      <c r="AT163" s="259"/>
      <c r="AU163" s="345"/>
      <c r="AV163" s="259"/>
      <c r="AW163" s="345"/>
      <c r="AX163" s="259"/>
      <c r="AY163" s="345"/>
      <c r="AZ163" s="259"/>
      <c r="BA163" s="345"/>
      <c r="BB163" s="259"/>
      <c r="BC163" s="345"/>
      <c r="BD163" s="259"/>
      <c r="BE163" s="345"/>
      <c r="BF163" s="259"/>
      <c r="BG163" s="345"/>
      <c r="BH163" s="259"/>
      <c r="BI163" s="345"/>
      <c r="BJ163" s="259"/>
      <c r="BK163" s="350" t="s">
        <v>196</v>
      </c>
      <c r="BL163" s="259"/>
      <c r="BM163" s="345"/>
      <c r="BN163" s="259"/>
      <c r="BO163" s="345"/>
      <c r="BP163" s="259"/>
      <c r="BQ163" s="345"/>
      <c r="BR163" s="259"/>
      <c r="BS163" s="350" t="s">
        <v>196</v>
      </c>
      <c r="BT163" s="259"/>
      <c r="BU163" s="345"/>
      <c r="BV163" s="259"/>
      <c r="BW163" s="345"/>
      <c r="BX163" s="259"/>
      <c r="BY163" s="345"/>
      <c r="BZ163" s="259"/>
      <c r="CA163" s="345"/>
      <c r="CB163" s="259"/>
      <c r="CC163" s="345"/>
      <c r="CD163" s="259"/>
      <c r="CE163" s="345"/>
      <c r="CF163" s="259"/>
      <c r="CG163" s="345"/>
      <c r="CH163" s="259"/>
      <c r="CI163" s="345"/>
      <c r="CJ163" s="259"/>
      <c r="CK163" s="345"/>
      <c r="CL163" s="259"/>
      <c r="CM163" s="350" t="s">
        <v>196</v>
      </c>
      <c r="CN163" s="259"/>
      <c r="CO163" s="345"/>
      <c r="CP163" s="259"/>
      <c r="CQ163" s="345"/>
      <c r="CR163" s="259"/>
      <c r="CS163" s="345"/>
      <c r="CT163" s="259"/>
      <c r="CU163" s="345"/>
      <c r="CV163" s="327" t="s">
        <v>196</v>
      </c>
      <c r="CW163" s="345"/>
      <c r="CX163" s="259"/>
      <c r="CY163" s="345"/>
      <c r="CZ163" s="259"/>
      <c r="DA163" s="345"/>
      <c r="DB163" s="259"/>
      <c r="DC163" s="345"/>
      <c r="DD163" s="259"/>
      <c r="DE163" s="345"/>
      <c r="DF163" s="259"/>
      <c r="DG163" s="350" t="s">
        <v>196</v>
      </c>
      <c r="DH163" s="327" t="s">
        <v>196</v>
      </c>
      <c r="DI163" s="345"/>
      <c r="DJ163" s="259"/>
      <c r="DK163" s="345"/>
      <c r="DL163" s="259"/>
      <c r="DM163" s="345"/>
      <c r="DN163" s="259"/>
      <c r="DO163" s="345"/>
      <c r="DP163" s="259"/>
      <c r="DQ163" s="350" t="s">
        <v>196</v>
      </c>
      <c r="DR163" s="327" t="s">
        <v>196</v>
      </c>
      <c r="DS163" s="345"/>
      <c r="DT163" s="259"/>
      <c r="DU163" s="345"/>
      <c r="DV163" s="259"/>
      <c r="DW163" s="345"/>
      <c r="DX163" s="327" t="s">
        <v>196</v>
      </c>
      <c r="DY163" s="350" t="s">
        <v>196</v>
      </c>
      <c r="DZ163" s="259"/>
      <c r="EA163" s="345"/>
      <c r="EB163" s="327" t="s">
        <v>196</v>
      </c>
      <c r="EC163" s="345"/>
      <c r="ED163" s="259"/>
      <c r="EE163" s="345"/>
      <c r="EF163" s="259"/>
      <c r="EG163" s="345"/>
      <c r="EH163" s="259"/>
      <c r="EI163" s="345"/>
      <c r="EJ163" s="259"/>
      <c r="EK163" s="345"/>
      <c r="EL163" s="259"/>
      <c r="EM163" s="350" t="s">
        <v>196</v>
      </c>
      <c r="EN163" s="327" t="s">
        <v>196</v>
      </c>
      <c r="EO163" s="345"/>
      <c r="EP163" s="259"/>
      <c r="EQ163" s="345"/>
      <c r="ER163" s="259"/>
      <c r="ES163" s="345"/>
      <c r="ET163" s="259"/>
      <c r="EU163" s="345"/>
      <c r="EV163" s="259"/>
      <c r="EW163" s="345"/>
      <c r="EX163" s="259"/>
      <c r="EY163" s="345"/>
      <c r="EZ163" s="259"/>
      <c r="FA163" s="345"/>
      <c r="FB163" s="259"/>
      <c r="FC163" s="345"/>
      <c r="FD163" s="259"/>
      <c r="FE163" s="350" t="s">
        <v>196</v>
      </c>
      <c r="FF163" s="259"/>
      <c r="FG163" s="345"/>
      <c r="FH163" s="259"/>
      <c r="FI163" s="350" t="s">
        <v>196</v>
      </c>
      <c r="FJ163" s="259"/>
      <c r="FK163" s="350" t="s">
        <v>196</v>
      </c>
      <c r="FL163" s="259"/>
      <c r="FM163" s="345"/>
      <c r="FN163" s="327" t="s">
        <v>196</v>
      </c>
      <c r="FO163" s="350" t="s">
        <v>196</v>
      </c>
      <c r="FP163" s="259"/>
      <c r="FQ163" s="345"/>
      <c r="FR163" s="327" t="s">
        <v>196</v>
      </c>
      <c r="FS163" s="345"/>
      <c r="FT163" s="259"/>
      <c r="FU163" s="345"/>
      <c r="FV163" s="327" t="s">
        <v>196</v>
      </c>
      <c r="FW163" s="350" t="s">
        <v>196</v>
      </c>
      <c r="FX163" s="259"/>
      <c r="FY163" s="345"/>
      <c r="FZ163" s="259"/>
      <c r="GA163" s="345"/>
      <c r="GB163" s="259"/>
      <c r="GC163" s="345"/>
      <c r="GD163" s="259"/>
      <c r="GE163" s="345"/>
      <c r="GF163" s="259"/>
      <c r="GG163" s="345"/>
      <c r="GH163" s="259"/>
      <c r="GI163" s="345"/>
      <c r="GJ163" s="259"/>
      <c r="GK163" s="345"/>
      <c r="GL163" s="259"/>
      <c r="GM163" s="345"/>
      <c r="GN163" s="259"/>
      <c r="GO163" s="345"/>
      <c r="GP163" s="259"/>
      <c r="GQ163" s="345"/>
      <c r="GR163" s="259"/>
      <c r="GS163" s="345"/>
      <c r="GT163" s="259"/>
      <c r="GU163" s="345"/>
      <c r="GV163" s="259"/>
      <c r="GW163" s="345"/>
      <c r="GX163" s="259" t="s">
        <v>196</v>
      </c>
      <c r="GY163" s="345"/>
      <c r="GZ163" s="259" t="s">
        <v>196</v>
      </c>
      <c r="HA163" s="345" t="s">
        <v>196</v>
      </c>
      <c r="HB163" s="259"/>
      <c r="HC163" s="345"/>
      <c r="HD163" s="259"/>
      <c r="HE163" s="345"/>
      <c r="HF163" s="259"/>
      <c r="HG163" s="345" t="s">
        <v>196</v>
      </c>
      <c r="HH163" s="259" t="s">
        <v>196</v>
      </c>
      <c r="HI163" s="345" t="s">
        <v>196</v>
      </c>
      <c r="HJ163" s="259" t="s">
        <v>196</v>
      </c>
      <c r="HK163" s="345" t="s">
        <v>196</v>
      </c>
      <c r="HL163" s="259"/>
      <c r="HM163" s="345"/>
      <c r="HN163" s="259"/>
      <c r="HO163" s="345"/>
      <c r="HP163" s="259"/>
      <c r="HQ163" s="345"/>
      <c r="HR163" s="259"/>
      <c r="HS163" s="345"/>
      <c r="HT163" s="259"/>
      <c r="HU163" s="345"/>
      <c r="HV163" s="259"/>
      <c r="HW163" s="345"/>
      <c r="HX163" s="259"/>
      <c r="HY163" s="345"/>
      <c r="HZ163" s="259"/>
      <c r="IA163" s="345"/>
      <c r="IB163" s="356" t="s">
        <v>195</v>
      </c>
      <c r="IC163" s="345"/>
      <c r="ID163" s="257"/>
      <c r="IG163" s="303">
        <f t="shared" si="8"/>
        <v>35</v>
      </c>
      <c r="IH163" s="303">
        <f t="shared" si="9"/>
        <v>34</v>
      </c>
      <c r="II163" s="303">
        <f t="shared" si="10"/>
        <v>1</v>
      </c>
      <c r="IJ163" s="303">
        <f t="shared" si="11"/>
        <v>0</v>
      </c>
    </row>
    <row r="164" spans="1:244" s="30" customFormat="1" x14ac:dyDescent="0.2">
      <c r="A164" s="343" t="str">
        <f>Cover!C154</f>
        <v>153</v>
      </c>
      <c r="B164" s="343" t="str">
        <f>Cover!D154 &amp; " / " &amp; Cover!E154</f>
        <v>Biens fragiles / Breekbare goederen</v>
      </c>
      <c r="C164" s="343" t="str">
        <f>Cover!M154</f>
        <v>En tant que couverture. En sein d'une garantie il se peut que parfois, de l'ensemble couvert par la garantie, la partie "biens fragiles" nécessitte des informations spécifiques. (Le verre, le porcelaine, d'autres biens délicats.)</v>
      </c>
      <c r="D164" s="343" t="str">
        <f>Cover!N154</f>
        <v>Als dekking. Binnen een waarborg kan soms, van het geheel gewaarborgde, het gedeelte "breekbare goederen" specifieke informatie vereisen. Denk aan glas, porselein, andere fragiele goederen.</v>
      </c>
      <c r="E164" s="344" t="str">
        <f>Cover!J154</f>
        <v/>
      </c>
      <c r="F164" s="327" t="s">
        <v>196</v>
      </c>
      <c r="G164" s="345"/>
      <c r="H164" s="259"/>
      <c r="I164" s="345"/>
      <c r="J164" s="259"/>
      <c r="K164" s="345"/>
      <c r="L164" s="259"/>
      <c r="M164" s="345"/>
      <c r="N164" s="259"/>
      <c r="O164" s="345"/>
      <c r="P164" s="259"/>
      <c r="Q164" s="345"/>
      <c r="R164" s="259"/>
      <c r="S164" s="345"/>
      <c r="T164" s="259"/>
      <c r="U164" s="350" t="s">
        <v>196</v>
      </c>
      <c r="V164" s="259"/>
      <c r="W164" s="345"/>
      <c r="X164" s="259"/>
      <c r="Y164" s="345"/>
      <c r="Z164" s="259"/>
      <c r="AA164" s="345"/>
      <c r="AB164" s="259"/>
      <c r="AC164" s="345"/>
      <c r="AD164" s="327" t="s">
        <v>196</v>
      </c>
      <c r="AE164" s="345"/>
      <c r="AF164" s="259"/>
      <c r="AG164" s="345"/>
      <c r="AH164" s="259"/>
      <c r="AI164" s="345"/>
      <c r="AJ164" s="327" t="s">
        <v>196</v>
      </c>
      <c r="AK164" s="345"/>
      <c r="AL164" s="259"/>
      <c r="AM164" s="350" t="s">
        <v>196</v>
      </c>
      <c r="AN164" s="259"/>
      <c r="AO164" s="345"/>
      <c r="AP164" s="259"/>
      <c r="AQ164" s="345"/>
      <c r="AR164" s="259"/>
      <c r="AS164" s="345"/>
      <c r="AT164" s="259"/>
      <c r="AU164" s="345"/>
      <c r="AV164" s="259"/>
      <c r="AW164" s="345"/>
      <c r="AX164" s="259"/>
      <c r="AY164" s="345"/>
      <c r="AZ164" s="259"/>
      <c r="BA164" s="345"/>
      <c r="BB164" s="259"/>
      <c r="BC164" s="345"/>
      <c r="BD164" s="259"/>
      <c r="BE164" s="345"/>
      <c r="BF164" s="259"/>
      <c r="BG164" s="345"/>
      <c r="BH164" s="259"/>
      <c r="BI164" s="345"/>
      <c r="BJ164" s="259"/>
      <c r="BK164" s="350" t="s">
        <v>196</v>
      </c>
      <c r="BL164" s="259"/>
      <c r="BM164" s="345"/>
      <c r="BN164" s="259"/>
      <c r="BO164" s="345"/>
      <c r="BP164" s="259"/>
      <c r="BQ164" s="345"/>
      <c r="BR164" s="259"/>
      <c r="BS164" s="350" t="s">
        <v>196</v>
      </c>
      <c r="BT164" s="259"/>
      <c r="BU164" s="345"/>
      <c r="BV164" s="259"/>
      <c r="BW164" s="345"/>
      <c r="BX164" s="259"/>
      <c r="BY164" s="345"/>
      <c r="BZ164" s="259"/>
      <c r="CA164" s="345"/>
      <c r="CB164" s="259"/>
      <c r="CC164" s="345"/>
      <c r="CD164" s="259"/>
      <c r="CE164" s="345"/>
      <c r="CF164" s="259"/>
      <c r="CG164" s="345"/>
      <c r="CH164" s="259"/>
      <c r="CI164" s="345"/>
      <c r="CJ164" s="259"/>
      <c r="CK164" s="345"/>
      <c r="CL164" s="259"/>
      <c r="CM164" s="350" t="s">
        <v>196</v>
      </c>
      <c r="CN164" s="259"/>
      <c r="CO164" s="345"/>
      <c r="CP164" s="259"/>
      <c r="CQ164" s="345"/>
      <c r="CR164" s="259"/>
      <c r="CS164" s="345"/>
      <c r="CT164" s="259"/>
      <c r="CU164" s="345"/>
      <c r="CV164" s="327" t="s">
        <v>196</v>
      </c>
      <c r="CW164" s="345"/>
      <c r="CX164" s="259"/>
      <c r="CY164" s="345"/>
      <c r="CZ164" s="259"/>
      <c r="DA164" s="345"/>
      <c r="DB164" s="259"/>
      <c r="DC164" s="345"/>
      <c r="DD164" s="259"/>
      <c r="DE164" s="345"/>
      <c r="DF164" s="259"/>
      <c r="DG164" s="350" t="s">
        <v>196</v>
      </c>
      <c r="DH164" s="327" t="s">
        <v>196</v>
      </c>
      <c r="DI164" s="345"/>
      <c r="DJ164" s="259"/>
      <c r="DK164" s="345"/>
      <c r="DL164" s="259"/>
      <c r="DM164" s="345"/>
      <c r="DN164" s="259"/>
      <c r="DO164" s="345"/>
      <c r="DP164" s="259"/>
      <c r="DQ164" s="350" t="s">
        <v>196</v>
      </c>
      <c r="DR164" s="327" t="s">
        <v>196</v>
      </c>
      <c r="DS164" s="345"/>
      <c r="DT164" s="259"/>
      <c r="DU164" s="345"/>
      <c r="DV164" s="259"/>
      <c r="DW164" s="345"/>
      <c r="DX164" s="327" t="s">
        <v>196</v>
      </c>
      <c r="DY164" s="350" t="s">
        <v>196</v>
      </c>
      <c r="DZ164" s="259"/>
      <c r="EA164" s="345"/>
      <c r="EB164" s="327" t="s">
        <v>196</v>
      </c>
      <c r="EC164" s="345"/>
      <c r="ED164" s="259"/>
      <c r="EE164" s="345"/>
      <c r="EF164" s="259"/>
      <c r="EG164" s="345"/>
      <c r="EH164" s="259"/>
      <c r="EI164" s="345"/>
      <c r="EJ164" s="259"/>
      <c r="EK164" s="345"/>
      <c r="EL164" s="259"/>
      <c r="EM164" s="350" t="s">
        <v>196</v>
      </c>
      <c r="EN164" s="327" t="s">
        <v>196</v>
      </c>
      <c r="EO164" s="345"/>
      <c r="EP164" s="259"/>
      <c r="EQ164" s="345"/>
      <c r="ER164" s="259"/>
      <c r="ES164" s="345"/>
      <c r="ET164" s="259"/>
      <c r="EU164" s="345"/>
      <c r="EV164" s="259"/>
      <c r="EW164" s="345"/>
      <c r="EX164" s="259"/>
      <c r="EY164" s="345"/>
      <c r="EZ164" s="259"/>
      <c r="FA164" s="345"/>
      <c r="FB164" s="259"/>
      <c r="FC164" s="345"/>
      <c r="FD164" s="259"/>
      <c r="FE164" s="350" t="s">
        <v>196</v>
      </c>
      <c r="FF164" s="259"/>
      <c r="FG164" s="345"/>
      <c r="FH164" s="259"/>
      <c r="FI164" s="350" t="s">
        <v>196</v>
      </c>
      <c r="FJ164" s="259"/>
      <c r="FK164" s="350" t="s">
        <v>196</v>
      </c>
      <c r="FL164" s="259"/>
      <c r="FM164" s="345"/>
      <c r="FN164" s="327" t="s">
        <v>196</v>
      </c>
      <c r="FO164" s="350" t="s">
        <v>196</v>
      </c>
      <c r="FP164" s="259"/>
      <c r="FQ164" s="345"/>
      <c r="FR164" s="327" t="s">
        <v>196</v>
      </c>
      <c r="FS164" s="345"/>
      <c r="FT164" s="259"/>
      <c r="FU164" s="345"/>
      <c r="FV164" s="327" t="s">
        <v>196</v>
      </c>
      <c r="FW164" s="350" t="s">
        <v>196</v>
      </c>
      <c r="FX164" s="259"/>
      <c r="FY164" s="345"/>
      <c r="FZ164" s="259"/>
      <c r="GA164" s="345"/>
      <c r="GB164" s="259"/>
      <c r="GC164" s="345"/>
      <c r="GD164" s="259"/>
      <c r="GE164" s="345"/>
      <c r="GF164" s="259"/>
      <c r="GG164" s="345"/>
      <c r="GH164" s="259"/>
      <c r="GI164" s="345"/>
      <c r="GJ164" s="259"/>
      <c r="GK164" s="345"/>
      <c r="GL164" s="259"/>
      <c r="GM164" s="345"/>
      <c r="GN164" s="259"/>
      <c r="GO164" s="345"/>
      <c r="GP164" s="259"/>
      <c r="GQ164" s="345"/>
      <c r="GR164" s="259"/>
      <c r="GS164" s="345"/>
      <c r="GT164" s="259"/>
      <c r="GU164" s="345"/>
      <c r="GV164" s="259"/>
      <c r="GW164" s="345"/>
      <c r="GX164" s="259" t="s">
        <v>196</v>
      </c>
      <c r="GY164" s="345"/>
      <c r="GZ164" s="259" t="s">
        <v>196</v>
      </c>
      <c r="HA164" s="345" t="s">
        <v>196</v>
      </c>
      <c r="HB164" s="259"/>
      <c r="HC164" s="345"/>
      <c r="HD164" s="259"/>
      <c r="HE164" s="345"/>
      <c r="HF164" s="259"/>
      <c r="HG164" s="345" t="s">
        <v>196</v>
      </c>
      <c r="HH164" s="259" t="s">
        <v>196</v>
      </c>
      <c r="HI164" s="345" t="s">
        <v>196</v>
      </c>
      <c r="HJ164" s="259" t="s">
        <v>196</v>
      </c>
      <c r="HK164" s="345" t="s">
        <v>196</v>
      </c>
      <c r="HL164" s="259"/>
      <c r="HM164" s="345"/>
      <c r="HN164" s="259"/>
      <c r="HO164" s="345"/>
      <c r="HP164" s="259"/>
      <c r="HQ164" s="345"/>
      <c r="HR164" s="259"/>
      <c r="HS164" s="345"/>
      <c r="HT164" s="259"/>
      <c r="HU164" s="345"/>
      <c r="HV164" s="259"/>
      <c r="HW164" s="345"/>
      <c r="HX164" s="259"/>
      <c r="HY164" s="345"/>
      <c r="HZ164" s="259"/>
      <c r="IA164" s="345"/>
      <c r="IB164" s="356" t="s">
        <v>195</v>
      </c>
      <c r="IC164" s="345"/>
      <c r="ID164" s="257"/>
      <c r="IG164" s="303">
        <f t="shared" si="8"/>
        <v>35</v>
      </c>
      <c r="IH164" s="303">
        <f t="shared" si="9"/>
        <v>34</v>
      </c>
      <c r="II164" s="303">
        <f t="shared" si="10"/>
        <v>1</v>
      </c>
      <c r="IJ164" s="303">
        <f t="shared" si="11"/>
        <v>0</v>
      </c>
    </row>
    <row r="165" spans="1:244" s="30" customFormat="1" x14ac:dyDescent="0.2">
      <c r="A165" s="343" t="str">
        <f>Cover!C155</f>
        <v>154</v>
      </c>
      <c r="B165" s="343" t="str">
        <f>Cover!D155 &amp; " / " &amp; Cover!E155</f>
        <v>CMR / CMR</v>
      </c>
      <c r="C165" s="343" t="str">
        <f>Cover!M155</f>
        <v>En tant que couverture. Convention Relative au Contrat de Transport International de Marchandises par Route. La responsabilité du transporteur.</v>
      </c>
      <c r="D165" s="343" t="str">
        <f>Cover!N155</f>
        <v>Als dekking. Conventie voor het Internationaal Vervoer van Zaken over de Weg. (Convention Relative au Contrat de Transport International de Marchandises par Route) Aansprakelijkheid als vervoerder.</v>
      </c>
      <c r="E165" s="344" t="str">
        <f>Cover!J155</f>
        <v/>
      </c>
      <c r="F165" s="327" t="s">
        <v>196</v>
      </c>
      <c r="G165" s="345"/>
      <c r="H165" s="259"/>
      <c r="I165" s="345"/>
      <c r="J165" s="259"/>
      <c r="K165" s="345"/>
      <c r="L165" s="259"/>
      <c r="M165" s="345"/>
      <c r="N165" s="259"/>
      <c r="O165" s="345"/>
      <c r="P165" s="259"/>
      <c r="Q165" s="345"/>
      <c r="R165" s="259"/>
      <c r="S165" s="345"/>
      <c r="T165" s="259"/>
      <c r="U165" s="350" t="s">
        <v>196</v>
      </c>
      <c r="V165" s="259"/>
      <c r="W165" s="345"/>
      <c r="X165" s="259"/>
      <c r="Y165" s="345"/>
      <c r="Z165" s="259"/>
      <c r="AA165" s="345"/>
      <c r="AB165" s="259"/>
      <c r="AC165" s="345"/>
      <c r="AD165" s="327" t="s">
        <v>196</v>
      </c>
      <c r="AE165" s="345"/>
      <c r="AF165" s="259"/>
      <c r="AG165" s="345"/>
      <c r="AH165" s="259"/>
      <c r="AI165" s="345"/>
      <c r="AJ165" s="327" t="s">
        <v>196</v>
      </c>
      <c r="AK165" s="345"/>
      <c r="AL165" s="259"/>
      <c r="AM165" s="350" t="s">
        <v>196</v>
      </c>
      <c r="AN165" s="259"/>
      <c r="AO165" s="345"/>
      <c r="AP165" s="259"/>
      <c r="AQ165" s="345"/>
      <c r="AR165" s="259"/>
      <c r="AS165" s="345"/>
      <c r="AT165" s="259"/>
      <c r="AU165" s="345"/>
      <c r="AV165" s="259"/>
      <c r="AW165" s="345"/>
      <c r="AX165" s="259"/>
      <c r="AY165" s="345"/>
      <c r="AZ165" s="259"/>
      <c r="BA165" s="345"/>
      <c r="BB165" s="259"/>
      <c r="BC165" s="345"/>
      <c r="BD165" s="259"/>
      <c r="BE165" s="345"/>
      <c r="BF165" s="259"/>
      <c r="BG165" s="345"/>
      <c r="BH165" s="259"/>
      <c r="BI165" s="345"/>
      <c r="BJ165" s="259"/>
      <c r="BK165" s="350" t="s">
        <v>196</v>
      </c>
      <c r="BL165" s="259"/>
      <c r="BM165" s="345"/>
      <c r="BN165" s="259"/>
      <c r="BO165" s="345"/>
      <c r="BP165" s="259"/>
      <c r="BQ165" s="345"/>
      <c r="BR165" s="259"/>
      <c r="BS165" s="350" t="s">
        <v>196</v>
      </c>
      <c r="BT165" s="259"/>
      <c r="BU165" s="345"/>
      <c r="BV165" s="259"/>
      <c r="BW165" s="345"/>
      <c r="BX165" s="259"/>
      <c r="BY165" s="345"/>
      <c r="BZ165" s="259"/>
      <c r="CA165" s="345"/>
      <c r="CB165" s="259"/>
      <c r="CC165" s="345"/>
      <c r="CD165" s="259"/>
      <c r="CE165" s="345"/>
      <c r="CF165" s="259"/>
      <c r="CG165" s="345"/>
      <c r="CH165" s="259"/>
      <c r="CI165" s="345"/>
      <c r="CJ165" s="259"/>
      <c r="CK165" s="345"/>
      <c r="CL165" s="259"/>
      <c r="CM165" s="350" t="s">
        <v>196</v>
      </c>
      <c r="CN165" s="259"/>
      <c r="CO165" s="345"/>
      <c r="CP165" s="259"/>
      <c r="CQ165" s="345"/>
      <c r="CR165" s="259"/>
      <c r="CS165" s="345"/>
      <c r="CT165" s="259"/>
      <c r="CU165" s="345"/>
      <c r="CV165" s="327" t="s">
        <v>196</v>
      </c>
      <c r="CW165" s="345"/>
      <c r="CX165" s="259"/>
      <c r="CY165" s="345"/>
      <c r="CZ165" s="259"/>
      <c r="DA165" s="345"/>
      <c r="DB165" s="259"/>
      <c r="DC165" s="345"/>
      <c r="DD165" s="259"/>
      <c r="DE165" s="345"/>
      <c r="DF165" s="259"/>
      <c r="DG165" s="350" t="s">
        <v>196</v>
      </c>
      <c r="DH165" s="327" t="s">
        <v>196</v>
      </c>
      <c r="DI165" s="345"/>
      <c r="DJ165" s="259"/>
      <c r="DK165" s="345"/>
      <c r="DL165" s="259"/>
      <c r="DM165" s="345"/>
      <c r="DN165" s="259"/>
      <c r="DO165" s="345"/>
      <c r="DP165" s="259"/>
      <c r="DQ165" s="350" t="s">
        <v>196</v>
      </c>
      <c r="DR165" s="327" t="s">
        <v>196</v>
      </c>
      <c r="DS165" s="345"/>
      <c r="DT165" s="259"/>
      <c r="DU165" s="345"/>
      <c r="DV165" s="259"/>
      <c r="DW165" s="345"/>
      <c r="DX165" s="327" t="s">
        <v>196</v>
      </c>
      <c r="DY165" s="350" t="s">
        <v>196</v>
      </c>
      <c r="DZ165" s="259"/>
      <c r="EA165" s="345"/>
      <c r="EB165" s="327" t="s">
        <v>196</v>
      </c>
      <c r="EC165" s="345"/>
      <c r="ED165" s="259"/>
      <c r="EE165" s="345"/>
      <c r="EF165" s="259"/>
      <c r="EG165" s="345"/>
      <c r="EH165" s="259"/>
      <c r="EI165" s="345"/>
      <c r="EJ165" s="259"/>
      <c r="EK165" s="345"/>
      <c r="EL165" s="259"/>
      <c r="EM165" s="350" t="s">
        <v>196</v>
      </c>
      <c r="EN165" s="327" t="s">
        <v>196</v>
      </c>
      <c r="EO165" s="345"/>
      <c r="EP165" s="259"/>
      <c r="EQ165" s="345"/>
      <c r="ER165" s="259"/>
      <c r="ES165" s="345"/>
      <c r="ET165" s="259"/>
      <c r="EU165" s="345"/>
      <c r="EV165" s="259"/>
      <c r="EW165" s="345"/>
      <c r="EX165" s="259"/>
      <c r="EY165" s="345"/>
      <c r="EZ165" s="259"/>
      <c r="FA165" s="345"/>
      <c r="FB165" s="259"/>
      <c r="FC165" s="345"/>
      <c r="FD165" s="259"/>
      <c r="FE165" s="350" t="s">
        <v>196</v>
      </c>
      <c r="FF165" s="259"/>
      <c r="FG165" s="345"/>
      <c r="FH165" s="259"/>
      <c r="FI165" s="350" t="s">
        <v>196</v>
      </c>
      <c r="FJ165" s="259"/>
      <c r="FK165" s="350" t="s">
        <v>196</v>
      </c>
      <c r="FL165" s="259"/>
      <c r="FM165" s="345"/>
      <c r="FN165" s="327" t="s">
        <v>196</v>
      </c>
      <c r="FO165" s="350" t="s">
        <v>196</v>
      </c>
      <c r="FP165" s="259"/>
      <c r="FQ165" s="345"/>
      <c r="FR165" s="327" t="s">
        <v>196</v>
      </c>
      <c r="FS165" s="345"/>
      <c r="FT165" s="259"/>
      <c r="FU165" s="345"/>
      <c r="FV165" s="327" t="s">
        <v>196</v>
      </c>
      <c r="FW165" s="350" t="s">
        <v>196</v>
      </c>
      <c r="FX165" s="259"/>
      <c r="FY165" s="345"/>
      <c r="FZ165" s="259"/>
      <c r="GA165" s="345"/>
      <c r="GB165" s="259"/>
      <c r="GC165" s="345"/>
      <c r="GD165" s="259"/>
      <c r="GE165" s="345"/>
      <c r="GF165" s="259"/>
      <c r="GG165" s="345"/>
      <c r="GH165" s="259"/>
      <c r="GI165" s="345"/>
      <c r="GJ165" s="259"/>
      <c r="GK165" s="345"/>
      <c r="GL165" s="259"/>
      <c r="GM165" s="345"/>
      <c r="GN165" s="259"/>
      <c r="GO165" s="345"/>
      <c r="GP165" s="259"/>
      <c r="GQ165" s="345"/>
      <c r="GR165" s="259"/>
      <c r="GS165" s="345"/>
      <c r="GT165" s="259"/>
      <c r="GU165" s="345"/>
      <c r="GV165" s="259"/>
      <c r="GW165" s="345"/>
      <c r="GX165" s="259" t="s">
        <v>196</v>
      </c>
      <c r="GY165" s="345"/>
      <c r="GZ165" s="259" t="s">
        <v>196</v>
      </c>
      <c r="HA165" s="345" t="s">
        <v>196</v>
      </c>
      <c r="HB165" s="259"/>
      <c r="HC165" s="345"/>
      <c r="HD165" s="259"/>
      <c r="HE165" s="345"/>
      <c r="HF165" s="259"/>
      <c r="HG165" s="345" t="s">
        <v>196</v>
      </c>
      <c r="HH165" s="259" t="s">
        <v>196</v>
      </c>
      <c r="HI165" s="345" t="s">
        <v>196</v>
      </c>
      <c r="HJ165" s="259" t="s">
        <v>196</v>
      </c>
      <c r="HK165" s="345" t="s">
        <v>196</v>
      </c>
      <c r="HL165" s="259"/>
      <c r="HM165" s="345"/>
      <c r="HN165" s="259"/>
      <c r="HO165" s="345"/>
      <c r="HP165" s="259"/>
      <c r="HQ165" s="345"/>
      <c r="HR165" s="259"/>
      <c r="HS165" s="345"/>
      <c r="HT165" s="259"/>
      <c r="HU165" s="345"/>
      <c r="HV165" s="259"/>
      <c r="HW165" s="345"/>
      <c r="HX165" s="259"/>
      <c r="HY165" s="345"/>
      <c r="HZ165" s="259"/>
      <c r="IA165" s="345"/>
      <c r="IB165" s="356" t="s">
        <v>195</v>
      </c>
      <c r="IC165" s="345"/>
      <c r="ID165" s="257"/>
      <c r="IG165" s="303">
        <f t="shared" si="8"/>
        <v>35</v>
      </c>
      <c r="IH165" s="303">
        <f t="shared" si="9"/>
        <v>34</v>
      </c>
      <c r="II165" s="303">
        <f t="shared" si="10"/>
        <v>1</v>
      </c>
      <c r="IJ165" s="303">
        <f t="shared" si="11"/>
        <v>0</v>
      </c>
    </row>
    <row r="166" spans="1:244" s="30" customFormat="1" x14ac:dyDescent="0.2">
      <c r="A166" s="343" t="str">
        <f>Cover!C156</f>
        <v>155</v>
      </c>
      <c r="B166" s="343" t="str">
        <f>Cover!D156 &amp; " / " &amp; Cover!E156</f>
        <v>Chargement/déchargement / Laden &amp; lossen</v>
      </c>
      <c r="C166" s="343" t="str">
        <f>Cover!M156</f>
        <v>En tant que couverture. Responsabilité du transporteur, y compris lors du chargement et du déchargement des biens transportés.</v>
      </c>
      <c r="D166" s="343" t="str">
        <f>Cover!N156</f>
        <v>Als dekking. Aansprakelijkheid vervoerder, ook bij het laden en lossen van de goederen.</v>
      </c>
      <c r="E166" s="344" t="str">
        <f>Cover!J156</f>
        <v/>
      </c>
      <c r="F166" s="327" t="s">
        <v>196</v>
      </c>
      <c r="G166" s="345"/>
      <c r="H166" s="259"/>
      <c r="I166" s="345"/>
      <c r="J166" s="259"/>
      <c r="K166" s="345"/>
      <c r="L166" s="259"/>
      <c r="M166" s="345"/>
      <c r="N166" s="259"/>
      <c r="O166" s="345"/>
      <c r="P166" s="259"/>
      <c r="Q166" s="345"/>
      <c r="R166" s="259"/>
      <c r="S166" s="345"/>
      <c r="T166" s="259"/>
      <c r="U166" s="350" t="s">
        <v>196</v>
      </c>
      <c r="V166" s="259"/>
      <c r="W166" s="345"/>
      <c r="X166" s="259"/>
      <c r="Y166" s="345"/>
      <c r="Z166" s="259"/>
      <c r="AA166" s="345"/>
      <c r="AB166" s="259"/>
      <c r="AC166" s="345"/>
      <c r="AD166" s="327" t="s">
        <v>196</v>
      </c>
      <c r="AE166" s="345"/>
      <c r="AF166" s="259"/>
      <c r="AG166" s="345"/>
      <c r="AH166" s="259"/>
      <c r="AI166" s="345"/>
      <c r="AJ166" s="327" t="s">
        <v>196</v>
      </c>
      <c r="AK166" s="345"/>
      <c r="AL166" s="259"/>
      <c r="AM166" s="350" t="s">
        <v>196</v>
      </c>
      <c r="AN166" s="259"/>
      <c r="AO166" s="345"/>
      <c r="AP166" s="259"/>
      <c r="AQ166" s="345"/>
      <c r="AR166" s="259"/>
      <c r="AS166" s="345"/>
      <c r="AT166" s="259"/>
      <c r="AU166" s="345"/>
      <c r="AV166" s="259"/>
      <c r="AW166" s="345"/>
      <c r="AX166" s="259"/>
      <c r="AY166" s="345"/>
      <c r="AZ166" s="259"/>
      <c r="BA166" s="345"/>
      <c r="BB166" s="259"/>
      <c r="BC166" s="345"/>
      <c r="BD166" s="259"/>
      <c r="BE166" s="345"/>
      <c r="BF166" s="259"/>
      <c r="BG166" s="345"/>
      <c r="BH166" s="259"/>
      <c r="BI166" s="345"/>
      <c r="BJ166" s="259"/>
      <c r="BK166" s="350" t="s">
        <v>196</v>
      </c>
      <c r="BL166" s="259"/>
      <c r="BM166" s="345"/>
      <c r="BN166" s="259"/>
      <c r="BO166" s="345"/>
      <c r="BP166" s="259"/>
      <c r="BQ166" s="345"/>
      <c r="BR166" s="259"/>
      <c r="BS166" s="350" t="s">
        <v>196</v>
      </c>
      <c r="BT166" s="259"/>
      <c r="BU166" s="345"/>
      <c r="BV166" s="259"/>
      <c r="BW166" s="345"/>
      <c r="BX166" s="259"/>
      <c r="BY166" s="345"/>
      <c r="BZ166" s="259"/>
      <c r="CA166" s="345"/>
      <c r="CB166" s="259"/>
      <c r="CC166" s="345"/>
      <c r="CD166" s="259"/>
      <c r="CE166" s="345"/>
      <c r="CF166" s="259"/>
      <c r="CG166" s="345"/>
      <c r="CH166" s="259"/>
      <c r="CI166" s="345"/>
      <c r="CJ166" s="259"/>
      <c r="CK166" s="345"/>
      <c r="CL166" s="259"/>
      <c r="CM166" s="350" t="s">
        <v>196</v>
      </c>
      <c r="CN166" s="259"/>
      <c r="CO166" s="345"/>
      <c r="CP166" s="259"/>
      <c r="CQ166" s="345"/>
      <c r="CR166" s="259"/>
      <c r="CS166" s="345"/>
      <c r="CT166" s="259"/>
      <c r="CU166" s="345"/>
      <c r="CV166" s="327" t="s">
        <v>196</v>
      </c>
      <c r="CW166" s="345"/>
      <c r="CX166" s="259"/>
      <c r="CY166" s="345"/>
      <c r="CZ166" s="259"/>
      <c r="DA166" s="345"/>
      <c r="DB166" s="259"/>
      <c r="DC166" s="345"/>
      <c r="DD166" s="259"/>
      <c r="DE166" s="345"/>
      <c r="DF166" s="259"/>
      <c r="DG166" s="350" t="s">
        <v>196</v>
      </c>
      <c r="DH166" s="327" t="s">
        <v>196</v>
      </c>
      <c r="DI166" s="345"/>
      <c r="DJ166" s="259"/>
      <c r="DK166" s="345"/>
      <c r="DL166" s="259"/>
      <c r="DM166" s="345"/>
      <c r="DN166" s="259"/>
      <c r="DO166" s="345"/>
      <c r="DP166" s="259"/>
      <c r="DQ166" s="350" t="s">
        <v>196</v>
      </c>
      <c r="DR166" s="327" t="s">
        <v>196</v>
      </c>
      <c r="DS166" s="345"/>
      <c r="DT166" s="259"/>
      <c r="DU166" s="345"/>
      <c r="DV166" s="259"/>
      <c r="DW166" s="345"/>
      <c r="DX166" s="327" t="s">
        <v>196</v>
      </c>
      <c r="DY166" s="350" t="s">
        <v>196</v>
      </c>
      <c r="DZ166" s="259"/>
      <c r="EA166" s="345"/>
      <c r="EB166" s="327" t="s">
        <v>196</v>
      </c>
      <c r="EC166" s="345"/>
      <c r="ED166" s="259"/>
      <c r="EE166" s="345"/>
      <c r="EF166" s="259"/>
      <c r="EG166" s="345"/>
      <c r="EH166" s="259"/>
      <c r="EI166" s="345"/>
      <c r="EJ166" s="259"/>
      <c r="EK166" s="345"/>
      <c r="EL166" s="259"/>
      <c r="EM166" s="350" t="s">
        <v>196</v>
      </c>
      <c r="EN166" s="327" t="s">
        <v>196</v>
      </c>
      <c r="EO166" s="345"/>
      <c r="EP166" s="259"/>
      <c r="EQ166" s="345"/>
      <c r="ER166" s="259"/>
      <c r="ES166" s="345"/>
      <c r="ET166" s="259"/>
      <c r="EU166" s="345"/>
      <c r="EV166" s="259"/>
      <c r="EW166" s="345"/>
      <c r="EX166" s="259"/>
      <c r="EY166" s="345"/>
      <c r="EZ166" s="259"/>
      <c r="FA166" s="345"/>
      <c r="FB166" s="259"/>
      <c r="FC166" s="345"/>
      <c r="FD166" s="259"/>
      <c r="FE166" s="350" t="s">
        <v>196</v>
      </c>
      <c r="FF166" s="259"/>
      <c r="FG166" s="345"/>
      <c r="FH166" s="259"/>
      <c r="FI166" s="350" t="s">
        <v>196</v>
      </c>
      <c r="FJ166" s="259"/>
      <c r="FK166" s="350" t="s">
        <v>196</v>
      </c>
      <c r="FL166" s="259"/>
      <c r="FM166" s="345"/>
      <c r="FN166" s="327" t="s">
        <v>196</v>
      </c>
      <c r="FO166" s="350" t="s">
        <v>196</v>
      </c>
      <c r="FP166" s="259"/>
      <c r="FQ166" s="345"/>
      <c r="FR166" s="327" t="s">
        <v>196</v>
      </c>
      <c r="FS166" s="345"/>
      <c r="FT166" s="259"/>
      <c r="FU166" s="345"/>
      <c r="FV166" s="327" t="s">
        <v>196</v>
      </c>
      <c r="FW166" s="350" t="s">
        <v>196</v>
      </c>
      <c r="FX166" s="259"/>
      <c r="FY166" s="345"/>
      <c r="FZ166" s="259"/>
      <c r="GA166" s="345"/>
      <c r="GB166" s="259"/>
      <c r="GC166" s="345"/>
      <c r="GD166" s="259"/>
      <c r="GE166" s="345"/>
      <c r="GF166" s="259"/>
      <c r="GG166" s="345"/>
      <c r="GH166" s="259"/>
      <c r="GI166" s="345"/>
      <c r="GJ166" s="259"/>
      <c r="GK166" s="345"/>
      <c r="GL166" s="259"/>
      <c r="GM166" s="345"/>
      <c r="GN166" s="259"/>
      <c r="GO166" s="345"/>
      <c r="GP166" s="259"/>
      <c r="GQ166" s="345"/>
      <c r="GR166" s="259"/>
      <c r="GS166" s="345"/>
      <c r="GT166" s="259"/>
      <c r="GU166" s="345"/>
      <c r="GV166" s="259"/>
      <c r="GW166" s="345"/>
      <c r="GX166" s="259" t="s">
        <v>196</v>
      </c>
      <c r="GY166" s="345"/>
      <c r="GZ166" s="259" t="s">
        <v>196</v>
      </c>
      <c r="HA166" s="345" t="s">
        <v>196</v>
      </c>
      <c r="HB166" s="259"/>
      <c r="HC166" s="345"/>
      <c r="HD166" s="259"/>
      <c r="HE166" s="345"/>
      <c r="HF166" s="259"/>
      <c r="HG166" s="345" t="s">
        <v>196</v>
      </c>
      <c r="HH166" s="259" t="s">
        <v>196</v>
      </c>
      <c r="HI166" s="345" t="s">
        <v>196</v>
      </c>
      <c r="HJ166" s="259" t="s">
        <v>196</v>
      </c>
      <c r="HK166" s="345" t="s">
        <v>196</v>
      </c>
      <c r="HL166" s="259"/>
      <c r="HM166" s="345"/>
      <c r="HN166" s="259"/>
      <c r="HO166" s="345"/>
      <c r="HP166" s="259"/>
      <c r="HQ166" s="345"/>
      <c r="HR166" s="259"/>
      <c r="HS166" s="345"/>
      <c r="HT166" s="259"/>
      <c r="HU166" s="345"/>
      <c r="HV166" s="259"/>
      <c r="HW166" s="345"/>
      <c r="HX166" s="259"/>
      <c r="HY166" s="345"/>
      <c r="HZ166" s="259"/>
      <c r="IA166" s="345"/>
      <c r="IB166" s="356" t="s">
        <v>195</v>
      </c>
      <c r="IC166" s="345"/>
      <c r="ID166" s="257"/>
      <c r="IG166" s="303">
        <f t="shared" si="8"/>
        <v>35</v>
      </c>
      <c r="IH166" s="303">
        <f t="shared" si="9"/>
        <v>34</v>
      </c>
      <c r="II166" s="303">
        <f t="shared" si="10"/>
        <v>1</v>
      </c>
      <c r="IJ166" s="303">
        <f t="shared" si="11"/>
        <v>0</v>
      </c>
    </row>
    <row r="167" spans="1:244" s="30" customFormat="1" x14ac:dyDescent="0.2">
      <c r="A167" s="343" t="str">
        <f>Cover!C157</f>
        <v>156</v>
      </c>
      <c r="B167" s="343" t="str">
        <f>Cover!D157 &amp; " / " &amp; Cover!E157</f>
        <v>Stock / Stock</v>
      </c>
      <c r="C167" s="343" t="str">
        <f>Cover!M157</f>
        <v>En tant que couverture. Les biens en stock, les approvisionnements.</v>
      </c>
      <c r="D167" s="343" t="str">
        <f>Cover!N157</f>
        <v>Als dekking. De goederen in voorraad gehouden.</v>
      </c>
      <c r="E167" s="344" t="str">
        <f>Cover!J157</f>
        <v/>
      </c>
      <c r="F167" s="327" t="s">
        <v>196</v>
      </c>
      <c r="G167" s="345"/>
      <c r="H167" s="259"/>
      <c r="I167" s="345"/>
      <c r="J167" s="259"/>
      <c r="K167" s="345"/>
      <c r="L167" s="259"/>
      <c r="M167" s="345"/>
      <c r="N167" s="259"/>
      <c r="O167" s="345"/>
      <c r="P167" s="259"/>
      <c r="Q167" s="345"/>
      <c r="R167" s="259"/>
      <c r="S167" s="345"/>
      <c r="T167" s="259"/>
      <c r="U167" s="350" t="s">
        <v>196</v>
      </c>
      <c r="V167" s="259"/>
      <c r="W167" s="345"/>
      <c r="X167" s="259"/>
      <c r="Y167" s="345"/>
      <c r="Z167" s="259"/>
      <c r="AA167" s="345"/>
      <c r="AB167" s="259"/>
      <c r="AC167" s="345"/>
      <c r="AD167" s="327" t="s">
        <v>196</v>
      </c>
      <c r="AE167" s="345"/>
      <c r="AF167" s="259"/>
      <c r="AG167" s="345"/>
      <c r="AH167" s="259"/>
      <c r="AI167" s="345"/>
      <c r="AJ167" s="327" t="s">
        <v>196</v>
      </c>
      <c r="AK167" s="345"/>
      <c r="AL167" s="259"/>
      <c r="AM167" s="350" t="s">
        <v>196</v>
      </c>
      <c r="AN167" s="259"/>
      <c r="AO167" s="345"/>
      <c r="AP167" s="259"/>
      <c r="AQ167" s="345"/>
      <c r="AR167" s="259"/>
      <c r="AS167" s="345"/>
      <c r="AT167" s="259"/>
      <c r="AU167" s="345"/>
      <c r="AV167" s="259"/>
      <c r="AW167" s="345"/>
      <c r="AX167" s="259"/>
      <c r="AY167" s="345"/>
      <c r="AZ167" s="259"/>
      <c r="BA167" s="345"/>
      <c r="BB167" s="259"/>
      <c r="BC167" s="345"/>
      <c r="BD167" s="259"/>
      <c r="BE167" s="345"/>
      <c r="BF167" s="259"/>
      <c r="BG167" s="345"/>
      <c r="BH167" s="259"/>
      <c r="BI167" s="345"/>
      <c r="BJ167" s="259"/>
      <c r="BK167" s="350" t="s">
        <v>196</v>
      </c>
      <c r="BL167" s="259"/>
      <c r="BM167" s="345"/>
      <c r="BN167" s="259"/>
      <c r="BO167" s="345"/>
      <c r="BP167" s="259"/>
      <c r="BQ167" s="345"/>
      <c r="BR167" s="259"/>
      <c r="BS167" s="350" t="s">
        <v>196</v>
      </c>
      <c r="BT167" s="259"/>
      <c r="BU167" s="345"/>
      <c r="BV167" s="259"/>
      <c r="BW167" s="345"/>
      <c r="BX167" s="259"/>
      <c r="BY167" s="345"/>
      <c r="BZ167" s="259"/>
      <c r="CA167" s="345"/>
      <c r="CB167" s="259"/>
      <c r="CC167" s="345"/>
      <c r="CD167" s="259"/>
      <c r="CE167" s="345"/>
      <c r="CF167" s="259"/>
      <c r="CG167" s="345"/>
      <c r="CH167" s="259"/>
      <c r="CI167" s="345"/>
      <c r="CJ167" s="259"/>
      <c r="CK167" s="345"/>
      <c r="CL167" s="259"/>
      <c r="CM167" s="350" t="s">
        <v>196</v>
      </c>
      <c r="CN167" s="259"/>
      <c r="CO167" s="345"/>
      <c r="CP167" s="259"/>
      <c r="CQ167" s="345"/>
      <c r="CR167" s="259"/>
      <c r="CS167" s="345"/>
      <c r="CT167" s="259"/>
      <c r="CU167" s="345"/>
      <c r="CV167" s="327" t="s">
        <v>196</v>
      </c>
      <c r="CW167" s="345"/>
      <c r="CX167" s="259"/>
      <c r="CY167" s="345"/>
      <c r="CZ167" s="259"/>
      <c r="DA167" s="345"/>
      <c r="DB167" s="259"/>
      <c r="DC167" s="345"/>
      <c r="DD167" s="259"/>
      <c r="DE167" s="345"/>
      <c r="DF167" s="259"/>
      <c r="DG167" s="350" t="s">
        <v>196</v>
      </c>
      <c r="DH167" s="327" t="s">
        <v>196</v>
      </c>
      <c r="DI167" s="345"/>
      <c r="DJ167" s="259"/>
      <c r="DK167" s="345"/>
      <c r="DL167" s="259"/>
      <c r="DM167" s="345"/>
      <c r="DN167" s="259"/>
      <c r="DO167" s="345"/>
      <c r="DP167" s="259"/>
      <c r="DQ167" s="350" t="s">
        <v>196</v>
      </c>
      <c r="DR167" s="327" t="s">
        <v>196</v>
      </c>
      <c r="DS167" s="345"/>
      <c r="DT167" s="259"/>
      <c r="DU167" s="345"/>
      <c r="DV167" s="259"/>
      <c r="DW167" s="345"/>
      <c r="DX167" s="327" t="s">
        <v>196</v>
      </c>
      <c r="DY167" s="350" t="s">
        <v>196</v>
      </c>
      <c r="DZ167" s="259"/>
      <c r="EA167" s="345"/>
      <c r="EB167" s="327" t="s">
        <v>196</v>
      </c>
      <c r="EC167" s="345"/>
      <c r="ED167" s="259"/>
      <c r="EE167" s="345"/>
      <c r="EF167" s="259"/>
      <c r="EG167" s="345"/>
      <c r="EH167" s="259"/>
      <c r="EI167" s="345"/>
      <c r="EJ167" s="259"/>
      <c r="EK167" s="345"/>
      <c r="EL167" s="259"/>
      <c r="EM167" s="350" t="s">
        <v>196</v>
      </c>
      <c r="EN167" s="327" t="s">
        <v>196</v>
      </c>
      <c r="EO167" s="345"/>
      <c r="EP167" s="259"/>
      <c r="EQ167" s="345"/>
      <c r="ER167" s="259"/>
      <c r="ES167" s="345"/>
      <c r="ET167" s="259"/>
      <c r="EU167" s="345"/>
      <c r="EV167" s="259"/>
      <c r="EW167" s="345"/>
      <c r="EX167" s="259"/>
      <c r="EY167" s="345"/>
      <c r="EZ167" s="259"/>
      <c r="FA167" s="345"/>
      <c r="FB167" s="259"/>
      <c r="FC167" s="345"/>
      <c r="FD167" s="259"/>
      <c r="FE167" s="350" t="s">
        <v>196</v>
      </c>
      <c r="FF167" s="259"/>
      <c r="FG167" s="345"/>
      <c r="FH167" s="259"/>
      <c r="FI167" s="350" t="s">
        <v>196</v>
      </c>
      <c r="FJ167" s="259"/>
      <c r="FK167" s="350" t="s">
        <v>196</v>
      </c>
      <c r="FL167" s="259"/>
      <c r="FM167" s="345"/>
      <c r="FN167" s="327" t="s">
        <v>196</v>
      </c>
      <c r="FO167" s="350" t="s">
        <v>196</v>
      </c>
      <c r="FP167" s="259"/>
      <c r="FQ167" s="345"/>
      <c r="FR167" s="327" t="s">
        <v>196</v>
      </c>
      <c r="FS167" s="345"/>
      <c r="FT167" s="259"/>
      <c r="FU167" s="345"/>
      <c r="FV167" s="327" t="s">
        <v>196</v>
      </c>
      <c r="FW167" s="350" t="s">
        <v>196</v>
      </c>
      <c r="FX167" s="259"/>
      <c r="FY167" s="345"/>
      <c r="FZ167" s="259"/>
      <c r="GA167" s="345"/>
      <c r="GB167" s="259"/>
      <c r="GC167" s="345"/>
      <c r="GD167" s="259"/>
      <c r="GE167" s="345"/>
      <c r="GF167" s="259"/>
      <c r="GG167" s="345"/>
      <c r="GH167" s="259"/>
      <c r="GI167" s="345"/>
      <c r="GJ167" s="259"/>
      <c r="GK167" s="345"/>
      <c r="GL167" s="259"/>
      <c r="GM167" s="345"/>
      <c r="GN167" s="259"/>
      <c r="GO167" s="345"/>
      <c r="GP167" s="259"/>
      <c r="GQ167" s="345"/>
      <c r="GR167" s="259"/>
      <c r="GS167" s="345"/>
      <c r="GT167" s="259"/>
      <c r="GU167" s="345"/>
      <c r="GV167" s="259"/>
      <c r="GW167" s="345"/>
      <c r="GX167" s="259" t="s">
        <v>196</v>
      </c>
      <c r="GY167" s="345"/>
      <c r="GZ167" s="259" t="s">
        <v>196</v>
      </c>
      <c r="HA167" s="345" t="s">
        <v>196</v>
      </c>
      <c r="HB167" s="259"/>
      <c r="HC167" s="345"/>
      <c r="HD167" s="259"/>
      <c r="HE167" s="345"/>
      <c r="HF167" s="259"/>
      <c r="HG167" s="345" t="s">
        <v>196</v>
      </c>
      <c r="HH167" s="259" t="s">
        <v>196</v>
      </c>
      <c r="HI167" s="345" t="s">
        <v>196</v>
      </c>
      <c r="HJ167" s="259" t="s">
        <v>196</v>
      </c>
      <c r="HK167" s="345" t="s">
        <v>196</v>
      </c>
      <c r="HL167" s="259"/>
      <c r="HM167" s="345"/>
      <c r="HN167" s="259"/>
      <c r="HO167" s="345"/>
      <c r="HP167" s="259"/>
      <c r="HQ167" s="345"/>
      <c r="HR167" s="259"/>
      <c r="HS167" s="345"/>
      <c r="HT167" s="259"/>
      <c r="HU167" s="345"/>
      <c r="HV167" s="259"/>
      <c r="HW167" s="345"/>
      <c r="HX167" s="259"/>
      <c r="HY167" s="345"/>
      <c r="HZ167" s="259"/>
      <c r="IA167" s="345"/>
      <c r="IB167" s="356" t="s">
        <v>195</v>
      </c>
      <c r="IC167" s="345"/>
      <c r="ID167" s="257"/>
      <c r="IG167" s="303">
        <f t="shared" si="8"/>
        <v>35</v>
      </c>
      <c r="IH167" s="303">
        <f t="shared" si="9"/>
        <v>34</v>
      </c>
      <c r="II167" s="303">
        <f t="shared" si="10"/>
        <v>1</v>
      </c>
      <c r="IJ167" s="303">
        <f t="shared" si="11"/>
        <v>0</v>
      </c>
    </row>
    <row r="168" spans="1:244" s="30" customFormat="1" x14ac:dyDescent="0.2">
      <c r="A168" s="343" t="str">
        <f>Cover!C158</f>
        <v>157</v>
      </c>
      <c r="B168" s="343" t="str">
        <f>Cover!D158 &amp; " / " &amp; Cover!E158</f>
        <v>Transit / Transit</v>
      </c>
      <c r="C168" s="343" t="str">
        <f>Cover!M158</f>
        <v>En tant que couverture. Les biens, temporairement entreposés, en attente de leur transport.</v>
      </c>
      <c r="D168" s="343" t="str">
        <f>Cover!N158</f>
        <v>Als dekking. De goederen in transit, deze die zich tijdelijk in de opslagplaats bevinden, in afwachting van hun verder transport.</v>
      </c>
      <c r="E168" s="344" t="str">
        <f>Cover!J158</f>
        <v/>
      </c>
      <c r="F168" s="327" t="s">
        <v>196</v>
      </c>
      <c r="G168" s="345"/>
      <c r="H168" s="259"/>
      <c r="I168" s="345"/>
      <c r="J168" s="259"/>
      <c r="K168" s="345"/>
      <c r="L168" s="259"/>
      <c r="M168" s="345"/>
      <c r="N168" s="259"/>
      <c r="O168" s="345"/>
      <c r="P168" s="259"/>
      <c r="Q168" s="345"/>
      <c r="R168" s="259"/>
      <c r="S168" s="345"/>
      <c r="T168" s="259"/>
      <c r="U168" s="350" t="s">
        <v>196</v>
      </c>
      <c r="V168" s="259"/>
      <c r="W168" s="345"/>
      <c r="X168" s="259"/>
      <c r="Y168" s="345"/>
      <c r="Z168" s="259"/>
      <c r="AA168" s="345"/>
      <c r="AB168" s="259"/>
      <c r="AC168" s="345"/>
      <c r="AD168" s="327" t="s">
        <v>196</v>
      </c>
      <c r="AE168" s="345"/>
      <c r="AF168" s="259"/>
      <c r="AG168" s="345"/>
      <c r="AH168" s="259"/>
      <c r="AI168" s="345"/>
      <c r="AJ168" s="327" t="s">
        <v>196</v>
      </c>
      <c r="AK168" s="345"/>
      <c r="AL168" s="259"/>
      <c r="AM168" s="350" t="s">
        <v>196</v>
      </c>
      <c r="AN168" s="259"/>
      <c r="AO168" s="345"/>
      <c r="AP168" s="259"/>
      <c r="AQ168" s="345"/>
      <c r="AR168" s="259"/>
      <c r="AS168" s="345"/>
      <c r="AT168" s="259"/>
      <c r="AU168" s="345"/>
      <c r="AV168" s="259"/>
      <c r="AW168" s="345"/>
      <c r="AX168" s="259"/>
      <c r="AY168" s="345"/>
      <c r="AZ168" s="259"/>
      <c r="BA168" s="345"/>
      <c r="BB168" s="259"/>
      <c r="BC168" s="345"/>
      <c r="BD168" s="259"/>
      <c r="BE168" s="345"/>
      <c r="BF168" s="259"/>
      <c r="BG168" s="345"/>
      <c r="BH168" s="259"/>
      <c r="BI168" s="345"/>
      <c r="BJ168" s="259"/>
      <c r="BK168" s="350" t="s">
        <v>196</v>
      </c>
      <c r="BL168" s="259"/>
      <c r="BM168" s="345"/>
      <c r="BN168" s="259"/>
      <c r="BO168" s="345"/>
      <c r="BP168" s="259"/>
      <c r="BQ168" s="345"/>
      <c r="BR168" s="259"/>
      <c r="BS168" s="350" t="s">
        <v>196</v>
      </c>
      <c r="BT168" s="259"/>
      <c r="BU168" s="345"/>
      <c r="BV168" s="259"/>
      <c r="BW168" s="345"/>
      <c r="BX168" s="259"/>
      <c r="BY168" s="345"/>
      <c r="BZ168" s="259"/>
      <c r="CA168" s="345"/>
      <c r="CB168" s="259"/>
      <c r="CC168" s="345"/>
      <c r="CD168" s="259"/>
      <c r="CE168" s="345"/>
      <c r="CF168" s="259"/>
      <c r="CG168" s="345"/>
      <c r="CH168" s="259"/>
      <c r="CI168" s="345"/>
      <c r="CJ168" s="259"/>
      <c r="CK168" s="345"/>
      <c r="CL168" s="259"/>
      <c r="CM168" s="350" t="s">
        <v>196</v>
      </c>
      <c r="CN168" s="259"/>
      <c r="CO168" s="345"/>
      <c r="CP168" s="259"/>
      <c r="CQ168" s="345"/>
      <c r="CR168" s="259"/>
      <c r="CS168" s="345"/>
      <c r="CT168" s="259"/>
      <c r="CU168" s="345"/>
      <c r="CV168" s="327" t="s">
        <v>196</v>
      </c>
      <c r="CW168" s="345"/>
      <c r="CX168" s="259"/>
      <c r="CY168" s="345"/>
      <c r="CZ168" s="259"/>
      <c r="DA168" s="345"/>
      <c r="DB168" s="259"/>
      <c r="DC168" s="345"/>
      <c r="DD168" s="259"/>
      <c r="DE168" s="345"/>
      <c r="DF168" s="259"/>
      <c r="DG168" s="350" t="s">
        <v>196</v>
      </c>
      <c r="DH168" s="327" t="s">
        <v>196</v>
      </c>
      <c r="DI168" s="345"/>
      <c r="DJ168" s="259"/>
      <c r="DK168" s="345"/>
      <c r="DL168" s="259"/>
      <c r="DM168" s="345"/>
      <c r="DN168" s="259"/>
      <c r="DO168" s="345"/>
      <c r="DP168" s="259"/>
      <c r="DQ168" s="350" t="s">
        <v>196</v>
      </c>
      <c r="DR168" s="327" t="s">
        <v>196</v>
      </c>
      <c r="DS168" s="345"/>
      <c r="DT168" s="259"/>
      <c r="DU168" s="345"/>
      <c r="DV168" s="259"/>
      <c r="DW168" s="345"/>
      <c r="DX168" s="327" t="s">
        <v>196</v>
      </c>
      <c r="DY168" s="350" t="s">
        <v>196</v>
      </c>
      <c r="DZ168" s="259"/>
      <c r="EA168" s="345"/>
      <c r="EB168" s="327" t="s">
        <v>196</v>
      </c>
      <c r="EC168" s="345"/>
      <c r="ED168" s="259"/>
      <c r="EE168" s="345"/>
      <c r="EF168" s="259"/>
      <c r="EG168" s="345"/>
      <c r="EH168" s="259"/>
      <c r="EI168" s="345"/>
      <c r="EJ168" s="259"/>
      <c r="EK168" s="345"/>
      <c r="EL168" s="259"/>
      <c r="EM168" s="350" t="s">
        <v>196</v>
      </c>
      <c r="EN168" s="327" t="s">
        <v>196</v>
      </c>
      <c r="EO168" s="345"/>
      <c r="EP168" s="259"/>
      <c r="EQ168" s="345"/>
      <c r="ER168" s="259"/>
      <c r="ES168" s="345"/>
      <c r="ET168" s="259"/>
      <c r="EU168" s="345"/>
      <c r="EV168" s="259"/>
      <c r="EW168" s="345"/>
      <c r="EX168" s="259"/>
      <c r="EY168" s="345"/>
      <c r="EZ168" s="259"/>
      <c r="FA168" s="345"/>
      <c r="FB168" s="259"/>
      <c r="FC168" s="345"/>
      <c r="FD168" s="259"/>
      <c r="FE168" s="350" t="s">
        <v>196</v>
      </c>
      <c r="FF168" s="259"/>
      <c r="FG168" s="345"/>
      <c r="FH168" s="259"/>
      <c r="FI168" s="350" t="s">
        <v>196</v>
      </c>
      <c r="FJ168" s="259"/>
      <c r="FK168" s="350" t="s">
        <v>196</v>
      </c>
      <c r="FL168" s="259"/>
      <c r="FM168" s="345"/>
      <c r="FN168" s="327" t="s">
        <v>196</v>
      </c>
      <c r="FO168" s="350" t="s">
        <v>196</v>
      </c>
      <c r="FP168" s="259"/>
      <c r="FQ168" s="345"/>
      <c r="FR168" s="327" t="s">
        <v>196</v>
      </c>
      <c r="FS168" s="345"/>
      <c r="FT168" s="259"/>
      <c r="FU168" s="345"/>
      <c r="FV168" s="327" t="s">
        <v>196</v>
      </c>
      <c r="FW168" s="350" t="s">
        <v>196</v>
      </c>
      <c r="FX168" s="259"/>
      <c r="FY168" s="345"/>
      <c r="FZ168" s="259"/>
      <c r="GA168" s="345"/>
      <c r="GB168" s="259"/>
      <c r="GC168" s="345"/>
      <c r="GD168" s="259"/>
      <c r="GE168" s="345"/>
      <c r="GF168" s="259"/>
      <c r="GG168" s="345"/>
      <c r="GH168" s="259"/>
      <c r="GI168" s="345"/>
      <c r="GJ168" s="259"/>
      <c r="GK168" s="345"/>
      <c r="GL168" s="259"/>
      <c r="GM168" s="345"/>
      <c r="GN168" s="259"/>
      <c r="GO168" s="345"/>
      <c r="GP168" s="259"/>
      <c r="GQ168" s="345"/>
      <c r="GR168" s="259"/>
      <c r="GS168" s="345"/>
      <c r="GT168" s="259"/>
      <c r="GU168" s="345"/>
      <c r="GV168" s="259"/>
      <c r="GW168" s="345"/>
      <c r="GX168" s="259" t="s">
        <v>196</v>
      </c>
      <c r="GY168" s="345"/>
      <c r="GZ168" s="259" t="s">
        <v>196</v>
      </c>
      <c r="HA168" s="345" t="s">
        <v>196</v>
      </c>
      <c r="HB168" s="259"/>
      <c r="HC168" s="345"/>
      <c r="HD168" s="259"/>
      <c r="HE168" s="345"/>
      <c r="HF168" s="259"/>
      <c r="HG168" s="345" t="s">
        <v>196</v>
      </c>
      <c r="HH168" s="259" t="s">
        <v>196</v>
      </c>
      <c r="HI168" s="345" t="s">
        <v>196</v>
      </c>
      <c r="HJ168" s="259" t="s">
        <v>196</v>
      </c>
      <c r="HK168" s="345" t="s">
        <v>196</v>
      </c>
      <c r="HL168" s="259"/>
      <c r="HM168" s="345"/>
      <c r="HN168" s="259"/>
      <c r="HO168" s="345"/>
      <c r="HP168" s="259"/>
      <c r="HQ168" s="345"/>
      <c r="HR168" s="259"/>
      <c r="HS168" s="345"/>
      <c r="HT168" s="259"/>
      <c r="HU168" s="345"/>
      <c r="HV168" s="259"/>
      <c r="HW168" s="345"/>
      <c r="HX168" s="259"/>
      <c r="HY168" s="345"/>
      <c r="HZ168" s="259"/>
      <c r="IA168" s="345"/>
      <c r="IB168" s="356" t="s">
        <v>195</v>
      </c>
      <c r="IC168" s="345"/>
      <c r="ID168" s="257"/>
      <c r="IG168" s="303">
        <f t="shared" si="8"/>
        <v>35</v>
      </c>
      <c r="IH168" s="303">
        <f t="shared" si="9"/>
        <v>34</v>
      </c>
      <c r="II168" s="303">
        <f t="shared" si="10"/>
        <v>1</v>
      </c>
      <c r="IJ168" s="303">
        <f t="shared" si="11"/>
        <v>0</v>
      </c>
    </row>
    <row r="169" spans="1:244" s="30" customFormat="1" x14ac:dyDescent="0.2">
      <c r="A169" s="343" t="str">
        <f>Cover!C159</f>
        <v>158</v>
      </c>
      <c r="B169" s="343" t="str">
        <f>Cover!D159 &amp; " / " &amp; Cover!E159</f>
        <v>Déménagement / Verhuis</v>
      </c>
      <c r="C169" s="343" t="str">
        <f>Cover!M159</f>
        <v>En tant que couverture. Le déménagement est considéré comme une activité (de transporteur) tout à fait spécifique.</v>
      </c>
      <c r="D169" s="343" t="str">
        <f>Cover!N159</f>
        <v>Als dekking. Verhuis beschouwt men als een specifieke (transport-) activiteit.</v>
      </c>
      <c r="E169" s="344" t="str">
        <f>Cover!J159</f>
        <v/>
      </c>
      <c r="F169" s="327" t="s">
        <v>196</v>
      </c>
      <c r="G169" s="345"/>
      <c r="H169" s="259"/>
      <c r="I169" s="345"/>
      <c r="J169" s="259"/>
      <c r="K169" s="345"/>
      <c r="L169" s="259"/>
      <c r="M169" s="345"/>
      <c r="N169" s="259"/>
      <c r="O169" s="345"/>
      <c r="P169" s="259"/>
      <c r="Q169" s="345"/>
      <c r="R169" s="259"/>
      <c r="S169" s="345"/>
      <c r="T169" s="259"/>
      <c r="U169" s="350" t="s">
        <v>196</v>
      </c>
      <c r="V169" s="259"/>
      <c r="W169" s="345"/>
      <c r="X169" s="259"/>
      <c r="Y169" s="345"/>
      <c r="Z169" s="259"/>
      <c r="AA169" s="345"/>
      <c r="AB169" s="259"/>
      <c r="AC169" s="345"/>
      <c r="AD169" s="327" t="s">
        <v>196</v>
      </c>
      <c r="AE169" s="345"/>
      <c r="AF169" s="259"/>
      <c r="AG169" s="345"/>
      <c r="AH169" s="259"/>
      <c r="AI169" s="345"/>
      <c r="AJ169" s="327" t="s">
        <v>196</v>
      </c>
      <c r="AK169" s="345"/>
      <c r="AL169" s="259"/>
      <c r="AM169" s="350" t="s">
        <v>196</v>
      </c>
      <c r="AN169" s="259"/>
      <c r="AO169" s="345"/>
      <c r="AP169" s="259"/>
      <c r="AQ169" s="345"/>
      <c r="AR169" s="259"/>
      <c r="AS169" s="345"/>
      <c r="AT169" s="259"/>
      <c r="AU169" s="345"/>
      <c r="AV169" s="259"/>
      <c r="AW169" s="345"/>
      <c r="AX169" s="259"/>
      <c r="AY169" s="345"/>
      <c r="AZ169" s="259"/>
      <c r="BA169" s="345"/>
      <c r="BB169" s="259"/>
      <c r="BC169" s="345"/>
      <c r="BD169" s="259"/>
      <c r="BE169" s="345"/>
      <c r="BF169" s="259"/>
      <c r="BG169" s="345"/>
      <c r="BH169" s="259"/>
      <c r="BI169" s="345"/>
      <c r="BJ169" s="259"/>
      <c r="BK169" s="350" t="s">
        <v>196</v>
      </c>
      <c r="BL169" s="259"/>
      <c r="BM169" s="345"/>
      <c r="BN169" s="259"/>
      <c r="BO169" s="345"/>
      <c r="BP169" s="259"/>
      <c r="BQ169" s="345"/>
      <c r="BR169" s="259"/>
      <c r="BS169" s="350" t="s">
        <v>196</v>
      </c>
      <c r="BT169" s="259"/>
      <c r="BU169" s="345"/>
      <c r="BV169" s="259"/>
      <c r="BW169" s="345"/>
      <c r="BX169" s="259"/>
      <c r="BY169" s="345"/>
      <c r="BZ169" s="259"/>
      <c r="CA169" s="345"/>
      <c r="CB169" s="259"/>
      <c r="CC169" s="345"/>
      <c r="CD169" s="259"/>
      <c r="CE169" s="345"/>
      <c r="CF169" s="259"/>
      <c r="CG169" s="345"/>
      <c r="CH169" s="259"/>
      <c r="CI169" s="345"/>
      <c r="CJ169" s="259"/>
      <c r="CK169" s="345"/>
      <c r="CL169" s="259"/>
      <c r="CM169" s="350" t="s">
        <v>196</v>
      </c>
      <c r="CN169" s="259"/>
      <c r="CO169" s="345"/>
      <c r="CP169" s="259"/>
      <c r="CQ169" s="345"/>
      <c r="CR169" s="259"/>
      <c r="CS169" s="345"/>
      <c r="CT169" s="259"/>
      <c r="CU169" s="345"/>
      <c r="CV169" s="327" t="s">
        <v>196</v>
      </c>
      <c r="CW169" s="345"/>
      <c r="CX169" s="259"/>
      <c r="CY169" s="345"/>
      <c r="CZ169" s="259"/>
      <c r="DA169" s="345"/>
      <c r="DB169" s="259"/>
      <c r="DC169" s="345"/>
      <c r="DD169" s="259"/>
      <c r="DE169" s="345"/>
      <c r="DF169" s="259"/>
      <c r="DG169" s="350" t="s">
        <v>196</v>
      </c>
      <c r="DH169" s="327" t="s">
        <v>196</v>
      </c>
      <c r="DI169" s="345"/>
      <c r="DJ169" s="259"/>
      <c r="DK169" s="345"/>
      <c r="DL169" s="259"/>
      <c r="DM169" s="345"/>
      <c r="DN169" s="259"/>
      <c r="DO169" s="345"/>
      <c r="DP169" s="259"/>
      <c r="DQ169" s="350" t="s">
        <v>196</v>
      </c>
      <c r="DR169" s="327" t="s">
        <v>196</v>
      </c>
      <c r="DS169" s="345"/>
      <c r="DT169" s="259"/>
      <c r="DU169" s="345"/>
      <c r="DV169" s="259"/>
      <c r="DW169" s="345"/>
      <c r="DX169" s="327" t="s">
        <v>196</v>
      </c>
      <c r="DY169" s="350" t="s">
        <v>196</v>
      </c>
      <c r="DZ169" s="259"/>
      <c r="EA169" s="345"/>
      <c r="EB169" s="327" t="s">
        <v>196</v>
      </c>
      <c r="EC169" s="345"/>
      <c r="ED169" s="259"/>
      <c r="EE169" s="345"/>
      <c r="EF169" s="259"/>
      <c r="EG169" s="345"/>
      <c r="EH169" s="259"/>
      <c r="EI169" s="345"/>
      <c r="EJ169" s="259"/>
      <c r="EK169" s="345"/>
      <c r="EL169" s="259"/>
      <c r="EM169" s="350" t="s">
        <v>196</v>
      </c>
      <c r="EN169" s="327" t="s">
        <v>196</v>
      </c>
      <c r="EO169" s="345"/>
      <c r="EP169" s="259"/>
      <c r="EQ169" s="345"/>
      <c r="ER169" s="259"/>
      <c r="ES169" s="345"/>
      <c r="ET169" s="259"/>
      <c r="EU169" s="345"/>
      <c r="EV169" s="259"/>
      <c r="EW169" s="345"/>
      <c r="EX169" s="259"/>
      <c r="EY169" s="345"/>
      <c r="EZ169" s="259"/>
      <c r="FA169" s="345"/>
      <c r="FB169" s="259"/>
      <c r="FC169" s="345"/>
      <c r="FD169" s="259"/>
      <c r="FE169" s="350" t="s">
        <v>196</v>
      </c>
      <c r="FF169" s="259"/>
      <c r="FG169" s="345"/>
      <c r="FH169" s="259"/>
      <c r="FI169" s="350" t="s">
        <v>196</v>
      </c>
      <c r="FJ169" s="259"/>
      <c r="FK169" s="350" t="s">
        <v>196</v>
      </c>
      <c r="FL169" s="259"/>
      <c r="FM169" s="345"/>
      <c r="FN169" s="327" t="s">
        <v>196</v>
      </c>
      <c r="FO169" s="350" t="s">
        <v>196</v>
      </c>
      <c r="FP169" s="259"/>
      <c r="FQ169" s="345"/>
      <c r="FR169" s="327" t="s">
        <v>196</v>
      </c>
      <c r="FS169" s="345"/>
      <c r="FT169" s="259"/>
      <c r="FU169" s="345"/>
      <c r="FV169" s="327" t="s">
        <v>196</v>
      </c>
      <c r="FW169" s="350" t="s">
        <v>196</v>
      </c>
      <c r="FX169" s="259"/>
      <c r="FY169" s="345"/>
      <c r="FZ169" s="259"/>
      <c r="GA169" s="345"/>
      <c r="GB169" s="259"/>
      <c r="GC169" s="345"/>
      <c r="GD169" s="259"/>
      <c r="GE169" s="345"/>
      <c r="GF169" s="259"/>
      <c r="GG169" s="345"/>
      <c r="GH169" s="259"/>
      <c r="GI169" s="345"/>
      <c r="GJ169" s="259"/>
      <c r="GK169" s="345"/>
      <c r="GL169" s="259"/>
      <c r="GM169" s="345"/>
      <c r="GN169" s="259"/>
      <c r="GO169" s="345"/>
      <c r="GP169" s="259"/>
      <c r="GQ169" s="345"/>
      <c r="GR169" s="259"/>
      <c r="GS169" s="345"/>
      <c r="GT169" s="259"/>
      <c r="GU169" s="345"/>
      <c r="GV169" s="259"/>
      <c r="GW169" s="345"/>
      <c r="GX169" s="259" t="s">
        <v>196</v>
      </c>
      <c r="GY169" s="345"/>
      <c r="GZ169" s="259" t="s">
        <v>196</v>
      </c>
      <c r="HA169" s="345" t="s">
        <v>196</v>
      </c>
      <c r="HB169" s="259"/>
      <c r="HC169" s="345"/>
      <c r="HD169" s="259"/>
      <c r="HE169" s="345"/>
      <c r="HF169" s="259"/>
      <c r="HG169" s="345" t="s">
        <v>196</v>
      </c>
      <c r="HH169" s="259" t="s">
        <v>196</v>
      </c>
      <c r="HI169" s="345" t="s">
        <v>196</v>
      </c>
      <c r="HJ169" s="259" t="s">
        <v>196</v>
      </c>
      <c r="HK169" s="345" t="s">
        <v>196</v>
      </c>
      <c r="HL169" s="259"/>
      <c r="HM169" s="345"/>
      <c r="HN169" s="259"/>
      <c r="HO169" s="345"/>
      <c r="HP169" s="259"/>
      <c r="HQ169" s="345"/>
      <c r="HR169" s="259"/>
      <c r="HS169" s="345"/>
      <c r="HT169" s="259"/>
      <c r="HU169" s="345"/>
      <c r="HV169" s="259"/>
      <c r="HW169" s="345"/>
      <c r="HX169" s="259"/>
      <c r="HY169" s="345"/>
      <c r="HZ169" s="259"/>
      <c r="IA169" s="345"/>
      <c r="IB169" s="356" t="s">
        <v>195</v>
      </c>
      <c r="IC169" s="345"/>
      <c r="ID169" s="257"/>
      <c r="IG169" s="303">
        <f t="shared" si="8"/>
        <v>35</v>
      </c>
      <c r="IH169" s="303">
        <f t="shared" si="9"/>
        <v>34</v>
      </c>
      <c r="II169" s="303">
        <f t="shared" si="10"/>
        <v>1</v>
      </c>
      <c r="IJ169" s="303">
        <f t="shared" si="11"/>
        <v>0</v>
      </c>
    </row>
    <row r="170" spans="1:244" s="30" customFormat="1" x14ac:dyDescent="0.2">
      <c r="A170" s="343" t="str">
        <f>Cover!C160</f>
        <v>159</v>
      </c>
      <c r="B170" s="343" t="str">
        <f>Cover!D160 &amp; " / " &amp; Cover!E160</f>
        <v>Biens en magasin / Goederen in magazijn</v>
      </c>
      <c r="C170" s="343" t="str">
        <f>Cover!M160</f>
        <v>En tant que couverture. Les biens présents dans les locaux de vente, et pas dans les locaux de stockage. Ou bien en responsabilité du transporteur, les biens à charger, ou déjà déchargés.</v>
      </c>
      <c r="D170" s="343" t="str">
        <f>Cover!N160</f>
        <v>Als dekking. De goederen, aanwezig in de winkelruimte, en dus niet in de opslagruimte. Ofwel in de betekenis van aansprakelijkheid vervoerder, inbegrepen voor de goederen nog op te halen of al geleverd.</v>
      </c>
      <c r="E170" s="344" t="str">
        <f>Cover!J160</f>
        <v/>
      </c>
      <c r="F170" s="327" t="s">
        <v>196</v>
      </c>
      <c r="G170" s="345"/>
      <c r="H170" s="259"/>
      <c r="I170" s="345"/>
      <c r="J170" s="259"/>
      <c r="K170" s="345"/>
      <c r="L170" s="259"/>
      <c r="M170" s="345"/>
      <c r="N170" s="259"/>
      <c r="O170" s="345"/>
      <c r="P170" s="259"/>
      <c r="Q170" s="345"/>
      <c r="R170" s="259"/>
      <c r="S170" s="345"/>
      <c r="T170" s="259"/>
      <c r="U170" s="350" t="s">
        <v>196</v>
      </c>
      <c r="V170" s="259"/>
      <c r="W170" s="345"/>
      <c r="X170" s="259"/>
      <c r="Y170" s="345"/>
      <c r="Z170" s="259"/>
      <c r="AA170" s="345"/>
      <c r="AB170" s="259"/>
      <c r="AC170" s="345"/>
      <c r="AD170" s="327" t="s">
        <v>196</v>
      </c>
      <c r="AE170" s="345"/>
      <c r="AF170" s="259"/>
      <c r="AG170" s="345"/>
      <c r="AH170" s="259"/>
      <c r="AI170" s="345"/>
      <c r="AJ170" s="327" t="s">
        <v>196</v>
      </c>
      <c r="AK170" s="345"/>
      <c r="AL170" s="259"/>
      <c r="AM170" s="350" t="s">
        <v>196</v>
      </c>
      <c r="AN170" s="259"/>
      <c r="AO170" s="345"/>
      <c r="AP170" s="259"/>
      <c r="AQ170" s="345"/>
      <c r="AR170" s="259"/>
      <c r="AS170" s="345"/>
      <c r="AT170" s="259"/>
      <c r="AU170" s="345"/>
      <c r="AV170" s="259"/>
      <c r="AW170" s="345"/>
      <c r="AX170" s="259"/>
      <c r="AY170" s="345"/>
      <c r="AZ170" s="259"/>
      <c r="BA170" s="345"/>
      <c r="BB170" s="259"/>
      <c r="BC170" s="345"/>
      <c r="BD170" s="259"/>
      <c r="BE170" s="345"/>
      <c r="BF170" s="259"/>
      <c r="BG170" s="345"/>
      <c r="BH170" s="259"/>
      <c r="BI170" s="345"/>
      <c r="BJ170" s="259"/>
      <c r="BK170" s="350" t="s">
        <v>196</v>
      </c>
      <c r="BL170" s="259"/>
      <c r="BM170" s="345"/>
      <c r="BN170" s="259"/>
      <c r="BO170" s="345"/>
      <c r="BP170" s="259"/>
      <c r="BQ170" s="345"/>
      <c r="BR170" s="259"/>
      <c r="BS170" s="350" t="s">
        <v>196</v>
      </c>
      <c r="BT170" s="259"/>
      <c r="BU170" s="345"/>
      <c r="BV170" s="259"/>
      <c r="BW170" s="345"/>
      <c r="BX170" s="259"/>
      <c r="BY170" s="345"/>
      <c r="BZ170" s="259"/>
      <c r="CA170" s="345"/>
      <c r="CB170" s="259"/>
      <c r="CC170" s="345"/>
      <c r="CD170" s="259"/>
      <c r="CE170" s="345"/>
      <c r="CF170" s="259"/>
      <c r="CG170" s="345"/>
      <c r="CH170" s="259"/>
      <c r="CI170" s="345"/>
      <c r="CJ170" s="259"/>
      <c r="CK170" s="345"/>
      <c r="CL170" s="259"/>
      <c r="CM170" s="350" t="s">
        <v>196</v>
      </c>
      <c r="CN170" s="259"/>
      <c r="CO170" s="345"/>
      <c r="CP170" s="259"/>
      <c r="CQ170" s="345"/>
      <c r="CR170" s="259"/>
      <c r="CS170" s="345"/>
      <c r="CT170" s="259"/>
      <c r="CU170" s="345"/>
      <c r="CV170" s="327" t="s">
        <v>196</v>
      </c>
      <c r="CW170" s="345"/>
      <c r="CX170" s="259"/>
      <c r="CY170" s="345"/>
      <c r="CZ170" s="259"/>
      <c r="DA170" s="345"/>
      <c r="DB170" s="259"/>
      <c r="DC170" s="345"/>
      <c r="DD170" s="259"/>
      <c r="DE170" s="345"/>
      <c r="DF170" s="259"/>
      <c r="DG170" s="350" t="s">
        <v>196</v>
      </c>
      <c r="DH170" s="327" t="s">
        <v>196</v>
      </c>
      <c r="DI170" s="345"/>
      <c r="DJ170" s="259"/>
      <c r="DK170" s="345"/>
      <c r="DL170" s="259"/>
      <c r="DM170" s="345"/>
      <c r="DN170" s="259"/>
      <c r="DO170" s="345"/>
      <c r="DP170" s="259"/>
      <c r="DQ170" s="350" t="s">
        <v>196</v>
      </c>
      <c r="DR170" s="327" t="s">
        <v>196</v>
      </c>
      <c r="DS170" s="345"/>
      <c r="DT170" s="259"/>
      <c r="DU170" s="345"/>
      <c r="DV170" s="259"/>
      <c r="DW170" s="345"/>
      <c r="DX170" s="327" t="s">
        <v>196</v>
      </c>
      <c r="DY170" s="350" t="s">
        <v>196</v>
      </c>
      <c r="DZ170" s="259"/>
      <c r="EA170" s="345"/>
      <c r="EB170" s="327" t="s">
        <v>196</v>
      </c>
      <c r="EC170" s="345"/>
      <c r="ED170" s="259"/>
      <c r="EE170" s="345"/>
      <c r="EF170" s="259"/>
      <c r="EG170" s="345"/>
      <c r="EH170" s="259"/>
      <c r="EI170" s="345"/>
      <c r="EJ170" s="259"/>
      <c r="EK170" s="345"/>
      <c r="EL170" s="259"/>
      <c r="EM170" s="350" t="s">
        <v>196</v>
      </c>
      <c r="EN170" s="327" t="s">
        <v>196</v>
      </c>
      <c r="EO170" s="345"/>
      <c r="EP170" s="259"/>
      <c r="EQ170" s="345"/>
      <c r="ER170" s="259"/>
      <c r="ES170" s="345"/>
      <c r="ET170" s="259"/>
      <c r="EU170" s="345"/>
      <c r="EV170" s="259"/>
      <c r="EW170" s="345"/>
      <c r="EX170" s="259"/>
      <c r="EY170" s="345"/>
      <c r="EZ170" s="259"/>
      <c r="FA170" s="345"/>
      <c r="FB170" s="259"/>
      <c r="FC170" s="345"/>
      <c r="FD170" s="259"/>
      <c r="FE170" s="350" t="s">
        <v>196</v>
      </c>
      <c r="FF170" s="259"/>
      <c r="FG170" s="345"/>
      <c r="FH170" s="259"/>
      <c r="FI170" s="350" t="s">
        <v>196</v>
      </c>
      <c r="FJ170" s="259"/>
      <c r="FK170" s="350" t="s">
        <v>196</v>
      </c>
      <c r="FL170" s="259"/>
      <c r="FM170" s="345"/>
      <c r="FN170" s="327" t="s">
        <v>196</v>
      </c>
      <c r="FO170" s="350" t="s">
        <v>196</v>
      </c>
      <c r="FP170" s="259"/>
      <c r="FQ170" s="345"/>
      <c r="FR170" s="327" t="s">
        <v>196</v>
      </c>
      <c r="FS170" s="345"/>
      <c r="FT170" s="259"/>
      <c r="FU170" s="345"/>
      <c r="FV170" s="327" t="s">
        <v>196</v>
      </c>
      <c r="FW170" s="350" t="s">
        <v>196</v>
      </c>
      <c r="FX170" s="259"/>
      <c r="FY170" s="345"/>
      <c r="FZ170" s="259"/>
      <c r="GA170" s="345"/>
      <c r="GB170" s="259"/>
      <c r="GC170" s="345"/>
      <c r="GD170" s="259"/>
      <c r="GE170" s="345"/>
      <c r="GF170" s="259"/>
      <c r="GG170" s="345"/>
      <c r="GH170" s="259"/>
      <c r="GI170" s="345"/>
      <c r="GJ170" s="259"/>
      <c r="GK170" s="345"/>
      <c r="GL170" s="259"/>
      <c r="GM170" s="345"/>
      <c r="GN170" s="259"/>
      <c r="GO170" s="345"/>
      <c r="GP170" s="259"/>
      <c r="GQ170" s="345"/>
      <c r="GR170" s="259"/>
      <c r="GS170" s="345"/>
      <c r="GT170" s="259"/>
      <c r="GU170" s="345"/>
      <c r="GV170" s="259"/>
      <c r="GW170" s="345"/>
      <c r="GX170" s="259" t="s">
        <v>196</v>
      </c>
      <c r="GY170" s="345"/>
      <c r="GZ170" s="259" t="s">
        <v>196</v>
      </c>
      <c r="HA170" s="345" t="s">
        <v>196</v>
      </c>
      <c r="HB170" s="259"/>
      <c r="HC170" s="345"/>
      <c r="HD170" s="259"/>
      <c r="HE170" s="345"/>
      <c r="HF170" s="259"/>
      <c r="HG170" s="345" t="s">
        <v>196</v>
      </c>
      <c r="HH170" s="259" t="s">
        <v>196</v>
      </c>
      <c r="HI170" s="345" t="s">
        <v>196</v>
      </c>
      <c r="HJ170" s="259" t="s">
        <v>196</v>
      </c>
      <c r="HK170" s="345" t="s">
        <v>196</v>
      </c>
      <c r="HL170" s="259"/>
      <c r="HM170" s="345"/>
      <c r="HN170" s="259"/>
      <c r="HO170" s="345"/>
      <c r="HP170" s="259"/>
      <c r="HQ170" s="345"/>
      <c r="HR170" s="259"/>
      <c r="HS170" s="345"/>
      <c r="HT170" s="259"/>
      <c r="HU170" s="345"/>
      <c r="HV170" s="259"/>
      <c r="HW170" s="345"/>
      <c r="HX170" s="259"/>
      <c r="HY170" s="345"/>
      <c r="HZ170" s="259"/>
      <c r="IA170" s="345"/>
      <c r="IB170" s="356" t="s">
        <v>195</v>
      </c>
      <c r="IC170" s="345"/>
      <c r="ID170" s="257"/>
      <c r="IG170" s="303">
        <f t="shared" si="8"/>
        <v>35</v>
      </c>
      <c r="IH170" s="303">
        <f t="shared" si="9"/>
        <v>34</v>
      </c>
      <c r="II170" s="303">
        <f t="shared" si="10"/>
        <v>1</v>
      </c>
      <c r="IJ170" s="303">
        <f t="shared" si="11"/>
        <v>0</v>
      </c>
    </row>
    <row r="171" spans="1:244" s="30" customFormat="1" x14ac:dyDescent="0.2">
      <c r="A171" s="343" t="str">
        <f>Cover!C161</f>
        <v>160</v>
      </c>
      <c r="B171" s="343" t="str">
        <f>Cover!D161 &amp; " / " &amp; Cover!E161</f>
        <v>Droit et taxes / Rechten en taksen</v>
      </c>
      <c r="C171" s="343" t="str">
        <f>Cover!M161</f>
        <v>En tant que couverture. En assurances transport, les droits ou taxes éventuels sur les biens perdus ou endommagés.</v>
      </c>
      <c r="D171" s="343" t="str">
        <f>Cover!N161</f>
        <v>Als dekking. In transportverzekeringen, eventuele rechten en taksen in verband met de verloren of beschadigde goederen.</v>
      </c>
      <c r="E171" s="344" t="str">
        <f>Cover!J161</f>
        <v/>
      </c>
      <c r="F171" s="327" t="s">
        <v>196</v>
      </c>
      <c r="G171" s="345"/>
      <c r="H171" s="259"/>
      <c r="I171" s="345"/>
      <c r="J171" s="259"/>
      <c r="K171" s="345"/>
      <c r="L171" s="259"/>
      <c r="M171" s="345"/>
      <c r="N171" s="259"/>
      <c r="O171" s="345"/>
      <c r="P171" s="259"/>
      <c r="Q171" s="345"/>
      <c r="R171" s="259"/>
      <c r="S171" s="345"/>
      <c r="T171" s="259"/>
      <c r="U171" s="350" t="s">
        <v>196</v>
      </c>
      <c r="V171" s="259"/>
      <c r="W171" s="345"/>
      <c r="X171" s="259"/>
      <c r="Y171" s="345"/>
      <c r="Z171" s="259"/>
      <c r="AA171" s="345"/>
      <c r="AB171" s="259"/>
      <c r="AC171" s="345"/>
      <c r="AD171" s="327" t="s">
        <v>196</v>
      </c>
      <c r="AE171" s="345"/>
      <c r="AF171" s="259"/>
      <c r="AG171" s="345"/>
      <c r="AH171" s="259"/>
      <c r="AI171" s="345"/>
      <c r="AJ171" s="327" t="s">
        <v>196</v>
      </c>
      <c r="AK171" s="345"/>
      <c r="AL171" s="259"/>
      <c r="AM171" s="350" t="s">
        <v>196</v>
      </c>
      <c r="AN171" s="259"/>
      <c r="AO171" s="345"/>
      <c r="AP171" s="259"/>
      <c r="AQ171" s="345"/>
      <c r="AR171" s="259"/>
      <c r="AS171" s="345"/>
      <c r="AT171" s="259"/>
      <c r="AU171" s="345"/>
      <c r="AV171" s="259"/>
      <c r="AW171" s="345"/>
      <c r="AX171" s="259"/>
      <c r="AY171" s="345"/>
      <c r="AZ171" s="259"/>
      <c r="BA171" s="345"/>
      <c r="BB171" s="259"/>
      <c r="BC171" s="345"/>
      <c r="BD171" s="259"/>
      <c r="BE171" s="345"/>
      <c r="BF171" s="259"/>
      <c r="BG171" s="345"/>
      <c r="BH171" s="259"/>
      <c r="BI171" s="345"/>
      <c r="BJ171" s="259"/>
      <c r="BK171" s="350" t="s">
        <v>196</v>
      </c>
      <c r="BL171" s="259"/>
      <c r="BM171" s="345"/>
      <c r="BN171" s="259"/>
      <c r="BO171" s="345"/>
      <c r="BP171" s="259"/>
      <c r="BQ171" s="345"/>
      <c r="BR171" s="259"/>
      <c r="BS171" s="350" t="s">
        <v>196</v>
      </c>
      <c r="BT171" s="259"/>
      <c r="BU171" s="345"/>
      <c r="BV171" s="259"/>
      <c r="BW171" s="345"/>
      <c r="BX171" s="259"/>
      <c r="BY171" s="345"/>
      <c r="BZ171" s="259"/>
      <c r="CA171" s="345"/>
      <c r="CB171" s="259"/>
      <c r="CC171" s="345"/>
      <c r="CD171" s="259"/>
      <c r="CE171" s="345"/>
      <c r="CF171" s="259"/>
      <c r="CG171" s="345"/>
      <c r="CH171" s="259"/>
      <c r="CI171" s="345"/>
      <c r="CJ171" s="259"/>
      <c r="CK171" s="345"/>
      <c r="CL171" s="259"/>
      <c r="CM171" s="350" t="s">
        <v>196</v>
      </c>
      <c r="CN171" s="259"/>
      <c r="CO171" s="345"/>
      <c r="CP171" s="259"/>
      <c r="CQ171" s="345"/>
      <c r="CR171" s="259"/>
      <c r="CS171" s="345"/>
      <c r="CT171" s="259"/>
      <c r="CU171" s="345"/>
      <c r="CV171" s="327" t="s">
        <v>196</v>
      </c>
      <c r="CW171" s="345"/>
      <c r="CX171" s="259"/>
      <c r="CY171" s="345"/>
      <c r="CZ171" s="259"/>
      <c r="DA171" s="345"/>
      <c r="DB171" s="259"/>
      <c r="DC171" s="345"/>
      <c r="DD171" s="259"/>
      <c r="DE171" s="345"/>
      <c r="DF171" s="259"/>
      <c r="DG171" s="350" t="s">
        <v>196</v>
      </c>
      <c r="DH171" s="327" t="s">
        <v>196</v>
      </c>
      <c r="DI171" s="345"/>
      <c r="DJ171" s="259"/>
      <c r="DK171" s="345"/>
      <c r="DL171" s="259"/>
      <c r="DM171" s="345"/>
      <c r="DN171" s="259"/>
      <c r="DO171" s="345"/>
      <c r="DP171" s="259"/>
      <c r="DQ171" s="350" t="s">
        <v>196</v>
      </c>
      <c r="DR171" s="327" t="s">
        <v>196</v>
      </c>
      <c r="DS171" s="345"/>
      <c r="DT171" s="259"/>
      <c r="DU171" s="345"/>
      <c r="DV171" s="259"/>
      <c r="DW171" s="345"/>
      <c r="DX171" s="327" t="s">
        <v>196</v>
      </c>
      <c r="DY171" s="350" t="s">
        <v>196</v>
      </c>
      <c r="DZ171" s="259"/>
      <c r="EA171" s="345"/>
      <c r="EB171" s="327" t="s">
        <v>196</v>
      </c>
      <c r="EC171" s="345"/>
      <c r="ED171" s="259"/>
      <c r="EE171" s="345"/>
      <c r="EF171" s="259"/>
      <c r="EG171" s="345"/>
      <c r="EH171" s="259"/>
      <c r="EI171" s="345"/>
      <c r="EJ171" s="259"/>
      <c r="EK171" s="345"/>
      <c r="EL171" s="259"/>
      <c r="EM171" s="350" t="s">
        <v>196</v>
      </c>
      <c r="EN171" s="327" t="s">
        <v>196</v>
      </c>
      <c r="EO171" s="345"/>
      <c r="EP171" s="259"/>
      <c r="EQ171" s="345"/>
      <c r="ER171" s="259"/>
      <c r="ES171" s="345"/>
      <c r="ET171" s="259"/>
      <c r="EU171" s="345"/>
      <c r="EV171" s="259"/>
      <c r="EW171" s="345"/>
      <c r="EX171" s="259"/>
      <c r="EY171" s="345"/>
      <c r="EZ171" s="259"/>
      <c r="FA171" s="345"/>
      <c r="FB171" s="259"/>
      <c r="FC171" s="345"/>
      <c r="FD171" s="259"/>
      <c r="FE171" s="350" t="s">
        <v>196</v>
      </c>
      <c r="FF171" s="259"/>
      <c r="FG171" s="345"/>
      <c r="FH171" s="259"/>
      <c r="FI171" s="350" t="s">
        <v>196</v>
      </c>
      <c r="FJ171" s="259"/>
      <c r="FK171" s="350" t="s">
        <v>196</v>
      </c>
      <c r="FL171" s="259"/>
      <c r="FM171" s="345"/>
      <c r="FN171" s="327" t="s">
        <v>196</v>
      </c>
      <c r="FO171" s="350" t="s">
        <v>196</v>
      </c>
      <c r="FP171" s="259"/>
      <c r="FQ171" s="345"/>
      <c r="FR171" s="327" t="s">
        <v>196</v>
      </c>
      <c r="FS171" s="345"/>
      <c r="FT171" s="259"/>
      <c r="FU171" s="345"/>
      <c r="FV171" s="327" t="s">
        <v>196</v>
      </c>
      <c r="FW171" s="350" t="s">
        <v>196</v>
      </c>
      <c r="FX171" s="259"/>
      <c r="FY171" s="345"/>
      <c r="FZ171" s="259"/>
      <c r="GA171" s="345"/>
      <c r="GB171" s="259"/>
      <c r="GC171" s="345"/>
      <c r="GD171" s="259"/>
      <c r="GE171" s="345"/>
      <c r="GF171" s="259"/>
      <c r="GG171" s="345"/>
      <c r="GH171" s="259"/>
      <c r="GI171" s="345"/>
      <c r="GJ171" s="259"/>
      <c r="GK171" s="345"/>
      <c r="GL171" s="259"/>
      <c r="GM171" s="345"/>
      <c r="GN171" s="259"/>
      <c r="GO171" s="345"/>
      <c r="GP171" s="259"/>
      <c r="GQ171" s="345"/>
      <c r="GR171" s="259"/>
      <c r="GS171" s="345"/>
      <c r="GT171" s="259"/>
      <c r="GU171" s="345"/>
      <c r="GV171" s="259"/>
      <c r="GW171" s="345"/>
      <c r="GX171" s="259" t="s">
        <v>196</v>
      </c>
      <c r="GY171" s="345"/>
      <c r="GZ171" s="259" t="s">
        <v>196</v>
      </c>
      <c r="HA171" s="345" t="s">
        <v>196</v>
      </c>
      <c r="HB171" s="259"/>
      <c r="HC171" s="345"/>
      <c r="HD171" s="259"/>
      <c r="HE171" s="345"/>
      <c r="HF171" s="259"/>
      <c r="HG171" s="345" t="s">
        <v>196</v>
      </c>
      <c r="HH171" s="259" t="s">
        <v>196</v>
      </c>
      <c r="HI171" s="345" t="s">
        <v>196</v>
      </c>
      <c r="HJ171" s="259" t="s">
        <v>196</v>
      </c>
      <c r="HK171" s="345" t="s">
        <v>196</v>
      </c>
      <c r="HL171" s="259"/>
      <c r="HM171" s="345"/>
      <c r="HN171" s="259"/>
      <c r="HO171" s="345"/>
      <c r="HP171" s="259"/>
      <c r="HQ171" s="345"/>
      <c r="HR171" s="259"/>
      <c r="HS171" s="345"/>
      <c r="HT171" s="259"/>
      <c r="HU171" s="345"/>
      <c r="HV171" s="259"/>
      <c r="HW171" s="345"/>
      <c r="HX171" s="259"/>
      <c r="HY171" s="345"/>
      <c r="HZ171" s="259"/>
      <c r="IA171" s="345"/>
      <c r="IB171" s="356" t="s">
        <v>195</v>
      </c>
      <c r="IC171" s="345"/>
      <c r="ID171" s="257"/>
      <c r="IG171" s="303">
        <f t="shared" si="8"/>
        <v>35</v>
      </c>
      <c r="IH171" s="303">
        <f t="shared" si="9"/>
        <v>34</v>
      </c>
      <c r="II171" s="303">
        <f t="shared" si="10"/>
        <v>1</v>
      </c>
      <c r="IJ171" s="303">
        <f t="shared" si="11"/>
        <v>0</v>
      </c>
    </row>
    <row r="172" spans="1:244" s="30" customFormat="1" x14ac:dyDescent="0.2">
      <c r="A172" s="343" t="str">
        <f>Cover!C162</f>
        <v>161</v>
      </c>
      <c r="B172" s="343" t="str">
        <f>Cover!D162 &amp; " / " &amp; Cover!E162</f>
        <v>Réemballage / Herverpakking</v>
      </c>
      <c r="C172" s="343" t="str">
        <f>Cover!M162</f>
        <v>En tant que couverture. En assurance de transport, le remplacement ou la réparation des emballages endommagés.</v>
      </c>
      <c r="D172" s="343" t="str">
        <f>Cover!N162</f>
        <v>Als dekking. In transportverzekeringen, de vervanging of herstelling van beschadigde verpakking.</v>
      </c>
      <c r="E172" s="344" t="str">
        <f>Cover!J162</f>
        <v/>
      </c>
      <c r="F172" s="327" t="s">
        <v>196</v>
      </c>
      <c r="G172" s="345"/>
      <c r="H172" s="259"/>
      <c r="I172" s="345"/>
      <c r="J172" s="259"/>
      <c r="K172" s="345"/>
      <c r="L172" s="259"/>
      <c r="M172" s="345"/>
      <c r="N172" s="259"/>
      <c r="O172" s="345"/>
      <c r="P172" s="259"/>
      <c r="Q172" s="345"/>
      <c r="R172" s="259"/>
      <c r="S172" s="345"/>
      <c r="T172" s="259"/>
      <c r="U172" s="350" t="s">
        <v>196</v>
      </c>
      <c r="V172" s="259"/>
      <c r="W172" s="345"/>
      <c r="X172" s="259"/>
      <c r="Y172" s="345"/>
      <c r="Z172" s="259"/>
      <c r="AA172" s="345"/>
      <c r="AB172" s="259"/>
      <c r="AC172" s="345"/>
      <c r="AD172" s="327" t="s">
        <v>196</v>
      </c>
      <c r="AE172" s="345"/>
      <c r="AF172" s="259"/>
      <c r="AG172" s="345"/>
      <c r="AH172" s="259"/>
      <c r="AI172" s="345"/>
      <c r="AJ172" s="327" t="s">
        <v>196</v>
      </c>
      <c r="AK172" s="345"/>
      <c r="AL172" s="259"/>
      <c r="AM172" s="350" t="s">
        <v>196</v>
      </c>
      <c r="AN172" s="259"/>
      <c r="AO172" s="345"/>
      <c r="AP172" s="259"/>
      <c r="AQ172" s="345"/>
      <c r="AR172" s="259"/>
      <c r="AS172" s="345"/>
      <c r="AT172" s="259"/>
      <c r="AU172" s="345"/>
      <c r="AV172" s="259"/>
      <c r="AW172" s="345"/>
      <c r="AX172" s="259"/>
      <c r="AY172" s="345"/>
      <c r="AZ172" s="259"/>
      <c r="BA172" s="345"/>
      <c r="BB172" s="259"/>
      <c r="BC172" s="345"/>
      <c r="BD172" s="259"/>
      <c r="BE172" s="345"/>
      <c r="BF172" s="259"/>
      <c r="BG172" s="345"/>
      <c r="BH172" s="259"/>
      <c r="BI172" s="345"/>
      <c r="BJ172" s="259"/>
      <c r="BK172" s="350" t="s">
        <v>196</v>
      </c>
      <c r="BL172" s="259"/>
      <c r="BM172" s="345"/>
      <c r="BN172" s="259"/>
      <c r="BO172" s="345"/>
      <c r="BP172" s="259"/>
      <c r="BQ172" s="345"/>
      <c r="BR172" s="259"/>
      <c r="BS172" s="350" t="s">
        <v>196</v>
      </c>
      <c r="BT172" s="259"/>
      <c r="BU172" s="345"/>
      <c r="BV172" s="259"/>
      <c r="BW172" s="345"/>
      <c r="BX172" s="259"/>
      <c r="BY172" s="345"/>
      <c r="BZ172" s="259"/>
      <c r="CA172" s="345"/>
      <c r="CB172" s="259"/>
      <c r="CC172" s="345"/>
      <c r="CD172" s="259"/>
      <c r="CE172" s="345"/>
      <c r="CF172" s="259"/>
      <c r="CG172" s="345"/>
      <c r="CH172" s="259"/>
      <c r="CI172" s="345"/>
      <c r="CJ172" s="259"/>
      <c r="CK172" s="345"/>
      <c r="CL172" s="259"/>
      <c r="CM172" s="350" t="s">
        <v>196</v>
      </c>
      <c r="CN172" s="259"/>
      <c r="CO172" s="345"/>
      <c r="CP172" s="259"/>
      <c r="CQ172" s="345"/>
      <c r="CR172" s="259"/>
      <c r="CS172" s="345"/>
      <c r="CT172" s="259"/>
      <c r="CU172" s="345"/>
      <c r="CV172" s="327" t="s">
        <v>196</v>
      </c>
      <c r="CW172" s="345"/>
      <c r="CX172" s="259"/>
      <c r="CY172" s="345"/>
      <c r="CZ172" s="259"/>
      <c r="DA172" s="345"/>
      <c r="DB172" s="259"/>
      <c r="DC172" s="345"/>
      <c r="DD172" s="259"/>
      <c r="DE172" s="345"/>
      <c r="DF172" s="259"/>
      <c r="DG172" s="350" t="s">
        <v>196</v>
      </c>
      <c r="DH172" s="327" t="s">
        <v>196</v>
      </c>
      <c r="DI172" s="345"/>
      <c r="DJ172" s="259"/>
      <c r="DK172" s="345"/>
      <c r="DL172" s="259"/>
      <c r="DM172" s="345"/>
      <c r="DN172" s="259"/>
      <c r="DO172" s="345"/>
      <c r="DP172" s="259"/>
      <c r="DQ172" s="350" t="s">
        <v>196</v>
      </c>
      <c r="DR172" s="327" t="s">
        <v>196</v>
      </c>
      <c r="DS172" s="345"/>
      <c r="DT172" s="259"/>
      <c r="DU172" s="345"/>
      <c r="DV172" s="259"/>
      <c r="DW172" s="345"/>
      <c r="DX172" s="327" t="s">
        <v>196</v>
      </c>
      <c r="DY172" s="350" t="s">
        <v>196</v>
      </c>
      <c r="DZ172" s="259"/>
      <c r="EA172" s="345"/>
      <c r="EB172" s="327" t="s">
        <v>196</v>
      </c>
      <c r="EC172" s="345"/>
      <c r="ED172" s="259"/>
      <c r="EE172" s="345"/>
      <c r="EF172" s="259"/>
      <c r="EG172" s="345"/>
      <c r="EH172" s="259"/>
      <c r="EI172" s="345"/>
      <c r="EJ172" s="259"/>
      <c r="EK172" s="345"/>
      <c r="EL172" s="259"/>
      <c r="EM172" s="350" t="s">
        <v>196</v>
      </c>
      <c r="EN172" s="327" t="s">
        <v>196</v>
      </c>
      <c r="EO172" s="345"/>
      <c r="EP172" s="259"/>
      <c r="EQ172" s="345"/>
      <c r="ER172" s="259"/>
      <c r="ES172" s="345"/>
      <c r="ET172" s="259"/>
      <c r="EU172" s="345"/>
      <c r="EV172" s="259"/>
      <c r="EW172" s="345"/>
      <c r="EX172" s="259"/>
      <c r="EY172" s="345"/>
      <c r="EZ172" s="259"/>
      <c r="FA172" s="345"/>
      <c r="FB172" s="259"/>
      <c r="FC172" s="345"/>
      <c r="FD172" s="259"/>
      <c r="FE172" s="350" t="s">
        <v>196</v>
      </c>
      <c r="FF172" s="259"/>
      <c r="FG172" s="345"/>
      <c r="FH172" s="259"/>
      <c r="FI172" s="350" t="s">
        <v>196</v>
      </c>
      <c r="FJ172" s="259"/>
      <c r="FK172" s="350" t="s">
        <v>196</v>
      </c>
      <c r="FL172" s="259"/>
      <c r="FM172" s="345"/>
      <c r="FN172" s="327" t="s">
        <v>196</v>
      </c>
      <c r="FO172" s="350" t="s">
        <v>196</v>
      </c>
      <c r="FP172" s="259"/>
      <c r="FQ172" s="345"/>
      <c r="FR172" s="327" t="s">
        <v>196</v>
      </c>
      <c r="FS172" s="345"/>
      <c r="FT172" s="259"/>
      <c r="FU172" s="345"/>
      <c r="FV172" s="327" t="s">
        <v>196</v>
      </c>
      <c r="FW172" s="350" t="s">
        <v>196</v>
      </c>
      <c r="FX172" s="259"/>
      <c r="FY172" s="345"/>
      <c r="FZ172" s="259"/>
      <c r="GA172" s="345"/>
      <c r="GB172" s="259"/>
      <c r="GC172" s="345"/>
      <c r="GD172" s="259"/>
      <c r="GE172" s="345"/>
      <c r="GF172" s="259"/>
      <c r="GG172" s="345"/>
      <c r="GH172" s="259"/>
      <c r="GI172" s="345"/>
      <c r="GJ172" s="259"/>
      <c r="GK172" s="345"/>
      <c r="GL172" s="259"/>
      <c r="GM172" s="345"/>
      <c r="GN172" s="259"/>
      <c r="GO172" s="345"/>
      <c r="GP172" s="259"/>
      <c r="GQ172" s="345"/>
      <c r="GR172" s="259"/>
      <c r="GS172" s="345"/>
      <c r="GT172" s="259"/>
      <c r="GU172" s="345"/>
      <c r="GV172" s="259"/>
      <c r="GW172" s="345"/>
      <c r="GX172" s="259" t="s">
        <v>196</v>
      </c>
      <c r="GY172" s="345"/>
      <c r="GZ172" s="259" t="s">
        <v>196</v>
      </c>
      <c r="HA172" s="345" t="s">
        <v>196</v>
      </c>
      <c r="HB172" s="259"/>
      <c r="HC172" s="345"/>
      <c r="HD172" s="259"/>
      <c r="HE172" s="345"/>
      <c r="HF172" s="259"/>
      <c r="HG172" s="345" t="s">
        <v>196</v>
      </c>
      <c r="HH172" s="259" t="s">
        <v>196</v>
      </c>
      <c r="HI172" s="345" t="s">
        <v>196</v>
      </c>
      <c r="HJ172" s="259" t="s">
        <v>196</v>
      </c>
      <c r="HK172" s="345" t="s">
        <v>196</v>
      </c>
      <c r="HL172" s="259"/>
      <c r="HM172" s="345"/>
      <c r="HN172" s="259"/>
      <c r="HO172" s="345"/>
      <c r="HP172" s="259"/>
      <c r="HQ172" s="345"/>
      <c r="HR172" s="259"/>
      <c r="HS172" s="345"/>
      <c r="HT172" s="259"/>
      <c r="HU172" s="345"/>
      <c r="HV172" s="259"/>
      <c r="HW172" s="345"/>
      <c r="HX172" s="259"/>
      <c r="HY172" s="345"/>
      <c r="HZ172" s="259"/>
      <c r="IA172" s="345"/>
      <c r="IB172" s="356" t="s">
        <v>195</v>
      </c>
      <c r="IC172" s="345"/>
      <c r="ID172" s="257"/>
      <c r="IG172" s="303">
        <f t="shared" si="8"/>
        <v>35</v>
      </c>
      <c r="IH172" s="303">
        <f t="shared" si="9"/>
        <v>34</v>
      </c>
      <c r="II172" s="303">
        <f t="shared" si="10"/>
        <v>1</v>
      </c>
      <c r="IJ172" s="303">
        <f t="shared" si="11"/>
        <v>0</v>
      </c>
    </row>
    <row r="173" spans="1:244" s="30" customFormat="1" x14ac:dyDescent="0.2">
      <c r="A173" s="343" t="str">
        <f>Cover!C163</f>
        <v>162</v>
      </c>
      <c r="B173" s="343" t="str">
        <f>Cover!D163 &amp; " / " &amp; Cover!E163</f>
        <v>Pénalités / Penaliteiten</v>
      </c>
      <c r="C173" s="343" t="str">
        <f>Cover!M163</f>
        <v>En tant que couverture. Généralement en assurance de transport, les indemnisations en cas de livraison tardée ou défectueuse.</v>
      </c>
      <c r="D173" s="343" t="str">
        <f>Cover!N163</f>
        <v>Als dekking. Meestal in transportverzekeringen, Schadevergoedingen in geval van laattijdige of gebrekkige levering.</v>
      </c>
      <c r="E173" s="344" t="str">
        <f>Cover!J163</f>
        <v/>
      </c>
      <c r="F173" s="327" t="s">
        <v>196</v>
      </c>
      <c r="G173" s="345"/>
      <c r="H173" s="259"/>
      <c r="I173" s="345"/>
      <c r="J173" s="259"/>
      <c r="K173" s="345"/>
      <c r="L173" s="259"/>
      <c r="M173" s="345"/>
      <c r="N173" s="259"/>
      <c r="O173" s="345"/>
      <c r="P173" s="259"/>
      <c r="Q173" s="345"/>
      <c r="R173" s="259"/>
      <c r="S173" s="345"/>
      <c r="T173" s="259"/>
      <c r="U173" s="350" t="s">
        <v>196</v>
      </c>
      <c r="V173" s="259"/>
      <c r="W173" s="345"/>
      <c r="X173" s="259"/>
      <c r="Y173" s="345"/>
      <c r="Z173" s="259"/>
      <c r="AA173" s="345"/>
      <c r="AB173" s="259"/>
      <c r="AC173" s="345"/>
      <c r="AD173" s="327" t="s">
        <v>196</v>
      </c>
      <c r="AE173" s="345"/>
      <c r="AF173" s="259"/>
      <c r="AG173" s="345"/>
      <c r="AH173" s="259"/>
      <c r="AI173" s="345"/>
      <c r="AJ173" s="327" t="s">
        <v>196</v>
      </c>
      <c r="AK173" s="345"/>
      <c r="AL173" s="259"/>
      <c r="AM173" s="350" t="s">
        <v>196</v>
      </c>
      <c r="AN173" s="259"/>
      <c r="AO173" s="345"/>
      <c r="AP173" s="259"/>
      <c r="AQ173" s="345"/>
      <c r="AR173" s="259"/>
      <c r="AS173" s="345"/>
      <c r="AT173" s="259"/>
      <c r="AU173" s="345"/>
      <c r="AV173" s="259"/>
      <c r="AW173" s="345"/>
      <c r="AX173" s="259"/>
      <c r="AY173" s="345"/>
      <c r="AZ173" s="259"/>
      <c r="BA173" s="345"/>
      <c r="BB173" s="259"/>
      <c r="BC173" s="345"/>
      <c r="BD173" s="259"/>
      <c r="BE173" s="345"/>
      <c r="BF173" s="259"/>
      <c r="BG173" s="345"/>
      <c r="BH173" s="259"/>
      <c r="BI173" s="345"/>
      <c r="BJ173" s="259"/>
      <c r="BK173" s="350" t="s">
        <v>196</v>
      </c>
      <c r="BL173" s="259"/>
      <c r="BM173" s="345"/>
      <c r="BN173" s="259"/>
      <c r="BO173" s="345"/>
      <c r="BP173" s="259"/>
      <c r="BQ173" s="345"/>
      <c r="BR173" s="259"/>
      <c r="BS173" s="350" t="s">
        <v>196</v>
      </c>
      <c r="BT173" s="259"/>
      <c r="BU173" s="345"/>
      <c r="BV173" s="259"/>
      <c r="BW173" s="345"/>
      <c r="BX173" s="259"/>
      <c r="BY173" s="345"/>
      <c r="BZ173" s="259"/>
      <c r="CA173" s="345"/>
      <c r="CB173" s="259"/>
      <c r="CC173" s="345"/>
      <c r="CD173" s="259"/>
      <c r="CE173" s="345"/>
      <c r="CF173" s="259"/>
      <c r="CG173" s="345"/>
      <c r="CH173" s="259"/>
      <c r="CI173" s="345"/>
      <c r="CJ173" s="259"/>
      <c r="CK173" s="345"/>
      <c r="CL173" s="259"/>
      <c r="CM173" s="350" t="s">
        <v>196</v>
      </c>
      <c r="CN173" s="259"/>
      <c r="CO173" s="345"/>
      <c r="CP173" s="259"/>
      <c r="CQ173" s="345"/>
      <c r="CR173" s="259"/>
      <c r="CS173" s="345"/>
      <c r="CT173" s="259"/>
      <c r="CU173" s="345"/>
      <c r="CV173" s="327" t="s">
        <v>196</v>
      </c>
      <c r="CW173" s="345"/>
      <c r="CX173" s="259"/>
      <c r="CY173" s="345"/>
      <c r="CZ173" s="259"/>
      <c r="DA173" s="345"/>
      <c r="DB173" s="259"/>
      <c r="DC173" s="345"/>
      <c r="DD173" s="259"/>
      <c r="DE173" s="345"/>
      <c r="DF173" s="259"/>
      <c r="DG173" s="350" t="s">
        <v>196</v>
      </c>
      <c r="DH173" s="327" t="s">
        <v>196</v>
      </c>
      <c r="DI173" s="345"/>
      <c r="DJ173" s="259"/>
      <c r="DK173" s="345"/>
      <c r="DL173" s="259"/>
      <c r="DM173" s="345"/>
      <c r="DN173" s="259"/>
      <c r="DO173" s="345"/>
      <c r="DP173" s="259"/>
      <c r="DQ173" s="350" t="s">
        <v>196</v>
      </c>
      <c r="DR173" s="327" t="s">
        <v>196</v>
      </c>
      <c r="DS173" s="345"/>
      <c r="DT173" s="259"/>
      <c r="DU173" s="345"/>
      <c r="DV173" s="259"/>
      <c r="DW173" s="345"/>
      <c r="DX173" s="327" t="s">
        <v>196</v>
      </c>
      <c r="DY173" s="350" t="s">
        <v>196</v>
      </c>
      <c r="DZ173" s="259"/>
      <c r="EA173" s="345"/>
      <c r="EB173" s="327" t="s">
        <v>196</v>
      </c>
      <c r="EC173" s="345"/>
      <c r="ED173" s="259"/>
      <c r="EE173" s="345"/>
      <c r="EF173" s="259"/>
      <c r="EG173" s="345"/>
      <c r="EH173" s="259"/>
      <c r="EI173" s="345"/>
      <c r="EJ173" s="259"/>
      <c r="EK173" s="345"/>
      <c r="EL173" s="259"/>
      <c r="EM173" s="350" t="s">
        <v>196</v>
      </c>
      <c r="EN173" s="327" t="s">
        <v>196</v>
      </c>
      <c r="EO173" s="345"/>
      <c r="EP173" s="259"/>
      <c r="EQ173" s="345"/>
      <c r="ER173" s="259"/>
      <c r="ES173" s="345"/>
      <c r="ET173" s="259"/>
      <c r="EU173" s="345"/>
      <c r="EV173" s="259"/>
      <c r="EW173" s="345"/>
      <c r="EX173" s="259"/>
      <c r="EY173" s="345"/>
      <c r="EZ173" s="259"/>
      <c r="FA173" s="345"/>
      <c r="FB173" s="259"/>
      <c r="FC173" s="345"/>
      <c r="FD173" s="259"/>
      <c r="FE173" s="350" t="s">
        <v>196</v>
      </c>
      <c r="FF173" s="259"/>
      <c r="FG173" s="345"/>
      <c r="FH173" s="259"/>
      <c r="FI173" s="350" t="s">
        <v>196</v>
      </c>
      <c r="FJ173" s="259"/>
      <c r="FK173" s="350" t="s">
        <v>196</v>
      </c>
      <c r="FL173" s="259"/>
      <c r="FM173" s="345"/>
      <c r="FN173" s="327" t="s">
        <v>196</v>
      </c>
      <c r="FO173" s="350" t="s">
        <v>196</v>
      </c>
      <c r="FP173" s="259"/>
      <c r="FQ173" s="345"/>
      <c r="FR173" s="327" t="s">
        <v>196</v>
      </c>
      <c r="FS173" s="345"/>
      <c r="FT173" s="259"/>
      <c r="FU173" s="345"/>
      <c r="FV173" s="327" t="s">
        <v>196</v>
      </c>
      <c r="FW173" s="350" t="s">
        <v>196</v>
      </c>
      <c r="FX173" s="259"/>
      <c r="FY173" s="345"/>
      <c r="FZ173" s="259"/>
      <c r="GA173" s="345"/>
      <c r="GB173" s="259"/>
      <c r="GC173" s="345"/>
      <c r="GD173" s="259"/>
      <c r="GE173" s="345"/>
      <c r="GF173" s="259"/>
      <c r="GG173" s="345"/>
      <c r="GH173" s="259"/>
      <c r="GI173" s="345"/>
      <c r="GJ173" s="259"/>
      <c r="GK173" s="345"/>
      <c r="GL173" s="259"/>
      <c r="GM173" s="345"/>
      <c r="GN173" s="259"/>
      <c r="GO173" s="345"/>
      <c r="GP173" s="259"/>
      <c r="GQ173" s="345"/>
      <c r="GR173" s="259"/>
      <c r="GS173" s="345"/>
      <c r="GT173" s="259"/>
      <c r="GU173" s="345"/>
      <c r="GV173" s="259"/>
      <c r="GW173" s="345"/>
      <c r="GX173" s="259" t="s">
        <v>196</v>
      </c>
      <c r="GY173" s="345"/>
      <c r="GZ173" s="259" t="s">
        <v>196</v>
      </c>
      <c r="HA173" s="345" t="s">
        <v>196</v>
      </c>
      <c r="HB173" s="259"/>
      <c r="HC173" s="345"/>
      <c r="HD173" s="259"/>
      <c r="HE173" s="345"/>
      <c r="HF173" s="259"/>
      <c r="HG173" s="345" t="s">
        <v>196</v>
      </c>
      <c r="HH173" s="259" t="s">
        <v>196</v>
      </c>
      <c r="HI173" s="345" t="s">
        <v>196</v>
      </c>
      <c r="HJ173" s="259" t="s">
        <v>196</v>
      </c>
      <c r="HK173" s="345" t="s">
        <v>196</v>
      </c>
      <c r="HL173" s="259"/>
      <c r="HM173" s="345"/>
      <c r="HN173" s="259"/>
      <c r="HO173" s="345"/>
      <c r="HP173" s="259"/>
      <c r="HQ173" s="345"/>
      <c r="HR173" s="259"/>
      <c r="HS173" s="345"/>
      <c r="HT173" s="259"/>
      <c r="HU173" s="345"/>
      <c r="HV173" s="259"/>
      <c r="HW173" s="345"/>
      <c r="HX173" s="259"/>
      <c r="HY173" s="345"/>
      <c r="HZ173" s="259"/>
      <c r="IA173" s="345"/>
      <c r="IB173" s="356" t="s">
        <v>195</v>
      </c>
      <c r="IC173" s="345"/>
      <c r="ID173" s="257"/>
      <c r="IG173" s="303">
        <f t="shared" ref="IG173:IG199" si="12">COUNTA(F173:IB173)</f>
        <v>35</v>
      </c>
      <c r="IH173" s="303">
        <f t="shared" ref="IH173:IH199" si="13">COUNTIF(F173:IB173,"n")</f>
        <v>34</v>
      </c>
      <c r="II173" s="303">
        <f t="shared" ref="II173:II199" si="14">COUNTIF(F173:IB173,"y")</f>
        <v>1</v>
      </c>
      <c r="IJ173" s="303">
        <f t="shared" si="11"/>
        <v>0</v>
      </c>
    </row>
    <row r="174" spans="1:244" s="30" customFormat="1" x14ac:dyDescent="0.2">
      <c r="A174" s="343" t="str">
        <f>Cover!C164</f>
        <v>163</v>
      </c>
      <c r="B174" s="343" t="str">
        <f>Cover!D164 &amp; " / " &amp; Cover!E164</f>
        <v>Remorque et conteneur de tiers / Trail.&amp;cont.v.derden</v>
      </c>
      <c r="C174" s="343" t="str">
        <f>Cover!M164</f>
        <v>En tant que couverture. En assurances transport.</v>
      </c>
      <c r="D174" s="343" t="str">
        <f>Cover!N164</f>
        <v>Trailers en containers van derden. Als dekking. In verzekeringen transport.</v>
      </c>
      <c r="E174" s="344" t="str">
        <f>Cover!J164</f>
        <v/>
      </c>
      <c r="F174" s="327" t="s">
        <v>196</v>
      </c>
      <c r="G174" s="345"/>
      <c r="H174" s="259"/>
      <c r="I174" s="345"/>
      <c r="J174" s="259"/>
      <c r="K174" s="345"/>
      <c r="L174" s="259"/>
      <c r="M174" s="345"/>
      <c r="N174" s="259"/>
      <c r="O174" s="345"/>
      <c r="P174" s="259"/>
      <c r="Q174" s="345"/>
      <c r="R174" s="259"/>
      <c r="S174" s="345"/>
      <c r="T174" s="259"/>
      <c r="U174" s="350" t="s">
        <v>196</v>
      </c>
      <c r="V174" s="259"/>
      <c r="W174" s="345"/>
      <c r="X174" s="259"/>
      <c r="Y174" s="345"/>
      <c r="Z174" s="259"/>
      <c r="AA174" s="345"/>
      <c r="AB174" s="259"/>
      <c r="AC174" s="345"/>
      <c r="AD174" s="327" t="s">
        <v>196</v>
      </c>
      <c r="AE174" s="345"/>
      <c r="AF174" s="259"/>
      <c r="AG174" s="345"/>
      <c r="AH174" s="259"/>
      <c r="AI174" s="345"/>
      <c r="AJ174" s="327" t="s">
        <v>196</v>
      </c>
      <c r="AK174" s="345"/>
      <c r="AL174" s="259"/>
      <c r="AM174" s="350" t="s">
        <v>196</v>
      </c>
      <c r="AN174" s="259"/>
      <c r="AO174" s="345"/>
      <c r="AP174" s="259"/>
      <c r="AQ174" s="345"/>
      <c r="AR174" s="259"/>
      <c r="AS174" s="345"/>
      <c r="AT174" s="259"/>
      <c r="AU174" s="345"/>
      <c r="AV174" s="259"/>
      <c r="AW174" s="345"/>
      <c r="AX174" s="259"/>
      <c r="AY174" s="345"/>
      <c r="AZ174" s="259"/>
      <c r="BA174" s="345"/>
      <c r="BB174" s="259"/>
      <c r="BC174" s="345"/>
      <c r="BD174" s="259"/>
      <c r="BE174" s="345"/>
      <c r="BF174" s="259"/>
      <c r="BG174" s="345"/>
      <c r="BH174" s="259"/>
      <c r="BI174" s="345"/>
      <c r="BJ174" s="259"/>
      <c r="BK174" s="350" t="s">
        <v>196</v>
      </c>
      <c r="BL174" s="259"/>
      <c r="BM174" s="345"/>
      <c r="BN174" s="259"/>
      <c r="BO174" s="345"/>
      <c r="BP174" s="259"/>
      <c r="BQ174" s="345"/>
      <c r="BR174" s="259"/>
      <c r="BS174" s="350" t="s">
        <v>196</v>
      </c>
      <c r="BT174" s="259"/>
      <c r="BU174" s="345"/>
      <c r="BV174" s="259"/>
      <c r="BW174" s="345"/>
      <c r="BX174" s="259"/>
      <c r="BY174" s="345"/>
      <c r="BZ174" s="259"/>
      <c r="CA174" s="345"/>
      <c r="CB174" s="259"/>
      <c r="CC174" s="345"/>
      <c r="CD174" s="259"/>
      <c r="CE174" s="345"/>
      <c r="CF174" s="259"/>
      <c r="CG174" s="345"/>
      <c r="CH174" s="259"/>
      <c r="CI174" s="345"/>
      <c r="CJ174" s="259"/>
      <c r="CK174" s="345"/>
      <c r="CL174" s="259"/>
      <c r="CM174" s="350" t="s">
        <v>196</v>
      </c>
      <c r="CN174" s="259"/>
      <c r="CO174" s="345"/>
      <c r="CP174" s="259"/>
      <c r="CQ174" s="345"/>
      <c r="CR174" s="259"/>
      <c r="CS174" s="345"/>
      <c r="CT174" s="259"/>
      <c r="CU174" s="345"/>
      <c r="CV174" s="327" t="s">
        <v>196</v>
      </c>
      <c r="CW174" s="345"/>
      <c r="CX174" s="259"/>
      <c r="CY174" s="345"/>
      <c r="CZ174" s="259"/>
      <c r="DA174" s="345"/>
      <c r="DB174" s="259"/>
      <c r="DC174" s="345"/>
      <c r="DD174" s="259"/>
      <c r="DE174" s="345"/>
      <c r="DF174" s="259"/>
      <c r="DG174" s="350" t="s">
        <v>196</v>
      </c>
      <c r="DH174" s="327" t="s">
        <v>196</v>
      </c>
      <c r="DI174" s="345"/>
      <c r="DJ174" s="259"/>
      <c r="DK174" s="345"/>
      <c r="DL174" s="259"/>
      <c r="DM174" s="345"/>
      <c r="DN174" s="259"/>
      <c r="DO174" s="345"/>
      <c r="DP174" s="259"/>
      <c r="DQ174" s="350" t="s">
        <v>196</v>
      </c>
      <c r="DR174" s="327" t="s">
        <v>196</v>
      </c>
      <c r="DS174" s="345"/>
      <c r="DT174" s="259"/>
      <c r="DU174" s="345"/>
      <c r="DV174" s="259"/>
      <c r="DW174" s="345"/>
      <c r="DX174" s="327" t="s">
        <v>196</v>
      </c>
      <c r="DY174" s="350" t="s">
        <v>196</v>
      </c>
      <c r="DZ174" s="259"/>
      <c r="EA174" s="345"/>
      <c r="EB174" s="327" t="s">
        <v>196</v>
      </c>
      <c r="EC174" s="345"/>
      <c r="ED174" s="259"/>
      <c r="EE174" s="345"/>
      <c r="EF174" s="259"/>
      <c r="EG174" s="345"/>
      <c r="EH174" s="259"/>
      <c r="EI174" s="345"/>
      <c r="EJ174" s="259"/>
      <c r="EK174" s="345"/>
      <c r="EL174" s="259"/>
      <c r="EM174" s="350" t="s">
        <v>196</v>
      </c>
      <c r="EN174" s="327" t="s">
        <v>196</v>
      </c>
      <c r="EO174" s="345"/>
      <c r="EP174" s="259"/>
      <c r="EQ174" s="345"/>
      <c r="ER174" s="259"/>
      <c r="ES174" s="345"/>
      <c r="ET174" s="259"/>
      <c r="EU174" s="345"/>
      <c r="EV174" s="259"/>
      <c r="EW174" s="345"/>
      <c r="EX174" s="259"/>
      <c r="EY174" s="345"/>
      <c r="EZ174" s="259"/>
      <c r="FA174" s="345"/>
      <c r="FB174" s="259"/>
      <c r="FC174" s="345"/>
      <c r="FD174" s="259"/>
      <c r="FE174" s="350" t="s">
        <v>196</v>
      </c>
      <c r="FF174" s="259"/>
      <c r="FG174" s="345"/>
      <c r="FH174" s="259"/>
      <c r="FI174" s="350" t="s">
        <v>196</v>
      </c>
      <c r="FJ174" s="259"/>
      <c r="FK174" s="350" t="s">
        <v>196</v>
      </c>
      <c r="FL174" s="259"/>
      <c r="FM174" s="345"/>
      <c r="FN174" s="327" t="s">
        <v>196</v>
      </c>
      <c r="FO174" s="350" t="s">
        <v>196</v>
      </c>
      <c r="FP174" s="259"/>
      <c r="FQ174" s="345"/>
      <c r="FR174" s="327" t="s">
        <v>196</v>
      </c>
      <c r="FS174" s="345"/>
      <c r="FT174" s="259"/>
      <c r="FU174" s="345"/>
      <c r="FV174" s="327" t="s">
        <v>196</v>
      </c>
      <c r="FW174" s="350" t="s">
        <v>196</v>
      </c>
      <c r="FX174" s="259"/>
      <c r="FY174" s="345"/>
      <c r="FZ174" s="259"/>
      <c r="GA174" s="345"/>
      <c r="GB174" s="259"/>
      <c r="GC174" s="345"/>
      <c r="GD174" s="259"/>
      <c r="GE174" s="345"/>
      <c r="GF174" s="259"/>
      <c r="GG174" s="345"/>
      <c r="GH174" s="259"/>
      <c r="GI174" s="345"/>
      <c r="GJ174" s="259"/>
      <c r="GK174" s="345"/>
      <c r="GL174" s="259"/>
      <c r="GM174" s="345"/>
      <c r="GN174" s="259"/>
      <c r="GO174" s="345"/>
      <c r="GP174" s="259"/>
      <c r="GQ174" s="345"/>
      <c r="GR174" s="259"/>
      <c r="GS174" s="345"/>
      <c r="GT174" s="259"/>
      <c r="GU174" s="345"/>
      <c r="GV174" s="259"/>
      <c r="GW174" s="345"/>
      <c r="GX174" s="259" t="s">
        <v>196</v>
      </c>
      <c r="GY174" s="345"/>
      <c r="GZ174" s="259" t="s">
        <v>196</v>
      </c>
      <c r="HA174" s="345" t="s">
        <v>196</v>
      </c>
      <c r="HB174" s="259"/>
      <c r="HC174" s="345"/>
      <c r="HD174" s="259"/>
      <c r="HE174" s="345"/>
      <c r="HF174" s="259"/>
      <c r="HG174" s="345" t="s">
        <v>196</v>
      </c>
      <c r="HH174" s="259" t="s">
        <v>196</v>
      </c>
      <c r="HI174" s="345" t="s">
        <v>196</v>
      </c>
      <c r="HJ174" s="259" t="s">
        <v>196</v>
      </c>
      <c r="HK174" s="345" t="s">
        <v>196</v>
      </c>
      <c r="HL174" s="259"/>
      <c r="HM174" s="345"/>
      <c r="HN174" s="259"/>
      <c r="HO174" s="345"/>
      <c r="HP174" s="259"/>
      <c r="HQ174" s="345"/>
      <c r="HR174" s="259"/>
      <c r="HS174" s="345"/>
      <c r="HT174" s="259"/>
      <c r="HU174" s="345"/>
      <c r="HV174" s="259"/>
      <c r="HW174" s="345"/>
      <c r="HX174" s="259"/>
      <c r="HY174" s="345"/>
      <c r="HZ174" s="259"/>
      <c r="IA174" s="345"/>
      <c r="IB174" s="356" t="s">
        <v>195</v>
      </c>
      <c r="IC174" s="345"/>
      <c r="ID174" s="257"/>
      <c r="IG174" s="303">
        <f t="shared" si="12"/>
        <v>35</v>
      </c>
      <c r="IH174" s="303">
        <f t="shared" si="13"/>
        <v>34</v>
      </c>
      <c r="II174" s="303">
        <f t="shared" si="14"/>
        <v>1</v>
      </c>
      <c r="IJ174" s="303">
        <f t="shared" si="11"/>
        <v>0</v>
      </c>
    </row>
    <row r="175" spans="1:244" s="30" customFormat="1" x14ac:dyDescent="0.2">
      <c r="A175" s="343" t="str">
        <f>Cover!C165</f>
        <v>164</v>
      </c>
      <c r="B175" s="343" t="str">
        <f>Cover!D165 &amp; " / " &amp; Cover!E165</f>
        <v>Contamination / Contaminatie</v>
      </c>
      <c r="C175" s="343" t="str">
        <f>Cover!M165</f>
        <v>En tant que couverture. Généralement en assurances transport. L'infection ou la pollution des matières (premières principalement).</v>
      </c>
      <c r="D175" s="343" t="str">
        <f>Cover!N165</f>
        <v>Als dekking. Meestal in verzekeringen transport. De besmetting of de vervuiling van (meestal) grondstoffen.</v>
      </c>
      <c r="E175" s="344" t="str">
        <f>Cover!J165</f>
        <v/>
      </c>
      <c r="F175" s="327" t="s">
        <v>196</v>
      </c>
      <c r="G175" s="345"/>
      <c r="H175" s="259"/>
      <c r="I175" s="345"/>
      <c r="J175" s="259"/>
      <c r="K175" s="345"/>
      <c r="L175" s="259"/>
      <c r="M175" s="345"/>
      <c r="N175" s="259"/>
      <c r="O175" s="345"/>
      <c r="P175" s="259"/>
      <c r="Q175" s="345"/>
      <c r="R175" s="259"/>
      <c r="S175" s="345"/>
      <c r="T175" s="259"/>
      <c r="U175" s="350" t="s">
        <v>196</v>
      </c>
      <c r="V175" s="259"/>
      <c r="W175" s="345"/>
      <c r="X175" s="259"/>
      <c r="Y175" s="345"/>
      <c r="Z175" s="259"/>
      <c r="AA175" s="345"/>
      <c r="AB175" s="259"/>
      <c r="AC175" s="345"/>
      <c r="AD175" s="327" t="s">
        <v>196</v>
      </c>
      <c r="AE175" s="345"/>
      <c r="AF175" s="259"/>
      <c r="AG175" s="345"/>
      <c r="AH175" s="259"/>
      <c r="AI175" s="345"/>
      <c r="AJ175" s="327" t="s">
        <v>196</v>
      </c>
      <c r="AK175" s="345"/>
      <c r="AL175" s="259"/>
      <c r="AM175" s="350" t="s">
        <v>196</v>
      </c>
      <c r="AN175" s="259"/>
      <c r="AO175" s="345"/>
      <c r="AP175" s="259"/>
      <c r="AQ175" s="345"/>
      <c r="AR175" s="259"/>
      <c r="AS175" s="345"/>
      <c r="AT175" s="259"/>
      <c r="AU175" s="345"/>
      <c r="AV175" s="259"/>
      <c r="AW175" s="345"/>
      <c r="AX175" s="259"/>
      <c r="AY175" s="345"/>
      <c r="AZ175" s="259"/>
      <c r="BA175" s="345"/>
      <c r="BB175" s="259"/>
      <c r="BC175" s="345"/>
      <c r="BD175" s="259"/>
      <c r="BE175" s="345"/>
      <c r="BF175" s="259"/>
      <c r="BG175" s="345"/>
      <c r="BH175" s="259"/>
      <c r="BI175" s="345"/>
      <c r="BJ175" s="259"/>
      <c r="BK175" s="350" t="s">
        <v>196</v>
      </c>
      <c r="BL175" s="259"/>
      <c r="BM175" s="345"/>
      <c r="BN175" s="259"/>
      <c r="BO175" s="345"/>
      <c r="BP175" s="259"/>
      <c r="BQ175" s="345"/>
      <c r="BR175" s="259"/>
      <c r="BS175" s="350" t="s">
        <v>196</v>
      </c>
      <c r="BT175" s="259"/>
      <c r="BU175" s="345"/>
      <c r="BV175" s="259"/>
      <c r="BW175" s="345"/>
      <c r="BX175" s="259"/>
      <c r="BY175" s="345"/>
      <c r="BZ175" s="259"/>
      <c r="CA175" s="345"/>
      <c r="CB175" s="259"/>
      <c r="CC175" s="345"/>
      <c r="CD175" s="259"/>
      <c r="CE175" s="345"/>
      <c r="CF175" s="259"/>
      <c r="CG175" s="345"/>
      <c r="CH175" s="259"/>
      <c r="CI175" s="345"/>
      <c r="CJ175" s="259"/>
      <c r="CK175" s="345"/>
      <c r="CL175" s="259"/>
      <c r="CM175" s="350" t="s">
        <v>196</v>
      </c>
      <c r="CN175" s="259"/>
      <c r="CO175" s="345"/>
      <c r="CP175" s="259"/>
      <c r="CQ175" s="345"/>
      <c r="CR175" s="259"/>
      <c r="CS175" s="345"/>
      <c r="CT175" s="259"/>
      <c r="CU175" s="345"/>
      <c r="CV175" s="327" t="s">
        <v>196</v>
      </c>
      <c r="CW175" s="345"/>
      <c r="CX175" s="259"/>
      <c r="CY175" s="345"/>
      <c r="CZ175" s="259"/>
      <c r="DA175" s="345"/>
      <c r="DB175" s="259"/>
      <c r="DC175" s="345"/>
      <c r="DD175" s="259"/>
      <c r="DE175" s="345"/>
      <c r="DF175" s="259"/>
      <c r="DG175" s="350" t="s">
        <v>196</v>
      </c>
      <c r="DH175" s="327" t="s">
        <v>196</v>
      </c>
      <c r="DI175" s="345"/>
      <c r="DJ175" s="259"/>
      <c r="DK175" s="345"/>
      <c r="DL175" s="259"/>
      <c r="DM175" s="345"/>
      <c r="DN175" s="259"/>
      <c r="DO175" s="345"/>
      <c r="DP175" s="259"/>
      <c r="DQ175" s="350" t="s">
        <v>196</v>
      </c>
      <c r="DR175" s="327" t="s">
        <v>196</v>
      </c>
      <c r="DS175" s="345"/>
      <c r="DT175" s="259"/>
      <c r="DU175" s="345"/>
      <c r="DV175" s="259"/>
      <c r="DW175" s="345"/>
      <c r="DX175" s="327" t="s">
        <v>196</v>
      </c>
      <c r="DY175" s="350" t="s">
        <v>196</v>
      </c>
      <c r="DZ175" s="259"/>
      <c r="EA175" s="345"/>
      <c r="EB175" s="327" t="s">
        <v>196</v>
      </c>
      <c r="EC175" s="345"/>
      <c r="ED175" s="259"/>
      <c r="EE175" s="345"/>
      <c r="EF175" s="259"/>
      <c r="EG175" s="345"/>
      <c r="EH175" s="259"/>
      <c r="EI175" s="345"/>
      <c r="EJ175" s="259"/>
      <c r="EK175" s="345"/>
      <c r="EL175" s="259"/>
      <c r="EM175" s="350" t="s">
        <v>196</v>
      </c>
      <c r="EN175" s="327" t="s">
        <v>196</v>
      </c>
      <c r="EO175" s="345"/>
      <c r="EP175" s="259"/>
      <c r="EQ175" s="345"/>
      <c r="ER175" s="259"/>
      <c r="ES175" s="345"/>
      <c r="ET175" s="259"/>
      <c r="EU175" s="345"/>
      <c r="EV175" s="259"/>
      <c r="EW175" s="345"/>
      <c r="EX175" s="259"/>
      <c r="EY175" s="345"/>
      <c r="EZ175" s="259"/>
      <c r="FA175" s="345"/>
      <c r="FB175" s="259"/>
      <c r="FC175" s="345"/>
      <c r="FD175" s="259"/>
      <c r="FE175" s="350" t="s">
        <v>196</v>
      </c>
      <c r="FF175" s="259"/>
      <c r="FG175" s="345"/>
      <c r="FH175" s="259"/>
      <c r="FI175" s="350" t="s">
        <v>196</v>
      </c>
      <c r="FJ175" s="259"/>
      <c r="FK175" s="350" t="s">
        <v>196</v>
      </c>
      <c r="FL175" s="259"/>
      <c r="FM175" s="345"/>
      <c r="FN175" s="327" t="s">
        <v>196</v>
      </c>
      <c r="FO175" s="350" t="s">
        <v>196</v>
      </c>
      <c r="FP175" s="259"/>
      <c r="FQ175" s="345"/>
      <c r="FR175" s="327" t="s">
        <v>196</v>
      </c>
      <c r="FS175" s="345"/>
      <c r="FT175" s="259"/>
      <c r="FU175" s="345"/>
      <c r="FV175" s="327" t="s">
        <v>196</v>
      </c>
      <c r="FW175" s="350" t="s">
        <v>196</v>
      </c>
      <c r="FX175" s="259"/>
      <c r="FY175" s="345"/>
      <c r="FZ175" s="259"/>
      <c r="GA175" s="345"/>
      <c r="GB175" s="259"/>
      <c r="GC175" s="345"/>
      <c r="GD175" s="259"/>
      <c r="GE175" s="345"/>
      <c r="GF175" s="259"/>
      <c r="GG175" s="345"/>
      <c r="GH175" s="259"/>
      <c r="GI175" s="345"/>
      <c r="GJ175" s="259"/>
      <c r="GK175" s="345"/>
      <c r="GL175" s="259"/>
      <c r="GM175" s="345"/>
      <c r="GN175" s="259"/>
      <c r="GO175" s="345"/>
      <c r="GP175" s="259"/>
      <c r="GQ175" s="345"/>
      <c r="GR175" s="259"/>
      <c r="GS175" s="345"/>
      <c r="GT175" s="259"/>
      <c r="GU175" s="345"/>
      <c r="GV175" s="259"/>
      <c r="GW175" s="345"/>
      <c r="GX175" s="259" t="s">
        <v>196</v>
      </c>
      <c r="GY175" s="345"/>
      <c r="GZ175" s="259" t="s">
        <v>196</v>
      </c>
      <c r="HA175" s="345" t="s">
        <v>196</v>
      </c>
      <c r="HB175" s="259"/>
      <c r="HC175" s="345"/>
      <c r="HD175" s="259"/>
      <c r="HE175" s="345"/>
      <c r="HF175" s="259"/>
      <c r="HG175" s="345" t="s">
        <v>196</v>
      </c>
      <c r="HH175" s="259" t="s">
        <v>196</v>
      </c>
      <c r="HI175" s="345" t="s">
        <v>196</v>
      </c>
      <c r="HJ175" s="259" t="s">
        <v>196</v>
      </c>
      <c r="HK175" s="345" t="s">
        <v>196</v>
      </c>
      <c r="HL175" s="259"/>
      <c r="HM175" s="345"/>
      <c r="HN175" s="259"/>
      <c r="HO175" s="345"/>
      <c r="HP175" s="259"/>
      <c r="HQ175" s="345"/>
      <c r="HR175" s="259"/>
      <c r="HS175" s="345"/>
      <c r="HT175" s="259"/>
      <c r="HU175" s="345"/>
      <c r="HV175" s="259"/>
      <c r="HW175" s="345"/>
      <c r="HX175" s="259"/>
      <c r="HY175" s="345"/>
      <c r="HZ175" s="259"/>
      <c r="IA175" s="345"/>
      <c r="IB175" s="356" t="s">
        <v>195</v>
      </c>
      <c r="IC175" s="345"/>
      <c r="ID175" s="257"/>
      <c r="IG175" s="303">
        <f t="shared" si="12"/>
        <v>35</v>
      </c>
      <c r="IH175" s="303">
        <f t="shared" si="13"/>
        <v>34</v>
      </c>
      <c r="II175" s="303">
        <f t="shared" si="14"/>
        <v>1</v>
      </c>
      <c r="IJ175" s="303">
        <f t="shared" si="11"/>
        <v>0</v>
      </c>
    </row>
    <row r="176" spans="1:244" s="30" customFormat="1" x14ac:dyDescent="0.2">
      <c r="A176" s="343" t="str">
        <f>Cover!C166</f>
        <v>165</v>
      </c>
      <c r="B176" s="343" t="str">
        <f>Cover!D166 &amp; " / " &amp; Cover!E166</f>
        <v>Délaissement / Abandonnement</v>
      </c>
      <c r="C176" s="343" t="str">
        <f>Cover!M166</f>
        <v>En tant que couverture. Il faut ici penser au bateau délaissé.</v>
      </c>
      <c r="D176" s="343" t="str">
        <f>Cover!N166</f>
        <v>In dit geval vermoedelijk het verlaten van een schip. Dekking.</v>
      </c>
      <c r="E176" s="344" t="str">
        <f>Cover!J166</f>
        <v/>
      </c>
      <c r="F176" s="327" t="s">
        <v>196</v>
      </c>
      <c r="G176" s="345"/>
      <c r="H176" s="259"/>
      <c r="I176" s="345"/>
      <c r="J176" s="259"/>
      <c r="K176" s="345"/>
      <c r="L176" s="259"/>
      <c r="M176" s="345"/>
      <c r="N176" s="259"/>
      <c r="O176" s="345"/>
      <c r="P176" s="259"/>
      <c r="Q176" s="345"/>
      <c r="R176" s="259"/>
      <c r="S176" s="345"/>
      <c r="T176" s="259"/>
      <c r="U176" s="350" t="s">
        <v>196</v>
      </c>
      <c r="V176" s="259"/>
      <c r="W176" s="345"/>
      <c r="X176" s="259"/>
      <c r="Y176" s="345"/>
      <c r="Z176" s="259"/>
      <c r="AA176" s="345"/>
      <c r="AB176" s="259"/>
      <c r="AC176" s="345"/>
      <c r="AD176" s="327" t="s">
        <v>196</v>
      </c>
      <c r="AE176" s="345"/>
      <c r="AF176" s="259"/>
      <c r="AG176" s="345"/>
      <c r="AH176" s="259"/>
      <c r="AI176" s="345"/>
      <c r="AJ176" s="327" t="s">
        <v>196</v>
      </c>
      <c r="AK176" s="345"/>
      <c r="AL176" s="259"/>
      <c r="AM176" s="350" t="s">
        <v>196</v>
      </c>
      <c r="AN176" s="259"/>
      <c r="AO176" s="345"/>
      <c r="AP176" s="259"/>
      <c r="AQ176" s="345"/>
      <c r="AR176" s="259"/>
      <c r="AS176" s="345"/>
      <c r="AT176" s="259"/>
      <c r="AU176" s="345"/>
      <c r="AV176" s="259"/>
      <c r="AW176" s="345"/>
      <c r="AX176" s="259"/>
      <c r="AY176" s="345"/>
      <c r="AZ176" s="259"/>
      <c r="BA176" s="345"/>
      <c r="BB176" s="259"/>
      <c r="BC176" s="345"/>
      <c r="BD176" s="259"/>
      <c r="BE176" s="345"/>
      <c r="BF176" s="259"/>
      <c r="BG176" s="345"/>
      <c r="BH176" s="259"/>
      <c r="BI176" s="345"/>
      <c r="BJ176" s="259"/>
      <c r="BK176" s="350" t="s">
        <v>196</v>
      </c>
      <c r="BL176" s="259"/>
      <c r="BM176" s="345"/>
      <c r="BN176" s="259"/>
      <c r="BO176" s="345"/>
      <c r="BP176" s="259"/>
      <c r="BQ176" s="345"/>
      <c r="BR176" s="259"/>
      <c r="BS176" s="350" t="s">
        <v>196</v>
      </c>
      <c r="BT176" s="259"/>
      <c r="BU176" s="345"/>
      <c r="BV176" s="259"/>
      <c r="BW176" s="345"/>
      <c r="BX176" s="259"/>
      <c r="BY176" s="345"/>
      <c r="BZ176" s="259"/>
      <c r="CA176" s="345"/>
      <c r="CB176" s="259"/>
      <c r="CC176" s="345"/>
      <c r="CD176" s="259"/>
      <c r="CE176" s="345"/>
      <c r="CF176" s="259"/>
      <c r="CG176" s="345"/>
      <c r="CH176" s="259"/>
      <c r="CI176" s="345"/>
      <c r="CJ176" s="259"/>
      <c r="CK176" s="345"/>
      <c r="CL176" s="259"/>
      <c r="CM176" s="350" t="s">
        <v>196</v>
      </c>
      <c r="CN176" s="259"/>
      <c r="CO176" s="345"/>
      <c r="CP176" s="259"/>
      <c r="CQ176" s="345"/>
      <c r="CR176" s="259"/>
      <c r="CS176" s="345"/>
      <c r="CT176" s="259"/>
      <c r="CU176" s="345"/>
      <c r="CV176" s="327" t="s">
        <v>196</v>
      </c>
      <c r="CW176" s="345"/>
      <c r="CX176" s="259"/>
      <c r="CY176" s="345"/>
      <c r="CZ176" s="259"/>
      <c r="DA176" s="345"/>
      <c r="DB176" s="259"/>
      <c r="DC176" s="345"/>
      <c r="DD176" s="259"/>
      <c r="DE176" s="345"/>
      <c r="DF176" s="259"/>
      <c r="DG176" s="350" t="s">
        <v>196</v>
      </c>
      <c r="DH176" s="327" t="s">
        <v>196</v>
      </c>
      <c r="DI176" s="345"/>
      <c r="DJ176" s="259"/>
      <c r="DK176" s="345"/>
      <c r="DL176" s="259"/>
      <c r="DM176" s="345"/>
      <c r="DN176" s="259"/>
      <c r="DO176" s="345"/>
      <c r="DP176" s="259"/>
      <c r="DQ176" s="350" t="s">
        <v>196</v>
      </c>
      <c r="DR176" s="327" t="s">
        <v>196</v>
      </c>
      <c r="DS176" s="345"/>
      <c r="DT176" s="259"/>
      <c r="DU176" s="345"/>
      <c r="DV176" s="259"/>
      <c r="DW176" s="345"/>
      <c r="DX176" s="327" t="s">
        <v>196</v>
      </c>
      <c r="DY176" s="350" t="s">
        <v>196</v>
      </c>
      <c r="DZ176" s="259"/>
      <c r="EA176" s="345"/>
      <c r="EB176" s="327" t="s">
        <v>196</v>
      </c>
      <c r="EC176" s="345"/>
      <c r="ED176" s="259"/>
      <c r="EE176" s="345"/>
      <c r="EF176" s="259"/>
      <c r="EG176" s="345"/>
      <c r="EH176" s="259"/>
      <c r="EI176" s="345"/>
      <c r="EJ176" s="259"/>
      <c r="EK176" s="345"/>
      <c r="EL176" s="259"/>
      <c r="EM176" s="350" t="s">
        <v>196</v>
      </c>
      <c r="EN176" s="327" t="s">
        <v>196</v>
      </c>
      <c r="EO176" s="345"/>
      <c r="EP176" s="259"/>
      <c r="EQ176" s="345"/>
      <c r="ER176" s="259"/>
      <c r="ES176" s="345"/>
      <c r="ET176" s="259"/>
      <c r="EU176" s="345"/>
      <c r="EV176" s="259"/>
      <c r="EW176" s="345"/>
      <c r="EX176" s="259"/>
      <c r="EY176" s="345"/>
      <c r="EZ176" s="259"/>
      <c r="FA176" s="345"/>
      <c r="FB176" s="259"/>
      <c r="FC176" s="345"/>
      <c r="FD176" s="259"/>
      <c r="FE176" s="350" t="s">
        <v>196</v>
      </c>
      <c r="FF176" s="259"/>
      <c r="FG176" s="345"/>
      <c r="FH176" s="259"/>
      <c r="FI176" s="350" t="s">
        <v>196</v>
      </c>
      <c r="FJ176" s="259"/>
      <c r="FK176" s="350" t="s">
        <v>196</v>
      </c>
      <c r="FL176" s="259"/>
      <c r="FM176" s="345"/>
      <c r="FN176" s="327" t="s">
        <v>196</v>
      </c>
      <c r="FO176" s="350" t="s">
        <v>196</v>
      </c>
      <c r="FP176" s="259"/>
      <c r="FQ176" s="345"/>
      <c r="FR176" s="327" t="s">
        <v>196</v>
      </c>
      <c r="FS176" s="345"/>
      <c r="FT176" s="259"/>
      <c r="FU176" s="345"/>
      <c r="FV176" s="327" t="s">
        <v>196</v>
      </c>
      <c r="FW176" s="350" t="s">
        <v>196</v>
      </c>
      <c r="FX176" s="259"/>
      <c r="FY176" s="345"/>
      <c r="FZ176" s="259"/>
      <c r="GA176" s="345"/>
      <c r="GB176" s="259"/>
      <c r="GC176" s="345"/>
      <c r="GD176" s="259"/>
      <c r="GE176" s="345"/>
      <c r="GF176" s="259"/>
      <c r="GG176" s="345"/>
      <c r="GH176" s="259"/>
      <c r="GI176" s="345"/>
      <c r="GJ176" s="259"/>
      <c r="GK176" s="345"/>
      <c r="GL176" s="259"/>
      <c r="GM176" s="345"/>
      <c r="GN176" s="259"/>
      <c r="GO176" s="345"/>
      <c r="GP176" s="259"/>
      <c r="GQ176" s="345"/>
      <c r="GR176" s="259"/>
      <c r="GS176" s="345"/>
      <c r="GT176" s="259"/>
      <c r="GU176" s="345"/>
      <c r="GV176" s="259"/>
      <c r="GW176" s="345"/>
      <c r="GX176" s="259" t="s">
        <v>196</v>
      </c>
      <c r="GY176" s="345"/>
      <c r="GZ176" s="259" t="s">
        <v>196</v>
      </c>
      <c r="HA176" s="345" t="s">
        <v>196</v>
      </c>
      <c r="HB176" s="259"/>
      <c r="HC176" s="345"/>
      <c r="HD176" s="259"/>
      <c r="HE176" s="345"/>
      <c r="HF176" s="259"/>
      <c r="HG176" s="345" t="s">
        <v>196</v>
      </c>
      <c r="HH176" s="259" t="s">
        <v>196</v>
      </c>
      <c r="HI176" s="345" t="s">
        <v>196</v>
      </c>
      <c r="HJ176" s="259" t="s">
        <v>196</v>
      </c>
      <c r="HK176" s="345" t="s">
        <v>196</v>
      </c>
      <c r="HL176" s="259"/>
      <c r="HM176" s="345"/>
      <c r="HN176" s="259"/>
      <c r="HO176" s="345"/>
      <c r="HP176" s="259"/>
      <c r="HQ176" s="345"/>
      <c r="HR176" s="259"/>
      <c r="HS176" s="345"/>
      <c r="HT176" s="259"/>
      <c r="HU176" s="345"/>
      <c r="HV176" s="259"/>
      <c r="HW176" s="345"/>
      <c r="HX176" s="259"/>
      <c r="HY176" s="345"/>
      <c r="HZ176" s="259"/>
      <c r="IA176" s="345"/>
      <c r="IB176" s="356" t="s">
        <v>195</v>
      </c>
      <c r="IC176" s="345"/>
      <c r="ID176" s="257"/>
      <c r="IG176" s="303">
        <f t="shared" si="12"/>
        <v>35</v>
      </c>
      <c r="IH176" s="303">
        <f t="shared" si="13"/>
        <v>34</v>
      </c>
      <c r="II176" s="303">
        <f t="shared" si="14"/>
        <v>1</v>
      </c>
      <c r="IJ176" s="303">
        <f t="shared" si="11"/>
        <v>0</v>
      </c>
    </row>
    <row r="177" spans="1:244" s="30" customFormat="1" x14ac:dyDescent="0.2">
      <c r="A177" s="343" t="str">
        <f>Cover!C167</f>
        <v>166</v>
      </c>
      <c r="B177" s="343" t="str">
        <f>Cover!D167 &amp; " / " &amp; Cover!E167</f>
        <v>Valeurs en pièces / Waarden in munten</v>
      </c>
      <c r="C177" s="343" t="str">
        <f>Cover!M167</f>
        <v>En tant que couverture. L'argent (la monnaie) en forme de pièces (métalliques).</v>
      </c>
      <c r="D177" s="343" t="str">
        <f>Cover!N167</f>
        <v>Als dekking. Geld, in de vorm van munten.</v>
      </c>
      <c r="E177" s="344" t="str">
        <f>Cover!J167</f>
        <v/>
      </c>
      <c r="F177" s="327" t="s">
        <v>196</v>
      </c>
      <c r="G177" s="345"/>
      <c r="H177" s="259"/>
      <c r="I177" s="345"/>
      <c r="J177" s="259"/>
      <c r="K177" s="345"/>
      <c r="L177" s="259"/>
      <c r="M177" s="345"/>
      <c r="N177" s="259"/>
      <c r="O177" s="345"/>
      <c r="P177" s="259"/>
      <c r="Q177" s="345"/>
      <c r="R177" s="259"/>
      <c r="S177" s="345"/>
      <c r="T177" s="259"/>
      <c r="U177" s="350" t="s">
        <v>196</v>
      </c>
      <c r="V177" s="259"/>
      <c r="W177" s="345"/>
      <c r="X177" s="259"/>
      <c r="Y177" s="345"/>
      <c r="Z177" s="259"/>
      <c r="AA177" s="345"/>
      <c r="AB177" s="259"/>
      <c r="AC177" s="345"/>
      <c r="AD177" s="327" t="s">
        <v>196</v>
      </c>
      <c r="AE177" s="345"/>
      <c r="AF177" s="259"/>
      <c r="AG177" s="345"/>
      <c r="AH177" s="259"/>
      <c r="AI177" s="345"/>
      <c r="AJ177" s="327" t="s">
        <v>196</v>
      </c>
      <c r="AK177" s="345"/>
      <c r="AL177" s="259"/>
      <c r="AM177" s="350" t="s">
        <v>196</v>
      </c>
      <c r="AN177" s="259"/>
      <c r="AO177" s="345"/>
      <c r="AP177" s="259"/>
      <c r="AQ177" s="345"/>
      <c r="AR177" s="259"/>
      <c r="AS177" s="345"/>
      <c r="AT177" s="259"/>
      <c r="AU177" s="345"/>
      <c r="AV177" s="259"/>
      <c r="AW177" s="345"/>
      <c r="AX177" s="259"/>
      <c r="AY177" s="345"/>
      <c r="AZ177" s="259"/>
      <c r="BA177" s="345"/>
      <c r="BB177" s="259"/>
      <c r="BC177" s="345"/>
      <c r="BD177" s="259"/>
      <c r="BE177" s="345"/>
      <c r="BF177" s="259"/>
      <c r="BG177" s="345"/>
      <c r="BH177" s="259"/>
      <c r="BI177" s="345"/>
      <c r="BJ177" s="259"/>
      <c r="BK177" s="350" t="s">
        <v>196</v>
      </c>
      <c r="BL177" s="259"/>
      <c r="BM177" s="345"/>
      <c r="BN177" s="259"/>
      <c r="BO177" s="345"/>
      <c r="BP177" s="259"/>
      <c r="BQ177" s="345"/>
      <c r="BR177" s="259"/>
      <c r="BS177" s="350" t="s">
        <v>196</v>
      </c>
      <c r="BT177" s="259"/>
      <c r="BU177" s="345"/>
      <c r="BV177" s="259"/>
      <c r="BW177" s="345"/>
      <c r="BX177" s="259"/>
      <c r="BY177" s="345"/>
      <c r="BZ177" s="259"/>
      <c r="CA177" s="345"/>
      <c r="CB177" s="259"/>
      <c r="CC177" s="345"/>
      <c r="CD177" s="259"/>
      <c r="CE177" s="345"/>
      <c r="CF177" s="259"/>
      <c r="CG177" s="345"/>
      <c r="CH177" s="259"/>
      <c r="CI177" s="345"/>
      <c r="CJ177" s="259"/>
      <c r="CK177" s="345"/>
      <c r="CL177" s="259"/>
      <c r="CM177" s="350" t="s">
        <v>196</v>
      </c>
      <c r="CN177" s="259"/>
      <c r="CO177" s="345"/>
      <c r="CP177" s="259"/>
      <c r="CQ177" s="345"/>
      <c r="CR177" s="259"/>
      <c r="CS177" s="345"/>
      <c r="CT177" s="259"/>
      <c r="CU177" s="345"/>
      <c r="CV177" s="327" t="s">
        <v>196</v>
      </c>
      <c r="CW177" s="345"/>
      <c r="CX177" s="259"/>
      <c r="CY177" s="345"/>
      <c r="CZ177" s="259"/>
      <c r="DA177" s="345"/>
      <c r="DB177" s="259"/>
      <c r="DC177" s="345"/>
      <c r="DD177" s="259"/>
      <c r="DE177" s="345"/>
      <c r="DF177" s="259"/>
      <c r="DG177" s="350" t="s">
        <v>196</v>
      </c>
      <c r="DH177" s="327" t="s">
        <v>196</v>
      </c>
      <c r="DI177" s="345"/>
      <c r="DJ177" s="259"/>
      <c r="DK177" s="345"/>
      <c r="DL177" s="259"/>
      <c r="DM177" s="345"/>
      <c r="DN177" s="259"/>
      <c r="DO177" s="345"/>
      <c r="DP177" s="259"/>
      <c r="DQ177" s="350" t="s">
        <v>196</v>
      </c>
      <c r="DR177" s="327" t="s">
        <v>196</v>
      </c>
      <c r="DS177" s="345"/>
      <c r="DT177" s="259"/>
      <c r="DU177" s="345"/>
      <c r="DV177" s="259"/>
      <c r="DW177" s="345"/>
      <c r="DX177" s="327" t="s">
        <v>196</v>
      </c>
      <c r="DY177" s="350" t="s">
        <v>196</v>
      </c>
      <c r="DZ177" s="259"/>
      <c r="EA177" s="345"/>
      <c r="EB177" s="327" t="s">
        <v>196</v>
      </c>
      <c r="EC177" s="345"/>
      <c r="ED177" s="259"/>
      <c r="EE177" s="345"/>
      <c r="EF177" s="259"/>
      <c r="EG177" s="345"/>
      <c r="EH177" s="259"/>
      <c r="EI177" s="345"/>
      <c r="EJ177" s="259"/>
      <c r="EK177" s="345"/>
      <c r="EL177" s="259"/>
      <c r="EM177" s="350" t="s">
        <v>196</v>
      </c>
      <c r="EN177" s="327" t="s">
        <v>196</v>
      </c>
      <c r="EO177" s="345"/>
      <c r="EP177" s="259"/>
      <c r="EQ177" s="345"/>
      <c r="ER177" s="259"/>
      <c r="ES177" s="345"/>
      <c r="ET177" s="259"/>
      <c r="EU177" s="345"/>
      <c r="EV177" s="259"/>
      <c r="EW177" s="345"/>
      <c r="EX177" s="259"/>
      <c r="EY177" s="345"/>
      <c r="EZ177" s="259"/>
      <c r="FA177" s="345"/>
      <c r="FB177" s="259"/>
      <c r="FC177" s="345"/>
      <c r="FD177" s="259"/>
      <c r="FE177" s="350" t="s">
        <v>196</v>
      </c>
      <c r="FF177" s="259"/>
      <c r="FG177" s="345"/>
      <c r="FH177" s="259"/>
      <c r="FI177" s="350" t="s">
        <v>196</v>
      </c>
      <c r="FJ177" s="259"/>
      <c r="FK177" s="350" t="s">
        <v>196</v>
      </c>
      <c r="FL177" s="259"/>
      <c r="FM177" s="345"/>
      <c r="FN177" s="327" t="s">
        <v>196</v>
      </c>
      <c r="FO177" s="350" t="s">
        <v>196</v>
      </c>
      <c r="FP177" s="259"/>
      <c r="FQ177" s="345"/>
      <c r="FR177" s="327" t="s">
        <v>196</v>
      </c>
      <c r="FS177" s="345"/>
      <c r="FT177" s="259"/>
      <c r="FU177" s="345"/>
      <c r="FV177" s="327" t="s">
        <v>196</v>
      </c>
      <c r="FW177" s="350" t="s">
        <v>196</v>
      </c>
      <c r="FX177" s="259"/>
      <c r="FY177" s="345"/>
      <c r="FZ177" s="259"/>
      <c r="GA177" s="345"/>
      <c r="GB177" s="259"/>
      <c r="GC177" s="345"/>
      <c r="GD177" s="259"/>
      <c r="GE177" s="345"/>
      <c r="GF177" s="259"/>
      <c r="GG177" s="345"/>
      <c r="GH177" s="259"/>
      <c r="GI177" s="345"/>
      <c r="GJ177" s="259"/>
      <c r="GK177" s="345"/>
      <c r="GL177" s="259"/>
      <c r="GM177" s="345"/>
      <c r="GN177" s="259"/>
      <c r="GO177" s="345"/>
      <c r="GP177" s="259"/>
      <c r="GQ177" s="345"/>
      <c r="GR177" s="259"/>
      <c r="GS177" s="345"/>
      <c r="GT177" s="259"/>
      <c r="GU177" s="345"/>
      <c r="GV177" s="259"/>
      <c r="GW177" s="345"/>
      <c r="GX177" s="259" t="s">
        <v>196</v>
      </c>
      <c r="GY177" s="345"/>
      <c r="GZ177" s="259" t="s">
        <v>196</v>
      </c>
      <c r="HA177" s="345" t="s">
        <v>196</v>
      </c>
      <c r="HB177" s="259"/>
      <c r="HC177" s="345"/>
      <c r="HD177" s="259"/>
      <c r="HE177" s="345"/>
      <c r="HF177" s="259"/>
      <c r="HG177" s="345" t="s">
        <v>196</v>
      </c>
      <c r="HH177" s="259" t="s">
        <v>196</v>
      </c>
      <c r="HI177" s="345" t="s">
        <v>196</v>
      </c>
      <c r="HJ177" s="259" t="s">
        <v>196</v>
      </c>
      <c r="HK177" s="345" t="s">
        <v>196</v>
      </c>
      <c r="HL177" s="259"/>
      <c r="HM177" s="345"/>
      <c r="HN177" s="259"/>
      <c r="HO177" s="345"/>
      <c r="HP177" s="259"/>
      <c r="HQ177" s="345"/>
      <c r="HR177" s="259"/>
      <c r="HS177" s="345"/>
      <c r="HT177" s="259"/>
      <c r="HU177" s="345"/>
      <c r="HV177" s="259"/>
      <c r="HW177" s="345"/>
      <c r="HX177" s="259"/>
      <c r="HY177" s="345"/>
      <c r="HZ177" s="259"/>
      <c r="IA177" s="345"/>
      <c r="IB177" s="356" t="s">
        <v>195</v>
      </c>
      <c r="IC177" s="345"/>
      <c r="ID177" s="257"/>
      <c r="IG177" s="303">
        <f t="shared" si="12"/>
        <v>35</v>
      </c>
      <c r="IH177" s="303">
        <f t="shared" si="13"/>
        <v>34</v>
      </c>
      <c r="II177" s="303">
        <f t="shared" si="14"/>
        <v>1</v>
      </c>
      <c r="IJ177" s="303">
        <f t="shared" si="11"/>
        <v>0</v>
      </c>
    </row>
    <row r="178" spans="1:244" s="30" customFormat="1" x14ac:dyDescent="0.2">
      <c r="A178" s="343" t="str">
        <f>Cover!C168</f>
        <v>167</v>
      </c>
      <c r="B178" s="343" t="str">
        <f>Cover!D168 &amp; " / " &amp; Cover!E168</f>
        <v>Valeurs en billets,documents / Waarden/biljet./doc.</v>
      </c>
      <c r="C178" s="343" t="str">
        <f>Cover!M168</f>
        <v>En tant que couverture. L'argent (les valeurs) sous forme de documents, des papiers.</v>
      </c>
      <c r="D178" s="343" t="str">
        <f>Cover!N168</f>
        <v>Als dekking. Geld en waardepapieren, dus in de vorm van papier, van documenten.</v>
      </c>
      <c r="E178" s="344" t="str">
        <f>Cover!J168</f>
        <v/>
      </c>
      <c r="F178" s="327" t="s">
        <v>196</v>
      </c>
      <c r="G178" s="345"/>
      <c r="H178" s="259"/>
      <c r="I178" s="345"/>
      <c r="J178" s="259"/>
      <c r="K178" s="345"/>
      <c r="L178" s="259"/>
      <c r="M178" s="345"/>
      <c r="N178" s="259"/>
      <c r="O178" s="345"/>
      <c r="P178" s="259"/>
      <c r="Q178" s="345"/>
      <c r="R178" s="259"/>
      <c r="S178" s="345"/>
      <c r="T178" s="259"/>
      <c r="U178" s="350" t="s">
        <v>196</v>
      </c>
      <c r="V178" s="259"/>
      <c r="W178" s="345"/>
      <c r="X178" s="259"/>
      <c r="Y178" s="345"/>
      <c r="Z178" s="259"/>
      <c r="AA178" s="345"/>
      <c r="AB178" s="259"/>
      <c r="AC178" s="345"/>
      <c r="AD178" s="327" t="s">
        <v>196</v>
      </c>
      <c r="AE178" s="345"/>
      <c r="AF178" s="259"/>
      <c r="AG178" s="345"/>
      <c r="AH178" s="259"/>
      <c r="AI178" s="345"/>
      <c r="AJ178" s="327" t="s">
        <v>196</v>
      </c>
      <c r="AK178" s="345"/>
      <c r="AL178" s="259"/>
      <c r="AM178" s="350" t="s">
        <v>196</v>
      </c>
      <c r="AN178" s="259"/>
      <c r="AO178" s="345"/>
      <c r="AP178" s="259"/>
      <c r="AQ178" s="345"/>
      <c r="AR178" s="259"/>
      <c r="AS178" s="345"/>
      <c r="AT178" s="259"/>
      <c r="AU178" s="345"/>
      <c r="AV178" s="259"/>
      <c r="AW178" s="345"/>
      <c r="AX178" s="259"/>
      <c r="AY178" s="345"/>
      <c r="AZ178" s="259"/>
      <c r="BA178" s="345"/>
      <c r="BB178" s="259"/>
      <c r="BC178" s="345"/>
      <c r="BD178" s="259"/>
      <c r="BE178" s="345"/>
      <c r="BF178" s="259"/>
      <c r="BG178" s="345"/>
      <c r="BH178" s="259"/>
      <c r="BI178" s="345"/>
      <c r="BJ178" s="259"/>
      <c r="BK178" s="350" t="s">
        <v>196</v>
      </c>
      <c r="BL178" s="259"/>
      <c r="BM178" s="345"/>
      <c r="BN178" s="259"/>
      <c r="BO178" s="345"/>
      <c r="BP178" s="259"/>
      <c r="BQ178" s="345"/>
      <c r="BR178" s="259"/>
      <c r="BS178" s="350" t="s">
        <v>196</v>
      </c>
      <c r="BT178" s="259"/>
      <c r="BU178" s="345"/>
      <c r="BV178" s="259"/>
      <c r="BW178" s="345"/>
      <c r="BX178" s="259"/>
      <c r="BY178" s="345"/>
      <c r="BZ178" s="259"/>
      <c r="CA178" s="345"/>
      <c r="CB178" s="259"/>
      <c r="CC178" s="345"/>
      <c r="CD178" s="259"/>
      <c r="CE178" s="345"/>
      <c r="CF178" s="259"/>
      <c r="CG178" s="345"/>
      <c r="CH178" s="259"/>
      <c r="CI178" s="345"/>
      <c r="CJ178" s="259"/>
      <c r="CK178" s="345"/>
      <c r="CL178" s="259"/>
      <c r="CM178" s="350" t="s">
        <v>196</v>
      </c>
      <c r="CN178" s="259"/>
      <c r="CO178" s="345"/>
      <c r="CP178" s="259"/>
      <c r="CQ178" s="345"/>
      <c r="CR178" s="259"/>
      <c r="CS178" s="345"/>
      <c r="CT178" s="259"/>
      <c r="CU178" s="345"/>
      <c r="CV178" s="327" t="s">
        <v>196</v>
      </c>
      <c r="CW178" s="345"/>
      <c r="CX178" s="259"/>
      <c r="CY178" s="345"/>
      <c r="CZ178" s="259"/>
      <c r="DA178" s="345"/>
      <c r="DB178" s="259"/>
      <c r="DC178" s="345"/>
      <c r="DD178" s="259"/>
      <c r="DE178" s="345"/>
      <c r="DF178" s="259"/>
      <c r="DG178" s="350" t="s">
        <v>196</v>
      </c>
      <c r="DH178" s="327" t="s">
        <v>196</v>
      </c>
      <c r="DI178" s="345"/>
      <c r="DJ178" s="259"/>
      <c r="DK178" s="345"/>
      <c r="DL178" s="259"/>
      <c r="DM178" s="345"/>
      <c r="DN178" s="259"/>
      <c r="DO178" s="345"/>
      <c r="DP178" s="259"/>
      <c r="DQ178" s="350" t="s">
        <v>196</v>
      </c>
      <c r="DR178" s="327" t="s">
        <v>196</v>
      </c>
      <c r="DS178" s="345"/>
      <c r="DT178" s="259"/>
      <c r="DU178" s="345"/>
      <c r="DV178" s="259"/>
      <c r="DW178" s="345"/>
      <c r="DX178" s="327" t="s">
        <v>196</v>
      </c>
      <c r="DY178" s="350" t="s">
        <v>196</v>
      </c>
      <c r="DZ178" s="259"/>
      <c r="EA178" s="345"/>
      <c r="EB178" s="327" t="s">
        <v>196</v>
      </c>
      <c r="EC178" s="345"/>
      <c r="ED178" s="259"/>
      <c r="EE178" s="345"/>
      <c r="EF178" s="259"/>
      <c r="EG178" s="345"/>
      <c r="EH178" s="259"/>
      <c r="EI178" s="345"/>
      <c r="EJ178" s="259"/>
      <c r="EK178" s="345"/>
      <c r="EL178" s="259"/>
      <c r="EM178" s="350" t="s">
        <v>196</v>
      </c>
      <c r="EN178" s="327" t="s">
        <v>196</v>
      </c>
      <c r="EO178" s="345"/>
      <c r="EP178" s="259"/>
      <c r="EQ178" s="345"/>
      <c r="ER178" s="259"/>
      <c r="ES178" s="345"/>
      <c r="ET178" s="259"/>
      <c r="EU178" s="345"/>
      <c r="EV178" s="259"/>
      <c r="EW178" s="345"/>
      <c r="EX178" s="259"/>
      <c r="EY178" s="345"/>
      <c r="EZ178" s="259"/>
      <c r="FA178" s="345"/>
      <c r="FB178" s="259"/>
      <c r="FC178" s="345"/>
      <c r="FD178" s="259"/>
      <c r="FE178" s="350" t="s">
        <v>196</v>
      </c>
      <c r="FF178" s="259"/>
      <c r="FG178" s="345"/>
      <c r="FH178" s="259"/>
      <c r="FI178" s="350" t="s">
        <v>196</v>
      </c>
      <c r="FJ178" s="259"/>
      <c r="FK178" s="350" t="s">
        <v>196</v>
      </c>
      <c r="FL178" s="259"/>
      <c r="FM178" s="345"/>
      <c r="FN178" s="327" t="s">
        <v>196</v>
      </c>
      <c r="FO178" s="350" t="s">
        <v>196</v>
      </c>
      <c r="FP178" s="259"/>
      <c r="FQ178" s="345"/>
      <c r="FR178" s="327" t="s">
        <v>196</v>
      </c>
      <c r="FS178" s="345"/>
      <c r="FT178" s="259"/>
      <c r="FU178" s="345"/>
      <c r="FV178" s="327" t="s">
        <v>196</v>
      </c>
      <c r="FW178" s="350" t="s">
        <v>196</v>
      </c>
      <c r="FX178" s="259"/>
      <c r="FY178" s="345"/>
      <c r="FZ178" s="259"/>
      <c r="GA178" s="345"/>
      <c r="GB178" s="259"/>
      <c r="GC178" s="345"/>
      <c r="GD178" s="259"/>
      <c r="GE178" s="345"/>
      <c r="GF178" s="259"/>
      <c r="GG178" s="345"/>
      <c r="GH178" s="259"/>
      <c r="GI178" s="345"/>
      <c r="GJ178" s="259"/>
      <c r="GK178" s="345"/>
      <c r="GL178" s="259"/>
      <c r="GM178" s="345"/>
      <c r="GN178" s="259"/>
      <c r="GO178" s="345"/>
      <c r="GP178" s="259"/>
      <c r="GQ178" s="345"/>
      <c r="GR178" s="259"/>
      <c r="GS178" s="345"/>
      <c r="GT178" s="259"/>
      <c r="GU178" s="345"/>
      <c r="GV178" s="259"/>
      <c r="GW178" s="345"/>
      <c r="GX178" s="259" t="s">
        <v>196</v>
      </c>
      <c r="GY178" s="345"/>
      <c r="GZ178" s="259" t="s">
        <v>196</v>
      </c>
      <c r="HA178" s="345" t="s">
        <v>196</v>
      </c>
      <c r="HB178" s="259"/>
      <c r="HC178" s="345"/>
      <c r="HD178" s="259"/>
      <c r="HE178" s="345"/>
      <c r="HF178" s="259"/>
      <c r="HG178" s="345" t="s">
        <v>196</v>
      </c>
      <c r="HH178" s="259" t="s">
        <v>196</v>
      </c>
      <c r="HI178" s="345" t="s">
        <v>196</v>
      </c>
      <c r="HJ178" s="259" t="s">
        <v>196</v>
      </c>
      <c r="HK178" s="345" t="s">
        <v>196</v>
      </c>
      <c r="HL178" s="259"/>
      <c r="HM178" s="345"/>
      <c r="HN178" s="259"/>
      <c r="HO178" s="345"/>
      <c r="HP178" s="259"/>
      <c r="HQ178" s="345"/>
      <c r="HR178" s="259"/>
      <c r="HS178" s="345"/>
      <c r="HT178" s="259"/>
      <c r="HU178" s="345"/>
      <c r="HV178" s="259"/>
      <c r="HW178" s="345"/>
      <c r="HX178" s="259"/>
      <c r="HY178" s="345"/>
      <c r="HZ178" s="259"/>
      <c r="IA178" s="345"/>
      <c r="IB178" s="356" t="s">
        <v>195</v>
      </c>
      <c r="IC178" s="345"/>
      <c r="ID178" s="257"/>
      <c r="IG178" s="303">
        <f t="shared" si="12"/>
        <v>35</v>
      </c>
      <c r="IH178" s="303">
        <f t="shared" si="13"/>
        <v>34</v>
      </c>
      <c r="II178" s="303">
        <f t="shared" si="14"/>
        <v>1</v>
      </c>
      <c r="IJ178" s="303">
        <f t="shared" si="11"/>
        <v>0</v>
      </c>
    </row>
    <row r="179" spans="1:244" s="30" customFormat="1" x14ac:dyDescent="0.2">
      <c r="A179" s="343" t="str">
        <f>Cover!C169</f>
        <v>168</v>
      </c>
      <c r="B179" s="343" t="str">
        <f>Cover!D169 &amp; " / " &amp; Cover!E169</f>
        <v>Travaux provisoires / Voorlopige werken</v>
      </c>
      <c r="C179" s="343" t="str">
        <f>Cover!M169</f>
        <v>En tant que couverture. Les travaux dont le résultât a un caractère provisoire, temporaire, non définitif.</v>
      </c>
      <c r="D179" s="343" t="str">
        <f>Cover!N169</f>
        <v>Als dekking. Werken waarvan het resultaat een voorlopig, een tijdelijk, een niet definitief karakter heeft.</v>
      </c>
      <c r="E179" s="344" t="str">
        <f>Cover!J169</f>
        <v/>
      </c>
      <c r="F179" s="327" t="s">
        <v>196</v>
      </c>
      <c r="G179" s="345"/>
      <c r="H179" s="259"/>
      <c r="I179" s="345"/>
      <c r="J179" s="259"/>
      <c r="K179" s="345"/>
      <c r="L179" s="259"/>
      <c r="M179" s="345"/>
      <c r="N179" s="259"/>
      <c r="O179" s="345"/>
      <c r="P179" s="259"/>
      <c r="Q179" s="345"/>
      <c r="R179" s="259"/>
      <c r="S179" s="345"/>
      <c r="T179" s="259"/>
      <c r="U179" s="350" t="s">
        <v>196</v>
      </c>
      <c r="V179" s="259"/>
      <c r="W179" s="345"/>
      <c r="X179" s="259"/>
      <c r="Y179" s="345"/>
      <c r="Z179" s="259"/>
      <c r="AA179" s="345"/>
      <c r="AB179" s="259"/>
      <c r="AC179" s="345"/>
      <c r="AD179" s="327" t="s">
        <v>196</v>
      </c>
      <c r="AE179" s="345"/>
      <c r="AF179" s="259"/>
      <c r="AG179" s="345"/>
      <c r="AH179" s="259"/>
      <c r="AI179" s="345"/>
      <c r="AJ179" s="327" t="s">
        <v>196</v>
      </c>
      <c r="AK179" s="345"/>
      <c r="AL179" s="259"/>
      <c r="AM179" s="350" t="s">
        <v>196</v>
      </c>
      <c r="AN179" s="259"/>
      <c r="AO179" s="345"/>
      <c r="AP179" s="259"/>
      <c r="AQ179" s="345"/>
      <c r="AR179" s="259"/>
      <c r="AS179" s="345"/>
      <c r="AT179" s="259"/>
      <c r="AU179" s="345"/>
      <c r="AV179" s="259"/>
      <c r="AW179" s="345"/>
      <c r="AX179" s="259"/>
      <c r="AY179" s="345"/>
      <c r="AZ179" s="259"/>
      <c r="BA179" s="345"/>
      <c r="BB179" s="259"/>
      <c r="BC179" s="345"/>
      <c r="BD179" s="259"/>
      <c r="BE179" s="345"/>
      <c r="BF179" s="259"/>
      <c r="BG179" s="345"/>
      <c r="BH179" s="259"/>
      <c r="BI179" s="345"/>
      <c r="BJ179" s="259"/>
      <c r="BK179" s="350" t="s">
        <v>196</v>
      </c>
      <c r="BL179" s="259"/>
      <c r="BM179" s="345"/>
      <c r="BN179" s="259"/>
      <c r="BO179" s="345"/>
      <c r="BP179" s="259"/>
      <c r="BQ179" s="345"/>
      <c r="BR179" s="259"/>
      <c r="BS179" s="350" t="s">
        <v>196</v>
      </c>
      <c r="BT179" s="259"/>
      <c r="BU179" s="345"/>
      <c r="BV179" s="259"/>
      <c r="BW179" s="345"/>
      <c r="BX179" s="259"/>
      <c r="BY179" s="345"/>
      <c r="BZ179" s="259"/>
      <c r="CA179" s="345"/>
      <c r="CB179" s="259"/>
      <c r="CC179" s="345"/>
      <c r="CD179" s="259"/>
      <c r="CE179" s="345"/>
      <c r="CF179" s="259"/>
      <c r="CG179" s="345"/>
      <c r="CH179" s="259"/>
      <c r="CI179" s="345"/>
      <c r="CJ179" s="259"/>
      <c r="CK179" s="345"/>
      <c r="CL179" s="259"/>
      <c r="CM179" s="350" t="s">
        <v>196</v>
      </c>
      <c r="CN179" s="259"/>
      <c r="CO179" s="345"/>
      <c r="CP179" s="259"/>
      <c r="CQ179" s="345"/>
      <c r="CR179" s="259"/>
      <c r="CS179" s="345"/>
      <c r="CT179" s="259"/>
      <c r="CU179" s="345"/>
      <c r="CV179" s="327" t="s">
        <v>196</v>
      </c>
      <c r="CW179" s="345"/>
      <c r="CX179" s="259"/>
      <c r="CY179" s="345"/>
      <c r="CZ179" s="259"/>
      <c r="DA179" s="345"/>
      <c r="DB179" s="259"/>
      <c r="DC179" s="345"/>
      <c r="DD179" s="259"/>
      <c r="DE179" s="345"/>
      <c r="DF179" s="259"/>
      <c r="DG179" s="350" t="s">
        <v>196</v>
      </c>
      <c r="DH179" s="327" t="s">
        <v>196</v>
      </c>
      <c r="DI179" s="345"/>
      <c r="DJ179" s="259"/>
      <c r="DK179" s="345"/>
      <c r="DL179" s="259"/>
      <c r="DM179" s="345"/>
      <c r="DN179" s="259"/>
      <c r="DO179" s="345"/>
      <c r="DP179" s="259"/>
      <c r="DQ179" s="350" t="s">
        <v>196</v>
      </c>
      <c r="DR179" s="327" t="s">
        <v>196</v>
      </c>
      <c r="DS179" s="345"/>
      <c r="DT179" s="259"/>
      <c r="DU179" s="345"/>
      <c r="DV179" s="259"/>
      <c r="DW179" s="345"/>
      <c r="DX179" s="327" t="s">
        <v>196</v>
      </c>
      <c r="DY179" s="350" t="s">
        <v>196</v>
      </c>
      <c r="DZ179" s="259"/>
      <c r="EA179" s="345"/>
      <c r="EB179" s="327" t="s">
        <v>196</v>
      </c>
      <c r="EC179" s="345"/>
      <c r="ED179" s="259"/>
      <c r="EE179" s="345"/>
      <c r="EF179" s="259"/>
      <c r="EG179" s="345"/>
      <c r="EH179" s="259"/>
      <c r="EI179" s="345"/>
      <c r="EJ179" s="259"/>
      <c r="EK179" s="345"/>
      <c r="EL179" s="259"/>
      <c r="EM179" s="350" t="s">
        <v>196</v>
      </c>
      <c r="EN179" s="327" t="s">
        <v>196</v>
      </c>
      <c r="EO179" s="345"/>
      <c r="EP179" s="259"/>
      <c r="EQ179" s="345"/>
      <c r="ER179" s="259"/>
      <c r="ES179" s="345"/>
      <c r="ET179" s="259"/>
      <c r="EU179" s="345"/>
      <c r="EV179" s="259"/>
      <c r="EW179" s="345"/>
      <c r="EX179" s="259"/>
      <c r="EY179" s="345"/>
      <c r="EZ179" s="259"/>
      <c r="FA179" s="345"/>
      <c r="FB179" s="259"/>
      <c r="FC179" s="345"/>
      <c r="FD179" s="259"/>
      <c r="FE179" s="350" t="s">
        <v>196</v>
      </c>
      <c r="FF179" s="259"/>
      <c r="FG179" s="345"/>
      <c r="FH179" s="259"/>
      <c r="FI179" s="350" t="s">
        <v>196</v>
      </c>
      <c r="FJ179" s="259"/>
      <c r="FK179" s="350" t="s">
        <v>196</v>
      </c>
      <c r="FL179" s="259"/>
      <c r="FM179" s="345"/>
      <c r="FN179" s="327" t="s">
        <v>196</v>
      </c>
      <c r="FO179" s="350" t="s">
        <v>196</v>
      </c>
      <c r="FP179" s="259"/>
      <c r="FQ179" s="345"/>
      <c r="FR179" s="327" t="s">
        <v>196</v>
      </c>
      <c r="FS179" s="345"/>
      <c r="FT179" s="259"/>
      <c r="FU179" s="345"/>
      <c r="FV179" s="327" t="s">
        <v>196</v>
      </c>
      <c r="FW179" s="350" t="s">
        <v>196</v>
      </c>
      <c r="FX179" s="259"/>
      <c r="FY179" s="345"/>
      <c r="FZ179" s="259"/>
      <c r="GA179" s="345"/>
      <c r="GB179" s="259"/>
      <c r="GC179" s="345"/>
      <c r="GD179" s="259"/>
      <c r="GE179" s="345"/>
      <c r="GF179" s="259"/>
      <c r="GG179" s="345"/>
      <c r="GH179" s="259"/>
      <c r="GI179" s="345"/>
      <c r="GJ179" s="259"/>
      <c r="GK179" s="345"/>
      <c r="GL179" s="259"/>
      <c r="GM179" s="345"/>
      <c r="GN179" s="259"/>
      <c r="GO179" s="345"/>
      <c r="GP179" s="259"/>
      <c r="GQ179" s="345"/>
      <c r="GR179" s="259"/>
      <c r="GS179" s="345"/>
      <c r="GT179" s="259"/>
      <c r="GU179" s="345"/>
      <c r="GV179" s="259"/>
      <c r="GW179" s="345"/>
      <c r="GX179" s="259" t="s">
        <v>196</v>
      </c>
      <c r="GY179" s="345"/>
      <c r="GZ179" s="259" t="s">
        <v>196</v>
      </c>
      <c r="HA179" s="345" t="s">
        <v>196</v>
      </c>
      <c r="HB179" s="259"/>
      <c r="HC179" s="345"/>
      <c r="HD179" s="259"/>
      <c r="HE179" s="345"/>
      <c r="HF179" s="259"/>
      <c r="HG179" s="345" t="s">
        <v>196</v>
      </c>
      <c r="HH179" s="259" t="s">
        <v>196</v>
      </c>
      <c r="HI179" s="345" t="s">
        <v>196</v>
      </c>
      <c r="HJ179" s="259" t="s">
        <v>196</v>
      </c>
      <c r="HK179" s="345" t="s">
        <v>196</v>
      </c>
      <c r="HL179" s="259"/>
      <c r="HM179" s="345"/>
      <c r="HN179" s="259"/>
      <c r="HO179" s="345"/>
      <c r="HP179" s="259"/>
      <c r="HQ179" s="345"/>
      <c r="HR179" s="259"/>
      <c r="HS179" s="345"/>
      <c r="HT179" s="259"/>
      <c r="HU179" s="345"/>
      <c r="HV179" s="259"/>
      <c r="HW179" s="345"/>
      <c r="HX179" s="259"/>
      <c r="HY179" s="345"/>
      <c r="HZ179" s="259"/>
      <c r="IA179" s="345"/>
      <c r="IB179" s="356" t="s">
        <v>195</v>
      </c>
      <c r="IC179" s="345"/>
      <c r="ID179" s="257"/>
      <c r="IG179" s="303">
        <f t="shared" si="12"/>
        <v>35</v>
      </c>
      <c r="IH179" s="303">
        <f t="shared" si="13"/>
        <v>34</v>
      </c>
      <c r="II179" s="303">
        <f t="shared" si="14"/>
        <v>1</v>
      </c>
      <c r="IJ179" s="303">
        <f t="shared" si="11"/>
        <v>0</v>
      </c>
    </row>
    <row r="180" spans="1:244" s="30" customFormat="1" x14ac:dyDescent="0.2">
      <c r="A180" s="343" t="str">
        <f>Cover!C170</f>
        <v>169</v>
      </c>
      <c r="B180" s="343" t="str">
        <f>Cover!D170 &amp; " / " &amp; Cover!E170</f>
        <v>Matériel de chantier / Werfmaterieel</v>
      </c>
      <c r="C180" s="343" t="str">
        <f>Cover!M170</f>
        <v>En tant que couverture. Les moyens de travail, les outils, les équipements présents sur le chantier (de construction).</v>
      </c>
      <c r="D180" s="343" t="str">
        <f>Cover!N170</f>
        <v>Als dekking. De werkmiddelen, de gereedschappen, de uitrusting aanwezig op een (bouw-)werf.</v>
      </c>
      <c r="E180" s="344" t="str">
        <f>Cover!J170</f>
        <v/>
      </c>
      <c r="F180" s="327" t="s">
        <v>196</v>
      </c>
      <c r="G180" s="345"/>
      <c r="H180" s="259"/>
      <c r="I180" s="345"/>
      <c r="J180" s="259"/>
      <c r="K180" s="345"/>
      <c r="L180" s="259"/>
      <c r="M180" s="345"/>
      <c r="N180" s="259"/>
      <c r="O180" s="345"/>
      <c r="P180" s="259"/>
      <c r="Q180" s="345"/>
      <c r="R180" s="259"/>
      <c r="S180" s="345"/>
      <c r="T180" s="259"/>
      <c r="U180" s="350" t="s">
        <v>196</v>
      </c>
      <c r="V180" s="259"/>
      <c r="W180" s="345"/>
      <c r="X180" s="259"/>
      <c r="Y180" s="345"/>
      <c r="Z180" s="259"/>
      <c r="AA180" s="345"/>
      <c r="AB180" s="259"/>
      <c r="AC180" s="345"/>
      <c r="AD180" s="327" t="s">
        <v>196</v>
      </c>
      <c r="AE180" s="345"/>
      <c r="AF180" s="259"/>
      <c r="AG180" s="345"/>
      <c r="AH180" s="259"/>
      <c r="AI180" s="345"/>
      <c r="AJ180" s="327" t="s">
        <v>196</v>
      </c>
      <c r="AK180" s="345"/>
      <c r="AL180" s="259"/>
      <c r="AM180" s="350" t="s">
        <v>196</v>
      </c>
      <c r="AN180" s="259"/>
      <c r="AO180" s="345"/>
      <c r="AP180" s="259"/>
      <c r="AQ180" s="345"/>
      <c r="AR180" s="259"/>
      <c r="AS180" s="345"/>
      <c r="AT180" s="259"/>
      <c r="AU180" s="345"/>
      <c r="AV180" s="259"/>
      <c r="AW180" s="345"/>
      <c r="AX180" s="259"/>
      <c r="AY180" s="345"/>
      <c r="AZ180" s="259"/>
      <c r="BA180" s="345"/>
      <c r="BB180" s="259"/>
      <c r="BC180" s="345"/>
      <c r="BD180" s="259"/>
      <c r="BE180" s="345"/>
      <c r="BF180" s="259"/>
      <c r="BG180" s="345"/>
      <c r="BH180" s="259"/>
      <c r="BI180" s="345"/>
      <c r="BJ180" s="259"/>
      <c r="BK180" s="350" t="s">
        <v>196</v>
      </c>
      <c r="BL180" s="259"/>
      <c r="BM180" s="345"/>
      <c r="BN180" s="259"/>
      <c r="BO180" s="345"/>
      <c r="BP180" s="259"/>
      <c r="BQ180" s="345"/>
      <c r="BR180" s="259"/>
      <c r="BS180" s="350" t="s">
        <v>196</v>
      </c>
      <c r="BT180" s="259"/>
      <c r="BU180" s="345"/>
      <c r="BV180" s="259"/>
      <c r="BW180" s="345"/>
      <c r="BX180" s="259"/>
      <c r="BY180" s="345"/>
      <c r="BZ180" s="259"/>
      <c r="CA180" s="345"/>
      <c r="CB180" s="259"/>
      <c r="CC180" s="345"/>
      <c r="CD180" s="259"/>
      <c r="CE180" s="345"/>
      <c r="CF180" s="259"/>
      <c r="CG180" s="345"/>
      <c r="CH180" s="259"/>
      <c r="CI180" s="345"/>
      <c r="CJ180" s="259"/>
      <c r="CK180" s="345"/>
      <c r="CL180" s="259"/>
      <c r="CM180" s="350" t="s">
        <v>196</v>
      </c>
      <c r="CN180" s="259"/>
      <c r="CO180" s="345"/>
      <c r="CP180" s="259"/>
      <c r="CQ180" s="345"/>
      <c r="CR180" s="259"/>
      <c r="CS180" s="345"/>
      <c r="CT180" s="259"/>
      <c r="CU180" s="345"/>
      <c r="CV180" s="327" t="s">
        <v>196</v>
      </c>
      <c r="CW180" s="345"/>
      <c r="CX180" s="259"/>
      <c r="CY180" s="345"/>
      <c r="CZ180" s="259"/>
      <c r="DA180" s="345"/>
      <c r="DB180" s="259"/>
      <c r="DC180" s="345"/>
      <c r="DD180" s="259"/>
      <c r="DE180" s="345"/>
      <c r="DF180" s="259"/>
      <c r="DG180" s="350" t="s">
        <v>196</v>
      </c>
      <c r="DH180" s="327" t="s">
        <v>196</v>
      </c>
      <c r="DI180" s="345"/>
      <c r="DJ180" s="259"/>
      <c r="DK180" s="345"/>
      <c r="DL180" s="259"/>
      <c r="DM180" s="345"/>
      <c r="DN180" s="259"/>
      <c r="DO180" s="345"/>
      <c r="DP180" s="259"/>
      <c r="DQ180" s="350" t="s">
        <v>196</v>
      </c>
      <c r="DR180" s="327" t="s">
        <v>196</v>
      </c>
      <c r="DS180" s="345"/>
      <c r="DT180" s="259"/>
      <c r="DU180" s="345"/>
      <c r="DV180" s="259"/>
      <c r="DW180" s="345"/>
      <c r="DX180" s="327" t="s">
        <v>196</v>
      </c>
      <c r="DY180" s="350" t="s">
        <v>196</v>
      </c>
      <c r="DZ180" s="259"/>
      <c r="EA180" s="345"/>
      <c r="EB180" s="327" t="s">
        <v>196</v>
      </c>
      <c r="EC180" s="345"/>
      <c r="ED180" s="259"/>
      <c r="EE180" s="345"/>
      <c r="EF180" s="259"/>
      <c r="EG180" s="345"/>
      <c r="EH180" s="259"/>
      <c r="EI180" s="345"/>
      <c r="EJ180" s="259"/>
      <c r="EK180" s="345"/>
      <c r="EL180" s="259"/>
      <c r="EM180" s="350" t="s">
        <v>196</v>
      </c>
      <c r="EN180" s="327" t="s">
        <v>196</v>
      </c>
      <c r="EO180" s="345"/>
      <c r="EP180" s="259"/>
      <c r="EQ180" s="345"/>
      <c r="ER180" s="259"/>
      <c r="ES180" s="345"/>
      <c r="ET180" s="259"/>
      <c r="EU180" s="345"/>
      <c r="EV180" s="259"/>
      <c r="EW180" s="345"/>
      <c r="EX180" s="259"/>
      <c r="EY180" s="345"/>
      <c r="EZ180" s="259"/>
      <c r="FA180" s="345"/>
      <c r="FB180" s="259"/>
      <c r="FC180" s="345"/>
      <c r="FD180" s="259"/>
      <c r="FE180" s="350" t="s">
        <v>196</v>
      </c>
      <c r="FF180" s="259"/>
      <c r="FG180" s="345"/>
      <c r="FH180" s="259"/>
      <c r="FI180" s="350" t="s">
        <v>196</v>
      </c>
      <c r="FJ180" s="259"/>
      <c r="FK180" s="350" t="s">
        <v>196</v>
      </c>
      <c r="FL180" s="259"/>
      <c r="FM180" s="345"/>
      <c r="FN180" s="327" t="s">
        <v>196</v>
      </c>
      <c r="FO180" s="350" t="s">
        <v>196</v>
      </c>
      <c r="FP180" s="259"/>
      <c r="FQ180" s="345"/>
      <c r="FR180" s="327" t="s">
        <v>196</v>
      </c>
      <c r="FS180" s="345"/>
      <c r="FT180" s="259"/>
      <c r="FU180" s="345"/>
      <c r="FV180" s="327" t="s">
        <v>196</v>
      </c>
      <c r="FW180" s="350" t="s">
        <v>196</v>
      </c>
      <c r="FX180" s="259"/>
      <c r="FY180" s="345"/>
      <c r="FZ180" s="259"/>
      <c r="GA180" s="345"/>
      <c r="GB180" s="259"/>
      <c r="GC180" s="345"/>
      <c r="GD180" s="259"/>
      <c r="GE180" s="345"/>
      <c r="GF180" s="259"/>
      <c r="GG180" s="345"/>
      <c r="GH180" s="259"/>
      <c r="GI180" s="345"/>
      <c r="GJ180" s="259"/>
      <c r="GK180" s="345"/>
      <c r="GL180" s="259"/>
      <c r="GM180" s="345"/>
      <c r="GN180" s="259"/>
      <c r="GO180" s="345"/>
      <c r="GP180" s="259"/>
      <c r="GQ180" s="345"/>
      <c r="GR180" s="259"/>
      <c r="GS180" s="345"/>
      <c r="GT180" s="259"/>
      <c r="GU180" s="345"/>
      <c r="GV180" s="259"/>
      <c r="GW180" s="345"/>
      <c r="GX180" s="259" t="s">
        <v>196</v>
      </c>
      <c r="GY180" s="345"/>
      <c r="GZ180" s="259" t="s">
        <v>196</v>
      </c>
      <c r="HA180" s="345" t="s">
        <v>196</v>
      </c>
      <c r="HB180" s="259"/>
      <c r="HC180" s="345"/>
      <c r="HD180" s="259"/>
      <c r="HE180" s="345"/>
      <c r="HF180" s="259"/>
      <c r="HG180" s="345" t="s">
        <v>196</v>
      </c>
      <c r="HH180" s="259" t="s">
        <v>196</v>
      </c>
      <c r="HI180" s="345" t="s">
        <v>196</v>
      </c>
      <c r="HJ180" s="259" t="s">
        <v>196</v>
      </c>
      <c r="HK180" s="345" t="s">
        <v>196</v>
      </c>
      <c r="HL180" s="259"/>
      <c r="HM180" s="345"/>
      <c r="HN180" s="259"/>
      <c r="HO180" s="345"/>
      <c r="HP180" s="259"/>
      <c r="HQ180" s="345"/>
      <c r="HR180" s="259"/>
      <c r="HS180" s="345"/>
      <c r="HT180" s="259"/>
      <c r="HU180" s="345"/>
      <c r="HV180" s="259"/>
      <c r="HW180" s="345"/>
      <c r="HX180" s="259"/>
      <c r="HY180" s="345"/>
      <c r="HZ180" s="259"/>
      <c r="IA180" s="345"/>
      <c r="IB180" s="356" t="s">
        <v>195</v>
      </c>
      <c r="IC180" s="345"/>
      <c r="ID180" s="257"/>
      <c r="IG180" s="303">
        <f t="shared" si="12"/>
        <v>35</v>
      </c>
      <c r="IH180" s="303">
        <f t="shared" si="13"/>
        <v>34</v>
      </c>
      <c r="II180" s="303">
        <f t="shared" si="14"/>
        <v>1</v>
      </c>
      <c r="IJ180" s="303">
        <f t="shared" si="11"/>
        <v>0</v>
      </c>
    </row>
    <row r="181" spans="1:244" s="30" customFormat="1" x14ac:dyDescent="0.2">
      <c r="A181" s="343" t="str">
        <f>Cover!C171</f>
        <v>170</v>
      </c>
      <c r="B181" s="343" t="str">
        <f>Cover!D171 &amp; " / " &amp; Cover!E171</f>
        <v>Matériaux de construction / Bouwmaterialen</v>
      </c>
      <c r="C181" s="343" t="str">
        <f>Cover!M171</f>
        <v>En tant que couverture. Généralement sur un chantier (de construction), les matériaux consommés (ciment, sable, briques, peinture, tuiles, câbles, ...).</v>
      </c>
      <c r="D181" s="343" t="str">
        <f>Cover!N171</f>
        <v>Als dekking. Meestal op een (bouw-)werf, de materialen die verbruikt worden (stenen, cement, zand, verf, pannen, kabels, ...)</v>
      </c>
      <c r="E181" s="344" t="str">
        <f>Cover!J171</f>
        <v/>
      </c>
      <c r="F181" s="327" t="s">
        <v>196</v>
      </c>
      <c r="G181" s="345"/>
      <c r="H181" s="259"/>
      <c r="I181" s="345"/>
      <c r="J181" s="259"/>
      <c r="K181" s="345"/>
      <c r="L181" s="259"/>
      <c r="M181" s="345"/>
      <c r="N181" s="259"/>
      <c r="O181" s="345"/>
      <c r="P181" s="259"/>
      <c r="Q181" s="345"/>
      <c r="R181" s="259"/>
      <c r="S181" s="345"/>
      <c r="T181" s="259"/>
      <c r="U181" s="350" t="s">
        <v>196</v>
      </c>
      <c r="V181" s="259"/>
      <c r="W181" s="345"/>
      <c r="X181" s="259"/>
      <c r="Y181" s="345"/>
      <c r="Z181" s="259"/>
      <c r="AA181" s="345"/>
      <c r="AB181" s="259"/>
      <c r="AC181" s="345"/>
      <c r="AD181" s="327" t="s">
        <v>196</v>
      </c>
      <c r="AE181" s="345"/>
      <c r="AF181" s="259"/>
      <c r="AG181" s="345"/>
      <c r="AH181" s="259"/>
      <c r="AI181" s="345"/>
      <c r="AJ181" s="327" t="s">
        <v>196</v>
      </c>
      <c r="AK181" s="345"/>
      <c r="AL181" s="259"/>
      <c r="AM181" s="350" t="s">
        <v>196</v>
      </c>
      <c r="AN181" s="259"/>
      <c r="AO181" s="345"/>
      <c r="AP181" s="259"/>
      <c r="AQ181" s="345"/>
      <c r="AR181" s="259"/>
      <c r="AS181" s="345"/>
      <c r="AT181" s="259"/>
      <c r="AU181" s="345"/>
      <c r="AV181" s="259"/>
      <c r="AW181" s="345"/>
      <c r="AX181" s="259"/>
      <c r="AY181" s="345"/>
      <c r="AZ181" s="259"/>
      <c r="BA181" s="345"/>
      <c r="BB181" s="259"/>
      <c r="BC181" s="345"/>
      <c r="BD181" s="259"/>
      <c r="BE181" s="345"/>
      <c r="BF181" s="259"/>
      <c r="BG181" s="345"/>
      <c r="BH181" s="259"/>
      <c r="BI181" s="345"/>
      <c r="BJ181" s="259"/>
      <c r="BK181" s="350" t="s">
        <v>196</v>
      </c>
      <c r="BL181" s="259"/>
      <c r="BM181" s="345"/>
      <c r="BN181" s="259"/>
      <c r="BO181" s="345"/>
      <c r="BP181" s="259"/>
      <c r="BQ181" s="345"/>
      <c r="BR181" s="259"/>
      <c r="BS181" s="350" t="s">
        <v>196</v>
      </c>
      <c r="BT181" s="259"/>
      <c r="BU181" s="345"/>
      <c r="BV181" s="259"/>
      <c r="BW181" s="345"/>
      <c r="BX181" s="259"/>
      <c r="BY181" s="345"/>
      <c r="BZ181" s="259"/>
      <c r="CA181" s="345"/>
      <c r="CB181" s="259"/>
      <c r="CC181" s="345"/>
      <c r="CD181" s="259"/>
      <c r="CE181" s="345"/>
      <c r="CF181" s="259"/>
      <c r="CG181" s="345"/>
      <c r="CH181" s="259"/>
      <c r="CI181" s="345"/>
      <c r="CJ181" s="259"/>
      <c r="CK181" s="345"/>
      <c r="CL181" s="259"/>
      <c r="CM181" s="350" t="s">
        <v>196</v>
      </c>
      <c r="CN181" s="259"/>
      <c r="CO181" s="345"/>
      <c r="CP181" s="259"/>
      <c r="CQ181" s="345"/>
      <c r="CR181" s="259"/>
      <c r="CS181" s="345"/>
      <c r="CT181" s="259"/>
      <c r="CU181" s="345"/>
      <c r="CV181" s="327" t="s">
        <v>196</v>
      </c>
      <c r="CW181" s="345"/>
      <c r="CX181" s="259"/>
      <c r="CY181" s="345"/>
      <c r="CZ181" s="259"/>
      <c r="DA181" s="345"/>
      <c r="DB181" s="259"/>
      <c r="DC181" s="345"/>
      <c r="DD181" s="259"/>
      <c r="DE181" s="345"/>
      <c r="DF181" s="259"/>
      <c r="DG181" s="350" t="s">
        <v>196</v>
      </c>
      <c r="DH181" s="327" t="s">
        <v>196</v>
      </c>
      <c r="DI181" s="345"/>
      <c r="DJ181" s="259"/>
      <c r="DK181" s="345"/>
      <c r="DL181" s="259"/>
      <c r="DM181" s="345"/>
      <c r="DN181" s="259"/>
      <c r="DO181" s="345"/>
      <c r="DP181" s="259"/>
      <c r="DQ181" s="350" t="s">
        <v>196</v>
      </c>
      <c r="DR181" s="327" t="s">
        <v>196</v>
      </c>
      <c r="DS181" s="345"/>
      <c r="DT181" s="259"/>
      <c r="DU181" s="345"/>
      <c r="DV181" s="259"/>
      <c r="DW181" s="345"/>
      <c r="DX181" s="327" t="s">
        <v>196</v>
      </c>
      <c r="DY181" s="350" t="s">
        <v>196</v>
      </c>
      <c r="DZ181" s="259"/>
      <c r="EA181" s="345"/>
      <c r="EB181" s="327" t="s">
        <v>196</v>
      </c>
      <c r="EC181" s="345"/>
      <c r="ED181" s="259"/>
      <c r="EE181" s="345"/>
      <c r="EF181" s="259"/>
      <c r="EG181" s="345"/>
      <c r="EH181" s="259"/>
      <c r="EI181" s="345"/>
      <c r="EJ181" s="259"/>
      <c r="EK181" s="345"/>
      <c r="EL181" s="259"/>
      <c r="EM181" s="350" t="s">
        <v>196</v>
      </c>
      <c r="EN181" s="327" t="s">
        <v>196</v>
      </c>
      <c r="EO181" s="345"/>
      <c r="EP181" s="259"/>
      <c r="EQ181" s="345"/>
      <c r="ER181" s="259"/>
      <c r="ES181" s="345"/>
      <c r="ET181" s="259"/>
      <c r="EU181" s="345"/>
      <c r="EV181" s="259"/>
      <c r="EW181" s="345"/>
      <c r="EX181" s="259"/>
      <c r="EY181" s="345"/>
      <c r="EZ181" s="259"/>
      <c r="FA181" s="345"/>
      <c r="FB181" s="259"/>
      <c r="FC181" s="345"/>
      <c r="FD181" s="259"/>
      <c r="FE181" s="350" t="s">
        <v>196</v>
      </c>
      <c r="FF181" s="259"/>
      <c r="FG181" s="345"/>
      <c r="FH181" s="259"/>
      <c r="FI181" s="350" t="s">
        <v>196</v>
      </c>
      <c r="FJ181" s="259"/>
      <c r="FK181" s="350" t="s">
        <v>196</v>
      </c>
      <c r="FL181" s="259"/>
      <c r="FM181" s="345"/>
      <c r="FN181" s="327" t="s">
        <v>196</v>
      </c>
      <c r="FO181" s="350" t="s">
        <v>196</v>
      </c>
      <c r="FP181" s="259"/>
      <c r="FQ181" s="345"/>
      <c r="FR181" s="327" t="s">
        <v>196</v>
      </c>
      <c r="FS181" s="345"/>
      <c r="FT181" s="259"/>
      <c r="FU181" s="345"/>
      <c r="FV181" s="327" t="s">
        <v>196</v>
      </c>
      <c r="FW181" s="350" t="s">
        <v>196</v>
      </c>
      <c r="FX181" s="259"/>
      <c r="FY181" s="345"/>
      <c r="FZ181" s="259"/>
      <c r="GA181" s="345"/>
      <c r="GB181" s="259"/>
      <c r="GC181" s="345"/>
      <c r="GD181" s="259"/>
      <c r="GE181" s="345"/>
      <c r="GF181" s="259"/>
      <c r="GG181" s="345"/>
      <c r="GH181" s="259"/>
      <c r="GI181" s="345"/>
      <c r="GJ181" s="259"/>
      <c r="GK181" s="345"/>
      <c r="GL181" s="259"/>
      <c r="GM181" s="345"/>
      <c r="GN181" s="259"/>
      <c r="GO181" s="345"/>
      <c r="GP181" s="259"/>
      <c r="GQ181" s="345"/>
      <c r="GR181" s="259"/>
      <c r="GS181" s="345"/>
      <c r="GT181" s="259"/>
      <c r="GU181" s="345"/>
      <c r="GV181" s="259"/>
      <c r="GW181" s="345"/>
      <c r="GX181" s="259" t="s">
        <v>196</v>
      </c>
      <c r="GY181" s="345"/>
      <c r="GZ181" s="259" t="s">
        <v>196</v>
      </c>
      <c r="HA181" s="345" t="s">
        <v>196</v>
      </c>
      <c r="HB181" s="259"/>
      <c r="HC181" s="345"/>
      <c r="HD181" s="259"/>
      <c r="HE181" s="345"/>
      <c r="HF181" s="259"/>
      <c r="HG181" s="345" t="s">
        <v>196</v>
      </c>
      <c r="HH181" s="259" t="s">
        <v>196</v>
      </c>
      <c r="HI181" s="345" t="s">
        <v>196</v>
      </c>
      <c r="HJ181" s="259" t="s">
        <v>196</v>
      </c>
      <c r="HK181" s="345" t="s">
        <v>196</v>
      </c>
      <c r="HL181" s="259"/>
      <c r="HM181" s="345"/>
      <c r="HN181" s="259"/>
      <c r="HO181" s="345"/>
      <c r="HP181" s="259"/>
      <c r="HQ181" s="345"/>
      <c r="HR181" s="259"/>
      <c r="HS181" s="345"/>
      <c r="HT181" s="259"/>
      <c r="HU181" s="345"/>
      <c r="HV181" s="259"/>
      <c r="HW181" s="345"/>
      <c r="HX181" s="259"/>
      <c r="HY181" s="345"/>
      <c r="HZ181" s="259"/>
      <c r="IA181" s="345"/>
      <c r="IB181" s="356" t="s">
        <v>195</v>
      </c>
      <c r="IC181" s="345"/>
      <c r="ID181" s="257"/>
      <c r="IG181" s="303">
        <f t="shared" si="12"/>
        <v>35</v>
      </c>
      <c r="IH181" s="303">
        <f t="shared" si="13"/>
        <v>34</v>
      </c>
      <c r="II181" s="303">
        <f t="shared" si="14"/>
        <v>1</v>
      </c>
      <c r="IJ181" s="303">
        <f t="shared" si="11"/>
        <v>0</v>
      </c>
    </row>
    <row r="182" spans="1:244" s="30" customFormat="1" x14ac:dyDescent="0.2">
      <c r="A182" s="343" t="str">
        <f>Cover!C172</f>
        <v>171</v>
      </c>
      <c r="B182" s="343" t="str">
        <f>Cover!D172 &amp; " / " &amp; Cover!E172</f>
        <v>Retard exécution / Oponthoud werken</v>
      </c>
      <c r="C182" s="343" t="str">
        <f>Cover!M172</f>
        <v>En tant que couverture. Généralement pour un chantier (de construction), le non respect de la date de livraison convenue.</v>
      </c>
      <c r="D182" s="343" t="str">
        <f>Cover!N172</f>
        <v>Als dekking. Meestal op een (bouw-)werf, het niet respecteren van de overeengekomen termijnen van (op-)levering.</v>
      </c>
      <c r="E182" s="344" t="str">
        <f>Cover!J172</f>
        <v/>
      </c>
      <c r="F182" s="327" t="s">
        <v>196</v>
      </c>
      <c r="G182" s="345"/>
      <c r="H182" s="259"/>
      <c r="I182" s="345"/>
      <c r="J182" s="259"/>
      <c r="K182" s="345"/>
      <c r="L182" s="259"/>
      <c r="M182" s="345"/>
      <c r="N182" s="259"/>
      <c r="O182" s="345"/>
      <c r="P182" s="259"/>
      <c r="Q182" s="345"/>
      <c r="R182" s="259"/>
      <c r="S182" s="345"/>
      <c r="T182" s="259"/>
      <c r="U182" s="350" t="s">
        <v>196</v>
      </c>
      <c r="V182" s="259"/>
      <c r="W182" s="345"/>
      <c r="X182" s="259"/>
      <c r="Y182" s="345"/>
      <c r="Z182" s="259"/>
      <c r="AA182" s="345"/>
      <c r="AB182" s="259"/>
      <c r="AC182" s="345"/>
      <c r="AD182" s="327" t="s">
        <v>196</v>
      </c>
      <c r="AE182" s="345"/>
      <c r="AF182" s="259"/>
      <c r="AG182" s="345"/>
      <c r="AH182" s="259"/>
      <c r="AI182" s="345"/>
      <c r="AJ182" s="327" t="s">
        <v>196</v>
      </c>
      <c r="AK182" s="345"/>
      <c r="AL182" s="259"/>
      <c r="AM182" s="350" t="s">
        <v>196</v>
      </c>
      <c r="AN182" s="259"/>
      <c r="AO182" s="345"/>
      <c r="AP182" s="259"/>
      <c r="AQ182" s="345"/>
      <c r="AR182" s="259"/>
      <c r="AS182" s="345"/>
      <c r="AT182" s="259"/>
      <c r="AU182" s="345"/>
      <c r="AV182" s="259"/>
      <c r="AW182" s="345"/>
      <c r="AX182" s="259"/>
      <c r="AY182" s="345"/>
      <c r="AZ182" s="259"/>
      <c r="BA182" s="345"/>
      <c r="BB182" s="259"/>
      <c r="BC182" s="345"/>
      <c r="BD182" s="259"/>
      <c r="BE182" s="345"/>
      <c r="BF182" s="259"/>
      <c r="BG182" s="345"/>
      <c r="BH182" s="259"/>
      <c r="BI182" s="345"/>
      <c r="BJ182" s="259"/>
      <c r="BK182" s="350" t="s">
        <v>196</v>
      </c>
      <c r="BL182" s="259"/>
      <c r="BM182" s="345"/>
      <c r="BN182" s="259"/>
      <c r="BO182" s="345"/>
      <c r="BP182" s="259"/>
      <c r="BQ182" s="345"/>
      <c r="BR182" s="259"/>
      <c r="BS182" s="350" t="s">
        <v>196</v>
      </c>
      <c r="BT182" s="259"/>
      <c r="BU182" s="345"/>
      <c r="BV182" s="259"/>
      <c r="BW182" s="345"/>
      <c r="BX182" s="259"/>
      <c r="BY182" s="345"/>
      <c r="BZ182" s="259"/>
      <c r="CA182" s="345"/>
      <c r="CB182" s="259"/>
      <c r="CC182" s="345"/>
      <c r="CD182" s="259"/>
      <c r="CE182" s="345"/>
      <c r="CF182" s="259"/>
      <c r="CG182" s="345"/>
      <c r="CH182" s="259"/>
      <c r="CI182" s="345"/>
      <c r="CJ182" s="259"/>
      <c r="CK182" s="345"/>
      <c r="CL182" s="259"/>
      <c r="CM182" s="350" t="s">
        <v>196</v>
      </c>
      <c r="CN182" s="259"/>
      <c r="CO182" s="345"/>
      <c r="CP182" s="259"/>
      <c r="CQ182" s="345"/>
      <c r="CR182" s="259"/>
      <c r="CS182" s="345"/>
      <c r="CT182" s="259"/>
      <c r="CU182" s="345"/>
      <c r="CV182" s="327" t="s">
        <v>196</v>
      </c>
      <c r="CW182" s="345"/>
      <c r="CX182" s="259"/>
      <c r="CY182" s="345"/>
      <c r="CZ182" s="259"/>
      <c r="DA182" s="345"/>
      <c r="DB182" s="259"/>
      <c r="DC182" s="345"/>
      <c r="DD182" s="259"/>
      <c r="DE182" s="345"/>
      <c r="DF182" s="259"/>
      <c r="DG182" s="350" t="s">
        <v>196</v>
      </c>
      <c r="DH182" s="327" t="s">
        <v>196</v>
      </c>
      <c r="DI182" s="345"/>
      <c r="DJ182" s="259"/>
      <c r="DK182" s="345"/>
      <c r="DL182" s="259"/>
      <c r="DM182" s="345"/>
      <c r="DN182" s="259"/>
      <c r="DO182" s="345"/>
      <c r="DP182" s="259"/>
      <c r="DQ182" s="350" t="s">
        <v>196</v>
      </c>
      <c r="DR182" s="327" t="s">
        <v>196</v>
      </c>
      <c r="DS182" s="345"/>
      <c r="DT182" s="259"/>
      <c r="DU182" s="345"/>
      <c r="DV182" s="259"/>
      <c r="DW182" s="345"/>
      <c r="DX182" s="327" t="s">
        <v>196</v>
      </c>
      <c r="DY182" s="350" t="s">
        <v>196</v>
      </c>
      <c r="DZ182" s="259"/>
      <c r="EA182" s="345"/>
      <c r="EB182" s="327" t="s">
        <v>196</v>
      </c>
      <c r="EC182" s="345"/>
      <c r="ED182" s="259"/>
      <c r="EE182" s="345"/>
      <c r="EF182" s="259"/>
      <c r="EG182" s="345"/>
      <c r="EH182" s="259"/>
      <c r="EI182" s="345"/>
      <c r="EJ182" s="259"/>
      <c r="EK182" s="345"/>
      <c r="EL182" s="259"/>
      <c r="EM182" s="350" t="s">
        <v>196</v>
      </c>
      <c r="EN182" s="327" t="s">
        <v>196</v>
      </c>
      <c r="EO182" s="345"/>
      <c r="EP182" s="259"/>
      <c r="EQ182" s="345"/>
      <c r="ER182" s="259"/>
      <c r="ES182" s="345"/>
      <c r="ET182" s="259"/>
      <c r="EU182" s="345"/>
      <c r="EV182" s="259"/>
      <c r="EW182" s="345"/>
      <c r="EX182" s="259"/>
      <c r="EY182" s="345"/>
      <c r="EZ182" s="259"/>
      <c r="FA182" s="345"/>
      <c r="FB182" s="259"/>
      <c r="FC182" s="345"/>
      <c r="FD182" s="259"/>
      <c r="FE182" s="350" t="s">
        <v>196</v>
      </c>
      <c r="FF182" s="259"/>
      <c r="FG182" s="345"/>
      <c r="FH182" s="259"/>
      <c r="FI182" s="350" t="s">
        <v>196</v>
      </c>
      <c r="FJ182" s="259"/>
      <c r="FK182" s="350" t="s">
        <v>196</v>
      </c>
      <c r="FL182" s="259"/>
      <c r="FM182" s="345"/>
      <c r="FN182" s="327" t="s">
        <v>196</v>
      </c>
      <c r="FO182" s="350" t="s">
        <v>196</v>
      </c>
      <c r="FP182" s="259"/>
      <c r="FQ182" s="345"/>
      <c r="FR182" s="327" t="s">
        <v>196</v>
      </c>
      <c r="FS182" s="345"/>
      <c r="FT182" s="259"/>
      <c r="FU182" s="345"/>
      <c r="FV182" s="327" t="s">
        <v>196</v>
      </c>
      <c r="FW182" s="350" t="s">
        <v>196</v>
      </c>
      <c r="FX182" s="259"/>
      <c r="FY182" s="345"/>
      <c r="FZ182" s="259"/>
      <c r="GA182" s="345"/>
      <c r="GB182" s="259"/>
      <c r="GC182" s="345"/>
      <c r="GD182" s="259"/>
      <c r="GE182" s="345"/>
      <c r="GF182" s="259"/>
      <c r="GG182" s="345"/>
      <c r="GH182" s="259"/>
      <c r="GI182" s="345"/>
      <c r="GJ182" s="259"/>
      <c r="GK182" s="345"/>
      <c r="GL182" s="259"/>
      <c r="GM182" s="345"/>
      <c r="GN182" s="259"/>
      <c r="GO182" s="345"/>
      <c r="GP182" s="259"/>
      <c r="GQ182" s="345"/>
      <c r="GR182" s="259"/>
      <c r="GS182" s="345"/>
      <c r="GT182" s="259"/>
      <c r="GU182" s="345"/>
      <c r="GV182" s="259"/>
      <c r="GW182" s="345"/>
      <c r="GX182" s="259" t="s">
        <v>196</v>
      </c>
      <c r="GY182" s="345"/>
      <c r="GZ182" s="259" t="s">
        <v>196</v>
      </c>
      <c r="HA182" s="345" t="s">
        <v>196</v>
      </c>
      <c r="HB182" s="259"/>
      <c r="HC182" s="345"/>
      <c r="HD182" s="259"/>
      <c r="HE182" s="345"/>
      <c r="HF182" s="259"/>
      <c r="HG182" s="345" t="s">
        <v>196</v>
      </c>
      <c r="HH182" s="259" t="s">
        <v>196</v>
      </c>
      <c r="HI182" s="345" t="s">
        <v>196</v>
      </c>
      <c r="HJ182" s="259" t="s">
        <v>196</v>
      </c>
      <c r="HK182" s="345" t="s">
        <v>196</v>
      </c>
      <c r="HL182" s="259"/>
      <c r="HM182" s="345"/>
      <c r="HN182" s="259"/>
      <c r="HO182" s="345"/>
      <c r="HP182" s="259"/>
      <c r="HQ182" s="345"/>
      <c r="HR182" s="259"/>
      <c r="HS182" s="345"/>
      <c r="HT182" s="259"/>
      <c r="HU182" s="345"/>
      <c r="HV182" s="259"/>
      <c r="HW182" s="345"/>
      <c r="HX182" s="259"/>
      <c r="HY182" s="345"/>
      <c r="HZ182" s="259"/>
      <c r="IA182" s="345"/>
      <c r="IB182" s="356" t="s">
        <v>195</v>
      </c>
      <c r="IC182" s="345"/>
      <c r="ID182" s="257"/>
      <c r="IG182" s="303">
        <f t="shared" si="12"/>
        <v>35</v>
      </c>
      <c r="IH182" s="303">
        <f t="shared" si="13"/>
        <v>34</v>
      </c>
      <c r="II182" s="303">
        <f t="shared" si="14"/>
        <v>1</v>
      </c>
      <c r="IJ182" s="303">
        <f t="shared" si="11"/>
        <v>0</v>
      </c>
    </row>
    <row r="183" spans="1:244" s="30" customFormat="1" x14ac:dyDescent="0.2">
      <c r="A183" s="343" t="str">
        <f>Cover!C173</f>
        <v>172</v>
      </c>
      <c r="B183" s="343" t="str">
        <f>Cover!D173 &amp; " / " &amp; Cover!E173</f>
        <v>Conduites &amp; cables / Leidingen &amp; kabels</v>
      </c>
      <c r="C183" s="343" t="str">
        <f>Cover!M173</f>
        <v>En tant que couverture. Généralement pour un chantier (de construction), la responsabilité de l'entrepreneur pour les dommages aux conduites et câbles (souvent souterrains).</v>
      </c>
      <c r="D183" s="343" t="str">
        <f>Cover!N173</f>
        <v>Als dekking. Meestal op een (bouw-)werf, in aansprakelijkheid van de aannemer, de schade toegebracht aan (dikwijls ondergrondse) leidingen en kabels.</v>
      </c>
      <c r="E183" s="344" t="str">
        <f>Cover!J173</f>
        <v/>
      </c>
      <c r="F183" s="327" t="s">
        <v>196</v>
      </c>
      <c r="G183" s="345"/>
      <c r="H183" s="259"/>
      <c r="I183" s="345"/>
      <c r="J183" s="259"/>
      <c r="K183" s="345"/>
      <c r="L183" s="259"/>
      <c r="M183" s="345"/>
      <c r="N183" s="259"/>
      <c r="O183" s="345"/>
      <c r="P183" s="259"/>
      <c r="Q183" s="345"/>
      <c r="R183" s="259"/>
      <c r="S183" s="345"/>
      <c r="T183" s="259"/>
      <c r="U183" s="350" t="s">
        <v>196</v>
      </c>
      <c r="V183" s="259"/>
      <c r="W183" s="345"/>
      <c r="X183" s="259"/>
      <c r="Y183" s="345"/>
      <c r="Z183" s="259"/>
      <c r="AA183" s="345"/>
      <c r="AB183" s="259"/>
      <c r="AC183" s="345"/>
      <c r="AD183" s="327" t="s">
        <v>196</v>
      </c>
      <c r="AE183" s="345"/>
      <c r="AF183" s="259"/>
      <c r="AG183" s="345"/>
      <c r="AH183" s="259"/>
      <c r="AI183" s="345"/>
      <c r="AJ183" s="327" t="s">
        <v>196</v>
      </c>
      <c r="AK183" s="345"/>
      <c r="AL183" s="259"/>
      <c r="AM183" s="350" t="s">
        <v>196</v>
      </c>
      <c r="AN183" s="259"/>
      <c r="AO183" s="345"/>
      <c r="AP183" s="259"/>
      <c r="AQ183" s="345"/>
      <c r="AR183" s="259"/>
      <c r="AS183" s="345"/>
      <c r="AT183" s="259"/>
      <c r="AU183" s="345"/>
      <c r="AV183" s="259"/>
      <c r="AW183" s="345"/>
      <c r="AX183" s="259"/>
      <c r="AY183" s="345"/>
      <c r="AZ183" s="259"/>
      <c r="BA183" s="345"/>
      <c r="BB183" s="259"/>
      <c r="BC183" s="345"/>
      <c r="BD183" s="259"/>
      <c r="BE183" s="345"/>
      <c r="BF183" s="259"/>
      <c r="BG183" s="345"/>
      <c r="BH183" s="259"/>
      <c r="BI183" s="345"/>
      <c r="BJ183" s="259"/>
      <c r="BK183" s="350" t="s">
        <v>196</v>
      </c>
      <c r="BL183" s="259"/>
      <c r="BM183" s="345"/>
      <c r="BN183" s="259"/>
      <c r="BO183" s="345"/>
      <c r="BP183" s="259"/>
      <c r="BQ183" s="345"/>
      <c r="BR183" s="259"/>
      <c r="BS183" s="350" t="s">
        <v>196</v>
      </c>
      <c r="BT183" s="259"/>
      <c r="BU183" s="345"/>
      <c r="BV183" s="259"/>
      <c r="BW183" s="345"/>
      <c r="BX183" s="259"/>
      <c r="BY183" s="345"/>
      <c r="BZ183" s="259"/>
      <c r="CA183" s="345"/>
      <c r="CB183" s="259"/>
      <c r="CC183" s="345"/>
      <c r="CD183" s="259"/>
      <c r="CE183" s="345"/>
      <c r="CF183" s="259"/>
      <c r="CG183" s="345"/>
      <c r="CH183" s="259"/>
      <c r="CI183" s="345"/>
      <c r="CJ183" s="259"/>
      <c r="CK183" s="345"/>
      <c r="CL183" s="259"/>
      <c r="CM183" s="350" t="s">
        <v>196</v>
      </c>
      <c r="CN183" s="259"/>
      <c r="CO183" s="345"/>
      <c r="CP183" s="259"/>
      <c r="CQ183" s="345"/>
      <c r="CR183" s="259"/>
      <c r="CS183" s="345"/>
      <c r="CT183" s="259"/>
      <c r="CU183" s="345"/>
      <c r="CV183" s="327" t="s">
        <v>196</v>
      </c>
      <c r="CW183" s="345"/>
      <c r="CX183" s="259"/>
      <c r="CY183" s="345"/>
      <c r="CZ183" s="259"/>
      <c r="DA183" s="345"/>
      <c r="DB183" s="259"/>
      <c r="DC183" s="345"/>
      <c r="DD183" s="259"/>
      <c r="DE183" s="345"/>
      <c r="DF183" s="259"/>
      <c r="DG183" s="350" t="s">
        <v>196</v>
      </c>
      <c r="DH183" s="327" t="s">
        <v>196</v>
      </c>
      <c r="DI183" s="345"/>
      <c r="DJ183" s="259"/>
      <c r="DK183" s="345"/>
      <c r="DL183" s="259"/>
      <c r="DM183" s="345"/>
      <c r="DN183" s="259"/>
      <c r="DO183" s="345"/>
      <c r="DP183" s="259"/>
      <c r="DQ183" s="350" t="s">
        <v>196</v>
      </c>
      <c r="DR183" s="327" t="s">
        <v>196</v>
      </c>
      <c r="DS183" s="345"/>
      <c r="DT183" s="259"/>
      <c r="DU183" s="345"/>
      <c r="DV183" s="259"/>
      <c r="DW183" s="345"/>
      <c r="DX183" s="327" t="s">
        <v>196</v>
      </c>
      <c r="DY183" s="350" t="s">
        <v>196</v>
      </c>
      <c r="DZ183" s="259"/>
      <c r="EA183" s="345"/>
      <c r="EB183" s="327" t="s">
        <v>196</v>
      </c>
      <c r="EC183" s="345"/>
      <c r="ED183" s="259"/>
      <c r="EE183" s="345"/>
      <c r="EF183" s="259"/>
      <c r="EG183" s="345"/>
      <c r="EH183" s="259"/>
      <c r="EI183" s="345"/>
      <c r="EJ183" s="259"/>
      <c r="EK183" s="345"/>
      <c r="EL183" s="259"/>
      <c r="EM183" s="350" t="s">
        <v>196</v>
      </c>
      <c r="EN183" s="327" t="s">
        <v>196</v>
      </c>
      <c r="EO183" s="345"/>
      <c r="EP183" s="259"/>
      <c r="EQ183" s="345"/>
      <c r="ER183" s="259"/>
      <c r="ES183" s="345"/>
      <c r="ET183" s="259"/>
      <c r="EU183" s="345"/>
      <c r="EV183" s="259"/>
      <c r="EW183" s="345"/>
      <c r="EX183" s="259"/>
      <c r="EY183" s="345"/>
      <c r="EZ183" s="259"/>
      <c r="FA183" s="345"/>
      <c r="FB183" s="259"/>
      <c r="FC183" s="345"/>
      <c r="FD183" s="259"/>
      <c r="FE183" s="350" t="s">
        <v>196</v>
      </c>
      <c r="FF183" s="259"/>
      <c r="FG183" s="345"/>
      <c r="FH183" s="259"/>
      <c r="FI183" s="350" t="s">
        <v>196</v>
      </c>
      <c r="FJ183" s="259"/>
      <c r="FK183" s="350" t="s">
        <v>196</v>
      </c>
      <c r="FL183" s="259"/>
      <c r="FM183" s="345"/>
      <c r="FN183" s="327" t="s">
        <v>196</v>
      </c>
      <c r="FO183" s="350" t="s">
        <v>196</v>
      </c>
      <c r="FP183" s="259"/>
      <c r="FQ183" s="345"/>
      <c r="FR183" s="327" t="s">
        <v>196</v>
      </c>
      <c r="FS183" s="345"/>
      <c r="FT183" s="259"/>
      <c r="FU183" s="345"/>
      <c r="FV183" s="327" t="s">
        <v>196</v>
      </c>
      <c r="FW183" s="350" t="s">
        <v>196</v>
      </c>
      <c r="FX183" s="259"/>
      <c r="FY183" s="345"/>
      <c r="FZ183" s="259"/>
      <c r="GA183" s="345"/>
      <c r="GB183" s="259"/>
      <c r="GC183" s="345"/>
      <c r="GD183" s="259"/>
      <c r="GE183" s="345"/>
      <c r="GF183" s="259"/>
      <c r="GG183" s="345"/>
      <c r="GH183" s="259"/>
      <c r="GI183" s="345"/>
      <c r="GJ183" s="259"/>
      <c r="GK183" s="345"/>
      <c r="GL183" s="259"/>
      <c r="GM183" s="345"/>
      <c r="GN183" s="259"/>
      <c r="GO183" s="345"/>
      <c r="GP183" s="259"/>
      <c r="GQ183" s="345"/>
      <c r="GR183" s="259"/>
      <c r="GS183" s="345"/>
      <c r="GT183" s="259"/>
      <c r="GU183" s="345"/>
      <c r="GV183" s="259"/>
      <c r="GW183" s="345"/>
      <c r="GX183" s="259" t="s">
        <v>196</v>
      </c>
      <c r="GY183" s="345"/>
      <c r="GZ183" s="259" t="s">
        <v>196</v>
      </c>
      <c r="HA183" s="345" t="s">
        <v>196</v>
      </c>
      <c r="HB183" s="259"/>
      <c r="HC183" s="345"/>
      <c r="HD183" s="259"/>
      <c r="HE183" s="345"/>
      <c r="HF183" s="259"/>
      <c r="HG183" s="345" t="s">
        <v>196</v>
      </c>
      <c r="HH183" s="259" t="s">
        <v>196</v>
      </c>
      <c r="HI183" s="345" t="s">
        <v>196</v>
      </c>
      <c r="HJ183" s="259" t="s">
        <v>196</v>
      </c>
      <c r="HK183" s="345" t="s">
        <v>196</v>
      </c>
      <c r="HL183" s="259"/>
      <c r="HM183" s="345"/>
      <c r="HN183" s="259"/>
      <c r="HO183" s="345"/>
      <c r="HP183" s="259"/>
      <c r="HQ183" s="345"/>
      <c r="HR183" s="259"/>
      <c r="HS183" s="345"/>
      <c r="HT183" s="259"/>
      <c r="HU183" s="345"/>
      <c r="HV183" s="259"/>
      <c r="HW183" s="345"/>
      <c r="HX183" s="259"/>
      <c r="HY183" s="345"/>
      <c r="HZ183" s="259"/>
      <c r="IA183" s="345"/>
      <c r="IB183" s="356" t="s">
        <v>195</v>
      </c>
      <c r="IC183" s="345"/>
      <c r="ID183" s="257"/>
      <c r="IG183" s="303">
        <f t="shared" si="12"/>
        <v>35</v>
      </c>
      <c r="IH183" s="303">
        <f t="shared" si="13"/>
        <v>34</v>
      </c>
      <c r="II183" s="303">
        <f t="shared" si="14"/>
        <v>1</v>
      </c>
      <c r="IJ183" s="303">
        <f t="shared" si="11"/>
        <v>0</v>
      </c>
    </row>
    <row r="184" spans="1:244" s="30" customFormat="1" x14ac:dyDescent="0.2">
      <c r="A184" s="343" t="str">
        <f>Cover!C174</f>
        <v>173</v>
      </c>
      <c r="B184" s="343" t="str">
        <f>Cover!D174 &amp; " / " &amp; Cover!E174</f>
        <v>Cautionnement / Borgtocht</v>
      </c>
      <c r="C184" s="343" t="str">
        <f>Cover!M174</f>
        <v>En tant que couverture. Le cautionnement met à disposition (permanente) les fonds (sur un compte en banque), la couverture garantit la disponibilité des fonds, chez un assureur.</v>
      </c>
      <c r="D184" s="343" t="str">
        <f>Cover!N174</f>
        <v>Als dekking. Bij een borgtocht stelt men de gelden (permanent) ter beschikking (op een rekening), bij een dekking borgtocht waarborgt men de beschikbaarheid van de gelden via een verzekeraar.</v>
      </c>
      <c r="E184" s="344" t="str">
        <f>Cover!J174</f>
        <v/>
      </c>
      <c r="F184" s="327" t="s">
        <v>196</v>
      </c>
      <c r="G184" s="345"/>
      <c r="H184" s="259"/>
      <c r="I184" s="345"/>
      <c r="J184" s="259"/>
      <c r="K184" s="345"/>
      <c r="L184" s="259"/>
      <c r="M184" s="345"/>
      <c r="N184" s="259"/>
      <c r="O184" s="345"/>
      <c r="P184" s="259"/>
      <c r="Q184" s="345"/>
      <c r="R184" s="259"/>
      <c r="S184" s="345"/>
      <c r="T184" s="259"/>
      <c r="U184" s="350" t="s">
        <v>196</v>
      </c>
      <c r="V184" s="259"/>
      <c r="W184" s="345"/>
      <c r="X184" s="259"/>
      <c r="Y184" s="345"/>
      <c r="Z184" s="259"/>
      <c r="AA184" s="345"/>
      <c r="AB184" s="259"/>
      <c r="AC184" s="345"/>
      <c r="AD184" s="327" t="s">
        <v>196</v>
      </c>
      <c r="AE184" s="345"/>
      <c r="AF184" s="259"/>
      <c r="AG184" s="345"/>
      <c r="AH184" s="259"/>
      <c r="AI184" s="345"/>
      <c r="AJ184" s="327" t="s">
        <v>196</v>
      </c>
      <c r="AK184" s="345"/>
      <c r="AL184" s="259"/>
      <c r="AM184" s="350" t="s">
        <v>196</v>
      </c>
      <c r="AN184" s="259"/>
      <c r="AO184" s="345"/>
      <c r="AP184" s="259"/>
      <c r="AQ184" s="345"/>
      <c r="AR184" s="259"/>
      <c r="AS184" s="345"/>
      <c r="AT184" s="259"/>
      <c r="AU184" s="345"/>
      <c r="AV184" s="259"/>
      <c r="AW184" s="345"/>
      <c r="AX184" s="259"/>
      <c r="AY184" s="345"/>
      <c r="AZ184" s="259"/>
      <c r="BA184" s="345"/>
      <c r="BB184" s="259"/>
      <c r="BC184" s="345"/>
      <c r="BD184" s="259"/>
      <c r="BE184" s="345"/>
      <c r="BF184" s="259"/>
      <c r="BG184" s="345"/>
      <c r="BH184" s="259"/>
      <c r="BI184" s="345"/>
      <c r="BJ184" s="259"/>
      <c r="BK184" s="350" t="s">
        <v>196</v>
      </c>
      <c r="BL184" s="259"/>
      <c r="BM184" s="345"/>
      <c r="BN184" s="259"/>
      <c r="BO184" s="345"/>
      <c r="BP184" s="259"/>
      <c r="BQ184" s="345"/>
      <c r="BR184" s="259"/>
      <c r="BS184" s="350" t="s">
        <v>196</v>
      </c>
      <c r="BT184" s="259"/>
      <c r="BU184" s="345"/>
      <c r="BV184" s="259"/>
      <c r="BW184" s="345"/>
      <c r="BX184" s="259"/>
      <c r="BY184" s="345"/>
      <c r="BZ184" s="259"/>
      <c r="CA184" s="345"/>
      <c r="CB184" s="259"/>
      <c r="CC184" s="345"/>
      <c r="CD184" s="259"/>
      <c r="CE184" s="345"/>
      <c r="CF184" s="259"/>
      <c r="CG184" s="345"/>
      <c r="CH184" s="259"/>
      <c r="CI184" s="345"/>
      <c r="CJ184" s="259"/>
      <c r="CK184" s="345"/>
      <c r="CL184" s="259"/>
      <c r="CM184" s="350" t="s">
        <v>196</v>
      </c>
      <c r="CN184" s="259"/>
      <c r="CO184" s="345"/>
      <c r="CP184" s="259"/>
      <c r="CQ184" s="345"/>
      <c r="CR184" s="259"/>
      <c r="CS184" s="345"/>
      <c r="CT184" s="259"/>
      <c r="CU184" s="345"/>
      <c r="CV184" s="327" t="s">
        <v>196</v>
      </c>
      <c r="CW184" s="345"/>
      <c r="CX184" s="259"/>
      <c r="CY184" s="345"/>
      <c r="CZ184" s="259"/>
      <c r="DA184" s="345"/>
      <c r="DB184" s="259"/>
      <c r="DC184" s="345"/>
      <c r="DD184" s="259"/>
      <c r="DE184" s="345"/>
      <c r="DF184" s="259"/>
      <c r="DG184" s="350" t="s">
        <v>196</v>
      </c>
      <c r="DH184" s="327" t="s">
        <v>196</v>
      </c>
      <c r="DI184" s="345"/>
      <c r="DJ184" s="259"/>
      <c r="DK184" s="345"/>
      <c r="DL184" s="259"/>
      <c r="DM184" s="345"/>
      <c r="DN184" s="259"/>
      <c r="DO184" s="345"/>
      <c r="DP184" s="259"/>
      <c r="DQ184" s="350" t="s">
        <v>196</v>
      </c>
      <c r="DR184" s="327" t="s">
        <v>196</v>
      </c>
      <c r="DS184" s="345"/>
      <c r="DT184" s="259"/>
      <c r="DU184" s="345"/>
      <c r="DV184" s="259"/>
      <c r="DW184" s="345"/>
      <c r="DX184" s="327" t="s">
        <v>196</v>
      </c>
      <c r="DY184" s="350" t="s">
        <v>196</v>
      </c>
      <c r="DZ184" s="259"/>
      <c r="EA184" s="345"/>
      <c r="EB184" s="327" t="s">
        <v>196</v>
      </c>
      <c r="EC184" s="345"/>
      <c r="ED184" s="259"/>
      <c r="EE184" s="345"/>
      <c r="EF184" s="259"/>
      <c r="EG184" s="345"/>
      <c r="EH184" s="259"/>
      <c r="EI184" s="345"/>
      <c r="EJ184" s="259"/>
      <c r="EK184" s="345"/>
      <c r="EL184" s="259"/>
      <c r="EM184" s="350" t="s">
        <v>196</v>
      </c>
      <c r="EN184" s="327" t="s">
        <v>196</v>
      </c>
      <c r="EO184" s="345"/>
      <c r="EP184" s="259"/>
      <c r="EQ184" s="345"/>
      <c r="ER184" s="259"/>
      <c r="ES184" s="345"/>
      <c r="ET184" s="259"/>
      <c r="EU184" s="345"/>
      <c r="EV184" s="259"/>
      <c r="EW184" s="345"/>
      <c r="EX184" s="259"/>
      <c r="EY184" s="345"/>
      <c r="EZ184" s="259"/>
      <c r="FA184" s="345"/>
      <c r="FB184" s="259"/>
      <c r="FC184" s="345"/>
      <c r="FD184" s="259"/>
      <c r="FE184" s="350" t="s">
        <v>196</v>
      </c>
      <c r="FF184" s="259"/>
      <c r="FG184" s="345"/>
      <c r="FH184" s="259"/>
      <c r="FI184" s="350" t="s">
        <v>196</v>
      </c>
      <c r="FJ184" s="259"/>
      <c r="FK184" s="350" t="s">
        <v>196</v>
      </c>
      <c r="FL184" s="259"/>
      <c r="FM184" s="345"/>
      <c r="FN184" s="327" t="s">
        <v>196</v>
      </c>
      <c r="FO184" s="350" t="s">
        <v>196</v>
      </c>
      <c r="FP184" s="259"/>
      <c r="FQ184" s="345"/>
      <c r="FR184" s="327" t="s">
        <v>196</v>
      </c>
      <c r="FS184" s="345"/>
      <c r="FT184" s="259"/>
      <c r="FU184" s="345"/>
      <c r="FV184" s="327" t="s">
        <v>196</v>
      </c>
      <c r="FW184" s="350" t="s">
        <v>196</v>
      </c>
      <c r="FX184" s="259"/>
      <c r="FY184" s="345"/>
      <c r="FZ184" s="259"/>
      <c r="GA184" s="345"/>
      <c r="GB184" s="259"/>
      <c r="GC184" s="345"/>
      <c r="GD184" s="259"/>
      <c r="GE184" s="345"/>
      <c r="GF184" s="259"/>
      <c r="GG184" s="345"/>
      <c r="GH184" s="259"/>
      <c r="GI184" s="345"/>
      <c r="GJ184" s="259"/>
      <c r="GK184" s="345"/>
      <c r="GL184" s="259"/>
      <c r="GM184" s="345"/>
      <c r="GN184" s="259"/>
      <c r="GO184" s="345"/>
      <c r="GP184" s="259"/>
      <c r="GQ184" s="345"/>
      <c r="GR184" s="259"/>
      <c r="GS184" s="345"/>
      <c r="GT184" s="259"/>
      <c r="GU184" s="345"/>
      <c r="GV184" s="259"/>
      <c r="GW184" s="345"/>
      <c r="GX184" s="259" t="s">
        <v>196</v>
      </c>
      <c r="GY184" s="345"/>
      <c r="GZ184" s="259" t="s">
        <v>196</v>
      </c>
      <c r="HA184" s="345" t="s">
        <v>196</v>
      </c>
      <c r="HB184" s="259"/>
      <c r="HC184" s="345"/>
      <c r="HD184" s="259"/>
      <c r="HE184" s="345"/>
      <c r="HF184" s="259"/>
      <c r="HG184" s="345" t="s">
        <v>196</v>
      </c>
      <c r="HH184" s="259" t="s">
        <v>196</v>
      </c>
      <c r="HI184" s="345" t="s">
        <v>196</v>
      </c>
      <c r="HJ184" s="259" t="s">
        <v>196</v>
      </c>
      <c r="HK184" s="345" t="s">
        <v>196</v>
      </c>
      <c r="HL184" s="259"/>
      <c r="HM184" s="345"/>
      <c r="HN184" s="259"/>
      <c r="HO184" s="345"/>
      <c r="HP184" s="259"/>
      <c r="HQ184" s="345"/>
      <c r="HR184" s="259"/>
      <c r="HS184" s="345"/>
      <c r="HT184" s="259"/>
      <c r="HU184" s="345"/>
      <c r="HV184" s="259"/>
      <c r="HW184" s="345"/>
      <c r="HX184" s="259"/>
      <c r="HY184" s="345"/>
      <c r="HZ184" s="259"/>
      <c r="IA184" s="345"/>
      <c r="IB184" s="356" t="s">
        <v>195</v>
      </c>
      <c r="IC184" s="345"/>
      <c r="ID184" s="257"/>
      <c r="IG184" s="303">
        <f t="shared" si="12"/>
        <v>35</v>
      </c>
      <c r="IH184" s="303">
        <f t="shared" si="13"/>
        <v>34</v>
      </c>
      <c r="II184" s="303">
        <f t="shared" si="14"/>
        <v>1</v>
      </c>
      <c r="IJ184" s="303">
        <f t="shared" si="11"/>
        <v>0</v>
      </c>
    </row>
    <row r="185" spans="1:244" s="30" customFormat="1" x14ac:dyDescent="0.2">
      <c r="A185" s="343" t="str">
        <f>Cover!C175</f>
        <v>174</v>
      </c>
      <c r="B185" s="343" t="str">
        <f>Cover!D175 &amp; " / " &amp; Cover!E175</f>
        <v>Défense/recours pénal / Strafverdediging</v>
      </c>
      <c r="C185" s="343" t="str">
        <f>Cover!M175</f>
        <v>En tant que couverture. Assistance juridique au pénal.</v>
      </c>
      <c r="D185" s="343" t="str">
        <f>Cover!N175</f>
        <v>Als dekking. Rechtsbijstand, in strafrechtelijke zaken.</v>
      </c>
      <c r="E185" s="344" t="str">
        <f>Cover!J175</f>
        <v/>
      </c>
      <c r="F185" s="327" t="s">
        <v>196</v>
      </c>
      <c r="G185" s="345"/>
      <c r="H185" s="259"/>
      <c r="I185" s="345"/>
      <c r="J185" s="259"/>
      <c r="K185" s="345"/>
      <c r="L185" s="259"/>
      <c r="M185" s="345"/>
      <c r="N185" s="259"/>
      <c r="O185" s="345"/>
      <c r="P185" s="259"/>
      <c r="Q185" s="345"/>
      <c r="R185" s="259"/>
      <c r="S185" s="345"/>
      <c r="T185" s="259"/>
      <c r="U185" s="350" t="s">
        <v>196</v>
      </c>
      <c r="V185" s="259"/>
      <c r="W185" s="345"/>
      <c r="X185" s="259"/>
      <c r="Y185" s="345"/>
      <c r="Z185" s="259"/>
      <c r="AA185" s="345"/>
      <c r="AB185" s="259"/>
      <c r="AC185" s="345"/>
      <c r="AD185" s="327" t="s">
        <v>196</v>
      </c>
      <c r="AE185" s="345"/>
      <c r="AF185" s="259"/>
      <c r="AG185" s="345"/>
      <c r="AH185" s="259"/>
      <c r="AI185" s="345"/>
      <c r="AJ185" s="327" t="s">
        <v>196</v>
      </c>
      <c r="AK185" s="345"/>
      <c r="AL185" s="259"/>
      <c r="AM185" s="350" t="s">
        <v>196</v>
      </c>
      <c r="AN185" s="259"/>
      <c r="AO185" s="345"/>
      <c r="AP185" s="259"/>
      <c r="AQ185" s="345"/>
      <c r="AR185" s="259"/>
      <c r="AS185" s="345"/>
      <c r="AT185" s="259"/>
      <c r="AU185" s="345"/>
      <c r="AV185" s="259"/>
      <c r="AW185" s="345"/>
      <c r="AX185" s="259"/>
      <c r="AY185" s="345"/>
      <c r="AZ185" s="259"/>
      <c r="BA185" s="345"/>
      <c r="BB185" s="259"/>
      <c r="BC185" s="345"/>
      <c r="BD185" s="259"/>
      <c r="BE185" s="345"/>
      <c r="BF185" s="259"/>
      <c r="BG185" s="345"/>
      <c r="BH185" s="259"/>
      <c r="BI185" s="345"/>
      <c r="BJ185" s="259"/>
      <c r="BK185" s="350" t="s">
        <v>196</v>
      </c>
      <c r="BL185" s="259"/>
      <c r="BM185" s="345"/>
      <c r="BN185" s="259"/>
      <c r="BO185" s="345"/>
      <c r="BP185" s="259"/>
      <c r="BQ185" s="345"/>
      <c r="BR185" s="259"/>
      <c r="BS185" s="350" t="s">
        <v>196</v>
      </c>
      <c r="BT185" s="259"/>
      <c r="BU185" s="345"/>
      <c r="BV185" s="259"/>
      <c r="BW185" s="345"/>
      <c r="BX185" s="259"/>
      <c r="BY185" s="345"/>
      <c r="BZ185" s="259"/>
      <c r="CA185" s="345"/>
      <c r="CB185" s="259"/>
      <c r="CC185" s="345"/>
      <c r="CD185" s="259"/>
      <c r="CE185" s="345"/>
      <c r="CF185" s="259"/>
      <c r="CG185" s="345"/>
      <c r="CH185" s="259"/>
      <c r="CI185" s="345"/>
      <c r="CJ185" s="259"/>
      <c r="CK185" s="345"/>
      <c r="CL185" s="259"/>
      <c r="CM185" s="350" t="s">
        <v>196</v>
      </c>
      <c r="CN185" s="259"/>
      <c r="CO185" s="345"/>
      <c r="CP185" s="259"/>
      <c r="CQ185" s="345"/>
      <c r="CR185" s="259"/>
      <c r="CS185" s="345"/>
      <c r="CT185" s="259"/>
      <c r="CU185" s="345"/>
      <c r="CV185" s="327" t="s">
        <v>196</v>
      </c>
      <c r="CW185" s="345"/>
      <c r="CX185" s="259"/>
      <c r="CY185" s="345"/>
      <c r="CZ185" s="259"/>
      <c r="DA185" s="345"/>
      <c r="DB185" s="259"/>
      <c r="DC185" s="345"/>
      <c r="DD185" s="259"/>
      <c r="DE185" s="345"/>
      <c r="DF185" s="259"/>
      <c r="DG185" s="350" t="s">
        <v>196</v>
      </c>
      <c r="DH185" s="327" t="s">
        <v>196</v>
      </c>
      <c r="DI185" s="345"/>
      <c r="DJ185" s="259"/>
      <c r="DK185" s="345"/>
      <c r="DL185" s="259"/>
      <c r="DM185" s="345"/>
      <c r="DN185" s="259"/>
      <c r="DO185" s="345"/>
      <c r="DP185" s="259"/>
      <c r="DQ185" s="350" t="s">
        <v>196</v>
      </c>
      <c r="DR185" s="327" t="s">
        <v>196</v>
      </c>
      <c r="DS185" s="345"/>
      <c r="DT185" s="259"/>
      <c r="DU185" s="345"/>
      <c r="DV185" s="259"/>
      <c r="DW185" s="345"/>
      <c r="DX185" s="327" t="s">
        <v>196</v>
      </c>
      <c r="DY185" s="350" t="s">
        <v>196</v>
      </c>
      <c r="DZ185" s="259"/>
      <c r="EA185" s="345"/>
      <c r="EB185" s="327" t="s">
        <v>196</v>
      </c>
      <c r="EC185" s="345"/>
      <c r="ED185" s="259"/>
      <c r="EE185" s="345"/>
      <c r="EF185" s="259"/>
      <c r="EG185" s="345"/>
      <c r="EH185" s="259"/>
      <c r="EI185" s="345"/>
      <c r="EJ185" s="259"/>
      <c r="EK185" s="345"/>
      <c r="EL185" s="259"/>
      <c r="EM185" s="350" t="s">
        <v>196</v>
      </c>
      <c r="EN185" s="327" t="s">
        <v>196</v>
      </c>
      <c r="EO185" s="345"/>
      <c r="EP185" s="259"/>
      <c r="EQ185" s="345"/>
      <c r="ER185" s="259"/>
      <c r="ES185" s="345"/>
      <c r="ET185" s="259"/>
      <c r="EU185" s="345"/>
      <c r="EV185" s="259"/>
      <c r="EW185" s="345"/>
      <c r="EX185" s="259"/>
      <c r="EY185" s="345"/>
      <c r="EZ185" s="259"/>
      <c r="FA185" s="345"/>
      <c r="FB185" s="259"/>
      <c r="FC185" s="345"/>
      <c r="FD185" s="259"/>
      <c r="FE185" s="350" t="s">
        <v>196</v>
      </c>
      <c r="FF185" s="259"/>
      <c r="FG185" s="345"/>
      <c r="FH185" s="259"/>
      <c r="FI185" s="350" t="s">
        <v>196</v>
      </c>
      <c r="FJ185" s="259"/>
      <c r="FK185" s="350" t="s">
        <v>196</v>
      </c>
      <c r="FL185" s="259"/>
      <c r="FM185" s="345"/>
      <c r="FN185" s="327" t="s">
        <v>196</v>
      </c>
      <c r="FO185" s="350" t="s">
        <v>196</v>
      </c>
      <c r="FP185" s="259"/>
      <c r="FQ185" s="345"/>
      <c r="FR185" s="327" t="s">
        <v>196</v>
      </c>
      <c r="FS185" s="345"/>
      <c r="FT185" s="259"/>
      <c r="FU185" s="345"/>
      <c r="FV185" s="327" t="s">
        <v>196</v>
      </c>
      <c r="FW185" s="350" t="s">
        <v>196</v>
      </c>
      <c r="FX185" s="259"/>
      <c r="FY185" s="345"/>
      <c r="FZ185" s="259"/>
      <c r="GA185" s="345"/>
      <c r="GB185" s="259"/>
      <c r="GC185" s="345"/>
      <c r="GD185" s="259"/>
      <c r="GE185" s="345"/>
      <c r="GF185" s="259"/>
      <c r="GG185" s="345"/>
      <c r="GH185" s="259"/>
      <c r="GI185" s="345"/>
      <c r="GJ185" s="259"/>
      <c r="GK185" s="345"/>
      <c r="GL185" s="259"/>
      <c r="GM185" s="345"/>
      <c r="GN185" s="259"/>
      <c r="GO185" s="345"/>
      <c r="GP185" s="259"/>
      <c r="GQ185" s="345"/>
      <c r="GR185" s="259"/>
      <c r="GS185" s="345"/>
      <c r="GT185" s="259"/>
      <c r="GU185" s="345"/>
      <c r="GV185" s="259"/>
      <c r="GW185" s="345"/>
      <c r="GX185" s="259" t="s">
        <v>196</v>
      </c>
      <c r="GY185" s="345"/>
      <c r="GZ185" s="259" t="s">
        <v>196</v>
      </c>
      <c r="HA185" s="345" t="s">
        <v>196</v>
      </c>
      <c r="HB185" s="259"/>
      <c r="HC185" s="345"/>
      <c r="HD185" s="259"/>
      <c r="HE185" s="345"/>
      <c r="HF185" s="259"/>
      <c r="HG185" s="345" t="s">
        <v>196</v>
      </c>
      <c r="HH185" s="259" t="s">
        <v>196</v>
      </c>
      <c r="HI185" s="345" t="s">
        <v>196</v>
      </c>
      <c r="HJ185" s="259" t="s">
        <v>196</v>
      </c>
      <c r="HK185" s="345" t="s">
        <v>196</v>
      </c>
      <c r="HL185" s="259"/>
      <c r="HM185" s="345"/>
      <c r="HN185" s="259"/>
      <c r="HO185" s="345"/>
      <c r="HP185" s="259"/>
      <c r="HQ185" s="129" t="s">
        <v>2649</v>
      </c>
      <c r="HR185" s="129" t="s">
        <v>2649</v>
      </c>
      <c r="HS185" s="345"/>
      <c r="HT185" s="129" t="s">
        <v>2649</v>
      </c>
      <c r="HU185" s="345"/>
      <c r="HV185" s="129" t="s">
        <v>2649</v>
      </c>
      <c r="HW185" s="129" t="s">
        <v>2649</v>
      </c>
      <c r="HX185" s="129" t="s">
        <v>2649</v>
      </c>
      <c r="HY185" s="345"/>
      <c r="HZ185" s="259"/>
      <c r="IA185" s="345"/>
      <c r="IB185" s="356" t="s">
        <v>195</v>
      </c>
      <c r="IC185" s="345"/>
      <c r="ID185" s="257"/>
      <c r="IG185" s="303">
        <f t="shared" si="12"/>
        <v>41</v>
      </c>
      <c r="IH185" s="303">
        <f t="shared" si="13"/>
        <v>34</v>
      </c>
      <c r="II185" s="303">
        <f t="shared" si="14"/>
        <v>1</v>
      </c>
      <c r="IJ185" s="303">
        <f t="shared" si="11"/>
        <v>6</v>
      </c>
    </row>
    <row r="186" spans="1:244" s="30" customFormat="1" x14ac:dyDescent="0.2">
      <c r="A186" s="343" t="str">
        <f>Cover!C176</f>
        <v>175</v>
      </c>
      <c r="B186" s="343" t="str">
        <f>Cover!D176 &amp; " / " &amp; Cover!E176</f>
        <v>Défense/recours civil / Burg.verded./verhaal</v>
      </c>
      <c r="C186" s="343" t="str">
        <f>Cover!M176</f>
        <v>En tant que couverture. Assistance juridique en droit civil.</v>
      </c>
      <c r="D186" s="343" t="str">
        <f>Cover!N176</f>
        <v>Als dekking. Rechtsbijstand, in burgerrechtelijke zaken.</v>
      </c>
      <c r="E186" s="344" t="str">
        <f>Cover!J176</f>
        <v/>
      </c>
      <c r="F186" s="327" t="s">
        <v>196</v>
      </c>
      <c r="G186" s="345"/>
      <c r="H186" s="259"/>
      <c r="I186" s="345"/>
      <c r="J186" s="259"/>
      <c r="K186" s="345"/>
      <c r="L186" s="259"/>
      <c r="M186" s="345"/>
      <c r="N186" s="259"/>
      <c r="O186" s="345"/>
      <c r="P186" s="259"/>
      <c r="Q186" s="345"/>
      <c r="R186" s="259"/>
      <c r="S186" s="345"/>
      <c r="T186" s="259"/>
      <c r="U186" s="350" t="s">
        <v>196</v>
      </c>
      <c r="V186" s="259"/>
      <c r="W186" s="345"/>
      <c r="X186" s="259"/>
      <c r="Y186" s="345"/>
      <c r="Z186" s="259"/>
      <c r="AA186" s="345"/>
      <c r="AB186" s="259"/>
      <c r="AC186" s="345"/>
      <c r="AD186" s="327" t="s">
        <v>196</v>
      </c>
      <c r="AE186" s="345"/>
      <c r="AF186" s="259"/>
      <c r="AG186" s="345"/>
      <c r="AH186" s="259"/>
      <c r="AI186" s="345"/>
      <c r="AJ186" s="327" t="s">
        <v>196</v>
      </c>
      <c r="AK186" s="345"/>
      <c r="AL186" s="259"/>
      <c r="AM186" s="350" t="s">
        <v>196</v>
      </c>
      <c r="AN186" s="259"/>
      <c r="AO186" s="345"/>
      <c r="AP186" s="259"/>
      <c r="AQ186" s="345"/>
      <c r="AR186" s="259"/>
      <c r="AS186" s="345"/>
      <c r="AT186" s="259"/>
      <c r="AU186" s="345"/>
      <c r="AV186" s="259"/>
      <c r="AW186" s="345"/>
      <c r="AX186" s="259"/>
      <c r="AY186" s="345"/>
      <c r="AZ186" s="259"/>
      <c r="BA186" s="345"/>
      <c r="BB186" s="259"/>
      <c r="BC186" s="345"/>
      <c r="BD186" s="259"/>
      <c r="BE186" s="345"/>
      <c r="BF186" s="259"/>
      <c r="BG186" s="345"/>
      <c r="BH186" s="259"/>
      <c r="BI186" s="345"/>
      <c r="BJ186" s="259"/>
      <c r="BK186" s="350" t="s">
        <v>196</v>
      </c>
      <c r="BL186" s="259"/>
      <c r="BM186" s="345"/>
      <c r="BN186" s="259"/>
      <c r="BO186" s="345"/>
      <c r="BP186" s="259"/>
      <c r="BQ186" s="345"/>
      <c r="BR186" s="259"/>
      <c r="BS186" s="350" t="s">
        <v>196</v>
      </c>
      <c r="BT186" s="259"/>
      <c r="BU186" s="345"/>
      <c r="BV186" s="259"/>
      <c r="BW186" s="345"/>
      <c r="BX186" s="259"/>
      <c r="BY186" s="345"/>
      <c r="BZ186" s="259"/>
      <c r="CA186" s="345"/>
      <c r="CB186" s="259"/>
      <c r="CC186" s="345"/>
      <c r="CD186" s="259"/>
      <c r="CE186" s="345"/>
      <c r="CF186" s="259"/>
      <c r="CG186" s="345"/>
      <c r="CH186" s="259"/>
      <c r="CI186" s="345"/>
      <c r="CJ186" s="259"/>
      <c r="CK186" s="345"/>
      <c r="CL186" s="259"/>
      <c r="CM186" s="350" t="s">
        <v>196</v>
      </c>
      <c r="CN186" s="259"/>
      <c r="CO186" s="345"/>
      <c r="CP186" s="259"/>
      <c r="CQ186" s="345"/>
      <c r="CR186" s="259"/>
      <c r="CS186" s="345"/>
      <c r="CT186" s="259"/>
      <c r="CU186" s="345"/>
      <c r="CV186" s="327" t="s">
        <v>196</v>
      </c>
      <c r="CW186" s="345"/>
      <c r="CX186" s="259"/>
      <c r="CY186" s="345"/>
      <c r="CZ186" s="259"/>
      <c r="DA186" s="345"/>
      <c r="DB186" s="259"/>
      <c r="DC186" s="345"/>
      <c r="DD186" s="259"/>
      <c r="DE186" s="345"/>
      <c r="DF186" s="259"/>
      <c r="DG186" s="350" t="s">
        <v>196</v>
      </c>
      <c r="DH186" s="327" t="s">
        <v>196</v>
      </c>
      <c r="DI186" s="345"/>
      <c r="DJ186" s="259"/>
      <c r="DK186" s="345"/>
      <c r="DL186" s="259"/>
      <c r="DM186" s="345"/>
      <c r="DN186" s="259"/>
      <c r="DO186" s="345"/>
      <c r="DP186" s="259"/>
      <c r="DQ186" s="350" t="s">
        <v>196</v>
      </c>
      <c r="DR186" s="327" t="s">
        <v>196</v>
      </c>
      <c r="DS186" s="345"/>
      <c r="DT186" s="259"/>
      <c r="DU186" s="345"/>
      <c r="DV186" s="259"/>
      <c r="DW186" s="345"/>
      <c r="DX186" s="327" t="s">
        <v>196</v>
      </c>
      <c r="DY186" s="350" t="s">
        <v>196</v>
      </c>
      <c r="DZ186" s="259"/>
      <c r="EA186" s="345"/>
      <c r="EB186" s="327" t="s">
        <v>196</v>
      </c>
      <c r="EC186" s="345"/>
      <c r="ED186" s="259"/>
      <c r="EE186" s="345"/>
      <c r="EF186" s="259"/>
      <c r="EG186" s="345"/>
      <c r="EH186" s="259"/>
      <c r="EI186" s="345"/>
      <c r="EJ186" s="259"/>
      <c r="EK186" s="345"/>
      <c r="EL186" s="259"/>
      <c r="EM186" s="350" t="s">
        <v>196</v>
      </c>
      <c r="EN186" s="327" t="s">
        <v>196</v>
      </c>
      <c r="EO186" s="345"/>
      <c r="EP186" s="259"/>
      <c r="EQ186" s="345"/>
      <c r="ER186" s="259"/>
      <c r="ES186" s="345"/>
      <c r="ET186" s="259"/>
      <c r="EU186" s="345"/>
      <c r="EV186" s="259"/>
      <c r="EW186" s="345"/>
      <c r="EX186" s="259"/>
      <c r="EY186" s="345"/>
      <c r="EZ186" s="259"/>
      <c r="FA186" s="345"/>
      <c r="FB186" s="259"/>
      <c r="FC186" s="345"/>
      <c r="FD186" s="259"/>
      <c r="FE186" s="350" t="s">
        <v>196</v>
      </c>
      <c r="FF186" s="259"/>
      <c r="FG186" s="345"/>
      <c r="FH186" s="259"/>
      <c r="FI186" s="350" t="s">
        <v>196</v>
      </c>
      <c r="FJ186" s="259"/>
      <c r="FK186" s="350" t="s">
        <v>196</v>
      </c>
      <c r="FL186" s="259"/>
      <c r="FM186" s="345"/>
      <c r="FN186" s="327" t="s">
        <v>196</v>
      </c>
      <c r="FO186" s="350" t="s">
        <v>196</v>
      </c>
      <c r="FP186" s="259"/>
      <c r="FQ186" s="345"/>
      <c r="FR186" s="327" t="s">
        <v>196</v>
      </c>
      <c r="FS186" s="345"/>
      <c r="FT186" s="259"/>
      <c r="FU186" s="345"/>
      <c r="FV186" s="327" t="s">
        <v>196</v>
      </c>
      <c r="FW186" s="350" t="s">
        <v>196</v>
      </c>
      <c r="FX186" s="259"/>
      <c r="FY186" s="345"/>
      <c r="FZ186" s="259"/>
      <c r="GA186" s="345"/>
      <c r="GB186" s="259"/>
      <c r="GC186" s="345"/>
      <c r="GD186" s="259"/>
      <c r="GE186" s="345"/>
      <c r="GF186" s="259"/>
      <c r="GG186" s="345"/>
      <c r="GH186" s="259"/>
      <c r="GI186" s="345"/>
      <c r="GJ186" s="259"/>
      <c r="GK186" s="345"/>
      <c r="GL186" s="259"/>
      <c r="GM186" s="345"/>
      <c r="GN186" s="259"/>
      <c r="GO186" s="345"/>
      <c r="GP186" s="259"/>
      <c r="GQ186" s="345"/>
      <c r="GR186" s="259"/>
      <c r="GS186" s="345"/>
      <c r="GT186" s="259"/>
      <c r="GU186" s="345"/>
      <c r="GV186" s="259"/>
      <c r="GW186" s="345"/>
      <c r="GX186" s="259" t="s">
        <v>196</v>
      </c>
      <c r="GY186" s="345"/>
      <c r="GZ186" s="259" t="s">
        <v>196</v>
      </c>
      <c r="HA186" s="345" t="s">
        <v>196</v>
      </c>
      <c r="HB186" s="259"/>
      <c r="HC186" s="345"/>
      <c r="HD186" s="259"/>
      <c r="HE186" s="345"/>
      <c r="HF186" s="259"/>
      <c r="HG186" s="345" t="s">
        <v>196</v>
      </c>
      <c r="HH186" s="259" t="s">
        <v>196</v>
      </c>
      <c r="HI186" s="345" t="s">
        <v>196</v>
      </c>
      <c r="HJ186" s="259" t="s">
        <v>196</v>
      </c>
      <c r="HK186" s="345" t="s">
        <v>196</v>
      </c>
      <c r="HL186" s="259"/>
      <c r="HM186" s="345"/>
      <c r="HN186" s="259"/>
      <c r="HO186" s="345"/>
      <c r="HP186" s="259"/>
      <c r="HQ186" s="129" t="s">
        <v>2649</v>
      </c>
      <c r="HR186" s="129" t="s">
        <v>2649</v>
      </c>
      <c r="HS186" s="345"/>
      <c r="HT186" s="129" t="s">
        <v>2649</v>
      </c>
      <c r="HU186" s="345"/>
      <c r="HV186" s="129" t="s">
        <v>2649</v>
      </c>
      <c r="HW186" s="345"/>
      <c r="HX186" s="259"/>
      <c r="HY186" s="345"/>
      <c r="HZ186" s="259"/>
      <c r="IA186" s="345"/>
      <c r="IB186" s="356" t="s">
        <v>195</v>
      </c>
      <c r="IC186" s="345"/>
      <c r="ID186" s="257"/>
      <c r="IG186" s="303">
        <f t="shared" si="12"/>
        <v>39</v>
      </c>
      <c r="IH186" s="303">
        <f t="shared" si="13"/>
        <v>34</v>
      </c>
      <c r="II186" s="303">
        <f t="shared" si="14"/>
        <v>1</v>
      </c>
      <c r="IJ186" s="303">
        <f t="shared" si="11"/>
        <v>4</v>
      </c>
    </row>
    <row r="187" spans="1:244" s="30" customFormat="1" x14ac:dyDescent="0.2">
      <c r="A187" s="343" t="str">
        <f>Cover!C177</f>
        <v>176</v>
      </c>
      <c r="B187" s="343" t="str">
        <f>Cover!D177 &amp; " / " &amp; Cover!E177</f>
        <v>Transactions / Transacties</v>
      </c>
      <c r="C187" s="343" t="str">
        <f>Cover!M177</f>
        <v>En tant que couverture. Assistance juridique autour des transactions commerciales.</v>
      </c>
      <c r="D187" s="343" t="str">
        <f>Cover!N177</f>
        <v>Als dekkng. Rechtsbijstand handelsovereenkomsten.</v>
      </c>
      <c r="E187" s="344" t="str">
        <f>Cover!J177</f>
        <v/>
      </c>
      <c r="F187" s="327" t="s">
        <v>196</v>
      </c>
      <c r="G187" s="345"/>
      <c r="H187" s="259"/>
      <c r="I187" s="345"/>
      <c r="J187" s="259"/>
      <c r="K187" s="345"/>
      <c r="L187" s="259"/>
      <c r="M187" s="345"/>
      <c r="N187" s="259"/>
      <c r="O187" s="345"/>
      <c r="P187" s="259"/>
      <c r="Q187" s="345"/>
      <c r="R187" s="259"/>
      <c r="S187" s="345"/>
      <c r="T187" s="259"/>
      <c r="U187" s="350" t="s">
        <v>196</v>
      </c>
      <c r="V187" s="259"/>
      <c r="W187" s="345"/>
      <c r="X187" s="259"/>
      <c r="Y187" s="345"/>
      <c r="Z187" s="259"/>
      <c r="AA187" s="345"/>
      <c r="AB187" s="259"/>
      <c r="AC187" s="345"/>
      <c r="AD187" s="327" t="s">
        <v>196</v>
      </c>
      <c r="AE187" s="345"/>
      <c r="AF187" s="259"/>
      <c r="AG187" s="345"/>
      <c r="AH187" s="259"/>
      <c r="AI187" s="345"/>
      <c r="AJ187" s="327" t="s">
        <v>196</v>
      </c>
      <c r="AK187" s="345"/>
      <c r="AL187" s="259"/>
      <c r="AM187" s="350" t="s">
        <v>196</v>
      </c>
      <c r="AN187" s="259"/>
      <c r="AO187" s="345"/>
      <c r="AP187" s="259"/>
      <c r="AQ187" s="345"/>
      <c r="AR187" s="259"/>
      <c r="AS187" s="345"/>
      <c r="AT187" s="259"/>
      <c r="AU187" s="345"/>
      <c r="AV187" s="259"/>
      <c r="AW187" s="345"/>
      <c r="AX187" s="259"/>
      <c r="AY187" s="345"/>
      <c r="AZ187" s="259"/>
      <c r="BA187" s="345"/>
      <c r="BB187" s="259"/>
      <c r="BC187" s="345"/>
      <c r="BD187" s="259"/>
      <c r="BE187" s="345"/>
      <c r="BF187" s="259"/>
      <c r="BG187" s="345"/>
      <c r="BH187" s="259"/>
      <c r="BI187" s="345"/>
      <c r="BJ187" s="259"/>
      <c r="BK187" s="350" t="s">
        <v>196</v>
      </c>
      <c r="BL187" s="259"/>
      <c r="BM187" s="345"/>
      <c r="BN187" s="259"/>
      <c r="BO187" s="345"/>
      <c r="BP187" s="259"/>
      <c r="BQ187" s="345"/>
      <c r="BR187" s="259"/>
      <c r="BS187" s="350" t="s">
        <v>196</v>
      </c>
      <c r="BT187" s="259"/>
      <c r="BU187" s="345"/>
      <c r="BV187" s="259"/>
      <c r="BW187" s="345"/>
      <c r="BX187" s="259"/>
      <c r="BY187" s="345"/>
      <c r="BZ187" s="259"/>
      <c r="CA187" s="345"/>
      <c r="CB187" s="259"/>
      <c r="CC187" s="345"/>
      <c r="CD187" s="259"/>
      <c r="CE187" s="345"/>
      <c r="CF187" s="259"/>
      <c r="CG187" s="345"/>
      <c r="CH187" s="259"/>
      <c r="CI187" s="345"/>
      <c r="CJ187" s="259"/>
      <c r="CK187" s="345"/>
      <c r="CL187" s="259"/>
      <c r="CM187" s="350" t="s">
        <v>196</v>
      </c>
      <c r="CN187" s="259"/>
      <c r="CO187" s="345"/>
      <c r="CP187" s="259"/>
      <c r="CQ187" s="345"/>
      <c r="CR187" s="259"/>
      <c r="CS187" s="345"/>
      <c r="CT187" s="259"/>
      <c r="CU187" s="345"/>
      <c r="CV187" s="327" t="s">
        <v>196</v>
      </c>
      <c r="CW187" s="345"/>
      <c r="CX187" s="259"/>
      <c r="CY187" s="345"/>
      <c r="CZ187" s="259"/>
      <c r="DA187" s="345"/>
      <c r="DB187" s="259"/>
      <c r="DC187" s="345"/>
      <c r="DD187" s="259"/>
      <c r="DE187" s="345"/>
      <c r="DF187" s="259"/>
      <c r="DG187" s="350" t="s">
        <v>196</v>
      </c>
      <c r="DH187" s="327" t="s">
        <v>196</v>
      </c>
      <c r="DI187" s="345"/>
      <c r="DJ187" s="259"/>
      <c r="DK187" s="345"/>
      <c r="DL187" s="259"/>
      <c r="DM187" s="345"/>
      <c r="DN187" s="259"/>
      <c r="DO187" s="345"/>
      <c r="DP187" s="259"/>
      <c r="DQ187" s="350" t="s">
        <v>196</v>
      </c>
      <c r="DR187" s="327" t="s">
        <v>196</v>
      </c>
      <c r="DS187" s="345"/>
      <c r="DT187" s="259"/>
      <c r="DU187" s="345"/>
      <c r="DV187" s="259"/>
      <c r="DW187" s="345"/>
      <c r="DX187" s="327" t="s">
        <v>196</v>
      </c>
      <c r="DY187" s="350" t="s">
        <v>196</v>
      </c>
      <c r="DZ187" s="259"/>
      <c r="EA187" s="345"/>
      <c r="EB187" s="327" t="s">
        <v>196</v>
      </c>
      <c r="EC187" s="345"/>
      <c r="ED187" s="259"/>
      <c r="EE187" s="345"/>
      <c r="EF187" s="259"/>
      <c r="EG187" s="345"/>
      <c r="EH187" s="259"/>
      <c r="EI187" s="345"/>
      <c r="EJ187" s="259"/>
      <c r="EK187" s="345"/>
      <c r="EL187" s="259"/>
      <c r="EM187" s="350" t="s">
        <v>196</v>
      </c>
      <c r="EN187" s="327" t="s">
        <v>196</v>
      </c>
      <c r="EO187" s="345"/>
      <c r="EP187" s="259"/>
      <c r="EQ187" s="345"/>
      <c r="ER187" s="259"/>
      <c r="ES187" s="345"/>
      <c r="ET187" s="259"/>
      <c r="EU187" s="345"/>
      <c r="EV187" s="259"/>
      <c r="EW187" s="345"/>
      <c r="EX187" s="259"/>
      <c r="EY187" s="345"/>
      <c r="EZ187" s="259"/>
      <c r="FA187" s="345"/>
      <c r="FB187" s="259"/>
      <c r="FC187" s="345"/>
      <c r="FD187" s="259"/>
      <c r="FE187" s="350" t="s">
        <v>196</v>
      </c>
      <c r="FF187" s="259"/>
      <c r="FG187" s="345"/>
      <c r="FH187" s="259"/>
      <c r="FI187" s="350" t="s">
        <v>196</v>
      </c>
      <c r="FJ187" s="259"/>
      <c r="FK187" s="350" t="s">
        <v>196</v>
      </c>
      <c r="FL187" s="259"/>
      <c r="FM187" s="345"/>
      <c r="FN187" s="327" t="s">
        <v>196</v>
      </c>
      <c r="FO187" s="350" t="s">
        <v>196</v>
      </c>
      <c r="FP187" s="259"/>
      <c r="FQ187" s="345"/>
      <c r="FR187" s="327" t="s">
        <v>196</v>
      </c>
      <c r="FS187" s="345"/>
      <c r="FT187" s="259"/>
      <c r="FU187" s="345"/>
      <c r="FV187" s="327" t="s">
        <v>196</v>
      </c>
      <c r="FW187" s="350" t="s">
        <v>196</v>
      </c>
      <c r="FX187" s="259"/>
      <c r="FY187" s="345"/>
      <c r="FZ187" s="259"/>
      <c r="GA187" s="345"/>
      <c r="GB187" s="259"/>
      <c r="GC187" s="345"/>
      <c r="GD187" s="259"/>
      <c r="GE187" s="345"/>
      <c r="GF187" s="259"/>
      <c r="GG187" s="345"/>
      <c r="GH187" s="259"/>
      <c r="GI187" s="345"/>
      <c r="GJ187" s="259"/>
      <c r="GK187" s="345"/>
      <c r="GL187" s="259"/>
      <c r="GM187" s="345"/>
      <c r="GN187" s="259"/>
      <c r="GO187" s="345"/>
      <c r="GP187" s="259"/>
      <c r="GQ187" s="345"/>
      <c r="GR187" s="259"/>
      <c r="GS187" s="345"/>
      <c r="GT187" s="259"/>
      <c r="GU187" s="345"/>
      <c r="GV187" s="259"/>
      <c r="GW187" s="345"/>
      <c r="GX187" s="259" t="s">
        <v>196</v>
      </c>
      <c r="GY187" s="345"/>
      <c r="GZ187" s="259" t="s">
        <v>196</v>
      </c>
      <c r="HA187" s="345" t="s">
        <v>196</v>
      </c>
      <c r="HB187" s="259"/>
      <c r="HC187" s="345"/>
      <c r="HD187" s="259"/>
      <c r="HE187" s="345"/>
      <c r="HF187" s="259"/>
      <c r="HG187" s="345" t="s">
        <v>196</v>
      </c>
      <c r="HH187" s="259" t="s">
        <v>196</v>
      </c>
      <c r="HI187" s="345" t="s">
        <v>196</v>
      </c>
      <c r="HJ187" s="259" t="s">
        <v>196</v>
      </c>
      <c r="HK187" s="345" t="s">
        <v>196</v>
      </c>
      <c r="HL187" s="259"/>
      <c r="HM187" s="345"/>
      <c r="HN187" s="259"/>
      <c r="HO187" s="345"/>
      <c r="HP187" s="259"/>
      <c r="HQ187" s="345"/>
      <c r="HR187" s="259"/>
      <c r="HS187" s="345"/>
      <c r="HT187" s="259"/>
      <c r="HU187" s="345"/>
      <c r="HV187" s="259"/>
      <c r="HW187" s="345"/>
      <c r="HX187" s="259"/>
      <c r="HY187" s="345"/>
      <c r="HZ187" s="259"/>
      <c r="IA187" s="345"/>
      <c r="IB187" s="356" t="s">
        <v>195</v>
      </c>
      <c r="IC187" s="345"/>
      <c r="ID187" s="257"/>
      <c r="IG187" s="303">
        <f t="shared" si="12"/>
        <v>35</v>
      </c>
      <c r="IH187" s="303">
        <f t="shared" si="13"/>
        <v>34</v>
      </c>
      <c r="II187" s="303">
        <f t="shared" si="14"/>
        <v>1</v>
      </c>
      <c r="IJ187" s="303">
        <f t="shared" si="11"/>
        <v>0</v>
      </c>
    </row>
    <row r="188" spans="1:244" s="30" customFormat="1" x14ac:dyDescent="0.2">
      <c r="A188" s="343" t="str">
        <f>Cover!C178</f>
        <v>177</v>
      </c>
      <c r="B188" s="343" t="str">
        <f>Cover!D178 &amp; " / " &amp; Cover!E178</f>
        <v>Conflits administr. / Administr.geschillen</v>
      </c>
      <c r="C188" s="343" t="str">
        <f>Cover!M178</f>
        <v>Conflits administratifs. En tant que couverture. Assistance juridique dans le cas de conflits administratifs, généralement envers les autorités.</v>
      </c>
      <c r="D188" s="343" t="str">
        <f>Cover!N178</f>
        <v>Als dekking. Rechtsbijstand in administratieve geschillen (meestal met overheidsintanties).</v>
      </c>
      <c r="E188" s="344" t="str">
        <f>Cover!J178</f>
        <v/>
      </c>
      <c r="F188" s="327" t="s">
        <v>196</v>
      </c>
      <c r="G188" s="345"/>
      <c r="H188" s="259"/>
      <c r="I188" s="345"/>
      <c r="J188" s="259"/>
      <c r="K188" s="345"/>
      <c r="L188" s="259"/>
      <c r="M188" s="345"/>
      <c r="N188" s="259"/>
      <c r="O188" s="345"/>
      <c r="P188" s="259"/>
      <c r="Q188" s="345"/>
      <c r="R188" s="259"/>
      <c r="S188" s="345"/>
      <c r="T188" s="259"/>
      <c r="U188" s="350" t="s">
        <v>196</v>
      </c>
      <c r="V188" s="259"/>
      <c r="W188" s="345"/>
      <c r="X188" s="259"/>
      <c r="Y188" s="345"/>
      <c r="Z188" s="259"/>
      <c r="AA188" s="345"/>
      <c r="AB188" s="259"/>
      <c r="AC188" s="345"/>
      <c r="AD188" s="327" t="s">
        <v>196</v>
      </c>
      <c r="AE188" s="345"/>
      <c r="AF188" s="259"/>
      <c r="AG188" s="345"/>
      <c r="AH188" s="259"/>
      <c r="AI188" s="345"/>
      <c r="AJ188" s="327" t="s">
        <v>196</v>
      </c>
      <c r="AK188" s="345"/>
      <c r="AL188" s="259"/>
      <c r="AM188" s="350" t="s">
        <v>196</v>
      </c>
      <c r="AN188" s="259"/>
      <c r="AO188" s="345"/>
      <c r="AP188" s="259"/>
      <c r="AQ188" s="345"/>
      <c r="AR188" s="259"/>
      <c r="AS188" s="345"/>
      <c r="AT188" s="259"/>
      <c r="AU188" s="345"/>
      <c r="AV188" s="259"/>
      <c r="AW188" s="345"/>
      <c r="AX188" s="259"/>
      <c r="AY188" s="345"/>
      <c r="AZ188" s="259"/>
      <c r="BA188" s="345"/>
      <c r="BB188" s="259"/>
      <c r="BC188" s="345"/>
      <c r="BD188" s="259"/>
      <c r="BE188" s="345"/>
      <c r="BF188" s="259"/>
      <c r="BG188" s="345"/>
      <c r="BH188" s="259"/>
      <c r="BI188" s="345"/>
      <c r="BJ188" s="259"/>
      <c r="BK188" s="350" t="s">
        <v>196</v>
      </c>
      <c r="BL188" s="259"/>
      <c r="BM188" s="345"/>
      <c r="BN188" s="259"/>
      <c r="BO188" s="345"/>
      <c r="BP188" s="259"/>
      <c r="BQ188" s="345"/>
      <c r="BR188" s="259"/>
      <c r="BS188" s="350" t="s">
        <v>196</v>
      </c>
      <c r="BT188" s="259"/>
      <c r="BU188" s="345"/>
      <c r="BV188" s="259"/>
      <c r="BW188" s="345"/>
      <c r="BX188" s="259"/>
      <c r="BY188" s="345"/>
      <c r="BZ188" s="259"/>
      <c r="CA188" s="345"/>
      <c r="CB188" s="259"/>
      <c r="CC188" s="345"/>
      <c r="CD188" s="259"/>
      <c r="CE188" s="345"/>
      <c r="CF188" s="259"/>
      <c r="CG188" s="345"/>
      <c r="CH188" s="259"/>
      <c r="CI188" s="345"/>
      <c r="CJ188" s="259"/>
      <c r="CK188" s="345"/>
      <c r="CL188" s="259"/>
      <c r="CM188" s="350" t="s">
        <v>196</v>
      </c>
      <c r="CN188" s="259"/>
      <c r="CO188" s="345"/>
      <c r="CP188" s="259"/>
      <c r="CQ188" s="345"/>
      <c r="CR188" s="259"/>
      <c r="CS188" s="345"/>
      <c r="CT188" s="259"/>
      <c r="CU188" s="345"/>
      <c r="CV188" s="327" t="s">
        <v>196</v>
      </c>
      <c r="CW188" s="345"/>
      <c r="CX188" s="259"/>
      <c r="CY188" s="345"/>
      <c r="CZ188" s="259"/>
      <c r="DA188" s="345"/>
      <c r="DB188" s="259"/>
      <c r="DC188" s="345"/>
      <c r="DD188" s="259"/>
      <c r="DE188" s="345"/>
      <c r="DF188" s="259"/>
      <c r="DG188" s="350" t="s">
        <v>196</v>
      </c>
      <c r="DH188" s="327" t="s">
        <v>196</v>
      </c>
      <c r="DI188" s="345"/>
      <c r="DJ188" s="259"/>
      <c r="DK188" s="345"/>
      <c r="DL188" s="259"/>
      <c r="DM188" s="345"/>
      <c r="DN188" s="259"/>
      <c r="DO188" s="345"/>
      <c r="DP188" s="259"/>
      <c r="DQ188" s="350" t="s">
        <v>196</v>
      </c>
      <c r="DR188" s="327" t="s">
        <v>196</v>
      </c>
      <c r="DS188" s="345"/>
      <c r="DT188" s="259"/>
      <c r="DU188" s="345"/>
      <c r="DV188" s="259"/>
      <c r="DW188" s="345"/>
      <c r="DX188" s="327" t="s">
        <v>196</v>
      </c>
      <c r="DY188" s="350" t="s">
        <v>196</v>
      </c>
      <c r="DZ188" s="259"/>
      <c r="EA188" s="345"/>
      <c r="EB188" s="327" t="s">
        <v>196</v>
      </c>
      <c r="EC188" s="345"/>
      <c r="ED188" s="259"/>
      <c r="EE188" s="345"/>
      <c r="EF188" s="259"/>
      <c r="EG188" s="345"/>
      <c r="EH188" s="259"/>
      <c r="EI188" s="345"/>
      <c r="EJ188" s="259"/>
      <c r="EK188" s="345"/>
      <c r="EL188" s="259"/>
      <c r="EM188" s="350" t="s">
        <v>196</v>
      </c>
      <c r="EN188" s="327" t="s">
        <v>196</v>
      </c>
      <c r="EO188" s="345"/>
      <c r="EP188" s="259"/>
      <c r="EQ188" s="345"/>
      <c r="ER188" s="259"/>
      <c r="ES188" s="345"/>
      <c r="ET188" s="259"/>
      <c r="EU188" s="345"/>
      <c r="EV188" s="259"/>
      <c r="EW188" s="345"/>
      <c r="EX188" s="259"/>
      <c r="EY188" s="345"/>
      <c r="EZ188" s="259"/>
      <c r="FA188" s="345"/>
      <c r="FB188" s="259"/>
      <c r="FC188" s="345"/>
      <c r="FD188" s="259"/>
      <c r="FE188" s="350" t="s">
        <v>196</v>
      </c>
      <c r="FF188" s="259"/>
      <c r="FG188" s="345"/>
      <c r="FH188" s="259"/>
      <c r="FI188" s="350" t="s">
        <v>196</v>
      </c>
      <c r="FJ188" s="259"/>
      <c r="FK188" s="350" t="s">
        <v>196</v>
      </c>
      <c r="FL188" s="259"/>
      <c r="FM188" s="345"/>
      <c r="FN188" s="327" t="s">
        <v>196</v>
      </c>
      <c r="FO188" s="350" t="s">
        <v>196</v>
      </c>
      <c r="FP188" s="259"/>
      <c r="FQ188" s="345"/>
      <c r="FR188" s="327" t="s">
        <v>196</v>
      </c>
      <c r="FS188" s="345"/>
      <c r="FT188" s="259"/>
      <c r="FU188" s="345"/>
      <c r="FV188" s="327" t="s">
        <v>196</v>
      </c>
      <c r="FW188" s="350" t="s">
        <v>196</v>
      </c>
      <c r="FX188" s="259"/>
      <c r="FY188" s="345"/>
      <c r="FZ188" s="259"/>
      <c r="GA188" s="345"/>
      <c r="GB188" s="259"/>
      <c r="GC188" s="345"/>
      <c r="GD188" s="259"/>
      <c r="GE188" s="345"/>
      <c r="GF188" s="259"/>
      <c r="GG188" s="345"/>
      <c r="GH188" s="259"/>
      <c r="GI188" s="345"/>
      <c r="GJ188" s="259"/>
      <c r="GK188" s="345"/>
      <c r="GL188" s="259"/>
      <c r="GM188" s="345"/>
      <c r="GN188" s="259"/>
      <c r="GO188" s="345"/>
      <c r="GP188" s="259"/>
      <c r="GQ188" s="345"/>
      <c r="GR188" s="259"/>
      <c r="GS188" s="345"/>
      <c r="GT188" s="259"/>
      <c r="GU188" s="345"/>
      <c r="GV188" s="259"/>
      <c r="GW188" s="345"/>
      <c r="GX188" s="259" t="s">
        <v>196</v>
      </c>
      <c r="GY188" s="345"/>
      <c r="GZ188" s="259" t="s">
        <v>196</v>
      </c>
      <c r="HA188" s="345" t="s">
        <v>196</v>
      </c>
      <c r="HB188" s="259"/>
      <c r="HC188" s="345"/>
      <c r="HD188" s="259"/>
      <c r="HE188" s="345"/>
      <c r="HF188" s="259"/>
      <c r="HG188" s="345" t="s">
        <v>196</v>
      </c>
      <c r="HH188" s="259" t="s">
        <v>196</v>
      </c>
      <c r="HI188" s="345" t="s">
        <v>196</v>
      </c>
      <c r="HJ188" s="259" t="s">
        <v>196</v>
      </c>
      <c r="HK188" s="345" t="s">
        <v>196</v>
      </c>
      <c r="HL188" s="259"/>
      <c r="HM188" s="345"/>
      <c r="HN188" s="259"/>
      <c r="HO188" s="345"/>
      <c r="HP188" s="259"/>
      <c r="HQ188" s="345"/>
      <c r="HR188" s="259"/>
      <c r="HS188" s="345"/>
      <c r="HT188" s="259"/>
      <c r="HU188" s="345"/>
      <c r="HV188" s="259"/>
      <c r="HW188" s="345"/>
      <c r="HX188" s="259"/>
      <c r="HY188" s="345"/>
      <c r="HZ188" s="259"/>
      <c r="IA188" s="345"/>
      <c r="IB188" s="356" t="s">
        <v>195</v>
      </c>
      <c r="IC188" s="345"/>
      <c r="ID188" s="257"/>
      <c r="IG188" s="303">
        <f t="shared" si="12"/>
        <v>35</v>
      </c>
      <c r="IH188" s="303">
        <f t="shared" si="13"/>
        <v>34</v>
      </c>
      <c r="II188" s="303">
        <f t="shared" si="14"/>
        <v>1</v>
      </c>
      <c r="IJ188" s="303">
        <f t="shared" si="11"/>
        <v>0</v>
      </c>
    </row>
    <row r="189" spans="1:244" s="30" customFormat="1" x14ac:dyDescent="0.2">
      <c r="A189" s="343" t="str">
        <f>Cover!C179</f>
        <v>178</v>
      </c>
      <c r="B189" s="343" t="str">
        <f>Cover!D179 &amp; " / " &amp; Cover!E179</f>
        <v>Confl.permis cond. / Geschillen rijbewijs</v>
      </c>
      <c r="C189" s="343" t="str">
        <f>Cover!M179</f>
        <v>Conflits permis de conduire. En tant que couverture. Assistance juridique dans le cas de conflits au sujet du permis de conduire, généralement envers les autorités.</v>
      </c>
      <c r="D189" s="343" t="str">
        <f>Cover!N179</f>
        <v>Als dekking. Rechtsbijstand in geschillen over het rijbewijs (meestal met overheidsintanties).</v>
      </c>
      <c r="E189" s="344" t="str">
        <f>Cover!J179</f>
        <v/>
      </c>
      <c r="F189" s="327" t="s">
        <v>196</v>
      </c>
      <c r="G189" s="345"/>
      <c r="H189" s="259"/>
      <c r="I189" s="345"/>
      <c r="J189" s="259"/>
      <c r="K189" s="345"/>
      <c r="L189" s="259"/>
      <c r="M189" s="345"/>
      <c r="N189" s="259"/>
      <c r="O189" s="345"/>
      <c r="P189" s="259"/>
      <c r="Q189" s="345"/>
      <c r="R189" s="259"/>
      <c r="S189" s="345"/>
      <c r="T189" s="259"/>
      <c r="U189" s="350" t="s">
        <v>196</v>
      </c>
      <c r="V189" s="259"/>
      <c r="W189" s="345"/>
      <c r="X189" s="259"/>
      <c r="Y189" s="345"/>
      <c r="Z189" s="259"/>
      <c r="AA189" s="345"/>
      <c r="AB189" s="259"/>
      <c r="AC189" s="345"/>
      <c r="AD189" s="327" t="s">
        <v>196</v>
      </c>
      <c r="AE189" s="345"/>
      <c r="AF189" s="259"/>
      <c r="AG189" s="345"/>
      <c r="AH189" s="259"/>
      <c r="AI189" s="345"/>
      <c r="AJ189" s="327" t="s">
        <v>196</v>
      </c>
      <c r="AK189" s="345"/>
      <c r="AL189" s="259"/>
      <c r="AM189" s="350" t="s">
        <v>196</v>
      </c>
      <c r="AN189" s="259"/>
      <c r="AO189" s="345"/>
      <c r="AP189" s="259"/>
      <c r="AQ189" s="345"/>
      <c r="AR189" s="259"/>
      <c r="AS189" s="345"/>
      <c r="AT189" s="259"/>
      <c r="AU189" s="345"/>
      <c r="AV189" s="259"/>
      <c r="AW189" s="345"/>
      <c r="AX189" s="259"/>
      <c r="AY189" s="345"/>
      <c r="AZ189" s="259"/>
      <c r="BA189" s="345"/>
      <c r="BB189" s="259"/>
      <c r="BC189" s="345"/>
      <c r="BD189" s="259"/>
      <c r="BE189" s="345"/>
      <c r="BF189" s="259"/>
      <c r="BG189" s="345"/>
      <c r="BH189" s="259"/>
      <c r="BI189" s="345"/>
      <c r="BJ189" s="259"/>
      <c r="BK189" s="350" t="s">
        <v>196</v>
      </c>
      <c r="BL189" s="259"/>
      <c r="BM189" s="345"/>
      <c r="BN189" s="259"/>
      <c r="BO189" s="345"/>
      <c r="BP189" s="259"/>
      <c r="BQ189" s="345"/>
      <c r="BR189" s="259"/>
      <c r="BS189" s="350" t="s">
        <v>196</v>
      </c>
      <c r="BT189" s="259"/>
      <c r="BU189" s="345"/>
      <c r="BV189" s="259"/>
      <c r="BW189" s="345"/>
      <c r="BX189" s="259"/>
      <c r="BY189" s="345"/>
      <c r="BZ189" s="259"/>
      <c r="CA189" s="345"/>
      <c r="CB189" s="259"/>
      <c r="CC189" s="345"/>
      <c r="CD189" s="259"/>
      <c r="CE189" s="345"/>
      <c r="CF189" s="259"/>
      <c r="CG189" s="345"/>
      <c r="CH189" s="259"/>
      <c r="CI189" s="345"/>
      <c r="CJ189" s="259"/>
      <c r="CK189" s="345"/>
      <c r="CL189" s="259"/>
      <c r="CM189" s="350" t="s">
        <v>196</v>
      </c>
      <c r="CN189" s="259"/>
      <c r="CO189" s="345"/>
      <c r="CP189" s="259"/>
      <c r="CQ189" s="345"/>
      <c r="CR189" s="259"/>
      <c r="CS189" s="345"/>
      <c r="CT189" s="259"/>
      <c r="CU189" s="345"/>
      <c r="CV189" s="327" t="s">
        <v>196</v>
      </c>
      <c r="CW189" s="345"/>
      <c r="CX189" s="259"/>
      <c r="CY189" s="345"/>
      <c r="CZ189" s="259"/>
      <c r="DA189" s="345"/>
      <c r="DB189" s="259"/>
      <c r="DC189" s="345"/>
      <c r="DD189" s="259"/>
      <c r="DE189" s="345"/>
      <c r="DF189" s="259"/>
      <c r="DG189" s="350" t="s">
        <v>196</v>
      </c>
      <c r="DH189" s="327" t="s">
        <v>196</v>
      </c>
      <c r="DI189" s="345"/>
      <c r="DJ189" s="259"/>
      <c r="DK189" s="345"/>
      <c r="DL189" s="259"/>
      <c r="DM189" s="345"/>
      <c r="DN189" s="259"/>
      <c r="DO189" s="345"/>
      <c r="DP189" s="259"/>
      <c r="DQ189" s="350" t="s">
        <v>196</v>
      </c>
      <c r="DR189" s="327" t="s">
        <v>196</v>
      </c>
      <c r="DS189" s="345"/>
      <c r="DT189" s="259"/>
      <c r="DU189" s="345"/>
      <c r="DV189" s="259"/>
      <c r="DW189" s="345"/>
      <c r="DX189" s="327" t="s">
        <v>196</v>
      </c>
      <c r="DY189" s="350" t="s">
        <v>196</v>
      </c>
      <c r="DZ189" s="259"/>
      <c r="EA189" s="345"/>
      <c r="EB189" s="327" t="s">
        <v>196</v>
      </c>
      <c r="EC189" s="345"/>
      <c r="ED189" s="259"/>
      <c r="EE189" s="345"/>
      <c r="EF189" s="259"/>
      <c r="EG189" s="345"/>
      <c r="EH189" s="259"/>
      <c r="EI189" s="345"/>
      <c r="EJ189" s="259"/>
      <c r="EK189" s="345"/>
      <c r="EL189" s="259"/>
      <c r="EM189" s="350" t="s">
        <v>196</v>
      </c>
      <c r="EN189" s="327" t="s">
        <v>196</v>
      </c>
      <c r="EO189" s="345"/>
      <c r="EP189" s="259"/>
      <c r="EQ189" s="345"/>
      <c r="ER189" s="259"/>
      <c r="ES189" s="345"/>
      <c r="ET189" s="259"/>
      <c r="EU189" s="345"/>
      <c r="EV189" s="259"/>
      <c r="EW189" s="345"/>
      <c r="EX189" s="259"/>
      <c r="EY189" s="345"/>
      <c r="EZ189" s="259"/>
      <c r="FA189" s="345"/>
      <c r="FB189" s="259"/>
      <c r="FC189" s="345"/>
      <c r="FD189" s="259"/>
      <c r="FE189" s="350" t="s">
        <v>196</v>
      </c>
      <c r="FF189" s="259"/>
      <c r="FG189" s="345"/>
      <c r="FH189" s="259"/>
      <c r="FI189" s="350" t="s">
        <v>196</v>
      </c>
      <c r="FJ189" s="259"/>
      <c r="FK189" s="350" t="s">
        <v>196</v>
      </c>
      <c r="FL189" s="259"/>
      <c r="FM189" s="345"/>
      <c r="FN189" s="327" t="s">
        <v>196</v>
      </c>
      <c r="FO189" s="350" t="s">
        <v>196</v>
      </c>
      <c r="FP189" s="259"/>
      <c r="FQ189" s="345"/>
      <c r="FR189" s="327" t="s">
        <v>196</v>
      </c>
      <c r="FS189" s="345"/>
      <c r="FT189" s="259"/>
      <c r="FU189" s="345"/>
      <c r="FV189" s="327" t="s">
        <v>196</v>
      </c>
      <c r="FW189" s="350" t="s">
        <v>196</v>
      </c>
      <c r="FX189" s="259"/>
      <c r="FY189" s="345"/>
      <c r="FZ189" s="259"/>
      <c r="GA189" s="345"/>
      <c r="GB189" s="259"/>
      <c r="GC189" s="345"/>
      <c r="GD189" s="259"/>
      <c r="GE189" s="345"/>
      <c r="GF189" s="259"/>
      <c r="GG189" s="345"/>
      <c r="GH189" s="259"/>
      <c r="GI189" s="345"/>
      <c r="GJ189" s="259"/>
      <c r="GK189" s="345"/>
      <c r="GL189" s="259"/>
      <c r="GM189" s="345"/>
      <c r="GN189" s="259"/>
      <c r="GO189" s="345"/>
      <c r="GP189" s="259"/>
      <c r="GQ189" s="345"/>
      <c r="GR189" s="259"/>
      <c r="GS189" s="345"/>
      <c r="GT189" s="259"/>
      <c r="GU189" s="345"/>
      <c r="GV189" s="259"/>
      <c r="GW189" s="345"/>
      <c r="GX189" s="259" t="s">
        <v>196</v>
      </c>
      <c r="GY189" s="345"/>
      <c r="GZ189" s="259" t="s">
        <v>196</v>
      </c>
      <c r="HA189" s="345" t="s">
        <v>196</v>
      </c>
      <c r="HB189" s="259"/>
      <c r="HC189" s="345"/>
      <c r="HD189" s="259"/>
      <c r="HE189" s="345"/>
      <c r="HF189" s="259"/>
      <c r="HG189" s="345" t="s">
        <v>196</v>
      </c>
      <c r="HH189" s="259" t="s">
        <v>196</v>
      </c>
      <c r="HI189" s="345" t="s">
        <v>196</v>
      </c>
      <c r="HJ189" s="259" t="s">
        <v>196</v>
      </c>
      <c r="HK189" s="345" t="s">
        <v>196</v>
      </c>
      <c r="HL189" s="259"/>
      <c r="HM189" s="345"/>
      <c r="HN189" s="259"/>
      <c r="HO189" s="345"/>
      <c r="HP189" s="259"/>
      <c r="HQ189" s="345"/>
      <c r="HR189" s="259"/>
      <c r="HS189" s="345"/>
      <c r="HT189" s="259"/>
      <c r="HU189" s="345"/>
      <c r="HV189" s="259"/>
      <c r="HW189" s="345"/>
      <c r="HX189" s="259"/>
      <c r="HY189" s="345"/>
      <c r="HZ189" s="259"/>
      <c r="IA189" s="345"/>
      <c r="IB189" s="356" t="s">
        <v>195</v>
      </c>
      <c r="IC189" s="345"/>
      <c r="ID189" s="257"/>
      <c r="IG189" s="303">
        <f t="shared" si="12"/>
        <v>35</v>
      </c>
      <c r="IH189" s="303">
        <f t="shared" si="13"/>
        <v>34</v>
      </c>
      <c r="II189" s="303">
        <f t="shared" si="14"/>
        <v>1</v>
      </c>
      <c r="IJ189" s="303">
        <f t="shared" si="11"/>
        <v>0</v>
      </c>
    </row>
    <row r="190" spans="1:244" s="30" customFormat="1" x14ac:dyDescent="0.2">
      <c r="A190" s="343" t="str">
        <f>Cover!C180</f>
        <v>179</v>
      </c>
      <c r="B190" s="343" t="str">
        <f>Cover!D180 &amp; " / " &amp; Cover!E180</f>
        <v>Conflits locatifs / Huurgeschillen</v>
      </c>
      <c r="C190" s="343" t="str">
        <f>Cover!M180</f>
        <v>En tant que couverture. Assistance juridique dans le cas de conflits locatifs, les contrats entre locataire et propriétaire (généralement en tête du locataire, parfois en tête du propriétaire).</v>
      </c>
      <c r="D190" s="343" t="str">
        <f>Cover!N180</f>
        <v>Als dekking. Rechtsbijstand in geschillen over huurcontracten (meestal in hoofde van de huurder, soms de verhuurder).</v>
      </c>
      <c r="E190" s="344" t="str">
        <f>Cover!J180</f>
        <v/>
      </c>
      <c r="F190" s="327" t="s">
        <v>196</v>
      </c>
      <c r="G190" s="345"/>
      <c r="H190" s="259"/>
      <c r="I190" s="345"/>
      <c r="J190" s="259"/>
      <c r="K190" s="345"/>
      <c r="L190" s="259"/>
      <c r="M190" s="345"/>
      <c r="N190" s="259"/>
      <c r="O190" s="345"/>
      <c r="P190" s="259"/>
      <c r="Q190" s="345"/>
      <c r="R190" s="259"/>
      <c r="S190" s="345"/>
      <c r="T190" s="259"/>
      <c r="U190" s="350" t="s">
        <v>196</v>
      </c>
      <c r="V190" s="259"/>
      <c r="W190" s="345"/>
      <c r="X190" s="259"/>
      <c r="Y190" s="345"/>
      <c r="Z190" s="259"/>
      <c r="AA190" s="345"/>
      <c r="AB190" s="259"/>
      <c r="AC190" s="345"/>
      <c r="AD190" s="327" t="s">
        <v>196</v>
      </c>
      <c r="AE190" s="345"/>
      <c r="AF190" s="259"/>
      <c r="AG190" s="345"/>
      <c r="AH190" s="259"/>
      <c r="AI190" s="345"/>
      <c r="AJ190" s="327" t="s">
        <v>196</v>
      </c>
      <c r="AK190" s="345"/>
      <c r="AL190" s="259"/>
      <c r="AM190" s="350" t="s">
        <v>196</v>
      </c>
      <c r="AN190" s="259"/>
      <c r="AO190" s="345"/>
      <c r="AP190" s="259"/>
      <c r="AQ190" s="345"/>
      <c r="AR190" s="259"/>
      <c r="AS190" s="345"/>
      <c r="AT190" s="259"/>
      <c r="AU190" s="345"/>
      <c r="AV190" s="259"/>
      <c r="AW190" s="345"/>
      <c r="AX190" s="259"/>
      <c r="AY190" s="345"/>
      <c r="AZ190" s="259"/>
      <c r="BA190" s="345"/>
      <c r="BB190" s="259"/>
      <c r="BC190" s="345"/>
      <c r="BD190" s="259"/>
      <c r="BE190" s="345"/>
      <c r="BF190" s="259"/>
      <c r="BG190" s="345"/>
      <c r="BH190" s="259"/>
      <c r="BI190" s="345"/>
      <c r="BJ190" s="259"/>
      <c r="BK190" s="350" t="s">
        <v>196</v>
      </c>
      <c r="BL190" s="259"/>
      <c r="BM190" s="345"/>
      <c r="BN190" s="259"/>
      <c r="BO190" s="345"/>
      <c r="BP190" s="259"/>
      <c r="BQ190" s="345"/>
      <c r="BR190" s="259"/>
      <c r="BS190" s="350" t="s">
        <v>196</v>
      </c>
      <c r="BT190" s="259"/>
      <c r="BU190" s="345"/>
      <c r="BV190" s="259"/>
      <c r="BW190" s="345"/>
      <c r="BX190" s="259"/>
      <c r="BY190" s="345"/>
      <c r="BZ190" s="259"/>
      <c r="CA190" s="345"/>
      <c r="CB190" s="259"/>
      <c r="CC190" s="345"/>
      <c r="CD190" s="259"/>
      <c r="CE190" s="345"/>
      <c r="CF190" s="259"/>
      <c r="CG190" s="345"/>
      <c r="CH190" s="259"/>
      <c r="CI190" s="345"/>
      <c r="CJ190" s="259"/>
      <c r="CK190" s="345"/>
      <c r="CL190" s="259"/>
      <c r="CM190" s="350" t="s">
        <v>196</v>
      </c>
      <c r="CN190" s="259"/>
      <c r="CO190" s="345"/>
      <c r="CP190" s="259"/>
      <c r="CQ190" s="345"/>
      <c r="CR190" s="259"/>
      <c r="CS190" s="345"/>
      <c r="CT190" s="259"/>
      <c r="CU190" s="345"/>
      <c r="CV190" s="327" t="s">
        <v>196</v>
      </c>
      <c r="CW190" s="345"/>
      <c r="CX190" s="259"/>
      <c r="CY190" s="345"/>
      <c r="CZ190" s="259"/>
      <c r="DA190" s="345"/>
      <c r="DB190" s="259"/>
      <c r="DC190" s="345"/>
      <c r="DD190" s="259"/>
      <c r="DE190" s="345"/>
      <c r="DF190" s="259"/>
      <c r="DG190" s="350" t="s">
        <v>196</v>
      </c>
      <c r="DH190" s="327" t="s">
        <v>196</v>
      </c>
      <c r="DI190" s="345"/>
      <c r="DJ190" s="259"/>
      <c r="DK190" s="345"/>
      <c r="DL190" s="259"/>
      <c r="DM190" s="345"/>
      <c r="DN190" s="259"/>
      <c r="DO190" s="345"/>
      <c r="DP190" s="259"/>
      <c r="DQ190" s="350" t="s">
        <v>196</v>
      </c>
      <c r="DR190" s="327" t="s">
        <v>196</v>
      </c>
      <c r="DS190" s="345"/>
      <c r="DT190" s="259"/>
      <c r="DU190" s="345"/>
      <c r="DV190" s="259"/>
      <c r="DW190" s="345"/>
      <c r="DX190" s="327" t="s">
        <v>196</v>
      </c>
      <c r="DY190" s="350" t="s">
        <v>196</v>
      </c>
      <c r="DZ190" s="259"/>
      <c r="EA190" s="345"/>
      <c r="EB190" s="327" t="s">
        <v>196</v>
      </c>
      <c r="EC190" s="345"/>
      <c r="ED190" s="259"/>
      <c r="EE190" s="345"/>
      <c r="EF190" s="259"/>
      <c r="EG190" s="345"/>
      <c r="EH190" s="259"/>
      <c r="EI190" s="345"/>
      <c r="EJ190" s="259"/>
      <c r="EK190" s="345"/>
      <c r="EL190" s="259"/>
      <c r="EM190" s="350" t="s">
        <v>196</v>
      </c>
      <c r="EN190" s="327" t="s">
        <v>196</v>
      </c>
      <c r="EO190" s="345"/>
      <c r="EP190" s="259"/>
      <c r="EQ190" s="345"/>
      <c r="ER190" s="259"/>
      <c r="ES190" s="345"/>
      <c r="ET190" s="259"/>
      <c r="EU190" s="345"/>
      <c r="EV190" s="259"/>
      <c r="EW190" s="345"/>
      <c r="EX190" s="259"/>
      <c r="EY190" s="345"/>
      <c r="EZ190" s="259"/>
      <c r="FA190" s="345"/>
      <c r="FB190" s="259"/>
      <c r="FC190" s="345"/>
      <c r="FD190" s="259"/>
      <c r="FE190" s="350" t="s">
        <v>196</v>
      </c>
      <c r="FF190" s="259"/>
      <c r="FG190" s="345"/>
      <c r="FH190" s="259"/>
      <c r="FI190" s="350" t="s">
        <v>196</v>
      </c>
      <c r="FJ190" s="259"/>
      <c r="FK190" s="350" t="s">
        <v>196</v>
      </c>
      <c r="FL190" s="259"/>
      <c r="FM190" s="345"/>
      <c r="FN190" s="327" t="s">
        <v>196</v>
      </c>
      <c r="FO190" s="350" t="s">
        <v>196</v>
      </c>
      <c r="FP190" s="259"/>
      <c r="FQ190" s="345"/>
      <c r="FR190" s="327" t="s">
        <v>196</v>
      </c>
      <c r="FS190" s="345"/>
      <c r="FT190" s="259"/>
      <c r="FU190" s="345"/>
      <c r="FV190" s="327" t="s">
        <v>196</v>
      </c>
      <c r="FW190" s="350" t="s">
        <v>196</v>
      </c>
      <c r="FX190" s="259"/>
      <c r="FY190" s="345"/>
      <c r="FZ190" s="259"/>
      <c r="GA190" s="345"/>
      <c r="GB190" s="259"/>
      <c r="GC190" s="345"/>
      <c r="GD190" s="259"/>
      <c r="GE190" s="345"/>
      <c r="GF190" s="259"/>
      <c r="GG190" s="345"/>
      <c r="GH190" s="259"/>
      <c r="GI190" s="345"/>
      <c r="GJ190" s="259"/>
      <c r="GK190" s="345"/>
      <c r="GL190" s="259"/>
      <c r="GM190" s="345"/>
      <c r="GN190" s="259"/>
      <c r="GO190" s="345"/>
      <c r="GP190" s="259"/>
      <c r="GQ190" s="345"/>
      <c r="GR190" s="259"/>
      <c r="GS190" s="345"/>
      <c r="GT190" s="259"/>
      <c r="GU190" s="345"/>
      <c r="GV190" s="259"/>
      <c r="GW190" s="345"/>
      <c r="GX190" s="259" t="s">
        <v>196</v>
      </c>
      <c r="GY190" s="345"/>
      <c r="GZ190" s="259" t="s">
        <v>196</v>
      </c>
      <c r="HA190" s="345" t="s">
        <v>196</v>
      </c>
      <c r="HB190" s="259"/>
      <c r="HC190" s="345"/>
      <c r="HD190" s="259"/>
      <c r="HE190" s="345"/>
      <c r="HF190" s="259"/>
      <c r="HG190" s="345" t="s">
        <v>196</v>
      </c>
      <c r="HH190" s="259" t="s">
        <v>196</v>
      </c>
      <c r="HI190" s="345" t="s">
        <v>196</v>
      </c>
      <c r="HJ190" s="259" t="s">
        <v>196</v>
      </c>
      <c r="HK190" s="345" t="s">
        <v>196</v>
      </c>
      <c r="HL190" s="259"/>
      <c r="HM190" s="345"/>
      <c r="HN190" s="259"/>
      <c r="HO190" s="345"/>
      <c r="HP190" s="259"/>
      <c r="HQ190" s="345"/>
      <c r="HR190" s="259"/>
      <c r="HS190" s="345"/>
      <c r="HT190" s="259"/>
      <c r="HU190" s="345"/>
      <c r="HV190" s="259"/>
      <c r="HW190" s="345"/>
      <c r="HX190" s="259"/>
      <c r="HY190" s="345"/>
      <c r="HZ190" s="259"/>
      <c r="IA190" s="345"/>
      <c r="IB190" s="356" t="s">
        <v>195</v>
      </c>
      <c r="IC190" s="345"/>
      <c r="ID190" s="257"/>
      <c r="IG190" s="303">
        <f t="shared" si="12"/>
        <v>35</v>
      </c>
      <c r="IH190" s="303">
        <f t="shared" si="13"/>
        <v>34</v>
      </c>
      <c r="II190" s="303">
        <f t="shared" si="14"/>
        <v>1</v>
      </c>
      <c r="IJ190" s="303">
        <f t="shared" si="11"/>
        <v>0</v>
      </c>
    </row>
    <row r="191" spans="1:244" s="30" customFormat="1" x14ac:dyDescent="0.2">
      <c r="A191" s="343" t="str">
        <f>Cover!C181</f>
        <v>180</v>
      </c>
      <c r="B191" s="343" t="str">
        <f>Cover!D181 &amp; " / " &amp; Cover!E181</f>
        <v>Conflits sociaux / Sociale geschillen</v>
      </c>
      <c r="C191" s="343" t="str">
        <f>Cover!M181</f>
        <v>En tant que couverture. Assistance juridique dans le cas de conflits entre employeur et employé, au profit de l'un ou de l'autre.</v>
      </c>
      <c r="D191" s="343" t="str">
        <f>Cover!N181</f>
        <v>Als dekking. Rechtsbijstand in geschillen tussen werkgever en wernemer, hetzij in hoofde van de werkgever, hetzij in hoofde van de werknemer.</v>
      </c>
      <c r="E191" s="344" t="str">
        <f>Cover!J181</f>
        <v/>
      </c>
      <c r="F191" s="327" t="s">
        <v>196</v>
      </c>
      <c r="G191" s="345"/>
      <c r="H191" s="259"/>
      <c r="I191" s="345"/>
      <c r="J191" s="259"/>
      <c r="K191" s="345"/>
      <c r="L191" s="259"/>
      <c r="M191" s="345"/>
      <c r="N191" s="259"/>
      <c r="O191" s="345"/>
      <c r="P191" s="259"/>
      <c r="Q191" s="345"/>
      <c r="R191" s="259"/>
      <c r="S191" s="345"/>
      <c r="T191" s="259"/>
      <c r="U191" s="350" t="s">
        <v>196</v>
      </c>
      <c r="V191" s="259"/>
      <c r="W191" s="345"/>
      <c r="X191" s="259"/>
      <c r="Y191" s="345"/>
      <c r="Z191" s="259"/>
      <c r="AA191" s="345"/>
      <c r="AB191" s="259"/>
      <c r="AC191" s="345"/>
      <c r="AD191" s="327" t="s">
        <v>196</v>
      </c>
      <c r="AE191" s="345"/>
      <c r="AF191" s="259"/>
      <c r="AG191" s="345"/>
      <c r="AH191" s="259"/>
      <c r="AI191" s="345"/>
      <c r="AJ191" s="327" t="s">
        <v>196</v>
      </c>
      <c r="AK191" s="345"/>
      <c r="AL191" s="259"/>
      <c r="AM191" s="350" t="s">
        <v>196</v>
      </c>
      <c r="AN191" s="259"/>
      <c r="AO191" s="345"/>
      <c r="AP191" s="259"/>
      <c r="AQ191" s="345"/>
      <c r="AR191" s="259"/>
      <c r="AS191" s="345"/>
      <c r="AT191" s="259"/>
      <c r="AU191" s="345"/>
      <c r="AV191" s="259"/>
      <c r="AW191" s="345"/>
      <c r="AX191" s="259"/>
      <c r="AY191" s="345"/>
      <c r="AZ191" s="259"/>
      <c r="BA191" s="345"/>
      <c r="BB191" s="259"/>
      <c r="BC191" s="345"/>
      <c r="BD191" s="259"/>
      <c r="BE191" s="345"/>
      <c r="BF191" s="259"/>
      <c r="BG191" s="345"/>
      <c r="BH191" s="259"/>
      <c r="BI191" s="345"/>
      <c r="BJ191" s="259"/>
      <c r="BK191" s="350" t="s">
        <v>196</v>
      </c>
      <c r="BL191" s="259"/>
      <c r="BM191" s="345"/>
      <c r="BN191" s="259"/>
      <c r="BO191" s="345"/>
      <c r="BP191" s="259"/>
      <c r="BQ191" s="345"/>
      <c r="BR191" s="259"/>
      <c r="BS191" s="350" t="s">
        <v>196</v>
      </c>
      <c r="BT191" s="259"/>
      <c r="BU191" s="345"/>
      <c r="BV191" s="259"/>
      <c r="BW191" s="345"/>
      <c r="BX191" s="259"/>
      <c r="BY191" s="345"/>
      <c r="BZ191" s="259"/>
      <c r="CA191" s="345"/>
      <c r="CB191" s="259"/>
      <c r="CC191" s="345"/>
      <c r="CD191" s="259"/>
      <c r="CE191" s="345"/>
      <c r="CF191" s="259"/>
      <c r="CG191" s="345"/>
      <c r="CH191" s="259"/>
      <c r="CI191" s="345"/>
      <c r="CJ191" s="259"/>
      <c r="CK191" s="345"/>
      <c r="CL191" s="259"/>
      <c r="CM191" s="350" t="s">
        <v>196</v>
      </c>
      <c r="CN191" s="259"/>
      <c r="CO191" s="345"/>
      <c r="CP191" s="259"/>
      <c r="CQ191" s="345"/>
      <c r="CR191" s="259"/>
      <c r="CS191" s="345"/>
      <c r="CT191" s="259"/>
      <c r="CU191" s="345"/>
      <c r="CV191" s="327" t="s">
        <v>196</v>
      </c>
      <c r="CW191" s="345"/>
      <c r="CX191" s="259"/>
      <c r="CY191" s="345"/>
      <c r="CZ191" s="259"/>
      <c r="DA191" s="345"/>
      <c r="DB191" s="259"/>
      <c r="DC191" s="345"/>
      <c r="DD191" s="259"/>
      <c r="DE191" s="345"/>
      <c r="DF191" s="259"/>
      <c r="DG191" s="350" t="s">
        <v>196</v>
      </c>
      <c r="DH191" s="327" t="s">
        <v>196</v>
      </c>
      <c r="DI191" s="345"/>
      <c r="DJ191" s="259"/>
      <c r="DK191" s="345"/>
      <c r="DL191" s="259"/>
      <c r="DM191" s="345"/>
      <c r="DN191" s="259"/>
      <c r="DO191" s="345"/>
      <c r="DP191" s="259"/>
      <c r="DQ191" s="350" t="s">
        <v>196</v>
      </c>
      <c r="DR191" s="327" t="s">
        <v>196</v>
      </c>
      <c r="DS191" s="345"/>
      <c r="DT191" s="259"/>
      <c r="DU191" s="345"/>
      <c r="DV191" s="259"/>
      <c r="DW191" s="345"/>
      <c r="DX191" s="327" t="s">
        <v>196</v>
      </c>
      <c r="DY191" s="350" t="s">
        <v>196</v>
      </c>
      <c r="DZ191" s="259"/>
      <c r="EA191" s="345"/>
      <c r="EB191" s="327" t="s">
        <v>196</v>
      </c>
      <c r="EC191" s="345"/>
      <c r="ED191" s="259"/>
      <c r="EE191" s="345"/>
      <c r="EF191" s="259"/>
      <c r="EG191" s="345"/>
      <c r="EH191" s="259"/>
      <c r="EI191" s="345"/>
      <c r="EJ191" s="259"/>
      <c r="EK191" s="345"/>
      <c r="EL191" s="259"/>
      <c r="EM191" s="350" t="s">
        <v>196</v>
      </c>
      <c r="EN191" s="327" t="s">
        <v>196</v>
      </c>
      <c r="EO191" s="345"/>
      <c r="EP191" s="259"/>
      <c r="EQ191" s="345"/>
      <c r="ER191" s="259"/>
      <c r="ES191" s="345"/>
      <c r="ET191" s="259"/>
      <c r="EU191" s="345"/>
      <c r="EV191" s="259"/>
      <c r="EW191" s="345"/>
      <c r="EX191" s="259"/>
      <c r="EY191" s="345"/>
      <c r="EZ191" s="259"/>
      <c r="FA191" s="345"/>
      <c r="FB191" s="259"/>
      <c r="FC191" s="345"/>
      <c r="FD191" s="259"/>
      <c r="FE191" s="350" t="s">
        <v>196</v>
      </c>
      <c r="FF191" s="259"/>
      <c r="FG191" s="345"/>
      <c r="FH191" s="259"/>
      <c r="FI191" s="350" t="s">
        <v>196</v>
      </c>
      <c r="FJ191" s="259"/>
      <c r="FK191" s="350" t="s">
        <v>196</v>
      </c>
      <c r="FL191" s="259"/>
      <c r="FM191" s="345"/>
      <c r="FN191" s="327" t="s">
        <v>196</v>
      </c>
      <c r="FO191" s="350" t="s">
        <v>196</v>
      </c>
      <c r="FP191" s="259"/>
      <c r="FQ191" s="345"/>
      <c r="FR191" s="327" t="s">
        <v>196</v>
      </c>
      <c r="FS191" s="345"/>
      <c r="FT191" s="259"/>
      <c r="FU191" s="345"/>
      <c r="FV191" s="327" t="s">
        <v>196</v>
      </c>
      <c r="FW191" s="350" t="s">
        <v>196</v>
      </c>
      <c r="FX191" s="259"/>
      <c r="FY191" s="345"/>
      <c r="FZ191" s="259"/>
      <c r="GA191" s="345"/>
      <c r="GB191" s="259"/>
      <c r="GC191" s="345"/>
      <c r="GD191" s="259"/>
      <c r="GE191" s="345"/>
      <c r="GF191" s="259"/>
      <c r="GG191" s="345"/>
      <c r="GH191" s="259"/>
      <c r="GI191" s="345"/>
      <c r="GJ191" s="259"/>
      <c r="GK191" s="345"/>
      <c r="GL191" s="259"/>
      <c r="GM191" s="345"/>
      <c r="GN191" s="259"/>
      <c r="GO191" s="345"/>
      <c r="GP191" s="259"/>
      <c r="GQ191" s="345"/>
      <c r="GR191" s="259"/>
      <c r="GS191" s="345"/>
      <c r="GT191" s="259"/>
      <c r="GU191" s="345"/>
      <c r="GV191" s="259"/>
      <c r="GW191" s="345"/>
      <c r="GX191" s="259" t="s">
        <v>196</v>
      </c>
      <c r="GY191" s="345"/>
      <c r="GZ191" s="259" t="s">
        <v>196</v>
      </c>
      <c r="HA191" s="345" t="s">
        <v>196</v>
      </c>
      <c r="HB191" s="259"/>
      <c r="HC191" s="345"/>
      <c r="HD191" s="259"/>
      <c r="HE191" s="345"/>
      <c r="HF191" s="259"/>
      <c r="HG191" s="345" t="s">
        <v>196</v>
      </c>
      <c r="HH191" s="259" t="s">
        <v>196</v>
      </c>
      <c r="HI191" s="345" t="s">
        <v>196</v>
      </c>
      <c r="HJ191" s="259" t="s">
        <v>196</v>
      </c>
      <c r="HK191" s="345" t="s">
        <v>196</v>
      </c>
      <c r="HL191" s="259"/>
      <c r="HM191" s="345"/>
      <c r="HN191" s="259"/>
      <c r="HO191" s="345"/>
      <c r="HP191" s="259"/>
      <c r="HQ191" s="345"/>
      <c r="HR191" s="259"/>
      <c r="HS191" s="345"/>
      <c r="HT191" s="259"/>
      <c r="HU191" s="345"/>
      <c r="HV191" s="259"/>
      <c r="HW191" s="345"/>
      <c r="HX191" s="259"/>
      <c r="HY191" s="345"/>
      <c r="HZ191" s="259"/>
      <c r="IA191" s="345"/>
      <c r="IB191" s="356" t="s">
        <v>195</v>
      </c>
      <c r="IC191" s="345"/>
      <c r="ID191" s="257"/>
      <c r="IG191" s="303">
        <f t="shared" si="12"/>
        <v>35</v>
      </c>
      <c r="IH191" s="303">
        <f t="shared" si="13"/>
        <v>34</v>
      </c>
      <c r="II191" s="303">
        <f t="shared" si="14"/>
        <v>1</v>
      </c>
      <c r="IJ191" s="303">
        <f t="shared" si="11"/>
        <v>0</v>
      </c>
    </row>
    <row r="192" spans="1:244" s="30" customFormat="1" x14ac:dyDescent="0.2">
      <c r="A192" s="343" t="str">
        <f>Cover!C182</f>
        <v>181</v>
      </c>
      <c r="B192" s="343" t="str">
        <f>Cover!D182 &amp; " / " &amp; Cover!E182</f>
        <v>Conflits succession / Erfrecht.geschillen</v>
      </c>
      <c r="C192" s="343" t="str">
        <f>Cover!M182</f>
        <v>En tant que couverture. Assistance juridique dans le cas de conflits au sujet d'une succession, envers les autorités, ou entre héritiers.</v>
      </c>
      <c r="D192" s="343" t="str">
        <f>Cover!N182</f>
        <v>Als dekking. Rechtsbijstand in geschillen rond het erfrecht (met overheidsintanties, of tussen de erven onderling).</v>
      </c>
      <c r="E192" s="344" t="str">
        <f>Cover!J182</f>
        <v/>
      </c>
      <c r="F192" s="327" t="s">
        <v>196</v>
      </c>
      <c r="G192" s="345"/>
      <c r="H192" s="259"/>
      <c r="I192" s="345"/>
      <c r="J192" s="259"/>
      <c r="K192" s="345"/>
      <c r="L192" s="259"/>
      <c r="M192" s="345"/>
      <c r="N192" s="259"/>
      <c r="O192" s="345"/>
      <c r="P192" s="259"/>
      <c r="Q192" s="345"/>
      <c r="R192" s="259"/>
      <c r="S192" s="345"/>
      <c r="T192" s="259"/>
      <c r="U192" s="350" t="s">
        <v>196</v>
      </c>
      <c r="V192" s="259"/>
      <c r="W192" s="345"/>
      <c r="X192" s="259"/>
      <c r="Y192" s="345"/>
      <c r="Z192" s="259"/>
      <c r="AA192" s="345"/>
      <c r="AB192" s="259"/>
      <c r="AC192" s="345"/>
      <c r="AD192" s="327" t="s">
        <v>196</v>
      </c>
      <c r="AE192" s="345"/>
      <c r="AF192" s="259"/>
      <c r="AG192" s="345"/>
      <c r="AH192" s="259"/>
      <c r="AI192" s="345"/>
      <c r="AJ192" s="327" t="s">
        <v>196</v>
      </c>
      <c r="AK192" s="345"/>
      <c r="AL192" s="259"/>
      <c r="AM192" s="350" t="s">
        <v>196</v>
      </c>
      <c r="AN192" s="259"/>
      <c r="AO192" s="345"/>
      <c r="AP192" s="259"/>
      <c r="AQ192" s="345"/>
      <c r="AR192" s="259"/>
      <c r="AS192" s="345"/>
      <c r="AT192" s="259"/>
      <c r="AU192" s="345"/>
      <c r="AV192" s="259"/>
      <c r="AW192" s="345"/>
      <c r="AX192" s="259"/>
      <c r="AY192" s="345"/>
      <c r="AZ192" s="259"/>
      <c r="BA192" s="345"/>
      <c r="BB192" s="259"/>
      <c r="BC192" s="345"/>
      <c r="BD192" s="259"/>
      <c r="BE192" s="345"/>
      <c r="BF192" s="259"/>
      <c r="BG192" s="345"/>
      <c r="BH192" s="259"/>
      <c r="BI192" s="345"/>
      <c r="BJ192" s="259"/>
      <c r="BK192" s="350" t="s">
        <v>196</v>
      </c>
      <c r="BL192" s="259"/>
      <c r="BM192" s="345"/>
      <c r="BN192" s="259"/>
      <c r="BO192" s="345"/>
      <c r="BP192" s="259"/>
      <c r="BQ192" s="345"/>
      <c r="BR192" s="259"/>
      <c r="BS192" s="350" t="s">
        <v>196</v>
      </c>
      <c r="BT192" s="259"/>
      <c r="BU192" s="345"/>
      <c r="BV192" s="259"/>
      <c r="BW192" s="345"/>
      <c r="BX192" s="259"/>
      <c r="BY192" s="345"/>
      <c r="BZ192" s="259"/>
      <c r="CA192" s="345"/>
      <c r="CB192" s="259"/>
      <c r="CC192" s="345"/>
      <c r="CD192" s="259"/>
      <c r="CE192" s="345"/>
      <c r="CF192" s="259"/>
      <c r="CG192" s="345"/>
      <c r="CH192" s="259"/>
      <c r="CI192" s="345"/>
      <c r="CJ192" s="259"/>
      <c r="CK192" s="345"/>
      <c r="CL192" s="259"/>
      <c r="CM192" s="350" t="s">
        <v>196</v>
      </c>
      <c r="CN192" s="259"/>
      <c r="CO192" s="345"/>
      <c r="CP192" s="259"/>
      <c r="CQ192" s="345"/>
      <c r="CR192" s="259"/>
      <c r="CS192" s="345"/>
      <c r="CT192" s="259"/>
      <c r="CU192" s="345"/>
      <c r="CV192" s="327" t="s">
        <v>196</v>
      </c>
      <c r="CW192" s="345"/>
      <c r="CX192" s="259"/>
      <c r="CY192" s="345"/>
      <c r="CZ192" s="259"/>
      <c r="DA192" s="345"/>
      <c r="DB192" s="259"/>
      <c r="DC192" s="345"/>
      <c r="DD192" s="259"/>
      <c r="DE192" s="345"/>
      <c r="DF192" s="259"/>
      <c r="DG192" s="350" t="s">
        <v>196</v>
      </c>
      <c r="DH192" s="327" t="s">
        <v>196</v>
      </c>
      <c r="DI192" s="345"/>
      <c r="DJ192" s="259"/>
      <c r="DK192" s="345"/>
      <c r="DL192" s="259"/>
      <c r="DM192" s="345"/>
      <c r="DN192" s="259"/>
      <c r="DO192" s="345"/>
      <c r="DP192" s="259"/>
      <c r="DQ192" s="350" t="s">
        <v>196</v>
      </c>
      <c r="DR192" s="327" t="s">
        <v>196</v>
      </c>
      <c r="DS192" s="345"/>
      <c r="DT192" s="259"/>
      <c r="DU192" s="345"/>
      <c r="DV192" s="259"/>
      <c r="DW192" s="345"/>
      <c r="DX192" s="327" t="s">
        <v>196</v>
      </c>
      <c r="DY192" s="350" t="s">
        <v>196</v>
      </c>
      <c r="DZ192" s="259"/>
      <c r="EA192" s="345"/>
      <c r="EB192" s="327" t="s">
        <v>196</v>
      </c>
      <c r="EC192" s="345"/>
      <c r="ED192" s="259"/>
      <c r="EE192" s="345"/>
      <c r="EF192" s="259"/>
      <c r="EG192" s="345"/>
      <c r="EH192" s="259"/>
      <c r="EI192" s="345"/>
      <c r="EJ192" s="259"/>
      <c r="EK192" s="345"/>
      <c r="EL192" s="259"/>
      <c r="EM192" s="350" t="s">
        <v>196</v>
      </c>
      <c r="EN192" s="327" t="s">
        <v>196</v>
      </c>
      <c r="EO192" s="345"/>
      <c r="EP192" s="259"/>
      <c r="EQ192" s="345"/>
      <c r="ER192" s="259"/>
      <c r="ES192" s="345"/>
      <c r="ET192" s="259"/>
      <c r="EU192" s="345"/>
      <c r="EV192" s="259"/>
      <c r="EW192" s="345"/>
      <c r="EX192" s="259"/>
      <c r="EY192" s="345"/>
      <c r="EZ192" s="259"/>
      <c r="FA192" s="345"/>
      <c r="FB192" s="259"/>
      <c r="FC192" s="345"/>
      <c r="FD192" s="259"/>
      <c r="FE192" s="350" t="s">
        <v>196</v>
      </c>
      <c r="FF192" s="259"/>
      <c r="FG192" s="345"/>
      <c r="FH192" s="259"/>
      <c r="FI192" s="350" t="s">
        <v>196</v>
      </c>
      <c r="FJ192" s="259"/>
      <c r="FK192" s="350" t="s">
        <v>196</v>
      </c>
      <c r="FL192" s="259"/>
      <c r="FM192" s="345"/>
      <c r="FN192" s="327" t="s">
        <v>196</v>
      </c>
      <c r="FO192" s="350" t="s">
        <v>196</v>
      </c>
      <c r="FP192" s="259"/>
      <c r="FQ192" s="345"/>
      <c r="FR192" s="327" t="s">
        <v>196</v>
      </c>
      <c r="FS192" s="345"/>
      <c r="FT192" s="259"/>
      <c r="FU192" s="345"/>
      <c r="FV192" s="327" t="s">
        <v>196</v>
      </c>
      <c r="FW192" s="350" t="s">
        <v>196</v>
      </c>
      <c r="FX192" s="259"/>
      <c r="FY192" s="345"/>
      <c r="FZ192" s="259"/>
      <c r="GA192" s="345"/>
      <c r="GB192" s="259"/>
      <c r="GC192" s="345"/>
      <c r="GD192" s="259"/>
      <c r="GE192" s="345"/>
      <c r="GF192" s="259"/>
      <c r="GG192" s="345"/>
      <c r="GH192" s="259"/>
      <c r="GI192" s="345"/>
      <c r="GJ192" s="259"/>
      <c r="GK192" s="345"/>
      <c r="GL192" s="259"/>
      <c r="GM192" s="345"/>
      <c r="GN192" s="259"/>
      <c r="GO192" s="345"/>
      <c r="GP192" s="259"/>
      <c r="GQ192" s="345"/>
      <c r="GR192" s="259"/>
      <c r="GS192" s="345"/>
      <c r="GT192" s="259"/>
      <c r="GU192" s="345"/>
      <c r="GV192" s="259"/>
      <c r="GW192" s="345"/>
      <c r="GX192" s="259" t="s">
        <v>196</v>
      </c>
      <c r="GY192" s="345"/>
      <c r="GZ192" s="259" t="s">
        <v>196</v>
      </c>
      <c r="HA192" s="345" t="s">
        <v>196</v>
      </c>
      <c r="HB192" s="259"/>
      <c r="HC192" s="345"/>
      <c r="HD192" s="259"/>
      <c r="HE192" s="345"/>
      <c r="HF192" s="259"/>
      <c r="HG192" s="345" t="s">
        <v>196</v>
      </c>
      <c r="HH192" s="259" t="s">
        <v>196</v>
      </c>
      <c r="HI192" s="345" t="s">
        <v>196</v>
      </c>
      <c r="HJ192" s="259" t="s">
        <v>196</v>
      </c>
      <c r="HK192" s="345" t="s">
        <v>196</v>
      </c>
      <c r="HL192" s="259"/>
      <c r="HM192" s="345"/>
      <c r="HN192" s="259"/>
      <c r="HO192" s="345"/>
      <c r="HP192" s="259"/>
      <c r="HQ192" s="129" t="s">
        <v>2649</v>
      </c>
      <c r="HR192" s="129" t="s">
        <v>2649</v>
      </c>
      <c r="HS192" s="345"/>
      <c r="HT192" s="259"/>
      <c r="HU192" s="345"/>
      <c r="HV192" s="259"/>
      <c r="HW192" s="345"/>
      <c r="HX192" s="259"/>
      <c r="HY192" s="345"/>
      <c r="HZ192" s="259"/>
      <c r="IA192" s="345"/>
      <c r="IB192" s="356" t="s">
        <v>195</v>
      </c>
      <c r="IC192" s="345"/>
      <c r="ID192" s="257"/>
      <c r="IG192" s="303">
        <f t="shared" si="12"/>
        <v>37</v>
      </c>
      <c r="IH192" s="303">
        <f t="shared" si="13"/>
        <v>34</v>
      </c>
      <c r="II192" s="303">
        <f t="shared" si="14"/>
        <v>1</v>
      </c>
      <c r="IJ192" s="303">
        <f t="shared" si="11"/>
        <v>2</v>
      </c>
    </row>
    <row r="193" spans="1:244" s="30" customFormat="1" x14ac:dyDescent="0.2">
      <c r="A193" s="343" t="str">
        <f>Cover!C183</f>
        <v>182</v>
      </c>
      <c r="B193" s="343" t="str">
        <f>Cover!D183 &amp; " / " &amp; Cover!E183</f>
        <v>Conflits matrimon. / Matrimoniale gesch.</v>
      </c>
      <c r="C193" s="343" t="str">
        <f>Cover!M183</f>
        <v>Conflits matrimoniaux. En tant que couverture. Assistance juridique dans le cas de conflits au sujet d'un mariage, entre mariés.</v>
      </c>
      <c r="D193" s="343" t="str">
        <f>Cover!N183</f>
        <v>Huwelijksgeschillen. Als dekking. Rechtsbijstand in geschillen rond het huwelijksrecht, tussen de gehuwden onderling.</v>
      </c>
      <c r="E193" s="344" t="str">
        <f>Cover!J183</f>
        <v/>
      </c>
      <c r="F193" s="327" t="s">
        <v>196</v>
      </c>
      <c r="G193" s="345"/>
      <c r="H193" s="259"/>
      <c r="I193" s="345"/>
      <c r="J193" s="259"/>
      <c r="K193" s="345"/>
      <c r="L193" s="259"/>
      <c r="M193" s="345"/>
      <c r="N193" s="259"/>
      <c r="O193" s="345"/>
      <c r="P193" s="259"/>
      <c r="Q193" s="345"/>
      <c r="R193" s="259"/>
      <c r="S193" s="345"/>
      <c r="T193" s="259"/>
      <c r="U193" s="350" t="s">
        <v>196</v>
      </c>
      <c r="V193" s="259"/>
      <c r="W193" s="345"/>
      <c r="X193" s="259"/>
      <c r="Y193" s="345"/>
      <c r="Z193" s="259"/>
      <c r="AA193" s="345"/>
      <c r="AB193" s="259"/>
      <c r="AC193" s="345"/>
      <c r="AD193" s="327" t="s">
        <v>196</v>
      </c>
      <c r="AE193" s="345"/>
      <c r="AF193" s="259"/>
      <c r="AG193" s="345"/>
      <c r="AH193" s="259"/>
      <c r="AI193" s="345"/>
      <c r="AJ193" s="327" t="s">
        <v>196</v>
      </c>
      <c r="AK193" s="345"/>
      <c r="AL193" s="259"/>
      <c r="AM193" s="350" t="s">
        <v>196</v>
      </c>
      <c r="AN193" s="259"/>
      <c r="AO193" s="345"/>
      <c r="AP193" s="259"/>
      <c r="AQ193" s="345"/>
      <c r="AR193" s="259"/>
      <c r="AS193" s="345"/>
      <c r="AT193" s="259"/>
      <c r="AU193" s="345"/>
      <c r="AV193" s="259"/>
      <c r="AW193" s="345"/>
      <c r="AX193" s="259"/>
      <c r="AY193" s="345"/>
      <c r="AZ193" s="259"/>
      <c r="BA193" s="345"/>
      <c r="BB193" s="259"/>
      <c r="BC193" s="345"/>
      <c r="BD193" s="259"/>
      <c r="BE193" s="345"/>
      <c r="BF193" s="259"/>
      <c r="BG193" s="345"/>
      <c r="BH193" s="259"/>
      <c r="BI193" s="345"/>
      <c r="BJ193" s="259"/>
      <c r="BK193" s="350" t="s">
        <v>196</v>
      </c>
      <c r="BL193" s="259"/>
      <c r="BM193" s="345"/>
      <c r="BN193" s="259"/>
      <c r="BO193" s="345"/>
      <c r="BP193" s="259"/>
      <c r="BQ193" s="345"/>
      <c r="BR193" s="259"/>
      <c r="BS193" s="350" t="s">
        <v>196</v>
      </c>
      <c r="BT193" s="259"/>
      <c r="BU193" s="345"/>
      <c r="BV193" s="259"/>
      <c r="BW193" s="345"/>
      <c r="BX193" s="259"/>
      <c r="BY193" s="345"/>
      <c r="BZ193" s="259"/>
      <c r="CA193" s="345"/>
      <c r="CB193" s="259"/>
      <c r="CC193" s="345"/>
      <c r="CD193" s="259"/>
      <c r="CE193" s="345"/>
      <c r="CF193" s="259"/>
      <c r="CG193" s="345"/>
      <c r="CH193" s="259"/>
      <c r="CI193" s="345"/>
      <c r="CJ193" s="259"/>
      <c r="CK193" s="345"/>
      <c r="CL193" s="259"/>
      <c r="CM193" s="350" t="s">
        <v>196</v>
      </c>
      <c r="CN193" s="259"/>
      <c r="CO193" s="345"/>
      <c r="CP193" s="259"/>
      <c r="CQ193" s="345"/>
      <c r="CR193" s="259"/>
      <c r="CS193" s="345"/>
      <c r="CT193" s="259"/>
      <c r="CU193" s="345"/>
      <c r="CV193" s="327" t="s">
        <v>196</v>
      </c>
      <c r="CW193" s="345"/>
      <c r="CX193" s="259"/>
      <c r="CY193" s="345"/>
      <c r="CZ193" s="259"/>
      <c r="DA193" s="345"/>
      <c r="DB193" s="259"/>
      <c r="DC193" s="345"/>
      <c r="DD193" s="259"/>
      <c r="DE193" s="345"/>
      <c r="DF193" s="259"/>
      <c r="DG193" s="350" t="s">
        <v>196</v>
      </c>
      <c r="DH193" s="327" t="s">
        <v>196</v>
      </c>
      <c r="DI193" s="345"/>
      <c r="DJ193" s="259"/>
      <c r="DK193" s="345"/>
      <c r="DL193" s="259"/>
      <c r="DM193" s="345"/>
      <c r="DN193" s="259"/>
      <c r="DO193" s="345"/>
      <c r="DP193" s="259"/>
      <c r="DQ193" s="350" t="s">
        <v>196</v>
      </c>
      <c r="DR193" s="327" t="s">
        <v>196</v>
      </c>
      <c r="DS193" s="345"/>
      <c r="DT193" s="259"/>
      <c r="DU193" s="345"/>
      <c r="DV193" s="259"/>
      <c r="DW193" s="345"/>
      <c r="DX193" s="327" t="s">
        <v>196</v>
      </c>
      <c r="DY193" s="350" t="s">
        <v>196</v>
      </c>
      <c r="DZ193" s="259"/>
      <c r="EA193" s="345"/>
      <c r="EB193" s="327" t="s">
        <v>196</v>
      </c>
      <c r="EC193" s="345"/>
      <c r="ED193" s="259"/>
      <c r="EE193" s="345"/>
      <c r="EF193" s="259"/>
      <c r="EG193" s="345"/>
      <c r="EH193" s="259"/>
      <c r="EI193" s="345"/>
      <c r="EJ193" s="259"/>
      <c r="EK193" s="345"/>
      <c r="EL193" s="259"/>
      <c r="EM193" s="350" t="s">
        <v>196</v>
      </c>
      <c r="EN193" s="327" t="s">
        <v>196</v>
      </c>
      <c r="EO193" s="345"/>
      <c r="EP193" s="259"/>
      <c r="EQ193" s="345"/>
      <c r="ER193" s="259"/>
      <c r="ES193" s="345"/>
      <c r="ET193" s="259"/>
      <c r="EU193" s="345"/>
      <c r="EV193" s="259"/>
      <c r="EW193" s="345"/>
      <c r="EX193" s="259"/>
      <c r="EY193" s="345"/>
      <c r="EZ193" s="259"/>
      <c r="FA193" s="345"/>
      <c r="FB193" s="259"/>
      <c r="FC193" s="345"/>
      <c r="FD193" s="259"/>
      <c r="FE193" s="350" t="s">
        <v>196</v>
      </c>
      <c r="FF193" s="259"/>
      <c r="FG193" s="345"/>
      <c r="FH193" s="259"/>
      <c r="FI193" s="350" t="s">
        <v>196</v>
      </c>
      <c r="FJ193" s="259"/>
      <c r="FK193" s="350" t="s">
        <v>196</v>
      </c>
      <c r="FL193" s="259"/>
      <c r="FM193" s="345"/>
      <c r="FN193" s="327" t="s">
        <v>196</v>
      </c>
      <c r="FO193" s="350" t="s">
        <v>196</v>
      </c>
      <c r="FP193" s="259"/>
      <c r="FQ193" s="345"/>
      <c r="FR193" s="327" t="s">
        <v>196</v>
      </c>
      <c r="FS193" s="345"/>
      <c r="FT193" s="259"/>
      <c r="FU193" s="345"/>
      <c r="FV193" s="327" t="s">
        <v>196</v>
      </c>
      <c r="FW193" s="350" t="s">
        <v>196</v>
      </c>
      <c r="FX193" s="259"/>
      <c r="FY193" s="345"/>
      <c r="FZ193" s="259"/>
      <c r="GA193" s="345"/>
      <c r="GB193" s="259"/>
      <c r="GC193" s="345"/>
      <c r="GD193" s="259"/>
      <c r="GE193" s="345"/>
      <c r="GF193" s="259"/>
      <c r="GG193" s="345"/>
      <c r="GH193" s="259"/>
      <c r="GI193" s="345"/>
      <c r="GJ193" s="259"/>
      <c r="GK193" s="345"/>
      <c r="GL193" s="259"/>
      <c r="GM193" s="345"/>
      <c r="GN193" s="259"/>
      <c r="GO193" s="345"/>
      <c r="GP193" s="259"/>
      <c r="GQ193" s="345"/>
      <c r="GR193" s="259"/>
      <c r="GS193" s="345"/>
      <c r="GT193" s="259"/>
      <c r="GU193" s="345"/>
      <c r="GV193" s="259"/>
      <c r="GW193" s="345"/>
      <c r="GX193" s="259" t="s">
        <v>196</v>
      </c>
      <c r="GY193" s="345"/>
      <c r="GZ193" s="259" t="s">
        <v>196</v>
      </c>
      <c r="HA193" s="345" t="s">
        <v>196</v>
      </c>
      <c r="HB193" s="259"/>
      <c r="HC193" s="345"/>
      <c r="HD193" s="259"/>
      <c r="HE193" s="345"/>
      <c r="HF193" s="259"/>
      <c r="HG193" s="345" t="s">
        <v>196</v>
      </c>
      <c r="HH193" s="259" t="s">
        <v>196</v>
      </c>
      <c r="HI193" s="345" t="s">
        <v>196</v>
      </c>
      <c r="HJ193" s="259" t="s">
        <v>196</v>
      </c>
      <c r="HK193" s="345" t="s">
        <v>196</v>
      </c>
      <c r="HL193" s="259"/>
      <c r="HM193" s="345"/>
      <c r="HN193" s="259"/>
      <c r="HO193" s="345"/>
      <c r="HP193" s="259"/>
      <c r="HQ193" s="129" t="s">
        <v>2649</v>
      </c>
      <c r="HR193" s="129" t="s">
        <v>2649</v>
      </c>
      <c r="HS193" s="345"/>
      <c r="HT193" s="259"/>
      <c r="HU193" s="345"/>
      <c r="HV193" s="259"/>
      <c r="HW193" s="345"/>
      <c r="HX193" s="259"/>
      <c r="HY193" s="345"/>
      <c r="HZ193" s="259"/>
      <c r="IA193" s="345"/>
      <c r="IB193" s="356" t="s">
        <v>195</v>
      </c>
      <c r="IC193" s="345"/>
      <c r="ID193" s="257"/>
      <c r="IG193" s="303">
        <f t="shared" si="12"/>
        <v>37</v>
      </c>
      <c r="IH193" s="303">
        <f t="shared" si="13"/>
        <v>34</v>
      </c>
      <c r="II193" s="303">
        <f t="shared" si="14"/>
        <v>1</v>
      </c>
      <c r="IJ193" s="303">
        <f t="shared" si="11"/>
        <v>2</v>
      </c>
    </row>
    <row r="194" spans="1:244" s="30" customFormat="1" x14ac:dyDescent="0.2">
      <c r="A194" s="343" t="str">
        <f>Cover!C184</f>
        <v>183</v>
      </c>
      <c r="B194" s="343" t="str">
        <f>Cover!D184 &amp; " / " &amp; Cover!E184</f>
        <v>Conflits fiscaux / Fiscale geschillen</v>
      </c>
      <c r="C194" s="343" t="str">
        <f>Cover!M184</f>
        <v>En tant que couverture. Assistance juridique dans le cas de conflits au sujet des impôts, avec le autorités, l'administration fiscale.</v>
      </c>
      <c r="D194" s="343" t="str">
        <f>Cover!N184</f>
        <v>Als dekking. Rechtsbijstand in geschillen rond de belastingen, meestal met de autoriteiten, de fiscale administratie.</v>
      </c>
      <c r="E194" s="344" t="str">
        <f>Cover!J184</f>
        <v/>
      </c>
      <c r="F194" s="327" t="s">
        <v>196</v>
      </c>
      <c r="G194" s="345"/>
      <c r="H194" s="259"/>
      <c r="I194" s="345"/>
      <c r="J194" s="259"/>
      <c r="K194" s="345"/>
      <c r="L194" s="259"/>
      <c r="M194" s="345"/>
      <c r="N194" s="259"/>
      <c r="O194" s="345"/>
      <c r="P194" s="259"/>
      <c r="Q194" s="345"/>
      <c r="R194" s="259"/>
      <c r="S194" s="345"/>
      <c r="T194" s="259"/>
      <c r="U194" s="350" t="s">
        <v>196</v>
      </c>
      <c r="V194" s="259"/>
      <c r="W194" s="345"/>
      <c r="X194" s="259"/>
      <c r="Y194" s="345"/>
      <c r="Z194" s="259"/>
      <c r="AA194" s="345"/>
      <c r="AB194" s="259"/>
      <c r="AC194" s="345"/>
      <c r="AD194" s="327" t="s">
        <v>196</v>
      </c>
      <c r="AE194" s="345"/>
      <c r="AF194" s="259"/>
      <c r="AG194" s="345"/>
      <c r="AH194" s="259"/>
      <c r="AI194" s="345"/>
      <c r="AJ194" s="327" t="s">
        <v>196</v>
      </c>
      <c r="AK194" s="345"/>
      <c r="AL194" s="259"/>
      <c r="AM194" s="350" t="s">
        <v>196</v>
      </c>
      <c r="AN194" s="259"/>
      <c r="AO194" s="345"/>
      <c r="AP194" s="259"/>
      <c r="AQ194" s="345"/>
      <c r="AR194" s="259"/>
      <c r="AS194" s="345"/>
      <c r="AT194" s="259"/>
      <c r="AU194" s="345"/>
      <c r="AV194" s="259"/>
      <c r="AW194" s="345"/>
      <c r="AX194" s="259"/>
      <c r="AY194" s="345"/>
      <c r="AZ194" s="259"/>
      <c r="BA194" s="345"/>
      <c r="BB194" s="259"/>
      <c r="BC194" s="345"/>
      <c r="BD194" s="259"/>
      <c r="BE194" s="345"/>
      <c r="BF194" s="259"/>
      <c r="BG194" s="345"/>
      <c r="BH194" s="259"/>
      <c r="BI194" s="345"/>
      <c r="BJ194" s="259"/>
      <c r="BK194" s="350" t="s">
        <v>196</v>
      </c>
      <c r="BL194" s="259"/>
      <c r="BM194" s="345"/>
      <c r="BN194" s="259"/>
      <c r="BO194" s="345"/>
      <c r="BP194" s="259"/>
      <c r="BQ194" s="345"/>
      <c r="BR194" s="259"/>
      <c r="BS194" s="350" t="s">
        <v>196</v>
      </c>
      <c r="BT194" s="259"/>
      <c r="BU194" s="345"/>
      <c r="BV194" s="259"/>
      <c r="BW194" s="345"/>
      <c r="BX194" s="259"/>
      <c r="BY194" s="345"/>
      <c r="BZ194" s="259"/>
      <c r="CA194" s="345"/>
      <c r="CB194" s="259"/>
      <c r="CC194" s="345"/>
      <c r="CD194" s="259"/>
      <c r="CE194" s="345"/>
      <c r="CF194" s="259"/>
      <c r="CG194" s="345"/>
      <c r="CH194" s="259"/>
      <c r="CI194" s="345"/>
      <c r="CJ194" s="259"/>
      <c r="CK194" s="345"/>
      <c r="CL194" s="259"/>
      <c r="CM194" s="350" t="s">
        <v>196</v>
      </c>
      <c r="CN194" s="259"/>
      <c r="CO194" s="345"/>
      <c r="CP194" s="259"/>
      <c r="CQ194" s="345"/>
      <c r="CR194" s="259"/>
      <c r="CS194" s="345"/>
      <c r="CT194" s="259"/>
      <c r="CU194" s="345"/>
      <c r="CV194" s="327" t="s">
        <v>196</v>
      </c>
      <c r="CW194" s="345"/>
      <c r="CX194" s="259"/>
      <c r="CY194" s="345"/>
      <c r="CZ194" s="259"/>
      <c r="DA194" s="345"/>
      <c r="DB194" s="259"/>
      <c r="DC194" s="345"/>
      <c r="DD194" s="259"/>
      <c r="DE194" s="345"/>
      <c r="DF194" s="259"/>
      <c r="DG194" s="350" t="s">
        <v>196</v>
      </c>
      <c r="DH194" s="327" t="s">
        <v>196</v>
      </c>
      <c r="DI194" s="345"/>
      <c r="DJ194" s="259"/>
      <c r="DK194" s="345"/>
      <c r="DL194" s="259"/>
      <c r="DM194" s="345"/>
      <c r="DN194" s="259"/>
      <c r="DO194" s="345"/>
      <c r="DP194" s="259"/>
      <c r="DQ194" s="350" t="s">
        <v>196</v>
      </c>
      <c r="DR194" s="327" t="s">
        <v>196</v>
      </c>
      <c r="DS194" s="345"/>
      <c r="DT194" s="259"/>
      <c r="DU194" s="345"/>
      <c r="DV194" s="259"/>
      <c r="DW194" s="345"/>
      <c r="DX194" s="327" t="s">
        <v>196</v>
      </c>
      <c r="DY194" s="350" t="s">
        <v>196</v>
      </c>
      <c r="DZ194" s="259"/>
      <c r="EA194" s="345"/>
      <c r="EB194" s="327" t="s">
        <v>196</v>
      </c>
      <c r="EC194" s="345"/>
      <c r="ED194" s="259"/>
      <c r="EE194" s="345"/>
      <c r="EF194" s="259"/>
      <c r="EG194" s="345"/>
      <c r="EH194" s="259"/>
      <c r="EI194" s="345"/>
      <c r="EJ194" s="259"/>
      <c r="EK194" s="345"/>
      <c r="EL194" s="259"/>
      <c r="EM194" s="350" t="s">
        <v>196</v>
      </c>
      <c r="EN194" s="327" t="s">
        <v>196</v>
      </c>
      <c r="EO194" s="345"/>
      <c r="EP194" s="259"/>
      <c r="EQ194" s="345"/>
      <c r="ER194" s="259"/>
      <c r="ES194" s="345"/>
      <c r="ET194" s="259"/>
      <c r="EU194" s="345"/>
      <c r="EV194" s="259"/>
      <c r="EW194" s="345"/>
      <c r="EX194" s="259"/>
      <c r="EY194" s="345"/>
      <c r="EZ194" s="259"/>
      <c r="FA194" s="345"/>
      <c r="FB194" s="259"/>
      <c r="FC194" s="345"/>
      <c r="FD194" s="259"/>
      <c r="FE194" s="350" t="s">
        <v>196</v>
      </c>
      <c r="FF194" s="259"/>
      <c r="FG194" s="345"/>
      <c r="FH194" s="259"/>
      <c r="FI194" s="350" t="s">
        <v>196</v>
      </c>
      <c r="FJ194" s="259"/>
      <c r="FK194" s="350" t="s">
        <v>196</v>
      </c>
      <c r="FL194" s="259"/>
      <c r="FM194" s="345"/>
      <c r="FN194" s="327" t="s">
        <v>196</v>
      </c>
      <c r="FO194" s="350" t="s">
        <v>196</v>
      </c>
      <c r="FP194" s="259"/>
      <c r="FQ194" s="345"/>
      <c r="FR194" s="327" t="s">
        <v>196</v>
      </c>
      <c r="FS194" s="345"/>
      <c r="FT194" s="259"/>
      <c r="FU194" s="345"/>
      <c r="FV194" s="327" t="s">
        <v>196</v>
      </c>
      <c r="FW194" s="350" t="s">
        <v>196</v>
      </c>
      <c r="FX194" s="259"/>
      <c r="FY194" s="345"/>
      <c r="FZ194" s="259"/>
      <c r="GA194" s="345"/>
      <c r="GB194" s="259"/>
      <c r="GC194" s="345"/>
      <c r="GD194" s="259"/>
      <c r="GE194" s="345"/>
      <c r="GF194" s="259"/>
      <c r="GG194" s="345"/>
      <c r="GH194" s="259"/>
      <c r="GI194" s="345"/>
      <c r="GJ194" s="259"/>
      <c r="GK194" s="345"/>
      <c r="GL194" s="259"/>
      <c r="GM194" s="345"/>
      <c r="GN194" s="259"/>
      <c r="GO194" s="345"/>
      <c r="GP194" s="259"/>
      <c r="GQ194" s="345"/>
      <c r="GR194" s="259"/>
      <c r="GS194" s="345"/>
      <c r="GT194" s="259"/>
      <c r="GU194" s="345"/>
      <c r="GV194" s="259"/>
      <c r="GW194" s="345"/>
      <c r="GX194" s="259" t="s">
        <v>196</v>
      </c>
      <c r="GY194" s="345"/>
      <c r="GZ194" s="259" t="s">
        <v>196</v>
      </c>
      <c r="HA194" s="345" t="s">
        <v>196</v>
      </c>
      <c r="HB194" s="259"/>
      <c r="HC194" s="345"/>
      <c r="HD194" s="259"/>
      <c r="HE194" s="345"/>
      <c r="HF194" s="259"/>
      <c r="HG194" s="345" t="s">
        <v>196</v>
      </c>
      <c r="HH194" s="259" t="s">
        <v>196</v>
      </c>
      <c r="HI194" s="345" t="s">
        <v>196</v>
      </c>
      <c r="HJ194" s="259" t="s">
        <v>196</v>
      </c>
      <c r="HK194" s="345" t="s">
        <v>196</v>
      </c>
      <c r="HL194" s="259"/>
      <c r="HM194" s="345"/>
      <c r="HN194" s="259"/>
      <c r="HO194" s="345"/>
      <c r="HP194" s="259"/>
      <c r="HQ194" s="129" t="s">
        <v>2649</v>
      </c>
      <c r="HR194" s="129" t="s">
        <v>2649</v>
      </c>
      <c r="HS194" s="129" t="s">
        <v>2649</v>
      </c>
      <c r="HT194" s="259"/>
      <c r="HU194" s="345"/>
      <c r="HV194" s="129" t="s">
        <v>2649</v>
      </c>
      <c r="HW194" s="345"/>
      <c r="HX194" s="259"/>
      <c r="HY194" s="345"/>
      <c r="HZ194" s="259"/>
      <c r="IA194" s="345"/>
      <c r="IB194" s="356" t="s">
        <v>195</v>
      </c>
      <c r="IC194" s="345"/>
      <c r="ID194" s="257"/>
      <c r="IG194" s="303">
        <f t="shared" si="12"/>
        <v>39</v>
      </c>
      <c r="IH194" s="303">
        <f t="shared" si="13"/>
        <v>34</v>
      </c>
      <c r="II194" s="303">
        <f t="shared" si="14"/>
        <v>1</v>
      </c>
      <c r="IJ194" s="303">
        <f t="shared" si="11"/>
        <v>4</v>
      </c>
    </row>
    <row r="195" spans="1:244" s="30" customFormat="1" x14ac:dyDescent="0.2">
      <c r="A195" s="343" t="str">
        <f>Cover!C185</f>
        <v>184</v>
      </c>
      <c r="B195" s="343" t="str">
        <f>Cover!D185 &amp; " / " &amp; Cover!E185</f>
        <v>Conflits médicaux / Medische geschillen</v>
      </c>
      <c r="C195" s="343" t="str">
        <f>Cover!M185</f>
        <v>En tant que couverture. Assistance juridique dans le cas de conflits avec les membres du corps médical.</v>
      </c>
      <c r="D195" s="343" t="str">
        <f>Cover!N185</f>
        <v>Als dekking. Rechtsbijstand in geschillen met leden van het medisch korps, over medische zaken.</v>
      </c>
      <c r="E195" s="344" t="str">
        <f>Cover!J185</f>
        <v/>
      </c>
      <c r="F195" s="327" t="s">
        <v>196</v>
      </c>
      <c r="G195" s="345"/>
      <c r="H195" s="259"/>
      <c r="I195" s="345"/>
      <c r="J195" s="259"/>
      <c r="K195" s="345"/>
      <c r="L195" s="259"/>
      <c r="M195" s="345"/>
      <c r="N195" s="259"/>
      <c r="O195" s="345"/>
      <c r="P195" s="259"/>
      <c r="Q195" s="345"/>
      <c r="R195" s="259"/>
      <c r="S195" s="345"/>
      <c r="T195" s="259"/>
      <c r="U195" s="350" t="s">
        <v>196</v>
      </c>
      <c r="V195" s="259"/>
      <c r="W195" s="345"/>
      <c r="X195" s="259"/>
      <c r="Y195" s="345"/>
      <c r="Z195" s="259"/>
      <c r="AA195" s="345"/>
      <c r="AB195" s="259"/>
      <c r="AC195" s="345"/>
      <c r="AD195" s="327" t="s">
        <v>196</v>
      </c>
      <c r="AE195" s="345"/>
      <c r="AF195" s="259"/>
      <c r="AG195" s="345"/>
      <c r="AH195" s="259"/>
      <c r="AI195" s="345"/>
      <c r="AJ195" s="327" t="s">
        <v>196</v>
      </c>
      <c r="AK195" s="345"/>
      <c r="AL195" s="259"/>
      <c r="AM195" s="350" t="s">
        <v>196</v>
      </c>
      <c r="AN195" s="259"/>
      <c r="AO195" s="345"/>
      <c r="AP195" s="259"/>
      <c r="AQ195" s="345"/>
      <c r="AR195" s="259"/>
      <c r="AS195" s="345"/>
      <c r="AT195" s="259"/>
      <c r="AU195" s="345"/>
      <c r="AV195" s="259"/>
      <c r="AW195" s="345"/>
      <c r="AX195" s="259"/>
      <c r="AY195" s="345"/>
      <c r="AZ195" s="259"/>
      <c r="BA195" s="345"/>
      <c r="BB195" s="259"/>
      <c r="BC195" s="345"/>
      <c r="BD195" s="259"/>
      <c r="BE195" s="345"/>
      <c r="BF195" s="259"/>
      <c r="BG195" s="345"/>
      <c r="BH195" s="259"/>
      <c r="BI195" s="345"/>
      <c r="BJ195" s="259"/>
      <c r="BK195" s="350" t="s">
        <v>196</v>
      </c>
      <c r="BL195" s="259"/>
      <c r="BM195" s="345"/>
      <c r="BN195" s="259"/>
      <c r="BO195" s="345"/>
      <c r="BP195" s="259"/>
      <c r="BQ195" s="345"/>
      <c r="BR195" s="259"/>
      <c r="BS195" s="350" t="s">
        <v>196</v>
      </c>
      <c r="BT195" s="259"/>
      <c r="BU195" s="345"/>
      <c r="BV195" s="259"/>
      <c r="BW195" s="345"/>
      <c r="BX195" s="259"/>
      <c r="BY195" s="345"/>
      <c r="BZ195" s="259"/>
      <c r="CA195" s="345"/>
      <c r="CB195" s="259"/>
      <c r="CC195" s="345"/>
      <c r="CD195" s="259"/>
      <c r="CE195" s="345"/>
      <c r="CF195" s="259"/>
      <c r="CG195" s="345"/>
      <c r="CH195" s="259"/>
      <c r="CI195" s="345"/>
      <c r="CJ195" s="259"/>
      <c r="CK195" s="345"/>
      <c r="CL195" s="259"/>
      <c r="CM195" s="350" t="s">
        <v>196</v>
      </c>
      <c r="CN195" s="259"/>
      <c r="CO195" s="345"/>
      <c r="CP195" s="259"/>
      <c r="CQ195" s="345"/>
      <c r="CR195" s="259"/>
      <c r="CS195" s="345"/>
      <c r="CT195" s="259"/>
      <c r="CU195" s="345"/>
      <c r="CV195" s="327" t="s">
        <v>196</v>
      </c>
      <c r="CW195" s="345"/>
      <c r="CX195" s="259"/>
      <c r="CY195" s="345"/>
      <c r="CZ195" s="259"/>
      <c r="DA195" s="345"/>
      <c r="DB195" s="259"/>
      <c r="DC195" s="345"/>
      <c r="DD195" s="259"/>
      <c r="DE195" s="345"/>
      <c r="DF195" s="259"/>
      <c r="DG195" s="350" t="s">
        <v>196</v>
      </c>
      <c r="DH195" s="327" t="s">
        <v>196</v>
      </c>
      <c r="DI195" s="345"/>
      <c r="DJ195" s="259"/>
      <c r="DK195" s="345"/>
      <c r="DL195" s="259"/>
      <c r="DM195" s="345"/>
      <c r="DN195" s="259"/>
      <c r="DO195" s="345"/>
      <c r="DP195" s="259"/>
      <c r="DQ195" s="350" t="s">
        <v>196</v>
      </c>
      <c r="DR195" s="327" t="s">
        <v>196</v>
      </c>
      <c r="DS195" s="345"/>
      <c r="DT195" s="259"/>
      <c r="DU195" s="345"/>
      <c r="DV195" s="259"/>
      <c r="DW195" s="345"/>
      <c r="DX195" s="327" t="s">
        <v>196</v>
      </c>
      <c r="DY195" s="350" t="s">
        <v>196</v>
      </c>
      <c r="DZ195" s="259"/>
      <c r="EA195" s="345"/>
      <c r="EB195" s="327" t="s">
        <v>196</v>
      </c>
      <c r="EC195" s="345"/>
      <c r="ED195" s="259"/>
      <c r="EE195" s="345"/>
      <c r="EF195" s="259"/>
      <c r="EG195" s="345"/>
      <c r="EH195" s="259"/>
      <c r="EI195" s="345"/>
      <c r="EJ195" s="259"/>
      <c r="EK195" s="345"/>
      <c r="EL195" s="259"/>
      <c r="EM195" s="350" t="s">
        <v>196</v>
      </c>
      <c r="EN195" s="327" t="s">
        <v>196</v>
      </c>
      <c r="EO195" s="345"/>
      <c r="EP195" s="259"/>
      <c r="EQ195" s="345"/>
      <c r="ER195" s="259"/>
      <c r="ES195" s="345"/>
      <c r="ET195" s="259"/>
      <c r="EU195" s="345"/>
      <c r="EV195" s="259"/>
      <c r="EW195" s="345"/>
      <c r="EX195" s="259"/>
      <c r="EY195" s="345"/>
      <c r="EZ195" s="259"/>
      <c r="FA195" s="345"/>
      <c r="FB195" s="259"/>
      <c r="FC195" s="345"/>
      <c r="FD195" s="259"/>
      <c r="FE195" s="350" t="s">
        <v>196</v>
      </c>
      <c r="FF195" s="259"/>
      <c r="FG195" s="345"/>
      <c r="FH195" s="259"/>
      <c r="FI195" s="350" t="s">
        <v>196</v>
      </c>
      <c r="FJ195" s="259"/>
      <c r="FK195" s="350" t="s">
        <v>196</v>
      </c>
      <c r="FL195" s="259"/>
      <c r="FM195" s="345"/>
      <c r="FN195" s="327" t="s">
        <v>196</v>
      </c>
      <c r="FO195" s="350" t="s">
        <v>196</v>
      </c>
      <c r="FP195" s="259"/>
      <c r="FQ195" s="345"/>
      <c r="FR195" s="327" t="s">
        <v>196</v>
      </c>
      <c r="FS195" s="345"/>
      <c r="FT195" s="259"/>
      <c r="FU195" s="345"/>
      <c r="FV195" s="327" t="s">
        <v>196</v>
      </c>
      <c r="FW195" s="350" t="s">
        <v>196</v>
      </c>
      <c r="FX195" s="259"/>
      <c r="FY195" s="345"/>
      <c r="FZ195" s="259"/>
      <c r="GA195" s="345"/>
      <c r="GB195" s="259"/>
      <c r="GC195" s="345"/>
      <c r="GD195" s="259"/>
      <c r="GE195" s="345"/>
      <c r="GF195" s="259"/>
      <c r="GG195" s="345"/>
      <c r="GH195" s="259"/>
      <c r="GI195" s="345"/>
      <c r="GJ195" s="259"/>
      <c r="GK195" s="345"/>
      <c r="GL195" s="259"/>
      <c r="GM195" s="345"/>
      <c r="GN195" s="259"/>
      <c r="GO195" s="345"/>
      <c r="GP195" s="259"/>
      <c r="GQ195" s="345"/>
      <c r="GR195" s="259"/>
      <c r="GS195" s="345"/>
      <c r="GT195" s="259"/>
      <c r="GU195" s="345"/>
      <c r="GV195" s="259"/>
      <c r="GW195" s="345"/>
      <c r="GX195" s="259" t="s">
        <v>196</v>
      </c>
      <c r="GY195" s="345"/>
      <c r="GZ195" s="259" t="s">
        <v>196</v>
      </c>
      <c r="HA195" s="345" t="s">
        <v>196</v>
      </c>
      <c r="HB195" s="259"/>
      <c r="HC195" s="345"/>
      <c r="HD195" s="259"/>
      <c r="HE195" s="345"/>
      <c r="HF195" s="259"/>
      <c r="HG195" s="345" t="s">
        <v>196</v>
      </c>
      <c r="HH195" s="259" t="s">
        <v>196</v>
      </c>
      <c r="HI195" s="345" t="s">
        <v>196</v>
      </c>
      <c r="HJ195" s="259" t="s">
        <v>196</v>
      </c>
      <c r="HK195" s="345" t="s">
        <v>196</v>
      </c>
      <c r="HL195" s="259"/>
      <c r="HM195" s="345"/>
      <c r="HN195" s="259"/>
      <c r="HO195" s="345"/>
      <c r="HP195" s="259"/>
      <c r="HQ195" s="345"/>
      <c r="HR195" s="259"/>
      <c r="HS195" s="345"/>
      <c r="HT195" s="259"/>
      <c r="HU195" s="345"/>
      <c r="HV195" s="259"/>
      <c r="HW195" s="345"/>
      <c r="HX195" s="259"/>
      <c r="HY195" s="345"/>
      <c r="HZ195" s="259"/>
      <c r="IA195" s="345"/>
      <c r="IB195" s="356" t="s">
        <v>195</v>
      </c>
      <c r="IC195" s="345"/>
      <c r="ID195" s="257"/>
      <c r="IG195" s="303">
        <f t="shared" si="12"/>
        <v>35</v>
      </c>
      <c r="IH195" s="303">
        <f t="shared" si="13"/>
        <v>34</v>
      </c>
      <c r="II195" s="303">
        <f t="shared" si="14"/>
        <v>1</v>
      </c>
      <c r="IJ195" s="303">
        <f t="shared" si="11"/>
        <v>0</v>
      </c>
    </row>
    <row r="196" spans="1:244" s="30" customFormat="1" x14ac:dyDescent="0.2">
      <c r="A196" s="343" t="str">
        <f>Cover!C186</f>
        <v>185</v>
      </c>
      <c r="B196" s="343" t="str">
        <f>Cover!D186 &amp; " / " &amp; Cover!E186</f>
        <v>PJ incendie / RB brand</v>
      </c>
      <c r="C196" s="343" t="str">
        <f>Cover!M186</f>
        <v>En tant que couverture. Assistance juridique lors du règlement d'un sinistre incendie (incendie dans le sens élargi ou non).</v>
      </c>
      <c r="D196" s="343" t="str">
        <f>Cover!N186</f>
        <v>Als dekking. Rechtsbijstand in de afhandeling van een schadegeval door brand (al of niet in de ruime zin).</v>
      </c>
      <c r="E196" s="344" t="str">
        <f>Cover!J186</f>
        <v/>
      </c>
      <c r="F196" s="327" t="s">
        <v>196</v>
      </c>
      <c r="G196" s="345"/>
      <c r="H196" s="259"/>
      <c r="I196" s="345"/>
      <c r="J196" s="259"/>
      <c r="K196" s="345"/>
      <c r="L196" s="259"/>
      <c r="M196" s="345"/>
      <c r="N196" s="259"/>
      <c r="O196" s="345"/>
      <c r="P196" s="259"/>
      <c r="Q196" s="345"/>
      <c r="R196" s="259"/>
      <c r="S196" s="345"/>
      <c r="T196" s="259"/>
      <c r="U196" s="350" t="s">
        <v>196</v>
      </c>
      <c r="V196" s="259"/>
      <c r="W196" s="345"/>
      <c r="X196" s="259"/>
      <c r="Y196" s="345"/>
      <c r="Z196" s="259"/>
      <c r="AA196" s="345"/>
      <c r="AB196" s="259"/>
      <c r="AC196" s="345"/>
      <c r="AD196" s="327" t="s">
        <v>196</v>
      </c>
      <c r="AE196" s="345"/>
      <c r="AF196" s="259"/>
      <c r="AG196" s="345"/>
      <c r="AH196" s="259"/>
      <c r="AI196" s="345"/>
      <c r="AJ196" s="327" t="s">
        <v>196</v>
      </c>
      <c r="AK196" s="345"/>
      <c r="AL196" s="259"/>
      <c r="AM196" s="350" t="s">
        <v>196</v>
      </c>
      <c r="AN196" s="259"/>
      <c r="AO196" s="345"/>
      <c r="AP196" s="259"/>
      <c r="AQ196" s="345"/>
      <c r="AR196" s="259"/>
      <c r="AS196" s="345"/>
      <c r="AT196" s="259"/>
      <c r="AU196" s="345"/>
      <c r="AV196" s="259"/>
      <c r="AW196" s="345"/>
      <c r="AX196" s="259"/>
      <c r="AY196" s="345"/>
      <c r="AZ196" s="259"/>
      <c r="BA196" s="345"/>
      <c r="BB196" s="259"/>
      <c r="BC196" s="345"/>
      <c r="BD196" s="259"/>
      <c r="BE196" s="345"/>
      <c r="BF196" s="259"/>
      <c r="BG196" s="345"/>
      <c r="BH196" s="259"/>
      <c r="BI196" s="345"/>
      <c r="BJ196" s="259"/>
      <c r="BK196" s="350" t="s">
        <v>196</v>
      </c>
      <c r="BL196" s="259"/>
      <c r="BM196" s="345"/>
      <c r="BN196" s="259"/>
      <c r="BO196" s="345"/>
      <c r="BP196" s="259"/>
      <c r="BQ196" s="345"/>
      <c r="BR196" s="259"/>
      <c r="BS196" s="350" t="s">
        <v>196</v>
      </c>
      <c r="BT196" s="259"/>
      <c r="BU196" s="345"/>
      <c r="BV196" s="259"/>
      <c r="BW196" s="345"/>
      <c r="BX196" s="259"/>
      <c r="BY196" s="345"/>
      <c r="BZ196" s="259"/>
      <c r="CA196" s="345"/>
      <c r="CB196" s="259"/>
      <c r="CC196" s="345"/>
      <c r="CD196" s="259"/>
      <c r="CE196" s="345"/>
      <c r="CF196" s="259"/>
      <c r="CG196" s="345"/>
      <c r="CH196" s="259"/>
      <c r="CI196" s="345"/>
      <c r="CJ196" s="259"/>
      <c r="CK196" s="345"/>
      <c r="CL196" s="259"/>
      <c r="CM196" s="350" t="s">
        <v>196</v>
      </c>
      <c r="CN196" s="259"/>
      <c r="CO196" s="345"/>
      <c r="CP196" s="259"/>
      <c r="CQ196" s="345"/>
      <c r="CR196" s="259"/>
      <c r="CS196" s="345"/>
      <c r="CT196" s="259"/>
      <c r="CU196" s="345"/>
      <c r="CV196" s="327" t="s">
        <v>196</v>
      </c>
      <c r="CW196" s="345"/>
      <c r="CX196" s="259"/>
      <c r="CY196" s="345"/>
      <c r="CZ196" s="259"/>
      <c r="DA196" s="345"/>
      <c r="DB196" s="259"/>
      <c r="DC196" s="345"/>
      <c r="DD196" s="259"/>
      <c r="DE196" s="345"/>
      <c r="DF196" s="259"/>
      <c r="DG196" s="350" t="s">
        <v>196</v>
      </c>
      <c r="DH196" s="327" t="s">
        <v>196</v>
      </c>
      <c r="DI196" s="345"/>
      <c r="DJ196" s="259"/>
      <c r="DK196" s="345"/>
      <c r="DL196" s="259"/>
      <c r="DM196" s="345"/>
      <c r="DN196" s="259"/>
      <c r="DO196" s="345"/>
      <c r="DP196" s="259"/>
      <c r="DQ196" s="350" t="s">
        <v>196</v>
      </c>
      <c r="DR196" s="327" t="s">
        <v>196</v>
      </c>
      <c r="DS196" s="345"/>
      <c r="DT196" s="259"/>
      <c r="DU196" s="345"/>
      <c r="DV196" s="259"/>
      <c r="DW196" s="345"/>
      <c r="DX196" s="327" t="s">
        <v>196</v>
      </c>
      <c r="DY196" s="350" t="s">
        <v>196</v>
      </c>
      <c r="DZ196" s="259"/>
      <c r="EA196" s="345"/>
      <c r="EB196" s="327" t="s">
        <v>196</v>
      </c>
      <c r="EC196" s="345"/>
      <c r="ED196" s="259"/>
      <c r="EE196" s="345"/>
      <c r="EF196" s="259"/>
      <c r="EG196" s="345"/>
      <c r="EH196" s="259"/>
      <c r="EI196" s="345"/>
      <c r="EJ196" s="259"/>
      <c r="EK196" s="345"/>
      <c r="EL196" s="259"/>
      <c r="EM196" s="350" t="s">
        <v>196</v>
      </c>
      <c r="EN196" s="327" t="s">
        <v>196</v>
      </c>
      <c r="EO196" s="345"/>
      <c r="EP196" s="259"/>
      <c r="EQ196" s="345"/>
      <c r="ER196" s="259"/>
      <c r="ES196" s="345"/>
      <c r="ET196" s="259"/>
      <c r="EU196" s="345"/>
      <c r="EV196" s="259"/>
      <c r="EW196" s="345"/>
      <c r="EX196" s="259"/>
      <c r="EY196" s="345"/>
      <c r="EZ196" s="259"/>
      <c r="FA196" s="345"/>
      <c r="FB196" s="259"/>
      <c r="FC196" s="345"/>
      <c r="FD196" s="259"/>
      <c r="FE196" s="350" t="s">
        <v>196</v>
      </c>
      <c r="FF196" s="259"/>
      <c r="FG196" s="345"/>
      <c r="FH196" s="259"/>
      <c r="FI196" s="350" t="s">
        <v>196</v>
      </c>
      <c r="FJ196" s="259"/>
      <c r="FK196" s="350" t="s">
        <v>196</v>
      </c>
      <c r="FL196" s="259"/>
      <c r="FM196" s="345"/>
      <c r="FN196" s="327" t="s">
        <v>196</v>
      </c>
      <c r="FO196" s="350" t="s">
        <v>196</v>
      </c>
      <c r="FP196" s="259"/>
      <c r="FQ196" s="345"/>
      <c r="FR196" s="327" t="s">
        <v>196</v>
      </c>
      <c r="FS196" s="345"/>
      <c r="FT196" s="259"/>
      <c r="FU196" s="345"/>
      <c r="FV196" s="327" t="s">
        <v>196</v>
      </c>
      <c r="FW196" s="350" t="s">
        <v>196</v>
      </c>
      <c r="FX196" s="259"/>
      <c r="FY196" s="345"/>
      <c r="FZ196" s="259"/>
      <c r="GA196" s="345"/>
      <c r="GB196" s="259"/>
      <c r="GC196" s="345"/>
      <c r="GD196" s="259"/>
      <c r="GE196" s="345"/>
      <c r="GF196" s="259"/>
      <c r="GG196" s="345"/>
      <c r="GH196" s="259"/>
      <c r="GI196" s="345"/>
      <c r="GJ196" s="259"/>
      <c r="GK196" s="345"/>
      <c r="GL196" s="259"/>
      <c r="GM196" s="345"/>
      <c r="GN196" s="259"/>
      <c r="GO196" s="345"/>
      <c r="GP196" s="259"/>
      <c r="GQ196" s="345"/>
      <c r="GR196" s="259"/>
      <c r="GS196" s="345"/>
      <c r="GT196" s="259"/>
      <c r="GU196" s="345"/>
      <c r="GV196" s="259"/>
      <c r="GW196" s="345"/>
      <c r="GX196" s="259" t="s">
        <v>196</v>
      </c>
      <c r="GY196" s="345"/>
      <c r="GZ196" s="259" t="s">
        <v>196</v>
      </c>
      <c r="HA196" s="345" t="s">
        <v>196</v>
      </c>
      <c r="HB196" s="259"/>
      <c r="HC196" s="345"/>
      <c r="HD196" s="259"/>
      <c r="HE196" s="345"/>
      <c r="HF196" s="259"/>
      <c r="HG196" s="345" t="s">
        <v>196</v>
      </c>
      <c r="HH196" s="259" t="s">
        <v>196</v>
      </c>
      <c r="HI196" s="345" t="s">
        <v>196</v>
      </c>
      <c r="HJ196" s="259" t="s">
        <v>196</v>
      </c>
      <c r="HK196" s="345" t="s">
        <v>196</v>
      </c>
      <c r="HL196" s="259"/>
      <c r="HM196" s="345"/>
      <c r="HN196" s="259"/>
      <c r="HO196" s="345"/>
      <c r="HP196" s="259"/>
      <c r="HQ196" s="345"/>
      <c r="HR196" s="259"/>
      <c r="HS196" s="345"/>
      <c r="HT196" s="259"/>
      <c r="HU196" s="345"/>
      <c r="HV196" s="259"/>
      <c r="HW196" s="345"/>
      <c r="HX196" s="259"/>
      <c r="HY196" s="345"/>
      <c r="HZ196" s="259"/>
      <c r="IA196" s="345"/>
      <c r="IB196" s="356" t="s">
        <v>195</v>
      </c>
      <c r="IC196" s="345"/>
      <c r="ID196" s="257"/>
      <c r="IG196" s="303">
        <f t="shared" si="12"/>
        <v>35</v>
      </c>
      <c r="IH196" s="303">
        <f t="shared" si="13"/>
        <v>34</v>
      </c>
      <c r="II196" s="303">
        <f t="shared" si="14"/>
        <v>1</v>
      </c>
      <c r="IJ196" s="303">
        <f t="shared" si="11"/>
        <v>0</v>
      </c>
    </row>
    <row r="197" spans="1:244" s="30" customFormat="1" x14ac:dyDescent="0.2">
      <c r="A197" s="343" t="str">
        <f>Cover!C187</f>
        <v>186</v>
      </c>
      <c r="B197" s="343" t="str">
        <f>Cover!D187 &amp; " / " &amp; Cover!E187</f>
        <v>Frais vétérinaires / Dierenartskosten</v>
      </c>
      <c r="C197" s="343" t="str">
        <f>Cover!M187</f>
        <v>En tant que couverture. Les frais facturés par le vétérinaire, les soins vétérinaires.</v>
      </c>
      <c r="D197" s="343" t="str">
        <f>Cover!N187</f>
        <v>Als dekking. De kosten aangerekend door een veearts, de diergeneeskunde.</v>
      </c>
      <c r="E197" s="344" t="str">
        <f>Cover!J187</f>
        <v/>
      </c>
      <c r="F197" s="327" t="s">
        <v>196</v>
      </c>
      <c r="G197" s="345"/>
      <c r="H197" s="259"/>
      <c r="I197" s="345"/>
      <c r="J197" s="259"/>
      <c r="K197" s="345"/>
      <c r="L197" s="259"/>
      <c r="M197" s="345"/>
      <c r="N197" s="259"/>
      <c r="O197" s="345"/>
      <c r="P197" s="259"/>
      <c r="Q197" s="345"/>
      <c r="R197" s="259"/>
      <c r="S197" s="345"/>
      <c r="T197" s="259"/>
      <c r="U197" s="350" t="s">
        <v>196</v>
      </c>
      <c r="V197" s="259"/>
      <c r="W197" s="345"/>
      <c r="X197" s="259"/>
      <c r="Y197" s="345"/>
      <c r="Z197" s="259"/>
      <c r="AA197" s="345"/>
      <c r="AB197" s="259"/>
      <c r="AC197" s="345"/>
      <c r="AD197" s="327" t="s">
        <v>196</v>
      </c>
      <c r="AE197" s="345"/>
      <c r="AF197" s="259"/>
      <c r="AG197" s="345"/>
      <c r="AH197" s="259"/>
      <c r="AI197" s="345"/>
      <c r="AJ197" s="327" t="s">
        <v>196</v>
      </c>
      <c r="AK197" s="345"/>
      <c r="AL197" s="259"/>
      <c r="AM197" s="350" t="s">
        <v>196</v>
      </c>
      <c r="AN197" s="259"/>
      <c r="AO197" s="345"/>
      <c r="AP197" s="259"/>
      <c r="AQ197" s="345"/>
      <c r="AR197" s="259"/>
      <c r="AS197" s="345"/>
      <c r="AT197" s="259"/>
      <c r="AU197" s="345"/>
      <c r="AV197" s="259"/>
      <c r="AW197" s="345"/>
      <c r="AX197" s="259"/>
      <c r="AY197" s="345"/>
      <c r="AZ197" s="259"/>
      <c r="BA197" s="345"/>
      <c r="BB197" s="259"/>
      <c r="BC197" s="345"/>
      <c r="BD197" s="259"/>
      <c r="BE197" s="345"/>
      <c r="BF197" s="259"/>
      <c r="BG197" s="345"/>
      <c r="BH197" s="259"/>
      <c r="BI197" s="345"/>
      <c r="BJ197" s="259"/>
      <c r="BK197" s="350" t="s">
        <v>196</v>
      </c>
      <c r="BL197" s="259"/>
      <c r="BM197" s="345"/>
      <c r="BN197" s="259"/>
      <c r="BO197" s="345"/>
      <c r="BP197" s="259"/>
      <c r="BQ197" s="345"/>
      <c r="BR197" s="259"/>
      <c r="BS197" s="350" t="s">
        <v>196</v>
      </c>
      <c r="BT197" s="259"/>
      <c r="BU197" s="345"/>
      <c r="BV197" s="259"/>
      <c r="BW197" s="345"/>
      <c r="BX197" s="259"/>
      <c r="BY197" s="345"/>
      <c r="BZ197" s="259"/>
      <c r="CA197" s="345"/>
      <c r="CB197" s="259"/>
      <c r="CC197" s="345"/>
      <c r="CD197" s="259"/>
      <c r="CE197" s="345"/>
      <c r="CF197" s="259"/>
      <c r="CG197" s="345"/>
      <c r="CH197" s="259"/>
      <c r="CI197" s="345"/>
      <c r="CJ197" s="259"/>
      <c r="CK197" s="345"/>
      <c r="CL197" s="259"/>
      <c r="CM197" s="350" t="s">
        <v>196</v>
      </c>
      <c r="CN197" s="259"/>
      <c r="CO197" s="345"/>
      <c r="CP197" s="259"/>
      <c r="CQ197" s="345"/>
      <c r="CR197" s="259"/>
      <c r="CS197" s="345"/>
      <c r="CT197" s="259"/>
      <c r="CU197" s="345"/>
      <c r="CV197" s="327" t="s">
        <v>196</v>
      </c>
      <c r="CW197" s="345"/>
      <c r="CX197" s="259"/>
      <c r="CY197" s="345"/>
      <c r="CZ197" s="259"/>
      <c r="DA197" s="345"/>
      <c r="DB197" s="259"/>
      <c r="DC197" s="345"/>
      <c r="DD197" s="259"/>
      <c r="DE197" s="345"/>
      <c r="DF197" s="259"/>
      <c r="DG197" s="350" t="s">
        <v>196</v>
      </c>
      <c r="DH197" s="327" t="s">
        <v>196</v>
      </c>
      <c r="DI197" s="345"/>
      <c r="DJ197" s="259"/>
      <c r="DK197" s="345"/>
      <c r="DL197" s="259"/>
      <c r="DM197" s="345"/>
      <c r="DN197" s="259"/>
      <c r="DO197" s="345"/>
      <c r="DP197" s="259"/>
      <c r="DQ197" s="350" t="s">
        <v>196</v>
      </c>
      <c r="DR197" s="327" t="s">
        <v>196</v>
      </c>
      <c r="DS197" s="345"/>
      <c r="DT197" s="259"/>
      <c r="DU197" s="345"/>
      <c r="DV197" s="259"/>
      <c r="DW197" s="345"/>
      <c r="DX197" s="327" t="s">
        <v>196</v>
      </c>
      <c r="DY197" s="350" t="s">
        <v>196</v>
      </c>
      <c r="DZ197" s="259"/>
      <c r="EA197" s="345"/>
      <c r="EB197" s="327" t="s">
        <v>196</v>
      </c>
      <c r="EC197" s="345"/>
      <c r="ED197" s="259"/>
      <c r="EE197" s="345"/>
      <c r="EF197" s="259"/>
      <c r="EG197" s="345"/>
      <c r="EH197" s="259"/>
      <c r="EI197" s="345"/>
      <c r="EJ197" s="259"/>
      <c r="EK197" s="345"/>
      <c r="EL197" s="259"/>
      <c r="EM197" s="350" t="s">
        <v>196</v>
      </c>
      <c r="EN197" s="327" t="s">
        <v>196</v>
      </c>
      <c r="EO197" s="345"/>
      <c r="EP197" s="259"/>
      <c r="EQ197" s="345"/>
      <c r="ER197" s="259"/>
      <c r="ES197" s="345"/>
      <c r="ET197" s="259"/>
      <c r="EU197" s="345"/>
      <c r="EV197" s="259"/>
      <c r="EW197" s="345"/>
      <c r="EX197" s="259"/>
      <c r="EY197" s="345"/>
      <c r="EZ197" s="259"/>
      <c r="FA197" s="345"/>
      <c r="FB197" s="259"/>
      <c r="FC197" s="345"/>
      <c r="FD197" s="259"/>
      <c r="FE197" s="350" t="s">
        <v>196</v>
      </c>
      <c r="FF197" s="259"/>
      <c r="FG197" s="345"/>
      <c r="FH197" s="259"/>
      <c r="FI197" s="350" t="s">
        <v>196</v>
      </c>
      <c r="FJ197" s="259"/>
      <c r="FK197" s="350" t="s">
        <v>196</v>
      </c>
      <c r="FL197" s="259"/>
      <c r="FM197" s="345"/>
      <c r="FN197" s="327" t="s">
        <v>196</v>
      </c>
      <c r="FO197" s="350" t="s">
        <v>196</v>
      </c>
      <c r="FP197" s="259"/>
      <c r="FQ197" s="345"/>
      <c r="FR197" s="327" t="s">
        <v>196</v>
      </c>
      <c r="FS197" s="345"/>
      <c r="FT197" s="259"/>
      <c r="FU197" s="345"/>
      <c r="FV197" s="327" t="s">
        <v>196</v>
      </c>
      <c r="FW197" s="350" t="s">
        <v>196</v>
      </c>
      <c r="FX197" s="259"/>
      <c r="FY197" s="345"/>
      <c r="FZ197" s="259"/>
      <c r="GA197" s="345"/>
      <c r="GB197" s="259"/>
      <c r="GC197" s="345"/>
      <c r="GD197" s="259"/>
      <c r="GE197" s="345"/>
      <c r="GF197" s="259"/>
      <c r="GG197" s="345"/>
      <c r="GH197" s="259"/>
      <c r="GI197" s="345"/>
      <c r="GJ197" s="259"/>
      <c r="GK197" s="345"/>
      <c r="GL197" s="259"/>
      <c r="GM197" s="345"/>
      <c r="GN197" s="259"/>
      <c r="GO197" s="345"/>
      <c r="GP197" s="259"/>
      <c r="GQ197" s="345"/>
      <c r="GR197" s="259"/>
      <c r="GS197" s="345"/>
      <c r="GT197" s="259"/>
      <c r="GU197" s="345"/>
      <c r="GV197" s="259"/>
      <c r="GW197" s="345"/>
      <c r="GX197" s="259" t="s">
        <v>196</v>
      </c>
      <c r="GY197" s="345"/>
      <c r="GZ197" s="259" t="s">
        <v>196</v>
      </c>
      <c r="HA197" s="345" t="s">
        <v>196</v>
      </c>
      <c r="HB197" s="259"/>
      <c r="HC197" s="345"/>
      <c r="HD197" s="259"/>
      <c r="HE197" s="345"/>
      <c r="HF197" s="259"/>
      <c r="HG197" s="345" t="s">
        <v>196</v>
      </c>
      <c r="HH197" s="259" t="s">
        <v>196</v>
      </c>
      <c r="HI197" s="345" t="s">
        <v>196</v>
      </c>
      <c r="HJ197" s="259" t="s">
        <v>196</v>
      </c>
      <c r="HK197" s="345" t="s">
        <v>196</v>
      </c>
      <c r="HL197" s="259"/>
      <c r="HM197" s="345"/>
      <c r="HN197" s="259"/>
      <c r="HO197" s="345"/>
      <c r="HP197" s="259"/>
      <c r="HQ197" s="345"/>
      <c r="HR197" s="259"/>
      <c r="HS197" s="345"/>
      <c r="HT197" s="259"/>
      <c r="HU197" s="345"/>
      <c r="HV197" s="259"/>
      <c r="HW197" s="345"/>
      <c r="HX197" s="259"/>
      <c r="HY197" s="345"/>
      <c r="HZ197" s="259"/>
      <c r="IA197" s="345"/>
      <c r="IB197" s="356" t="s">
        <v>195</v>
      </c>
      <c r="IC197" s="345"/>
      <c r="ID197" s="257"/>
      <c r="IG197" s="303">
        <f t="shared" si="12"/>
        <v>35</v>
      </c>
      <c r="IH197" s="303">
        <f t="shared" si="13"/>
        <v>34</v>
      </c>
      <c r="II197" s="303">
        <f t="shared" si="14"/>
        <v>1</v>
      </c>
      <c r="IJ197" s="303">
        <f t="shared" si="11"/>
        <v>0</v>
      </c>
    </row>
    <row r="198" spans="1:244" s="30" customFormat="1" x14ac:dyDescent="0.2">
      <c r="A198" s="343" t="str">
        <f>Cover!C188</f>
        <v>187</v>
      </c>
      <c r="B198" s="343" t="str">
        <f>Cover!D188 &amp; " / " &amp; Cover!E188</f>
        <v>Non-apparition/Cast / Non-appearance/Cast</v>
      </c>
      <c r="C198" s="343" t="str">
        <f>Cover!M188</f>
        <v>En tant que couverture. Dans le monde du film, le théâtre, les sports, les manifestations, ... L'absence de personnes jouant un rôle-clé dans l'événement.</v>
      </c>
      <c r="D198" s="343" t="str">
        <f>Cover!N188</f>
        <v>Als dekking. In film, theater, sport, manifestatie, ... Het niet opdagen van de personen die een sleutelrol spelen.</v>
      </c>
      <c r="E198" s="344" t="str">
        <f>Cover!J188</f>
        <v/>
      </c>
      <c r="F198" s="327" t="s">
        <v>196</v>
      </c>
      <c r="G198" s="345"/>
      <c r="H198" s="259"/>
      <c r="I198" s="345"/>
      <c r="J198" s="259"/>
      <c r="K198" s="345"/>
      <c r="L198" s="259"/>
      <c r="M198" s="345"/>
      <c r="N198" s="259"/>
      <c r="O198" s="345"/>
      <c r="P198" s="259"/>
      <c r="Q198" s="345"/>
      <c r="R198" s="259"/>
      <c r="S198" s="345"/>
      <c r="T198" s="259"/>
      <c r="U198" s="350" t="s">
        <v>196</v>
      </c>
      <c r="V198" s="259"/>
      <c r="W198" s="345"/>
      <c r="X198" s="259"/>
      <c r="Y198" s="345"/>
      <c r="Z198" s="259"/>
      <c r="AA198" s="345"/>
      <c r="AB198" s="259"/>
      <c r="AC198" s="345"/>
      <c r="AD198" s="327" t="s">
        <v>196</v>
      </c>
      <c r="AE198" s="345"/>
      <c r="AF198" s="259"/>
      <c r="AG198" s="345"/>
      <c r="AH198" s="259"/>
      <c r="AI198" s="345"/>
      <c r="AJ198" s="327" t="s">
        <v>196</v>
      </c>
      <c r="AK198" s="345"/>
      <c r="AL198" s="259"/>
      <c r="AM198" s="350" t="s">
        <v>196</v>
      </c>
      <c r="AN198" s="259"/>
      <c r="AO198" s="345"/>
      <c r="AP198" s="259"/>
      <c r="AQ198" s="345"/>
      <c r="AR198" s="259"/>
      <c r="AS198" s="345"/>
      <c r="AT198" s="259"/>
      <c r="AU198" s="345"/>
      <c r="AV198" s="259"/>
      <c r="AW198" s="345"/>
      <c r="AX198" s="259"/>
      <c r="AY198" s="345"/>
      <c r="AZ198" s="259"/>
      <c r="BA198" s="345"/>
      <c r="BB198" s="259"/>
      <c r="BC198" s="345"/>
      <c r="BD198" s="259"/>
      <c r="BE198" s="345"/>
      <c r="BF198" s="259"/>
      <c r="BG198" s="345"/>
      <c r="BH198" s="259"/>
      <c r="BI198" s="345"/>
      <c r="BJ198" s="259"/>
      <c r="BK198" s="350" t="s">
        <v>196</v>
      </c>
      <c r="BL198" s="259"/>
      <c r="BM198" s="345"/>
      <c r="BN198" s="259"/>
      <c r="BO198" s="345"/>
      <c r="BP198" s="259"/>
      <c r="BQ198" s="345"/>
      <c r="BR198" s="259"/>
      <c r="BS198" s="350" t="s">
        <v>196</v>
      </c>
      <c r="BT198" s="259"/>
      <c r="BU198" s="345"/>
      <c r="BV198" s="259"/>
      <c r="BW198" s="345"/>
      <c r="BX198" s="259"/>
      <c r="BY198" s="345"/>
      <c r="BZ198" s="259"/>
      <c r="CA198" s="345"/>
      <c r="CB198" s="259"/>
      <c r="CC198" s="345"/>
      <c r="CD198" s="259"/>
      <c r="CE198" s="345"/>
      <c r="CF198" s="259"/>
      <c r="CG198" s="345"/>
      <c r="CH198" s="259"/>
      <c r="CI198" s="345"/>
      <c r="CJ198" s="259"/>
      <c r="CK198" s="345"/>
      <c r="CL198" s="259"/>
      <c r="CM198" s="350" t="s">
        <v>196</v>
      </c>
      <c r="CN198" s="259"/>
      <c r="CO198" s="345"/>
      <c r="CP198" s="259"/>
      <c r="CQ198" s="345"/>
      <c r="CR198" s="259"/>
      <c r="CS198" s="345"/>
      <c r="CT198" s="259"/>
      <c r="CU198" s="345"/>
      <c r="CV198" s="327" t="s">
        <v>196</v>
      </c>
      <c r="CW198" s="345"/>
      <c r="CX198" s="259"/>
      <c r="CY198" s="345"/>
      <c r="CZ198" s="259"/>
      <c r="DA198" s="345"/>
      <c r="DB198" s="259"/>
      <c r="DC198" s="345"/>
      <c r="DD198" s="259"/>
      <c r="DE198" s="345"/>
      <c r="DF198" s="259"/>
      <c r="DG198" s="350" t="s">
        <v>196</v>
      </c>
      <c r="DH198" s="327" t="s">
        <v>196</v>
      </c>
      <c r="DI198" s="345"/>
      <c r="DJ198" s="259"/>
      <c r="DK198" s="345"/>
      <c r="DL198" s="259"/>
      <c r="DM198" s="345"/>
      <c r="DN198" s="259"/>
      <c r="DO198" s="345"/>
      <c r="DP198" s="259"/>
      <c r="DQ198" s="350" t="s">
        <v>196</v>
      </c>
      <c r="DR198" s="327" t="s">
        <v>196</v>
      </c>
      <c r="DS198" s="345"/>
      <c r="DT198" s="259"/>
      <c r="DU198" s="345"/>
      <c r="DV198" s="259"/>
      <c r="DW198" s="345"/>
      <c r="DX198" s="327" t="s">
        <v>196</v>
      </c>
      <c r="DY198" s="350" t="s">
        <v>196</v>
      </c>
      <c r="DZ198" s="259"/>
      <c r="EA198" s="345"/>
      <c r="EB198" s="327" t="s">
        <v>196</v>
      </c>
      <c r="EC198" s="345"/>
      <c r="ED198" s="259"/>
      <c r="EE198" s="345"/>
      <c r="EF198" s="259"/>
      <c r="EG198" s="345"/>
      <c r="EH198" s="259"/>
      <c r="EI198" s="345"/>
      <c r="EJ198" s="259"/>
      <c r="EK198" s="345"/>
      <c r="EL198" s="259"/>
      <c r="EM198" s="350" t="s">
        <v>196</v>
      </c>
      <c r="EN198" s="327" t="s">
        <v>196</v>
      </c>
      <c r="EO198" s="345"/>
      <c r="EP198" s="259"/>
      <c r="EQ198" s="345"/>
      <c r="ER198" s="259"/>
      <c r="ES198" s="345"/>
      <c r="ET198" s="259"/>
      <c r="EU198" s="345"/>
      <c r="EV198" s="259"/>
      <c r="EW198" s="345"/>
      <c r="EX198" s="259"/>
      <c r="EY198" s="345"/>
      <c r="EZ198" s="259"/>
      <c r="FA198" s="345"/>
      <c r="FB198" s="259"/>
      <c r="FC198" s="345"/>
      <c r="FD198" s="259"/>
      <c r="FE198" s="350" t="s">
        <v>196</v>
      </c>
      <c r="FF198" s="259"/>
      <c r="FG198" s="345"/>
      <c r="FH198" s="259"/>
      <c r="FI198" s="350" t="s">
        <v>196</v>
      </c>
      <c r="FJ198" s="259"/>
      <c r="FK198" s="350" t="s">
        <v>196</v>
      </c>
      <c r="FL198" s="259"/>
      <c r="FM198" s="345"/>
      <c r="FN198" s="327" t="s">
        <v>196</v>
      </c>
      <c r="FO198" s="350" t="s">
        <v>196</v>
      </c>
      <c r="FP198" s="259"/>
      <c r="FQ198" s="345"/>
      <c r="FR198" s="327" t="s">
        <v>196</v>
      </c>
      <c r="FS198" s="345"/>
      <c r="FT198" s="259"/>
      <c r="FU198" s="345"/>
      <c r="FV198" s="327" t="s">
        <v>196</v>
      </c>
      <c r="FW198" s="350" t="s">
        <v>196</v>
      </c>
      <c r="FX198" s="259"/>
      <c r="FY198" s="345"/>
      <c r="FZ198" s="259"/>
      <c r="GA198" s="345"/>
      <c r="GB198" s="259"/>
      <c r="GC198" s="345"/>
      <c r="GD198" s="259"/>
      <c r="GE198" s="345"/>
      <c r="GF198" s="259"/>
      <c r="GG198" s="345"/>
      <c r="GH198" s="259"/>
      <c r="GI198" s="345"/>
      <c r="GJ198" s="259"/>
      <c r="GK198" s="345"/>
      <c r="GL198" s="259"/>
      <c r="GM198" s="345"/>
      <c r="GN198" s="259"/>
      <c r="GO198" s="345"/>
      <c r="GP198" s="259"/>
      <c r="GQ198" s="345"/>
      <c r="GR198" s="259"/>
      <c r="GS198" s="345"/>
      <c r="GT198" s="259"/>
      <c r="GU198" s="345"/>
      <c r="GV198" s="259"/>
      <c r="GW198" s="345"/>
      <c r="GX198" s="259" t="s">
        <v>196</v>
      </c>
      <c r="GY198" s="345"/>
      <c r="GZ198" s="259" t="s">
        <v>196</v>
      </c>
      <c r="HA198" s="345" t="s">
        <v>196</v>
      </c>
      <c r="HB198" s="259"/>
      <c r="HC198" s="345"/>
      <c r="HD198" s="259"/>
      <c r="HE198" s="345"/>
      <c r="HF198" s="259"/>
      <c r="HG198" s="345" t="s">
        <v>196</v>
      </c>
      <c r="HH198" s="259" t="s">
        <v>196</v>
      </c>
      <c r="HI198" s="345" t="s">
        <v>196</v>
      </c>
      <c r="HJ198" s="259" t="s">
        <v>196</v>
      </c>
      <c r="HK198" s="345" t="s">
        <v>196</v>
      </c>
      <c r="HL198" s="259"/>
      <c r="HM198" s="345"/>
      <c r="HN198" s="259"/>
      <c r="HO198" s="345"/>
      <c r="HP198" s="259"/>
      <c r="HQ198" s="345"/>
      <c r="HR198" s="259"/>
      <c r="HS198" s="345"/>
      <c r="HT198" s="259"/>
      <c r="HU198" s="345"/>
      <c r="HV198" s="259"/>
      <c r="HW198" s="345"/>
      <c r="HX198" s="259"/>
      <c r="HY198" s="345"/>
      <c r="HZ198" s="259"/>
      <c r="IA198" s="345"/>
      <c r="IB198" s="356" t="s">
        <v>195</v>
      </c>
      <c r="IC198" s="345"/>
      <c r="ID198" s="257"/>
      <c r="IG198" s="303">
        <f t="shared" si="12"/>
        <v>35</v>
      </c>
      <c r="IH198" s="303">
        <f t="shared" si="13"/>
        <v>34</v>
      </c>
      <c r="II198" s="303">
        <f t="shared" si="14"/>
        <v>1</v>
      </c>
      <c r="IJ198" s="303">
        <f t="shared" si="11"/>
        <v>0</v>
      </c>
    </row>
    <row r="199" spans="1:244" s="30" customFormat="1" x14ac:dyDescent="0.2">
      <c r="A199" s="343" t="str">
        <f>Cover!C189</f>
        <v>188</v>
      </c>
      <c r="B199" s="343" t="str">
        <f>Cover!D189 &amp; " / " &amp; Cover!E189</f>
        <v>Décontamination des sols / Decontaminatie terreinen</v>
      </c>
      <c r="C199" s="343" t="str">
        <f>Cover!M189</f>
        <v>En tant que couverture. Anéantir une pollution moyennant le traitement (intensif), ou même le remplacement du sol.</v>
      </c>
      <c r="D199" s="343" t="str">
        <f>Cover!N189</f>
        <v>Als dekking. Milieuschade herstellen mits (intensieve) behandeling en eventuele vervanging van grondlagen.</v>
      </c>
      <c r="E199" s="344" t="str">
        <f>Cover!J189</f>
        <v/>
      </c>
      <c r="F199" s="327" t="s">
        <v>196</v>
      </c>
      <c r="G199" s="345"/>
      <c r="H199" s="259"/>
      <c r="I199" s="345"/>
      <c r="J199" s="259"/>
      <c r="K199" s="345"/>
      <c r="L199" s="259"/>
      <c r="M199" s="345"/>
      <c r="N199" s="259"/>
      <c r="O199" s="345"/>
      <c r="P199" s="259"/>
      <c r="Q199" s="345"/>
      <c r="R199" s="259"/>
      <c r="S199" s="345"/>
      <c r="T199" s="259"/>
      <c r="U199" s="350" t="s">
        <v>196</v>
      </c>
      <c r="V199" s="259"/>
      <c r="W199" s="345"/>
      <c r="X199" s="259"/>
      <c r="Y199" s="345"/>
      <c r="Z199" s="259"/>
      <c r="AA199" s="345"/>
      <c r="AB199" s="259"/>
      <c r="AC199" s="345"/>
      <c r="AD199" s="327" t="s">
        <v>196</v>
      </c>
      <c r="AE199" s="345"/>
      <c r="AF199" s="259"/>
      <c r="AG199" s="345"/>
      <c r="AH199" s="259"/>
      <c r="AI199" s="345"/>
      <c r="AJ199" s="327" t="s">
        <v>196</v>
      </c>
      <c r="AK199" s="345"/>
      <c r="AL199" s="259"/>
      <c r="AM199" s="350" t="s">
        <v>196</v>
      </c>
      <c r="AN199" s="259"/>
      <c r="AO199" s="345"/>
      <c r="AP199" s="259"/>
      <c r="AQ199" s="345"/>
      <c r="AR199" s="259"/>
      <c r="AS199" s="345"/>
      <c r="AT199" s="259"/>
      <c r="AU199" s="345"/>
      <c r="AV199" s="259"/>
      <c r="AW199" s="345"/>
      <c r="AX199" s="259"/>
      <c r="AY199" s="345"/>
      <c r="AZ199" s="259"/>
      <c r="BA199" s="345"/>
      <c r="BB199" s="259"/>
      <c r="BC199" s="345"/>
      <c r="BD199" s="259"/>
      <c r="BE199" s="345"/>
      <c r="BF199" s="259"/>
      <c r="BG199" s="345"/>
      <c r="BH199" s="259"/>
      <c r="BI199" s="345"/>
      <c r="BJ199" s="259"/>
      <c r="BK199" s="350" t="s">
        <v>196</v>
      </c>
      <c r="BL199" s="259"/>
      <c r="BM199" s="345"/>
      <c r="BN199" s="259"/>
      <c r="BO199" s="345"/>
      <c r="BP199" s="259"/>
      <c r="BQ199" s="345"/>
      <c r="BR199" s="259"/>
      <c r="BS199" s="350" t="s">
        <v>196</v>
      </c>
      <c r="BT199" s="259"/>
      <c r="BU199" s="345"/>
      <c r="BV199" s="259"/>
      <c r="BW199" s="345"/>
      <c r="BX199" s="259"/>
      <c r="BY199" s="345"/>
      <c r="BZ199" s="259"/>
      <c r="CA199" s="345"/>
      <c r="CB199" s="259"/>
      <c r="CC199" s="345"/>
      <c r="CD199" s="259"/>
      <c r="CE199" s="345"/>
      <c r="CF199" s="259"/>
      <c r="CG199" s="345"/>
      <c r="CH199" s="259"/>
      <c r="CI199" s="345"/>
      <c r="CJ199" s="259"/>
      <c r="CK199" s="345"/>
      <c r="CL199" s="259"/>
      <c r="CM199" s="350" t="s">
        <v>196</v>
      </c>
      <c r="CN199" s="259"/>
      <c r="CO199" s="345"/>
      <c r="CP199" s="259"/>
      <c r="CQ199" s="345"/>
      <c r="CR199" s="259"/>
      <c r="CS199" s="345"/>
      <c r="CT199" s="259"/>
      <c r="CU199" s="345"/>
      <c r="CV199" s="327" t="s">
        <v>196</v>
      </c>
      <c r="CW199" s="345"/>
      <c r="CX199" s="259"/>
      <c r="CY199" s="345"/>
      <c r="CZ199" s="259"/>
      <c r="DA199" s="345"/>
      <c r="DB199" s="259"/>
      <c r="DC199" s="345"/>
      <c r="DD199" s="259"/>
      <c r="DE199" s="345"/>
      <c r="DF199" s="259"/>
      <c r="DG199" s="350" t="s">
        <v>196</v>
      </c>
      <c r="DH199" s="327" t="s">
        <v>196</v>
      </c>
      <c r="DI199" s="345"/>
      <c r="DJ199" s="259"/>
      <c r="DK199" s="345"/>
      <c r="DL199" s="259"/>
      <c r="DM199" s="345"/>
      <c r="DN199" s="259"/>
      <c r="DO199" s="345"/>
      <c r="DP199" s="259"/>
      <c r="DQ199" s="350" t="s">
        <v>196</v>
      </c>
      <c r="DR199" s="327" t="s">
        <v>196</v>
      </c>
      <c r="DS199" s="345"/>
      <c r="DT199" s="259"/>
      <c r="DU199" s="345"/>
      <c r="DV199" s="259"/>
      <c r="DW199" s="345"/>
      <c r="DX199" s="327" t="s">
        <v>196</v>
      </c>
      <c r="DY199" s="350" t="s">
        <v>196</v>
      </c>
      <c r="DZ199" s="259"/>
      <c r="EA199" s="345"/>
      <c r="EB199" s="327" t="s">
        <v>196</v>
      </c>
      <c r="EC199" s="345"/>
      <c r="ED199" s="259"/>
      <c r="EE199" s="345"/>
      <c r="EF199" s="259"/>
      <c r="EG199" s="345"/>
      <c r="EH199" s="259"/>
      <c r="EI199" s="345"/>
      <c r="EJ199" s="259"/>
      <c r="EK199" s="345"/>
      <c r="EL199" s="259"/>
      <c r="EM199" s="350" t="s">
        <v>196</v>
      </c>
      <c r="EN199" s="327" t="s">
        <v>196</v>
      </c>
      <c r="EO199" s="345"/>
      <c r="EP199" s="259"/>
      <c r="EQ199" s="345"/>
      <c r="ER199" s="259"/>
      <c r="ES199" s="345"/>
      <c r="ET199" s="259"/>
      <c r="EU199" s="345"/>
      <c r="EV199" s="259"/>
      <c r="EW199" s="345"/>
      <c r="EX199" s="259"/>
      <c r="EY199" s="345"/>
      <c r="EZ199" s="259"/>
      <c r="FA199" s="345"/>
      <c r="FB199" s="259"/>
      <c r="FC199" s="345"/>
      <c r="FD199" s="259"/>
      <c r="FE199" s="350" t="s">
        <v>196</v>
      </c>
      <c r="FF199" s="259"/>
      <c r="FG199" s="345"/>
      <c r="FH199" s="259"/>
      <c r="FI199" s="350" t="s">
        <v>196</v>
      </c>
      <c r="FJ199" s="259"/>
      <c r="FK199" s="350" t="s">
        <v>196</v>
      </c>
      <c r="FL199" s="259"/>
      <c r="FM199" s="345"/>
      <c r="FN199" s="327" t="s">
        <v>196</v>
      </c>
      <c r="FO199" s="350" t="s">
        <v>196</v>
      </c>
      <c r="FP199" s="259"/>
      <c r="FQ199" s="345"/>
      <c r="FR199" s="327" t="s">
        <v>196</v>
      </c>
      <c r="FS199" s="345"/>
      <c r="FT199" s="259"/>
      <c r="FU199" s="345"/>
      <c r="FV199" s="327" t="s">
        <v>196</v>
      </c>
      <c r="FW199" s="350" t="s">
        <v>196</v>
      </c>
      <c r="FX199" s="259"/>
      <c r="FY199" s="345"/>
      <c r="FZ199" s="259"/>
      <c r="GA199" s="345"/>
      <c r="GB199" s="259"/>
      <c r="GC199" s="345"/>
      <c r="GD199" s="259"/>
      <c r="GE199" s="345"/>
      <c r="GF199" s="259"/>
      <c r="GG199" s="345"/>
      <c r="GH199" s="259"/>
      <c r="GI199" s="345"/>
      <c r="GJ199" s="259"/>
      <c r="GK199" s="345"/>
      <c r="GL199" s="259"/>
      <c r="GM199" s="345"/>
      <c r="GN199" s="259"/>
      <c r="GO199" s="345"/>
      <c r="GP199" s="259"/>
      <c r="GQ199" s="345"/>
      <c r="GR199" s="259"/>
      <c r="GS199" s="345"/>
      <c r="GT199" s="259"/>
      <c r="GU199" s="345"/>
      <c r="GV199" s="259"/>
      <c r="GW199" s="345"/>
      <c r="GX199" s="259" t="s">
        <v>196</v>
      </c>
      <c r="GY199" s="345"/>
      <c r="GZ199" s="259" t="s">
        <v>196</v>
      </c>
      <c r="HA199" s="345" t="s">
        <v>196</v>
      </c>
      <c r="HB199" s="259"/>
      <c r="HC199" s="345"/>
      <c r="HD199" s="259"/>
      <c r="HE199" s="345"/>
      <c r="HF199" s="259"/>
      <c r="HG199" s="345" t="s">
        <v>196</v>
      </c>
      <c r="HH199" s="259" t="s">
        <v>196</v>
      </c>
      <c r="HI199" s="345" t="s">
        <v>196</v>
      </c>
      <c r="HJ199" s="259" t="s">
        <v>196</v>
      </c>
      <c r="HK199" s="345" t="s">
        <v>196</v>
      </c>
      <c r="HL199" s="259"/>
      <c r="HM199" s="345"/>
      <c r="HN199" s="259"/>
      <c r="HO199" s="345"/>
      <c r="HP199" s="259"/>
      <c r="HQ199" s="345"/>
      <c r="HR199" s="259"/>
      <c r="HS199" s="345"/>
      <c r="HT199" s="259"/>
      <c r="HU199" s="345"/>
      <c r="HV199" s="259"/>
      <c r="HW199" s="345"/>
      <c r="HX199" s="259"/>
      <c r="HY199" s="345"/>
      <c r="HZ199" s="259"/>
      <c r="IA199" s="345"/>
      <c r="IB199" s="356" t="s">
        <v>195</v>
      </c>
      <c r="IC199" s="345"/>
      <c r="ID199" s="257"/>
      <c r="IG199" s="303">
        <f t="shared" si="12"/>
        <v>35</v>
      </c>
      <c r="IH199" s="303">
        <f t="shared" si="13"/>
        <v>34</v>
      </c>
      <c r="II199" s="303">
        <f t="shared" si="14"/>
        <v>1</v>
      </c>
      <c r="IJ199" s="303">
        <f t="shared" si="11"/>
        <v>0</v>
      </c>
    </row>
    <row r="200" spans="1:244" s="360" customFormat="1" x14ac:dyDescent="0.2">
      <c r="A200" s="359" t="s">
        <v>8724</v>
      </c>
      <c r="B200" s="360" t="s">
        <v>8737</v>
      </c>
      <c r="C200" s="359" t="s">
        <v>8754</v>
      </c>
      <c r="D200" s="359" t="s">
        <v>8755</v>
      </c>
      <c r="E200" s="360" t="s">
        <v>1252</v>
      </c>
      <c r="F200" s="327" t="s">
        <v>196</v>
      </c>
      <c r="G200" s="345"/>
      <c r="H200" s="259"/>
      <c r="I200" s="345"/>
      <c r="J200" s="259"/>
      <c r="K200" s="345"/>
      <c r="L200" s="259"/>
      <c r="M200" s="345"/>
      <c r="N200" s="259"/>
      <c r="O200" s="345"/>
      <c r="P200" s="259"/>
      <c r="Q200" s="345"/>
      <c r="R200" s="259"/>
      <c r="S200" s="345"/>
      <c r="T200" s="259"/>
      <c r="U200" s="350" t="s">
        <v>196</v>
      </c>
      <c r="V200" s="259"/>
      <c r="W200" s="345"/>
      <c r="X200" s="259"/>
      <c r="Y200" s="345"/>
      <c r="Z200" s="259"/>
      <c r="AA200" s="345"/>
      <c r="AB200" s="259"/>
      <c r="AC200" s="345"/>
      <c r="AD200" s="327" t="s">
        <v>196</v>
      </c>
      <c r="AE200" s="345"/>
      <c r="AF200" s="259"/>
      <c r="AG200" s="345"/>
      <c r="AH200" s="259"/>
      <c r="AI200" s="345"/>
      <c r="AJ200" s="327" t="s">
        <v>196</v>
      </c>
      <c r="AK200" s="345"/>
      <c r="AL200" s="259"/>
      <c r="AM200" s="350" t="s">
        <v>196</v>
      </c>
      <c r="AN200" s="259"/>
      <c r="AO200" s="345"/>
      <c r="AP200" s="259"/>
      <c r="AQ200" s="345"/>
      <c r="AR200" s="259"/>
      <c r="AS200" s="345"/>
      <c r="AT200" s="259"/>
      <c r="AU200" s="345"/>
      <c r="AV200" s="259"/>
      <c r="AW200" s="345"/>
      <c r="AX200" s="259"/>
      <c r="AY200" s="345"/>
      <c r="AZ200" s="259"/>
      <c r="BA200" s="345"/>
      <c r="BB200" s="259"/>
      <c r="BC200" s="345"/>
      <c r="BD200" s="259"/>
      <c r="BE200" s="345"/>
      <c r="BF200" s="259"/>
      <c r="BG200" s="345"/>
      <c r="BH200" s="259"/>
      <c r="BI200" s="345"/>
      <c r="BJ200" s="259"/>
      <c r="BK200" s="350" t="s">
        <v>196</v>
      </c>
      <c r="BL200" s="259"/>
      <c r="BM200" s="345"/>
      <c r="BN200" s="259"/>
      <c r="BO200" s="345"/>
      <c r="BP200" s="259"/>
      <c r="BQ200" s="345"/>
      <c r="BR200" s="259"/>
      <c r="BS200" s="350" t="s">
        <v>196</v>
      </c>
      <c r="BT200" s="259"/>
      <c r="BU200" s="345"/>
      <c r="BV200" s="259"/>
      <c r="BW200" s="345"/>
      <c r="BX200" s="259"/>
      <c r="BY200" s="345"/>
      <c r="BZ200" s="259"/>
      <c r="CA200" s="345"/>
      <c r="CB200" s="259"/>
      <c r="CC200" s="345"/>
      <c r="CD200" s="259"/>
      <c r="CE200" s="345"/>
      <c r="CF200" s="259"/>
      <c r="CG200" s="345"/>
      <c r="CH200" s="259"/>
      <c r="CI200" s="345"/>
      <c r="CJ200" s="259"/>
      <c r="CK200" s="345"/>
      <c r="CL200" s="259"/>
      <c r="CM200" s="350" t="s">
        <v>196</v>
      </c>
      <c r="CN200" s="259"/>
      <c r="CO200" s="345"/>
      <c r="CP200" s="259"/>
      <c r="CQ200" s="345"/>
      <c r="CR200" s="259"/>
      <c r="CS200" s="345"/>
      <c r="CT200" s="259"/>
      <c r="CU200" s="345"/>
      <c r="CV200" s="327" t="s">
        <v>196</v>
      </c>
      <c r="CW200" s="345"/>
      <c r="CX200" s="259"/>
      <c r="CY200" s="345"/>
      <c r="CZ200" s="259"/>
      <c r="DA200" s="345"/>
      <c r="DB200" s="259"/>
      <c r="DC200" s="345"/>
      <c r="DD200" s="259"/>
      <c r="DE200" s="345"/>
      <c r="DF200" s="259"/>
      <c r="DG200" s="350" t="s">
        <v>196</v>
      </c>
      <c r="DH200" s="327" t="s">
        <v>196</v>
      </c>
      <c r="DI200" s="345"/>
      <c r="DJ200" s="259"/>
      <c r="DK200" s="345"/>
      <c r="DL200" s="259"/>
      <c r="DM200" s="345"/>
      <c r="DN200" s="259"/>
      <c r="DO200" s="345"/>
      <c r="DP200" s="259"/>
      <c r="DQ200" s="350" t="s">
        <v>196</v>
      </c>
      <c r="DR200" s="327" t="s">
        <v>196</v>
      </c>
      <c r="DS200" s="345"/>
      <c r="DT200" s="259"/>
      <c r="DU200" s="345"/>
      <c r="DV200" s="259"/>
      <c r="DW200" s="345"/>
      <c r="DX200" s="327" t="s">
        <v>196</v>
      </c>
      <c r="DY200" s="350" t="s">
        <v>196</v>
      </c>
      <c r="DZ200" s="259"/>
      <c r="EA200" s="345"/>
      <c r="EB200" s="327" t="s">
        <v>196</v>
      </c>
      <c r="EC200" s="345"/>
      <c r="ED200" s="259"/>
      <c r="EE200" s="345"/>
      <c r="EF200" s="259"/>
      <c r="EG200" s="345"/>
      <c r="EH200" s="259"/>
      <c r="EI200" s="345"/>
      <c r="EJ200" s="259"/>
      <c r="EK200" s="345"/>
      <c r="EL200" s="259"/>
      <c r="EM200" s="350" t="s">
        <v>196</v>
      </c>
      <c r="EN200" s="327" t="s">
        <v>196</v>
      </c>
      <c r="EO200" s="345"/>
      <c r="EP200" s="259"/>
      <c r="EQ200" s="345"/>
      <c r="ER200" s="259"/>
      <c r="ES200" s="345"/>
      <c r="ET200" s="259"/>
      <c r="EU200" s="345"/>
      <c r="EV200" s="259"/>
      <c r="EW200" s="345"/>
      <c r="EX200" s="259"/>
      <c r="EY200" s="345"/>
      <c r="EZ200" s="259"/>
      <c r="FA200" s="345"/>
      <c r="FB200" s="259"/>
      <c r="FC200" s="345"/>
      <c r="FD200" s="259"/>
      <c r="FE200" s="350" t="s">
        <v>196</v>
      </c>
      <c r="FF200" s="259"/>
      <c r="FG200" s="345"/>
      <c r="FH200" s="259"/>
      <c r="FI200" s="350" t="s">
        <v>196</v>
      </c>
      <c r="FJ200" s="259"/>
      <c r="FK200" s="350" t="s">
        <v>196</v>
      </c>
      <c r="FL200" s="259"/>
      <c r="FM200" s="345"/>
      <c r="FN200" s="327" t="s">
        <v>196</v>
      </c>
      <c r="FO200" s="350" t="s">
        <v>196</v>
      </c>
      <c r="FP200" s="259"/>
      <c r="FQ200" s="345"/>
      <c r="FR200" s="327" t="s">
        <v>196</v>
      </c>
      <c r="FS200" s="345"/>
      <c r="FT200" s="259"/>
      <c r="FU200" s="345"/>
      <c r="FV200" s="327" t="s">
        <v>196</v>
      </c>
      <c r="FW200" s="350" t="s">
        <v>196</v>
      </c>
      <c r="FX200" s="259"/>
      <c r="FY200" s="345"/>
      <c r="FZ200" s="259"/>
      <c r="GA200" s="345"/>
      <c r="GB200" s="259"/>
      <c r="GC200" s="345"/>
      <c r="GD200" s="259"/>
      <c r="GE200" s="345"/>
      <c r="GF200" s="259"/>
      <c r="GG200" s="345"/>
      <c r="GH200" s="259"/>
      <c r="GI200" s="345"/>
      <c r="GJ200" s="259"/>
      <c r="GK200" s="345"/>
      <c r="GL200" s="259"/>
      <c r="GM200" s="345"/>
      <c r="GN200" s="259"/>
      <c r="GO200" s="345"/>
      <c r="GP200" s="259"/>
      <c r="GQ200" s="345"/>
      <c r="GR200" s="259"/>
      <c r="GS200" s="345"/>
      <c r="GT200" s="259"/>
      <c r="GU200" s="345"/>
      <c r="GV200" s="259"/>
      <c r="GW200" s="345"/>
      <c r="GX200" s="259" t="s">
        <v>196</v>
      </c>
      <c r="GY200" s="345"/>
      <c r="GZ200" s="259" t="s">
        <v>196</v>
      </c>
      <c r="HA200" s="345" t="s">
        <v>196</v>
      </c>
      <c r="HB200" s="259"/>
      <c r="HC200" s="345"/>
      <c r="HD200" s="259"/>
      <c r="HE200" s="345"/>
      <c r="HF200" s="259"/>
      <c r="HG200" s="345" t="s">
        <v>196</v>
      </c>
      <c r="HH200" s="259" t="s">
        <v>196</v>
      </c>
      <c r="HI200" s="345" t="s">
        <v>196</v>
      </c>
      <c r="HJ200" s="259" t="s">
        <v>196</v>
      </c>
      <c r="HK200" s="345" t="s">
        <v>196</v>
      </c>
      <c r="HL200" s="259"/>
      <c r="HM200" s="345"/>
      <c r="HN200" s="259"/>
      <c r="HO200" s="345"/>
      <c r="HP200" s="259"/>
      <c r="HQ200" s="129" t="s">
        <v>2649</v>
      </c>
      <c r="HR200" s="259"/>
      <c r="HS200" s="345"/>
      <c r="HT200" s="259"/>
      <c r="HU200" s="345"/>
      <c r="HV200" s="129" t="s">
        <v>2649</v>
      </c>
      <c r="HW200" s="345"/>
      <c r="HX200" s="259"/>
      <c r="HY200" s="345"/>
      <c r="HZ200" s="259"/>
      <c r="IA200" s="345"/>
      <c r="IB200" s="356" t="s">
        <v>195</v>
      </c>
      <c r="IC200" s="345"/>
      <c r="ID200" s="257"/>
      <c r="IE200" s="30"/>
      <c r="IF200" s="30"/>
      <c r="IG200" s="303">
        <f t="shared" ref="IG200:IG216" si="15">COUNTA(F200:IB200)</f>
        <v>37</v>
      </c>
      <c r="IH200" s="303">
        <f t="shared" ref="IH200:IH216" si="16">COUNTIF(F200:IB200,"n")</f>
        <v>34</v>
      </c>
      <c r="II200" s="303">
        <f t="shared" ref="II200:II216" si="17">COUNTIF(F200:IB200,"y")</f>
        <v>1</v>
      </c>
      <c r="IJ200" s="303">
        <f t="shared" ref="IJ200:IJ216" si="18">IG200-IH200-II200</f>
        <v>2</v>
      </c>
    </row>
    <row r="201" spans="1:244" s="360" customFormat="1" x14ac:dyDescent="0.2">
      <c r="A201" s="359" t="s">
        <v>4203</v>
      </c>
      <c r="B201" s="360" t="s">
        <v>8738</v>
      </c>
      <c r="C201" s="359" t="s">
        <v>8756</v>
      </c>
      <c r="D201" s="359" t="s">
        <v>8757</v>
      </c>
      <c r="E201" s="360" t="s">
        <v>1252</v>
      </c>
      <c r="F201" s="327" t="s">
        <v>196</v>
      </c>
      <c r="G201" s="345"/>
      <c r="H201" s="259"/>
      <c r="I201" s="345"/>
      <c r="J201" s="259"/>
      <c r="K201" s="345"/>
      <c r="L201" s="259"/>
      <c r="M201" s="345"/>
      <c r="N201" s="259"/>
      <c r="O201" s="345"/>
      <c r="P201" s="259"/>
      <c r="Q201" s="345"/>
      <c r="R201" s="259"/>
      <c r="S201" s="345"/>
      <c r="T201" s="259"/>
      <c r="U201" s="350" t="s">
        <v>196</v>
      </c>
      <c r="V201" s="259"/>
      <c r="W201" s="345"/>
      <c r="X201" s="259"/>
      <c r="Y201" s="345"/>
      <c r="Z201" s="259"/>
      <c r="AA201" s="345"/>
      <c r="AB201" s="259"/>
      <c r="AC201" s="345"/>
      <c r="AD201" s="327" t="s">
        <v>196</v>
      </c>
      <c r="AE201" s="345"/>
      <c r="AF201" s="259"/>
      <c r="AG201" s="345"/>
      <c r="AH201" s="259"/>
      <c r="AI201" s="345"/>
      <c r="AJ201" s="327" t="s">
        <v>196</v>
      </c>
      <c r="AK201" s="345"/>
      <c r="AL201" s="259"/>
      <c r="AM201" s="350" t="s">
        <v>196</v>
      </c>
      <c r="AN201" s="259"/>
      <c r="AO201" s="345"/>
      <c r="AP201" s="259"/>
      <c r="AQ201" s="345"/>
      <c r="AR201" s="259"/>
      <c r="AS201" s="345"/>
      <c r="AT201" s="259"/>
      <c r="AU201" s="345"/>
      <c r="AV201" s="259"/>
      <c r="AW201" s="345"/>
      <c r="AX201" s="259"/>
      <c r="AY201" s="345"/>
      <c r="AZ201" s="259"/>
      <c r="BA201" s="345"/>
      <c r="BB201" s="259"/>
      <c r="BC201" s="345"/>
      <c r="BD201" s="259"/>
      <c r="BE201" s="345"/>
      <c r="BF201" s="259"/>
      <c r="BG201" s="345"/>
      <c r="BH201" s="259"/>
      <c r="BI201" s="345"/>
      <c r="BJ201" s="259"/>
      <c r="BK201" s="350" t="s">
        <v>196</v>
      </c>
      <c r="BL201" s="259"/>
      <c r="BM201" s="345"/>
      <c r="BN201" s="259"/>
      <c r="BO201" s="345"/>
      <c r="BP201" s="259"/>
      <c r="BQ201" s="345"/>
      <c r="BR201" s="259"/>
      <c r="BS201" s="350" t="s">
        <v>196</v>
      </c>
      <c r="BT201" s="259"/>
      <c r="BU201" s="345"/>
      <c r="BV201" s="259"/>
      <c r="BW201" s="345"/>
      <c r="BX201" s="259"/>
      <c r="BY201" s="345"/>
      <c r="BZ201" s="259"/>
      <c r="CA201" s="345"/>
      <c r="CB201" s="259"/>
      <c r="CC201" s="345"/>
      <c r="CD201" s="259"/>
      <c r="CE201" s="345"/>
      <c r="CF201" s="259"/>
      <c r="CG201" s="345"/>
      <c r="CH201" s="259"/>
      <c r="CI201" s="345"/>
      <c r="CJ201" s="259"/>
      <c r="CK201" s="345"/>
      <c r="CL201" s="259"/>
      <c r="CM201" s="350" t="s">
        <v>196</v>
      </c>
      <c r="CN201" s="259"/>
      <c r="CO201" s="345"/>
      <c r="CP201" s="259"/>
      <c r="CQ201" s="345"/>
      <c r="CR201" s="259"/>
      <c r="CS201" s="345"/>
      <c r="CT201" s="259"/>
      <c r="CU201" s="345"/>
      <c r="CV201" s="327" t="s">
        <v>196</v>
      </c>
      <c r="CW201" s="345"/>
      <c r="CX201" s="259"/>
      <c r="CY201" s="345"/>
      <c r="CZ201" s="259"/>
      <c r="DA201" s="345"/>
      <c r="DB201" s="259"/>
      <c r="DC201" s="345"/>
      <c r="DD201" s="259"/>
      <c r="DE201" s="345"/>
      <c r="DF201" s="259"/>
      <c r="DG201" s="350" t="s">
        <v>196</v>
      </c>
      <c r="DH201" s="327" t="s">
        <v>196</v>
      </c>
      <c r="DI201" s="345"/>
      <c r="DJ201" s="259"/>
      <c r="DK201" s="345"/>
      <c r="DL201" s="259"/>
      <c r="DM201" s="345"/>
      <c r="DN201" s="259"/>
      <c r="DO201" s="345"/>
      <c r="DP201" s="259"/>
      <c r="DQ201" s="350" t="s">
        <v>196</v>
      </c>
      <c r="DR201" s="327" t="s">
        <v>196</v>
      </c>
      <c r="DS201" s="345"/>
      <c r="DT201" s="259"/>
      <c r="DU201" s="345"/>
      <c r="DV201" s="259"/>
      <c r="DW201" s="345"/>
      <c r="DX201" s="327" t="s">
        <v>196</v>
      </c>
      <c r="DY201" s="350" t="s">
        <v>196</v>
      </c>
      <c r="DZ201" s="259"/>
      <c r="EA201" s="345"/>
      <c r="EB201" s="327" t="s">
        <v>196</v>
      </c>
      <c r="EC201" s="345"/>
      <c r="ED201" s="259"/>
      <c r="EE201" s="345"/>
      <c r="EF201" s="259"/>
      <c r="EG201" s="345"/>
      <c r="EH201" s="259"/>
      <c r="EI201" s="345"/>
      <c r="EJ201" s="259"/>
      <c r="EK201" s="345"/>
      <c r="EL201" s="259"/>
      <c r="EM201" s="350" t="s">
        <v>196</v>
      </c>
      <c r="EN201" s="327" t="s">
        <v>196</v>
      </c>
      <c r="EO201" s="345"/>
      <c r="EP201" s="259"/>
      <c r="EQ201" s="345"/>
      <c r="ER201" s="259"/>
      <c r="ES201" s="345"/>
      <c r="ET201" s="259"/>
      <c r="EU201" s="345"/>
      <c r="EV201" s="259"/>
      <c r="EW201" s="345"/>
      <c r="EX201" s="259"/>
      <c r="EY201" s="345"/>
      <c r="EZ201" s="259"/>
      <c r="FA201" s="345"/>
      <c r="FB201" s="259"/>
      <c r="FC201" s="345"/>
      <c r="FD201" s="259"/>
      <c r="FE201" s="350" t="s">
        <v>196</v>
      </c>
      <c r="FF201" s="259"/>
      <c r="FG201" s="345"/>
      <c r="FH201" s="259"/>
      <c r="FI201" s="350" t="s">
        <v>196</v>
      </c>
      <c r="FJ201" s="259"/>
      <c r="FK201" s="350" t="s">
        <v>196</v>
      </c>
      <c r="FL201" s="259"/>
      <c r="FM201" s="345"/>
      <c r="FN201" s="327" t="s">
        <v>196</v>
      </c>
      <c r="FO201" s="350" t="s">
        <v>196</v>
      </c>
      <c r="FP201" s="259"/>
      <c r="FQ201" s="345"/>
      <c r="FR201" s="327" t="s">
        <v>196</v>
      </c>
      <c r="FS201" s="345"/>
      <c r="FT201" s="259"/>
      <c r="FU201" s="345"/>
      <c r="FV201" s="327" t="s">
        <v>196</v>
      </c>
      <c r="FW201" s="350" t="s">
        <v>196</v>
      </c>
      <c r="FX201" s="259"/>
      <c r="FY201" s="345"/>
      <c r="FZ201" s="259"/>
      <c r="GA201" s="345"/>
      <c r="GB201" s="259"/>
      <c r="GC201" s="345"/>
      <c r="GD201" s="259"/>
      <c r="GE201" s="345"/>
      <c r="GF201" s="259"/>
      <c r="GG201" s="345"/>
      <c r="GH201" s="259"/>
      <c r="GI201" s="345"/>
      <c r="GJ201" s="259"/>
      <c r="GK201" s="345"/>
      <c r="GL201" s="259"/>
      <c r="GM201" s="345"/>
      <c r="GN201" s="259"/>
      <c r="GO201" s="345"/>
      <c r="GP201" s="259"/>
      <c r="GQ201" s="345"/>
      <c r="GR201" s="259"/>
      <c r="GS201" s="345"/>
      <c r="GT201" s="259"/>
      <c r="GU201" s="345"/>
      <c r="GV201" s="259"/>
      <c r="GW201" s="345"/>
      <c r="GX201" s="259" t="s">
        <v>196</v>
      </c>
      <c r="GY201" s="345"/>
      <c r="GZ201" s="259" t="s">
        <v>196</v>
      </c>
      <c r="HA201" s="345" t="s">
        <v>196</v>
      </c>
      <c r="HB201" s="259"/>
      <c r="HC201" s="345"/>
      <c r="HD201" s="259"/>
      <c r="HE201" s="345"/>
      <c r="HF201" s="259"/>
      <c r="HG201" s="345" t="s">
        <v>196</v>
      </c>
      <c r="HH201" s="259" t="s">
        <v>196</v>
      </c>
      <c r="HI201" s="345" t="s">
        <v>196</v>
      </c>
      <c r="HJ201" s="259" t="s">
        <v>196</v>
      </c>
      <c r="HK201" s="345" t="s">
        <v>196</v>
      </c>
      <c r="HL201" s="259"/>
      <c r="HM201" s="345"/>
      <c r="HN201" s="259"/>
      <c r="HO201" s="345"/>
      <c r="HP201" s="259"/>
      <c r="HQ201" s="129" t="s">
        <v>2649</v>
      </c>
      <c r="HR201" s="129" t="s">
        <v>2649</v>
      </c>
      <c r="HS201" s="129" t="s">
        <v>2649</v>
      </c>
      <c r="HT201" s="259"/>
      <c r="HU201" s="129" t="s">
        <v>2649</v>
      </c>
      <c r="HV201" s="129" t="s">
        <v>2649</v>
      </c>
      <c r="HW201" s="345"/>
      <c r="HX201" s="259"/>
      <c r="HY201" s="345"/>
      <c r="HZ201" s="259"/>
      <c r="IA201" s="345"/>
      <c r="IB201" s="356" t="s">
        <v>195</v>
      </c>
      <c r="IC201" s="345"/>
      <c r="ID201" s="257"/>
      <c r="IE201" s="30"/>
      <c r="IF201" s="30"/>
      <c r="IG201" s="303">
        <f t="shared" si="15"/>
        <v>40</v>
      </c>
      <c r="IH201" s="303">
        <f t="shared" si="16"/>
        <v>34</v>
      </c>
      <c r="II201" s="303">
        <f t="shared" si="17"/>
        <v>1</v>
      </c>
      <c r="IJ201" s="303">
        <f t="shared" si="18"/>
        <v>5</v>
      </c>
    </row>
    <row r="202" spans="1:244" s="360" customFormat="1" x14ac:dyDescent="0.2">
      <c r="A202" s="359" t="s">
        <v>8725</v>
      </c>
      <c r="B202" s="360" t="s">
        <v>8739</v>
      </c>
      <c r="C202" s="359" t="s">
        <v>8758</v>
      </c>
      <c r="D202" s="359" t="s">
        <v>8759</v>
      </c>
      <c r="E202" s="360" t="s">
        <v>1252</v>
      </c>
      <c r="F202" s="327" t="s">
        <v>196</v>
      </c>
      <c r="G202" s="345"/>
      <c r="H202" s="259"/>
      <c r="I202" s="345"/>
      <c r="J202" s="259"/>
      <c r="K202" s="345"/>
      <c r="L202" s="259"/>
      <c r="M202" s="345"/>
      <c r="N202" s="259"/>
      <c r="O202" s="345"/>
      <c r="P202" s="259"/>
      <c r="Q202" s="345"/>
      <c r="R202" s="259"/>
      <c r="S202" s="345"/>
      <c r="T202" s="259"/>
      <c r="U202" s="350" t="s">
        <v>196</v>
      </c>
      <c r="V202" s="259"/>
      <c r="W202" s="345"/>
      <c r="X202" s="259"/>
      <c r="Y202" s="345"/>
      <c r="Z202" s="259"/>
      <c r="AA202" s="345"/>
      <c r="AB202" s="259"/>
      <c r="AC202" s="345"/>
      <c r="AD202" s="327" t="s">
        <v>196</v>
      </c>
      <c r="AE202" s="345"/>
      <c r="AF202" s="259"/>
      <c r="AG202" s="345"/>
      <c r="AH202" s="259"/>
      <c r="AI202" s="345"/>
      <c r="AJ202" s="327" t="s">
        <v>196</v>
      </c>
      <c r="AK202" s="345"/>
      <c r="AL202" s="259"/>
      <c r="AM202" s="350" t="s">
        <v>196</v>
      </c>
      <c r="AN202" s="259"/>
      <c r="AO202" s="345"/>
      <c r="AP202" s="259"/>
      <c r="AQ202" s="345"/>
      <c r="AR202" s="259"/>
      <c r="AS202" s="345"/>
      <c r="AT202" s="259"/>
      <c r="AU202" s="345"/>
      <c r="AV202" s="259"/>
      <c r="AW202" s="345"/>
      <c r="AX202" s="259"/>
      <c r="AY202" s="345"/>
      <c r="AZ202" s="259"/>
      <c r="BA202" s="345"/>
      <c r="BB202" s="259"/>
      <c r="BC202" s="345"/>
      <c r="BD202" s="259"/>
      <c r="BE202" s="345"/>
      <c r="BF202" s="259"/>
      <c r="BG202" s="345"/>
      <c r="BH202" s="259"/>
      <c r="BI202" s="345"/>
      <c r="BJ202" s="259"/>
      <c r="BK202" s="350" t="s">
        <v>196</v>
      </c>
      <c r="BL202" s="259"/>
      <c r="BM202" s="345"/>
      <c r="BN202" s="259"/>
      <c r="BO202" s="345"/>
      <c r="BP202" s="259"/>
      <c r="BQ202" s="345"/>
      <c r="BR202" s="259"/>
      <c r="BS202" s="350" t="s">
        <v>196</v>
      </c>
      <c r="BT202" s="259"/>
      <c r="BU202" s="345"/>
      <c r="BV202" s="259"/>
      <c r="BW202" s="345"/>
      <c r="BX202" s="259"/>
      <c r="BY202" s="345"/>
      <c r="BZ202" s="259"/>
      <c r="CA202" s="345"/>
      <c r="CB202" s="259"/>
      <c r="CC202" s="345"/>
      <c r="CD202" s="259"/>
      <c r="CE202" s="345"/>
      <c r="CF202" s="259"/>
      <c r="CG202" s="345"/>
      <c r="CH202" s="259"/>
      <c r="CI202" s="345"/>
      <c r="CJ202" s="259"/>
      <c r="CK202" s="345"/>
      <c r="CL202" s="259"/>
      <c r="CM202" s="350" t="s">
        <v>196</v>
      </c>
      <c r="CN202" s="259"/>
      <c r="CO202" s="345"/>
      <c r="CP202" s="259"/>
      <c r="CQ202" s="345"/>
      <c r="CR202" s="259"/>
      <c r="CS202" s="345"/>
      <c r="CT202" s="259"/>
      <c r="CU202" s="345"/>
      <c r="CV202" s="327" t="s">
        <v>196</v>
      </c>
      <c r="CW202" s="345"/>
      <c r="CX202" s="259"/>
      <c r="CY202" s="345"/>
      <c r="CZ202" s="259"/>
      <c r="DA202" s="345"/>
      <c r="DB202" s="259"/>
      <c r="DC202" s="345"/>
      <c r="DD202" s="259"/>
      <c r="DE202" s="345"/>
      <c r="DF202" s="259"/>
      <c r="DG202" s="350" t="s">
        <v>196</v>
      </c>
      <c r="DH202" s="327" t="s">
        <v>196</v>
      </c>
      <c r="DI202" s="345"/>
      <c r="DJ202" s="259"/>
      <c r="DK202" s="345"/>
      <c r="DL202" s="259"/>
      <c r="DM202" s="345"/>
      <c r="DN202" s="259"/>
      <c r="DO202" s="345"/>
      <c r="DP202" s="259"/>
      <c r="DQ202" s="350" t="s">
        <v>196</v>
      </c>
      <c r="DR202" s="327" t="s">
        <v>196</v>
      </c>
      <c r="DS202" s="345"/>
      <c r="DT202" s="259"/>
      <c r="DU202" s="345"/>
      <c r="DV202" s="259"/>
      <c r="DW202" s="345"/>
      <c r="DX202" s="327" t="s">
        <v>196</v>
      </c>
      <c r="DY202" s="350" t="s">
        <v>196</v>
      </c>
      <c r="DZ202" s="259"/>
      <c r="EA202" s="345"/>
      <c r="EB202" s="327" t="s">
        <v>196</v>
      </c>
      <c r="EC202" s="345"/>
      <c r="ED202" s="259"/>
      <c r="EE202" s="345"/>
      <c r="EF202" s="259"/>
      <c r="EG202" s="345"/>
      <c r="EH202" s="259"/>
      <c r="EI202" s="345"/>
      <c r="EJ202" s="259"/>
      <c r="EK202" s="345"/>
      <c r="EL202" s="259"/>
      <c r="EM202" s="350" t="s">
        <v>196</v>
      </c>
      <c r="EN202" s="327" t="s">
        <v>196</v>
      </c>
      <c r="EO202" s="345"/>
      <c r="EP202" s="259"/>
      <c r="EQ202" s="345"/>
      <c r="ER202" s="259"/>
      <c r="ES202" s="345"/>
      <c r="ET202" s="259"/>
      <c r="EU202" s="345"/>
      <c r="EV202" s="259"/>
      <c r="EW202" s="345"/>
      <c r="EX202" s="259"/>
      <c r="EY202" s="345"/>
      <c r="EZ202" s="259"/>
      <c r="FA202" s="345"/>
      <c r="FB202" s="259"/>
      <c r="FC202" s="345"/>
      <c r="FD202" s="259"/>
      <c r="FE202" s="350" t="s">
        <v>196</v>
      </c>
      <c r="FF202" s="259"/>
      <c r="FG202" s="345"/>
      <c r="FH202" s="259"/>
      <c r="FI202" s="350" t="s">
        <v>196</v>
      </c>
      <c r="FJ202" s="259"/>
      <c r="FK202" s="350" t="s">
        <v>196</v>
      </c>
      <c r="FL202" s="259"/>
      <c r="FM202" s="345"/>
      <c r="FN202" s="327" t="s">
        <v>196</v>
      </c>
      <c r="FO202" s="350" t="s">
        <v>196</v>
      </c>
      <c r="FP202" s="259"/>
      <c r="FQ202" s="345"/>
      <c r="FR202" s="327" t="s">
        <v>196</v>
      </c>
      <c r="FS202" s="345"/>
      <c r="FT202" s="259"/>
      <c r="FU202" s="345"/>
      <c r="FV202" s="327" t="s">
        <v>196</v>
      </c>
      <c r="FW202" s="350" t="s">
        <v>196</v>
      </c>
      <c r="FX202" s="259"/>
      <c r="FY202" s="345"/>
      <c r="FZ202" s="259"/>
      <c r="GA202" s="345"/>
      <c r="GB202" s="259"/>
      <c r="GC202" s="345"/>
      <c r="GD202" s="259"/>
      <c r="GE202" s="345"/>
      <c r="GF202" s="259"/>
      <c r="GG202" s="345"/>
      <c r="GH202" s="259"/>
      <c r="GI202" s="345"/>
      <c r="GJ202" s="259"/>
      <c r="GK202" s="345"/>
      <c r="GL202" s="259"/>
      <c r="GM202" s="345"/>
      <c r="GN202" s="259"/>
      <c r="GO202" s="345"/>
      <c r="GP202" s="259"/>
      <c r="GQ202" s="345"/>
      <c r="GR202" s="259"/>
      <c r="GS202" s="345"/>
      <c r="GT202" s="259"/>
      <c r="GU202" s="345"/>
      <c r="GV202" s="259"/>
      <c r="GW202" s="345"/>
      <c r="GX202" s="259" t="s">
        <v>196</v>
      </c>
      <c r="GY202" s="345"/>
      <c r="GZ202" s="259" t="s">
        <v>196</v>
      </c>
      <c r="HA202" s="345" t="s">
        <v>196</v>
      </c>
      <c r="HB202" s="259"/>
      <c r="HC202" s="345"/>
      <c r="HD202" s="259"/>
      <c r="HE202" s="345"/>
      <c r="HF202" s="259"/>
      <c r="HG202" s="345" t="s">
        <v>196</v>
      </c>
      <c r="HH202" s="259" t="s">
        <v>196</v>
      </c>
      <c r="HI202" s="345" t="s">
        <v>196</v>
      </c>
      <c r="HJ202" s="259" t="s">
        <v>196</v>
      </c>
      <c r="HK202" s="345" t="s">
        <v>196</v>
      </c>
      <c r="HL202" s="259"/>
      <c r="HM202" s="345"/>
      <c r="HN202" s="259"/>
      <c r="HO202" s="345"/>
      <c r="HP202" s="259"/>
      <c r="HQ202" s="129" t="s">
        <v>2649</v>
      </c>
      <c r="HR202" s="129" t="s">
        <v>2649</v>
      </c>
      <c r="HS202" s="345"/>
      <c r="HT202" s="259"/>
      <c r="HU202" s="129" t="s">
        <v>2649</v>
      </c>
      <c r="HV202" s="129" t="s">
        <v>2649</v>
      </c>
      <c r="HW202" s="345"/>
      <c r="HX202" s="259"/>
      <c r="HY202" s="345"/>
      <c r="HZ202" s="259"/>
      <c r="IA202" s="345"/>
      <c r="IB202" s="356" t="s">
        <v>195</v>
      </c>
      <c r="IC202" s="345"/>
      <c r="ID202" s="257"/>
      <c r="IE202" s="30"/>
      <c r="IF202" s="30"/>
      <c r="IG202" s="303">
        <f t="shared" si="15"/>
        <v>39</v>
      </c>
      <c r="IH202" s="303">
        <f t="shared" si="16"/>
        <v>34</v>
      </c>
      <c r="II202" s="303">
        <f t="shared" si="17"/>
        <v>1</v>
      </c>
      <c r="IJ202" s="303">
        <f t="shared" si="18"/>
        <v>4</v>
      </c>
    </row>
    <row r="203" spans="1:244" s="360" customFormat="1" x14ac:dyDescent="0.2">
      <c r="A203" s="359" t="s">
        <v>8726</v>
      </c>
      <c r="B203" s="360" t="s">
        <v>8740</v>
      </c>
      <c r="C203" s="359" t="s">
        <v>8760</v>
      </c>
      <c r="D203" s="359" t="s">
        <v>8761</v>
      </c>
      <c r="E203" s="360" t="s">
        <v>1252</v>
      </c>
      <c r="F203" s="327" t="s">
        <v>196</v>
      </c>
      <c r="G203" s="345"/>
      <c r="H203" s="259"/>
      <c r="I203" s="345"/>
      <c r="J203" s="259"/>
      <c r="K203" s="345"/>
      <c r="L203" s="259"/>
      <c r="M203" s="345"/>
      <c r="N203" s="259"/>
      <c r="O203" s="345"/>
      <c r="P203" s="259"/>
      <c r="Q203" s="345"/>
      <c r="R203" s="259"/>
      <c r="S203" s="345"/>
      <c r="T203" s="259"/>
      <c r="U203" s="350" t="s">
        <v>196</v>
      </c>
      <c r="V203" s="259"/>
      <c r="W203" s="345"/>
      <c r="X203" s="259"/>
      <c r="Y203" s="345"/>
      <c r="Z203" s="259"/>
      <c r="AA203" s="345"/>
      <c r="AB203" s="259"/>
      <c r="AC203" s="345"/>
      <c r="AD203" s="327" t="s">
        <v>196</v>
      </c>
      <c r="AE203" s="345"/>
      <c r="AF203" s="259"/>
      <c r="AG203" s="345"/>
      <c r="AH203" s="259"/>
      <c r="AI203" s="345"/>
      <c r="AJ203" s="327" t="s">
        <v>196</v>
      </c>
      <c r="AK203" s="345"/>
      <c r="AL203" s="259"/>
      <c r="AM203" s="350" t="s">
        <v>196</v>
      </c>
      <c r="AN203" s="259"/>
      <c r="AO203" s="345"/>
      <c r="AP203" s="259"/>
      <c r="AQ203" s="345"/>
      <c r="AR203" s="259"/>
      <c r="AS203" s="345"/>
      <c r="AT203" s="259"/>
      <c r="AU203" s="345"/>
      <c r="AV203" s="259"/>
      <c r="AW203" s="345"/>
      <c r="AX203" s="259"/>
      <c r="AY203" s="345"/>
      <c r="AZ203" s="259"/>
      <c r="BA203" s="345"/>
      <c r="BB203" s="259"/>
      <c r="BC203" s="345"/>
      <c r="BD203" s="259"/>
      <c r="BE203" s="345"/>
      <c r="BF203" s="259"/>
      <c r="BG203" s="345"/>
      <c r="BH203" s="259"/>
      <c r="BI203" s="345"/>
      <c r="BJ203" s="259"/>
      <c r="BK203" s="350" t="s">
        <v>196</v>
      </c>
      <c r="BL203" s="259"/>
      <c r="BM203" s="345"/>
      <c r="BN203" s="259"/>
      <c r="BO203" s="345"/>
      <c r="BP203" s="259"/>
      <c r="BQ203" s="345"/>
      <c r="BR203" s="259"/>
      <c r="BS203" s="350" t="s">
        <v>196</v>
      </c>
      <c r="BT203" s="259"/>
      <c r="BU203" s="345"/>
      <c r="BV203" s="259"/>
      <c r="BW203" s="345"/>
      <c r="BX203" s="259"/>
      <c r="BY203" s="345"/>
      <c r="BZ203" s="259"/>
      <c r="CA203" s="345"/>
      <c r="CB203" s="259"/>
      <c r="CC203" s="345"/>
      <c r="CD203" s="259"/>
      <c r="CE203" s="345"/>
      <c r="CF203" s="259"/>
      <c r="CG203" s="345"/>
      <c r="CH203" s="259"/>
      <c r="CI203" s="345"/>
      <c r="CJ203" s="259"/>
      <c r="CK203" s="345"/>
      <c r="CL203" s="259"/>
      <c r="CM203" s="350" t="s">
        <v>196</v>
      </c>
      <c r="CN203" s="259"/>
      <c r="CO203" s="345"/>
      <c r="CP203" s="259"/>
      <c r="CQ203" s="345"/>
      <c r="CR203" s="259"/>
      <c r="CS203" s="345"/>
      <c r="CT203" s="259"/>
      <c r="CU203" s="345"/>
      <c r="CV203" s="327" t="s">
        <v>196</v>
      </c>
      <c r="CW203" s="345"/>
      <c r="CX203" s="259"/>
      <c r="CY203" s="345"/>
      <c r="CZ203" s="259"/>
      <c r="DA203" s="345"/>
      <c r="DB203" s="259"/>
      <c r="DC203" s="345"/>
      <c r="DD203" s="259"/>
      <c r="DE203" s="345"/>
      <c r="DF203" s="259"/>
      <c r="DG203" s="350" t="s">
        <v>196</v>
      </c>
      <c r="DH203" s="327" t="s">
        <v>196</v>
      </c>
      <c r="DI203" s="345"/>
      <c r="DJ203" s="259"/>
      <c r="DK203" s="345"/>
      <c r="DL203" s="259"/>
      <c r="DM203" s="345"/>
      <c r="DN203" s="259"/>
      <c r="DO203" s="345"/>
      <c r="DP203" s="259"/>
      <c r="DQ203" s="350" t="s">
        <v>196</v>
      </c>
      <c r="DR203" s="327" t="s">
        <v>196</v>
      </c>
      <c r="DS203" s="345"/>
      <c r="DT203" s="259"/>
      <c r="DU203" s="345"/>
      <c r="DV203" s="259"/>
      <c r="DW203" s="345"/>
      <c r="DX203" s="327" t="s">
        <v>196</v>
      </c>
      <c r="DY203" s="350" t="s">
        <v>196</v>
      </c>
      <c r="DZ203" s="259"/>
      <c r="EA203" s="345"/>
      <c r="EB203" s="327" t="s">
        <v>196</v>
      </c>
      <c r="EC203" s="345"/>
      <c r="ED203" s="259"/>
      <c r="EE203" s="345"/>
      <c r="EF203" s="259"/>
      <c r="EG203" s="345"/>
      <c r="EH203" s="259"/>
      <c r="EI203" s="345"/>
      <c r="EJ203" s="259"/>
      <c r="EK203" s="345"/>
      <c r="EL203" s="259"/>
      <c r="EM203" s="350" t="s">
        <v>196</v>
      </c>
      <c r="EN203" s="327" t="s">
        <v>196</v>
      </c>
      <c r="EO203" s="345"/>
      <c r="EP203" s="259"/>
      <c r="EQ203" s="345"/>
      <c r="ER203" s="259"/>
      <c r="ES203" s="345"/>
      <c r="ET203" s="259"/>
      <c r="EU203" s="345"/>
      <c r="EV203" s="259"/>
      <c r="EW203" s="345"/>
      <c r="EX203" s="259"/>
      <c r="EY203" s="345"/>
      <c r="EZ203" s="259"/>
      <c r="FA203" s="345"/>
      <c r="FB203" s="259"/>
      <c r="FC203" s="345"/>
      <c r="FD203" s="259"/>
      <c r="FE203" s="350" t="s">
        <v>196</v>
      </c>
      <c r="FF203" s="259"/>
      <c r="FG203" s="345"/>
      <c r="FH203" s="259"/>
      <c r="FI203" s="350" t="s">
        <v>196</v>
      </c>
      <c r="FJ203" s="259"/>
      <c r="FK203" s="350" t="s">
        <v>196</v>
      </c>
      <c r="FL203" s="259"/>
      <c r="FM203" s="345"/>
      <c r="FN203" s="327" t="s">
        <v>196</v>
      </c>
      <c r="FO203" s="350" t="s">
        <v>196</v>
      </c>
      <c r="FP203" s="259"/>
      <c r="FQ203" s="345"/>
      <c r="FR203" s="327" t="s">
        <v>196</v>
      </c>
      <c r="FS203" s="345"/>
      <c r="FT203" s="259"/>
      <c r="FU203" s="345"/>
      <c r="FV203" s="327" t="s">
        <v>196</v>
      </c>
      <c r="FW203" s="350" t="s">
        <v>196</v>
      </c>
      <c r="FX203" s="259"/>
      <c r="FY203" s="345"/>
      <c r="FZ203" s="259"/>
      <c r="GA203" s="345"/>
      <c r="GB203" s="259"/>
      <c r="GC203" s="345"/>
      <c r="GD203" s="259"/>
      <c r="GE203" s="345"/>
      <c r="GF203" s="259"/>
      <c r="GG203" s="345"/>
      <c r="GH203" s="259"/>
      <c r="GI203" s="345"/>
      <c r="GJ203" s="259"/>
      <c r="GK203" s="345"/>
      <c r="GL203" s="259"/>
      <c r="GM203" s="345"/>
      <c r="GN203" s="259"/>
      <c r="GO203" s="345"/>
      <c r="GP203" s="259"/>
      <c r="GQ203" s="345"/>
      <c r="GR203" s="259"/>
      <c r="GS203" s="345"/>
      <c r="GT203" s="259"/>
      <c r="GU203" s="345"/>
      <c r="GV203" s="259"/>
      <c r="GW203" s="345"/>
      <c r="GX203" s="259" t="s">
        <v>196</v>
      </c>
      <c r="GY203" s="345"/>
      <c r="GZ203" s="259" t="s">
        <v>196</v>
      </c>
      <c r="HA203" s="345" t="s">
        <v>196</v>
      </c>
      <c r="HB203" s="259"/>
      <c r="HC203" s="345"/>
      <c r="HD203" s="259"/>
      <c r="HE203" s="345"/>
      <c r="HF203" s="259"/>
      <c r="HG203" s="345" t="s">
        <v>196</v>
      </c>
      <c r="HH203" s="259" t="s">
        <v>196</v>
      </c>
      <c r="HI203" s="345" t="s">
        <v>196</v>
      </c>
      <c r="HJ203" s="259" t="s">
        <v>196</v>
      </c>
      <c r="HK203" s="345" t="s">
        <v>196</v>
      </c>
      <c r="HL203" s="259"/>
      <c r="HM203" s="345"/>
      <c r="HN203" s="259"/>
      <c r="HO203" s="345"/>
      <c r="HP203" s="259"/>
      <c r="HQ203" s="129" t="s">
        <v>2649</v>
      </c>
      <c r="HR203" s="129" t="s">
        <v>2649</v>
      </c>
      <c r="HS203" s="345"/>
      <c r="HT203" s="259"/>
      <c r="HU203" s="129" t="s">
        <v>2649</v>
      </c>
      <c r="HV203" s="129" t="s">
        <v>2649</v>
      </c>
      <c r="HW203" s="345"/>
      <c r="HX203" s="259"/>
      <c r="HY203" s="345"/>
      <c r="HZ203" s="259"/>
      <c r="IA203" s="345"/>
      <c r="IB203" s="356" t="s">
        <v>195</v>
      </c>
      <c r="IC203" s="345"/>
      <c r="ID203" s="257"/>
      <c r="IE203" s="30"/>
      <c r="IF203" s="30"/>
      <c r="IG203" s="303">
        <f t="shared" si="15"/>
        <v>39</v>
      </c>
      <c r="IH203" s="303">
        <f t="shared" si="16"/>
        <v>34</v>
      </c>
      <c r="II203" s="303">
        <f t="shared" si="17"/>
        <v>1</v>
      </c>
      <c r="IJ203" s="303">
        <f t="shared" si="18"/>
        <v>4</v>
      </c>
    </row>
    <row r="204" spans="1:244" s="360" customFormat="1" x14ac:dyDescent="0.2">
      <c r="A204" s="359" t="s">
        <v>8727</v>
      </c>
      <c r="B204" s="360" t="s">
        <v>8741</v>
      </c>
      <c r="C204" s="359" t="s">
        <v>8762</v>
      </c>
      <c r="D204" s="359" t="s">
        <v>8763</v>
      </c>
      <c r="E204" s="360" t="s">
        <v>1252</v>
      </c>
      <c r="F204" s="327" t="s">
        <v>196</v>
      </c>
      <c r="G204" s="345"/>
      <c r="H204" s="259"/>
      <c r="I204" s="345"/>
      <c r="J204" s="259"/>
      <c r="K204" s="345"/>
      <c r="L204" s="259"/>
      <c r="M204" s="345"/>
      <c r="N204" s="259"/>
      <c r="O204" s="345"/>
      <c r="P204" s="259"/>
      <c r="Q204" s="345"/>
      <c r="R204" s="259"/>
      <c r="S204" s="345"/>
      <c r="T204" s="259"/>
      <c r="U204" s="350" t="s">
        <v>196</v>
      </c>
      <c r="V204" s="259"/>
      <c r="W204" s="345"/>
      <c r="X204" s="259"/>
      <c r="Y204" s="345"/>
      <c r="Z204" s="259"/>
      <c r="AA204" s="345"/>
      <c r="AB204" s="259"/>
      <c r="AC204" s="345"/>
      <c r="AD204" s="327" t="s">
        <v>196</v>
      </c>
      <c r="AE204" s="345"/>
      <c r="AF204" s="259"/>
      <c r="AG204" s="345"/>
      <c r="AH204" s="259"/>
      <c r="AI204" s="345"/>
      <c r="AJ204" s="327" t="s">
        <v>196</v>
      </c>
      <c r="AK204" s="345"/>
      <c r="AL204" s="259"/>
      <c r="AM204" s="350" t="s">
        <v>196</v>
      </c>
      <c r="AN204" s="259"/>
      <c r="AO204" s="345"/>
      <c r="AP204" s="259"/>
      <c r="AQ204" s="345"/>
      <c r="AR204" s="259"/>
      <c r="AS204" s="345"/>
      <c r="AT204" s="259"/>
      <c r="AU204" s="345"/>
      <c r="AV204" s="259"/>
      <c r="AW204" s="345"/>
      <c r="AX204" s="259"/>
      <c r="AY204" s="345"/>
      <c r="AZ204" s="259"/>
      <c r="BA204" s="345"/>
      <c r="BB204" s="259"/>
      <c r="BC204" s="345"/>
      <c r="BD204" s="259"/>
      <c r="BE204" s="345"/>
      <c r="BF204" s="259"/>
      <c r="BG204" s="345"/>
      <c r="BH204" s="259"/>
      <c r="BI204" s="345"/>
      <c r="BJ204" s="259"/>
      <c r="BK204" s="350" t="s">
        <v>196</v>
      </c>
      <c r="BL204" s="259"/>
      <c r="BM204" s="345"/>
      <c r="BN204" s="259"/>
      <c r="BO204" s="345"/>
      <c r="BP204" s="259"/>
      <c r="BQ204" s="345"/>
      <c r="BR204" s="259"/>
      <c r="BS204" s="350" t="s">
        <v>196</v>
      </c>
      <c r="BT204" s="259"/>
      <c r="BU204" s="345"/>
      <c r="BV204" s="259"/>
      <c r="BW204" s="345"/>
      <c r="BX204" s="259"/>
      <c r="BY204" s="345"/>
      <c r="BZ204" s="259"/>
      <c r="CA204" s="345"/>
      <c r="CB204" s="259"/>
      <c r="CC204" s="345"/>
      <c r="CD204" s="259"/>
      <c r="CE204" s="345"/>
      <c r="CF204" s="259"/>
      <c r="CG204" s="345"/>
      <c r="CH204" s="259"/>
      <c r="CI204" s="345"/>
      <c r="CJ204" s="259"/>
      <c r="CK204" s="345"/>
      <c r="CL204" s="259"/>
      <c r="CM204" s="350" t="s">
        <v>196</v>
      </c>
      <c r="CN204" s="259"/>
      <c r="CO204" s="345"/>
      <c r="CP204" s="259"/>
      <c r="CQ204" s="345"/>
      <c r="CR204" s="259"/>
      <c r="CS204" s="345"/>
      <c r="CT204" s="259"/>
      <c r="CU204" s="345"/>
      <c r="CV204" s="327" t="s">
        <v>196</v>
      </c>
      <c r="CW204" s="345"/>
      <c r="CX204" s="259"/>
      <c r="CY204" s="345"/>
      <c r="CZ204" s="259"/>
      <c r="DA204" s="345"/>
      <c r="DB204" s="259"/>
      <c r="DC204" s="345"/>
      <c r="DD204" s="259"/>
      <c r="DE204" s="345"/>
      <c r="DF204" s="259"/>
      <c r="DG204" s="350" t="s">
        <v>196</v>
      </c>
      <c r="DH204" s="327" t="s">
        <v>196</v>
      </c>
      <c r="DI204" s="345"/>
      <c r="DJ204" s="259"/>
      <c r="DK204" s="345"/>
      <c r="DL204" s="259"/>
      <c r="DM204" s="345"/>
      <c r="DN204" s="259"/>
      <c r="DO204" s="345"/>
      <c r="DP204" s="259"/>
      <c r="DQ204" s="350" t="s">
        <v>196</v>
      </c>
      <c r="DR204" s="327" t="s">
        <v>196</v>
      </c>
      <c r="DS204" s="345"/>
      <c r="DT204" s="259"/>
      <c r="DU204" s="345"/>
      <c r="DV204" s="259"/>
      <c r="DW204" s="345"/>
      <c r="DX204" s="327" t="s">
        <v>196</v>
      </c>
      <c r="DY204" s="350" t="s">
        <v>196</v>
      </c>
      <c r="DZ204" s="259"/>
      <c r="EA204" s="345"/>
      <c r="EB204" s="327" t="s">
        <v>196</v>
      </c>
      <c r="EC204" s="345"/>
      <c r="ED204" s="259"/>
      <c r="EE204" s="345"/>
      <c r="EF204" s="259"/>
      <c r="EG204" s="345"/>
      <c r="EH204" s="259"/>
      <c r="EI204" s="345"/>
      <c r="EJ204" s="259"/>
      <c r="EK204" s="345"/>
      <c r="EL204" s="259"/>
      <c r="EM204" s="350" t="s">
        <v>196</v>
      </c>
      <c r="EN204" s="327" t="s">
        <v>196</v>
      </c>
      <c r="EO204" s="345"/>
      <c r="EP204" s="259"/>
      <c r="EQ204" s="345"/>
      <c r="ER204" s="259"/>
      <c r="ES204" s="345"/>
      <c r="ET204" s="259"/>
      <c r="EU204" s="345"/>
      <c r="EV204" s="259"/>
      <c r="EW204" s="345"/>
      <c r="EX204" s="259"/>
      <c r="EY204" s="345"/>
      <c r="EZ204" s="259"/>
      <c r="FA204" s="345"/>
      <c r="FB204" s="259"/>
      <c r="FC204" s="345"/>
      <c r="FD204" s="259"/>
      <c r="FE204" s="350" t="s">
        <v>196</v>
      </c>
      <c r="FF204" s="259"/>
      <c r="FG204" s="345"/>
      <c r="FH204" s="259"/>
      <c r="FI204" s="350" t="s">
        <v>196</v>
      </c>
      <c r="FJ204" s="259"/>
      <c r="FK204" s="350" t="s">
        <v>196</v>
      </c>
      <c r="FL204" s="259"/>
      <c r="FM204" s="345"/>
      <c r="FN204" s="327" t="s">
        <v>196</v>
      </c>
      <c r="FO204" s="350" t="s">
        <v>196</v>
      </c>
      <c r="FP204" s="259"/>
      <c r="FQ204" s="345"/>
      <c r="FR204" s="327" t="s">
        <v>196</v>
      </c>
      <c r="FS204" s="345"/>
      <c r="FT204" s="259"/>
      <c r="FU204" s="345"/>
      <c r="FV204" s="327" t="s">
        <v>196</v>
      </c>
      <c r="FW204" s="350" t="s">
        <v>196</v>
      </c>
      <c r="FX204" s="259"/>
      <c r="FY204" s="345"/>
      <c r="FZ204" s="259"/>
      <c r="GA204" s="345"/>
      <c r="GB204" s="259"/>
      <c r="GC204" s="345"/>
      <c r="GD204" s="259"/>
      <c r="GE204" s="345"/>
      <c r="GF204" s="259"/>
      <c r="GG204" s="345"/>
      <c r="GH204" s="259"/>
      <c r="GI204" s="345"/>
      <c r="GJ204" s="259"/>
      <c r="GK204" s="345"/>
      <c r="GL204" s="259"/>
      <c r="GM204" s="345"/>
      <c r="GN204" s="259"/>
      <c r="GO204" s="345"/>
      <c r="GP204" s="259"/>
      <c r="GQ204" s="345"/>
      <c r="GR204" s="259"/>
      <c r="GS204" s="345"/>
      <c r="GT204" s="259"/>
      <c r="GU204" s="345"/>
      <c r="GV204" s="259"/>
      <c r="GW204" s="345"/>
      <c r="GX204" s="259" t="s">
        <v>196</v>
      </c>
      <c r="GY204" s="345"/>
      <c r="GZ204" s="259" t="s">
        <v>196</v>
      </c>
      <c r="HA204" s="345" t="s">
        <v>196</v>
      </c>
      <c r="HB204" s="259"/>
      <c r="HC204" s="345"/>
      <c r="HD204" s="259"/>
      <c r="HE204" s="345"/>
      <c r="HF204" s="259"/>
      <c r="HG204" s="345" t="s">
        <v>196</v>
      </c>
      <c r="HH204" s="259" t="s">
        <v>196</v>
      </c>
      <c r="HI204" s="345" t="s">
        <v>196</v>
      </c>
      <c r="HJ204" s="259" t="s">
        <v>196</v>
      </c>
      <c r="HK204" s="345" t="s">
        <v>196</v>
      </c>
      <c r="HL204" s="259"/>
      <c r="HM204" s="345"/>
      <c r="HN204" s="259"/>
      <c r="HO204" s="345"/>
      <c r="HP204" s="259"/>
      <c r="HQ204" s="129" t="s">
        <v>2649</v>
      </c>
      <c r="HR204" s="129" t="s">
        <v>2649</v>
      </c>
      <c r="HS204" s="129" t="s">
        <v>2649</v>
      </c>
      <c r="HT204" s="259"/>
      <c r="HU204" s="345"/>
      <c r="HV204" s="129" t="s">
        <v>2649</v>
      </c>
      <c r="HW204" s="345"/>
      <c r="HX204" s="259"/>
      <c r="HY204" s="345"/>
      <c r="HZ204" s="259"/>
      <c r="IA204" s="345"/>
      <c r="IB204" s="356" t="s">
        <v>195</v>
      </c>
      <c r="IC204" s="345"/>
      <c r="ID204" s="257"/>
      <c r="IE204" s="30"/>
      <c r="IF204" s="30"/>
      <c r="IG204" s="303">
        <f t="shared" si="15"/>
        <v>39</v>
      </c>
      <c r="IH204" s="303">
        <f t="shared" si="16"/>
        <v>34</v>
      </c>
      <c r="II204" s="303">
        <f t="shared" si="17"/>
        <v>1</v>
      </c>
      <c r="IJ204" s="303">
        <f t="shared" si="18"/>
        <v>4</v>
      </c>
    </row>
    <row r="205" spans="1:244" s="360" customFormat="1" x14ac:dyDescent="0.2">
      <c r="A205" s="359" t="s">
        <v>8728</v>
      </c>
      <c r="B205" s="360" t="s">
        <v>8742</v>
      </c>
      <c r="C205" s="359" t="s">
        <v>8764</v>
      </c>
      <c r="D205" s="359" t="s">
        <v>8765</v>
      </c>
      <c r="E205" s="360" t="s">
        <v>1252</v>
      </c>
      <c r="F205" s="327" t="s">
        <v>196</v>
      </c>
      <c r="G205" s="345"/>
      <c r="H205" s="259"/>
      <c r="I205" s="345"/>
      <c r="J205" s="259"/>
      <c r="K205" s="345"/>
      <c r="L205" s="259"/>
      <c r="M205" s="345"/>
      <c r="N205" s="259"/>
      <c r="O205" s="345"/>
      <c r="P205" s="259"/>
      <c r="Q205" s="345"/>
      <c r="R205" s="259"/>
      <c r="S205" s="345"/>
      <c r="T205" s="259"/>
      <c r="U205" s="350" t="s">
        <v>196</v>
      </c>
      <c r="V205" s="259"/>
      <c r="W205" s="345"/>
      <c r="X205" s="259"/>
      <c r="Y205" s="345"/>
      <c r="Z205" s="259"/>
      <c r="AA205" s="345"/>
      <c r="AB205" s="259"/>
      <c r="AC205" s="345"/>
      <c r="AD205" s="327" t="s">
        <v>196</v>
      </c>
      <c r="AE205" s="345"/>
      <c r="AF205" s="259"/>
      <c r="AG205" s="345"/>
      <c r="AH205" s="259"/>
      <c r="AI205" s="345"/>
      <c r="AJ205" s="327" t="s">
        <v>196</v>
      </c>
      <c r="AK205" s="345"/>
      <c r="AL205" s="259"/>
      <c r="AM205" s="350" t="s">
        <v>196</v>
      </c>
      <c r="AN205" s="259"/>
      <c r="AO205" s="345"/>
      <c r="AP205" s="259"/>
      <c r="AQ205" s="345"/>
      <c r="AR205" s="259"/>
      <c r="AS205" s="345"/>
      <c r="AT205" s="259"/>
      <c r="AU205" s="345"/>
      <c r="AV205" s="259"/>
      <c r="AW205" s="345"/>
      <c r="AX205" s="259"/>
      <c r="AY205" s="345"/>
      <c r="AZ205" s="259"/>
      <c r="BA205" s="345"/>
      <c r="BB205" s="259"/>
      <c r="BC205" s="345"/>
      <c r="BD205" s="259"/>
      <c r="BE205" s="345"/>
      <c r="BF205" s="259"/>
      <c r="BG205" s="345"/>
      <c r="BH205" s="259"/>
      <c r="BI205" s="345"/>
      <c r="BJ205" s="259"/>
      <c r="BK205" s="350" t="s">
        <v>196</v>
      </c>
      <c r="BL205" s="259"/>
      <c r="BM205" s="345"/>
      <c r="BN205" s="259"/>
      <c r="BO205" s="345"/>
      <c r="BP205" s="259"/>
      <c r="BQ205" s="345"/>
      <c r="BR205" s="259"/>
      <c r="BS205" s="350" t="s">
        <v>196</v>
      </c>
      <c r="BT205" s="259"/>
      <c r="BU205" s="345"/>
      <c r="BV205" s="259"/>
      <c r="BW205" s="345"/>
      <c r="BX205" s="259"/>
      <c r="BY205" s="345"/>
      <c r="BZ205" s="259"/>
      <c r="CA205" s="345"/>
      <c r="CB205" s="259"/>
      <c r="CC205" s="345"/>
      <c r="CD205" s="259"/>
      <c r="CE205" s="345"/>
      <c r="CF205" s="259"/>
      <c r="CG205" s="345"/>
      <c r="CH205" s="259"/>
      <c r="CI205" s="345"/>
      <c r="CJ205" s="259"/>
      <c r="CK205" s="345"/>
      <c r="CL205" s="259"/>
      <c r="CM205" s="350" t="s">
        <v>196</v>
      </c>
      <c r="CN205" s="259"/>
      <c r="CO205" s="345"/>
      <c r="CP205" s="259"/>
      <c r="CQ205" s="345"/>
      <c r="CR205" s="259"/>
      <c r="CS205" s="345"/>
      <c r="CT205" s="259"/>
      <c r="CU205" s="345"/>
      <c r="CV205" s="327" t="s">
        <v>196</v>
      </c>
      <c r="CW205" s="345"/>
      <c r="CX205" s="259"/>
      <c r="CY205" s="345"/>
      <c r="CZ205" s="259"/>
      <c r="DA205" s="345"/>
      <c r="DB205" s="259"/>
      <c r="DC205" s="345"/>
      <c r="DD205" s="259"/>
      <c r="DE205" s="345"/>
      <c r="DF205" s="259"/>
      <c r="DG205" s="350" t="s">
        <v>196</v>
      </c>
      <c r="DH205" s="327" t="s">
        <v>196</v>
      </c>
      <c r="DI205" s="345"/>
      <c r="DJ205" s="259"/>
      <c r="DK205" s="345"/>
      <c r="DL205" s="259"/>
      <c r="DM205" s="345"/>
      <c r="DN205" s="259"/>
      <c r="DO205" s="345"/>
      <c r="DP205" s="259"/>
      <c r="DQ205" s="350" t="s">
        <v>196</v>
      </c>
      <c r="DR205" s="327" t="s">
        <v>196</v>
      </c>
      <c r="DS205" s="345"/>
      <c r="DT205" s="259"/>
      <c r="DU205" s="345"/>
      <c r="DV205" s="259"/>
      <c r="DW205" s="345"/>
      <c r="DX205" s="327" t="s">
        <v>196</v>
      </c>
      <c r="DY205" s="350" t="s">
        <v>196</v>
      </c>
      <c r="DZ205" s="259"/>
      <c r="EA205" s="345"/>
      <c r="EB205" s="327" t="s">
        <v>196</v>
      </c>
      <c r="EC205" s="345"/>
      <c r="ED205" s="259"/>
      <c r="EE205" s="345"/>
      <c r="EF205" s="259"/>
      <c r="EG205" s="345"/>
      <c r="EH205" s="259"/>
      <c r="EI205" s="345"/>
      <c r="EJ205" s="259"/>
      <c r="EK205" s="345"/>
      <c r="EL205" s="259"/>
      <c r="EM205" s="350" t="s">
        <v>196</v>
      </c>
      <c r="EN205" s="327" t="s">
        <v>196</v>
      </c>
      <c r="EO205" s="345"/>
      <c r="EP205" s="259"/>
      <c r="EQ205" s="345"/>
      <c r="ER205" s="259"/>
      <c r="ES205" s="345"/>
      <c r="ET205" s="259"/>
      <c r="EU205" s="345"/>
      <c r="EV205" s="259"/>
      <c r="EW205" s="345"/>
      <c r="EX205" s="259"/>
      <c r="EY205" s="345"/>
      <c r="EZ205" s="259"/>
      <c r="FA205" s="345"/>
      <c r="FB205" s="259"/>
      <c r="FC205" s="345"/>
      <c r="FD205" s="259"/>
      <c r="FE205" s="350" t="s">
        <v>196</v>
      </c>
      <c r="FF205" s="259"/>
      <c r="FG205" s="345"/>
      <c r="FH205" s="259"/>
      <c r="FI205" s="350" t="s">
        <v>196</v>
      </c>
      <c r="FJ205" s="259"/>
      <c r="FK205" s="350" t="s">
        <v>196</v>
      </c>
      <c r="FL205" s="259"/>
      <c r="FM205" s="345"/>
      <c r="FN205" s="327" t="s">
        <v>196</v>
      </c>
      <c r="FO205" s="350" t="s">
        <v>196</v>
      </c>
      <c r="FP205" s="259"/>
      <c r="FQ205" s="345"/>
      <c r="FR205" s="327" t="s">
        <v>196</v>
      </c>
      <c r="FS205" s="345"/>
      <c r="FT205" s="259"/>
      <c r="FU205" s="345"/>
      <c r="FV205" s="327" t="s">
        <v>196</v>
      </c>
      <c r="FW205" s="350" t="s">
        <v>196</v>
      </c>
      <c r="FX205" s="259"/>
      <c r="FY205" s="345"/>
      <c r="FZ205" s="259"/>
      <c r="GA205" s="345"/>
      <c r="GB205" s="259"/>
      <c r="GC205" s="345"/>
      <c r="GD205" s="259"/>
      <c r="GE205" s="345"/>
      <c r="GF205" s="259"/>
      <c r="GG205" s="345"/>
      <c r="GH205" s="259"/>
      <c r="GI205" s="345"/>
      <c r="GJ205" s="259"/>
      <c r="GK205" s="345"/>
      <c r="GL205" s="259"/>
      <c r="GM205" s="345"/>
      <c r="GN205" s="259"/>
      <c r="GO205" s="345"/>
      <c r="GP205" s="259"/>
      <c r="GQ205" s="345"/>
      <c r="GR205" s="259"/>
      <c r="GS205" s="345"/>
      <c r="GT205" s="259"/>
      <c r="GU205" s="345"/>
      <c r="GV205" s="259"/>
      <c r="GW205" s="345"/>
      <c r="GX205" s="259" t="s">
        <v>196</v>
      </c>
      <c r="GY205" s="345"/>
      <c r="GZ205" s="259" t="s">
        <v>196</v>
      </c>
      <c r="HA205" s="345" t="s">
        <v>196</v>
      </c>
      <c r="HB205" s="259"/>
      <c r="HC205" s="345"/>
      <c r="HD205" s="259"/>
      <c r="HE205" s="345"/>
      <c r="HF205" s="259"/>
      <c r="HG205" s="345" t="s">
        <v>196</v>
      </c>
      <c r="HH205" s="259" t="s">
        <v>196</v>
      </c>
      <c r="HI205" s="345" t="s">
        <v>196</v>
      </c>
      <c r="HJ205" s="259" t="s">
        <v>196</v>
      </c>
      <c r="HK205" s="345" t="s">
        <v>196</v>
      </c>
      <c r="HL205" s="259"/>
      <c r="HM205" s="345"/>
      <c r="HN205" s="259"/>
      <c r="HO205" s="345"/>
      <c r="HP205" s="259"/>
      <c r="HQ205" s="129" t="s">
        <v>2649</v>
      </c>
      <c r="HR205" s="129" t="s">
        <v>2649</v>
      </c>
      <c r="HS205" s="345"/>
      <c r="HT205" s="259"/>
      <c r="HU205" s="345"/>
      <c r="HV205" s="259"/>
      <c r="HW205" s="345"/>
      <c r="HX205" s="259"/>
      <c r="HY205" s="345"/>
      <c r="HZ205" s="259"/>
      <c r="IA205" s="345"/>
      <c r="IB205" s="356" t="s">
        <v>195</v>
      </c>
      <c r="IC205" s="345"/>
      <c r="ID205" s="257"/>
      <c r="IE205" s="30"/>
      <c r="IF205" s="30"/>
      <c r="IG205" s="303">
        <f t="shared" si="15"/>
        <v>37</v>
      </c>
      <c r="IH205" s="303">
        <f t="shared" si="16"/>
        <v>34</v>
      </c>
      <c r="II205" s="303">
        <f t="shared" si="17"/>
        <v>1</v>
      </c>
      <c r="IJ205" s="303">
        <f t="shared" si="18"/>
        <v>2</v>
      </c>
    </row>
    <row r="206" spans="1:244" s="360" customFormat="1" x14ac:dyDescent="0.2">
      <c r="A206" s="359" t="s">
        <v>8729</v>
      </c>
      <c r="B206" s="360" t="s">
        <v>8743</v>
      </c>
      <c r="C206" s="359" t="s">
        <v>8766</v>
      </c>
      <c r="D206" s="359" t="s">
        <v>8767</v>
      </c>
      <c r="E206" s="360" t="s">
        <v>1252</v>
      </c>
      <c r="F206" s="327" t="s">
        <v>196</v>
      </c>
      <c r="G206" s="345"/>
      <c r="H206" s="259"/>
      <c r="I206" s="345"/>
      <c r="J206" s="259"/>
      <c r="K206" s="345"/>
      <c r="L206" s="259"/>
      <c r="M206" s="345"/>
      <c r="N206" s="259"/>
      <c r="O206" s="345"/>
      <c r="P206" s="259"/>
      <c r="Q206" s="345"/>
      <c r="R206" s="259"/>
      <c r="S206" s="345"/>
      <c r="T206" s="259"/>
      <c r="U206" s="350" t="s">
        <v>196</v>
      </c>
      <c r="V206" s="259"/>
      <c r="W206" s="345"/>
      <c r="X206" s="259"/>
      <c r="Y206" s="345"/>
      <c r="Z206" s="259"/>
      <c r="AA206" s="345"/>
      <c r="AB206" s="259"/>
      <c r="AC206" s="345"/>
      <c r="AD206" s="327" t="s">
        <v>196</v>
      </c>
      <c r="AE206" s="345"/>
      <c r="AF206" s="259"/>
      <c r="AG206" s="345"/>
      <c r="AH206" s="259"/>
      <c r="AI206" s="345"/>
      <c r="AJ206" s="327" t="s">
        <v>196</v>
      </c>
      <c r="AK206" s="345"/>
      <c r="AL206" s="259"/>
      <c r="AM206" s="350" t="s">
        <v>196</v>
      </c>
      <c r="AN206" s="259"/>
      <c r="AO206" s="345"/>
      <c r="AP206" s="259"/>
      <c r="AQ206" s="345"/>
      <c r="AR206" s="259"/>
      <c r="AS206" s="345"/>
      <c r="AT206" s="259"/>
      <c r="AU206" s="345"/>
      <c r="AV206" s="259"/>
      <c r="AW206" s="345"/>
      <c r="AX206" s="259"/>
      <c r="AY206" s="345"/>
      <c r="AZ206" s="259"/>
      <c r="BA206" s="345"/>
      <c r="BB206" s="259"/>
      <c r="BC206" s="345"/>
      <c r="BD206" s="259"/>
      <c r="BE206" s="345"/>
      <c r="BF206" s="259"/>
      <c r="BG206" s="345"/>
      <c r="BH206" s="259"/>
      <c r="BI206" s="345"/>
      <c r="BJ206" s="259"/>
      <c r="BK206" s="350" t="s">
        <v>196</v>
      </c>
      <c r="BL206" s="259"/>
      <c r="BM206" s="345"/>
      <c r="BN206" s="259"/>
      <c r="BO206" s="345"/>
      <c r="BP206" s="259"/>
      <c r="BQ206" s="345"/>
      <c r="BR206" s="259"/>
      <c r="BS206" s="350" t="s">
        <v>196</v>
      </c>
      <c r="BT206" s="259"/>
      <c r="BU206" s="345"/>
      <c r="BV206" s="259"/>
      <c r="BW206" s="345"/>
      <c r="BX206" s="259"/>
      <c r="BY206" s="345"/>
      <c r="BZ206" s="259"/>
      <c r="CA206" s="345"/>
      <c r="CB206" s="259"/>
      <c r="CC206" s="345"/>
      <c r="CD206" s="259"/>
      <c r="CE206" s="345"/>
      <c r="CF206" s="259"/>
      <c r="CG206" s="345"/>
      <c r="CH206" s="259"/>
      <c r="CI206" s="345"/>
      <c r="CJ206" s="259"/>
      <c r="CK206" s="345"/>
      <c r="CL206" s="259"/>
      <c r="CM206" s="350" t="s">
        <v>196</v>
      </c>
      <c r="CN206" s="259"/>
      <c r="CO206" s="345"/>
      <c r="CP206" s="259"/>
      <c r="CQ206" s="345"/>
      <c r="CR206" s="259"/>
      <c r="CS206" s="345"/>
      <c r="CT206" s="259"/>
      <c r="CU206" s="345"/>
      <c r="CV206" s="327" t="s">
        <v>196</v>
      </c>
      <c r="CW206" s="345"/>
      <c r="CX206" s="259"/>
      <c r="CY206" s="345"/>
      <c r="CZ206" s="259"/>
      <c r="DA206" s="345"/>
      <c r="DB206" s="259"/>
      <c r="DC206" s="345"/>
      <c r="DD206" s="259"/>
      <c r="DE206" s="345"/>
      <c r="DF206" s="259"/>
      <c r="DG206" s="350" t="s">
        <v>196</v>
      </c>
      <c r="DH206" s="327" t="s">
        <v>196</v>
      </c>
      <c r="DI206" s="345"/>
      <c r="DJ206" s="259"/>
      <c r="DK206" s="345"/>
      <c r="DL206" s="259"/>
      <c r="DM206" s="345"/>
      <c r="DN206" s="259"/>
      <c r="DO206" s="345"/>
      <c r="DP206" s="259"/>
      <c r="DQ206" s="350" t="s">
        <v>196</v>
      </c>
      <c r="DR206" s="327" t="s">
        <v>196</v>
      </c>
      <c r="DS206" s="345"/>
      <c r="DT206" s="259"/>
      <c r="DU206" s="345"/>
      <c r="DV206" s="259"/>
      <c r="DW206" s="345"/>
      <c r="DX206" s="327" t="s">
        <v>196</v>
      </c>
      <c r="DY206" s="350" t="s">
        <v>196</v>
      </c>
      <c r="DZ206" s="259"/>
      <c r="EA206" s="345"/>
      <c r="EB206" s="327" t="s">
        <v>196</v>
      </c>
      <c r="EC206" s="345"/>
      <c r="ED206" s="259"/>
      <c r="EE206" s="345"/>
      <c r="EF206" s="259"/>
      <c r="EG206" s="345"/>
      <c r="EH206" s="259"/>
      <c r="EI206" s="345"/>
      <c r="EJ206" s="259"/>
      <c r="EK206" s="345"/>
      <c r="EL206" s="259"/>
      <c r="EM206" s="350" t="s">
        <v>196</v>
      </c>
      <c r="EN206" s="327" t="s">
        <v>196</v>
      </c>
      <c r="EO206" s="345"/>
      <c r="EP206" s="259"/>
      <c r="EQ206" s="345"/>
      <c r="ER206" s="259"/>
      <c r="ES206" s="345"/>
      <c r="ET206" s="259"/>
      <c r="EU206" s="345"/>
      <c r="EV206" s="259"/>
      <c r="EW206" s="345"/>
      <c r="EX206" s="259"/>
      <c r="EY206" s="345"/>
      <c r="EZ206" s="259"/>
      <c r="FA206" s="345"/>
      <c r="FB206" s="259"/>
      <c r="FC206" s="345"/>
      <c r="FD206" s="259"/>
      <c r="FE206" s="350" t="s">
        <v>196</v>
      </c>
      <c r="FF206" s="259"/>
      <c r="FG206" s="345"/>
      <c r="FH206" s="259"/>
      <c r="FI206" s="350" t="s">
        <v>196</v>
      </c>
      <c r="FJ206" s="259"/>
      <c r="FK206" s="350" t="s">
        <v>196</v>
      </c>
      <c r="FL206" s="259"/>
      <c r="FM206" s="345"/>
      <c r="FN206" s="327" t="s">
        <v>196</v>
      </c>
      <c r="FO206" s="350" t="s">
        <v>196</v>
      </c>
      <c r="FP206" s="259"/>
      <c r="FQ206" s="345"/>
      <c r="FR206" s="327" t="s">
        <v>196</v>
      </c>
      <c r="FS206" s="345"/>
      <c r="FT206" s="259"/>
      <c r="FU206" s="345"/>
      <c r="FV206" s="327" t="s">
        <v>196</v>
      </c>
      <c r="FW206" s="350" t="s">
        <v>196</v>
      </c>
      <c r="FX206" s="259"/>
      <c r="FY206" s="345"/>
      <c r="FZ206" s="259"/>
      <c r="GA206" s="345"/>
      <c r="GB206" s="259"/>
      <c r="GC206" s="345"/>
      <c r="GD206" s="259"/>
      <c r="GE206" s="345"/>
      <c r="GF206" s="259"/>
      <c r="GG206" s="345"/>
      <c r="GH206" s="259"/>
      <c r="GI206" s="345"/>
      <c r="GJ206" s="259"/>
      <c r="GK206" s="345"/>
      <c r="GL206" s="259"/>
      <c r="GM206" s="345"/>
      <c r="GN206" s="259"/>
      <c r="GO206" s="345"/>
      <c r="GP206" s="259"/>
      <c r="GQ206" s="345"/>
      <c r="GR206" s="259"/>
      <c r="GS206" s="345"/>
      <c r="GT206" s="259"/>
      <c r="GU206" s="345"/>
      <c r="GV206" s="259"/>
      <c r="GW206" s="345"/>
      <c r="GX206" s="259" t="s">
        <v>196</v>
      </c>
      <c r="GY206" s="345"/>
      <c r="GZ206" s="259" t="s">
        <v>196</v>
      </c>
      <c r="HA206" s="345" t="s">
        <v>196</v>
      </c>
      <c r="HB206" s="259"/>
      <c r="HC206" s="345"/>
      <c r="HD206" s="259"/>
      <c r="HE206" s="345"/>
      <c r="HF206" s="259"/>
      <c r="HG206" s="345" t="s">
        <v>196</v>
      </c>
      <c r="HH206" s="259" t="s">
        <v>196</v>
      </c>
      <c r="HI206" s="345" t="s">
        <v>196</v>
      </c>
      <c r="HJ206" s="259" t="s">
        <v>196</v>
      </c>
      <c r="HK206" s="345" t="s">
        <v>196</v>
      </c>
      <c r="HL206" s="259"/>
      <c r="HM206" s="345"/>
      <c r="HN206" s="259"/>
      <c r="HO206" s="345"/>
      <c r="HP206" s="259"/>
      <c r="HQ206" s="129" t="s">
        <v>2649</v>
      </c>
      <c r="HR206" s="129" t="s">
        <v>2649</v>
      </c>
      <c r="HS206" s="345"/>
      <c r="HT206" s="259"/>
      <c r="HU206" s="129" t="s">
        <v>2649</v>
      </c>
      <c r="HV206" s="129" t="s">
        <v>2649</v>
      </c>
      <c r="HW206" s="345"/>
      <c r="HX206" s="259"/>
      <c r="HY206" s="345"/>
      <c r="HZ206" s="259"/>
      <c r="IA206" s="345"/>
      <c r="IB206" s="356" t="s">
        <v>195</v>
      </c>
      <c r="IC206" s="345"/>
      <c r="ID206" s="257"/>
      <c r="IE206" s="30"/>
      <c r="IF206" s="30"/>
      <c r="IG206" s="303">
        <f t="shared" si="15"/>
        <v>39</v>
      </c>
      <c r="IH206" s="303">
        <f t="shared" si="16"/>
        <v>34</v>
      </c>
      <c r="II206" s="303">
        <f t="shared" si="17"/>
        <v>1</v>
      </c>
      <c r="IJ206" s="303">
        <f t="shared" si="18"/>
        <v>4</v>
      </c>
    </row>
    <row r="207" spans="1:244" s="360" customFormat="1" x14ac:dyDescent="0.2">
      <c r="A207" s="359" t="s">
        <v>8730</v>
      </c>
      <c r="B207" s="360" t="s">
        <v>8744</v>
      </c>
      <c r="C207" s="359" t="s">
        <v>8768</v>
      </c>
      <c r="D207" s="359" t="s">
        <v>8769</v>
      </c>
      <c r="E207" s="360" t="s">
        <v>1252</v>
      </c>
      <c r="F207" s="327" t="s">
        <v>196</v>
      </c>
      <c r="G207" s="345"/>
      <c r="H207" s="259"/>
      <c r="I207" s="345"/>
      <c r="J207" s="259"/>
      <c r="K207" s="345"/>
      <c r="L207" s="259"/>
      <c r="M207" s="345"/>
      <c r="N207" s="259"/>
      <c r="O207" s="345"/>
      <c r="P207" s="259"/>
      <c r="Q207" s="345"/>
      <c r="R207" s="259"/>
      <c r="S207" s="345"/>
      <c r="T207" s="259"/>
      <c r="U207" s="350" t="s">
        <v>196</v>
      </c>
      <c r="V207" s="259"/>
      <c r="W207" s="345"/>
      <c r="X207" s="259"/>
      <c r="Y207" s="345"/>
      <c r="Z207" s="259"/>
      <c r="AA207" s="345"/>
      <c r="AB207" s="259"/>
      <c r="AC207" s="345"/>
      <c r="AD207" s="327" t="s">
        <v>196</v>
      </c>
      <c r="AE207" s="345"/>
      <c r="AF207" s="259"/>
      <c r="AG207" s="345"/>
      <c r="AH207" s="259"/>
      <c r="AI207" s="345"/>
      <c r="AJ207" s="327" t="s">
        <v>196</v>
      </c>
      <c r="AK207" s="345"/>
      <c r="AL207" s="259"/>
      <c r="AM207" s="350" t="s">
        <v>196</v>
      </c>
      <c r="AN207" s="259"/>
      <c r="AO207" s="345"/>
      <c r="AP207" s="259"/>
      <c r="AQ207" s="345"/>
      <c r="AR207" s="259"/>
      <c r="AS207" s="345"/>
      <c r="AT207" s="259"/>
      <c r="AU207" s="345"/>
      <c r="AV207" s="259"/>
      <c r="AW207" s="345"/>
      <c r="AX207" s="259"/>
      <c r="AY207" s="345"/>
      <c r="AZ207" s="259"/>
      <c r="BA207" s="345"/>
      <c r="BB207" s="259"/>
      <c r="BC207" s="345"/>
      <c r="BD207" s="259"/>
      <c r="BE207" s="345"/>
      <c r="BF207" s="259"/>
      <c r="BG207" s="345"/>
      <c r="BH207" s="259"/>
      <c r="BI207" s="345"/>
      <c r="BJ207" s="259"/>
      <c r="BK207" s="350" t="s">
        <v>196</v>
      </c>
      <c r="BL207" s="259"/>
      <c r="BM207" s="345"/>
      <c r="BN207" s="259"/>
      <c r="BO207" s="345"/>
      <c r="BP207" s="259"/>
      <c r="BQ207" s="345"/>
      <c r="BR207" s="259"/>
      <c r="BS207" s="350" t="s">
        <v>196</v>
      </c>
      <c r="BT207" s="259"/>
      <c r="BU207" s="345"/>
      <c r="BV207" s="259"/>
      <c r="BW207" s="345"/>
      <c r="BX207" s="259"/>
      <c r="BY207" s="345"/>
      <c r="BZ207" s="259"/>
      <c r="CA207" s="345"/>
      <c r="CB207" s="259"/>
      <c r="CC207" s="345"/>
      <c r="CD207" s="259"/>
      <c r="CE207" s="345"/>
      <c r="CF207" s="259"/>
      <c r="CG207" s="345"/>
      <c r="CH207" s="259"/>
      <c r="CI207" s="345"/>
      <c r="CJ207" s="259"/>
      <c r="CK207" s="345"/>
      <c r="CL207" s="259"/>
      <c r="CM207" s="350" t="s">
        <v>196</v>
      </c>
      <c r="CN207" s="259"/>
      <c r="CO207" s="345"/>
      <c r="CP207" s="259"/>
      <c r="CQ207" s="345"/>
      <c r="CR207" s="259"/>
      <c r="CS207" s="345"/>
      <c r="CT207" s="259"/>
      <c r="CU207" s="345"/>
      <c r="CV207" s="327" t="s">
        <v>196</v>
      </c>
      <c r="CW207" s="345"/>
      <c r="CX207" s="259"/>
      <c r="CY207" s="345"/>
      <c r="CZ207" s="259"/>
      <c r="DA207" s="345"/>
      <c r="DB207" s="259"/>
      <c r="DC207" s="345"/>
      <c r="DD207" s="259"/>
      <c r="DE207" s="345"/>
      <c r="DF207" s="259"/>
      <c r="DG207" s="350" t="s">
        <v>196</v>
      </c>
      <c r="DH207" s="327" t="s">
        <v>196</v>
      </c>
      <c r="DI207" s="345"/>
      <c r="DJ207" s="259"/>
      <c r="DK207" s="345"/>
      <c r="DL207" s="259"/>
      <c r="DM207" s="345"/>
      <c r="DN207" s="259"/>
      <c r="DO207" s="345"/>
      <c r="DP207" s="259"/>
      <c r="DQ207" s="350" t="s">
        <v>196</v>
      </c>
      <c r="DR207" s="327" t="s">
        <v>196</v>
      </c>
      <c r="DS207" s="345"/>
      <c r="DT207" s="259"/>
      <c r="DU207" s="345"/>
      <c r="DV207" s="259"/>
      <c r="DW207" s="345"/>
      <c r="DX207" s="327" t="s">
        <v>196</v>
      </c>
      <c r="DY207" s="350" t="s">
        <v>196</v>
      </c>
      <c r="DZ207" s="259"/>
      <c r="EA207" s="345"/>
      <c r="EB207" s="327" t="s">
        <v>196</v>
      </c>
      <c r="EC207" s="345"/>
      <c r="ED207" s="259"/>
      <c r="EE207" s="345"/>
      <c r="EF207" s="259"/>
      <c r="EG207" s="345"/>
      <c r="EH207" s="259"/>
      <c r="EI207" s="345"/>
      <c r="EJ207" s="259"/>
      <c r="EK207" s="345"/>
      <c r="EL207" s="259"/>
      <c r="EM207" s="350" t="s">
        <v>196</v>
      </c>
      <c r="EN207" s="327" t="s">
        <v>196</v>
      </c>
      <c r="EO207" s="345"/>
      <c r="EP207" s="259"/>
      <c r="EQ207" s="345"/>
      <c r="ER207" s="259"/>
      <c r="ES207" s="345"/>
      <c r="ET207" s="259"/>
      <c r="EU207" s="345"/>
      <c r="EV207" s="259"/>
      <c r="EW207" s="345"/>
      <c r="EX207" s="259"/>
      <c r="EY207" s="345"/>
      <c r="EZ207" s="259"/>
      <c r="FA207" s="345"/>
      <c r="FB207" s="259"/>
      <c r="FC207" s="345"/>
      <c r="FD207" s="259"/>
      <c r="FE207" s="350" t="s">
        <v>196</v>
      </c>
      <c r="FF207" s="259"/>
      <c r="FG207" s="345"/>
      <c r="FH207" s="259"/>
      <c r="FI207" s="350" t="s">
        <v>196</v>
      </c>
      <c r="FJ207" s="259"/>
      <c r="FK207" s="350" t="s">
        <v>196</v>
      </c>
      <c r="FL207" s="259"/>
      <c r="FM207" s="345"/>
      <c r="FN207" s="327" t="s">
        <v>196</v>
      </c>
      <c r="FO207" s="350" t="s">
        <v>196</v>
      </c>
      <c r="FP207" s="259"/>
      <c r="FQ207" s="345"/>
      <c r="FR207" s="327" t="s">
        <v>196</v>
      </c>
      <c r="FS207" s="345"/>
      <c r="FT207" s="259"/>
      <c r="FU207" s="345"/>
      <c r="FV207" s="327" t="s">
        <v>196</v>
      </c>
      <c r="FW207" s="350" t="s">
        <v>196</v>
      </c>
      <c r="FX207" s="259"/>
      <c r="FY207" s="345"/>
      <c r="FZ207" s="259"/>
      <c r="GA207" s="345"/>
      <c r="GB207" s="259"/>
      <c r="GC207" s="345"/>
      <c r="GD207" s="259"/>
      <c r="GE207" s="345"/>
      <c r="GF207" s="259"/>
      <c r="GG207" s="345"/>
      <c r="GH207" s="259"/>
      <c r="GI207" s="345"/>
      <c r="GJ207" s="259"/>
      <c r="GK207" s="345"/>
      <c r="GL207" s="259"/>
      <c r="GM207" s="345"/>
      <c r="GN207" s="259"/>
      <c r="GO207" s="345"/>
      <c r="GP207" s="259"/>
      <c r="GQ207" s="345"/>
      <c r="GR207" s="259"/>
      <c r="GS207" s="345"/>
      <c r="GT207" s="259"/>
      <c r="GU207" s="345"/>
      <c r="GV207" s="259"/>
      <c r="GW207" s="345"/>
      <c r="GX207" s="259" t="s">
        <v>196</v>
      </c>
      <c r="GY207" s="345"/>
      <c r="GZ207" s="259" t="s">
        <v>196</v>
      </c>
      <c r="HA207" s="345" t="s">
        <v>196</v>
      </c>
      <c r="HB207" s="259"/>
      <c r="HC207" s="345"/>
      <c r="HD207" s="259"/>
      <c r="HE207" s="345"/>
      <c r="HF207" s="259"/>
      <c r="HG207" s="345" t="s">
        <v>196</v>
      </c>
      <c r="HH207" s="259" t="s">
        <v>196</v>
      </c>
      <c r="HI207" s="345" t="s">
        <v>196</v>
      </c>
      <c r="HJ207" s="259" t="s">
        <v>196</v>
      </c>
      <c r="HK207" s="345" t="s">
        <v>196</v>
      </c>
      <c r="HL207" s="259"/>
      <c r="HM207" s="345"/>
      <c r="HN207" s="259"/>
      <c r="HO207" s="345"/>
      <c r="HP207" s="259"/>
      <c r="HQ207" s="129" t="s">
        <v>2649</v>
      </c>
      <c r="HR207" s="129" t="s">
        <v>2649</v>
      </c>
      <c r="HS207" s="129" t="s">
        <v>2649</v>
      </c>
      <c r="HT207" s="259"/>
      <c r="HU207" s="345"/>
      <c r="HV207" s="129" t="s">
        <v>2649</v>
      </c>
      <c r="HW207" s="345"/>
      <c r="HX207" s="259"/>
      <c r="HY207" s="345"/>
      <c r="HZ207" s="259"/>
      <c r="IA207" s="345"/>
      <c r="IB207" s="356" t="s">
        <v>195</v>
      </c>
      <c r="IC207" s="345"/>
      <c r="ID207" s="257"/>
      <c r="IE207" s="30"/>
      <c r="IF207" s="30"/>
      <c r="IG207" s="303">
        <f t="shared" si="15"/>
        <v>39</v>
      </c>
      <c r="IH207" s="303">
        <f t="shared" si="16"/>
        <v>34</v>
      </c>
      <c r="II207" s="303">
        <f t="shared" si="17"/>
        <v>1</v>
      </c>
      <c r="IJ207" s="303">
        <f t="shared" si="18"/>
        <v>4</v>
      </c>
    </row>
    <row r="208" spans="1:244" s="360" customFormat="1" x14ac:dyDescent="0.2">
      <c r="A208" s="359" t="s">
        <v>8731</v>
      </c>
      <c r="B208" s="360" t="s">
        <v>8745</v>
      </c>
      <c r="C208" s="359" t="s">
        <v>8770</v>
      </c>
      <c r="D208" s="359" t="s">
        <v>8771</v>
      </c>
      <c r="E208" s="360" t="s">
        <v>1252</v>
      </c>
      <c r="F208" s="327" t="s">
        <v>196</v>
      </c>
      <c r="G208" s="345"/>
      <c r="H208" s="259"/>
      <c r="I208" s="345"/>
      <c r="J208" s="259"/>
      <c r="K208" s="345"/>
      <c r="L208" s="259"/>
      <c r="M208" s="345"/>
      <c r="N208" s="259"/>
      <c r="O208" s="345"/>
      <c r="P208" s="259"/>
      <c r="Q208" s="345"/>
      <c r="R208" s="259"/>
      <c r="S208" s="345"/>
      <c r="T208" s="259"/>
      <c r="U208" s="350" t="s">
        <v>196</v>
      </c>
      <c r="V208" s="259"/>
      <c r="W208" s="345"/>
      <c r="X208" s="259"/>
      <c r="Y208" s="345"/>
      <c r="Z208" s="259"/>
      <c r="AA208" s="345"/>
      <c r="AB208" s="259"/>
      <c r="AC208" s="345"/>
      <c r="AD208" s="327" t="s">
        <v>196</v>
      </c>
      <c r="AE208" s="345"/>
      <c r="AF208" s="259"/>
      <c r="AG208" s="345"/>
      <c r="AH208" s="259"/>
      <c r="AI208" s="345"/>
      <c r="AJ208" s="327" t="s">
        <v>196</v>
      </c>
      <c r="AK208" s="345"/>
      <c r="AL208" s="259"/>
      <c r="AM208" s="350" t="s">
        <v>196</v>
      </c>
      <c r="AN208" s="259"/>
      <c r="AO208" s="345"/>
      <c r="AP208" s="259"/>
      <c r="AQ208" s="345"/>
      <c r="AR208" s="259"/>
      <c r="AS208" s="345"/>
      <c r="AT208" s="259"/>
      <c r="AU208" s="345"/>
      <c r="AV208" s="259"/>
      <c r="AW208" s="345"/>
      <c r="AX208" s="259"/>
      <c r="AY208" s="345"/>
      <c r="AZ208" s="259"/>
      <c r="BA208" s="345"/>
      <c r="BB208" s="259"/>
      <c r="BC208" s="345"/>
      <c r="BD208" s="259"/>
      <c r="BE208" s="345"/>
      <c r="BF208" s="259"/>
      <c r="BG208" s="345"/>
      <c r="BH208" s="259"/>
      <c r="BI208" s="345"/>
      <c r="BJ208" s="259"/>
      <c r="BK208" s="350" t="s">
        <v>196</v>
      </c>
      <c r="BL208" s="259"/>
      <c r="BM208" s="345"/>
      <c r="BN208" s="259"/>
      <c r="BO208" s="345"/>
      <c r="BP208" s="259"/>
      <c r="BQ208" s="345"/>
      <c r="BR208" s="259"/>
      <c r="BS208" s="350" t="s">
        <v>196</v>
      </c>
      <c r="BT208" s="259"/>
      <c r="BU208" s="345"/>
      <c r="BV208" s="259"/>
      <c r="BW208" s="345"/>
      <c r="BX208" s="259"/>
      <c r="BY208" s="345"/>
      <c r="BZ208" s="259"/>
      <c r="CA208" s="345"/>
      <c r="CB208" s="259"/>
      <c r="CC208" s="345"/>
      <c r="CD208" s="259"/>
      <c r="CE208" s="345"/>
      <c r="CF208" s="259"/>
      <c r="CG208" s="345"/>
      <c r="CH208" s="259"/>
      <c r="CI208" s="345"/>
      <c r="CJ208" s="259"/>
      <c r="CK208" s="345"/>
      <c r="CL208" s="259"/>
      <c r="CM208" s="350" t="s">
        <v>196</v>
      </c>
      <c r="CN208" s="259"/>
      <c r="CO208" s="345"/>
      <c r="CP208" s="259"/>
      <c r="CQ208" s="345"/>
      <c r="CR208" s="259"/>
      <c r="CS208" s="345"/>
      <c r="CT208" s="259"/>
      <c r="CU208" s="345"/>
      <c r="CV208" s="327" t="s">
        <v>196</v>
      </c>
      <c r="CW208" s="345"/>
      <c r="CX208" s="259"/>
      <c r="CY208" s="345"/>
      <c r="CZ208" s="259"/>
      <c r="DA208" s="345"/>
      <c r="DB208" s="259"/>
      <c r="DC208" s="345"/>
      <c r="DD208" s="259"/>
      <c r="DE208" s="345"/>
      <c r="DF208" s="259"/>
      <c r="DG208" s="350" t="s">
        <v>196</v>
      </c>
      <c r="DH208" s="327" t="s">
        <v>196</v>
      </c>
      <c r="DI208" s="345"/>
      <c r="DJ208" s="259"/>
      <c r="DK208" s="345"/>
      <c r="DL208" s="259"/>
      <c r="DM208" s="345"/>
      <c r="DN208" s="259"/>
      <c r="DO208" s="345"/>
      <c r="DP208" s="259"/>
      <c r="DQ208" s="350" t="s">
        <v>196</v>
      </c>
      <c r="DR208" s="327" t="s">
        <v>196</v>
      </c>
      <c r="DS208" s="345"/>
      <c r="DT208" s="259"/>
      <c r="DU208" s="345"/>
      <c r="DV208" s="259"/>
      <c r="DW208" s="345"/>
      <c r="DX208" s="327" t="s">
        <v>196</v>
      </c>
      <c r="DY208" s="350" t="s">
        <v>196</v>
      </c>
      <c r="DZ208" s="259"/>
      <c r="EA208" s="345"/>
      <c r="EB208" s="327" t="s">
        <v>196</v>
      </c>
      <c r="EC208" s="345"/>
      <c r="ED208" s="259"/>
      <c r="EE208" s="345"/>
      <c r="EF208" s="259"/>
      <c r="EG208" s="345"/>
      <c r="EH208" s="259"/>
      <c r="EI208" s="345"/>
      <c r="EJ208" s="259"/>
      <c r="EK208" s="345"/>
      <c r="EL208" s="259"/>
      <c r="EM208" s="350" t="s">
        <v>196</v>
      </c>
      <c r="EN208" s="327" t="s">
        <v>196</v>
      </c>
      <c r="EO208" s="345"/>
      <c r="EP208" s="259"/>
      <c r="EQ208" s="345"/>
      <c r="ER208" s="259"/>
      <c r="ES208" s="345"/>
      <c r="ET208" s="259"/>
      <c r="EU208" s="345"/>
      <c r="EV208" s="259"/>
      <c r="EW208" s="345"/>
      <c r="EX208" s="259"/>
      <c r="EY208" s="345"/>
      <c r="EZ208" s="259"/>
      <c r="FA208" s="345"/>
      <c r="FB208" s="259"/>
      <c r="FC208" s="345"/>
      <c r="FD208" s="259"/>
      <c r="FE208" s="350" t="s">
        <v>196</v>
      </c>
      <c r="FF208" s="259"/>
      <c r="FG208" s="345"/>
      <c r="FH208" s="259"/>
      <c r="FI208" s="350" t="s">
        <v>196</v>
      </c>
      <c r="FJ208" s="259"/>
      <c r="FK208" s="350" t="s">
        <v>196</v>
      </c>
      <c r="FL208" s="259"/>
      <c r="FM208" s="345"/>
      <c r="FN208" s="327" t="s">
        <v>196</v>
      </c>
      <c r="FO208" s="350" t="s">
        <v>196</v>
      </c>
      <c r="FP208" s="259"/>
      <c r="FQ208" s="345"/>
      <c r="FR208" s="327" t="s">
        <v>196</v>
      </c>
      <c r="FS208" s="345"/>
      <c r="FT208" s="259"/>
      <c r="FU208" s="345"/>
      <c r="FV208" s="327" t="s">
        <v>196</v>
      </c>
      <c r="FW208" s="350" t="s">
        <v>196</v>
      </c>
      <c r="FX208" s="259"/>
      <c r="FY208" s="345"/>
      <c r="FZ208" s="259"/>
      <c r="GA208" s="345"/>
      <c r="GB208" s="259"/>
      <c r="GC208" s="345"/>
      <c r="GD208" s="259"/>
      <c r="GE208" s="345"/>
      <c r="GF208" s="259"/>
      <c r="GG208" s="345"/>
      <c r="GH208" s="259"/>
      <c r="GI208" s="345"/>
      <c r="GJ208" s="259"/>
      <c r="GK208" s="345"/>
      <c r="GL208" s="259"/>
      <c r="GM208" s="345"/>
      <c r="GN208" s="259"/>
      <c r="GO208" s="345"/>
      <c r="GP208" s="259"/>
      <c r="GQ208" s="345"/>
      <c r="GR208" s="259"/>
      <c r="GS208" s="345"/>
      <c r="GT208" s="259"/>
      <c r="GU208" s="345"/>
      <c r="GV208" s="259"/>
      <c r="GW208" s="345"/>
      <c r="GX208" s="259" t="s">
        <v>196</v>
      </c>
      <c r="GY208" s="345"/>
      <c r="GZ208" s="259" t="s">
        <v>196</v>
      </c>
      <c r="HA208" s="345" t="s">
        <v>196</v>
      </c>
      <c r="HB208" s="259"/>
      <c r="HC208" s="345"/>
      <c r="HD208" s="259"/>
      <c r="HE208" s="345"/>
      <c r="HF208" s="259"/>
      <c r="HG208" s="345" t="s">
        <v>196</v>
      </c>
      <c r="HH208" s="259" t="s">
        <v>196</v>
      </c>
      <c r="HI208" s="345" t="s">
        <v>196</v>
      </c>
      <c r="HJ208" s="259" t="s">
        <v>196</v>
      </c>
      <c r="HK208" s="345" t="s">
        <v>196</v>
      </c>
      <c r="HL208" s="259"/>
      <c r="HM208" s="345"/>
      <c r="HN208" s="259"/>
      <c r="HO208" s="345"/>
      <c r="HP208" s="259"/>
      <c r="HQ208" s="129" t="s">
        <v>2649</v>
      </c>
      <c r="HR208" s="259"/>
      <c r="HS208" s="345"/>
      <c r="HT208" s="259"/>
      <c r="HU208" s="345"/>
      <c r="HV208" s="129" t="s">
        <v>2649</v>
      </c>
      <c r="HW208" s="345"/>
      <c r="HX208" s="259"/>
      <c r="HY208" s="345"/>
      <c r="HZ208" s="259"/>
      <c r="IA208" s="345"/>
      <c r="IB208" s="356" t="s">
        <v>195</v>
      </c>
      <c r="IC208" s="345"/>
      <c r="ID208" s="257"/>
      <c r="IE208" s="30"/>
      <c r="IF208" s="30"/>
      <c r="IG208" s="303">
        <f t="shared" si="15"/>
        <v>37</v>
      </c>
      <c r="IH208" s="303">
        <f t="shared" si="16"/>
        <v>34</v>
      </c>
      <c r="II208" s="303">
        <f t="shared" si="17"/>
        <v>1</v>
      </c>
      <c r="IJ208" s="303">
        <f t="shared" si="18"/>
        <v>2</v>
      </c>
    </row>
    <row r="209" spans="1:244" s="360" customFormat="1" x14ac:dyDescent="0.2">
      <c r="A209" s="359" t="s">
        <v>8732</v>
      </c>
      <c r="B209" s="360" t="s">
        <v>8746</v>
      </c>
      <c r="C209" s="359" t="s">
        <v>8772</v>
      </c>
      <c r="D209" s="359" t="s">
        <v>8773</v>
      </c>
      <c r="E209" s="360" t="s">
        <v>1252</v>
      </c>
      <c r="F209" s="327" t="s">
        <v>196</v>
      </c>
      <c r="G209" s="345"/>
      <c r="H209" s="259"/>
      <c r="I209" s="345"/>
      <c r="J209" s="259"/>
      <c r="K209" s="345"/>
      <c r="L209" s="259"/>
      <c r="M209" s="345"/>
      <c r="N209" s="259"/>
      <c r="O209" s="345"/>
      <c r="P209" s="259"/>
      <c r="Q209" s="345"/>
      <c r="R209" s="259"/>
      <c r="S209" s="345"/>
      <c r="T209" s="259"/>
      <c r="U209" s="350" t="s">
        <v>196</v>
      </c>
      <c r="V209" s="259"/>
      <c r="W209" s="345"/>
      <c r="X209" s="259"/>
      <c r="Y209" s="345"/>
      <c r="Z209" s="259"/>
      <c r="AA209" s="345"/>
      <c r="AB209" s="259"/>
      <c r="AC209" s="345"/>
      <c r="AD209" s="327" t="s">
        <v>196</v>
      </c>
      <c r="AE209" s="345"/>
      <c r="AF209" s="259"/>
      <c r="AG209" s="345"/>
      <c r="AH209" s="259"/>
      <c r="AI209" s="345"/>
      <c r="AJ209" s="327" t="s">
        <v>196</v>
      </c>
      <c r="AK209" s="345"/>
      <c r="AL209" s="259"/>
      <c r="AM209" s="350" t="s">
        <v>196</v>
      </c>
      <c r="AN209" s="259"/>
      <c r="AO209" s="345"/>
      <c r="AP209" s="259"/>
      <c r="AQ209" s="345"/>
      <c r="AR209" s="259"/>
      <c r="AS209" s="345"/>
      <c r="AT209" s="259"/>
      <c r="AU209" s="345"/>
      <c r="AV209" s="259"/>
      <c r="AW209" s="345"/>
      <c r="AX209" s="259"/>
      <c r="AY209" s="345"/>
      <c r="AZ209" s="259"/>
      <c r="BA209" s="345"/>
      <c r="BB209" s="259"/>
      <c r="BC209" s="345"/>
      <c r="BD209" s="259"/>
      <c r="BE209" s="345"/>
      <c r="BF209" s="259"/>
      <c r="BG209" s="345"/>
      <c r="BH209" s="259"/>
      <c r="BI209" s="345"/>
      <c r="BJ209" s="259"/>
      <c r="BK209" s="350" t="s">
        <v>196</v>
      </c>
      <c r="BL209" s="259"/>
      <c r="BM209" s="345"/>
      <c r="BN209" s="259"/>
      <c r="BO209" s="345"/>
      <c r="BP209" s="259"/>
      <c r="BQ209" s="345"/>
      <c r="BR209" s="259"/>
      <c r="BS209" s="350" t="s">
        <v>196</v>
      </c>
      <c r="BT209" s="259"/>
      <c r="BU209" s="345"/>
      <c r="BV209" s="259"/>
      <c r="BW209" s="345"/>
      <c r="BX209" s="259"/>
      <c r="BY209" s="345"/>
      <c r="BZ209" s="259"/>
      <c r="CA209" s="345"/>
      <c r="CB209" s="259"/>
      <c r="CC209" s="345"/>
      <c r="CD209" s="259"/>
      <c r="CE209" s="345"/>
      <c r="CF209" s="259"/>
      <c r="CG209" s="345"/>
      <c r="CH209" s="259"/>
      <c r="CI209" s="345"/>
      <c r="CJ209" s="259"/>
      <c r="CK209" s="345"/>
      <c r="CL209" s="259"/>
      <c r="CM209" s="350" t="s">
        <v>196</v>
      </c>
      <c r="CN209" s="259"/>
      <c r="CO209" s="345"/>
      <c r="CP209" s="259"/>
      <c r="CQ209" s="345"/>
      <c r="CR209" s="259"/>
      <c r="CS209" s="345"/>
      <c r="CT209" s="259"/>
      <c r="CU209" s="345"/>
      <c r="CV209" s="327" t="s">
        <v>196</v>
      </c>
      <c r="CW209" s="345"/>
      <c r="CX209" s="259"/>
      <c r="CY209" s="345"/>
      <c r="CZ209" s="259"/>
      <c r="DA209" s="345"/>
      <c r="DB209" s="259"/>
      <c r="DC209" s="345"/>
      <c r="DD209" s="259"/>
      <c r="DE209" s="345"/>
      <c r="DF209" s="259"/>
      <c r="DG209" s="350" t="s">
        <v>196</v>
      </c>
      <c r="DH209" s="327" t="s">
        <v>196</v>
      </c>
      <c r="DI209" s="345"/>
      <c r="DJ209" s="259"/>
      <c r="DK209" s="345"/>
      <c r="DL209" s="259"/>
      <c r="DM209" s="345"/>
      <c r="DN209" s="259"/>
      <c r="DO209" s="345"/>
      <c r="DP209" s="259"/>
      <c r="DQ209" s="350" t="s">
        <v>196</v>
      </c>
      <c r="DR209" s="327" t="s">
        <v>196</v>
      </c>
      <c r="DS209" s="345"/>
      <c r="DT209" s="259"/>
      <c r="DU209" s="345"/>
      <c r="DV209" s="259"/>
      <c r="DW209" s="345"/>
      <c r="DX209" s="327" t="s">
        <v>196</v>
      </c>
      <c r="DY209" s="350" t="s">
        <v>196</v>
      </c>
      <c r="DZ209" s="259"/>
      <c r="EA209" s="345"/>
      <c r="EB209" s="327" t="s">
        <v>196</v>
      </c>
      <c r="EC209" s="345"/>
      <c r="ED209" s="259"/>
      <c r="EE209" s="345"/>
      <c r="EF209" s="259"/>
      <c r="EG209" s="345"/>
      <c r="EH209" s="259"/>
      <c r="EI209" s="345"/>
      <c r="EJ209" s="259"/>
      <c r="EK209" s="345"/>
      <c r="EL209" s="259"/>
      <c r="EM209" s="350" t="s">
        <v>196</v>
      </c>
      <c r="EN209" s="327" t="s">
        <v>196</v>
      </c>
      <c r="EO209" s="345"/>
      <c r="EP209" s="259"/>
      <c r="EQ209" s="345"/>
      <c r="ER209" s="259"/>
      <c r="ES209" s="345"/>
      <c r="ET209" s="259"/>
      <c r="EU209" s="345"/>
      <c r="EV209" s="259"/>
      <c r="EW209" s="345"/>
      <c r="EX209" s="259"/>
      <c r="EY209" s="345"/>
      <c r="EZ209" s="259"/>
      <c r="FA209" s="345"/>
      <c r="FB209" s="259"/>
      <c r="FC209" s="345"/>
      <c r="FD209" s="259"/>
      <c r="FE209" s="350" t="s">
        <v>196</v>
      </c>
      <c r="FF209" s="259"/>
      <c r="FG209" s="345"/>
      <c r="FH209" s="259"/>
      <c r="FI209" s="350" t="s">
        <v>196</v>
      </c>
      <c r="FJ209" s="259"/>
      <c r="FK209" s="350" t="s">
        <v>196</v>
      </c>
      <c r="FL209" s="259"/>
      <c r="FM209" s="345"/>
      <c r="FN209" s="327" t="s">
        <v>196</v>
      </c>
      <c r="FO209" s="350" t="s">
        <v>196</v>
      </c>
      <c r="FP209" s="259"/>
      <c r="FQ209" s="345"/>
      <c r="FR209" s="327" t="s">
        <v>196</v>
      </c>
      <c r="FS209" s="345"/>
      <c r="FT209" s="259"/>
      <c r="FU209" s="345"/>
      <c r="FV209" s="327" t="s">
        <v>196</v>
      </c>
      <c r="FW209" s="350" t="s">
        <v>196</v>
      </c>
      <c r="FX209" s="259"/>
      <c r="FY209" s="345"/>
      <c r="FZ209" s="259"/>
      <c r="GA209" s="345"/>
      <c r="GB209" s="259"/>
      <c r="GC209" s="345"/>
      <c r="GD209" s="259"/>
      <c r="GE209" s="345"/>
      <c r="GF209" s="259"/>
      <c r="GG209" s="345"/>
      <c r="GH209" s="259"/>
      <c r="GI209" s="345"/>
      <c r="GJ209" s="259"/>
      <c r="GK209" s="345"/>
      <c r="GL209" s="259"/>
      <c r="GM209" s="345"/>
      <c r="GN209" s="259"/>
      <c r="GO209" s="345"/>
      <c r="GP209" s="259"/>
      <c r="GQ209" s="345"/>
      <c r="GR209" s="259"/>
      <c r="GS209" s="345"/>
      <c r="GT209" s="259"/>
      <c r="GU209" s="345"/>
      <c r="GV209" s="259"/>
      <c r="GW209" s="345"/>
      <c r="GX209" s="259" t="s">
        <v>196</v>
      </c>
      <c r="GY209" s="345"/>
      <c r="GZ209" s="259" t="s">
        <v>196</v>
      </c>
      <c r="HA209" s="345" t="s">
        <v>196</v>
      </c>
      <c r="HB209" s="259"/>
      <c r="HC209" s="345"/>
      <c r="HD209" s="259"/>
      <c r="HE209" s="345"/>
      <c r="HF209" s="259"/>
      <c r="HG209" s="345" t="s">
        <v>196</v>
      </c>
      <c r="HH209" s="259" t="s">
        <v>196</v>
      </c>
      <c r="HI209" s="345" t="s">
        <v>196</v>
      </c>
      <c r="HJ209" s="259" t="s">
        <v>196</v>
      </c>
      <c r="HK209" s="345" t="s">
        <v>196</v>
      </c>
      <c r="HL209" s="259"/>
      <c r="HM209" s="345"/>
      <c r="HN209" s="259"/>
      <c r="HO209" s="345"/>
      <c r="HP209" s="259"/>
      <c r="HQ209" s="129" t="s">
        <v>2649</v>
      </c>
      <c r="HR209" s="129" t="s">
        <v>2649</v>
      </c>
      <c r="HS209" s="129" t="s">
        <v>2649</v>
      </c>
      <c r="HT209" s="259"/>
      <c r="HU209" s="129" t="s">
        <v>2649</v>
      </c>
      <c r="HV209" s="129" t="s">
        <v>2649</v>
      </c>
      <c r="HW209" s="345"/>
      <c r="HX209" s="259"/>
      <c r="HY209" s="345"/>
      <c r="HZ209" s="259"/>
      <c r="IA209" s="345"/>
      <c r="IB209" s="356" t="s">
        <v>195</v>
      </c>
      <c r="IC209" s="345"/>
      <c r="ID209" s="257"/>
      <c r="IE209" s="30"/>
      <c r="IF209" s="30"/>
      <c r="IG209" s="303">
        <f t="shared" si="15"/>
        <v>40</v>
      </c>
      <c r="IH209" s="303">
        <f t="shared" si="16"/>
        <v>34</v>
      </c>
      <c r="II209" s="303">
        <f t="shared" si="17"/>
        <v>1</v>
      </c>
      <c r="IJ209" s="303">
        <f t="shared" si="18"/>
        <v>5</v>
      </c>
    </row>
    <row r="210" spans="1:244" s="360" customFormat="1" x14ac:dyDescent="0.2">
      <c r="A210" s="359" t="s">
        <v>414</v>
      </c>
      <c r="B210" s="360" t="s">
        <v>8747</v>
      </c>
      <c r="C210" s="359" t="s">
        <v>8774</v>
      </c>
      <c r="D210" s="359" t="s">
        <v>8775</v>
      </c>
      <c r="E210" s="360" t="s">
        <v>1252</v>
      </c>
      <c r="F210" s="327" t="s">
        <v>196</v>
      </c>
      <c r="G210" s="345"/>
      <c r="H210" s="259"/>
      <c r="I210" s="345"/>
      <c r="J210" s="259"/>
      <c r="K210" s="345"/>
      <c r="L210" s="259"/>
      <c r="M210" s="345"/>
      <c r="N210" s="259"/>
      <c r="O210" s="345"/>
      <c r="P210" s="259"/>
      <c r="Q210" s="345"/>
      <c r="R210" s="259"/>
      <c r="S210" s="345"/>
      <c r="T210" s="259"/>
      <c r="U210" s="350" t="s">
        <v>196</v>
      </c>
      <c r="V210" s="259"/>
      <c r="W210" s="345"/>
      <c r="X210" s="259"/>
      <c r="Y210" s="345"/>
      <c r="Z210" s="259"/>
      <c r="AA210" s="345"/>
      <c r="AB210" s="259"/>
      <c r="AC210" s="345"/>
      <c r="AD210" s="327" t="s">
        <v>196</v>
      </c>
      <c r="AE210" s="345"/>
      <c r="AF210" s="259"/>
      <c r="AG210" s="345"/>
      <c r="AH210" s="259"/>
      <c r="AI210" s="345"/>
      <c r="AJ210" s="327" t="s">
        <v>196</v>
      </c>
      <c r="AK210" s="345"/>
      <c r="AL210" s="259"/>
      <c r="AM210" s="350" t="s">
        <v>196</v>
      </c>
      <c r="AN210" s="259"/>
      <c r="AO210" s="345"/>
      <c r="AP210" s="259"/>
      <c r="AQ210" s="345"/>
      <c r="AR210" s="259"/>
      <c r="AS210" s="345"/>
      <c r="AT210" s="259"/>
      <c r="AU210" s="345"/>
      <c r="AV210" s="259"/>
      <c r="AW210" s="345"/>
      <c r="AX210" s="259"/>
      <c r="AY210" s="345"/>
      <c r="AZ210" s="259"/>
      <c r="BA210" s="345"/>
      <c r="BB210" s="259"/>
      <c r="BC210" s="345"/>
      <c r="BD210" s="259"/>
      <c r="BE210" s="345"/>
      <c r="BF210" s="259"/>
      <c r="BG210" s="345"/>
      <c r="BH210" s="259"/>
      <c r="BI210" s="345"/>
      <c r="BJ210" s="259"/>
      <c r="BK210" s="350" t="s">
        <v>196</v>
      </c>
      <c r="BL210" s="259"/>
      <c r="BM210" s="345"/>
      <c r="BN210" s="259"/>
      <c r="BO210" s="345"/>
      <c r="BP210" s="259"/>
      <c r="BQ210" s="345"/>
      <c r="BR210" s="259"/>
      <c r="BS210" s="350" t="s">
        <v>196</v>
      </c>
      <c r="BT210" s="259"/>
      <c r="BU210" s="345"/>
      <c r="BV210" s="259"/>
      <c r="BW210" s="345"/>
      <c r="BX210" s="259"/>
      <c r="BY210" s="345"/>
      <c r="BZ210" s="259"/>
      <c r="CA210" s="345"/>
      <c r="CB210" s="259"/>
      <c r="CC210" s="345"/>
      <c r="CD210" s="259"/>
      <c r="CE210" s="345"/>
      <c r="CF210" s="259"/>
      <c r="CG210" s="345"/>
      <c r="CH210" s="259"/>
      <c r="CI210" s="345"/>
      <c r="CJ210" s="259"/>
      <c r="CK210" s="345"/>
      <c r="CL210" s="259"/>
      <c r="CM210" s="350" t="s">
        <v>196</v>
      </c>
      <c r="CN210" s="259"/>
      <c r="CO210" s="345"/>
      <c r="CP210" s="259"/>
      <c r="CQ210" s="345"/>
      <c r="CR210" s="259"/>
      <c r="CS210" s="345"/>
      <c r="CT210" s="259"/>
      <c r="CU210" s="345"/>
      <c r="CV210" s="327" t="s">
        <v>196</v>
      </c>
      <c r="CW210" s="345"/>
      <c r="CX210" s="259"/>
      <c r="CY210" s="345"/>
      <c r="CZ210" s="259"/>
      <c r="DA210" s="345"/>
      <c r="DB210" s="259"/>
      <c r="DC210" s="345"/>
      <c r="DD210" s="259"/>
      <c r="DE210" s="345"/>
      <c r="DF210" s="259"/>
      <c r="DG210" s="350" t="s">
        <v>196</v>
      </c>
      <c r="DH210" s="327" t="s">
        <v>196</v>
      </c>
      <c r="DI210" s="345"/>
      <c r="DJ210" s="259"/>
      <c r="DK210" s="345"/>
      <c r="DL210" s="259"/>
      <c r="DM210" s="345"/>
      <c r="DN210" s="259"/>
      <c r="DO210" s="345"/>
      <c r="DP210" s="259"/>
      <c r="DQ210" s="350" t="s">
        <v>196</v>
      </c>
      <c r="DR210" s="327" t="s">
        <v>196</v>
      </c>
      <c r="DS210" s="345"/>
      <c r="DT210" s="259"/>
      <c r="DU210" s="345"/>
      <c r="DV210" s="259"/>
      <c r="DW210" s="345"/>
      <c r="DX210" s="327" t="s">
        <v>196</v>
      </c>
      <c r="DY210" s="350" t="s">
        <v>196</v>
      </c>
      <c r="DZ210" s="259"/>
      <c r="EA210" s="345"/>
      <c r="EB210" s="327" t="s">
        <v>196</v>
      </c>
      <c r="EC210" s="345"/>
      <c r="ED210" s="259"/>
      <c r="EE210" s="345"/>
      <c r="EF210" s="259"/>
      <c r="EG210" s="345"/>
      <c r="EH210" s="259"/>
      <c r="EI210" s="345"/>
      <c r="EJ210" s="259"/>
      <c r="EK210" s="345"/>
      <c r="EL210" s="259"/>
      <c r="EM210" s="350" t="s">
        <v>196</v>
      </c>
      <c r="EN210" s="327" t="s">
        <v>196</v>
      </c>
      <c r="EO210" s="345"/>
      <c r="EP210" s="259"/>
      <c r="EQ210" s="345"/>
      <c r="ER210" s="259"/>
      <c r="ES210" s="345"/>
      <c r="ET210" s="259"/>
      <c r="EU210" s="345"/>
      <c r="EV210" s="259"/>
      <c r="EW210" s="345"/>
      <c r="EX210" s="259"/>
      <c r="EY210" s="345"/>
      <c r="EZ210" s="259"/>
      <c r="FA210" s="345"/>
      <c r="FB210" s="259"/>
      <c r="FC210" s="345"/>
      <c r="FD210" s="259"/>
      <c r="FE210" s="350" t="s">
        <v>196</v>
      </c>
      <c r="FF210" s="259"/>
      <c r="FG210" s="345"/>
      <c r="FH210" s="259"/>
      <c r="FI210" s="350" t="s">
        <v>196</v>
      </c>
      <c r="FJ210" s="259"/>
      <c r="FK210" s="350" t="s">
        <v>196</v>
      </c>
      <c r="FL210" s="259"/>
      <c r="FM210" s="345"/>
      <c r="FN210" s="327" t="s">
        <v>196</v>
      </c>
      <c r="FO210" s="350" t="s">
        <v>196</v>
      </c>
      <c r="FP210" s="259"/>
      <c r="FQ210" s="345"/>
      <c r="FR210" s="327" t="s">
        <v>196</v>
      </c>
      <c r="FS210" s="345"/>
      <c r="FT210" s="259"/>
      <c r="FU210" s="345"/>
      <c r="FV210" s="327" t="s">
        <v>196</v>
      </c>
      <c r="FW210" s="350" t="s">
        <v>196</v>
      </c>
      <c r="FX210" s="259"/>
      <c r="FY210" s="345"/>
      <c r="FZ210" s="259"/>
      <c r="GA210" s="345"/>
      <c r="GB210" s="259"/>
      <c r="GC210" s="345"/>
      <c r="GD210" s="259"/>
      <c r="GE210" s="345"/>
      <c r="GF210" s="259"/>
      <c r="GG210" s="345"/>
      <c r="GH210" s="259"/>
      <c r="GI210" s="345"/>
      <c r="GJ210" s="259"/>
      <c r="GK210" s="345"/>
      <c r="GL210" s="259"/>
      <c r="GM210" s="345"/>
      <c r="GN210" s="259"/>
      <c r="GO210" s="345"/>
      <c r="GP210" s="259"/>
      <c r="GQ210" s="345"/>
      <c r="GR210" s="259"/>
      <c r="GS210" s="345"/>
      <c r="GT210" s="259"/>
      <c r="GU210" s="345"/>
      <c r="GV210" s="259"/>
      <c r="GW210" s="345"/>
      <c r="GX210" s="259" t="s">
        <v>196</v>
      </c>
      <c r="GY210" s="345"/>
      <c r="GZ210" s="259" t="s">
        <v>196</v>
      </c>
      <c r="HA210" s="345" t="s">
        <v>196</v>
      </c>
      <c r="HB210" s="259"/>
      <c r="HC210" s="345"/>
      <c r="HD210" s="259"/>
      <c r="HE210" s="345"/>
      <c r="HF210" s="259"/>
      <c r="HG210" s="345" t="s">
        <v>196</v>
      </c>
      <c r="HH210" s="259" t="s">
        <v>196</v>
      </c>
      <c r="HI210" s="345" t="s">
        <v>196</v>
      </c>
      <c r="HJ210" s="259" t="s">
        <v>196</v>
      </c>
      <c r="HK210" s="345" t="s">
        <v>196</v>
      </c>
      <c r="HL210" s="259"/>
      <c r="HM210" s="345"/>
      <c r="HN210" s="259"/>
      <c r="HO210" s="345"/>
      <c r="HP210" s="259"/>
      <c r="HQ210" s="129" t="s">
        <v>2649</v>
      </c>
      <c r="HR210" s="129" t="s">
        <v>2649</v>
      </c>
      <c r="HS210" s="345"/>
      <c r="HT210" s="129" t="s">
        <v>2649</v>
      </c>
      <c r="HU210" s="345"/>
      <c r="HV210" s="129" t="s">
        <v>2649</v>
      </c>
      <c r="HW210" s="129" t="s">
        <v>2649</v>
      </c>
      <c r="HX210" s="129" t="s">
        <v>2649</v>
      </c>
      <c r="HY210" s="345"/>
      <c r="HZ210" s="259"/>
      <c r="IA210" s="345"/>
      <c r="IB210" s="356" t="s">
        <v>195</v>
      </c>
      <c r="IC210" s="345"/>
      <c r="ID210" s="257"/>
      <c r="IE210" s="30"/>
      <c r="IF210" s="30"/>
      <c r="IG210" s="303">
        <f t="shared" si="15"/>
        <v>41</v>
      </c>
      <c r="IH210" s="303">
        <f t="shared" si="16"/>
        <v>34</v>
      </c>
      <c r="II210" s="303">
        <f t="shared" si="17"/>
        <v>1</v>
      </c>
      <c r="IJ210" s="303">
        <f t="shared" si="18"/>
        <v>6</v>
      </c>
    </row>
    <row r="211" spans="1:244" s="360" customFormat="1" x14ac:dyDescent="0.2">
      <c r="A211" s="359" t="s">
        <v>417</v>
      </c>
      <c r="B211" s="360" t="s">
        <v>8748</v>
      </c>
      <c r="C211" s="359" t="s">
        <v>8776</v>
      </c>
      <c r="D211" s="359" t="s">
        <v>8777</v>
      </c>
      <c r="E211" s="360" t="s">
        <v>1252</v>
      </c>
      <c r="F211" s="327" t="s">
        <v>196</v>
      </c>
      <c r="G211" s="345"/>
      <c r="H211" s="259"/>
      <c r="I211" s="345"/>
      <c r="J211" s="259"/>
      <c r="K211" s="345"/>
      <c r="L211" s="259"/>
      <c r="M211" s="345"/>
      <c r="N211" s="259"/>
      <c r="O211" s="345"/>
      <c r="P211" s="259"/>
      <c r="Q211" s="345"/>
      <c r="R211" s="259"/>
      <c r="S211" s="345"/>
      <c r="T211" s="259"/>
      <c r="U211" s="350" t="s">
        <v>196</v>
      </c>
      <c r="V211" s="259"/>
      <c r="W211" s="345"/>
      <c r="X211" s="259"/>
      <c r="Y211" s="345"/>
      <c r="Z211" s="259"/>
      <c r="AA211" s="345"/>
      <c r="AB211" s="259"/>
      <c r="AC211" s="345"/>
      <c r="AD211" s="327" t="s">
        <v>196</v>
      </c>
      <c r="AE211" s="345"/>
      <c r="AF211" s="259"/>
      <c r="AG211" s="345"/>
      <c r="AH211" s="259"/>
      <c r="AI211" s="345"/>
      <c r="AJ211" s="327" t="s">
        <v>196</v>
      </c>
      <c r="AK211" s="345"/>
      <c r="AL211" s="259"/>
      <c r="AM211" s="350" t="s">
        <v>196</v>
      </c>
      <c r="AN211" s="259"/>
      <c r="AO211" s="345"/>
      <c r="AP211" s="259"/>
      <c r="AQ211" s="345"/>
      <c r="AR211" s="259"/>
      <c r="AS211" s="345"/>
      <c r="AT211" s="259"/>
      <c r="AU211" s="345"/>
      <c r="AV211" s="259"/>
      <c r="AW211" s="345"/>
      <c r="AX211" s="259"/>
      <c r="AY211" s="345"/>
      <c r="AZ211" s="259"/>
      <c r="BA211" s="345"/>
      <c r="BB211" s="259"/>
      <c r="BC211" s="345"/>
      <c r="BD211" s="259"/>
      <c r="BE211" s="345"/>
      <c r="BF211" s="259"/>
      <c r="BG211" s="345"/>
      <c r="BH211" s="259"/>
      <c r="BI211" s="345"/>
      <c r="BJ211" s="259"/>
      <c r="BK211" s="350" t="s">
        <v>196</v>
      </c>
      <c r="BL211" s="259"/>
      <c r="BM211" s="345"/>
      <c r="BN211" s="259"/>
      <c r="BO211" s="345"/>
      <c r="BP211" s="259"/>
      <c r="BQ211" s="345"/>
      <c r="BR211" s="259"/>
      <c r="BS211" s="350" t="s">
        <v>196</v>
      </c>
      <c r="BT211" s="259"/>
      <c r="BU211" s="345"/>
      <c r="BV211" s="259"/>
      <c r="BW211" s="345"/>
      <c r="BX211" s="259"/>
      <c r="BY211" s="345"/>
      <c r="BZ211" s="259"/>
      <c r="CA211" s="345"/>
      <c r="CB211" s="259"/>
      <c r="CC211" s="345"/>
      <c r="CD211" s="259"/>
      <c r="CE211" s="345"/>
      <c r="CF211" s="259"/>
      <c r="CG211" s="345"/>
      <c r="CH211" s="259"/>
      <c r="CI211" s="345"/>
      <c r="CJ211" s="259"/>
      <c r="CK211" s="345"/>
      <c r="CL211" s="259"/>
      <c r="CM211" s="350" t="s">
        <v>196</v>
      </c>
      <c r="CN211" s="259"/>
      <c r="CO211" s="345"/>
      <c r="CP211" s="259"/>
      <c r="CQ211" s="345"/>
      <c r="CR211" s="259"/>
      <c r="CS211" s="345"/>
      <c r="CT211" s="259"/>
      <c r="CU211" s="345"/>
      <c r="CV211" s="327" t="s">
        <v>196</v>
      </c>
      <c r="CW211" s="345"/>
      <c r="CX211" s="259"/>
      <c r="CY211" s="345"/>
      <c r="CZ211" s="259"/>
      <c r="DA211" s="345"/>
      <c r="DB211" s="259"/>
      <c r="DC211" s="345"/>
      <c r="DD211" s="259"/>
      <c r="DE211" s="345"/>
      <c r="DF211" s="259"/>
      <c r="DG211" s="350" t="s">
        <v>196</v>
      </c>
      <c r="DH211" s="327" t="s">
        <v>196</v>
      </c>
      <c r="DI211" s="345"/>
      <c r="DJ211" s="259"/>
      <c r="DK211" s="345"/>
      <c r="DL211" s="259"/>
      <c r="DM211" s="345"/>
      <c r="DN211" s="259"/>
      <c r="DO211" s="345"/>
      <c r="DP211" s="259"/>
      <c r="DQ211" s="350" t="s">
        <v>196</v>
      </c>
      <c r="DR211" s="327" t="s">
        <v>196</v>
      </c>
      <c r="DS211" s="345"/>
      <c r="DT211" s="259"/>
      <c r="DU211" s="345"/>
      <c r="DV211" s="259"/>
      <c r="DW211" s="345"/>
      <c r="DX211" s="327" t="s">
        <v>196</v>
      </c>
      <c r="DY211" s="350" t="s">
        <v>196</v>
      </c>
      <c r="DZ211" s="259"/>
      <c r="EA211" s="345"/>
      <c r="EB211" s="327" t="s">
        <v>196</v>
      </c>
      <c r="EC211" s="345"/>
      <c r="ED211" s="259"/>
      <c r="EE211" s="345"/>
      <c r="EF211" s="259"/>
      <c r="EG211" s="345"/>
      <c r="EH211" s="259"/>
      <c r="EI211" s="345"/>
      <c r="EJ211" s="259"/>
      <c r="EK211" s="345"/>
      <c r="EL211" s="259"/>
      <c r="EM211" s="350" t="s">
        <v>196</v>
      </c>
      <c r="EN211" s="327" t="s">
        <v>196</v>
      </c>
      <c r="EO211" s="345"/>
      <c r="EP211" s="259"/>
      <c r="EQ211" s="345"/>
      <c r="ER211" s="259"/>
      <c r="ES211" s="345"/>
      <c r="ET211" s="259"/>
      <c r="EU211" s="345"/>
      <c r="EV211" s="259"/>
      <c r="EW211" s="345"/>
      <c r="EX211" s="259"/>
      <c r="EY211" s="345"/>
      <c r="EZ211" s="259"/>
      <c r="FA211" s="345"/>
      <c r="FB211" s="259"/>
      <c r="FC211" s="345"/>
      <c r="FD211" s="259"/>
      <c r="FE211" s="350" t="s">
        <v>196</v>
      </c>
      <c r="FF211" s="259"/>
      <c r="FG211" s="345"/>
      <c r="FH211" s="259"/>
      <c r="FI211" s="350" t="s">
        <v>196</v>
      </c>
      <c r="FJ211" s="259"/>
      <c r="FK211" s="350" t="s">
        <v>196</v>
      </c>
      <c r="FL211" s="259"/>
      <c r="FM211" s="345"/>
      <c r="FN211" s="327" t="s">
        <v>196</v>
      </c>
      <c r="FO211" s="350" t="s">
        <v>196</v>
      </c>
      <c r="FP211" s="259"/>
      <c r="FQ211" s="345"/>
      <c r="FR211" s="327" t="s">
        <v>196</v>
      </c>
      <c r="FS211" s="345"/>
      <c r="FT211" s="259"/>
      <c r="FU211" s="345"/>
      <c r="FV211" s="327" t="s">
        <v>196</v>
      </c>
      <c r="FW211" s="350" t="s">
        <v>196</v>
      </c>
      <c r="FX211" s="259"/>
      <c r="FY211" s="345"/>
      <c r="FZ211" s="259"/>
      <c r="GA211" s="345"/>
      <c r="GB211" s="259"/>
      <c r="GC211" s="345"/>
      <c r="GD211" s="259"/>
      <c r="GE211" s="345"/>
      <c r="GF211" s="259"/>
      <c r="GG211" s="345"/>
      <c r="GH211" s="259"/>
      <c r="GI211" s="345"/>
      <c r="GJ211" s="259"/>
      <c r="GK211" s="345"/>
      <c r="GL211" s="259"/>
      <c r="GM211" s="345"/>
      <c r="GN211" s="259"/>
      <c r="GO211" s="345"/>
      <c r="GP211" s="259"/>
      <c r="GQ211" s="345"/>
      <c r="GR211" s="259"/>
      <c r="GS211" s="345"/>
      <c r="GT211" s="259"/>
      <c r="GU211" s="345"/>
      <c r="GV211" s="259"/>
      <c r="GW211" s="345"/>
      <c r="GX211" s="259" t="s">
        <v>196</v>
      </c>
      <c r="GY211" s="345"/>
      <c r="GZ211" s="259" t="s">
        <v>196</v>
      </c>
      <c r="HA211" s="345" t="s">
        <v>196</v>
      </c>
      <c r="HB211" s="259"/>
      <c r="HC211" s="345"/>
      <c r="HD211" s="259"/>
      <c r="HE211" s="345"/>
      <c r="HF211" s="259"/>
      <c r="HG211" s="345" t="s">
        <v>196</v>
      </c>
      <c r="HH211" s="259" t="s">
        <v>196</v>
      </c>
      <c r="HI211" s="345" t="s">
        <v>196</v>
      </c>
      <c r="HJ211" s="259" t="s">
        <v>196</v>
      </c>
      <c r="HK211" s="345" t="s">
        <v>196</v>
      </c>
      <c r="HL211" s="259"/>
      <c r="HM211" s="345"/>
      <c r="HN211" s="259"/>
      <c r="HO211" s="345"/>
      <c r="HP211" s="259"/>
      <c r="HQ211" s="129" t="s">
        <v>2649</v>
      </c>
      <c r="HR211" s="129" t="s">
        <v>2649</v>
      </c>
      <c r="HS211" s="129" t="s">
        <v>2649</v>
      </c>
      <c r="HT211" s="259"/>
      <c r="HU211" s="129" t="s">
        <v>2649</v>
      </c>
      <c r="HV211" s="129" t="s">
        <v>2649</v>
      </c>
      <c r="HW211" s="345"/>
      <c r="HX211" s="259"/>
      <c r="HY211" s="345"/>
      <c r="HZ211" s="259"/>
      <c r="IA211" s="345"/>
      <c r="IB211" s="356" t="s">
        <v>195</v>
      </c>
      <c r="IC211" s="345"/>
      <c r="ID211" s="257"/>
      <c r="IE211" s="30"/>
      <c r="IF211" s="30"/>
      <c r="IG211" s="303">
        <f t="shared" si="15"/>
        <v>40</v>
      </c>
      <c r="IH211" s="303">
        <f t="shared" si="16"/>
        <v>34</v>
      </c>
      <c r="II211" s="303">
        <f t="shared" si="17"/>
        <v>1</v>
      </c>
      <c r="IJ211" s="303">
        <f t="shared" si="18"/>
        <v>5</v>
      </c>
    </row>
    <row r="212" spans="1:244" s="360" customFormat="1" x14ac:dyDescent="0.2">
      <c r="A212" s="359" t="s">
        <v>8733</v>
      </c>
      <c r="B212" s="360" t="s">
        <v>8749</v>
      </c>
      <c r="C212" s="359" t="s">
        <v>8778</v>
      </c>
      <c r="D212" s="359" t="s">
        <v>8779</v>
      </c>
      <c r="E212" s="360" t="s">
        <v>1252</v>
      </c>
      <c r="F212" s="327" t="s">
        <v>196</v>
      </c>
      <c r="G212" s="345"/>
      <c r="H212" s="259"/>
      <c r="I212" s="345"/>
      <c r="J212" s="259"/>
      <c r="K212" s="345"/>
      <c r="L212" s="259"/>
      <c r="M212" s="345"/>
      <c r="N212" s="259"/>
      <c r="O212" s="345"/>
      <c r="P212" s="259"/>
      <c r="Q212" s="345"/>
      <c r="R212" s="259"/>
      <c r="S212" s="345"/>
      <c r="T212" s="259"/>
      <c r="U212" s="350" t="s">
        <v>196</v>
      </c>
      <c r="V212" s="259"/>
      <c r="W212" s="345"/>
      <c r="X212" s="259"/>
      <c r="Y212" s="345"/>
      <c r="Z212" s="259"/>
      <c r="AA212" s="345"/>
      <c r="AB212" s="259"/>
      <c r="AC212" s="345"/>
      <c r="AD212" s="327" t="s">
        <v>196</v>
      </c>
      <c r="AE212" s="345"/>
      <c r="AF212" s="259"/>
      <c r="AG212" s="345"/>
      <c r="AH212" s="259"/>
      <c r="AI212" s="345"/>
      <c r="AJ212" s="327" t="s">
        <v>196</v>
      </c>
      <c r="AK212" s="345"/>
      <c r="AL212" s="259"/>
      <c r="AM212" s="350" t="s">
        <v>196</v>
      </c>
      <c r="AN212" s="259"/>
      <c r="AO212" s="345"/>
      <c r="AP212" s="259"/>
      <c r="AQ212" s="345"/>
      <c r="AR212" s="259"/>
      <c r="AS212" s="345"/>
      <c r="AT212" s="259"/>
      <c r="AU212" s="345"/>
      <c r="AV212" s="259"/>
      <c r="AW212" s="345"/>
      <c r="AX212" s="259"/>
      <c r="AY212" s="345"/>
      <c r="AZ212" s="259"/>
      <c r="BA212" s="345"/>
      <c r="BB212" s="259"/>
      <c r="BC212" s="345"/>
      <c r="BD212" s="259"/>
      <c r="BE212" s="345"/>
      <c r="BF212" s="259"/>
      <c r="BG212" s="345"/>
      <c r="BH212" s="259"/>
      <c r="BI212" s="345"/>
      <c r="BJ212" s="259"/>
      <c r="BK212" s="350" t="s">
        <v>196</v>
      </c>
      <c r="BL212" s="259"/>
      <c r="BM212" s="345"/>
      <c r="BN212" s="259"/>
      <c r="BO212" s="345"/>
      <c r="BP212" s="259"/>
      <c r="BQ212" s="345"/>
      <c r="BR212" s="259"/>
      <c r="BS212" s="350" t="s">
        <v>196</v>
      </c>
      <c r="BT212" s="259"/>
      <c r="BU212" s="345"/>
      <c r="BV212" s="259"/>
      <c r="BW212" s="345"/>
      <c r="BX212" s="259"/>
      <c r="BY212" s="345"/>
      <c r="BZ212" s="259"/>
      <c r="CA212" s="345"/>
      <c r="CB212" s="259"/>
      <c r="CC212" s="345"/>
      <c r="CD212" s="259"/>
      <c r="CE212" s="345"/>
      <c r="CF212" s="259"/>
      <c r="CG212" s="345"/>
      <c r="CH212" s="259"/>
      <c r="CI212" s="345"/>
      <c r="CJ212" s="259"/>
      <c r="CK212" s="345"/>
      <c r="CL212" s="259"/>
      <c r="CM212" s="350" t="s">
        <v>196</v>
      </c>
      <c r="CN212" s="259"/>
      <c r="CO212" s="345"/>
      <c r="CP212" s="259"/>
      <c r="CQ212" s="345"/>
      <c r="CR212" s="259"/>
      <c r="CS212" s="345"/>
      <c r="CT212" s="259"/>
      <c r="CU212" s="345"/>
      <c r="CV212" s="327" t="s">
        <v>196</v>
      </c>
      <c r="CW212" s="345"/>
      <c r="CX212" s="259"/>
      <c r="CY212" s="345"/>
      <c r="CZ212" s="259"/>
      <c r="DA212" s="345"/>
      <c r="DB212" s="259"/>
      <c r="DC212" s="345"/>
      <c r="DD212" s="259"/>
      <c r="DE212" s="345"/>
      <c r="DF212" s="259"/>
      <c r="DG212" s="350" t="s">
        <v>196</v>
      </c>
      <c r="DH212" s="327" t="s">
        <v>196</v>
      </c>
      <c r="DI212" s="345"/>
      <c r="DJ212" s="259"/>
      <c r="DK212" s="345"/>
      <c r="DL212" s="259"/>
      <c r="DM212" s="345"/>
      <c r="DN212" s="259"/>
      <c r="DO212" s="345"/>
      <c r="DP212" s="259"/>
      <c r="DQ212" s="350" t="s">
        <v>196</v>
      </c>
      <c r="DR212" s="327" t="s">
        <v>196</v>
      </c>
      <c r="DS212" s="345"/>
      <c r="DT212" s="259"/>
      <c r="DU212" s="345"/>
      <c r="DV212" s="259"/>
      <c r="DW212" s="345"/>
      <c r="DX212" s="327" t="s">
        <v>196</v>
      </c>
      <c r="DY212" s="350" t="s">
        <v>196</v>
      </c>
      <c r="DZ212" s="259"/>
      <c r="EA212" s="345"/>
      <c r="EB212" s="327" t="s">
        <v>196</v>
      </c>
      <c r="EC212" s="345"/>
      <c r="ED212" s="259"/>
      <c r="EE212" s="345"/>
      <c r="EF212" s="259"/>
      <c r="EG212" s="345"/>
      <c r="EH212" s="259"/>
      <c r="EI212" s="345"/>
      <c r="EJ212" s="259"/>
      <c r="EK212" s="345"/>
      <c r="EL212" s="259"/>
      <c r="EM212" s="350" t="s">
        <v>196</v>
      </c>
      <c r="EN212" s="327" t="s">
        <v>196</v>
      </c>
      <c r="EO212" s="345"/>
      <c r="EP212" s="259"/>
      <c r="EQ212" s="345"/>
      <c r="ER212" s="259"/>
      <c r="ES212" s="345"/>
      <c r="ET212" s="259"/>
      <c r="EU212" s="345"/>
      <c r="EV212" s="259"/>
      <c r="EW212" s="345"/>
      <c r="EX212" s="259"/>
      <c r="EY212" s="345"/>
      <c r="EZ212" s="259"/>
      <c r="FA212" s="345"/>
      <c r="FB212" s="259"/>
      <c r="FC212" s="345"/>
      <c r="FD212" s="259"/>
      <c r="FE212" s="350" t="s">
        <v>196</v>
      </c>
      <c r="FF212" s="259"/>
      <c r="FG212" s="345"/>
      <c r="FH212" s="259"/>
      <c r="FI212" s="350" t="s">
        <v>196</v>
      </c>
      <c r="FJ212" s="259"/>
      <c r="FK212" s="350" t="s">
        <v>196</v>
      </c>
      <c r="FL212" s="259"/>
      <c r="FM212" s="345"/>
      <c r="FN212" s="327" t="s">
        <v>196</v>
      </c>
      <c r="FO212" s="350" t="s">
        <v>196</v>
      </c>
      <c r="FP212" s="259"/>
      <c r="FQ212" s="345"/>
      <c r="FR212" s="327" t="s">
        <v>196</v>
      </c>
      <c r="FS212" s="345"/>
      <c r="FT212" s="259"/>
      <c r="FU212" s="345"/>
      <c r="FV212" s="327" t="s">
        <v>196</v>
      </c>
      <c r="FW212" s="350" t="s">
        <v>196</v>
      </c>
      <c r="FX212" s="259"/>
      <c r="FY212" s="345"/>
      <c r="FZ212" s="259"/>
      <c r="GA212" s="345"/>
      <c r="GB212" s="259"/>
      <c r="GC212" s="345"/>
      <c r="GD212" s="259"/>
      <c r="GE212" s="345"/>
      <c r="GF212" s="259"/>
      <c r="GG212" s="345"/>
      <c r="GH212" s="259"/>
      <c r="GI212" s="345"/>
      <c r="GJ212" s="259"/>
      <c r="GK212" s="345"/>
      <c r="GL212" s="259"/>
      <c r="GM212" s="345"/>
      <c r="GN212" s="259"/>
      <c r="GO212" s="345"/>
      <c r="GP212" s="259"/>
      <c r="GQ212" s="345"/>
      <c r="GR212" s="259"/>
      <c r="GS212" s="345"/>
      <c r="GT212" s="259"/>
      <c r="GU212" s="345"/>
      <c r="GV212" s="259"/>
      <c r="GW212" s="345"/>
      <c r="GX212" s="259" t="s">
        <v>196</v>
      </c>
      <c r="GY212" s="345"/>
      <c r="GZ212" s="259" t="s">
        <v>196</v>
      </c>
      <c r="HA212" s="345" t="s">
        <v>196</v>
      </c>
      <c r="HB212" s="259"/>
      <c r="HC212" s="345"/>
      <c r="HD212" s="259"/>
      <c r="HE212" s="345"/>
      <c r="HF212" s="259"/>
      <c r="HG212" s="345" t="s">
        <v>196</v>
      </c>
      <c r="HH212" s="259" t="s">
        <v>196</v>
      </c>
      <c r="HI212" s="345" t="s">
        <v>196</v>
      </c>
      <c r="HJ212" s="259" t="s">
        <v>196</v>
      </c>
      <c r="HK212" s="345" t="s">
        <v>196</v>
      </c>
      <c r="HL212" s="259"/>
      <c r="HM212" s="345"/>
      <c r="HN212" s="259"/>
      <c r="HO212" s="345"/>
      <c r="HP212" s="259"/>
      <c r="HQ212" s="129" t="s">
        <v>2649</v>
      </c>
      <c r="HR212" s="129" t="s">
        <v>2649</v>
      </c>
      <c r="HS212" s="129" t="s">
        <v>2649</v>
      </c>
      <c r="HT212" s="259"/>
      <c r="HU212" s="345"/>
      <c r="HV212" s="129" t="s">
        <v>2649</v>
      </c>
      <c r="HW212" s="345"/>
      <c r="HX212" s="259"/>
      <c r="HY212" s="345"/>
      <c r="HZ212" s="259"/>
      <c r="IA212" s="345"/>
      <c r="IB212" s="356" t="s">
        <v>195</v>
      </c>
      <c r="IC212" s="345"/>
      <c r="ID212" s="257"/>
      <c r="IE212" s="30"/>
      <c r="IF212" s="30"/>
      <c r="IG212" s="303">
        <f t="shared" si="15"/>
        <v>39</v>
      </c>
      <c r="IH212" s="303">
        <f t="shared" si="16"/>
        <v>34</v>
      </c>
      <c r="II212" s="303">
        <f t="shared" si="17"/>
        <v>1</v>
      </c>
      <c r="IJ212" s="303">
        <f t="shared" si="18"/>
        <v>4</v>
      </c>
    </row>
    <row r="213" spans="1:244" s="360" customFormat="1" x14ac:dyDescent="0.2">
      <c r="A213" s="359" t="s">
        <v>8734</v>
      </c>
      <c r="B213" s="360" t="s">
        <v>8750</v>
      </c>
      <c r="C213" s="359" t="s">
        <v>8780</v>
      </c>
      <c r="D213" s="359" t="s">
        <v>8781</v>
      </c>
      <c r="E213" s="360" t="s">
        <v>1252</v>
      </c>
      <c r="F213" s="327" t="s">
        <v>196</v>
      </c>
      <c r="G213" s="345"/>
      <c r="H213" s="259"/>
      <c r="I213" s="345"/>
      <c r="J213" s="259"/>
      <c r="K213" s="345"/>
      <c r="L213" s="259"/>
      <c r="M213" s="345"/>
      <c r="N213" s="259"/>
      <c r="O213" s="345"/>
      <c r="P213" s="259"/>
      <c r="Q213" s="345"/>
      <c r="R213" s="259"/>
      <c r="S213" s="345"/>
      <c r="T213" s="259"/>
      <c r="U213" s="350" t="s">
        <v>196</v>
      </c>
      <c r="V213" s="259"/>
      <c r="W213" s="345"/>
      <c r="X213" s="259"/>
      <c r="Y213" s="345"/>
      <c r="Z213" s="259"/>
      <c r="AA213" s="345"/>
      <c r="AB213" s="259"/>
      <c r="AC213" s="345"/>
      <c r="AD213" s="327" t="s">
        <v>196</v>
      </c>
      <c r="AE213" s="345"/>
      <c r="AF213" s="259"/>
      <c r="AG213" s="345"/>
      <c r="AH213" s="259"/>
      <c r="AI213" s="345"/>
      <c r="AJ213" s="327" t="s">
        <v>196</v>
      </c>
      <c r="AK213" s="345"/>
      <c r="AL213" s="259"/>
      <c r="AM213" s="350" t="s">
        <v>196</v>
      </c>
      <c r="AN213" s="259"/>
      <c r="AO213" s="345"/>
      <c r="AP213" s="259"/>
      <c r="AQ213" s="345"/>
      <c r="AR213" s="259"/>
      <c r="AS213" s="345"/>
      <c r="AT213" s="259"/>
      <c r="AU213" s="345"/>
      <c r="AV213" s="259"/>
      <c r="AW213" s="345"/>
      <c r="AX213" s="259"/>
      <c r="AY213" s="345"/>
      <c r="AZ213" s="259"/>
      <c r="BA213" s="345"/>
      <c r="BB213" s="259"/>
      <c r="BC213" s="345"/>
      <c r="BD213" s="259"/>
      <c r="BE213" s="345"/>
      <c r="BF213" s="259"/>
      <c r="BG213" s="345"/>
      <c r="BH213" s="259"/>
      <c r="BI213" s="345"/>
      <c r="BJ213" s="259"/>
      <c r="BK213" s="350" t="s">
        <v>196</v>
      </c>
      <c r="BL213" s="259"/>
      <c r="BM213" s="345"/>
      <c r="BN213" s="259"/>
      <c r="BO213" s="345"/>
      <c r="BP213" s="259"/>
      <c r="BQ213" s="345"/>
      <c r="BR213" s="259"/>
      <c r="BS213" s="350" t="s">
        <v>196</v>
      </c>
      <c r="BT213" s="259"/>
      <c r="BU213" s="345"/>
      <c r="BV213" s="259"/>
      <c r="BW213" s="345"/>
      <c r="BX213" s="259"/>
      <c r="BY213" s="345"/>
      <c r="BZ213" s="259"/>
      <c r="CA213" s="345"/>
      <c r="CB213" s="259"/>
      <c r="CC213" s="345"/>
      <c r="CD213" s="259"/>
      <c r="CE213" s="345"/>
      <c r="CF213" s="259"/>
      <c r="CG213" s="345"/>
      <c r="CH213" s="259"/>
      <c r="CI213" s="345"/>
      <c r="CJ213" s="259"/>
      <c r="CK213" s="345"/>
      <c r="CL213" s="259"/>
      <c r="CM213" s="350" t="s">
        <v>196</v>
      </c>
      <c r="CN213" s="259"/>
      <c r="CO213" s="345"/>
      <c r="CP213" s="259"/>
      <c r="CQ213" s="345"/>
      <c r="CR213" s="259"/>
      <c r="CS213" s="345"/>
      <c r="CT213" s="259"/>
      <c r="CU213" s="345"/>
      <c r="CV213" s="327" t="s">
        <v>196</v>
      </c>
      <c r="CW213" s="345"/>
      <c r="CX213" s="259"/>
      <c r="CY213" s="345"/>
      <c r="CZ213" s="259"/>
      <c r="DA213" s="345"/>
      <c r="DB213" s="259"/>
      <c r="DC213" s="345"/>
      <c r="DD213" s="259"/>
      <c r="DE213" s="345"/>
      <c r="DF213" s="259"/>
      <c r="DG213" s="350" t="s">
        <v>196</v>
      </c>
      <c r="DH213" s="327" t="s">
        <v>196</v>
      </c>
      <c r="DI213" s="345"/>
      <c r="DJ213" s="259"/>
      <c r="DK213" s="345"/>
      <c r="DL213" s="259"/>
      <c r="DM213" s="345"/>
      <c r="DN213" s="259"/>
      <c r="DO213" s="345"/>
      <c r="DP213" s="259"/>
      <c r="DQ213" s="350" t="s">
        <v>196</v>
      </c>
      <c r="DR213" s="327" t="s">
        <v>196</v>
      </c>
      <c r="DS213" s="345"/>
      <c r="DT213" s="259"/>
      <c r="DU213" s="345"/>
      <c r="DV213" s="259"/>
      <c r="DW213" s="345"/>
      <c r="DX213" s="327" t="s">
        <v>196</v>
      </c>
      <c r="DY213" s="350" t="s">
        <v>196</v>
      </c>
      <c r="DZ213" s="259"/>
      <c r="EA213" s="345"/>
      <c r="EB213" s="327" t="s">
        <v>196</v>
      </c>
      <c r="EC213" s="345"/>
      <c r="ED213" s="259"/>
      <c r="EE213" s="345"/>
      <c r="EF213" s="259"/>
      <c r="EG213" s="345"/>
      <c r="EH213" s="259"/>
      <c r="EI213" s="345"/>
      <c r="EJ213" s="259"/>
      <c r="EK213" s="345"/>
      <c r="EL213" s="259"/>
      <c r="EM213" s="350" t="s">
        <v>196</v>
      </c>
      <c r="EN213" s="327" t="s">
        <v>196</v>
      </c>
      <c r="EO213" s="345"/>
      <c r="EP213" s="259"/>
      <c r="EQ213" s="345"/>
      <c r="ER213" s="259"/>
      <c r="ES213" s="345"/>
      <c r="ET213" s="259"/>
      <c r="EU213" s="345"/>
      <c r="EV213" s="259"/>
      <c r="EW213" s="345"/>
      <c r="EX213" s="259"/>
      <c r="EY213" s="345"/>
      <c r="EZ213" s="259"/>
      <c r="FA213" s="345"/>
      <c r="FB213" s="259"/>
      <c r="FC213" s="345"/>
      <c r="FD213" s="259"/>
      <c r="FE213" s="350" t="s">
        <v>196</v>
      </c>
      <c r="FF213" s="259"/>
      <c r="FG213" s="345"/>
      <c r="FH213" s="259"/>
      <c r="FI213" s="350" t="s">
        <v>196</v>
      </c>
      <c r="FJ213" s="259"/>
      <c r="FK213" s="350" t="s">
        <v>196</v>
      </c>
      <c r="FL213" s="259"/>
      <c r="FM213" s="345"/>
      <c r="FN213" s="327" t="s">
        <v>196</v>
      </c>
      <c r="FO213" s="350" t="s">
        <v>196</v>
      </c>
      <c r="FP213" s="259"/>
      <c r="FQ213" s="345"/>
      <c r="FR213" s="327" t="s">
        <v>196</v>
      </c>
      <c r="FS213" s="345"/>
      <c r="FT213" s="259"/>
      <c r="FU213" s="345"/>
      <c r="FV213" s="327" t="s">
        <v>196</v>
      </c>
      <c r="FW213" s="350" t="s">
        <v>196</v>
      </c>
      <c r="FX213" s="259"/>
      <c r="FY213" s="345"/>
      <c r="FZ213" s="259"/>
      <c r="GA213" s="345"/>
      <c r="GB213" s="259"/>
      <c r="GC213" s="345"/>
      <c r="GD213" s="259"/>
      <c r="GE213" s="345"/>
      <c r="GF213" s="259"/>
      <c r="GG213" s="345"/>
      <c r="GH213" s="259"/>
      <c r="GI213" s="345"/>
      <c r="GJ213" s="259"/>
      <c r="GK213" s="345"/>
      <c r="GL213" s="259"/>
      <c r="GM213" s="345"/>
      <c r="GN213" s="259"/>
      <c r="GO213" s="345"/>
      <c r="GP213" s="259"/>
      <c r="GQ213" s="345"/>
      <c r="GR213" s="259"/>
      <c r="GS213" s="345"/>
      <c r="GT213" s="259"/>
      <c r="GU213" s="345"/>
      <c r="GV213" s="259"/>
      <c r="GW213" s="345"/>
      <c r="GX213" s="259" t="s">
        <v>196</v>
      </c>
      <c r="GY213" s="345"/>
      <c r="GZ213" s="259" t="s">
        <v>196</v>
      </c>
      <c r="HA213" s="345" t="s">
        <v>196</v>
      </c>
      <c r="HB213" s="259"/>
      <c r="HC213" s="345"/>
      <c r="HD213" s="259"/>
      <c r="HE213" s="345"/>
      <c r="HF213" s="259"/>
      <c r="HG213" s="345" t="s">
        <v>196</v>
      </c>
      <c r="HH213" s="259" t="s">
        <v>196</v>
      </c>
      <c r="HI213" s="345" t="s">
        <v>196</v>
      </c>
      <c r="HJ213" s="259" t="s">
        <v>196</v>
      </c>
      <c r="HK213" s="345" t="s">
        <v>196</v>
      </c>
      <c r="HL213" s="259"/>
      <c r="HM213" s="345"/>
      <c r="HN213" s="259"/>
      <c r="HO213" s="345"/>
      <c r="HP213" s="259"/>
      <c r="HQ213" s="129" t="s">
        <v>2649</v>
      </c>
      <c r="HR213" s="129" t="s">
        <v>2649</v>
      </c>
      <c r="HS213" s="129" t="s">
        <v>2649</v>
      </c>
      <c r="HT213" s="259"/>
      <c r="HU213" s="345"/>
      <c r="HV213" s="129" t="s">
        <v>2649</v>
      </c>
      <c r="HW213" s="345"/>
      <c r="HX213" s="259"/>
      <c r="HY213" s="345"/>
      <c r="HZ213" s="259"/>
      <c r="IA213" s="345"/>
      <c r="IB213" s="356" t="s">
        <v>195</v>
      </c>
      <c r="IC213" s="345"/>
      <c r="ID213" s="257"/>
      <c r="IE213" s="30"/>
      <c r="IF213" s="30"/>
      <c r="IG213" s="303">
        <f t="shared" si="15"/>
        <v>39</v>
      </c>
      <c r="IH213" s="303">
        <f t="shared" si="16"/>
        <v>34</v>
      </c>
      <c r="II213" s="303">
        <f t="shared" si="17"/>
        <v>1</v>
      </c>
      <c r="IJ213" s="303">
        <f t="shared" si="18"/>
        <v>4</v>
      </c>
    </row>
    <row r="214" spans="1:244" s="360" customFormat="1" x14ac:dyDescent="0.2">
      <c r="A214" s="359" t="s">
        <v>8735</v>
      </c>
      <c r="B214" s="360" t="s">
        <v>8751</v>
      </c>
      <c r="C214" s="359" t="s">
        <v>8782</v>
      </c>
      <c r="D214" s="359" t="s">
        <v>8783</v>
      </c>
      <c r="E214" s="360" t="s">
        <v>1252</v>
      </c>
      <c r="F214" s="327" t="s">
        <v>196</v>
      </c>
      <c r="G214" s="345"/>
      <c r="H214" s="259"/>
      <c r="I214" s="345"/>
      <c r="J214" s="259"/>
      <c r="K214" s="345"/>
      <c r="L214" s="259"/>
      <c r="M214" s="345"/>
      <c r="N214" s="259"/>
      <c r="O214" s="345"/>
      <c r="P214" s="259"/>
      <c r="Q214" s="345"/>
      <c r="R214" s="259"/>
      <c r="S214" s="345"/>
      <c r="T214" s="259"/>
      <c r="U214" s="350" t="s">
        <v>196</v>
      </c>
      <c r="V214" s="259"/>
      <c r="W214" s="345"/>
      <c r="X214" s="259"/>
      <c r="Y214" s="345"/>
      <c r="Z214" s="259"/>
      <c r="AA214" s="345"/>
      <c r="AB214" s="259"/>
      <c r="AC214" s="345"/>
      <c r="AD214" s="327" t="s">
        <v>196</v>
      </c>
      <c r="AE214" s="345"/>
      <c r="AF214" s="259"/>
      <c r="AG214" s="345"/>
      <c r="AH214" s="259"/>
      <c r="AI214" s="345"/>
      <c r="AJ214" s="327" t="s">
        <v>196</v>
      </c>
      <c r="AK214" s="345"/>
      <c r="AL214" s="259"/>
      <c r="AM214" s="350" t="s">
        <v>196</v>
      </c>
      <c r="AN214" s="259"/>
      <c r="AO214" s="345"/>
      <c r="AP214" s="259"/>
      <c r="AQ214" s="345"/>
      <c r="AR214" s="259"/>
      <c r="AS214" s="345"/>
      <c r="AT214" s="259"/>
      <c r="AU214" s="345"/>
      <c r="AV214" s="259"/>
      <c r="AW214" s="345"/>
      <c r="AX214" s="259"/>
      <c r="AY214" s="345"/>
      <c r="AZ214" s="259"/>
      <c r="BA214" s="345"/>
      <c r="BB214" s="259"/>
      <c r="BC214" s="345"/>
      <c r="BD214" s="259"/>
      <c r="BE214" s="345"/>
      <c r="BF214" s="259"/>
      <c r="BG214" s="345"/>
      <c r="BH214" s="259"/>
      <c r="BI214" s="345"/>
      <c r="BJ214" s="259"/>
      <c r="BK214" s="350" t="s">
        <v>196</v>
      </c>
      <c r="BL214" s="259"/>
      <c r="BM214" s="345"/>
      <c r="BN214" s="259"/>
      <c r="BO214" s="345"/>
      <c r="BP214" s="259"/>
      <c r="BQ214" s="345"/>
      <c r="BR214" s="259"/>
      <c r="BS214" s="350" t="s">
        <v>196</v>
      </c>
      <c r="BT214" s="259"/>
      <c r="BU214" s="345"/>
      <c r="BV214" s="259"/>
      <c r="BW214" s="345"/>
      <c r="BX214" s="259"/>
      <c r="BY214" s="345"/>
      <c r="BZ214" s="259"/>
      <c r="CA214" s="345"/>
      <c r="CB214" s="259"/>
      <c r="CC214" s="345"/>
      <c r="CD214" s="259"/>
      <c r="CE214" s="345"/>
      <c r="CF214" s="259"/>
      <c r="CG214" s="345"/>
      <c r="CH214" s="259"/>
      <c r="CI214" s="345"/>
      <c r="CJ214" s="259"/>
      <c r="CK214" s="345"/>
      <c r="CL214" s="259"/>
      <c r="CM214" s="350" t="s">
        <v>196</v>
      </c>
      <c r="CN214" s="259"/>
      <c r="CO214" s="345"/>
      <c r="CP214" s="259"/>
      <c r="CQ214" s="345"/>
      <c r="CR214" s="259"/>
      <c r="CS214" s="345"/>
      <c r="CT214" s="259"/>
      <c r="CU214" s="345"/>
      <c r="CV214" s="327" t="s">
        <v>196</v>
      </c>
      <c r="CW214" s="345"/>
      <c r="CX214" s="259"/>
      <c r="CY214" s="345"/>
      <c r="CZ214" s="259"/>
      <c r="DA214" s="345"/>
      <c r="DB214" s="259"/>
      <c r="DC214" s="345"/>
      <c r="DD214" s="259"/>
      <c r="DE214" s="345"/>
      <c r="DF214" s="259"/>
      <c r="DG214" s="350" t="s">
        <v>196</v>
      </c>
      <c r="DH214" s="327" t="s">
        <v>196</v>
      </c>
      <c r="DI214" s="345"/>
      <c r="DJ214" s="259"/>
      <c r="DK214" s="345"/>
      <c r="DL214" s="259"/>
      <c r="DM214" s="345"/>
      <c r="DN214" s="259"/>
      <c r="DO214" s="345"/>
      <c r="DP214" s="259"/>
      <c r="DQ214" s="350" t="s">
        <v>196</v>
      </c>
      <c r="DR214" s="327" t="s">
        <v>196</v>
      </c>
      <c r="DS214" s="345"/>
      <c r="DT214" s="259"/>
      <c r="DU214" s="345"/>
      <c r="DV214" s="259"/>
      <c r="DW214" s="345"/>
      <c r="DX214" s="327" t="s">
        <v>196</v>
      </c>
      <c r="DY214" s="350" t="s">
        <v>196</v>
      </c>
      <c r="DZ214" s="259"/>
      <c r="EA214" s="345"/>
      <c r="EB214" s="327" t="s">
        <v>196</v>
      </c>
      <c r="EC214" s="345"/>
      <c r="ED214" s="259"/>
      <c r="EE214" s="345"/>
      <c r="EF214" s="259"/>
      <c r="EG214" s="345"/>
      <c r="EH214" s="259"/>
      <c r="EI214" s="345"/>
      <c r="EJ214" s="259"/>
      <c r="EK214" s="345"/>
      <c r="EL214" s="259"/>
      <c r="EM214" s="350" t="s">
        <v>196</v>
      </c>
      <c r="EN214" s="327" t="s">
        <v>196</v>
      </c>
      <c r="EO214" s="345"/>
      <c r="EP214" s="259"/>
      <c r="EQ214" s="345"/>
      <c r="ER214" s="259"/>
      <c r="ES214" s="345"/>
      <c r="ET214" s="259"/>
      <c r="EU214" s="345"/>
      <c r="EV214" s="259"/>
      <c r="EW214" s="345"/>
      <c r="EX214" s="259"/>
      <c r="EY214" s="345"/>
      <c r="EZ214" s="259"/>
      <c r="FA214" s="345"/>
      <c r="FB214" s="259"/>
      <c r="FC214" s="345"/>
      <c r="FD214" s="259"/>
      <c r="FE214" s="350" t="s">
        <v>196</v>
      </c>
      <c r="FF214" s="259"/>
      <c r="FG214" s="345"/>
      <c r="FH214" s="259"/>
      <c r="FI214" s="350" t="s">
        <v>196</v>
      </c>
      <c r="FJ214" s="259"/>
      <c r="FK214" s="350" t="s">
        <v>196</v>
      </c>
      <c r="FL214" s="259"/>
      <c r="FM214" s="345"/>
      <c r="FN214" s="327" t="s">
        <v>196</v>
      </c>
      <c r="FO214" s="350" t="s">
        <v>196</v>
      </c>
      <c r="FP214" s="259"/>
      <c r="FQ214" s="345"/>
      <c r="FR214" s="327" t="s">
        <v>196</v>
      </c>
      <c r="FS214" s="345"/>
      <c r="FT214" s="259"/>
      <c r="FU214" s="345"/>
      <c r="FV214" s="327" t="s">
        <v>196</v>
      </c>
      <c r="FW214" s="350" t="s">
        <v>196</v>
      </c>
      <c r="FX214" s="259"/>
      <c r="FY214" s="345"/>
      <c r="FZ214" s="259"/>
      <c r="GA214" s="345"/>
      <c r="GB214" s="259"/>
      <c r="GC214" s="345"/>
      <c r="GD214" s="259"/>
      <c r="GE214" s="345"/>
      <c r="GF214" s="259"/>
      <c r="GG214" s="345"/>
      <c r="GH214" s="259"/>
      <c r="GI214" s="345"/>
      <c r="GJ214" s="259"/>
      <c r="GK214" s="345"/>
      <c r="GL214" s="259"/>
      <c r="GM214" s="345"/>
      <c r="GN214" s="259"/>
      <c r="GO214" s="345"/>
      <c r="GP214" s="259"/>
      <c r="GQ214" s="345"/>
      <c r="GR214" s="259"/>
      <c r="GS214" s="345"/>
      <c r="GT214" s="259"/>
      <c r="GU214" s="345"/>
      <c r="GV214" s="259"/>
      <c r="GW214" s="345"/>
      <c r="GX214" s="259" t="s">
        <v>196</v>
      </c>
      <c r="GY214" s="345"/>
      <c r="GZ214" s="259" t="s">
        <v>196</v>
      </c>
      <c r="HA214" s="345" t="s">
        <v>196</v>
      </c>
      <c r="HB214" s="259"/>
      <c r="HC214" s="345"/>
      <c r="HD214" s="259"/>
      <c r="HE214" s="345"/>
      <c r="HF214" s="259"/>
      <c r="HG214" s="345" t="s">
        <v>196</v>
      </c>
      <c r="HH214" s="259" t="s">
        <v>196</v>
      </c>
      <c r="HI214" s="345" t="s">
        <v>196</v>
      </c>
      <c r="HJ214" s="259" t="s">
        <v>196</v>
      </c>
      <c r="HK214" s="345" t="s">
        <v>196</v>
      </c>
      <c r="HL214" s="259"/>
      <c r="HM214" s="345"/>
      <c r="HN214" s="259"/>
      <c r="HO214" s="345"/>
      <c r="HP214" s="259"/>
      <c r="HQ214" s="129" t="s">
        <v>2649</v>
      </c>
      <c r="HR214" s="129" t="s">
        <v>2649</v>
      </c>
      <c r="HS214" s="345"/>
      <c r="HT214" s="129" t="s">
        <v>2649</v>
      </c>
      <c r="HU214" s="345"/>
      <c r="HV214" s="129" t="s">
        <v>2649</v>
      </c>
      <c r="HW214" s="345"/>
      <c r="HX214" s="259"/>
      <c r="HY214" s="345"/>
      <c r="HZ214" s="259"/>
      <c r="IA214" s="345"/>
      <c r="IB214" s="356" t="s">
        <v>195</v>
      </c>
      <c r="IC214" s="345"/>
      <c r="ID214" s="257"/>
      <c r="IE214" s="30"/>
      <c r="IF214" s="30"/>
      <c r="IG214" s="303">
        <f t="shared" si="15"/>
        <v>39</v>
      </c>
      <c r="IH214" s="303">
        <f t="shared" si="16"/>
        <v>34</v>
      </c>
      <c r="II214" s="303">
        <f t="shared" si="17"/>
        <v>1</v>
      </c>
      <c r="IJ214" s="303">
        <f t="shared" si="18"/>
        <v>4</v>
      </c>
    </row>
    <row r="215" spans="1:244" s="360" customFormat="1" x14ac:dyDescent="0.2">
      <c r="A215" s="359" t="s">
        <v>369</v>
      </c>
      <c r="B215" s="360" t="s">
        <v>8752</v>
      </c>
      <c r="C215" s="359" t="s">
        <v>8784</v>
      </c>
      <c r="D215" s="359" t="s">
        <v>8785</v>
      </c>
      <c r="E215" s="360" t="s">
        <v>1252</v>
      </c>
      <c r="F215" s="327" t="s">
        <v>196</v>
      </c>
      <c r="G215" s="345"/>
      <c r="H215" s="259"/>
      <c r="I215" s="345"/>
      <c r="J215" s="259"/>
      <c r="K215" s="345"/>
      <c r="L215" s="259"/>
      <c r="M215" s="345"/>
      <c r="N215" s="259"/>
      <c r="O215" s="345"/>
      <c r="P215" s="259"/>
      <c r="Q215" s="345"/>
      <c r="R215" s="259"/>
      <c r="S215" s="345"/>
      <c r="T215" s="259"/>
      <c r="U215" s="350" t="s">
        <v>196</v>
      </c>
      <c r="V215" s="259"/>
      <c r="W215" s="345"/>
      <c r="X215" s="259"/>
      <c r="Y215" s="345"/>
      <c r="Z215" s="259"/>
      <c r="AA215" s="345"/>
      <c r="AB215" s="259"/>
      <c r="AC215" s="345"/>
      <c r="AD215" s="327" t="s">
        <v>196</v>
      </c>
      <c r="AE215" s="345"/>
      <c r="AF215" s="259"/>
      <c r="AG215" s="345"/>
      <c r="AH215" s="259"/>
      <c r="AI215" s="345"/>
      <c r="AJ215" s="327" t="s">
        <v>196</v>
      </c>
      <c r="AK215" s="345"/>
      <c r="AL215" s="259"/>
      <c r="AM215" s="350" t="s">
        <v>196</v>
      </c>
      <c r="AN215" s="259"/>
      <c r="AO215" s="345"/>
      <c r="AP215" s="259"/>
      <c r="AQ215" s="345"/>
      <c r="AR215" s="259"/>
      <c r="AS215" s="345"/>
      <c r="AT215" s="259"/>
      <c r="AU215" s="345"/>
      <c r="AV215" s="259"/>
      <c r="AW215" s="345"/>
      <c r="AX215" s="259"/>
      <c r="AY215" s="345"/>
      <c r="AZ215" s="259"/>
      <c r="BA215" s="345"/>
      <c r="BB215" s="259"/>
      <c r="BC215" s="345"/>
      <c r="BD215" s="259"/>
      <c r="BE215" s="345"/>
      <c r="BF215" s="259"/>
      <c r="BG215" s="345"/>
      <c r="BH215" s="259"/>
      <c r="BI215" s="345"/>
      <c r="BJ215" s="259"/>
      <c r="BK215" s="350" t="s">
        <v>196</v>
      </c>
      <c r="BL215" s="259"/>
      <c r="BM215" s="345"/>
      <c r="BN215" s="259"/>
      <c r="BO215" s="345"/>
      <c r="BP215" s="259"/>
      <c r="BQ215" s="345"/>
      <c r="BR215" s="259"/>
      <c r="BS215" s="350" t="s">
        <v>196</v>
      </c>
      <c r="BT215" s="259"/>
      <c r="BU215" s="345"/>
      <c r="BV215" s="259"/>
      <c r="BW215" s="345"/>
      <c r="BX215" s="259"/>
      <c r="BY215" s="345"/>
      <c r="BZ215" s="259"/>
      <c r="CA215" s="345"/>
      <c r="CB215" s="259"/>
      <c r="CC215" s="345"/>
      <c r="CD215" s="259"/>
      <c r="CE215" s="345"/>
      <c r="CF215" s="259"/>
      <c r="CG215" s="345"/>
      <c r="CH215" s="259"/>
      <c r="CI215" s="345"/>
      <c r="CJ215" s="259"/>
      <c r="CK215" s="345"/>
      <c r="CL215" s="259"/>
      <c r="CM215" s="350" t="s">
        <v>196</v>
      </c>
      <c r="CN215" s="259"/>
      <c r="CO215" s="345"/>
      <c r="CP215" s="259"/>
      <c r="CQ215" s="345"/>
      <c r="CR215" s="259"/>
      <c r="CS215" s="345"/>
      <c r="CT215" s="259"/>
      <c r="CU215" s="345"/>
      <c r="CV215" s="327" t="s">
        <v>196</v>
      </c>
      <c r="CW215" s="345"/>
      <c r="CX215" s="259"/>
      <c r="CY215" s="345"/>
      <c r="CZ215" s="259"/>
      <c r="DA215" s="345"/>
      <c r="DB215" s="259"/>
      <c r="DC215" s="345"/>
      <c r="DD215" s="259"/>
      <c r="DE215" s="345"/>
      <c r="DF215" s="259"/>
      <c r="DG215" s="350" t="s">
        <v>196</v>
      </c>
      <c r="DH215" s="327" t="s">
        <v>196</v>
      </c>
      <c r="DI215" s="345"/>
      <c r="DJ215" s="259"/>
      <c r="DK215" s="345"/>
      <c r="DL215" s="259"/>
      <c r="DM215" s="345"/>
      <c r="DN215" s="259"/>
      <c r="DO215" s="345"/>
      <c r="DP215" s="259"/>
      <c r="DQ215" s="350" t="s">
        <v>196</v>
      </c>
      <c r="DR215" s="327" t="s">
        <v>196</v>
      </c>
      <c r="DS215" s="345"/>
      <c r="DT215" s="259"/>
      <c r="DU215" s="345"/>
      <c r="DV215" s="259"/>
      <c r="DW215" s="345"/>
      <c r="DX215" s="327" t="s">
        <v>196</v>
      </c>
      <c r="DY215" s="350" t="s">
        <v>196</v>
      </c>
      <c r="DZ215" s="259"/>
      <c r="EA215" s="345"/>
      <c r="EB215" s="327" t="s">
        <v>196</v>
      </c>
      <c r="EC215" s="345"/>
      <c r="ED215" s="259"/>
      <c r="EE215" s="345"/>
      <c r="EF215" s="259"/>
      <c r="EG215" s="345"/>
      <c r="EH215" s="259"/>
      <c r="EI215" s="345"/>
      <c r="EJ215" s="259"/>
      <c r="EK215" s="345"/>
      <c r="EL215" s="259"/>
      <c r="EM215" s="350" t="s">
        <v>196</v>
      </c>
      <c r="EN215" s="327" t="s">
        <v>196</v>
      </c>
      <c r="EO215" s="345"/>
      <c r="EP215" s="259"/>
      <c r="EQ215" s="345"/>
      <c r="ER215" s="259"/>
      <c r="ES215" s="345"/>
      <c r="ET215" s="259"/>
      <c r="EU215" s="345"/>
      <c r="EV215" s="259"/>
      <c r="EW215" s="345"/>
      <c r="EX215" s="259"/>
      <c r="EY215" s="345"/>
      <c r="EZ215" s="259"/>
      <c r="FA215" s="345"/>
      <c r="FB215" s="259"/>
      <c r="FC215" s="345"/>
      <c r="FD215" s="259"/>
      <c r="FE215" s="350" t="s">
        <v>196</v>
      </c>
      <c r="FF215" s="259"/>
      <c r="FG215" s="345"/>
      <c r="FH215" s="259"/>
      <c r="FI215" s="350" t="s">
        <v>196</v>
      </c>
      <c r="FJ215" s="259"/>
      <c r="FK215" s="350" t="s">
        <v>196</v>
      </c>
      <c r="FL215" s="259"/>
      <c r="FM215" s="345"/>
      <c r="FN215" s="327" t="s">
        <v>196</v>
      </c>
      <c r="FO215" s="350" t="s">
        <v>196</v>
      </c>
      <c r="FP215" s="259"/>
      <c r="FQ215" s="345"/>
      <c r="FR215" s="327" t="s">
        <v>196</v>
      </c>
      <c r="FS215" s="345"/>
      <c r="FT215" s="259"/>
      <c r="FU215" s="345"/>
      <c r="FV215" s="327" t="s">
        <v>196</v>
      </c>
      <c r="FW215" s="350" t="s">
        <v>196</v>
      </c>
      <c r="FX215" s="259"/>
      <c r="FY215" s="345"/>
      <c r="FZ215" s="259"/>
      <c r="GA215" s="345"/>
      <c r="GB215" s="259"/>
      <c r="GC215" s="345"/>
      <c r="GD215" s="259"/>
      <c r="GE215" s="345"/>
      <c r="GF215" s="259"/>
      <c r="GG215" s="345"/>
      <c r="GH215" s="259"/>
      <c r="GI215" s="345"/>
      <c r="GJ215" s="259"/>
      <c r="GK215" s="345"/>
      <c r="GL215" s="259"/>
      <c r="GM215" s="345"/>
      <c r="GN215" s="259"/>
      <c r="GO215" s="345"/>
      <c r="GP215" s="259"/>
      <c r="GQ215" s="345"/>
      <c r="GR215" s="259"/>
      <c r="GS215" s="345"/>
      <c r="GT215" s="259"/>
      <c r="GU215" s="345"/>
      <c r="GV215" s="259"/>
      <c r="GW215" s="345"/>
      <c r="GX215" s="259" t="s">
        <v>196</v>
      </c>
      <c r="GY215" s="345"/>
      <c r="GZ215" s="259" t="s">
        <v>196</v>
      </c>
      <c r="HA215" s="345" t="s">
        <v>196</v>
      </c>
      <c r="HB215" s="259"/>
      <c r="HC215" s="345"/>
      <c r="HD215" s="259"/>
      <c r="HE215" s="345"/>
      <c r="HF215" s="259"/>
      <c r="HG215" s="345" t="s">
        <v>196</v>
      </c>
      <c r="HH215" s="259" t="s">
        <v>196</v>
      </c>
      <c r="HI215" s="345" t="s">
        <v>196</v>
      </c>
      <c r="HJ215" s="259" t="s">
        <v>196</v>
      </c>
      <c r="HK215" s="345" t="s">
        <v>196</v>
      </c>
      <c r="HL215" s="259"/>
      <c r="HM215" s="345"/>
      <c r="HN215" s="259"/>
      <c r="HO215" s="345"/>
      <c r="HP215" s="259"/>
      <c r="HQ215" s="129" t="s">
        <v>2649</v>
      </c>
      <c r="HR215" s="129" t="s">
        <v>2649</v>
      </c>
      <c r="HS215" s="345"/>
      <c r="HT215" s="259"/>
      <c r="HU215" s="345"/>
      <c r="HV215" s="259"/>
      <c r="HW215" s="345"/>
      <c r="HX215" s="259"/>
      <c r="HY215" s="345"/>
      <c r="HZ215" s="259"/>
      <c r="IA215" s="345"/>
      <c r="IB215" s="356" t="s">
        <v>195</v>
      </c>
      <c r="IC215" s="345"/>
      <c r="ID215" s="257"/>
      <c r="IE215" s="30"/>
      <c r="IF215" s="30"/>
      <c r="IG215" s="303">
        <f t="shared" si="15"/>
        <v>37</v>
      </c>
      <c r="IH215" s="303">
        <f t="shared" si="16"/>
        <v>34</v>
      </c>
      <c r="II215" s="303">
        <f t="shared" si="17"/>
        <v>1</v>
      </c>
      <c r="IJ215" s="303">
        <f t="shared" si="18"/>
        <v>2</v>
      </c>
    </row>
    <row r="216" spans="1:244" s="360" customFormat="1" x14ac:dyDescent="0.2">
      <c r="A216" s="359" t="s">
        <v>8736</v>
      </c>
      <c r="B216" s="360" t="s">
        <v>8753</v>
      </c>
      <c r="C216" s="359" t="s">
        <v>8786</v>
      </c>
      <c r="D216" s="359" t="s">
        <v>8787</v>
      </c>
      <c r="E216" s="360" t="s">
        <v>1252</v>
      </c>
      <c r="F216" s="327" t="s">
        <v>196</v>
      </c>
      <c r="G216" s="345"/>
      <c r="H216" s="259"/>
      <c r="I216" s="345"/>
      <c r="J216" s="259"/>
      <c r="K216" s="345"/>
      <c r="L216" s="259"/>
      <c r="M216" s="345"/>
      <c r="N216" s="259"/>
      <c r="O216" s="345"/>
      <c r="P216" s="259"/>
      <c r="Q216" s="345"/>
      <c r="R216" s="259"/>
      <c r="S216" s="345"/>
      <c r="T216" s="259"/>
      <c r="U216" s="350" t="s">
        <v>196</v>
      </c>
      <c r="V216" s="259"/>
      <c r="W216" s="345"/>
      <c r="X216" s="259"/>
      <c r="Y216" s="345"/>
      <c r="Z216" s="259"/>
      <c r="AA216" s="345"/>
      <c r="AB216" s="259"/>
      <c r="AC216" s="345"/>
      <c r="AD216" s="327" t="s">
        <v>196</v>
      </c>
      <c r="AE216" s="345"/>
      <c r="AF216" s="259"/>
      <c r="AG216" s="345"/>
      <c r="AH216" s="259"/>
      <c r="AI216" s="345"/>
      <c r="AJ216" s="327" t="s">
        <v>196</v>
      </c>
      <c r="AK216" s="345"/>
      <c r="AL216" s="259"/>
      <c r="AM216" s="350" t="s">
        <v>196</v>
      </c>
      <c r="AN216" s="259"/>
      <c r="AO216" s="345"/>
      <c r="AP216" s="259"/>
      <c r="AQ216" s="345"/>
      <c r="AR216" s="259"/>
      <c r="AS216" s="345"/>
      <c r="AT216" s="259"/>
      <c r="AU216" s="345"/>
      <c r="AV216" s="259"/>
      <c r="AW216" s="345"/>
      <c r="AX216" s="259"/>
      <c r="AY216" s="345"/>
      <c r="AZ216" s="259"/>
      <c r="BA216" s="345"/>
      <c r="BB216" s="259"/>
      <c r="BC216" s="345"/>
      <c r="BD216" s="259"/>
      <c r="BE216" s="345"/>
      <c r="BF216" s="259"/>
      <c r="BG216" s="345"/>
      <c r="BH216" s="259"/>
      <c r="BI216" s="345"/>
      <c r="BJ216" s="259"/>
      <c r="BK216" s="350" t="s">
        <v>196</v>
      </c>
      <c r="BL216" s="259"/>
      <c r="BM216" s="345"/>
      <c r="BN216" s="259"/>
      <c r="BO216" s="345"/>
      <c r="BP216" s="259"/>
      <c r="BQ216" s="345"/>
      <c r="BR216" s="259"/>
      <c r="BS216" s="350" t="s">
        <v>196</v>
      </c>
      <c r="BT216" s="259"/>
      <c r="BU216" s="345"/>
      <c r="BV216" s="259"/>
      <c r="BW216" s="345"/>
      <c r="BX216" s="259"/>
      <c r="BY216" s="345"/>
      <c r="BZ216" s="259"/>
      <c r="CA216" s="345"/>
      <c r="CB216" s="259"/>
      <c r="CC216" s="345"/>
      <c r="CD216" s="259"/>
      <c r="CE216" s="345"/>
      <c r="CF216" s="259"/>
      <c r="CG216" s="345"/>
      <c r="CH216" s="259"/>
      <c r="CI216" s="345"/>
      <c r="CJ216" s="259"/>
      <c r="CK216" s="345"/>
      <c r="CL216" s="259"/>
      <c r="CM216" s="350" t="s">
        <v>196</v>
      </c>
      <c r="CN216" s="259"/>
      <c r="CO216" s="345"/>
      <c r="CP216" s="259"/>
      <c r="CQ216" s="345"/>
      <c r="CR216" s="259"/>
      <c r="CS216" s="345"/>
      <c r="CT216" s="259"/>
      <c r="CU216" s="345"/>
      <c r="CV216" s="327" t="s">
        <v>196</v>
      </c>
      <c r="CW216" s="345"/>
      <c r="CX216" s="259"/>
      <c r="CY216" s="345"/>
      <c r="CZ216" s="259"/>
      <c r="DA216" s="345"/>
      <c r="DB216" s="259"/>
      <c r="DC216" s="345"/>
      <c r="DD216" s="259"/>
      <c r="DE216" s="345"/>
      <c r="DF216" s="259"/>
      <c r="DG216" s="350" t="s">
        <v>196</v>
      </c>
      <c r="DH216" s="327" t="s">
        <v>196</v>
      </c>
      <c r="DI216" s="345"/>
      <c r="DJ216" s="259"/>
      <c r="DK216" s="345"/>
      <c r="DL216" s="259"/>
      <c r="DM216" s="345"/>
      <c r="DN216" s="259"/>
      <c r="DO216" s="345"/>
      <c r="DP216" s="259"/>
      <c r="DQ216" s="350" t="s">
        <v>196</v>
      </c>
      <c r="DR216" s="327" t="s">
        <v>196</v>
      </c>
      <c r="DS216" s="345"/>
      <c r="DT216" s="259"/>
      <c r="DU216" s="345"/>
      <c r="DV216" s="259"/>
      <c r="DW216" s="345"/>
      <c r="DX216" s="327" t="s">
        <v>196</v>
      </c>
      <c r="DY216" s="350" t="s">
        <v>196</v>
      </c>
      <c r="DZ216" s="259"/>
      <c r="EA216" s="345"/>
      <c r="EB216" s="327" t="s">
        <v>196</v>
      </c>
      <c r="EC216" s="345"/>
      <c r="ED216" s="259"/>
      <c r="EE216" s="345"/>
      <c r="EF216" s="259"/>
      <c r="EG216" s="345"/>
      <c r="EH216" s="259"/>
      <c r="EI216" s="345"/>
      <c r="EJ216" s="259"/>
      <c r="EK216" s="345"/>
      <c r="EL216" s="259"/>
      <c r="EM216" s="350" t="s">
        <v>196</v>
      </c>
      <c r="EN216" s="327" t="s">
        <v>196</v>
      </c>
      <c r="EO216" s="345"/>
      <c r="EP216" s="259"/>
      <c r="EQ216" s="345"/>
      <c r="ER216" s="259"/>
      <c r="ES216" s="345"/>
      <c r="ET216" s="259"/>
      <c r="EU216" s="345"/>
      <c r="EV216" s="259"/>
      <c r="EW216" s="345"/>
      <c r="EX216" s="259"/>
      <c r="EY216" s="345"/>
      <c r="EZ216" s="259"/>
      <c r="FA216" s="345"/>
      <c r="FB216" s="259"/>
      <c r="FC216" s="345"/>
      <c r="FD216" s="259"/>
      <c r="FE216" s="350" t="s">
        <v>196</v>
      </c>
      <c r="FF216" s="259"/>
      <c r="FG216" s="345"/>
      <c r="FH216" s="259"/>
      <c r="FI216" s="350" t="s">
        <v>196</v>
      </c>
      <c r="FJ216" s="259"/>
      <c r="FK216" s="350" t="s">
        <v>196</v>
      </c>
      <c r="FL216" s="259"/>
      <c r="FM216" s="345"/>
      <c r="FN216" s="327" t="s">
        <v>196</v>
      </c>
      <c r="FO216" s="350" t="s">
        <v>196</v>
      </c>
      <c r="FP216" s="259"/>
      <c r="FQ216" s="345"/>
      <c r="FR216" s="327" t="s">
        <v>196</v>
      </c>
      <c r="FS216" s="345"/>
      <c r="FT216" s="259"/>
      <c r="FU216" s="345"/>
      <c r="FV216" s="327" t="s">
        <v>196</v>
      </c>
      <c r="FW216" s="350" t="s">
        <v>196</v>
      </c>
      <c r="FX216" s="259"/>
      <c r="FY216" s="345"/>
      <c r="FZ216" s="259"/>
      <c r="GA216" s="345"/>
      <c r="GB216" s="259"/>
      <c r="GC216" s="345"/>
      <c r="GD216" s="259"/>
      <c r="GE216" s="345"/>
      <c r="GF216" s="259"/>
      <c r="GG216" s="345"/>
      <c r="GH216" s="259"/>
      <c r="GI216" s="345"/>
      <c r="GJ216" s="259"/>
      <c r="GK216" s="345"/>
      <c r="GL216" s="259"/>
      <c r="GM216" s="345"/>
      <c r="GN216" s="259"/>
      <c r="GO216" s="345"/>
      <c r="GP216" s="259"/>
      <c r="GQ216" s="345"/>
      <c r="GR216" s="259"/>
      <c r="GS216" s="345"/>
      <c r="GT216" s="259"/>
      <c r="GU216" s="345"/>
      <c r="GV216" s="259"/>
      <c r="GW216" s="345"/>
      <c r="GX216" s="259" t="s">
        <v>196</v>
      </c>
      <c r="GY216" s="345"/>
      <c r="GZ216" s="259" t="s">
        <v>196</v>
      </c>
      <c r="HA216" s="345" t="s">
        <v>196</v>
      </c>
      <c r="HB216" s="259"/>
      <c r="HC216" s="345"/>
      <c r="HD216" s="259"/>
      <c r="HE216" s="345"/>
      <c r="HF216" s="259"/>
      <c r="HG216" s="345" t="s">
        <v>196</v>
      </c>
      <c r="HH216" s="259" t="s">
        <v>196</v>
      </c>
      <c r="HI216" s="345" t="s">
        <v>196</v>
      </c>
      <c r="HJ216" s="259" t="s">
        <v>196</v>
      </c>
      <c r="HK216" s="345" t="s">
        <v>196</v>
      </c>
      <c r="HL216" s="259"/>
      <c r="HM216" s="345"/>
      <c r="HN216" s="259"/>
      <c r="HO216" s="345"/>
      <c r="HP216" s="259"/>
      <c r="HQ216" s="129" t="s">
        <v>2649</v>
      </c>
      <c r="HR216" s="259"/>
      <c r="HS216" s="345"/>
      <c r="HT216" s="259"/>
      <c r="HU216" s="345"/>
      <c r="HV216" s="129" t="s">
        <v>2649</v>
      </c>
      <c r="HW216" s="345"/>
      <c r="HX216" s="259"/>
      <c r="HY216" s="345"/>
      <c r="HZ216" s="259"/>
      <c r="IA216" s="345"/>
      <c r="IB216" s="356" t="s">
        <v>195</v>
      </c>
      <c r="IC216" s="345"/>
      <c r="ID216" s="257"/>
      <c r="IE216" s="30"/>
      <c r="IF216" s="30"/>
      <c r="IG216" s="303">
        <f t="shared" si="15"/>
        <v>37</v>
      </c>
      <c r="IH216" s="303">
        <f t="shared" si="16"/>
        <v>34</v>
      </c>
      <c r="II216" s="303">
        <f t="shared" si="17"/>
        <v>1</v>
      </c>
      <c r="IJ216" s="303">
        <f t="shared" si="18"/>
        <v>2</v>
      </c>
    </row>
    <row r="217" spans="1:244" s="360"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334"/>
  <sheetViews>
    <sheetView zoomScaleNormal="100" workbookViewId="0">
      <pane xSplit="5" ySplit="8" topLeftCell="F314" activePane="bottomRight" state="frozen"/>
      <selection pane="topRight" activeCell="F1" sqref="F1"/>
      <selection pane="bottomLeft" activeCell="A9" sqref="A9"/>
      <selection pane="bottomRight" activeCell="A325" sqref="A325:E325"/>
    </sheetView>
  </sheetViews>
  <sheetFormatPr defaultRowHeight="11.25" x14ac:dyDescent="0.2"/>
  <cols>
    <col min="1" max="1" width="5.28515625" style="137" customWidth="1"/>
    <col min="2" max="2" width="27.140625" style="137" customWidth="1"/>
    <col min="3" max="4" width="2.85546875" style="137" customWidth="1"/>
    <col min="5" max="5" width="8.42578125" style="137" customWidth="1"/>
    <col min="6" max="44" width="2.5703125" style="137" customWidth="1"/>
    <col min="45" max="46" width="9" style="137" customWidth="1"/>
    <col min="47" max="16384" width="9.140625" style="137"/>
  </cols>
  <sheetData>
    <row r="1" spans="1:46" s="136" customFormat="1" x14ac:dyDescent="0.2">
      <c r="A1" s="136" t="s">
        <v>4149</v>
      </c>
      <c r="B1" s="168"/>
      <c r="C1" s="168"/>
      <c r="D1" s="168"/>
      <c r="F1" s="32" t="s">
        <v>190</v>
      </c>
      <c r="G1" s="138"/>
    </row>
    <row r="2" spans="1:46" s="136" customFormat="1" x14ac:dyDescent="0.2">
      <c r="A2" s="36" t="s">
        <v>191</v>
      </c>
      <c r="B2" s="149" t="s">
        <v>2992</v>
      </c>
      <c r="C2" s="149"/>
      <c r="D2" s="149"/>
      <c r="E2" s="138" t="s">
        <v>333</v>
      </c>
      <c r="F2" s="280"/>
      <c r="G2" s="138"/>
      <c r="H2" s="138"/>
      <c r="I2" s="138"/>
      <c r="J2" s="138"/>
      <c r="K2" s="138"/>
      <c r="L2" s="138"/>
      <c r="M2" s="138"/>
      <c r="N2" s="138"/>
      <c r="O2" s="138"/>
      <c r="P2" s="281" t="s">
        <v>1147</v>
      </c>
      <c r="Q2" s="166"/>
      <c r="R2" s="166"/>
      <c r="S2" s="138"/>
      <c r="T2" s="138"/>
      <c r="U2" s="138"/>
      <c r="V2" s="138"/>
      <c r="W2" s="138"/>
      <c r="X2" s="138"/>
      <c r="Y2" s="138"/>
      <c r="Z2" s="138"/>
      <c r="AA2" s="138"/>
      <c r="AB2" s="281" t="s">
        <v>1153</v>
      </c>
      <c r="AC2" s="166"/>
      <c r="AD2" s="166"/>
      <c r="AE2" s="138"/>
      <c r="AF2" s="138"/>
      <c r="AG2" s="138"/>
      <c r="AH2" s="138"/>
      <c r="AI2" s="138"/>
      <c r="AJ2" s="138"/>
      <c r="AK2" s="138"/>
      <c r="AL2" s="138"/>
      <c r="AM2" s="138"/>
      <c r="AN2" s="281" t="s">
        <v>1159</v>
      </c>
      <c r="AO2" s="166"/>
      <c r="AP2" s="166"/>
      <c r="AQ2" s="138"/>
    </row>
    <row r="3" spans="1:46" s="136" customFormat="1" x14ac:dyDescent="0.2">
      <c r="A3" s="129" t="s">
        <v>2647</v>
      </c>
      <c r="B3" s="130" t="s">
        <v>5797</v>
      </c>
      <c r="C3" s="130"/>
      <c r="D3" s="130"/>
      <c r="E3" s="138"/>
      <c r="F3" s="281" t="s">
        <v>2374</v>
      </c>
      <c r="G3" s="166"/>
      <c r="H3" s="166"/>
      <c r="I3" s="138"/>
      <c r="J3" s="138"/>
      <c r="K3" s="138"/>
      <c r="L3" s="138"/>
      <c r="M3" s="138"/>
      <c r="N3" s="138"/>
      <c r="O3" s="138"/>
      <c r="P3" s="281"/>
      <c r="Q3" s="138"/>
      <c r="R3" s="281" t="s">
        <v>1148</v>
      </c>
      <c r="S3" s="166"/>
      <c r="T3" s="166"/>
      <c r="U3" s="138"/>
      <c r="V3" s="138"/>
      <c r="W3" s="138"/>
      <c r="X3" s="138"/>
      <c r="Y3" s="138"/>
      <c r="Z3" s="138"/>
      <c r="AA3" s="138"/>
      <c r="AB3" s="281"/>
      <c r="AC3" s="138"/>
      <c r="AD3" s="281" t="s">
        <v>1154</v>
      </c>
      <c r="AE3" s="166"/>
      <c r="AF3" s="166"/>
      <c r="AG3" s="138"/>
      <c r="AH3" s="138"/>
      <c r="AI3" s="138"/>
      <c r="AJ3" s="138"/>
      <c r="AK3" s="138"/>
      <c r="AL3" s="138"/>
      <c r="AM3" s="138"/>
      <c r="AN3" s="281"/>
      <c r="AO3" s="138"/>
      <c r="AP3" s="281" t="s">
        <v>1160</v>
      </c>
      <c r="AQ3" s="166"/>
      <c r="AR3" s="169"/>
    </row>
    <row r="4" spans="1:46" s="136" customFormat="1" x14ac:dyDescent="0.2">
      <c r="A4" s="129" t="s">
        <v>2648</v>
      </c>
      <c r="B4" s="130" t="s">
        <v>5798</v>
      </c>
      <c r="C4" s="168"/>
      <c r="D4" s="168"/>
      <c r="E4" s="138"/>
      <c r="F4" s="281"/>
      <c r="G4" s="138"/>
      <c r="H4" s="282" t="s">
        <v>1000</v>
      </c>
      <c r="I4" s="166"/>
      <c r="J4" s="166"/>
      <c r="K4" s="138"/>
      <c r="L4" s="138"/>
      <c r="M4" s="138"/>
      <c r="N4" s="138"/>
      <c r="O4" s="138"/>
      <c r="P4" s="281"/>
      <c r="Q4" s="138"/>
      <c r="R4" s="281"/>
      <c r="S4" s="138"/>
      <c r="T4" s="281" t="s">
        <v>1149</v>
      </c>
      <c r="U4" s="166"/>
      <c r="V4" s="166"/>
      <c r="W4" s="138"/>
      <c r="X4" s="138"/>
      <c r="Y4" s="138"/>
      <c r="Z4" s="138"/>
      <c r="AA4" s="138"/>
      <c r="AB4" s="281"/>
      <c r="AC4" s="138"/>
      <c r="AD4" s="281"/>
      <c r="AE4" s="138"/>
      <c r="AF4" s="281" t="s">
        <v>1155</v>
      </c>
      <c r="AG4" s="166"/>
      <c r="AH4" s="166"/>
      <c r="AI4" s="138"/>
      <c r="AJ4" s="138"/>
      <c r="AK4" s="138"/>
      <c r="AL4" s="138"/>
      <c r="AM4" s="138"/>
      <c r="AN4" s="281"/>
      <c r="AO4" s="138"/>
      <c r="AP4" s="281"/>
      <c r="AQ4" s="138"/>
    </row>
    <row r="5" spans="1:46" s="136" customFormat="1" x14ac:dyDescent="0.2">
      <c r="A5" s="129" t="s">
        <v>2649</v>
      </c>
      <c r="B5" s="130" t="s">
        <v>5799</v>
      </c>
      <c r="C5" s="168"/>
      <c r="D5" s="168"/>
      <c r="E5" s="138"/>
      <c r="F5" s="281"/>
      <c r="G5" s="138"/>
      <c r="H5" s="281"/>
      <c r="I5" s="138"/>
      <c r="J5" s="282" t="s">
        <v>2375</v>
      </c>
      <c r="K5" s="166"/>
      <c r="L5" s="166"/>
      <c r="M5" s="138"/>
      <c r="N5" s="138"/>
      <c r="O5" s="138"/>
      <c r="P5" s="281"/>
      <c r="Q5" s="138"/>
      <c r="R5" s="281"/>
      <c r="S5" s="138"/>
      <c r="T5" s="281"/>
      <c r="U5" s="138"/>
      <c r="V5" s="281" t="s">
        <v>1150</v>
      </c>
      <c r="W5" s="166"/>
      <c r="X5" s="166"/>
      <c r="Y5" s="138"/>
      <c r="Z5" s="138"/>
      <c r="AA5" s="138"/>
      <c r="AB5" s="281"/>
      <c r="AC5" s="138"/>
      <c r="AD5" s="281"/>
      <c r="AE5" s="138"/>
      <c r="AF5" s="281"/>
      <c r="AG5" s="138"/>
      <c r="AH5" s="281" t="s">
        <v>1156</v>
      </c>
      <c r="AI5" s="166"/>
      <c r="AJ5" s="166"/>
      <c r="AK5" s="138"/>
      <c r="AL5" s="138"/>
      <c r="AM5" s="138"/>
      <c r="AN5" s="281"/>
      <c r="AO5" s="138"/>
      <c r="AP5" s="281"/>
      <c r="AQ5" s="138"/>
    </row>
    <row r="6" spans="1:46" s="136" customFormat="1" x14ac:dyDescent="0.2">
      <c r="A6" s="129" t="s">
        <v>2664</v>
      </c>
      <c r="B6" s="130" t="s">
        <v>5800</v>
      </c>
      <c r="C6" s="168"/>
      <c r="D6" s="168"/>
      <c r="E6" s="138"/>
      <c r="F6" s="281"/>
      <c r="G6" s="138"/>
      <c r="H6" s="281"/>
      <c r="I6" s="138"/>
      <c r="J6" s="281"/>
      <c r="K6" s="138"/>
      <c r="L6" s="281" t="s">
        <v>1145</v>
      </c>
      <c r="M6" s="166"/>
      <c r="N6" s="166"/>
      <c r="O6" s="138"/>
      <c r="P6" s="281"/>
      <c r="Q6" s="138"/>
      <c r="R6" s="281"/>
      <c r="S6" s="138"/>
      <c r="T6" s="281"/>
      <c r="U6" s="138"/>
      <c r="V6" s="281"/>
      <c r="W6" s="138"/>
      <c r="X6" s="281" t="s">
        <v>1151</v>
      </c>
      <c r="Y6" s="166"/>
      <c r="Z6" s="166"/>
      <c r="AA6" s="138"/>
      <c r="AB6" s="281"/>
      <c r="AC6" s="138"/>
      <c r="AD6" s="281"/>
      <c r="AE6" s="138"/>
      <c r="AF6" s="281"/>
      <c r="AG6" s="138"/>
      <c r="AH6" s="281"/>
      <c r="AI6" s="138"/>
      <c r="AJ6" s="281" t="s">
        <v>1157</v>
      </c>
      <c r="AK6" s="166"/>
      <c r="AL6" s="166"/>
      <c r="AM6" s="138"/>
      <c r="AN6" s="281"/>
      <c r="AO6" s="138"/>
      <c r="AP6" s="281"/>
      <c r="AQ6" s="138"/>
    </row>
    <row r="7" spans="1:46" s="136" customFormat="1" x14ac:dyDescent="0.2">
      <c r="C7" s="136" t="s">
        <v>360</v>
      </c>
      <c r="E7" s="138"/>
      <c r="F7" s="281"/>
      <c r="G7" s="138"/>
      <c r="H7" s="281"/>
      <c r="I7" s="138"/>
      <c r="J7" s="281"/>
      <c r="K7" s="138"/>
      <c r="L7" s="281"/>
      <c r="M7" s="138"/>
      <c r="N7" s="281" t="s">
        <v>1146</v>
      </c>
      <c r="O7" s="166"/>
      <c r="P7" s="281"/>
      <c r="Q7" s="138"/>
      <c r="R7" s="281"/>
      <c r="S7" s="138"/>
      <c r="T7" s="281"/>
      <c r="U7" s="138"/>
      <c r="V7" s="281"/>
      <c r="W7" s="138"/>
      <c r="X7" s="281"/>
      <c r="Y7" s="138"/>
      <c r="Z7" s="282" t="s">
        <v>71</v>
      </c>
      <c r="AA7" s="166"/>
      <c r="AB7" s="281"/>
      <c r="AC7" s="138"/>
      <c r="AD7" s="281"/>
      <c r="AE7" s="138"/>
      <c r="AF7" s="281"/>
      <c r="AG7" s="138"/>
      <c r="AH7" s="281"/>
      <c r="AI7" s="138"/>
      <c r="AJ7" s="281"/>
      <c r="AK7" s="138"/>
      <c r="AL7" s="282" t="s">
        <v>1158</v>
      </c>
      <c r="AM7" s="166"/>
      <c r="AN7" s="281"/>
      <c r="AO7" s="138"/>
      <c r="AP7" s="281"/>
      <c r="AQ7" s="138"/>
    </row>
    <row r="8" spans="1:46" s="136" customFormat="1" ht="22.5" x14ac:dyDescent="0.2">
      <c r="A8" s="171"/>
      <c r="B8" s="140" t="s">
        <v>2991</v>
      </c>
      <c r="C8" s="140" t="s">
        <v>358</v>
      </c>
      <c r="D8" s="140" t="s">
        <v>359</v>
      </c>
      <c r="E8" s="172"/>
      <c r="F8" s="283" t="s">
        <v>335</v>
      </c>
      <c r="G8" s="174"/>
      <c r="H8" s="283" t="s">
        <v>1142</v>
      </c>
      <c r="I8" s="174"/>
      <c r="J8" s="283" t="s">
        <v>644</v>
      </c>
      <c r="K8" s="174"/>
      <c r="L8" s="283" t="s">
        <v>647</v>
      </c>
      <c r="M8" s="174"/>
      <c r="N8" s="283" t="s">
        <v>652</v>
      </c>
      <c r="O8" s="174"/>
      <c r="P8" s="283" t="s">
        <v>658</v>
      </c>
      <c r="Q8" s="174"/>
      <c r="R8" s="283" t="s">
        <v>661</v>
      </c>
      <c r="S8" s="174"/>
      <c r="T8" s="283" t="s">
        <v>667</v>
      </c>
      <c r="U8" s="174"/>
      <c r="V8" s="283" t="s">
        <v>674</v>
      </c>
      <c r="W8" s="174"/>
      <c r="X8" s="283" t="s">
        <v>680</v>
      </c>
      <c r="Y8" s="174"/>
      <c r="Z8" s="283" t="s">
        <v>599</v>
      </c>
      <c r="AA8" s="284"/>
      <c r="AB8" s="283" t="s">
        <v>687</v>
      </c>
      <c r="AC8" s="174"/>
      <c r="AD8" s="283" t="s">
        <v>693</v>
      </c>
      <c r="AE8" s="174"/>
      <c r="AF8" s="283" t="s">
        <v>697</v>
      </c>
      <c r="AG8" s="174"/>
      <c r="AH8" s="283" t="s">
        <v>702</v>
      </c>
      <c r="AI8" s="174"/>
      <c r="AJ8" s="283" t="s">
        <v>708</v>
      </c>
      <c r="AK8" s="174"/>
      <c r="AL8" s="283" t="s">
        <v>77</v>
      </c>
      <c r="AM8" s="285"/>
      <c r="AN8" s="283" t="s">
        <v>714</v>
      </c>
      <c r="AO8" s="174"/>
      <c r="AP8" s="283" t="s">
        <v>719</v>
      </c>
      <c r="AQ8" s="174"/>
      <c r="AS8" s="286" t="s">
        <v>2403</v>
      </c>
      <c r="AT8" s="254"/>
    </row>
    <row r="9" spans="1:46" x14ac:dyDescent="0.2">
      <c r="A9" s="141">
        <v>101</v>
      </c>
      <c r="B9" s="141" t="s">
        <v>1064</v>
      </c>
      <c r="C9" s="141"/>
      <c r="D9" s="141"/>
      <c r="E9" s="150" t="s">
        <v>1252</v>
      </c>
      <c r="F9" s="142"/>
      <c r="G9" s="142"/>
      <c r="H9" s="142" t="s">
        <v>191</v>
      </c>
      <c r="I9" s="142"/>
      <c r="J9" s="142"/>
      <c r="K9" s="142"/>
      <c r="L9" s="142"/>
      <c r="M9" s="142"/>
      <c r="N9" s="142"/>
      <c r="O9" s="142"/>
      <c r="P9" s="142"/>
      <c r="Q9" s="142"/>
      <c r="R9" s="142"/>
      <c r="S9" s="142"/>
      <c r="T9" s="142"/>
      <c r="U9" s="142"/>
      <c r="V9" s="142"/>
      <c r="W9" s="142"/>
      <c r="X9" s="142" t="s">
        <v>191</v>
      </c>
      <c r="Y9" s="142"/>
      <c r="Z9" s="142"/>
      <c r="AA9" s="142"/>
      <c r="AB9" s="142"/>
      <c r="AC9" s="142"/>
      <c r="AD9" s="142"/>
      <c r="AE9" s="142"/>
      <c r="AF9" s="142" t="s">
        <v>191</v>
      </c>
      <c r="AG9" s="142"/>
      <c r="AH9" s="142"/>
      <c r="AI9" s="142"/>
      <c r="AJ9" s="142"/>
      <c r="AK9" s="142"/>
      <c r="AL9" s="142"/>
      <c r="AM9" s="142"/>
      <c r="AN9" s="142" t="s">
        <v>191</v>
      </c>
      <c r="AO9" s="142"/>
      <c r="AP9" s="142" t="s">
        <v>191</v>
      </c>
      <c r="AQ9" s="142"/>
      <c r="AS9" s="137" t="str">
        <f>H9&amp;J9&amp;L9&amp;N9&amp;P9&amp;R9&amp;T9&amp;V9&amp;X9&amp;Z9&amp;AB9&amp;AD9&amp;AF9&amp;AH9&amp;AJ9&amp;AL9&amp;AN9&amp;AP9</f>
        <v>xxxxx</v>
      </c>
      <c r="AT9" s="137" t="str">
        <f>I9&amp;K9&amp;M9&amp;O9&amp;Q9&amp;S9&amp;U9&amp;W9&amp;Y9&amp;AA9&amp;AC9&amp;AE9&amp;AG9&amp;AI9&amp;AK9&amp;AM9&amp;AO9&amp;AQ9</f>
        <v/>
      </c>
    </row>
    <row r="10" spans="1:46" x14ac:dyDescent="0.2">
      <c r="A10" s="143">
        <v>102</v>
      </c>
      <c r="B10" s="143" t="s">
        <v>2687</v>
      </c>
      <c r="C10" s="143"/>
      <c r="D10" s="143"/>
      <c r="E10" s="151">
        <v>39814</v>
      </c>
      <c r="F10" s="142"/>
      <c r="G10" s="144"/>
      <c r="H10" s="142" t="s">
        <v>191</v>
      </c>
      <c r="I10" s="144"/>
      <c r="J10" s="142"/>
      <c r="K10" s="144"/>
      <c r="L10" s="142"/>
      <c r="M10" s="144"/>
      <c r="N10" s="142"/>
      <c r="O10" s="144"/>
      <c r="P10" s="142"/>
      <c r="Q10" s="144"/>
      <c r="R10" s="142"/>
      <c r="S10" s="144"/>
      <c r="T10" s="142"/>
      <c r="U10" s="144"/>
      <c r="V10" s="142"/>
      <c r="W10" s="144"/>
      <c r="X10" s="142" t="s">
        <v>191</v>
      </c>
      <c r="Y10" s="144"/>
      <c r="Z10" s="142"/>
      <c r="AA10" s="144"/>
      <c r="AB10" s="142"/>
      <c r="AC10" s="144"/>
      <c r="AD10" s="142"/>
      <c r="AE10" s="144"/>
      <c r="AF10" s="142" t="s">
        <v>191</v>
      </c>
      <c r="AG10" s="144"/>
      <c r="AH10" s="142"/>
      <c r="AI10" s="144"/>
      <c r="AJ10" s="142"/>
      <c r="AK10" s="144"/>
      <c r="AL10" s="142"/>
      <c r="AM10" s="145"/>
      <c r="AN10" s="142" t="s">
        <v>191</v>
      </c>
      <c r="AO10" s="144"/>
      <c r="AP10" s="142" t="s">
        <v>191</v>
      </c>
      <c r="AQ10" s="144"/>
      <c r="AS10" s="137" t="str">
        <f t="shared" ref="AS10:AT71" si="0">H10&amp;J10&amp;L10&amp;N10&amp;P10&amp;R10&amp;T10&amp;V10&amp;X10&amp;Z10&amp;AB10&amp;AD10&amp;AF10&amp;AH10&amp;AJ10&amp;AL10&amp;AN10&amp;AP10</f>
        <v>xxxxx</v>
      </c>
      <c r="AT10" s="137" t="str">
        <f t="shared" si="0"/>
        <v/>
      </c>
    </row>
    <row r="11" spans="1:46" x14ac:dyDescent="0.2">
      <c r="A11" s="143">
        <v>103</v>
      </c>
      <c r="B11" s="143" t="s">
        <v>2688</v>
      </c>
      <c r="C11" s="143"/>
      <c r="D11" s="143"/>
      <c r="E11" s="151">
        <v>39814</v>
      </c>
      <c r="F11" s="142"/>
      <c r="G11" s="144"/>
      <c r="H11" s="142" t="s">
        <v>191</v>
      </c>
      <c r="I11" s="144"/>
      <c r="J11" s="142"/>
      <c r="K11" s="144"/>
      <c r="L11" s="142"/>
      <c r="M11" s="144"/>
      <c r="N11" s="142"/>
      <c r="O11" s="144"/>
      <c r="P11" s="142"/>
      <c r="Q11" s="144"/>
      <c r="R11" s="142"/>
      <c r="S11" s="144"/>
      <c r="T11" s="142"/>
      <c r="U11" s="144"/>
      <c r="V11" s="142"/>
      <c r="W11" s="144"/>
      <c r="X11" s="142" t="s">
        <v>191</v>
      </c>
      <c r="Y11" s="144"/>
      <c r="Z11" s="142"/>
      <c r="AA11" s="144"/>
      <c r="AB11" s="142"/>
      <c r="AC11" s="144"/>
      <c r="AD11" s="142"/>
      <c r="AE11" s="144"/>
      <c r="AF11" s="142" t="s">
        <v>191</v>
      </c>
      <c r="AG11" s="144"/>
      <c r="AH11" s="142"/>
      <c r="AI11" s="144"/>
      <c r="AJ11" s="142"/>
      <c r="AK11" s="144"/>
      <c r="AL11" s="142"/>
      <c r="AM11" s="145"/>
      <c r="AN11" s="142" t="s">
        <v>191</v>
      </c>
      <c r="AO11" s="144"/>
      <c r="AP11" s="142" t="s">
        <v>191</v>
      </c>
      <c r="AQ11" s="144"/>
      <c r="AS11" s="137" t="str">
        <f t="shared" si="0"/>
        <v>xxxxx</v>
      </c>
      <c r="AT11" s="137" t="str">
        <f t="shared" si="0"/>
        <v/>
      </c>
    </row>
    <row r="12" spans="1:46" x14ac:dyDescent="0.2">
      <c r="A12" s="143">
        <v>104</v>
      </c>
      <c r="B12" s="143" t="s">
        <v>2689</v>
      </c>
      <c r="C12" s="143"/>
      <c r="D12" s="143"/>
      <c r="E12" s="151">
        <v>39814</v>
      </c>
      <c r="F12" s="142"/>
      <c r="G12" s="144"/>
      <c r="H12" s="142" t="s">
        <v>191</v>
      </c>
      <c r="I12" s="144"/>
      <c r="J12" s="142"/>
      <c r="K12" s="144"/>
      <c r="L12" s="142"/>
      <c r="M12" s="144"/>
      <c r="N12" s="142"/>
      <c r="O12" s="144"/>
      <c r="P12" s="142"/>
      <c r="Q12" s="144"/>
      <c r="R12" s="142"/>
      <c r="S12" s="144"/>
      <c r="T12" s="142"/>
      <c r="U12" s="144"/>
      <c r="V12" s="142"/>
      <c r="W12" s="144"/>
      <c r="X12" s="142" t="s">
        <v>191</v>
      </c>
      <c r="Y12" s="144"/>
      <c r="Z12" s="142"/>
      <c r="AA12" s="144"/>
      <c r="AB12" s="142"/>
      <c r="AC12" s="144"/>
      <c r="AD12" s="142"/>
      <c r="AE12" s="144"/>
      <c r="AF12" s="142" t="s">
        <v>191</v>
      </c>
      <c r="AG12" s="144"/>
      <c r="AH12" s="142"/>
      <c r="AI12" s="144"/>
      <c r="AJ12" s="142"/>
      <c r="AK12" s="144"/>
      <c r="AL12" s="142"/>
      <c r="AM12" s="145"/>
      <c r="AN12" s="142" t="s">
        <v>191</v>
      </c>
      <c r="AO12" s="144"/>
      <c r="AP12" s="142" t="s">
        <v>191</v>
      </c>
      <c r="AQ12" s="144"/>
      <c r="AS12" s="137" t="str">
        <f t="shared" si="0"/>
        <v>xxxxx</v>
      </c>
      <c r="AT12" s="137" t="str">
        <f t="shared" si="0"/>
        <v/>
      </c>
    </row>
    <row r="13" spans="1:46" x14ac:dyDescent="0.2">
      <c r="A13" s="143">
        <v>105</v>
      </c>
      <c r="B13" s="143" t="s">
        <v>1152</v>
      </c>
      <c r="C13" s="143"/>
      <c r="D13" s="143"/>
      <c r="E13" s="151">
        <v>39814</v>
      </c>
      <c r="F13" s="142"/>
      <c r="G13" s="144"/>
      <c r="H13" s="142" t="s">
        <v>191</v>
      </c>
      <c r="I13" s="144"/>
      <c r="J13" s="142"/>
      <c r="K13" s="129" t="s">
        <v>2649</v>
      </c>
      <c r="L13" s="142"/>
      <c r="M13" s="144"/>
      <c r="N13" s="142"/>
      <c r="O13" s="144"/>
      <c r="P13" s="142"/>
      <c r="Q13" s="144"/>
      <c r="R13" s="142"/>
      <c r="S13" s="129" t="s">
        <v>2649</v>
      </c>
      <c r="T13" s="142"/>
      <c r="U13" s="144"/>
      <c r="V13" s="142"/>
      <c r="W13" s="144"/>
      <c r="X13" s="142" t="s">
        <v>191</v>
      </c>
      <c r="Y13" s="144"/>
      <c r="Z13" s="142" t="s">
        <v>191</v>
      </c>
      <c r="AA13" s="279" t="s">
        <v>196</v>
      </c>
      <c r="AB13" s="142"/>
      <c r="AC13" s="144"/>
      <c r="AD13" s="142"/>
      <c r="AE13" s="144"/>
      <c r="AF13" s="142" t="s">
        <v>191</v>
      </c>
      <c r="AG13" s="144"/>
      <c r="AH13" s="142"/>
      <c r="AI13" s="144"/>
      <c r="AJ13" s="142"/>
      <c r="AK13" s="144"/>
      <c r="AL13" s="142"/>
      <c r="AM13" s="145"/>
      <c r="AN13" s="142" t="s">
        <v>191</v>
      </c>
      <c r="AO13" s="144"/>
      <c r="AP13" s="142" t="s">
        <v>191</v>
      </c>
      <c r="AQ13" s="144"/>
      <c r="AS13" s="137" t="str">
        <f t="shared" si="0"/>
        <v>xxxxxx</v>
      </c>
      <c r="AT13" s="137" t="str">
        <f t="shared" si="0"/>
        <v>y3y3n</v>
      </c>
    </row>
    <row r="14" spans="1:46" x14ac:dyDescent="0.2">
      <c r="A14" s="141">
        <v>201</v>
      </c>
      <c r="B14" s="141" t="s">
        <v>2690</v>
      </c>
      <c r="C14" s="141"/>
      <c r="D14" s="141"/>
      <c r="E14" s="150">
        <v>39814</v>
      </c>
      <c r="F14" s="142"/>
      <c r="G14" s="142"/>
      <c r="H14" s="142"/>
      <c r="I14" s="142"/>
      <c r="J14" s="142" t="s">
        <v>191</v>
      </c>
      <c r="K14" s="142"/>
      <c r="L14" s="142"/>
      <c r="M14" s="142"/>
      <c r="N14" s="142"/>
      <c r="O14" s="142"/>
      <c r="P14" s="142"/>
      <c r="Q14" s="142"/>
      <c r="R14" s="142"/>
      <c r="S14" s="142"/>
      <c r="T14" s="142"/>
      <c r="U14" s="142"/>
      <c r="V14" s="142"/>
      <c r="W14" s="142"/>
      <c r="X14" s="142" t="s">
        <v>191</v>
      </c>
      <c r="Y14" s="142"/>
      <c r="Z14" s="142"/>
      <c r="AA14" s="142"/>
      <c r="AB14" s="142"/>
      <c r="AC14" s="142"/>
      <c r="AD14" s="142"/>
      <c r="AE14" s="142"/>
      <c r="AF14" s="142" t="s">
        <v>191</v>
      </c>
      <c r="AG14" s="142"/>
      <c r="AH14" s="142"/>
      <c r="AI14" s="142"/>
      <c r="AJ14" s="142"/>
      <c r="AK14" s="142"/>
      <c r="AL14" s="142"/>
      <c r="AM14" s="142"/>
      <c r="AN14" s="142" t="s">
        <v>191</v>
      </c>
      <c r="AO14" s="142"/>
      <c r="AP14" s="142" t="s">
        <v>191</v>
      </c>
      <c r="AQ14" s="142"/>
      <c r="AS14" s="137" t="str">
        <f t="shared" si="0"/>
        <v>xxxxx</v>
      </c>
      <c r="AT14" s="137" t="str">
        <f t="shared" si="0"/>
        <v/>
      </c>
    </row>
    <row r="15" spans="1:46" x14ac:dyDescent="0.2">
      <c r="A15" s="143">
        <v>202</v>
      </c>
      <c r="B15" s="143" t="s">
        <v>2691</v>
      </c>
      <c r="C15" s="143"/>
      <c r="D15" s="143"/>
      <c r="E15" s="151">
        <v>39814</v>
      </c>
      <c r="F15" s="142"/>
      <c r="G15" s="144"/>
      <c r="H15" s="142"/>
      <c r="I15" s="144"/>
      <c r="J15" s="142" t="s">
        <v>191</v>
      </c>
      <c r="K15" s="144"/>
      <c r="L15" s="142"/>
      <c r="M15" s="144"/>
      <c r="N15" s="142"/>
      <c r="O15" s="144"/>
      <c r="P15" s="142"/>
      <c r="Q15" s="144"/>
      <c r="R15" s="142"/>
      <c r="S15" s="144"/>
      <c r="T15" s="142"/>
      <c r="U15" s="144"/>
      <c r="V15" s="142"/>
      <c r="W15" s="144"/>
      <c r="X15" s="142" t="s">
        <v>191</v>
      </c>
      <c r="Y15" s="144"/>
      <c r="Z15" s="142"/>
      <c r="AA15" s="144"/>
      <c r="AB15" s="142"/>
      <c r="AC15" s="144"/>
      <c r="AD15" s="142"/>
      <c r="AE15" s="144"/>
      <c r="AF15" s="142" t="s">
        <v>191</v>
      </c>
      <c r="AG15" s="144"/>
      <c r="AH15" s="142"/>
      <c r="AI15" s="144"/>
      <c r="AJ15" s="142"/>
      <c r="AK15" s="144"/>
      <c r="AL15" s="142"/>
      <c r="AM15" s="145"/>
      <c r="AN15" s="142" t="s">
        <v>191</v>
      </c>
      <c r="AO15" s="144"/>
      <c r="AP15" s="142" t="s">
        <v>191</v>
      </c>
      <c r="AQ15" s="144"/>
      <c r="AS15" s="137" t="str">
        <f t="shared" si="0"/>
        <v>xxxxx</v>
      </c>
      <c r="AT15" s="137" t="str">
        <f t="shared" si="0"/>
        <v/>
      </c>
    </row>
    <row r="16" spans="1:46" x14ac:dyDescent="0.2">
      <c r="A16" s="143">
        <v>203</v>
      </c>
      <c r="B16" s="143" t="s">
        <v>2692</v>
      </c>
      <c r="C16" s="143"/>
      <c r="D16" s="143"/>
      <c r="E16" s="151" t="s">
        <v>1252</v>
      </c>
      <c r="F16" s="142"/>
      <c r="G16" s="144"/>
      <c r="H16" s="129" t="s">
        <v>2676</v>
      </c>
      <c r="I16" s="144"/>
      <c r="J16" s="142" t="s">
        <v>191</v>
      </c>
      <c r="K16" s="144"/>
      <c r="L16" s="142"/>
      <c r="M16" s="144"/>
      <c r="N16" s="142"/>
      <c r="O16" s="144"/>
      <c r="P16" s="142"/>
      <c r="Q16" s="144"/>
      <c r="R16" s="142"/>
      <c r="S16" s="144"/>
      <c r="T16" s="142"/>
      <c r="U16" s="144"/>
      <c r="V16" s="142"/>
      <c r="W16" s="144"/>
      <c r="X16" s="142" t="s">
        <v>191</v>
      </c>
      <c r="Y16" s="144"/>
      <c r="Z16" s="142"/>
      <c r="AA16" s="144"/>
      <c r="AB16" s="142"/>
      <c r="AC16" s="144"/>
      <c r="AD16" s="142"/>
      <c r="AE16" s="144"/>
      <c r="AF16" s="142" t="s">
        <v>191</v>
      </c>
      <c r="AG16" s="144"/>
      <c r="AH16" s="142"/>
      <c r="AI16" s="144"/>
      <c r="AJ16" s="142"/>
      <c r="AK16" s="144"/>
      <c r="AL16" s="142"/>
      <c r="AM16" s="145"/>
      <c r="AN16" s="142" t="s">
        <v>191</v>
      </c>
      <c r="AO16" s="144"/>
      <c r="AP16" s="142" t="s">
        <v>191</v>
      </c>
      <c r="AQ16" s="144"/>
      <c r="AS16" s="137" t="str">
        <f t="shared" si="0"/>
        <v>y5xxxxx</v>
      </c>
      <c r="AT16" s="137" t="str">
        <f t="shared" si="0"/>
        <v/>
      </c>
    </row>
    <row r="17" spans="1:46" x14ac:dyDescent="0.2">
      <c r="A17" s="143">
        <v>204</v>
      </c>
      <c r="B17" s="143" t="s">
        <v>2693</v>
      </c>
      <c r="C17" s="143"/>
      <c r="D17" s="143"/>
      <c r="E17" s="151">
        <v>39814</v>
      </c>
      <c r="F17" s="142"/>
      <c r="G17" s="144"/>
      <c r="H17" s="142"/>
      <c r="I17" s="144"/>
      <c r="J17" s="142" t="s">
        <v>191</v>
      </c>
      <c r="K17" s="144"/>
      <c r="L17" s="142"/>
      <c r="M17" s="144"/>
      <c r="N17" s="142"/>
      <c r="O17" s="144"/>
      <c r="P17" s="142"/>
      <c r="Q17" s="144"/>
      <c r="R17" s="142"/>
      <c r="S17" s="144"/>
      <c r="T17" s="142"/>
      <c r="U17" s="144"/>
      <c r="V17" s="142"/>
      <c r="W17" s="144"/>
      <c r="X17" s="142" t="s">
        <v>191</v>
      </c>
      <c r="Y17" s="144"/>
      <c r="Z17" s="142"/>
      <c r="AA17" s="144"/>
      <c r="AB17" s="142"/>
      <c r="AC17" s="144"/>
      <c r="AD17" s="142"/>
      <c r="AE17" s="144"/>
      <c r="AF17" s="142" t="s">
        <v>191</v>
      </c>
      <c r="AG17" s="144"/>
      <c r="AH17" s="142"/>
      <c r="AI17" s="144"/>
      <c r="AJ17" s="142"/>
      <c r="AK17" s="144"/>
      <c r="AL17" s="142"/>
      <c r="AM17" s="145"/>
      <c r="AN17" s="142" t="s">
        <v>191</v>
      </c>
      <c r="AO17" s="144"/>
      <c r="AP17" s="142" t="s">
        <v>191</v>
      </c>
      <c r="AQ17" s="144"/>
      <c r="AS17" s="137" t="str">
        <f t="shared" si="0"/>
        <v>xxxxx</v>
      </c>
      <c r="AT17" s="137" t="str">
        <f t="shared" si="0"/>
        <v/>
      </c>
    </row>
    <row r="18" spans="1:46" x14ac:dyDescent="0.2">
      <c r="A18" s="143">
        <v>205</v>
      </c>
      <c r="B18" s="143" t="s">
        <v>2694</v>
      </c>
      <c r="C18" s="143"/>
      <c r="D18" s="143"/>
      <c r="E18" s="151">
        <v>39814</v>
      </c>
      <c r="F18" s="142"/>
      <c r="G18" s="144"/>
      <c r="H18" s="142"/>
      <c r="I18" s="144"/>
      <c r="J18" s="142" t="s">
        <v>191</v>
      </c>
      <c r="K18" s="144"/>
      <c r="L18" s="142"/>
      <c r="M18" s="144"/>
      <c r="N18" s="142"/>
      <c r="O18" s="144"/>
      <c r="P18" s="142"/>
      <c r="Q18" s="144"/>
      <c r="R18" s="142"/>
      <c r="S18" s="144"/>
      <c r="T18" s="142"/>
      <c r="U18" s="144"/>
      <c r="V18" s="142"/>
      <c r="W18" s="144"/>
      <c r="X18" s="142" t="s">
        <v>191</v>
      </c>
      <c r="Y18" s="144"/>
      <c r="Z18" s="142"/>
      <c r="AA18" s="144"/>
      <c r="AB18" s="142"/>
      <c r="AC18" s="144"/>
      <c r="AD18" s="142"/>
      <c r="AE18" s="144"/>
      <c r="AF18" s="142" t="s">
        <v>191</v>
      </c>
      <c r="AG18" s="144"/>
      <c r="AH18" s="142"/>
      <c r="AI18" s="144"/>
      <c r="AJ18" s="142"/>
      <c r="AK18" s="144"/>
      <c r="AL18" s="142"/>
      <c r="AM18" s="145"/>
      <c r="AN18" s="142" t="s">
        <v>191</v>
      </c>
      <c r="AO18" s="144"/>
      <c r="AP18" s="142" t="s">
        <v>191</v>
      </c>
      <c r="AQ18" s="144"/>
      <c r="AS18" s="137" t="str">
        <f t="shared" si="0"/>
        <v>xxxxx</v>
      </c>
      <c r="AT18" s="137" t="str">
        <f t="shared" si="0"/>
        <v/>
      </c>
    </row>
    <row r="19" spans="1:46" x14ac:dyDescent="0.2">
      <c r="A19" s="143">
        <v>206</v>
      </c>
      <c r="B19" s="143" t="s">
        <v>2695</v>
      </c>
      <c r="C19" s="143"/>
      <c r="D19" s="143"/>
      <c r="E19" s="151" t="s">
        <v>1252</v>
      </c>
      <c r="F19" s="142"/>
      <c r="G19" s="144"/>
      <c r="H19" s="129" t="s">
        <v>2676</v>
      </c>
      <c r="I19" s="144"/>
      <c r="J19" s="142" t="s">
        <v>191</v>
      </c>
      <c r="K19" s="144"/>
      <c r="L19" s="142"/>
      <c r="M19" s="144"/>
      <c r="N19" s="142"/>
      <c r="O19" s="144"/>
      <c r="P19" s="142"/>
      <c r="Q19" s="144"/>
      <c r="R19" s="142"/>
      <c r="S19" s="144"/>
      <c r="T19" s="142"/>
      <c r="U19" s="144"/>
      <c r="V19" s="142"/>
      <c r="W19" s="144"/>
      <c r="X19" s="142" t="s">
        <v>191</v>
      </c>
      <c r="Y19" s="144"/>
      <c r="Z19" s="142"/>
      <c r="AA19" s="144"/>
      <c r="AB19" s="142"/>
      <c r="AC19" s="144"/>
      <c r="AD19" s="142"/>
      <c r="AE19" s="144"/>
      <c r="AF19" s="142" t="s">
        <v>191</v>
      </c>
      <c r="AG19" s="144"/>
      <c r="AH19" s="142"/>
      <c r="AI19" s="144"/>
      <c r="AJ19" s="142"/>
      <c r="AK19" s="144"/>
      <c r="AL19" s="142"/>
      <c r="AM19" s="145"/>
      <c r="AN19" s="142" t="s">
        <v>191</v>
      </c>
      <c r="AO19" s="144"/>
      <c r="AP19" s="142" t="s">
        <v>191</v>
      </c>
      <c r="AQ19" s="144"/>
      <c r="AS19" s="137" t="str">
        <f t="shared" si="0"/>
        <v>y5xxxxx</v>
      </c>
      <c r="AT19" s="137" t="str">
        <f t="shared" si="0"/>
        <v/>
      </c>
    </row>
    <row r="20" spans="1:46" x14ac:dyDescent="0.2">
      <c r="A20" s="143">
        <v>207</v>
      </c>
      <c r="B20" s="143" t="s">
        <v>2696</v>
      </c>
      <c r="C20" s="143"/>
      <c r="D20" s="143"/>
      <c r="E20" s="151">
        <v>39814</v>
      </c>
      <c r="F20" s="142"/>
      <c r="G20" s="144"/>
      <c r="H20" s="142"/>
      <c r="I20" s="144"/>
      <c r="J20" s="142" t="s">
        <v>191</v>
      </c>
      <c r="K20" s="144"/>
      <c r="L20" s="142"/>
      <c r="M20" s="144"/>
      <c r="N20" s="142"/>
      <c r="O20" s="144"/>
      <c r="P20" s="142"/>
      <c r="Q20" s="144"/>
      <c r="R20" s="142"/>
      <c r="S20" s="144"/>
      <c r="T20" s="142"/>
      <c r="U20" s="144"/>
      <c r="V20" s="142"/>
      <c r="W20" s="144"/>
      <c r="X20" s="142" t="s">
        <v>191</v>
      </c>
      <c r="Y20" s="144"/>
      <c r="Z20" s="142"/>
      <c r="AA20" s="144"/>
      <c r="AB20" s="142"/>
      <c r="AC20" s="144"/>
      <c r="AD20" s="142"/>
      <c r="AE20" s="144"/>
      <c r="AF20" s="142" t="s">
        <v>191</v>
      </c>
      <c r="AG20" s="144"/>
      <c r="AH20" s="142"/>
      <c r="AI20" s="144"/>
      <c r="AJ20" s="142"/>
      <c r="AK20" s="144"/>
      <c r="AL20" s="142"/>
      <c r="AM20" s="145"/>
      <c r="AN20" s="142" t="s">
        <v>191</v>
      </c>
      <c r="AO20" s="144"/>
      <c r="AP20" s="142" t="s">
        <v>191</v>
      </c>
      <c r="AQ20" s="144"/>
      <c r="AS20" s="137" t="str">
        <f t="shared" si="0"/>
        <v>xxxxx</v>
      </c>
      <c r="AT20" s="137" t="str">
        <f t="shared" si="0"/>
        <v/>
      </c>
    </row>
    <row r="21" spans="1:46" x14ac:dyDescent="0.2">
      <c r="A21" s="143">
        <v>208</v>
      </c>
      <c r="B21" s="143" t="s">
        <v>2697</v>
      </c>
      <c r="C21" s="143"/>
      <c r="D21" s="143"/>
      <c r="E21" s="151" t="s">
        <v>1252</v>
      </c>
      <c r="F21" s="142"/>
      <c r="G21" s="144"/>
      <c r="H21" s="142"/>
      <c r="I21" s="144"/>
      <c r="J21" s="142" t="s">
        <v>191</v>
      </c>
      <c r="K21" s="144"/>
      <c r="L21" s="142"/>
      <c r="M21" s="144"/>
      <c r="N21" s="142"/>
      <c r="O21" s="144"/>
      <c r="P21" s="142"/>
      <c r="Q21" s="144"/>
      <c r="R21" s="142"/>
      <c r="S21" s="144"/>
      <c r="T21" s="142"/>
      <c r="U21" s="144"/>
      <c r="V21" s="142"/>
      <c r="W21" s="144"/>
      <c r="X21" s="142" t="s">
        <v>191</v>
      </c>
      <c r="Y21" s="144"/>
      <c r="Z21" s="142"/>
      <c r="AA21" s="144"/>
      <c r="AB21" s="142"/>
      <c r="AC21" s="144"/>
      <c r="AD21" s="142"/>
      <c r="AE21" s="144"/>
      <c r="AF21" s="142" t="s">
        <v>191</v>
      </c>
      <c r="AG21" s="144"/>
      <c r="AH21" s="142"/>
      <c r="AI21" s="144"/>
      <c r="AJ21" s="142"/>
      <c r="AK21" s="144"/>
      <c r="AL21" s="142"/>
      <c r="AM21" s="145"/>
      <c r="AN21" s="142" t="s">
        <v>191</v>
      </c>
      <c r="AO21" s="144"/>
      <c r="AP21" s="142" t="s">
        <v>191</v>
      </c>
      <c r="AQ21" s="144"/>
      <c r="AS21" s="137" t="str">
        <f t="shared" si="0"/>
        <v>xxxxx</v>
      </c>
      <c r="AT21" s="137" t="str">
        <f t="shared" si="0"/>
        <v/>
      </c>
    </row>
    <row r="22" spans="1:46" s="138" customFormat="1" x14ac:dyDescent="0.2">
      <c r="A22" s="146">
        <v>209</v>
      </c>
      <c r="B22" s="147" t="s">
        <v>2698</v>
      </c>
      <c r="C22" s="147"/>
      <c r="D22" s="147"/>
      <c r="E22" s="152" t="s">
        <v>1252</v>
      </c>
      <c r="F22" s="142"/>
      <c r="G22" s="144"/>
      <c r="H22" s="142"/>
      <c r="I22" s="144"/>
      <c r="J22" s="142" t="s">
        <v>191</v>
      </c>
      <c r="K22" s="144"/>
      <c r="L22" s="142"/>
      <c r="M22" s="144"/>
      <c r="N22" s="142"/>
      <c r="O22" s="144"/>
      <c r="P22" s="142"/>
      <c r="Q22" s="144"/>
      <c r="R22" s="142"/>
      <c r="S22" s="144"/>
      <c r="T22" s="142"/>
      <c r="U22" s="144"/>
      <c r="V22" s="142"/>
      <c r="W22" s="144"/>
      <c r="X22" s="142" t="s">
        <v>191</v>
      </c>
      <c r="Y22" s="144"/>
      <c r="Z22" s="142"/>
      <c r="AA22" s="144"/>
      <c r="AB22" s="142"/>
      <c r="AC22" s="144"/>
      <c r="AD22" s="142"/>
      <c r="AE22" s="144"/>
      <c r="AF22" s="142" t="s">
        <v>191</v>
      </c>
      <c r="AG22" s="144"/>
      <c r="AH22" s="142"/>
      <c r="AI22" s="144"/>
      <c r="AJ22" s="142"/>
      <c r="AK22" s="144"/>
      <c r="AL22" s="142"/>
      <c r="AM22" s="145"/>
      <c r="AN22" s="142" t="s">
        <v>191</v>
      </c>
      <c r="AO22" s="144"/>
      <c r="AP22" s="142" t="s">
        <v>191</v>
      </c>
      <c r="AQ22" s="144"/>
      <c r="AS22" s="137" t="str">
        <f t="shared" si="0"/>
        <v>xxxxx</v>
      </c>
      <c r="AT22" s="137" t="str">
        <f t="shared" si="0"/>
        <v/>
      </c>
    </row>
    <row r="23" spans="1:46" x14ac:dyDescent="0.2">
      <c r="A23" s="143">
        <v>210</v>
      </c>
      <c r="B23" s="143" t="s">
        <v>2699</v>
      </c>
      <c r="C23" s="143"/>
      <c r="D23" s="143"/>
      <c r="E23" s="151" t="s">
        <v>1252</v>
      </c>
      <c r="F23" s="142"/>
      <c r="G23" s="144"/>
      <c r="H23" s="142"/>
      <c r="I23" s="144"/>
      <c r="J23" s="142" t="s">
        <v>191</v>
      </c>
      <c r="K23" s="144"/>
      <c r="L23" s="142"/>
      <c r="M23" s="144"/>
      <c r="N23" s="142"/>
      <c r="O23" s="144"/>
      <c r="P23" s="142"/>
      <c r="Q23" s="144"/>
      <c r="R23" s="142"/>
      <c r="S23" s="144"/>
      <c r="T23" s="142"/>
      <c r="U23" s="144"/>
      <c r="V23" s="142"/>
      <c r="W23" s="144"/>
      <c r="X23" s="142" t="s">
        <v>191</v>
      </c>
      <c r="Y23" s="144"/>
      <c r="Z23" s="142"/>
      <c r="AA23" s="144"/>
      <c r="AB23" s="142"/>
      <c r="AC23" s="144"/>
      <c r="AD23" s="142"/>
      <c r="AE23" s="144"/>
      <c r="AF23" s="142" t="s">
        <v>191</v>
      </c>
      <c r="AG23" s="144"/>
      <c r="AH23" s="142"/>
      <c r="AI23" s="144"/>
      <c r="AJ23" s="142"/>
      <c r="AK23" s="144"/>
      <c r="AL23" s="142"/>
      <c r="AM23" s="145"/>
      <c r="AN23" s="142" t="s">
        <v>191</v>
      </c>
      <c r="AO23" s="144"/>
      <c r="AP23" s="142" t="s">
        <v>191</v>
      </c>
      <c r="AQ23" s="144"/>
      <c r="AS23" s="137" t="str">
        <f t="shared" si="0"/>
        <v>xxxxx</v>
      </c>
      <c r="AT23" s="137" t="str">
        <f t="shared" si="0"/>
        <v/>
      </c>
    </row>
    <row r="24" spans="1:46" x14ac:dyDescent="0.2">
      <c r="A24" s="143">
        <v>211</v>
      </c>
      <c r="B24" s="143" t="s">
        <v>2700</v>
      </c>
      <c r="C24" s="143"/>
      <c r="D24" s="143"/>
      <c r="E24" s="151" t="s">
        <v>1252</v>
      </c>
      <c r="F24" s="142"/>
      <c r="G24" s="144"/>
      <c r="H24" s="142"/>
      <c r="I24" s="144"/>
      <c r="J24" s="142" t="s">
        <v>191</v>
      </c>
      <c r="K24" s="144"/>
      <c r="L24" s="142"/>
      <c r="M24" s="144"/>
      <c r="N24" s="142"/>
      <c r="O24" s="144"/>
      <c r="P24" s="142"/>
      <c r="Q24" s="144"/>
      <c r="R24" s="142"/>
      <c r="S24" s="144"/>
      <c r="T24" s="142"/>
      <c r="U24" s="144"/>
      <c r="V24" s="142"/>
      <c r="W24" s="144"/>
      <c r="X24" s="142" t="s">
        <v>191</v>
      </c>
      <c r="Y24" s="144"/>
      <c r="Z24" s="142"/>
      <c r="AA24" s="144"/>
      <c r="AB24" s="142"/>
      <c r="AC24" s="144"/>
      <c r="AD24" s="142"/>
      <c r="AE24" s="144"/>
      <c r="AF24" s="142" t="s">
        <v>191</v>
      </c>
      <c r="AG24" s="144"/>
      <c r="AH24" s="142"/>
      <c r="AI24" s="144"/>
      <c r="AJ24" s="142"/>
      <c r="AK24" s="144"/>
      <c r="AL24" s="142"/>
      <c r="AM24" s="145"/>
      <c r="AN24" s="142" t="s">
        <v>191</v>
      </c>
      <c r="AO24" s="144"/>
      <c r="AP24" s="142" t="s">
        <v>191</v>
      </c>
      <c r="AQ24" s="144"/>
      <c r="AS24" s="137" t="str">
        <f t="shared" si="0"/>
        <v>xxxxx</v>
      </c>
      <c r="AT24" s="137" t="str">
        <f t="shared" si="0"/>
        <v/>
      </c>
    </row>
    <row r="25" spans="1:46" x14ac:dyDescent="0.2">
      <c r="A25" s="143">
        <v>212</v>
      </c>
      <c r="B25" s="143" t="s">
        <v>2701</v>
      </c>
      <c r="C25" s="143"/>
      <c r="D25" s="143"/>
      <c r="E25" s="151" t="s">
        <v>1252</v>
      </c>
      <c r="F25" s="142"/>
      <c r="G25" s="144"/>
      <c r="H25" s="129" t="s">
        <v>2676</v>
      </c>
      <c r="I25" s="144"/>
      <c r="J25" s="142" t="s">
        <v>191</v>
      </c>
      <c r="K25" s="144"/>
      <c r="L25" s="142"/>
      <c r="M25" s="144"/>
      <c r="N25" s="142"/>
      <c r="O25" s="144"/>
      <c r="P25" s="142"/>
      <c r="Q25" s="144"/>
      <c r="R25" s="142"/>
      <c r="S25" s="144"/>
      <c r="T25" s="142"/>
      <c r="U25" s="144"/>
      <c r="V25" s="142"/>
      <c r="W25" s="144"/>
      <c r="X25" s="142" t="s">
        <v>191</v>
      </c>
      <c r="Y25" s="144"/>
      <c r="Z25" s="142"/>
      <c r="AA25" s="144"/>
      <c r="AB25" s="142"/>
      <c r="AC25" s="144"/>
      <c r="AD25" s="142"/>
      <c r="AE25" s="144"/>
      <c r="AF25" s="142" t="s">
        <v>191</v>
      </c>
      <c r="AG25" s="144"/>
      <c r="AH25" s="142"/>
      <c r="AI25" s="144"/>
      <c r="AJ25" s="142"/>
      <c r="AK25" s="144"/>
      <c r="AL25" s="142"/>
      <c r="AM25" s="145"/>
      <c r="AN25" s="142" t="s">
        <v>191</v>
      </c>
      <c r="AO25" s="144"/>
      <c r="AP25" s="142" t="s">
        <v>191</v>
      </c>
      <c r="AQ25" s="144"/>
      <c r="AS25" s="137" t="str">
        <f t="shared" si="0"/>
        <v>y5xxxxx</v>
      </c>
      <c r="AT25" s="137" t="str">
        <f t="shared" si="0"/>
        <v/>
      </c>
    </row>
    <row r="26" spans="1:46" x14ac:dyDescent="0.2">
      <c r="A26" s="143">
        <v>213</v>
      </c>
      <c r="B26" s="143" t="s">
        <v>2702</v>
      </c>
      <c r="C26" s="143"/>
      <c r="D26" s="143"/>
      <c r="E26" s="151" t="s">
        <v>1252</v>
      </c>
      <c r="F26" s="142"/>
      <c r="G26" s="144"/>
      <c r="H26" s="129" t="s">
        <v>2676</v>
      </c>
      <c r="I26" s="144"/>
      <c r="J26" s="142" t="s">
        <v>191</v>
      </c>
      <c r="K26" s="144"/>
      <c r="L26" s="142"/>
      <c r="M26" s="144"/>
      <c r="N26" s="142"/>
      <c r="O26" s="144"/>
      <c r="P26" s="142"/>
      <c r="Q26" s="144"/>
      <c r="R26" s="142"/>
      <c r="S26" s="144"/>
      <c r="T26" s="142"/>
      <c r="U26" s="144"/>
      <c r="V26" s="142"/>
      <c r="W26" s="144"/>
      <c r="X26" s="142" t="s">
        <v>191</v>
      </c>
      <c r="Y26" s="144"/>
      <c r="Z26" s="142"/>
      <c r="AA26" s="144"/>
      <c r="AB26" s="142"/>
      <c r="AC26" s="144"/>
      <c r="AD26" s="142"/>
      <c r="AE26" s="144"/>
      <c r="AF26" s="142" t="s">
        <v>191</v>
      </c>
      <c r="AG26" s="144"/>
      <c r="AH26" s="142"/>
      <c r="AI26" s="144"/>
      <c r="AJ26" s="142"/>
      <c r="AK26" s="144"/>
      <c r="AL26" s="142"/>
      <c r="AM26" s="145"/>
      <c r="AN26" s="142" t="s">
        <v>191</v>
      </c>
      <c r="AO26" s="144"/>
      <c r="AP26" s="142" t="s">
        <v>191</v>
      </c>
      <c r="AQ26" s="144"/>
      <c r="AS26" s="137" t="str">
        <f t="shared" si="0"/>
        <v>y5xxxxx</v>
      </c>
      <c r="AT26" s="137" t="str">
        <f t="shared" si="0"/>
        <v/>
      </c>
    </row>
    <row r="27" spans="1:46" x14ac:dyDescent="0.2">
      <c r="A27" s="143">
        <v>214</v>
      </c>
      <c r="B27" s="143" t="s">
        <v>2703</v>
      </c>
      <c r="C27" s="143"/>
      <c r="D27" s="143"/>
      <c r="E27" s="151" t="s">
        <v>1252</v>
      </c>
      <c r="F27" s="142"/>
      <c r="G27" s="144"/>
      <c r="H27" s="129" t="s">
        <v>2676</v>
      </c>
      <c r="I27" s="144"/>
      <c r="J27" s="142" t="s">
        <v>191</v>
      </c>
      <c r="K27" s="144"/>
      <c r="L27" s="142"/>
      <c r="M27" s="144"/>
      <c r="N27" s="142"/>
      <c r="O27" s="144"/>
      <c r="P27" s="142"/>
      <c r="Q27" s="144"/>
      <c r="R27" s="142"/>
      <c r="S27" s="144"/>
      <c r="T27" s="142"/>
      <c r="U27" s="144"/>
      <c r="V27" s="142"/>
      <c r="W27" s="144"/>
      <c r="X27" s="142" t="s">
        <v>191</v>
      </c>
      <c r="Y27" s="144"/>
      <c r="Z27" s="142"/>
      <c r="AA27" s="144"/>
      <c r="AB27" s="142"/>
      <c r="AC27" s="144"/>
      <c r="AD27" s="142"/>
      <c r="AE27" s="144"/>
      <c r="AF27" s="142" t="s">
        <v>191</v>
      </c>
      <c r="AG27" s="144"/>
      <c r="AH27" s="142"/>
      <c r="AI27" s="144"/>
      <c r="AJ27" s="142"/>
      <c r="AK27" s="144"/>
      <c r="AL27" s="142"/>
      <c r="AM27" s="145"/>
      <c r="AN27" s="142" t="s">
        <v>191</v>
      </c>
      <c r="AO27" s="144"/>
      <c r="AP27" s="142" t="s">
        <v>191</v>
      </c>
      <c r="AQ27" s="144"/>
      <c r="AS27" s="137" t="str">
        <f t="shared" si="0"/>
        <v>y5xxxxx</v>
      </c>
      <c r="AT27" s="137" t="str">
        <f t="shared" si="0"/>
        <v/>
      </c>
    </row>
    <row r="28" spans="1:46" x14ac:dyDescent="0.2">
      <c r="A28" s="143">
        <v>215</v>
      </c>
      <c r="B28" s="143" t="s">
        <v>2704</v>
      </c>
      <c r="C28" s="143"/>
      <c r="D28" s="143"/>
      <c r="E28" s="151" t="s">
        <v>1252</v>
      </c>
      <c r="F28" s="142"/>
      <c r="G28" s="144"/>
      <c r="H28" s="142"/>
      <c r="I28" s="144"/>
      <c r="J28" s="142" t="s">
        <v>191</v>
      </c>
      <c r="K28" s="144"/>
      <c r="L28" s="142"/>
      <c r="M28" s="144"/>
      <c r="N28" s="142"/>
      <c r="O28" s="144"/>
      <c r="P28" s="142"/>
      <c r="Q28" s="144"/>
      <c r="R28" s="142"/>
      <c r="S28" s="144"/>
      <c r="T28" s="142"/>
      <c r="U28" s="144"/>
      <c r="V28" s="142"/>
      <c r="W28" s="144"/>
      <c r="X28" s="142" t="s">
        <v>191</v>
      </c>
      <c r="Y28" s="144"/>
      <c r="Z28" s="142"/>
      <c r="AA28" s="144"/>
      <c r="AB28" s="142"/>
      <c r="AC28" s="144"/>
      <c r="AD28" s="142"/>
      <c r="AE28" s="144"/>
      <c r="AF28" s="142" t="s">
        <v>191</v>
      </c>
      <c r="AG28" s="144"/>
      <c r="AH28" s="142"/>
      <c r="AI28" s="144"/>
      <c r="AJ28" s="142"/>
      <c r="AK28" s="144"/>
      <c r="AL28" s="142"/>
      <c r="AM28" s="145"/>
      <c r="AN28" s="142" t="s">
        <v>191</v>
      </c>
      <c r="AO28" s="144"/>
      <c r="AP28" s="142" t="s">
        <v>191</v>
      </c>
      <c r="AQ28" s="144"/>
      <c r="AS28" s="137" t="str">
        <f t="shared" si="0"/>
        <v>xxxxx</v>
      </c>
      <c r="AT28" s="137" t="str">
        <f t="shared" si="0"/>
        <v/>
      </c>
    </row>
    <row r="29" spans="1:46" x14ac:dyDescent="0.2">
      <c r="A29" s="143">
        <v>216</v>
      </c>
      <c r="B29" s="143" t="s">
        <v>2705</v>
      </c>
      <c r="C29" s="143"/>
      <c r="D29" s="143"/>
      <c r="E29" s="151" t="s">
        <v>1252</v>
      </c>
      <c r="F29" s="142"/>
      <c r="G29" s="144"/>
      <c r="H29" s="142"/>
      <c r="I29" s="144"/>
      <c r="J29" s="142" t="s">
        <v>191</v>
      </c>
      <c r="K29" s="144"/>
      <c r="L29" s="142"/>
      <c r="M29" s="144"/>
      <c r="N29" s="142"/>
      <c r="O29" s="144"/>
      <c r="P29" s="142"/>
      <c r="Q29" s="144"/>
      <c r="R29" s="142"/>
      <c r="S29" s="144"/>
      <c r="T29" s="142"/>
      <c r="U29" s="144"/>
      <c r="V29" s="142"/>
      <c r="W29" s="144"/>
      <c r="X29" s="142" t="s">
        <v>191</v>
      </c>
      <c r="Y29" s="144"/>
      <c r="Z29" s="142"/>
      <c r="AA29" s="144"/>
      <c r="AB29" s="142"/>
      <c r="AC29" s="144"/>
      <c r="AD29" s="142"/>
      <c r="AE29" s="144"/>
      <c r="AF29" s="142" t="s">
        <v>191</v>
      </c>
      <c r="AG29" s="144"/>
      <c r="AH29" s="142"/>
      <c r="AI29" s="144"/>
      <c r="AJ29" s="142"/>
      <c r="AK29" s="144"/>
      <c r="AL29" s="142"/>
      <c r="AM29" s="145"/>
      <c r="AN29" s="142" t="s">
        <v>191</v>
      </c>
      <c r="AO29" s="144"/>
      <c r="AP29" s="142" t="s">
        <v>191</v>
      </c>
      <c r="AQ29" s="144"/>
      <c r="AS29" s="137" t="str">
        <f t="shared" si="0"/>
        <v>xxxxx</v>
      </c>
      <c r="AT29" s="137" t="str">
        <f t="shared" si="0"/>
        <v/>
      </c>
    </row>
    <row r="30" spans="1:46" x14ac:dyDescent="0.2">
      <c r="A30" s="143">
        <v>217</v>
      </c>
      <c r="B30" s="143" t="s">
        <v>2706</v>
      </c>
      <c r="C30" s="143"/>
      <c r="D30" s="143"/>
      <c r="E30" s="151" t="s">
        <v>1252</v>
      </c>
      <c r="F30" s="142"/>
      <c r="G30" s="144"/>
      <c r="H30" s="129" t="s">
        <v>2676</v>
      </c>
      <c r="I30" s="144"/>
      <c r="J30" s="142" t="s">
        <v>191</v>
      </c>
      <c r="K30" s="144"/>
      <c r="L30" s="142"/>
      <c r="M30" s="144"/>
      <c r="N30" s="142"/>
      <c r="O30" s="144"/>
      <c r="P30" s="142"/>
      <c r="Q30" s="144"/>
      <c r="R30" s="142"/>
      <c r="S30" s="144"/>
      <c r="T30" s="142"/>
      <c r="U30" s="144"/>
      <c r="V30" s="142"/>
      <c r="W30" s="144"/>
      <c r="X30" s="142" t="s">
        <v>191</v>
      </c>
      <c r="Y30" s="144"/>
      <c r="Z30" s="142"/>
      <c r="AA30" s="144"/>
      <c r="AB30" s="142"/>
      <c r="AC30" s="144"/>
      <c r="AD30" s="142"/>
      <c r="AE30" s="144"/>
      <c r="AF30" s="142" t="s">
        <v>191</v>
      </c>
      <c r="AG30" s="144"/>
      <c r="AH30" s="142"/>
      <c r="AI30" s="144"/>
      <c r="AJ30" s="142"/>
      <c r="AK30" s="144"/>
      <c r="AL30" s="142"/>
      <c r="AM30" s="145"/>
      <c r="AN30" s="142" t="s">
        <v>191</v>
      </c>
      <c r="AO30" s="144"/>
      <c r="AP30" s="142" t="s">
        <v>191</v>
      </c>
      <c r="AQ30" s="144"/>
      <c r="AS30" s="137" t="str">
        <f t="shared" si="0"/>
        <v>y5xxxxx</v>
      </c>
      <c r="AT30" s="137" t="str">
        <f t="shared" si="0"/>
        <v/>
      </c>
    </row>
    <row r="31" spans="1:46" x14ac:dyDescent="0.2">
      <c r="A31" s="143">
        <v>218</v>
      </c>
      <c r="B31" s="143" t="s">
        <v>130</v>
      </c>
      <c r="C31" s="143"/>
      <c r="D31" s="143"/>
      <c r="E31" s="151" t="s">
        <v>1252</v>
      </c>
      <c r="F31" s="142"/>
      <c r="G31" s="144"/>
      <c r="H31" s="129" t="s">
        <v>2676</v>
      </c>
      <c r="I31" s="144"/>
      <c r="J31" s="142" t="s">
        <v>191</v>
      </c>
      <c r="K31" s="144"/>
      <c r="L31" s="142"/>
      <c r="M31" s="144"/>
      <c r="N31" s="142"/>
      <c r="O31" s="144"/>
      <c r="P31" s="142"/>
      <c r="Q31" s="144"/>
      <c r="R31" s="142"/>
      <c r="S31" s="129" t="s">
        <v>2647</v>
      </c>
      <c r="T31" s="142"/>
      <c r="U31" s="144"/>
      <c r="V31" s="142"/>
      <c r="W31" s="144"/>
      <c r="X31" s="142" t="s">
        <v>191</v>
      </c>
      <c r="Y31" s="144"/>
      <c r="Z31" s="142" t="s">
        <v>191</v>
      </c>
      <c r="AA31" s="279" t="s">
        <v>196</v>
      </c>
      <c r="AB31" s="142"/>
      <c r="AC31" s="144"/>
      <c r="AD31" s="142"/>
      <c r="AE31" s="144"/>
      <c r="AF31" s="142" t="s">
        <v>191</v>
      </c>
      <c r="AG31" s="144"/>
      <c r="AH31" s="142"/>
      <c r="AI31" s="144"/>
      <c r="AJ31" s="142"/>
      <c r="AK31" s="144"/>
      <c r="AL31" s="142"/>
      <c r="AM31" s="145"/>
      <c r="AN31" s="142" t="s">
        <v>191</v>
      </c>
      <c r="AO31" s="144"/>
      <c r="AP31" s="142" t="s">
        <v>191</v>
      </c>
      <c r="AQ31" s="144"/>
      <c r="AS31" s="137" t="str">
        <f t="shared" si="0"/>
        <v>y5xxxxxx</v>
      </c>
      <c r="AT31" s="137" t="str">
        <f t="shared" si="0"/>
        <v>y1n</v>
      </c>
    </row>
    <row r="32" spans="1:46" x14ac:dyDescent="0.2">
      <c r="A32" s="143">
        <v>219</v>
      </c>
      <c r="B32" s="143" t="s">
        <v>2707</v>
      </c>
      <c r="C32" s="143"/>
      <c r="D32" s="143"/>
      <c r="E32" s="151" t="s">
        <v>1252</v>
      </c>
      <c r="F32" s="142"/>
      <c r="G32" s="144"/>
      <c r="H32" s="129" t="s">
        <v>2676</v>
      </c>
      <c r="I32" s="144"/>
      <c r="J32" s="142" t="s">
        <v>191</v>
      </c>
      <c r="K32" s="144"/>
      <c r="L32" s="142"/>
      <c r="M32" s="144"/>
      <c r="N32" s="142"/>
      <c r="O32" s="144"/>
      <c r="P32" s="142"/>
      <c r="Q32" s="144"/>
      <c r="R32" s="142"/>
      <c r="S32" s="144"/>
      <c r="T32" s="142"/>
      <c r="U32" s="144"/>
      <c r="V32" s="142"/>
      <c r="W32" s="144"/>
      <c r="X32" s="142" t="s">
        <v>191</v>
      </c>
      <c r="Y32" s="144"/>
      <c r="Z32" s="142"/>
      <c r="AA32" s="144"/>
      <c r="AB32" s="142"/>
      <c r="AC32" s="144"/>
      <c r="AD32" s="142"/>
      <c r="AE32" s="144"/>
      <c r="AF32" s="142" t="s">
        <v>191</v>
      </c>
      <c r="AG32" s="144"/>
      <c r="AH32" s="142"/>
      <c r="AI32" s="144"/>
      <c r="AJ32" s="142"/>
      <c r="AK32" s="144"/>
      <c r="AL32" s="142"/>
      <c r="AM32" s="145"/>
      <c r="AN32" s="142" t="s">
        <v>191</v>
      </c>
      <c r="AO32" s="144"/>
      <c r="AP32" s="142" t="s">
        <v>191</v>
      </c>
      <c r="AQ32" s="144"/>
      <c r="AS32" s="137" t="str">
        <f t="shared" si="0"/>
        <v>y5xxxxx</v>
      </c>
      <c r="AT32" s="137" t="str">
        <f t="shared" si="0"/>
        <v/>
      </c>
    </row>
    <row r="33" spans="1:46" x14ac:dyDescent="0.2">
      <c r="A33" s="143">
        <v>220</v>
      </c>
      <c r="B33" s="143" t="s">
        <v>2708</v>
      </c>
      <c r="C33" s="143"/>
      <c r="D33" s="143"/>
      <c r="E33" s="151" t="s">
        <v>1252</v>
      </c>
      <c r="F33" s="142"/>
      <c r="G33" s="144"/>
      <c r="H33" s="142"/>
      <c r="I33" s="144"/>
      <c r="J33" s="142" t="s">
        <v>191</v>
      </c>
      <c r="K33" s="144"/>
      <c r="L33" s="142"/>
      <c r="M33" s="144"/>
      <c r="N33" s="142"/>
      <c r="O33" s="144"/>
      <c r="P33" s="142"/>
      <c r="Q33" s="144"/>
      <c r="R33" s="142"/>
      <c r="S33" s="144"/>
      <c r="T33" s="142"/>
      <c r="U33" s="144"/>
      <c r="V33" s="142"/>
      <c r="W33" s="144"/>
      <c r="X33" s="142" t="s">
        <v>191</v>
      </c>
      <c r="Y33" s="144"/>
      <c r="Z33" s="142"/>
      <c r="AA33" s="144"/>
      <c r="AB33" s="142"/>
      <c r="AC33" s="144"/>
      <c r="AD33" s="142"/>
      <c r="AE33" s="144"/>
      <c r="AF33" s="142" t="s">
        <v>191</v>
      </c>
      <c r="AG33" s="144"/>
      <c r="AH33" s="142"/>
      <c r="AI33" s="144"/>
      <c r="AJ33" s="142"/>
      <c r="AK33" s="144"/>
      <c r="AL33" s="142"/>
      <c r="AM33" s="145"/>
      <c r="AN33" s="142" t="s">
        <v>191</v>
      </c>
      <c r="AO33" s="144"/>
      <c r="AP33" s="142" t="s">
        <v>191</v>
      </c>
      <c r="AQ33" s="144"/>
      <c r="AS33" s="137" t="str">
        <f t="shared" si="0"/>
        <v>xxxxx</v>
      </c>
      <c r="AT33" s="137" t="str">
        <f t="shared" si="0"/>
        <v/>
      </c>
    </row>
    <row r="34" spans="1:46" x14ac:dyDescent="0.2">
      <c r="A34" s="141">
        <v>301</v>
      </c>
      <c r="B34" s="141" t="s">
        <v>2709</v>
      </c>
      <c r="C34" s="141"/>
      <c r="D34" s="141"/>
      <c r="E34" s="150" t="s">
        <v>1252</v>
      </c>
      <c r="F34" s="142"/>
      <c r="G34" s="142"/>
      <c r="H34" s="142"/>
      <c r="I34" s="142"/>
      <c r="J34" s="142"/>
      <c r="K34" s="142"/>
      <c r="L34" s="142" t="s">
        <v>191</v>
      </c>
      <c r="M34" s="142"/>
      <c r="N34" s="142"/>
      <c r="O34" s="142"/>
      <c r="P34" s="142"/>
      <c r="Q34" s="142"/>
      <c r="R34" s="142"/>
      <c r="S34" s="142"/>
      <c r="T34" s="142"/>
      <c r="U34" s="142"/>
      <c r="V34" s="142" t="s">
        <v>191</v>
      </c>
      <c r="W34" s="142"/>
      <c r="X34" s="142" t="s">
        <v>191</v>
      </c>
      <c r="Y34" s="142"/>
      <c r="Z34" s="142"/>
      <c r="AA34" s="142"/>
      <c r="AB34" s="142" t="s">
        <v>191</v>
      </c>
      <c r="AC34" s="142"/>
      <c r="AD34" s="142"/>
      <c r="AE34" s="142"/>
      <c r="AF34" s="142" t="s">
        <v>191</v>
      </c>
      <c r="AG34" s="142"/>
      <c r="AH34" s="142"/>
      <c r="AI34" s="142"/>
      <c r="AJ34" s="142"/>
      <c r="AK34" s="142"/>
      <c r="AL34" s="142"/>
      <c r="AM34" s="142"/>
      <c r="AN34" s="142" t="s">
        <v>191</v>
      </c>
      <c r="AO34" s="142"/>
      <c r="AP34" s="142" t="s">
        <v>191</v>
      </c>
      <c r="AQ34" s="142"/>
      <c r="AS34" s="137" t="str">
        <f t="shared" si="0"/>
        <v>xxxxxxx</v>
      </c>
      <c r="AT34" s="137" t="str">
        <f t="shared" si="0"/>
        <v/>
      </c>
    </row>
    <row r="35" spans="1:46" s="139" customFormat="1" x14ac:dyDescent="0.2">
      <c r="A35" s="148">
        <v>302</v>
      </c>
      <c r="B35" s="143" t="s">
        <v>2710</v>
      </c>
      <c r="C35" s="143"/>
      <c r="D35" s="143"/>
      <c r="E35" s="151">
        <v>39814</v>
      </c>
      <c r="F35" s="142"/>
      <c r="G35" s="144"/>
      <c r="H35" s="142"/>
      <c r="I35" s="144"/>
      <c r="J35" s="142"/>
      <c r="K35" s="144"/>
      <c r="L35" s="142" t="s">
        <v>191</v>
      </c>
      <c r="M35" s="144"/>
      <c r="N35" s="142"/>
      <c r="O35" s="144"/>
      <c r="P35" s="142"/>
      <c r="Q35" s="144"/>
      <c r="R35" s="142"/>
      <c r="S35" s="144"/>
      <c r="T35" s="142"/>
      <c r="U35" s="144"/>
      <c r="V35" s="142" t="s">
        <v>191</v>
      </c>
      <c r="W35" s="144"/>
      <c r="X35" s="142" t="s">
        <v>191</v>
      </c>
      <c r="Y35" s="144"/>
      <c r="Z35" s="142"/>
      <c r="AA35" s="144"/>
      <c r="AB35" s="142" t="s">
        <v>191</v>
      </c>
      <c r="AC35" s="144"/>
      <c r="AD35" s="142"/>
      <c r="AE35" s="144"/>
      <c r="AF35" s="142" t="s">
        <v>191</v>
      </c>
      <c r="AG35" s="144"/>
      <c r="AH35" s="142"/>
      <c r="AI35" s="144"/>
      <c r="AJ35" s="142"/>
      <c r="AK35" s="144"/>
      <c r="AL35" s="142"/>
      <c r="AM35" s="145"/>
      <c r="AN35" s="142" t="s">
        <v>191</v>
      </c>
      <c r="AO35" s="144"/>
      <c r="AP35" s="142" t="s">
        <v>191</v>
      </c>
      <c r="AQ35" s="144"/>
      <c r="AS35" s="137" t="str">
        <f t="shared" si="0"/>
        <v>xxxxxxx</v>
      </c>
      <c r="AT35" s="137" t="str">
        <f t="shared" si="0"/>
        <v/>
      </c>
    </row>
    <row r="36" spans="1:46" x14ac:dyDescent="0.2">
      <c r="A36" s="148">
        <v>303</v>
      </c>
      <c r="B36" s="143" t="s">
        <v>2711</v>
      </c>
      <c r="C36" s="143"/>
      <c r="D36" s="143"/>
      <c r="E36" s="151">
        <v>39814</v>
      </c>
      <c r="F36" s="142"/>
      <c r="G36" s="144"/>
      <c r="H36" s="142"/>
      <c r="I36" s="144"/>
      <c r="J36" s="142"/>
      <c r="K36" s="144"/>
      <c r="L36" s="142" t="s">
        <v>191</v>
      </c>
      <c r="M36" s="144"/>
      <c r="N36" s="142"/>
      <c r="O36" s="144"/>
      <c r="P36" s="142"/>
      <c r="Q36" s="144"/>
      <c r="R36" s="142"/>
      <c r="S36" s="144"/>
      <c r="T36" s="142"/>
      <c r="U36" s="144"/>
      <c r="V36" s="142" t="s">
        <v>191</v>
      </c>
      <c r="W36" s="144"/>
      <c r="X36" s="142" t="s">
        <v>191</v>
      </c>
      <c r="Y36" s="144"/>
      <c r="Z36" s="142"/>
      <c r="AA36" s="144"/>
      <c r="AB36" s="142" t="s">
        <v>191</v>
      </c>
      <c r="AC36" s="144"/>
      <c r="AD36" s="142"/>
      <c r="AE36" s="144"/>
      <c r="AF36" s="142" t="s">
        <v>191</v>
      </c>
      <c r="AG36" s="144"/>
      <c r="AH36" s="142"/>
      <c r="AI36" s="144"/>
      <c r="AJ36" s="142"/>
      <c r="AK36" s="144"/>
      <c r="AL36" s="142"/>
      <c r="AM36" s="145"/>
      <c r="AN36" s="142" t="s">
        <v>191</v>
      </c>
      <c r="AO36" s="144"/>
      <c r="AP36" s="142" t="s">
        <v>191</v>
      </c>
      <c r="AQ36" s="144"/>
      <c r="AS36" s="137" t="str">
        <f t="shared" si="0"/>
        <v>xxxxxxx</v>
      </c>
      <c r="AT36" s="137" t="str">
        <f t="shared" si="0"/>
        <v/>
      </c>
    </row>
    <row r="37" spans="1:46" x14ac:dyDescent="0.2">
      <c r="A37" s="148">
        <v>304</v>
      </c>
      <c r="B37" s="143" t="s">
        <v>2712</v>
      </c>
      <c r="C37" s="143"/>
      <c r="D37" s="143"/>
      <c r="E37" s="151">
        <v>39814</v>
      </c>
      <c r="F37" s="142"/>
      <c r="G37" s="144"/>
      <c r="H37" s="142"/>
      <c r="I37" s="144"/>
      <c r="J37" s="142"/>
      <c r="K37" s="144"/>
      <c r="L37" s="142" t="s">
        <v>191</v>
      </c>
      <c r="M37" s="144"/>
      <c r="N37" s="142"/>
      <c r="O37" s="144"/>
      <c r="P37" s="142"/>
      <c r="Q37" s="144"/>
      <c r="R37" s="142"/>
      <c r="S37" s="144"/>
      <c r="T37" s="142"/>
      <c r="U37" s="144"/>
      <c r="V37" s="142" t="s">
        <v>191</v>
      </c>
      <c r="W37" s="144"/>
      <c r="X37" s="142" t="s">
        <v>191</v>
      </c>
      <c r="Y37" s="144"/>
      <c r="Z37" s="142"/>
      <c r="AA37" s="144"/>
      <c r="AB37" s="142" t="s">
        <v>191</v>
      </c>
      <c r="AC37" s="144"/>
      <c r="AD37" s="142"/>
      <c r="AE37" s="144"/>
      <c r="AF37" s="142" t="s">
        <v>191</v>
      </c>
      <c r="AG37" s="144"/>
      <c r="AH37" s="142"/>
      <c r="AI37" s="144"/>
      <c r="AJ37" s="142"/>
      <c r="AK37" s="144"/>
      <c r="AL37" s="142"/>
      <c r="AM37" s="145"/>
      <c r="AN37" s="142" t="s">
        <v>191</v>
      </c>
      <c r="AO37" s="144"/>
      <c r="AP37" s="142" t="s">
        <v>191</v>
      </c>
      <c r="AQ37" s="144"/>
      <c r="AS37" s="137" t="str">
        <f t="shared" si="0"/>
        <v>xxxxxxx</v>
      </c>
      <c r="AT37" s="137" t="str">
        <f t="shared" si="0"/>
        <v/>
      </c>
    </row>
    <row r="38" spans="1:46" x14ac:dyDescent="0.2">
      <c r="A38" s="148">
        <v>305</v>
      </c>
      <c r="B38" s="143" t="s">
        <v>2713</v>
      </c>
      <c r="C38" s="143"/>
      <c r="D38" s="143"/>
      <c r="E38" s="151">
        <v>39814</v>
      </c>
      <c r="F38" s="142"/>
      <c r="G38" s="144"/>
      <c r="H38" s="142"/>
      <c r="I38" s="144"/>
      <c r="J38" s="142"/>
      <c r="K38" s="144"/>
      <c r="L38" s="142" t="s">
        <v>191</v>
      </c>
      <c r="M38" s="144"/>
      <c r="N38" s="142"/>
      <c r="O38" s="144"/>
      <c r="P38" s="142"/>
      <c r="Q38" s="144"/>
      <c r="R38" s="142"/>
      <c r="S38" s="144"/>
      <c r="T38" s="142"/>
      <c r="U38" s="144"/>
      <c r="V38" s="142" t="s">
        <v>191</v>
      </c>
      <c r="W38" s="144"/>
      <c r="X38" s="142" t="s">
        <v>191</v>
      </c>
      <c r="Y38" s="144"/>
      <c r="Z38" s="142"/>
      <c r="AA38" s="144"/>
      <c r="AB38" s="142" t="s">
        <v>191</v>
      </c>
      <c r="AC38" s="144"/>
      <c r="AD38" s="142"/>
      <c r="AE38" s="144"/>
      <c r="AF38" s="142" t="s">
        <v>191</v>
      </c>
      <c r="AG38" s="144"/>
      <c r="AH38" s="142"/>
      <c r="AI38" s="144"/>
      <c r="AJ38" s="142"/>
      <c r="AK38" s="144"/>
      <c r="AL38" s="142"/>
      <c r="AM38" s="145"/>
      <c r="AN38" s="142" t="s">
        <v>191</v>
      </c>
      <c r="AO38" s="144"/>
      <c r="AP38" s="142" t="s">
        <v>191</v>
      </c>
      <c r="AQ38" s="144"/>
      <c r="AS38" s="137" t="str">
        <f t="shared" si="0"/>
        <v>xxxxxxx</v>
      </c>
      <c r="AT38" s="137" t="str">
        <f t="shared" si="0"/>
        <v/>
      </c>
    </row>
    <row r="39" spans="1:46" x14ac:dyDescent="0.2">
      <c r="A39" s="143">
        <v>306</v>
      </c>
      <c r="B39" s="143" t="s">
        <v>2714</v>
      </c>
      <c r="C39" s="143"/>
      <c r="D39" s="143"/>
      <c r="E39" s="151">
        <v>39814</v>
      </c>
      <c r="F39" s="142"/>
      <c r="G39" s="144"/>
      <c r="H39" s="142"/>
      <c r="I39" s="144"/>
      <c r="J39" s="142"/>
      <c r="K39" s="144"/>
      <c r="L39" s="142" t="s">
        <v>191</v>
      </c>
      <c r="M39" s="144"/>
      <c r="N39" s="142"/>
      <c r="O39" s="144"/>
      <c r="P39" s="142"/>
      <c r="Q39" s="144"/>
      <c r="R39" s="142"/>
      <c r="S39" s="144"/>
      <c r="T39" s="142"/>
      <c r="U39" s="144"/>
      <c r="V39" s="142" t="s">
        <v>191</v>
      </c>
      <c r="W39" s="144"/>
      <c r="X39" s="142" t="s">
        <v>191</v>
      </c>
      <c r="Y39" s="144"/>
      <c r="Z39" s="142"/>
      <c r="AA39" s="144"/>
      <c r="AB39" s="142" t="s">
        <v>191</v>
      </c>
      <c r="AC39" s="144"/>
      <c r="AD39" s="142"/>
      <c r="AE39" s="144"/>
      <c r="AF39" s="142" t="s">
        <v>191</v>
      </c>
      <c r="AG39" s="144"/>
      <c r="AH39" s="142"/>
      <c r="AI39" s="144"/>
      <c r="AJ39" s="142"/>
      <c r="AK39" s="144"/>
      <c r="AL39" s="142"/>
      <c r="AM39" s="145"/>
      <c r="AN39" s="142" t="s">
        <v>191</v>
      </c>
      <c r="AO39" s="144"/>
      <c r="AP39" s="142" t="s">
        <v>191</v>
      </c>
      <c r="AQ39" s="144"/>
      <c r="AS39" s="137" t="str">
        <f t="shared" si="0"/>
        <v>xxxxxxx</v>
      </c>
      <c r="AT39" s="137" t="str">
        <f t="shared" si="0"/>
        <v/>
      </c>
    </row>
    <row r="40" spans="1:46" x14ac:dyDescent="0.2">
      <c r="A40" s="143">
        <v>307</v>
      </c>
      <c r="B40" s="143" t="s">
        <v>2715</v>
      </c>
      <c r="C40" s="143"/>
      <c r="D40" s="143"/>
      <c r="E40" s="151" t="s">
        <v>1252</v>
      </c>
      <c r="F40" s="142"/>
      <c r="G40" s="144"/>
      <c r="H40" s="142"/>
      <c r="I40" s="144"/>
      <c r="J40" s="142"/>
      <c r="K40" s="144"/>
      <c r="L40" s="142" t="s">
        <v>191</v>
      </c>
      <c r="M40" s="144"/>
      <c r="N40" s="142"/>
      <c r="O40" s="144"/>
      <c r="P40" s="142"/>
      <c r="Q40" s="144"/>
      <c r="R40" s="142"/>
      <c r="S40" s="144"/>
      <c r="T40" s="142"/>
      <c r="U40" s="144"/>
      <c r="V40" s="142" t="s">
        <v>191</v>
      </c>
      <c r="W40" s="144"/>
      <c r="X40" s="142" t="s">
        <v>191</v>
      </c>
      <c r="Y40" s="144"/>
      <c r="Z40" s="142"/>
      <c r="AA40" s="144"/>
      <c r="AB40" s="142" t="s">
        <v>191</v>
      </c>
      <c r="AC40" s="144"/>
      <c r="AD40" s="142"/>
      <c r="AE40" s="144"/>
      <c r="AF40" s="142" t="s">
        <v>191</v>
      </c>
      <c r="AG40" s="144"/>
      <c r="AH40" s="142"/>
      <c r="AI40" s="144"/>
      <c r="AJ40" s="142"/>
      <c r="AK40" s="144"/>
      <c r="AL40" s="142"/>
      <c r="AM40" s="145"/>
      <c r="AN40" s="142" t="s">
        <v>191</v>
      </c>
      <c r="AO40" s="144"/>
      <c r="AP40" s="142" t="s">
        <v>191</v>
      </c>
      <c r="AQ40" s="144"/>
      <c r="AS40" s="137" t="str">
        <f t="shared" si="0"/>
        <v>xxxxxxx</v>
      </c>
      <c r="AT40" s="137" t="str">
        <f t="shared" si="0"/>
        <v/>
      </c>
    </row>
    <row r="41" spans="1:46" x14ac:dyDescent="0.2">
      <c r="A41" s="143">
        <v>308</v>
      </c>
      <c r="B41" s="143" t="s">
        <v>2716</v>
      </c>
      <c r="C41" s="143"/>
      <c r="D41" s="143"/>
      <c r="E41" s="151" t="s">
        <v>1252</v>
      </c>
      <c r="F41" s="142"/>
      <c r="G41" s="144"/>
      <c r="H41" s="142"/>
      <c r="I41" s="144"/>
      <c r="J41" s="142"/>
      <c r="K41" s="144"/>
      <c r="L41" s="142" t="s">
        <v>191</v>
      </c>
      <c r="M41" s="144"/>
      <c r="N41" s="142"/>
      <c r="O41" s="144"/>
      <c r="P41" s="142"/>
      <c r="Q41" s="144"/>
      <c r="R41" s="142"/>
      <c r="S41" s="144"/>
      <c r="T41" s="142"/>
      <c r="U41" s="144"/>
      <c r="V41" s="142" t="s">
        <v>191</v>
      </c>
      <c r="W41" s="144"/>
      <c r="X41" s="142" t="s">
        <v>191</v>
      </c>
      <c r="Y41" s="144"/>
      <c r="Z41" s="142"/>
      <c r="AA41" s="144"/>
      <c r="AB41" s="142" t="s">
        <v>191</v>
      </c>
      <c r="AC41" s="144"/>
      <c r="AD41" s="142"/>
      <c r="AE41" s="144"/>
      <c r="AF41" s="142" t="s">
        <v>191</v>
      </c>
      <c r="AG41" s="144"/>
      <c r="AH41" s="142"/>
      <c r="AI41" s="144"/>
      <c r="AJ41" s="142"/>
      <c r="AK41" s="144"/>
      <c r="AL41" s="142"/>
      <c r="AM41" s="145"/>
      <c r="AN41" s="142" t="s">
        <v>191</v>
      </c>
      <c r="AO41" s="144"/>
      <c r="AP41" s="142" t="s">
        <v>191</v>
      </c>
      <c r="AQ41" s="144"/>
      <c r="AS41" s="137" t="str">
        <f t="shared" si="0"/>
        <v>xxxxxxx</v>
      </c>
      <c r="AT41" s="137" t="str">
        <f t="shared" si="0"/>
        <v/>
      </c>
    </row>
    <row r="42" spans="1:46" x14ac:dyDescent="0.2">
      <c r="A42" s="143">
        <v>309</v>
      </c>
      <c r="B42" s="143" t="s">
        <v>2717</v>
      </c>
      <c r="C42" s="143"/>
      <c r="D42" s="143"/>
      <c r="E42" s="151" t="s">
        <v>1252</v>
      </c>
      <c r="F42" s="142"/>
      <c r="G42" s="144"/>
      <c r="H42" s="142"/>
      <c r="I42" s="144"/>
      <c r="J42" s="142"/>
      <c r="K42" s="144"/>
      <c r="L42" s="142" t="s">
        <v>191</v>
      </c>
      <c r="M42" s="144"/>
      <c r="N42" s="142"/>
      <c r="O42" s="144"/>
      <c r="P42" s="142"/>
      <c r="Q42" s="144"/>
      <c r="R42" s="142"/>
      <c r="S42" s="144"/>
      <c r="T42" s="142"/>
      <c r="U42" s="144"/>
      <c r="V42" s="142" t="s">
        <v>191</v>
      </c>
      <c r="W42" s="144"/>
      <c r="X42" s="142" t="s">
        <v>191</v>
      </c>
      <c r="Y42" s="144"/>
      <c r="Z42" s="142"/>
      <c r="AA42" s="144"/>
      <c r="AB42" s="142" t="s">
        <v>191</v>
      </c>
      <c r="AC42" s="144"/>
      <c r="AD42" s="142"/>
      <c r="AE42" s="144"/>
      <c r="AF42" s="142" t="s">
        <v>191</v>
      </c>
      <c r="AG42" s="144"/>
      <c r="AH42" s="142"/>
      <c r="AI42" s="144"/>
      <c r="AJ42" s="142"/>
      <c r="AK42" s="144"/>
      <c r="AL42" s="142"/>
      <c r="AM42" s="145"/>
      <c r="AN42" s="142" t="s">
        <v>191</v>
      </c>
      <c r="AO42" s="144"/>
      <c r="AP42" s="142" t="s">
        <v>191</v>
      </c>
      <c r="AQ42" s="144"/>
      <c r="AS42" s="137" t="str">
        <f t="shared" si="0"/>
        <v>xxxxxxx</v>
      </c>
      <c r="AT42" s="137" t="str">
        <f t="shared" si="0"/>
        <v/>
      </c>
    </row>
    <row r="43" spans="1:46" x14ac:dyDescent="0.2">
      <c r="A43" s="143">
        <v>310</v>
      </c>
      <c r="B43" s="143" t="s">
        <v>2718</v>
      </c>
      <c r="C43" s="143"/>
      <c r="D43" s="143"/>
      <c r="E43" s="151" t="s">
        <v>1252</v>
      </c>
      <c r="F43" s="142"/>
      <c r="G43" s="144"/>
      <c r="H43" s="142"/>
      <c r="I43" s="144"/>
      <c r="J43" s="142"/>
      <c r="K43" s="144"/>
      <c r="L43" s="142" t="s">
        <v>191</v>
      </c>
      <c r="M43" s="144"/>
      <c r="N43" s="142"/>
      <c r="O43" s="144"/>
      <c r="P43" s="142"/>
      <c r="Q43" s="144"/>
      <c r="R43" s="142"/>
      <c r="S43" s="144"/>
      <c r="T43" s="142"/>
      <c r="U43" s="144"/>
      <c r="V43" s="142" t="s">
        <v>191</v>
      </c>
      <c r="W43" s="144"/>
      <c r="X43" s="142" t="s">
        <v>191</v>
      </c>
      <c r="Y43" s="144"/>
      <c r="Z43" s="142"/>
      <c r="AA43" s="144"/>
      <c r="AB43" s="142" t="s">
        <v>191</v>
      </c>
      <c r="AC43" s="144"/>
      <c r="AD43" s="142"/>
      <c r="AE43" s="144"/>
      <c r="AF43" s="142" t="s">
        <v>191</v>
      </c>
      <c r="AG43" s="144"/>
      <c r="AH43" s="142"/>
      <c r="AI43" s="144"/>
      <c r="AJ43" s="142"/>
      <c r="AK43" s="144"/>
      <c r="AL43" s="142"/>
      <c r="AM43" s="145"/>
      <c r="AN43" s="142" t="s">
        <v>191</v>
      </c>
      <c r="AO43" s="144"/>
      <c r="AP43" s="142" t="s">
        <v>191</v>
      </c>
      <c r="AQ43" s="144"/>
      <c r="AS43" s="137" t="str">
        <f t="shared" si="0"/>
        <v>xxxxxxx</v>
      </c>
      <c r="AT43" s="137" t="str">
        <f t="shared" si="0"/>
        <v/>
      </c>
    </row>
    <row r="44" spans="1:46" x14ac:dyDescent="0.2">
      <c r="A44" s="143">
        <v>311</v>
      </c>
      <c r="B44" s="143" t="s">
        <v>2719</v>
      </c>
      <c r="C44" s="143"/>
      <c r="D44" s="143"/>
      <c r="E44" s="151">
        <v>39814</v>
      </c>
      <c r="F44" s="142"/>
      <c r="G44" s="144"/>
      <c r="H44" s="142"/>
      <c r="I44" s="144"/>
      <c r="J44" s="142"/>
      <c r="K44" s="144"/>
      <c r="L44" s="142" t="s">
        <v>191</v>
      </c>
      <c r="M44" s="144"/>
      <c r="N44" s="142"/>
      <c r="O44" s="144"/>
      <c r="P44" s="142"/>
      <c r="Q44" s="144"/>
      <c r="R44" s="142"/>
      <c r="S44" s="144"/>
      <c r="T44" s="142"/>
      <c r="U44" s="144"/>
      <c r="V44" s="142" t="s">
        <v>191</v>
      </c>
      <c r="W44" s="144"/>
      <c r="X44" s="142" t="s">
        <v>191</v>
      </c>
      <c r="Y44" s="144"/>
      <c r="Z44" s="142"/>
      <c r="AA44" s="144"/>
      <c r="AB44" s="142" t="s">
        <v>191</v>
      </c>
      <c r="AC44" s="144"/>
      <c r="AD44" s="142"/>
      <c r="AE44" s="144"/>
      <c r="AF44" s="142" t="s">
        <v>191</v>
      </c>
      <c r="AG44" s="144"/>
      <c r="AH44" s="142"/>
      <c r="AI44" s="144"/>
      <c r="AJ44" s="142"/>
      <c r="AK44" s="144"/>
      <c r="AL44" s="142"/>
      <c r="AM44" s="145"/>
      <c r="AN44" s="142" t="s">
        <v>191</v>
      </c>
      <c r="AO44" s="144"/>
      <c r="AP44" s="142" t="s">
        <v>191</v>
      </c>
      <c r="AQ44" s="144"/>
      <c r="AS44" s="137" t="str">
        <f t="shared" si="0"/>
        <v>xxxxxxx</v>
      </c>
      <c r="AT44" s="137" t="str">
        <f t="shared" si="0"/>
        <v/>
      </c>
    </row>
    <row r="45" spans="1:46" x14ac:dyDescent="0.2">
      <c r="A45" s="143">
        <v>312</v>
      </c>
      <c r="B45" s="143" t="s">
        <v>2720</v>
      </c>
      <c r="C45" s="143"/>
      <c r="D45" s="143"/>
      <c r="E45" s="151" t="s">
        <v>1252</v>
      </c>
      <c r="F45" s="142"/>
      <c r="G45" s="144"/>
      <c r="H45" s="142"/>
      <c r="I45" s="144"/>
      <c r="J45" s="142"/>
      <c r="K45" s="144"/>
      <c r="L45" s="142" t="s">
        <v>191</v>
      </c>
      <c r="M45" s="144"/>
      <c r="N45" s="142"/>
      <c r="O45" s="144"/>
      <c r="P45" s="142"/>
      <c r="Q45" s="144"/>
      <c r="R45" s="142"/>
      <c r="S45" s="144"/>
      <c r="T45" s="142"/>
      <c r="U45" s="144"/>
      <c r="V45" s="142" t="s">
        <v>191</v>
      </c>
      <c r="W45" s="144"/>
      <c r="X45" s="142" t="s">
        <v>191</v>
      </c>
      <c r="Y45" s="144"/>
      <c r="Z45" s="142"/>
      <c r="AA45" s="144"/>
      <c r="AB45" s="142" t="s">
        <v>191</v>
      </c>
      <c r="AC45" s="144"/>
      <c r="AD45" s="142"/>
      <c r="AE45" s="144"/>
      <c r="AF45" s="142" t="s">
        <v>191</v>
      </c>
      <c r="AG45" s="144"/>
      <c r="AH45" s="142"/>
      <c r="AI45" s="144"/>
      <c r="AJ45" s="142"/>
      <c r="AK45" s="144"/>
      <c r="AL45" s="142"/>
      <c r="AM45" s="145"/>
      <c r="AN45" s="142" t="s">
        <v>191</v>
      </c>
      <c r="AO45" s="144"/>
      <c r="AP45" s="142" t="s">
        <v>191</v>
      </c>
      <c r="AQ45" s="144"/>
      <c r="AS45" s="137" t="str">
        <f t="shared" si="0"/>
        <v>xxxxxxx</v>
      </c>
      <c r="AT45" s="137" t="str">
        <f t="shared" si="0"/>
        <v/>
      </c>
    </row>
    <row r="46" spans="1:46" x14ac:dyDescent="0.2">
      <c r="A46" s="143">
        <v>313</v>
      </c>
      <c r="B46" s="143" t="s">
        <v>2721</v>
      </c>
      <c r="C46" s="143"/>
      <c r="D46" s="143"/>
      <c r="E46" s="151">
        <v>39814</v>
      </c>
      <c r="F46" s="142"/>
      <c r="G46" s="144"/>
      <c r="H46" s="142"/>
      <c r="I46" s="144"/>
      <c r="J46" s="142"/>
      <c r="K46" s="144"/>
      <c r="L46" s="142" t="s">
        <v>191</v>
      </c>
      <c r="M46" s="144"/>
      <c r="N46" s="142"/>
      <c r="O46" s="144"/>
      <c r="P46" s="142"/>
      <c r="Q46" s="144"/>
      <c r="R46" s="142"/>
      <c r="S46" s="144"/>
      <c r="T46" s="142"/>
      <c r="U46" s="144"/>
      <c r="V46" s="142" t="s">
        <v>191</v>
      </c>
      <c r="W46" s="144"/>
      <c r="X46" s="142" t="s">
        <v>191</v>
      </c>
      <c r="Y46" s="144"/>
      <c r="Z46" s="142"/>
      <c r="AA46" s="144"/>
      <c r="AB46" s="142" t="s">
        <v>191</v>
      </c>
      <c r="AC46" s="144"/>
      <c r="AD46" s="142"/>
      <c r="AE46" s="144"/>
      <c r="AF46" s="142" t="s">
        <v>191</v>
      </c>
      <c r="AG46" s="144"/>
      <c r="AH46" s="142"/>
      <c r="AI46" s="144"/>
      <c r="AJ46" s="142"/>
      <c r="AK46" s="144"/>
      <c r="AL46" s="142"/>
      <c r="AM46" s="145"/>
      <c r="AN46" s="142" t="s">
        <v>191</v>
      </c>
      <c r="AO46" s="144"/>
      <c r="AP46" s="142" t="s">
        <v>191</v>
      </c>
      <c r="AQ46" s="144"/>
      <c r="AS46" s="137" t="str">
        <f t="shared" si="0"/>
        <v>xxxxxxx</v>
      </c>
      <c r="AT46" s="137" t="str">
        <f t="shared" si="0"/>
        <v/>
      </c>
    </row>
    <row r="47" spans="1:46" x14ac:dyDescent="0.2">
      <c r="A47" s="143">
        <v>314</v>
      </c>
      <c r="B47" s="143" t="s">
        <v>2722</v>
      </c>
      <c r="C47" s="143"/>
      <c r="D47" s="143"/>
      <c r="E47" s="151" t="s">
        <v>1252</v>
      </c>
      <c r="F47" s="142"/>
      <c r="G47" s="144"/>
      <c r="H47" s="142"/>
      <c r="I47" s="144"/>
      <c r="J47" s="142"/>
      <c r="K47" s="144"/>
      <c r="L47" s="142" t="s">
        <v>191</v>
      </c>
      <c r="M47" s="144"/>
      <c r="N47" s="142"/>
      <c r="O47" s="144"/>
      <c r="P47" s="142"/>
      <c r="Q47" s="144"/>
      <c r="R47" s="142"/>
      <c r="S47" s="144"/>
      <c r="T47" s="142"/>
      <c r="U47" s="144"/>
      <c r="V47" s="142" t="s">
        <v>191</v>
      </c>
      <c r="W47" s="144"/>
      <c r="X47" s="142" t="s">
        <v>191</v>
      </c>
      <c r="Y47" s="144"/>
      <c r="Z47" s="142"/>
      <c r="AA47" s="144"/>
      <c r="AB47" s="142" t="s">
        <v>191</v>
      </c>
      <c r="AC47" s="144"/>
      <c r="AD47" s="142"/>
      <c r="AE47" s="144"/>
      <c r="AF47" s="142" t="s">
        <v>191</v>
      </c>
      <c r="AG47" s="144"/>
      <c r="AH47" s="142"/>
      <c r="AI47" s="144"/>
      <c r="AJ47" s="142"/>
      <c r="AK47" s="144"/>
      <c r="AL47" s="142"/>
      <c r="AM47" s="145"/>
      <c r="AN47" s="142" t="s">
        <v>191</v>
      </c>
      <c r="AO47" s="144"/>
      <c r="AP47" s="142" t="s">
        <v>191</v>
      </c>
      <c r="AQ47" s="144"/>
      <c r="AS47" s="137" t="str">
        <f t="shared" si="0"/>
        <v>xxxxxxx</v>
      </c>
      <c r="AT47" s="137" t="str">
        <f t="shared" si="0"/>
        <v/>
      </c>
    </row>
    <row r="48" spans="1:46" x14ac:dyDescent="0.2">
      <c r="A48" s="143">
        <v>315</v>
      </c>
      <c r="B48" s="143" t="s">
        <v>2723</v>
      </c>
      <c r="C48" s="143"/>
      <c r="D48" s="143"/>
      <c r="E48" s="151" t="s">
        <v>1252</v>
      </c>
      <c r="F48" s="142"/>
      <c r="G48" s="144"/>
      <c r="H48" s="142"/>
      <c r="I48" s="144"/>
      <c r="J48" s="142"/>
      <c r="K48" s="144"/>
      <c r="L48" s="142" t="s">
        <v>191</v>
      </c>
      <c r="M48" s="144"/>
      <c r="N48" s="142"/>
      <c r="O48" s="144"/>
      <c r="P48" s="142"/>
      <c r="Q48" s="144"/>
      <c r="R48" s="142"/>
      <c r="S48" s="144"/>
      <c r="T48" s="142"/>
      <c r="U48" s="144"/>
      <c r="V48" s="142" t="s">
        <v>191</v>
      </c>
      <c r="W48" s="144"/>
      <c r="X48" s="142" t="s">
        <v>191</v>
      </c>
      <c r="Y48" s="144"/>
      <c r="Z48" s="142"/>
      <c r="AA48" s="144"/>
      <c r="AB48" s="142" t="s">
        <v>191</v>
      </c>
      <c r="AC48" s="144"/>
      <c r="AD48" s="142"/>
      <c r="AE48" s="144"/>
      <c r="AF48" s="142" t="s">
        <v>191</v>
      </c>
      <c r="AG48" s="144"/>
      <c r="AH48" s="142"/>
      <c r="AI48" s="144"/>
      <c r="AJ48" s="142"/>
      <c r="AK48" s="144"/>
      <c r="AL48" s="142"/>
      <c r="AM48" s="145"/>
      <c r="AN48" s="142" t="s">
        <v>191</v>
      </c>
      <c r="AO48" s="144"/>
      <c r="AP48" s="142" t="s">
        <v>191</v>
      </c>
      <c r="AQ48" s="144"/>
      <c r="AS48" s="137" t="str">
        <f t="shared" si="0"/>
        <v>xxxxxxx</v>
      </c>
      <c r="AT48" s="137" t="str">
        <f t="shared" si="0"/>
        <v/>
      </c>
    </row>
    <row r="49" spans="1:46" x14ac:dyDescent="0.2">
      <c r="A49" s="143">
        <v>316</v>
      </c>
      <c r="B49" s="143" t="s">
        <v>2724</v>
      </c>
      <c r="C49" s="143"/>
      <c r="D49" s="143"/>
      <c r="E49" s="151" t="s">
        <v>1252</v>
      </c>
      <c r="F49" s="142"/>
      <c r="G49" s="144"/>
      <c r="H49" s="142"/>
      <c r="I49" s="144"/>
      <c r="J49" s="142"/>
      <c r="K49" s="144"/>
      <c r="L49" s="142" t="s">
        <v>191</v>
      </c>
      <c r="M49" s="144"/>
      <c r="N49" s="142"/>
      <c r="O49" s="144"/>
      <c r="P49" s="142"/>
      <c r="Q49" s="144"/>
      <c r="R49" s="142"/>
      <c r="S49" s="144"/>
      <c r="T49" s="142"/>
      <c r="U49" s="144"/>
      <c r="V49" s="142" t="s">
        <v>191</v>
      </c>
      <c r="W49" s="144"/>
      <c r="X49" s="142" t="s">
        <v>191</v>
      </c>
      <c r="Y49" s="144"/>
      <c r="Z49" s="142"/>
      <c r="AA49" s="144"/>
      <c r="AB49" s="142" t="s">
        <v>191</v>
      </c>
      <c r="AC49" s="144"/>
      <c r="AD49" s="142"/>
      <c r="AE49" s="144"/>
      <c r="AF49" s="142" t="s">
        <v>191</v>
      </c>
      <c r="AG49" s="144"/>
      <c r="AH49" s="142"/>
      <c r="AI49" s="144"/>
      <c r="AJ49" s="142"/>
      <c r="AK49" s="144"/>
      <c r="AL49" s="142"/>
      <c r="AM49" s="145"/>
      <c r="AN49" s="142" t="s">
        <v>191</v>
      </c>
      <c r="AO49" s="144"/>
      <c r="AP49" s="142" t="s">
        <v>191</v>
      </c>
      <c r="AQ49" s="144"/>
      <c r="AS49" s="137" t="str">
        <f t="shared" si="0"/>
        <v>xxxxxxx</v>
      </c>
      <c r="AT49" s="137" t="str">
        <f t="shared" si="0"/>
        <v/>
      </c>
    </row>
    <row r="50" spans="1:46" x14ac:dyDescent="0.2">
      <c r="A50" s="143">
        <v>317</v>
      </c>
      <c r="B50" s="143" t="s">
        <v>2725</v>
      </c>
      <c r="C50" s="143"/>
      <c r="D50" s="143"/>
      <c r="E50" s="151" t="s">
        <v>1252</v>
      </c>
      <c r="F50" s="142"/>
      <c r="G50" s="144"/>
      <c r="H50" s="142"/>
      <c r="I50" s="144"/>
      <c r="J50" s="142"/>
      <c r="K50" s="144"/>
      <c r="L50" s="142" t="s">
        <v>191</v>
      </c>
      <c r="M50" s="144"/>
      <c r="N50" s="142"/>
      <c r="O50" s="144"/>
      <c r="P50" s="142"/>
      <c r="Q50" s="144"/>
      <c r="R50" s="142"/>
      <c r="S50" s="144"/>
      <c r="T50" s="142"/>
      <c r="U50" s="144"/>
      <c r="V50" s="142" t="s">
        <v>191</v>
      </c>
      <c r="W50" s="144"/>
      <c r="X50" s="142" t="s">
        <v>191</v>
      </c>
      <c r="Y50" s="144"/>
      <c r="Z50" s="142"/>
      <c r="AA50" s="144"/>
      <c r="AB50" s="142" t="s">
        <v>191</v>
      </c>
      <c r="AC50" s="144"/>
      <c r="AD50" s="142"/>
      <c r="AE50" s="144"/>
      <c r="AF50" s="142" t="s">
        <v>191</v>
      </c>
      <c r="AG50" s="144"/>
      <c r="AH50" s="142"/>
      <c r="AI50" s="144"/>
      <c r="AJ50" s="142"/>
      <c r="AK50" s="144"/>
      <c r="AL50" s="142"/>
      <c r="AM50" s="145"/>
      <c r="AN50" s="142" t="s">
        <v>191</v>
      </c>
      <c r="AO50" s="144"/>
      <c r="AP50" s="142" t="s">
        <v>191</v>
      </c>
      <c r="AQ50" s="144"/>
      <c r="AS50" s="137" t="str">
        <f t="shared" si="0"/>
        <v>xxxxxxx</v>
      </c>
      <c r="AT50" s="137" t="str">
        <f t="shared" si="0"/>
        <v/>
      </c>
    </row>
    <row r="51" spans="1:46" x14ac:dyDescent="0.2">
      <c r="A51" s="143">
        <v>318</v>
      </c>
      <c r="B51" s="143" t="s">
        <v>2726</v>
      </c>
      <c r="C51" s="143"/>
      <c r="D51" s="143"/>
      <c r="E51" s="151" t="s">
        <v>1252</v>
      </c>
      <c r="F51" s="142"/>
      <c r="G51" s="144"/>
      <c r="H51" s="142"/>
      <c r="I51" s="144"/>
      <c r="J51" s="142"/>
      <c r="K51" s="144"/>
      <c r="L51" s="142" t="s">
        <v>191</v>
      </c>
      <c r="M51" s="144"/>
      <c r="N51" s="142"/>
      <c r="O51" s="144"/>
      <c r="P51" s="142"/>
      <c r="Q51" s="144"/>
      <c r="R51" s="142"/>
      <c r="S51" s="144"/>
      <c r="T51" s="142"/>
      <c r="U51" s="144"/>
      <c r="V51" s="142" t="s">
        <v>191</v>
      </c>
      <c r="W51" s="144"/>
      <c r="X51" s="142" t="s">
        <v>191</v>
      </c>
      <c r="Y51" s="144"/>
      <c r="Z51" s="142"/>
      <c r="AA51" s="144"/>
      <c r="AB51" s="142" t="s">
        <v>191</v>
      </c>
      <c r="AC51" s="144"/>
      <c r="AD51" s="142"/>
      <c r="AE51" s="144"/>
      <c r="AF51" s="142" t="s">
        <v>191</v>
      </c>
      <c r="AG51" s="144"/>
      <c r="AH51" s="142"/>
      <c r="AI51" s="144"/>
      <c r="AJ51" s="142"/>
      <c r="AK51" s="144"/>
      <c r="AL51" s="142"/>
      <c r="AM51" s="145"/>
      <c r="AN51" s="142" t="s">
        <v>191</v>
      </c>
      <c r="AO51" s="144"/>
      <c r="AP51" s="142" t="s">
        <v>191</v>
      </c>
      <c r="AQ51" s="144"/>
      <c r="AS51" s="137" t="str">
        <f t="shared" si="0"/>
        <v>xxxxxxx</v>
      </c>
      <c r="AT51" s="137" t="str">
        <f t="shared" si="0"/>
        <v/>
      </c>
    </row>
    <row r="52" spans="1:46" x14ac:dyDescent="0.2">
      <c r="A52" s="143">
        <v>319</v>
      </c>
      <c r="B52" s="143" t="s">
        <v>2727</v>
      </c>
      <c r="C52" s="143"/>
      <c r="D52" s="143"/>
      <c r="E52" s="151" t="s">
        <v>1252</v>
      </c>
      <c r="F52" s="142"/>
      <c r="G52" s="144"/>
      <c r="H52" s="142"/>
      <c r="I52" s="144"/>
      <c r="J52" s="142"/>
      <c r="K52" s="144"/>
      <c r="L52" s="142" t="s">
        <v>191</v>
      </c>
      <c r="M52" s="144"/>
      <c r="N52" s="142"/>
      <c r="O52" s="144"/>
      <c r="P52" s="142"/>
      <c r="Q52" s="144"/>
      <c r="R52" s="142"/>
      <c r="S52" s="144"/>
      <c r="T52" s="142"/>
      <c r="U52" s="144"/>
      <c r="V52" s="142" t="s">
        <v>191</v>
      </c>
      <c r="W52" s="144"/>
      <c r="X52" s="142" t="s">
        <v>191</v>
      </c>
      <c r="Y52" s="144"/>
      <c r="Z52" s="142"/>
      <c r="AA52" s="144"/>
      <c r="AB52" s="142" t="s">
        <v>191</v>
      </c>
      <c r="AC52" s="144"/>
      <c r="AD52" s="142"/>
      <c r="AE52" s="144"/>
      <c r="AF52" s="142" t="s">
        <v>191</v>
      </c>
      <c r="AG52" s="144"/>
      <c r="AH52" s="142"/>
      <c r="AI52" s="144"/>
      <c r="AJ52" s="142"/>
      <c r="AK52" s="144"/>
      <c r="AL52" s="142"/>
      <c r="AM52" s="145"/>
      <c r="AN52" s="142" t="s">
        <v>191</v>
      </c>
      <c r="AO52" s="144"/>
      <c r="AP52" s="142" t="s">
        <v>191</v>
      </c>
      <c r="AQ52" s="144"/>
      <c r="AS52" s="137" t="str">
        <f t="shared" si="0"/>
        <v>xxxxxxx</v>
      </c>
      <c r="AT52" s="137" t="str">
        <f t="shared" si="0"/>
        <v/>
      </c>
    </row>
    <row r="53" spans="1:46" x14ac:dyDescent="0.2">
      <c r="A53" s="143">
        <v>320</v>
      </c>
      <c r="B53" s="143" t="s">
        <v>2728</v>
      </c>
      <c r="C53" s="143"/>
      <c r="D53" s="143"/>
      <c r="E53" s="151" t="s">
        <v>1252</v>
      </c>
      <c r="F53" s="142"/>
      <c r="G53" s="144"/>
      <c r="H53" s="142"/>
      <c r="I53" s="144"/>
      <c r="J53" s="142"/>
      <c r="K53" s="144"/>
      <c r="L53" s="142" t="s">
        <v>191</v>
      </c>
      <c r="M53" s="144"/>
      <c r="N53" s="142"/>
      <c r="O53" s="144"/>
      <c r="P53" s="142"/>
      <c r="Q53" s="144"/>
      <c r="R53" s="142"/>
      <c r="S53" s="144"/>
      <c r="T53" s="142"/>
      <c r="U53" s="144"/>
      <c r="V53" s="142" t="s">
        <v>191</v>
      </c>
      <c r="W53" s="144"/>
      <c r="X53" s="142" t="s">
        <v>191</v>
      </c>
      <c r="Y53" s="144"/>
      <c r="Z53" s="142"/>
      <c r="AA53" s="144"/>
      <c r="AB53" s="142" t="s">
        <v>191</v>
      </c>
      <c r="AC53" s="144"/>
      <c r="AD53" s="142"/>
      <c r="AE53" s="144"/>
      <c r="AF53" s="142" t="s">
        <v>191</v>
      </c>
      <c r="AG53" s="144"/>
      <c r="AH53" s="142"/>
      <c r="AI53" s="144"/>
      <c r="AJ53" s="142"/>
      <c r="AK53" s="144"/>
      <c r="AL53" s="142"/>
      <c r="AM53" s="145"/>
      <c r="AN53" s="142" t="s">
        <v>191</v>
      </c>
      <c r="AO53" s="144"/>
      <c r="AP53" s="142" t="s">
        <v>191</v>
      </c>
      <c r="AQ53" s="144"/>
      <c r="AS53" s="137" t="str">
        <f t="shared" si="0"/>
        <v>xxxxxxx</v>
      </c>
      <c r="AT53" s="137" t="str">
        <f t="shared" si="0"/>
        <v/>
      </c>
    </row>
    <row r="54" spans="1:46" x14ac:dyDescent="0.2">
      <c r="A54" s="143">
        <v>321</v>
      </c>
      <c r="B54" s="143" t="s">
        <v>2729</v>
      </c>
      <c r="C54" s="143"/>
      <c r="D54" s="143"/>
      <c r="E54" s="151" t="s">
        <v>1252</v>
      </c>
      <c r="F54" s="142"/>
      <c r="G54" s="144"/>
      <c r="H54" s="142"/>
      <c r="I54" s="144"/>
      <c r="J54" s="142"/>
      <c r="K54" s="144"/>
      <c r="L54" s="142" t="s">
        <v>191</v>
      </c>
      <c r="M54" s="144"/>
      <c r="N54" s="142"/>
      <c r="O54" s="144"/>
      <c r="P54" s="142"/>
      <c r="Q54" s="144"/>
      <c r="R54" s="142"/>
      <c r="S54" s="144"/>
      <c r="T54" s="142"/>
      <c r="U54" s="144"/>
      <c r="V54" s="142" t="s">
        <v>191</v>
      </c>
      <c r="W54" s="144"/>
      <c r="X54" s="142" t="s">
        <v>191</v>
      </c>
      <c r="Y54" s="144"/>
      <c r="Z54" s="142"/>
      <c r="AA54" s="144"/>
      <c r="AB54" s="142" t="s">
        <v>191</v>
      </c>
      <c r="AC54" s="144"/>
      <c r="AD54" s="142"/>
      <c r="AE54" s="144"/>
      <c r="AF54" s="142" t="s">
        <v>191</v>
      </c>
      <c r="AG54" s="144"/>
      <c r="AH54" s="142"/>
      <c r="AI54" s="144"/>
      <c r="AJ54" s="142"/>
      <c r="AK54" s="144"/>
      <c r="AL54" s="142"/>
      <c r="AM54" s="145"/>
      <c r="AN54" s="142" t="s">
        <v>191</v>
      </c>
      <c r="AO54" s="144"/>
      <c r="AP54" s="142" t="s">
        <v>191</v>
      </c>
      <c r="AQ54" s="144"/>
      <c r="AS54" s="137" t="str">
        <f t="shared" si="0"/>
        <v>xxxxxxx</v>
      </c>
      <c r="AT54" s="137" t="str">
        <f t="shared" si="0"/>
        <v/>
      </c>
    </row>
    <row r="55" spans="1:46" x14ac:dyDescent="0.2">
      <c r="A55" s="143">
        <v>322</v>
      </c>
      <c r="B55" s="143" t="s">
        <v>2730</v>
      </c>
      <c r="C55" s="143"/>
      <c r="D55" s="143"/>
      <c r="E55" s="151" t="s">
        <v>1252</v>
      </c>
      <c r="F55" s="142"/>
      <c r="G55" s="144"/>
      <c r="H55" s="142"/>
      <c r="I55" s="144"/>
      <c r="J55" s="142"/>
      <c r="K55" s="144"/>
      <c r="L55" s="142" t="s">
        <v>191</v>
      </c>
      <c r="M55" s="144"/>
      <c r="N55" s="142"/>
      <c r="O55" s="144"/>
      <c r="P55" s="142"/>
      <c r="Q55" s="144"/>
      <c r="R55" s="142"/>
      <c r="S55" s="144"/>
      <c r="T55" s="142"/>
      <c r="U55" s="144"/>
      <c r="V55" s="142" t="s">
        <v>191</v>
      </c>
      <c r="W55" s="144"/>
      <c r="X55" s="142" t="s">
        <v>191</v>
      </c>
      <c r="Y55" s="144"/>
      <c r="Z55" s="142"/>
      <c r="AA55" s="144"/>
      <c r="AB55" s="142" t="s">
        <v>191</v>
      </c>
      <c r="AC55" s="144"/>
      <c r="AD55" s="142"/>
      <c r="AE55" s="144"/>
      <c r="AF55" s="142" t="s">
        <v>191</v>
      </c>
      <c r="AG55" s="144"/>
      <c r="AH55" s="142"/>
      <c r="AI55" s="144"/>
      <c r="AJ55" s="142"/>
      <c r="AK55" s="144"/>
      <c r="AL55" s="142"/>
      <c r="AM55" s="145"/>
      <c r="AN55" s="142" t="s">
        <v>191</v>
      </c>
      <c r="AO55" s="144"/>
      <c r="AP55" s="142" t="s">
        <v>191</v>
      </c>
      <c r="AQ55" s="144"/>
      <c r="AS55" s="137" t="str">
        <f t="shared" si="0"/>
        <v>xxxxxxx</v>
      </c>
      <c r="AT55" s="137" t="str">
        <f t="shared" si="0"/>
        <v/>
      </c>
    </row>
    <row r="56" spans="1:46" x14ac:dyDescent="0.2">
      <c r="A56" s="143">
        <v>323</v>
      </c>
      <c r="B56" s="143" t="s">
        <v>2731</v>
      </c>
      <c r="C56" s="143"/>
      <c r="D56" s="143"/>
      <c r="E56" s="151">
        <v>39814</v>
      </c>
      <c r="F56" s="142"/>
      <c r="G56" s="144"/>
      <c r="H56" s="142"/>
      <c r="I56" s="144"/>
      <c r="J56" s="142"/>
      <c r="K56" s="144"/>
      <c r="L56" s="142" t="s">
        <v>191</v>
      </c>
      <c r="M56" s="144"/>
      <c r="N56" s="142"/>
      <c r="O56" s="144"/>
      <c r="P56" s="142"/>
      <c r="Q56" s="144"/>
      <c r="R56" s="142"/>
      <c r="S56" s="144"/>
      <c r="T56" s="142"/>
      <c r="U56" s="144"/>
      <c r="V56" s="142" t="s">
        <v>191</v>
      </c>
      <c r="W56" s="144"/>
      <c r="X56" s="142" t="s">
        <v>191</v>
      </c>
      <c r="Y56" s="144"/>
      <c r="Z56" s="142"/>
      <c r="AA56" s="144"/>
      <c r="AB56" s="142" t="s">
        <v>191</v>
      </c>
      <c r="AC56" s="144"/>
      <c r="AD56" s="142"/>
      <c r="AE56" s="144"/>
      <c r="AF56" s="142" t="s">
        <v>191</v>
      </c>
      <c r="AG56" s="144"/>
      <c r="AH56" s="142"/>
      <c r="AI56" s="144"/>
      <c r="AJ56" s="142"/>
      <c r="AK56" s="144"/>
      <c r="AL56" s="142"/>
      <c r="AM56" s="145"/>
      <c r="AN56" s="142" t="s">
        <v>191</v>
      </c>
      <c r="AO56" s="144"/>
      <c r="AP56" s="142" t="s">
        <v>191</v>
      </c>
      <c r="AQ56" s="144"/>
      <c r="AS56" s="137" t="str">
        <f t="shared" si="0"/>
        <v>xxxxxxx</v>
      </c>
      <c r="AT56" s="137" t="str">
        <f t="shared" si="0"/>
        <v/>
      </c>
    </row>
    <row r="57" spans="1:46" x14ac:dyDescent="0.2">
      <c r="A57" s="148">
        <v>324</v>
      </c>
      <c r="B57" s="143" t="s">
        <v>2732</v>
      </c>
      <c r="C57" s="143"/>
      <c r="D57" s="143"/>
      <c r="E57" s="151" t="s">
        <v>1252</v>
      </c>
      <c r="F57" s="142"/>
      <c r="G57" s="144"/>
      <c r="H57" s="142"/>
      <c r="I57" s="144"/>
      <c r="J57" s="142"/>
      <c r="K57" s="144"/>
      <c r="L57" s="142" t="s">
        <v>191</v>
      </c>
      <c r="M57" s="144"/>
      <c r="N57" s="142"/>
      <c r="O57" s="144"/>
      <c r="P57" s="142"/>
      <c r="Q57" s="144"/>
      <c r="R57" s="142"/>
      <c r="S57" s="144"/>
      <c r="T57" s="142"/>
      <c r="U57" s="144"/>
      <c r="V57" s="142" t="s">
        <v>191</v>
      </c>
      <c r="W57" s="144"/>
      <c r="X57" s="142" t="s">
        <v>191</v>
      </c>
      <c r="Y57" s="144"/>
      <c r="Z57" s="142"/>
      <c r="AA57" s="144"/>
      <c r="AB57" s="142" t="s">
        <v>191</v>
      </c>
      <c r="AC57" s="144"/>
      <c r="AD57" s="142"/>
      <c r="AE57" s="144"/>
      <c r="AF57" s="142" t="s">
        <v>191</v>
      </c>
      <c r="AG57" s="144"/>
      <c r="AH57" s="142"/>
      <c r="AI57" s="144"/>
      <c r="AJ57" s="142"/>
      <c r="AK57" s="144"/>
      <c r="AL57" s="142"/>
      <c r="AM57" s="145"/>
      <c r="AN57" s="142" t="s">
        <v>191</v>
      </c>
      <c r="AO57" s="144"/>
      <c r="AP57" s="142" t="s">
        <v>191</v>
      </c>
      <c r="AQ57" s="144"/>
      <c r="AS57" s="137" t="str">
        <f t="shared" si="0"/>
        <v>xxxxxxx</v>
      </c>
      <c r="AT57" s="137" t="str">
        <f t="shared" si="0"/>
        <v/>
      </c>
    </row>
    <row r="58" spans="1:46" x14ac:dyDescent="0.2">
      <c r="A58" s="143">
        <v>325</v>
      </c>
      <c r="B58" s="143" t="s">
        <v>2733</v>
      </c>
      <c r="C58" s="143"/>
      <c r="D58" s="143"/>
      <c r="E58" s="151">
        <v>39814</v>
      </c>
      <c r="F58" s="142"/>
      <c r="G58" s="144"/>
      <c r="H58" s="142"/>
      <c r="I58" s="144"/>
      <c r="J58" s="142"/>
      <c r="K58" s="144"/>
      <c r="L58" s="142" t="s">
        <v>191</v>
      </c>
      <c r="M58" s="144"/>
      <c r="N58" s="142"/>
      <c r="O58" s="144"/>
      <c r="P58" s="142"/>
      <c r="Q58" s="144"/>
      <c r="R58" s="142"/>
      <c r="S58" s="144"/>
      <c r="T58" s="142"/>
      <c r="U58" s="144"/>
      <c r="V58" s="142" t="s">
        <v>191</v>
      </c>
      <c r="W58" s="144"/>
      <c r="X58" s="142" t="s">
        <v>191</v>
      </c>
      <c r="Y58" s="144"/>
      <c r="Z58" s="142"/>
      <c r="AA58" s="144"/>
      <c r="AB58" s="142" t="s">
        <v>191</v>
      </c>
      <c r="AC58" s="144"/>
      <c r="AD58" s="142"/>
      <c r="AE58" s="144"/>
      <c r="AF58" s="142" t="s">
        <v>191</v>
      </c>
      <c r="AG58" s="144"/>
      <c r="AH58" s="142"/>
      <c r="AI58" s="144"/>
      <c r="AJ58" s="142"/>
      <c r="AK58" s="144"/>
      <c r="AL58" s="142"/>
      <c r="AM58" s="145"/>
      <c r="AN58" s="142" t="s">
        <v>191</v>
      </c>
      <c r="AO58" s="144"/>
      <c r="AP58" s="142" t="s">
        <v>191</v>
      </c>
      <c r="AQ58" s="144"/>
      <c r="AS58" s="137" t="str">
        <f t="shared" si="0"/>
        <v>xxxxxxx</v>
      </c>
      <c r="AT58" s="137" t="str">
        <f t="shared" si="0"/>
        <v/>
      </c>
    </row>
    <row r="59" spans="1:46" x14ac:dyDescent="0.2">
      <c r="A59" s="143">
        <v>326</v>
      </c>
      <c r="B59" s="143" t="s">
        <v>2734</v>
      </c>
      <c r="C59" s="143"/>
      <c r="D59" s="143"/>
      <c r="E59" s="151">
        <v>39814</v>
      </c>
      <c r="F59" s="142"/>
      <c r="G59" s="144"/>
      <c r="H59" s="142"/>
      <c r="I59" s="144"/>
      <c r="J59" s="142"/>
      <c r="K59" s="144"/>
      <c r="L59" s="142" t="s">
        <v>191</v>
      </c>
      <c r="M59" s="144"/>
      <c r="N59" s="142"/>
      <c r="O59" s="144"/>
      <c r="P59" s="142"/>
      <c r="Q59" s="144"/>
      <c r="R59" s="142"/>
      <c r="S59" s="144"/>
      <c r="T59" s="142"/>
      <c r="U59" s="144"/>
      <c r="V59" s="142" t="s">
        <v>191</v>
      </c>
      <c r="W59" s="144"/>
      <c r="X59" s="142" t="s">
        <v>191</v>
      </c>
      <c r="Y59" s="144"/>
      <c r="Z59" s="142"/>
      <c r="AA59" s="144"/>
      <c r="AB59" s="142" t="s">
        <v>191</v>
      </c>
      <c r="AC59" s="144"/>
      <c r="AD59" s="142"/>
      <c r="AE59" s="144"/>
      <c r="AF59" s="142" t="s">
        <v>191</v>
      </c>
      <c r="AG59" s="144"/>
      <c r="AH59" s="142"/>
      <c r="AI59" s="144"/>
      <c r="AJ59" s="142"/>
      <c r="AK59" s="144"/>
      <c r="AL59" s="142"/>
      <c r="AM59" s="145"/>
      <c r="AN59" s="142" t="s">
        <v>191</v>
      </c>
      <c r="AO59" s="144"/>
      <c r="AP59" s="142" t="s">
        <v>191</v>
      </c>
      <c r="AQ59" s="144"/>
      <c r="AS59" s="137" t="str">
        <f t="shared" si="0"/>
        <v>xxxxxxx</v>
      </c>
      <c r="AT59" s="137" t="str">
        <f t="shared" si="0"/>
        <v/>
      </c>
    </row>
    <row r="60" spans="1:46" x14ac:dyDescent="0.2">
      <c r="A60" s="143">
        <v>327</v>
      </c>
      <c r="B60" s="143" t="s">
        <v>2735</v>
      </c>
      <c r="C60" s="143"/>
      <c r="D60" s="143"/>
      <c r="E60" s="151">
        <v>39814</v>
      </c>
      <c r="F60" s="142"/>
      <c r="G60" s="144"/>
      <c r="H60" s="142"/>
      <c r="I60" s="144"/>
      <c r="J60" s="142"/>
      <c r="K60" s="144"/>
      <c r="L60" s="142" t="s">
        <v>191</v>
      </c>
      <c r="M60" s="144"/>
      <c r="N60" s="142"/>
      <c r="O60" s="144"/>
      <c r="P60" s="142"/>
      <c r="Q60" s="144"/>
      <c r="R60" s="142"/>
      <c r="S60" s="144"/>
      <c r="T60" s="142"/>
      <c r="U60" s="144"/>
      <c r="V60" s="142" t="s">
        <v>191</v>
      </c>
      <c r="W60" s="144"/>
      <c r="X60" s="142" t="s">
        <v>191</v>
      </c>
      <c r="Y60" s="144"/>
      <c r="Z60" s="142"/>
      <c r="AA60" s="144"/>
      <c r="AB60" s="142" t="s">
        <v>191</v>
      </c>
      <c r="AC60" s="144"/>
      <c r="AD60" s="142"/>
      <c r="AE60" s="144"/>
      <c r="AF60" s="142" t="s">
        <v>191</v>
      </c>
      <c r="AG60" s="144"/>
      <c r="AH60" s="142"/>
      <c r="AI60" s="144"/>
      <c r="AJ60" s="142"/>
      <c r="AK60" s="144"/>
      <c r="AL60" s="142"/>
      <c r="AM60" s="145"/>
      <c r="AN60" s="142" t="s">
        <v>191</v>
      </c>
      <c r="AO60" s="144"/>
      <c r="AP60" s="142" t="s">
        <v>191</v>
      </c>
      <c r="AQ60" s="144"/>
      <c r="AS60" s="137" t="str">
        <f t="shared" si="0"/>
        <v>xxxxxxx</v>
      </c>
      <c r="AT60" s="137" t="str">
        <f t="shared" si="0"/>
        <v/>
      </c>
    </row>
    <row r="61" spans="1:46" x14ac:dyDescent="0.2">
      <c r="A61" s="143">
        <v>328</v>
      </c>
      <c r="B61" s="143" t="s">
        <v>2736</v>
      </c>
      <c r="C61" s="143"/>
      <c r="D61" s="143"/>
      <c r="E61" s="151">
        <v>39814</v>
      </c>
      <c r="F61" s="142"/>
      <c r="G61" s="144"/>
      <c r="H61" s="142"/>
      <c r="I61" s="144"/>
      <c r="J61" s="142"/>
      <c r="K61" s="144"/>
      <c r="L61" s="142" t="s">
        <v>191</v>
      </c>
      <c r="M61" s="144"/>
      <c r="N61" s="142"/>
      <c r="O61" s="144"/>
      <c r="P61" s="142"/>
      <c r="Q61" s="144"/>
      <c r="R61" s="142"/>
      <c r="S61" s="144"/>
      <c r="T61" s="142"/>
      <c r="U61" s="144"/>
      <c r="V61" s="142" t="s">
        <v>191</v>
      </c>
      <c r="W61" s="144"/>
      <c r="X61" s="142" t="s">
        <v>191</v>
      </c>
      <c r="Y61" s="144"/>
      <c r="Z61" s="142"/>
      <c r="AA61" s="144"/>
      <c r="AB61" s="142" t="s">
        <v>191</v>
      </c>
      <c r="AC61" s="144"/>
      <c r="AD61" s="142"/>
      <c r="AE61" s="144"/>
      <c r="AF61" s="142" t="s">
        <v>191</v>
      </c>
      <c r="AG61" s="144"/>
      <c r="AH61" s="142"/>
      <c r="AI61" s="144"/>
      <c r="AJ61" s="142"/>
      <c r="AK61" s="144"/>
      <c r="AL61" s="142"/>
      <c r="AM61" s="145"/>
      <c r="AN61" s="142" t="s">
        <v>191</v>
      </c>
      <c r="AO61" s="144"/>
      <c r="AP61" s="142" t="s">
        <v>191</v>
      </c>
      <c r="AQ61" s="144"/>
      <c r="AS61" s="137" t="str">
        <f t="shared" si="0"/>
        <v>xxxxxxx</v>
      </c>
      <c r="AT61" s="137" t="str">
        <f t="shared" si="0"/>
        <v/>
      </c>
    </row>
    <row r="62" spans="1:46" x14ac:dyDescent="0.2">
      <c r="A62" s="143">
        <v>329</v>
      </c>
      <c r="B62" s="143" t="s">
        <v>2737</v>
      </c>
      <c r="C62" s="143"/>
      <c r="D62" s="143"/>
      <c r="E62" s="151">
        <v>39814</v>
      </c>
      <c r="F62" s="142"/>
      <c r="G62" s="144"/>
      <c r="H62" s="142"/>
      <c r="I62" s="144"/>
      <c r="J62" s="142"/>
      <c r="K62" s="144"/>
      <c r="L62" s="142" t="s">
        <v>191</v>
      </c>
      <c r="M62" s="144"/>
      <c r="N62" s="142"/>
      <c r="O62" s="144"/>
      <c r="P62" s="142"/>
      <c r="Q62" s="144"/>
      <c r="R62" s="142"/>
      <c r="S62" s="144"/>
      <c r="T62" s="142"/>
      <c r="U62" s="144"/>
      <c r="V62" s="142" t="s">
        <v>191</v>
      </c>
      <c r="W62" s="144"/>
      <c r="X62" s="142" t="s">
        <v>191</v>
      </c>
      <c r="Y62" s="144"/>
      <c r="Z62" s="142"/>
      <c r="AA62" s="144"/>
      <c r="AB62" s="142" t="s">
        <v>191</v>
      </c>
      <c r="AC62" s="144"/>
      <c r="AD62" s="142"/>
      <c r="AE62" s="144"/>
      <c r="AF62" s="142" t="s">
        <v>191</v>
      </c>
      <c r="AG62" s="144"/>
      <c r="AH62" s="142"/>
      <c r="AI62" s="144"/>
      <c r="AJ62" s="142"/>
      <c r="AK62" s="144"/>
      <c r="AL62" s="142"/>
      <c r="AM62" s="145"/>
      <c r="AN62" s="142" t="s">
        <v>191</v>
      </c>
      <c r="AO62" s="144"/>
      <c r="AP62" s="142" t="s">
        <v>191</v>
      </c>
      <c r="AQ62" s="144"/>
      <c r="AS62" s="137" t="str">
        <f t="shared" si="0"/>
        <v>xxxxxxx</v>
      </c>
      <c r="AT62" s="137" t="str">
        <f t="shared" si="0"/>
        <v/>
      </c>
    </row>
    <row r="63" spans="1:46" x14ac:dyDescent="0.2">
      <c r="A63" s="143">
        <v>330</v>
      </c>
      <c r="B63" s="143" t="s">
        <v>2738</v>
      </c>
      <c r="C63" s="143"/>
      <c r="D63" s="143"/>
      <c r="E63" s="151" t="s">
        <v>1252</v>
      </c>
      <c r="F63" s="142"/>
      <c r="G63" s="144"/>
      <c r="H63" s="142"/>
      <c r="I63" s="144"/>
      <c r="J63" s="142"/>
      <c r="K63" s="144"/>
      <c r="L63" s="142" t="s">
        <v>191</v>
      </c>
      <c r="M63" s="144"/>
      <c r="N63" s="142"/>
      <c r="O63" s="144"/>
      <c r="P63" s="142"/>
      <c r="Q63" s="144"/>
      <c r="R63" s="142"/>
      <c r="S63" s="144"/>
      <c r="T63" s="142"/>
      <c r="U63" s="144"/>
      <c r="V63" s="142" t="s">
        <v>191</v>
      </c>
      <c r="W63" s="144"/>
      <c r="X63" s="142" t="s">
        <v>191</v>
      </c>
      <c r="Y63" s="144"/>
      <c r="Z63" s="142"/>
      <c r="AA63" s="144"/>
      <c r="AB63" s="142" t="s">
        <v>191</v>
      </c>
      <c r="AC63" s="144"/>
      <c r="AD63" s="142"/>
      <c r="AE63" s="144"/>
      <c r="AF63" s="142" t="s">
        <v>191</v>
      </c>
      <c r="AG63" s="144"/>
      <c r="AH63" s="142"/>
      <c r="AI63" s="144"/>
      <c r="AJ63" s="142"/>
      <c r="AK63" s="144"/>
      <c r="AL63" s="142"/>
      <c r="AM63" s="145"/>
      <c r="AN63" s="142" t="s">
        <v>191</v>
      </c>
      <c r="AO63" s="144"/>
      <c r="AP63" s="142" t="s">
        <v>191</v>
      </c>
      <c r="AQ63" s="144"/>
      <c r="AS63" s="137" t="str">
        <f t="shared" si="0"/>
        <v>xxxxxxx</v>
      </c>
      <c r="AT63" s="137" t="str">
        <f t="shared" si="0"/>
        <v/>
      </c>
    </row>
    <row r="64" spans="1:46" x14ac:dyDescent="0.2">
      <c r="A64" s="143">
        <v>331</v>
      </c>
      <c r="B64" s="143" t="s">
        <v>2739</v>
      </c>
      <c r="C64" s="143"/>
      <c r="D64" s="143"/>
      <c r="E64" s="151">
        <v>39814</v>
      </c>
      <c r="F64" s="142"/>
      <c r="G64" s="144"/>
      <c r="H64" s="142"/>
      <c r="I64" s="144"/>
      <c r="J64" s="142"/>
      <c r="K64" s="144"/>
      <c r="L64" s="142" t="s">
        <v>191</v>
      </c>
      <c r="M64" s="144"/>
      <c r="N64" s="142"/>
      <c r="O64" s="144"/>
      <c r="P64" s="142"/>
      <c r="Q64" s="144"/>
      <c r="R64" s="142"/>
      <c r="S64" s="144"/>
      <c r="T64" s="142"/>
      <c r="U64" s="144"/>
      <c r="V64" s="142" t="s">
        <v>191</v>
      </c>
      <c r="W64" s="144"/>
      <c r="X64" s="142" t="s">
        <v>191</v>
      </c>
      <c r="Y64" s="144"/>
      <c r="Z64" s="142"/>
      <c r="AA64" s="144"/>
      <c r="AB64" s="142" t="s">
        <v>191</v>
      </c>
      <c r="AC64" s="144"/>
      <c r="AD64" s="142"/>
      <c r="AE64" s="144"/>
      <c r="AF64" s="142" t="s">
        <v>191</v>
      </c>
      <c r="AG64" s="144"/>
      <c r="AH64" s="142"/>
      <c r="AI64" s="144"/>
      <c r="AJ64" s="142"/>
      <c r="AK64" s="144"/>
      <c r="AL64" s="142"/>
      <c r="AM64" s="145"/>
      <c r="AN64" s="142" t="s">
        <v>191</v>
      </c>
      <c r="AO64" s="144"/>
      <c r="AP64" s="142" t="s">
        <v>191</v>
      </c>
      <c r="AQ64" s="144"/>
      <c r="AS64" s="137" t="str">
        <f t="shared" si="0"/>
        <v>xxxxxxx</v>
      </c>
      <c r="AT64" s="137" t="str">
        <f t="shared" si="0"/>
        <v/>
      </c>
    </row>
    <row r="65" spans="1:46" x14ac:dyDescent="0.2">
      <c r="A65" s="143">
        <v>332</v>
      </c>
      <c r="B65" s="143" t="s">
        <v>2740</v>
      </c>
      <c r="C65" s="143"/>
      <c r="D65" s="143"/>
      <c r="E65" s="151">
        <v>39814</v>
      </c>
      <c r="F65" s="142"/>
      <c r="G65" s="144"/>
      <c r="H65" s="142"/>
      <c r="I65" s="144"/>
      <c r="J65" s="142"/>
      <c r="K65" s="144"/>
      <c r="L65" s="142" t="s">
        <v>191</v>
      </c>
      <c r="M65" s="144"/>
      <c r="N65" s="142"/>
      <c r="O65" s="144"/>
      <c r="P65" s="142"/>
      <c r="Q65" s="144"/>
      <c r="R65" s="142"/>
      <c r="S65" s="144"/>
      <c r="T65" s="142"/>
      <c r="U65" s="144"/>
      <c r="V65" s="142" t="s">
        <v>191</v>
      </c>
      <c r="W65" s="144"/>
      <c r="X65" s="142" t="s">
        <v>191</v>
      </c>
      <c r="Y65" s="144"/>
      <c r="Z65" s="142"/>
      <c r="AA65" s="144"/>
      <c r="AB65" s="142" t="s">
        <v>191</v>
      </c>
      <c r="AC65" s="144"/>
      <c r="AD65" s="142"/>
      <c r="AE65" s="144"/>
      <c r="AF65" s="142" t="s">
        <v>191</v>
      </c>
      <c r="AG65" s="144"/>
      <c r="AH65" s="142"/>
      <c r="AI65" s="144"/>
      <c r="AJ65" s="142"/>
      <c r="AK65" s="144"/>
      <c r="AL65" s="142"/>
      <c r="AM65" s="145"/>
      <c r="AN65" s="142" t="s">
        <v>191</v>
      </c>
      <c r="AO65" s="144"/>
      <c r="AP65" s="142" t="s">
        <v>191</v>
      </c>
      <c r="AQ65" s="144"/>
      <c r="AS65" s="137" t="str">
        <f t="shared" si="0"/>
        <v>xxxxxxx</v>
      </c>
      <c r="AT65" s="137" t="str">
        <f t="shared" si="0"/>
        <v/>
      </c>
    </row>
    <row r="66" spans="1:46" x14ac:dyDescent="0.2">
      <c r="A66" s="143">
        <v>333</v>
      </c>
      <c r="B66" s="143" t="s">
        <v>2741</v>
      </c>
      <c r="C66" s="143"/>
      <c r="D66" s="143"/>
      <c r="E66" s="151">
        <v>39814</v>
      </c>
      <c r="F66" s="142"/>
      <c r="G66" s="144"/>
      <c r="H66" s="142"/>
      <c r="I66" s="144"/>
      <c r="J66" s="142"/>
      <c r="K66" s="144"/>
      <c r="L66" s="142" t="s">
        <v>191</v>
      </c>
      <c r="M66" s="144"/>
      <c r="N66" s="142"/>
      <c r="O66" s="144"/>
      <c r="P66" s="142"/>
      <c r="Q66" s="144"/>
      <c r="R66" s="142"/>
      <c r="S66" s="144"/>
      <c r="T66" s="142"/>
      <c r="U66" s="144"/>
      <c r="V66" s="142" t="s">
        <v>191</v>
      </c>
      <c r="W66" s="144"/>
      <c r="X66" s="142" t="s">
        <v>191</v>
      </c>
      <c r="Y66" s="144"/>
      <c r="Z66" s="142"/>
      <c r="AA66" s="144"/>
      <c r="AB66" s="142" t="s">
        <v>191</v>
      </c>
      <c r="AC66" s="144"/>
      <c r="AD66" s="142"/>
      <c r="AE66" s="144"/>
      <c r="AF66" s="142" t="s">
        <v>191</v>
      </c>
      <c r="AG66" s="144"/>
      <c r="AH66" s="142"/>
      <c r="AI66" s="144"/>
      <c r="AJ66" s="142"/>
      <c r="AK66" s="144"/>
      <c r="AL66" s="142"/>
      <c r="AM66" s="145"/>
      <c r="AN66" s="142" t="s">
        <v>191</v>
      </c>
      <c r="AO66" s="144"/>
      <c r="AP66" s="142" t="s">
        <v>191</v>
      </c>
      <c r="AQ66" s="144"/>
      <c r="AS66" s="137" t="str">
        <f t="shared" si="0"/>
        <v>xxxxxxx</v>
      </c>
      <c r="AT66" s="137" t="str">
        <f t="shared" si="0"/>
        <v/>
      </c>
    </row>
    <row r="67" spans="1:46" x14ac:dyDescent="0.2">
      <c r="A67" s="148">
        <v>334</v>
      </c>
      <c r="B67" s="143" t="s">
        <v>2742</v>
      </c>
      <c r="C67" s="143"/>
      <c r="D67" s="143"/>
      <c r="E67" s="151">
        <v>39814</v>
      </c>
      <c r="F67" s="142"/>
      <c r="G67" s="144"/>
      <c r="H67" s="142"/>
      <c r="I67" s="144"/>
      <c r="J67" s="142"/>
      <c r="K67" s="144"/>
      <c r="L67" s="142" t="s">
        <v>191</v>
      </c>
      <c r="M67" s="144"/>
      <c r="N67" s="142"/>
      <c r="O67" s="144"/>
      <c r="P67" s="142"/>
      <c r="Q67" s="144"/>
      <c r="R67" s="142"/>
      <c r="S67" s="144"/>
      <c r="T67" s="142"/>
      <c r="U67" s="144"/>
      <c r="V67" s="142" t="s">
        <v>191</v>
      </c>
      <c r="W67" s="144"/>
      <c r="X67" s="142" t="s">
        <v>191</v>
      </c>
      <c r="Y67" s="144"/>
      <c r="Z67" s="142"/>
      <c r="AA67" s="144"/>
      <c r="AB67" s="142" t="s">
        <v>191</v>
      </c>
      <c r="AC67" s="144"/>
      <c r="AD67" s="142"/>
      <c r="AE67" s="144"/>
      <c r="AF67" s="142" t="s">
        <v>191</v>
      </c>
      <c r="AG67" s="144"/>
      <c r="AH67" s="142"/>
      <c r="AI67" s="144"/>
      <c r="AJ67" s="142"/>
      <c r="AK67" s="144"/>
      <c r="AL67" s="142"/>
      <c r="AM67" s="145"/>
      <c r="AN67" s="142" t="s">
        <v>191</v>
      </c>
      <c r="AO67" s="144"/>
      <c r="AP67" s="142" t="s">
        <v>191</v>
      </c>
      <c r="AQ67" s="144"/>
      <c r="AS67" s="137" t="str">
        <f t="shared" si="0"/>
        <v>xxxxxxx</v>
      </c>
      <c r="AT67" s="137" t="str">
        <f t="shared" si="0"/>
        <v/>
      </c>
    </row>
    <row r="68" spans="1:46" x14ac:dyDescent="0.2">
      <c r="A68" s="143">
        <v>335</v>
      </c>
      <c r="B68" s="143" t="s">
        <v>2743</v>
      </c>
      <c r="C68" s="143"/>
      <c r="D68" s="143"/>
      <c r="E68" s="151">
        <v>39814</v>
      </c>
      <c r="F68" s="142"/>
      <c r="G68" s="144"/>
      <c r="H68" s="142"/>
      <c r="I68" s="144"/>
      <c r="J68" s="142"/>
      <c r="K68" s="144"/>
      <c r="L68" s="142" t="s">
        <v>191</v>
      </c>
      <c r="M68" s="144"/>
      <c r="N68" s="142"/>
      <c r="O68" s="144"/>
      <c r="P68" s="142"/>
      <c r="Q68" s="144"/>
      <c r="R68" s="142"/>
      <c r="S68" s="144"/>
      <c r="T68" s="142"/>
      <c r="U68" s="144"/>
      <c r="V68" s="142" t="s">
        <v>191</v>
      </c>
      <c r="W68" s="144"/>
      <c r="X68" s="142" t="s">
        <v>191</v>
      </c>
      <c r="Y68" s="144"/>
      <c r="Z68" s="142"/>
      <c r="AA68" s="144"/>
      <c r="AB68" s="142" t="s">
        <v>191</v>
      </c>
      <c r="AC68" s="144"/>
      <c r="AD68" s="142"/>
      <c r="AE68" s="144"/>
      <c r="AF68" s="142" t="s">
        <v>191</v>
      </c>
      <c r="AG68" s="144"/>
      <c r="AH68" s="142"/>
      <c r="AI68" s="144"/>
      <c r="AJ68" s="142"/>
      <c r="AK68" s="144"/>
      <c r="AL68" s="142"/>
      <c r="AM68" s="145"/>
      <c r="AN68" s="142" t="s">
        <v>191</v>
      </c>
      <c r="AO68" s="144"/>
      <c r="AP68" s="142" t="s">
        <v>191</v>
      </c>
      <c r="AQ68" s="144"/>
      <c r="AS68" s="137" t="str">
        <f t="shared" si="0"/>
        <v>xxxxxxx</v>
      </c>
      <c r="AT68" s="137" t="str">
        <f t="shared" si="0"/>
        <v/>
      </c>
    </row>
    <row r="69" spans="1:46" x14ac:dyDescent="0.2">
      <c r="A69" s="143">
        <v>336</v>
      </c>
      <c r="B69" s="143" t="s">
        <v>2744</v>
      </c>
      <c r="C69" s="143"/>
      <c r="D69" s="143"/>
      <c r="E69" s="151">
        <v>39814</v>
      </c>
      <c r="F69" s="142"/>
      <c r="G69" s="144"/>
      <c r="H69" s="142"/>
      <c r="I69" s="144"/>
      <c r="J69" s="142"/>
      <c r="K69" s="144"/>
      <c r="L69" s="142" t="s">
        <v>191</v>
      </c>
      <c r="M69" s="144"/>
      <c r="N69" s="142"/>
      <c r="O69" s="144"/>
      <c r="P69" s="142"/>
      <c r="Q69" s="144"/>
      <c r="R69" s="142"/>
      <c r="S69" s="144"/>
      <c r="T69" s="142"/>
      <c r="U69" s="144"/>
      <c r="V69" s="142" t="s">
        <v>191</v>
      </c>
      <c r="W69" s="144"/>
      <c r="X69" s="142" t="s">
        <v>191</v>
      </c>
      <c r="Y69" s="144"/>
      <c r="Z69" s="142"/>
      <c r="AA69" s="144"/>
      <c r="AB69" s="142" t="s">
        <v>191</v>
      </c>
      <c r="AC69" s="144"/>
      <c r="AD69" s="142"/>
      <c r="AE69" s="144"/>
      <c r="AF69" s="142" t="s">
        <v>191</v>
      </c>
      <c r="AG69" s="144"/>
      <c r="AH69" s="142"/>
      <c r="AI69" s="144"/>
      <c r="AJ69" s="142"/>
      <c r="AK69" s="144"/>
      <c r="AL69" s="142"/>
      <c r="AM69" s="145"/>
      <c r="AN69" s="142" t="s">
        <v>191</v>
      </c>
      <c r="AO69" s="144"/>
      <c r="AP69" s="142" t="s">
        <v>191</v>
      </c>
      <c r="AQ69" s="144"/>
      <c r="AS69" s="137" t="str">
        <f t="shared" si="0"/>
        <v>xxxxxxx</v>
      </c>
      <c r="AT69" s="137" t="str">
        <f t="shared" si="0"/>
        <v/>
      </c>
    </row>
    <row r="70" spans="1:46" x14ac:dyDescent="0.2">
      <c r="A70" s="143">
        <v>337</v>
      </c>
      <c r="B70" s="143" t="s">
        <v>2745</v>
      </c>
      <c r="C70" s="143"/>
      <c r="D70" s="143"/>
      <c r="E70" s="151">
        <v>39814</v>
      </c>
      <c r="F70" s="142"/>
      <c r="G70" s="144"/>
      <c r="H70" s="142"/>
      <c r="I70" s="144"/>
      <c r="J70" s="142"/>
      <c r="K70" s="144"/>
      <c r="L70" s="142" t="s">
        <v>191</v>
      </c>
      <c r="M70" s="144"/>
      <c r="N70" s="142"/>
      <c r="O70" s="144"/>
      <c r="P70" s="142"/>
      <c r="Q70" s="144"/>
      <c r="R70" s="142"/>
      <c r="S70" s="144"/>
      <c r="T70" s="142"/>
      <c r="U70" s="144"/>
      <c r="V70" s="142" t="s">
        <v>191</v>
      </c>
      <c r="W70" s="144"/>
      <c r="X70" s="142" t="s">
        <v>191</v>
      </c>
      <c r="Y70" s="144"/>
      <c r="Z70" s="142"/>
      <c r="AA70" s="144"/>
      <c r="AB70" s="142" t="s">
        <v>191</v>
      </c>
      <c r="AC70" s="144"/>
      <c r="AD70" s="142"/>
      <c r="AE70" s="144"/>
      <c r="AF70" s="142" t="s">
        <v>191</v>
      </c>
      <c r="AG70" s="144"/>
      <c r="AH70" s="142"/>
      <c r="AI70" s="144"/>
      <c r="AJ70" s="142"/>
      <c r="AK70" s="144"/>
      <c r="AL70" s="142"/>
      <c r="AM70" s="145"/>
      <c r="AN70" s="142" t="s">
        <v>191</v>
      </c>
      <c r="AO70" s="144"/>
      <c r="AP70" s="142" t="s">
        <v>191</v>
      </c>
      <c r="AQ70" s="144"/>
      <c r="AS70" s="137" t="str">
        <f t="shared" si="0"/>
        <v>xxxxxxx</v>
      </c>
      <c r="AT70" s="137" t="str">
        <f t="shared" si="0"/>
        <v/>
      </c>
    </row>
    <row r="71" spans="1:46" x14ac:dyDescent="0.2">
      <c r="A71" s="143">
        <v>338</v>
      </c>
      <c r="B71" s="143" t="s">
        <v>2746</v>
      </c>
      <c r="C71" s="143"/>
      <c r="D71" s="143"/>
      <c r="E71" s="151" t="s">
        <v>1252</v>
      </c>
      <c r="F71" s="142"/>
      <c r="G71" s="144"/>
      <c r="H71" s="142"/>
      <c r="I71" s="144"/>
      <c r="J71" s="142"/>
      <c r="K71" s="144"/>
      <c r="L71" s="142" t="s">
        <v>191</v>
      </c>
      <c r="M71" s="144"/>
      <c r="N71" s="142"/>
      <c r="O71" s="144"/>
      <c r="P71" s="142"/>
      <c r="Q71" s="144"/>
      <c r="R71" s="142"/>
      <c r="S71" s="144"/>
      <c r="T71" s="142"/>
      <c r="U71" s="144"/>
      <c r="V71" s="142" t="s">
        <v>191</v>
      </c>
      <c r="W71" s="144"/>
      <c r="X71" s="142" t="s">
        <v>191</v>
      </c>
      <c r="Y71" s="144"/>
      <c r="Z71" s="142"/>
      <c r="AA71" s="144"/>
      <c r="AB71" s="142" t="s">
        <v>191</v>
      </c>
      <c r="AC71" s="144"/>
      <c r="AD71" s="142"/>
      <c r="AE71" s="144"/>
      <c r="AF71" s="142" t="s">
        <v>191</v>
      </c>
      <c r="AG71" s="144"/>
      <c r="AH71" s="142"/>
      <c r="AI71" s="144"/>
      <c r="AJ71" s="142"/>
      <c r="AK71" s="144"/>
      <c r="AL71" s="142"/>
      <c r="AM71" s="145"/>
      <c r="AN71" s="142" t="s">
        <v>191</v>
      </c>
      <c r="AO71" s="144"/>
      <c r="AP71" s="142" t="s">
        <v>191</v>
      </c>
      <c r="AQ71" s="144"/>
      <c r="AS71" s="137" t="str">
        <f t="shared" si="0"/>
        <v>xxxxxxx</v>
      </c>
      <c r="AT71" s="137" t="str">
        <f t="shared" si="0"/>
        <v/>
      </c>
    </row>
    <row r="72" spans="1:46" x14ac:dyDescent="0.2">
      <c r="A72" s="143">
        <v>339</v>
      </c>
      <c r="B72" s="143" t="s">
        <v>2747</v>
      </c>
      <c r="C72" s="143"/>
      <c r="D72" s="143"/>
      <c r="E72" s="151" t="s">
        <v>1252</v>
      </c>
      <c r="F72" s="142"/>
      <c r="G72" s="144"/>
      <c r="H72" s="142"/>
      <c r="I72" s="144"/>
      <c r="J72" s="142"/>
      <c r="K72" s="144"/>
      <c r="L72" s="142" t="s">
        <v>191</v>
      </c>
      <c r="M72" s="144"/>
      <c r="N72" s="142"/>
      <c r="O72" s="144"/>
      <c r="P72" s="142"/>
      <c r="Q72" s="144"/>
      <c r="R72" s="142"/>
      <c r="S72" s="144"/>
      <c r="T72" s="142"/>
      <c r="U72" s="144"/>
      <c r="V72" s="142" t="s">
        <v>191</v>
      </c>
      <c r="W72" s="144"/>
      <c r="X72" s="142" t="s">
        <v>191</v>
      </c>
      <c r="Y72" s="144"/>
      <c r="Z72" s="142"/>
      <c r="AA72" s="144"/>
      <c r="AB72" s="142" t="s">
        <v>191</v>
      </c>
      <c r="AC72" s="144"/>
      <c r="AD72" s="142"/>
      <c r="AE72" s="144"/>
      <c r="AF72" s="142" t="s">
        <v>191</v>
      </c>
      <c r="AG72" s="144"/>
      <c r="AH72" s="142"/>
      <c r="AI72" s="144"/>
      <c r="AJ72" s="142"/>
      <c r="AK72" s="144"/>
      <c r="AL72" s="142"/>
      <c r="AM72" s="145"/>
      <c r="AN72" s="142" t="s">
        <v>191</v>
      </c>
      <c r="AO72" s="144"/>
      <c r="AP72" s="142" t="s">
        <v>191</v>
      </c>
      <c r="AQ72" s="144"/>
      <c r="AS72" s="137" t="str">
        <f t="shared" ref="AS72:AT124" si="1">H72&amp;J72&amp;L72&amp;N72&amp;P72&amp;R72&amp;T72&amp;V72&amp;X72&amp;Z72&amp;AB72&amp;AD72&amp;AF72&amp;AH72&amp;AJ72&amp;AL72&amp;AN72&amp;AP72</f>
        <v>xxxxxxx</v>
      </c>
      <c r="AT72" s="137" t="str">
        <f t="shared" si="1"/>
        <v/>
      </c>
    </row>
    <row r="73" spans="1:46" x14ac:dyDescent="0.2">
      <c r="A73" s="143">
        <v>340</v>
      </c>
      <c r="B73" s="143" t="s">
        <v>2748</v>
      </c>
      <c r="C73" s="143"/>
      <c r="D73" s="143"/>
      <c r="E73" s="151" t="s">
        <v>1252</v>
      </c>
      <c r="F73" s="142"/>
      <c r="G73" s="144"/>
      <c r="H73" s="142"/>
      <c r="I73" s="144"/>
      <c r="J73" s="142"/>
      <c r="K73" s="144"/>
      <c r="L73" s="142" t="s">
        <v>191</v>
      </c>
      <c r="M73" s="144"/>
      <c r="N73" s="142"/>
      <c r="O73" s="144"/>
      <c r="P73" s="142"/>
      <c r="Q73" s="144"/>
      <c r="R73" s="142"/>
      <c r="S73" s="144"/>
      <c r="T73" s="142"/>
      <c r="U73" s="144"/>
      <c r="V73" s="142" t="s">
        <v>191</v>
      </c>
      <c r="W73" s="144"/>
      <c r="X73" s="142" t="s">
        <v>191</v>
      </c>
      <c r="Y73" s="144"/>
      <c r="Z73" s="142"/>
      <c r="AA73" s="144"/>
      <c r="AB73" s="142" t="s">
        <v>191</v>
      </c>
      <c r="AC73" s="144"/>
      <c r="AD73" s="142"/>
      <c r="AE73" s="144"/>
      <c r="AF73" s="142" t="s">
        <v>191</v>
      </c>
      <c r="AG73" s="144"/>
      <c r="AH73" s="142"/>
      <c r="AI73" s="144"/>
      <c r="AJ73" s="142"/>
      <c r="AK73" s="144"/>
      <c r="AL73" s="142"/>
      <c r="AM73" s="145"/>
      <c r="AN73" s="142" t="s">
        <v>191</v>
      </c>
      <c r="AO73" s="144"/>
      <c r="AP73" s="142" t="s">
        <v>191</v>
      </c>
      <c r="AQ73" s="144"/>
      <c r="AS73" s="137" t="str">
        <f t="shared" si="1"/>
        <v>xxxxxxx</v>
      </c>
      <c r="AT73" s="137" t="str">
        <f t="shared" si="1"/>
        <v/>
      </c>
    </row>
    <row r="74" spans="1:46" x14ac:dyDescent="0.2">
      <c r="A74" s="143">
        <v>341</v>
      </c>
      <c r="B74" s="143" t="s">
        <v>2749</v>
      </c>
      <c r="C74" s="143"/>
      <c r="D74" s="143"/>
      <c r="E74" s="151" t="s">
        <v>1252</v>
      </c>
      <c r="F74" s="142"/>
      <c r="G74" s="144"/>
      <c r="H74" s="142"/>
      <c r="I74" s="144"/>
      <c r="J74" s="142"/>
      <c r="K74" s="144"/>
      <c r="L74" s="142" t="s">
        <v>191</v>
      </c>
      <c r="M74" s="144"/>
      <c r="N74" s="142"/>
      <c r="O74" s="144"/>
      <c r="P74" s="142"/>
      <c r="Q74" s="144"/>
      <c r="R74" s="142"/>
      <c r="S74" s="144"/>
      <c r="T74" s="142"/>
      <c r="U74" s="144"/>
      <c r="V74" s="142" t="s">
        <v>191</v>
      </c>
      <c r="W74" s="144"/>
      <c r="X74" s="142" t="s">
        <v>191</v>
      </c>
      <c r="Y74" s="144"/>
      <c r="Z74" s="142"/>
      <c r="AA74" s="144"/>
      <c r="AB74" s="142" t="s">
        <v>191</v>
      </c>
      <c r="AC74" s="144"/>
      <c r="AD74" s="142"/>
      <c r="AE74" s="144"/>
      <c r="AF74" s="142" t="s">
        <v>191</v>
      </c>
      <c r="AG74" s="144"/>
      <c r="AH74" s="142"/>
      <c r="AI74" s="144"/>
      <c r="AJ74" s="142"/>
      <c r="AK74" s="144"/>
      <c r="AL74" s="142"/>
      <c r="AM74" s="145"/>
      <c r="AN74" s="142" t="s">
        <v>191</v>
      </c>
      <c r="AO74" s="144"/>
      <c r="AP74" s="142" t="s">
        <v>191</v>
      </c>
      <c r="AQ74" s="144"/>
      <c r="AS74" s="137" t="str">
        <f t="shared" si="1"/>
        <v>xxxxxxx</v>
      </c>
      <c r="AT74" s="137" t="str">
        <f t="shared" si="1"/>
        <v/>
      </c>
    </row>
    <row r="75" spans="1:46" x14ac:dyDescent="0.2">
      <c r="A75" s="143">
        <v>342</v>
      </c>
      <c r="B75" s="143" t="s">
        <v>2750</v>
      </c>
      <c r="C75" s="143"/>
      <c r="D75" s="143"/>
      <c r="E75" s="151" t="s">
        <v>1252</v>
      </c>
      <c r="F75" s="142"/>
      <c r="G75" s="144"/>
      <c r="H75" s="142"/>
      <c r="I75" s="144"/>
      <c r="J75" s="142"/>
      <c r="K75" s="144"/>
      <c r="L75" s="142" t="s">
        <v>191</v>
      </c>
      <c r="M75" s="144"/>
      <c r="N75" s="142"/>
      <c r="O75" s="144"/>
      <c r="P75" s="142"/>
      <c r="Q75" s="129" t="s">
        <v>2647</v>
      </c>
      <c r="R75" s="142"/>
      <c r="S75" s="144"/>
      <c r="T75" s="142"/>
      <c r="U75" s="144"/>
      <c r="V75" s="142" t="s">
        <v>191</v>
      </c>
      <c r="W75" s="144"/>
      <c r="X75" s="142" t="s">
        <v>191</v>
      </c>
      <c r="Y75" s="144"/>
      <c r="Z75" s="142"/>
      <c r="AA75" s="144"/>
      <c r="AB75" s="142" t="s">
        <v>191</v>
      </c>
      <c r="AC75" s="144"/>
      <c r="AD75" s="142"/>
      <c r="AE75" s="144"/>
      <c r="AF75" s="142" t="s">
        <v>191</v>
      </c>
      <c r="AG75" s="144"/>
      <c r="AH75" s="142"/>
      <c r="AI75" s="144"/>
      <c r="AJ75" s="142"/>
      <c r="AK75" s="144"/>
      <c r="AL75" s="142"/>
      <c r="AM75" s="145"/>
      <c r="AN75" s="142" t="s">
        <v>191</v>
      </c>
      <c r="AO75" s="144"/>
      <c r="AP75" s="142" t="s">
        <v>191</v>
      </c>
      <c r="AQ75" s="144"/>
      <c r="AS75" s="137" t="str">
        <f t="shared" si="1"/>
        <v>xxxxxxx</v>
      </c>
      <c r="AT75" s="137" t="str">
        <f t="shared" si="1"/>
        <v>y1</v>
      </c>
    </row>
    <row r="76" spans="1:46" x14ac:dyDescent="0.2">
      <c r="A76" s="143">
        <v>343</v>
      </c>
      <c r="B76" s="143" t="s">
        <v>2751</v>
      </c>
      <c r="C76" s="143"/>
      <c r="D76" s="143"/>
      <c r="E76" s="151" t="s">
        <v>1252</v>
      </c>
      <c r="F76" s="142"/>
      <c r="G76" s="144"/>
      <c r="H76" s="142"/>
      <c r="I76" s="144"/>
      <c r="J76" s="142"/>
      <c r="K76" s="144"/>
      <c r="L76" s="142" t="s">
        <v>191</v>
      </c>
      <c r="M76" s="144"/>
      <c r="N76" s="142"/>
      <c r="O76" s="144"/>
      <c r="P76" s="142"/>
      <c r="Q76" s="129" t="s">
        <v>2647</v>
      </c>
      <c r="R76" s="142"/>
      <c r="S76" s="144"/>
      <c r="T76" s="142"/>
      <c r="U76" s="144"/>
      <c r="V76" s="142" t="s">
        <v>191</v>
      </c>
      <c r="W76" s="144"/>
      <c r="X76" s="142" t="s">
        <v>191</v>
      </c>
      <c r="Y76" s="144"/>
      <c r="Z76" s="142"/>
      <c r="AA76" s="144"/>
      <c r="AB76" s="142" t="s">
        <v>191</v>
      </c>
      <c r="AC76" s="144"/>
      <c r="AD76" s="142"/>
      <c r="AE76" s="144"/>
      <c r="AF76" s="142" t="s">
        <v>191</v>
      </c>
      <c r="AG76" s="144"/>
      <c r="AH76" s="142"/>
      <c r="AI76" s="144"/>
      <c r="AJ76" s="142"/>
      <c r="AK76" s="144"/>
      <c r="AL76" s="142"/>
      <c r="AM76" s="145"/>
      <c r="AN76" s="142" t="s">
        <v>191</v>
      </c>
      <c r="AO76" s="144"/>
      <c r="AP76" s="142" t="s">
        <v>191</v>
      </c>
      <c r="AQ76" s="144"/>
      <c r="AS76" s="137" t="str">
        <f t="shared" si="1"/>
        <v>xxxxxxx</v>
      </c>
      <c r="AT76" s="137" t="str">
        <f t="shared" si="1"/>
        <v>y1</v>
      </c>
    </row>
    <row r="77" spans="1:46" x14ac:dyDescent="0.2">
      <c r="A77" s="143">
        <v>344</v>
      </c>
      <c r="B77" s="143" t="s">
        <v>2752</v>
      </c>
      <c r="C77" s="143"/>
      <c r="D77" s="143"/>
      <c r="E77" s="151" t="s">
        <v>1252</v>
      </c>
      <c r="F77" s="142"/>
      <c r="G77" s="144"/>
      <c r="H77" s="142"/>
      <c r="I77" s="144"/>
      <c r="J77" s="142"/>
      <c r="K77" s="144"/>
      <c r="L77" s="142" t="s">
        <v>191</v>
      </c>
      <c r="M77" s="144"/>
      <c r="N77" s="142"/>
      <c r="O77" s="144"/>
      <c r="P77" s="142"/>
      <c r="Q77" s="144"/>
      <c r="R77" s="142"/>
      <c r="S77" s="144"/>
      <c r="T77" s="142"/>
      <c r="U77" s="144"/>
      <c r="V77" s="142" t="s">
        <v>191</v>
      </c>
      <c r="W77" s="144"/>
      <c r="X77" s="142" t="s">
        <v>191</v>
      </c>
      <c r="Y77" s="144"/>
      <c r="Z77" s="142"/>
      <c r="AA77" s="144"/>
      <c r="AB77" s="142" t="s">
        <v>191</v>
      </c>
      <c r="AC77" s="144"/>
      <c r="AD77" s="142"/>
      <c r="AE77" s="144"/>
      <c r="AF77" s="142" t="s">
        <v>191</v>
      </c>
      <c r="AG77" s="144"/>
      <c r="AH77" s="142"/>
      <c r="AI77" s="144"/>
      <c r="AJ77" s="142"/>
      <c r="AK77" s="144"/>
      <c r="AL77" s="142"/>
      <c r="AM77" s="145"/>
      <c r="AN77" s="142" t="s">
        <v>191</v>
      </c>
      <c r="AO77" s="144"/>
      <c r="AP77" s="142" t="s">
        <v>191</v>
      </c>
      <c r="AQ77" s="144"/>
      <c r="AS77" s="137" t="str">
        <f t="shared" si="1"/>
        <v>xxxxxxx</v>
      </c>
      <c r="AT77" s="137" t="str">
        <f t="shared" si="1"/>
        <v/>
      </c>
    </row>
    <row r="78" spans="1:46" x14ac:dyDescent="0.2">
      <c r="A78" s="143">
        <v>345</v>
      </c>
      <c r="B78" s="143" t="s">
        <v>2753</v>
      </c>
      <c r="C78" s="143"/>
      <c r="D78" s="143"/>
      <c r="E78" s="151" t="s">
        <v>1252</v>
      </c>
      <c r="F78" s="142"/>
      <c r="G78" s="144"/>
      <c r="H78" s="142"/>
      <c r="I78" s="144"/>
      <c r="J78" s="142"/>
      <c r="K78" s="144"/>
      <c r="L78" s="142" t="s">
        <v>191</v>
      </c>
      <c r="M78" s="144"/>
      <c r="N78" s="142"/>
      <c r="O78" s="144"/>
      <c r="P78" s="142"/>
      <c r="Q78" s="144"/>
      <c r="R78" s="142"/>
      <c r="S78" s="144"/>
      <c r="T78" s="142"/>
      <c r="U78" s="144"/>
      <c r="V78" s="142" t="s">
        <v>191</v>
      </c>
      <c r="W78" s="144"/>
      <c r="X78" s="142" t="s">
        <v>191</v>
      </c>
      <c r="Y78" s="144"/>
      <c r="Z78" s="142"/>
      <c r="AA78" s="144"/>
      <c r="AB78" s="142" t="s">
        <v>191</v>
      </c>
      <c r="AC78" s="144"/>
      <c r="AD78" s="142"/>
      <c r="AE78" s="144"/>
      <c r="AF78" s="142" t="s">
        <v>191</v>
      </c>
      <c r="AG78" s="144"/>
      <c r="AH78" s="142"/>
      <c r="AI78" s="144"/>
      <c r="AJ78" s="142"/>
      <c r="AK78" s="144"/>
      <c r="AL78" s="142"/>
      <c r="AM78" s="145"/>
      <c r="AN78" s="142" t="s">
        <v>191</v>
      </c>
      <c r="AO78" s="144"/>
      <c r="AP78" s="142" t="s">
        <v>191</v>
      </c>
      <c r="AQ78" s="144"/>
      <c r="AS78" s="137" t="str">
        <f t="shared" si="1"/>
        <v>xxxxxxx</v>
      </c>
      <c r="AT78" s="137" t="str">
        <f t="shared" si="1"/>
        <v/>
      </c>
    </row>
    <row r="79" spans="1:46" x14ac:dyDescent="0.2">
      <c r="A79" s="143">
        <v>346</v>
      </c>
      <c r="B79" s="143" t="s">
        <v>2754</v>
      </c>
      <c r="C79" s="143"/>
      <c r="D79" s="143"/>
      <c r="E79" s="151" t="s">
        <v>1252</v>
      </c>
      <c r="F79" s="142"/>
      <c r="G79" s="144"/>
      <c r="H79" s="142"/>
      <c r="I79" s="144"/>
      <c r="J79" s="142"/>
      <c r="K79" s="144"/>
      <c r="L79" s="142" t="s">
        <v>191</v>
      </c>
      <c r="M79" s="144"/>
      <c r="N79" s="142"/>
      <c r="O79" s="144"/>
      <c r="P79" s="142"/>
      <c r="Q79" s="144"/>
      <c r="R79" s="142"/>
      <c r="S79" s="144"/>
      <c r="T79" s="142"/>
      <c r="U79" s="144"/>
      <c r="V79" s="142" t="s">
        <v>191</v>
      </c>
      <c r="W79" s="144"/>
      <c r="X79" s="142" t="s">
        <v>191</v>
      </c>
      <c r="Y79" s="144"/>
      <c r="Z79" s="142"/>
      <c r="AA79" s="144"/>
      <c r="AB79" s="142" t="s">
        <v>191</v>
      </c>
      <c r="AC79" s="144"/>
      <c r="AD79" s="142"/>
      <c r="AE79" s="144"/>
      <c r="AF79" s="142" t="s">
        <v>191</v>
      </c>
      <c r="AG79" s="144"/>
      <c r="AH79" s="142"/>
      <c r="AI79" s="144"/>
      <c r="AJ79" s="142"/>
      <c r="AK79" s="144"/>
      <c r="AL79" s="142"/>
      <c r="AM79" s="145"/>
      <c r="AN79" s="142" t="s">
        <v>191</v>
      </c>
      <c r="AO79" s="144"/>
      <c r="AP79" s="142" t="s">
        <v>191</v>
      </c>
      <c r="AQ79" s="144"/>
      <c r="AS79" s="137" t="str">
        <f t="shared" si="1"/>
        <v>xxxxxxx</v>
      </c>
      <c r="AT79" s="137" t="str">
        <f t="shared" si="1"/>
        <v/>
      </c>
    </row>
    <row r="80" spans="1:46" x14ac:dyDescent="0.2">
      <c r="A80" s="143">
        <v>347</v>
      </c>
      <c r="B80" s="143" t="s">
        <v>2755</v>
      </c>
      <c r="C80" s="143"/>
      <c r="D80" s="143"/>
      <c r="E80" s="151" t="s">
        <v>1252</v>
      </c>
      <c r="F80" s="142"/>
      <c r="G80" s="144"/>
      <c r="H80" s="142"/>
      <c r="I80" s="144"/>
      <c r="J80" s="142"/>
      <c r="K80" s="144"/>
      <c r="L80" s="142" t="s">
        <v>191</v>
      </c>
      <c r="M80" s="144"/>
      <c r="N80" s="142"/>
      <c r="O80" s="144"/>
      <c r="P80" s="142"/>
      <c r="Q80" s="144"/>
      <c r="R80" s="142"/>
      <c r="S80" s="144"/>
      <c r="T80" s="142"/>
      <c r="U80" s="144"/>
      <c r="V80" s="142" t="s">
        <v>191</v>
      </c>
      <c r="W80" s="144"/>
      <c r="X80" s="142" t="s">
        <v>191</v>
      </c>
      <c r="Y80" s="144"/>
      <c r="Z80" s="142"/>
      <c r="AA80" s="144"/>
      <c r="AB80" s="142" t="s">
        <v>191</v>
      </c>
      <c r="AC80" s="144"/>
      <c r="AD80" s="142"/>
      <c r="AE80" s="144"/>
      <c r="AF80" s="142" t="s">
        <v>191</v>
      </c>
      <c r="AG80" s="144"/>
      <c r="AH80" s="142"/>
      <c r="AI80" s="144"/>
      <c r="AJ80" s="142"/>
      <c r="AK80" s="144"/>
      <c r="AL80" s="142"/>
      <c r="AM80" s="145"/>
      <c r="AN80" s="142" t="s">
        <v>191</v>
      </c>
      <c r="AO80" s="144"/>
      <c r="AP80" s="142" t="s">
        <v>191</v>
      </c>
      <c r="AQ80" s="144"/>
      <c r="AS80" s="137" t="str">
        <f t="shared" si="1"/>
        <v>xxxxxxx</v>
      </c>
      <c r="AT80" s="137" t="str">
        <f t="shared" si="1"/>
        <v/>
      </c>
    </row>
    <row r="81" spans="1:46" x14ac:dyDescent="0.2">
      <c r="A81" s="143">
        <v>348</v>
      </c>
      <c r="B81" s="143" t="s">
        <v>2756</v>
      </c>
      <c r="C81" s="143"/>
      <c r="D81" s="143"/>
      <c r="E81" s="151" t="s">
        <v>1252</v>
      </c>
      <c r="F81" s="142"/>
      <c r="G81" s="144"/>
      <c r="H81" s="142"/>
      <c r="I81" s="144"/>
      <c r="J81" s="142"/>
      <c r="K81" s="144"/>
      <c r="L81" s="142" t="s">
        <v>191</v>
      </c>
      <c r="M81" s="144"/>
      <c r="N81" s="142"/>
      <c r="O81" s="144"/>
      <c r="P81" s="142"/>
      <c r="Q81" s="129" t="s">
        <v>2664</v>
      </c>
      <c r="R81" s="142"/>
      <c r="S81" s="144"/>
      <c r="T81" s="142"/>
      <c r="U81" s="144"/>
      <c r="V81" s="142" t="s">
        <v>191</v>
      </c>
      <c r="W81" s="144"/>
      <c r="X81" s="142" t="s">
        <v>191</v>
      </c>
      <c r="Y81" s="144"/>
      <c r="Z81" s="142"/>
      <c r="AA81" s="144"/>
      <c r="AB81" s="142" t="s">
        <v>191</v>
      </c>
      <c r="AC81" s="144"/>
      <c r="AD81" s="142"/>
      <c r="AE81" s="144"/>
      <c r="AF81" s="142" t="s">
        <v>191</v>
      </c>
      <c r="AG81" s="144"/>
      <c r="AH81" s="142"/>
      <c r="AI81" s="144"/>
      <c r="AJ81" s="142"/>
      <c r="AK81" s="144"/>
      <c r="AL81" s="142"/>
      <c r="AM81" s="145"/>
      <c r="AN81" s="142" t="s">
        <v>191</v>
      </c>
      <c r="AO81" s="144"/>
      <c r="AP81" s="142" t="s">
        <v>191</v>
      </c>
      <c r="AQ81" s="144"/>
      <c r="AS81" s="137" t="str">
        <f t="shared" si="1"/>
        <v>xxxxxxx</v>
      </c>
      <c r="AT81" s="137" t="str">
        <f t="shared" si="1"/>
        <v>y4</v>
      </c>
    </row>
    <row r="82" spans="1:46" x14ac:dyDescent="0.2">
      <c r="A82" s="143">
        <v>349</v>
      </c>
      <c r="B82" s="143" t="s">
        <v>2757</v>
      </c>
      <c r="C82" s="143"/>
      <c r="D82" s="143"/>
      <c r="E82" s="151" t="s">
        <v>1252</v>
      </c>
      <c r="F82" s="142"/>
      <c r="G82" s="144"/>
      <c r="H82" s="142"/>
      <c r="I82" s="144"/>
      <c r="J82" s="142"/>
      <c r="K82" s="144"/>
      <c r="L82" s="142" t="s">
        <v>191</v>
      </c>
      <c r="M82" s="144"/>
      <c r="N82" s="142"/>
      <c r="O82" s="144"/>
      <c r="P82" s="142"/>
      <c r="Q82" s="144"/>
      <c r="R82" s="142"/>
      <c r="S82" s="144"/>
      <c r="T82" s="142"/>
      <c r="U82" s="144"/>
      <c r="V82" s="142" t="s">
        <v>191</v>
      </c>
      <c r="W82" s="144"/>
      <c r="X82" s="142" t="s">
        <v>191</v>
      </c>
      <c r="Y82" s="144"/>
      <c r="Z82" s="142"/>
      <c r="AA82" s="144"/>
      <c r="AB82" s="142" t="s">
        <v>191</v>
      </c>
      <c r="AC82" s="144"/>
      <c r="AD82" s="142"/>
      <c r="AE82" s="144"/>
      <c r="AF82" s="142" t="s">
        <v>191</v>
      </c>
      <c r="AG82" s="144"/>
      <c r="AH82" s="142"/>
      <c r="AI82" s="144"/>
      <c r="AJ82" s="142"/>
      <c r="AK82" s="144"/>
      <c r="AL82" s="142"/>
      <c r="AM82" s="145"/>
      <c r="AN82" s="142" t="s">
        <v>191</v>
      </c>
      <c r="AO82" s="144"/>
      <c r="AP82" s="142" t="s">
        <v>191</v>
      </c>
      <c r="AQ82" s="144"/>
      <c r="AS82" s="137" t="str">
        <f t="shared" si="1"/>
        <v>xxxxxxx</v>
      </c>
      <c r="AT82" s="137" t="str">
        <f t="shared" si="1"/>
        <v/>
      </c>
    </row>
    <row r="83" spans="1:46" x14ac:dyDescent="0.2">
      <c r="A83" s="143">
        <v>350</v>
      </c>
      <c r="B83" s="143" t="s">
        <v>2758</v>
      </c>
      <c r="C83" s="143"/>
      <c r="D83" s="143"/>
      <c r="E83" s="151" t="s">
        <v>1252</v>
      </c>
      <c r="F83" s="142"/>
      <c r="G83" s="144"/>
      <c r="H83" s="129" t="s">
        <v>2676</v>
      </c>
      <c r="I83" s="144"/>
      <c r="J83" s="129" t="s">
        <v>2676</v>
      </c>
      <c r="K83" s="144"/>
      <c r="L83" s="142" t="s">
        <v>191</v>
      </c>
      <c r="M83" s="144"/>
      <c r="N83" s="142"/>
      <c r="O83" s="144"/>
      <c r="P83" s="142"/>
      <c r="Q83" s="144"/>
      <c r="R83" s="142"/>
      <c r="S83" s="144"/>
      <c r="T83" s="142"/>
      <c r="U83" s="144"/>
      <c r="V83" s="142" t="s">
        <v>191</v>
      </c>
      <c r="W83" s="144"/>
      <c r="X83" s="142" t="s">
        <v>191</v>
      </c>
      <c r="Y83" s="144"/>
      <c r="Z83" s="142"/>
      <c r="AA83" s="144"/>
      <c r="AB83" s="142" t="s">
        <v>191</v>
      </c>
      <c r="AC83" s="144"/>
      <c r="AD83" s="142"/>
      <c r="AE83" s="144"/>
      <c r="AF83" s="142" t="s">
        <v>191</v>
      </c>
      <c r="AG83" s="144"/>
      <c r="AH83" s="142"/>
      <c r="AI83" s="144"/>
      <c r="AJ83" s="142"/>
      <c r="AK83" s="144"/>
      <c r="AL83" s="142"/>
      <c r="AM83" s="145"/>
      <c r="AN83" s="142" t="s">
        <v>191</v>
      </c>
      <c r="AO83" s="144"/>
      <c r="AP83" s="142" t="s">
        <v>191</v>
      </c>
      <c r="AQ83" s="144"/>
      <c r="AS83" s="137" t="str">
        <f t="shared" si="1"/>
        <v>y5y5xxxxxxx</v>
      </c>
      <c r="AT83" s="137" t="str">
        <f t="shared" si="1"/>
        <v/>
      </c>
    </row>
    <row r="84" spans="1:46" x14ac:dyDescent="0.2">
      <c r="A84" s="143">
        <v>351</v>
      </c>
      <c r="B84" s="143" t="s">
        <v>151</v>
      </c>
      <c r="C84" s="143"/>
      <c r="D84" s="143"/>
      <c r="E84" s="151" t="s">
        <v>1252</v>
      </c>
      <c r="F84" s="142"/>
      <c r="G84" s="144"/>
      <c r="H84" s="142"/>
      <c r="I84" s="144"/>
      <c r="J84" s="142"/>
      <c r="K84" s="144"/>
      <c r="L84" s="142" t="s">
        <v>191</v>
      </c>
      <c r="M84" s="144"/>
      <c r="N84" s="142"/>
      <c r="O84" s="144"/>
      <c r="P84" s="142"/>
      <c r="Q84" s="144"/>
      <c r="R84" s="142"/>
      <c r="S84" s="144"/>
      <c r="T84" s="142"/>
      <c r="U84" s="144"/>
      <c r="V84" s="142" t="s">
        <v>191</v>
      </c>
      <c r="W84" s="144"/>
      <c r="X84" s="142" t="s">
        <v>191</v>
      </c>
      <c r="Y84" s="144"/>
      <c r="Z84" s="142"/>
      <c r="AA84" s="144"/>
      <c r="AB84" s="142" t="s">
        <v>191</v>
      </c>
      <c r="AC84" s="144"/>
      <c r="AD84" s="142"/>
      <c r="AE84" s="144"/>
      <c r="AF84" s="142" t="s">
        <v>191</v>
      </c>
      <c r="AG84" s="144"/>
      <c r="AH84" s="142"/>
      <c r="AI84" s="144"/>
      <c r="AJ84" s="142"/>
      <c r="AK84" s="144"/>
      <c r="AL84" s="142"/>
      <c r="AM84" s="145"/>
      <c r="AN84" s="142" t="s">
        <v>191</v>
      </c>
      <c r="AO84" s="144"/>
      <c r="AP84" s="142" t="s">
        <v>191</v>
      </c>
      <c r="AQ84" s="144"/>
      <c r="AS84" s="137" t="str">
        <f t="shared" si="1"/>
        <v>xxxxxxx</v>
      </c>
      <c r="AT84" s="137" t="str">
        <f t="shared" si="1"/>
        <v/>
      </c>
    </row>
    <row r="85" spans="1:46" x14ac:dyDescent="0.2">
      <c r="A85" s="143">
        <v>352</v>
      </c>
      <c r="B85" s="143" t="s">
        <v>2759</v>
      </c>
      <c r="C85" s="143"/>
      <c r="D85" s="143"/>
      <c r="E85" s="151">
        <v>39814</v>
      </c>
      <c r="F85" s="142"/>
      <c r="G85" s="144"/>
      <c r="H85" s="142"/>
      <c r="I85" s="144"/>
      <c r="J85" s="142"/>
      <c r="K85" s="144"/>
      <c r="L85" s="142" t="s">
        <v>191</v>
      </c>
      <c r="M85" s="144"/>
      <c r="N85" s="142"/>
      <c r="O85" s="144"/>
      <c r="P85" s="142"/>
      <c r="Q85" s="144"/>
      <c r="R85" s="142"/>
      <c r="S85" s="144"/>
      <c r="T85" s="142"/>
      <c r="U85" s="144"/>
      <c r="V85" s="142" t="s">
        <v>191</v>
      </c>
      <c r="W85" s="144"/>
      <c r="X85" s="142" t="s">
        <v>191</v>
      </c>
      <c r="Y85" s="144"/>
      <c r="Z85" s="142"/>
      <c r="AA85" s="144"/>
      <c r="AB85" s="142" t="s">
        <v>191</v>
      </c>
      <c r="AC85" s="144"/>
      <c r="AD85" s="142"/>
      <c r="AE85" s="144"/>
      <c r="AF85" s="142" t="s">
        <v>191</v>
      </c>
      <c r="AG85" s="144"/>
      <c r="AH85" s="142"/>
      <c r="AI85" s="144"/>
      <c r="AJ85" s="142"/>
      <c r="AK85" s="144"/>
      <c r="AL85" s="142"/>
      <c r="AM85" s="145"/>
      <c r="AN85" s="142" t="s">
        <v>191</v>
      </c>
      <c r="AO85" s="144"/>
      <c r="AP85" s="142" t="s">
        <v>191</v>
      </c>
      <c r="AQ85" s="144"/>
      <c r="AS85" s="137" t="str">
        <f t="shared" si="1"/>
        <v>xxxxxxx</v>
      </c>
      <c r="AT85" s="137" t="str">
        <f t="shared" si="1"/>
        <v/>
      </c>
    </row>
    <row r="86" spans="1:46" x14ac:dyDescent="0.2">
      <c r="A86" s="143">
        <v>353</v>
      </c>
      <c r="B86" s="143" t="s">
        <v>2760</v>
      </c>
      <c r="C86" s="143"/>
      <c r="D86" s="143"/>
      <c r="E86" s="151" t="s">
        <v>1252</v>
      </c>
      <c r="F86" s="142"/>
      <c r="G86" s="144"/>
      <c r="H86" s="142"/>
      <c r="I86" s="144"/>
      <c r="J86" s="142"/>
      <c r="K86" s="144"/>
      <c r="L86" s="142" t="s">
        <v>191</v>
      </c>
      <c r="M86" s="144"/>
      <c r="N86" s="142"/>
      <c r="O86" s="144"/>
      <c r="P86" s="142"/>
      <c r="Q86" s="144"/>
      <c r="R86" s="142"/>
      <c r="S86" s="144"/>
      <c r="T86" s="142"/>
      <c r="U86" s="144"/>
      <c r="V86" s="142" t="s">
        <v>191</v>
      </c>
      <c r="W86" s="144"/>
      <c r="X86" s="142" t="s">
        <v>191</v>
      </c>
      <c r="Y86" s="144"/>
      <c r="Z86" s="142"/>
      <c r="AA86" s="144"/>
      <c r="AB86" s="142" t="s">
        <v>191</v>
      </c>
      <c r="AC86" s="144"/>
      <c r="AD86" s="142"/>
      <c r="AE86" s="144"/>
      <c r="AF86" s="142" t="s">
        <v>191</v>
      </c>
      <c r="AG86" s="144"/>
      <c r="AH86" s="142"/>
      <c r="AI86" s="144"/>
      <c r="AJ86" s="142"/>
      <c r="AK86" s="144"/>
      <c r="AL86" s="142"/>
      <c r="AM86" s="145"/>
      <c r="AN86" s="142" t="s">
        <v>191</v>
      </c>
      <c r="AO86" s="144"/>
      <c r="AP86" s="142" t="s">
        <v>191</v>
      </c>
      <c r="AQ86" s="144"/>
      <c r="AS86" s="137" t="str">
        <f t="shared" si="1"/>
        <v>xxxxxxx</v>
      </c>
      <c r="AT86" s="137" t="str">
        <f t="shared" si="1"/>
        <v/>
      </c>
    </row>
    <row r="87" spans="1:46" x14ac:dyDescent="0.2">
      <c r="A87" s="143">
        <v>354</v>
      </c>
      <c r="B87" s="143" t="s">
        <v>2761</v>
      </c>
      <c r="C87" s="143"/>
      <c r="D87" s="143"/>
      <c r="E87" s="151" t="s">
        <v>1252</v>
      </c>
      <c r="F87" s="142"/>
      <c r="G87" s="144"/>
      <c r="H87" s="142"/>
      <c r="I87" s="144"/>
      <c r="J87" s="142"/>
      <c r="K87" s="144"/>
      <c r="L87" s="142" t="s">
        <v>191</v>
      </c>
      <c r="M87" s="144"/>
      <c r="N87" s="142"/>
      <c r="O87" s="144"/>
      <c r="P87" s="142"/>
      <c r="Q87" s="144"/>
      <c r="R87" s="142"/>
      <c r="S87" s="144"/>
      <c r="T87" s="142"/>
      <c r="U87" s="144"/>
      <c r="V87" s="142" t="s">
        <v>191</v>
      </c>
      <c r="W87" s="144"/>
      <c r="X87" s="142" t="s">
        <v>191</v>
      </c>
      <c r="Y87" s="144"/>
      <c r="Z87" s="142"/>
      <c r="AA87" s="144"/>
      <c r="AB87" s="142" t="s">
        <v>191</v>
      </c>
      <c r="AC87" s="144"/>
      <c r="AD87" s="142"/>
      <c r="AE87" s="144"/>
      <c r="AF87" s="142" t="s">
        <v>191</v>
      </c>
      <c r="AG87" s="144"/>
      <c r="AH87" s="142"/>
      <c r="AI87" s="144"/>
      <c r="AJ87" s="142"/>
      <c r="AK87" s="144"/>
      <c r="AL87" s="142"/>
      <c r="AM87" s="145"/>
      <c r="AN87" s="142" t="s">
        <v>191</v>
      </c>
      <c r="AO87" s="144"/>
      <c r="AP87" s="142" t="s">
        <v>191</v>
      </c>
      <c r="AQ87" s="144"/>
      <c r="AS87" s="137" t="str">
        <f t="shared" si="1"/>
        <v>xxxxxxx</v>
      </c>
      <c r="AT87" s="137" t="str">
        <f t="shared" si="1"/>
        <v/>
      </c>
    </row>
    <row r="88" spans="1:46" x14ac:dyDescent="0.2">
      <c r="A88" s="143">
        <v>355</v>
      </c>
      <c r="B88" s="143" t="s">
        <v>2762</v>
      </c>
      <c r="C88" s="143"/>
      <c r="D88" s="143"/>
      <c r="E88" s="151" t="s">
        <v>1252</v>
      </c>
      <c r="F88" s="142"/>
      <c r="G88" s="144"/>
      <c r="H88" s="142"/>
      <c r="I88" s="144"/>
      <c r="J88" s="142"/>
      <c r="K88" s="144"/>
      <c r="L88" s="142" t="s">
        <v>191</v>
      </c>
      <c r="M88" s="144"/>
      <c r="N88" s="142"/>
      <c r="O88" s="144"/>
      <c r="P88" s="142"/>
      <c r="Q88" s="144"/>
      <c r="R88" s="142"/>
      <c r="S88" s="144"/>
      <c r="T88" s="142"/>
      <c r="U88" s="144"/>
      <c r="V88" s="142" t="s">
        <v>191</v>
      </c>
      <c r="W88" s="144"/>
      <c r="X88" s="142" t="s">
        <v>191</v>
      </c>
      <c r="Y88" s="144"/>
      <c r="Z88" s="142"/>
      <c r="AA88" s="144"/>
      <c r="AB88" s="142" t="s">
        <v>191</v>
      </c>
      <c r="AC88" s="144"/>
      <c r="AD88" s="142"/>
      <c r="AE88" s="144"/>
      <c r="AF88" s="142" t="s">
        <v>191</v>
      </c>
      <c r="AG88" s="144"/>
      <c r="AH88" s="142"/>
      <c r="AI88" s="144"/>
      <c r="AJ88" s="142"/>
      <c r="AK88" s="144"/>
      <c r="AL88" s="142"/>
      <c r="AM88" s="145"/>
      <c r="AN88" s="142" t="s">
        <v>191</v>
      </c>
      <c r="AO88" s="144"/>
      <c r="AP88" s="142" t="s">
        <v>191</v>
      </c>
      <c r="AQ88" s="144"/>
      <c r="AS88" s="137" t="str">
        <f t="shared" si="1"/>
        <v>xxxxxxx</v>
      </c>
      <c r="AT88" s="137" t="str">
        <f t="shared" si="1"/>
        <v/>
      </c>
    </row>
    <row r="89" spans="1:46" x14ac:dyDescent="0.2">
      <c r="A89" s="143">
        <v>356</v>
      </c>
      <c r="B89" s="143" t="s">
        <v>2763</v>
      </c>
      <c r="C89" s="143"/>
      <c r="D89" s="143"/>
      <c r="E89" s="151">
        <v>39814</v>
      </c>
      <c r="F89" s="142"/>
      <c r="G89" s="144"/>
      <c r="H89" s="142"/>
      <c r="I89" s="144"/>
      <c r="J89" s="142"/>
      <c r="K89" s="144"/>
      <c r="L89" s="142" t="s">
        <v>191</v>
      </c>
      <c r="M89" s="144"/>
      <c r="N89" s="142"/>
      <c r="O89" s="144"/>
      <c r="P89" s="142"/>
      <c r="Q89" s="144"/>
      <c r="R89" s="142"/>
      <c r="S89" s="144"/>
      <c r="T89" s="142"/>
      <c r="U89" s="144"/>
      <c r="V89" s="142" t="s">
        <v>191</v>
      </c>
      <c r="W89" s="144"/>
      <c r="X89" s="142" t="s">
        <v>191</v>
      </c>
      <c r="Y89" s="144"/>
      <c r="Z89" s="142"/>
      <c r="AA89" s="144"/>
      <c r="AB89" s="142" t="s">
        <v>191</v>
      </c>
      <c r="AC89" s="144"/>
      <c r="AD89" s="142"/>
      <c r="AE89" s="144"/>
      <c r="AF89" s="142" t="s">
        <v>191</v>
      </c>
      <c r="AG89" s="144"/>
      <c r="AH89" s="142"/>
      <c r="AI89" s="144"/>
      <c r="AJ89" s="142"/>
      <c r="AK89" s="144"/>
      <c r="AL89" s="142"/>
      <c r="AM89" s="145"/>
      <c r="AN89" s="142" t="s">
        <v>191</v>
      </c>
      <c r="AO89" s="144"/>
      <c r="AP89" s="142" t="s">
        <v>191</v>
      </c>
      <c r="AQ89" s="144"/>
      <c r="AS89" s="137" t="str">
        <f t="shared" si="1"/>
        <v>xxxxxxx</v>
      </c>
      <c r="AT89" s="137" t="str">
        <f t="shared" si="1"/>
        <v/>
      </c>
    </row>
    <row r="90" spans="1:46" x14ac:dyDescent="0.2">
      <c r="A90" s="143">
        <v>357</v>
      </c>
      <c r="B90" s="143" t="s">
        <v>163</v>
      </c>
      <c r="C90" s="143"/>
      <c r="D90" s="143"/>
      <c r="E90" s="278">
        <v>39814</v>
      </c>
      <c r="F90" s="142"/>
      <c r="G90" s="144"/>
      <c r="H90" s="142"/>
      <c r="I90" s="144"/>
      <c r="J90" s="142"/>
      <c r="K90" s="144"/>
      <c r="L90" s="142" t="s">
        <v>191</v>
      </c>
      <c r="M90" s="279" t="s">
        <v>195</v>
      </c>
      <c r="N90" s="142"/>
      <c r="O90" s="144"/>
      <c r="P90" s="142"/>
      <c r="Q90" s="144"/>
      <c r="R90" s="142"/>
      <c r="S90" s="144"/>
      <c r="T90" s="142"/>
      <c r="U90" s="144"/>
      <c r="V90" s="142" t="s">
        <v>191</v>
      </c>
      <c r="W90" s="144"/>
      <c r="X90" s="142" t="s">
        <v>191</v>
      </c>
      <c r="Y90" s="144"/>
      <c r="Z90" s="142"/>
      <c r="AA90" s="144"/>
      <c r="AB90" s="142" t="s">
        <v>191</v>
      </c>
      <c r="AC90" s="144"/>
      <c r="AD90" s="142"/>
      <c r="AE90" s="144"/>
      <c r="AF90" s="142" t="s">
        <v>191</v>
      </c>
      <c r="AG90" s="144"/>
      <c r="AH90" s="142"/>
      <c r="AI90" s="144"/>
      <c r="AJ90" s="142"/>
      <c r="AK90" s="144"/>
      <c r="AL90" s="142"/>
      <c r="AM90" s="145"/>
      <c r="AN90" s="142" t="s">
        <v>191</v>
      </c>
      <c r="AO90" s="144"/>
      <c r="AP90" s="142" t="s">
        <v>191</v>
      </c>
      <c r="AQ90" s="144"/>
      <c r="AS90" s="137" t="str">
        <f t="shared" si="1"/>
        <v>xxxxxxx</v>
      </c>
      <c r="AT90" s="137" t="str">
        <f t="shared" si="1"/>
        <v>y</v>
      </c>
    </row>
    <row r="91" spans="1:46" x14ac:dyDescent="0.2">
      <c r="A91" s="143">
        <v>358</v>
      </c>
      <c r="B91" s="143" t="s">
        <v>2764</v>
      </c>
      <c r="C91" s="143"/>
      <c r="D91" s="143"/>
      <c r="E91" s="151" t="s">
        <v>1252</v>
      </c>
      <c r="F91" s="142"/>
      <c r="G91" s="144"/>
      <c r="H91" s="142"/>
      <c r="I91" s="144"/>
      <c r="J91" s="142"/>
      <c r="K91" s="144"/>
      <c r="L91" s="142" t="s">
        <v>191</v>
      </c>
      <c r="M91" s="144"/>
      <c r="N91" s="142"/>
      <c r="O91" s="144"/>
      <c r="P91" s="142"/>
      <c r="Q91" s="144"/>
      <c r="R91" s="142"/>
      <c r="S91" s="144"/>
      <c r="T91" s="142"/>
      <c r="U91" s="144"/>
      <c r="V91" s="142" t="s">
        <v>191</v>
      </c>
      <c r="W91" s="144"/>
      <c r="X91" s="142" t="s">
        <v>191</v>
      </c>
      <c r="Y91" s="144"/>
      <c r="Z91" s="142"/>
      <c r="AA91" s="144"/>
      <c r="AB91" s="142" t="s">
        <v>191</v>
      </c>
      <c r="AC91" s="144"/>
      <c r="AD91" s="142"/>
      <c r="AE91" s="144"/>
      <c r="AF91" s="142" t="s">
        <v>191</v>
      </c>
      <c r="AG91" s="144"/>
      <c r="AH91" s="142"/>
      <c r="AI91" s="144"/>
      <c r="AJ91" s="142"/>
      <c r="AK91" s="144"/>
      <c r="AL91" s="142"/>
      <c r="AM91" s="145"/>
      <c r="AN91" s="142" t="s">
        <v>191</v>
      </c>
      <c r="AO91" s="144"/>
      <c r="AP91" s="142" t="s">
        <v>191</v>
      </c>
      <c r="AQ91" s="144"/>
      <c r="AS91" s="137" t="str">
        <f t="shared" si="1"/>
        <v>xxxxxxx</v>
      </c>
      <c r="AT91" s="137" t="str">
        <f t="shared" si="1"/>
        <v/>
      </c>
    </row>
    <row r="92" spans="1:46" x14ac:dyDescent="0.2">
      <c r="A92" s="143">
        <v>359</v>
      </c>
      <c r="B92" s="143" t="s">
        <v>2765</v>
      </c>
      <c r="C92" s="143"/>
      <c r="D92" s="143"/>
      <c r="E92" s="151" t="s">
        <v>1252</v>
      </c>
      <c r="F92" s="142"/>
      <c r="G92" s="144"/>
      <c r="H92" s="142"/>
      <c r="I92" s="144"/>
      <c r="J92" s="142"/>
      <c r="K92" s="144"/>
      <c r="L92" s="142" t="s">
        <v>191</v>
      </c>
      <c r="M92" s="144"/>
      <c r="N92" s="142"/>
      <c r="O92" s="144"/>
      <c r="P92" s="142"/>
      <c r="Q92" s="144"/>
      <c r="R92" s="142"/>
      <c r="S92" s="144"/>
      <c r="T92" s="142"/>
      <c r="U92" s="144"/>
      <c r="V92" s="142" t="s">
        <v>191</v>
      </c>
      <c r="W92" s="144"/>
      <c r="X92" s="142" t="s">
        <v>191</v>
      </c>
      <c r="Y92" s="144"/>
      <c r="Z92" s="142"/>
      <c r="AA92" s="144"/>
      <c r="AB92" s="142" t="s">
        <v>191</v>
      </c>
      <c r="AC92" s="144"/>
      <c r="AD92" s="142"/>
      <c r="AE92" s="144"/>
      <c r="AF92" s="142" t="s">
        <v>191</v>
      </c>
      <c r="AG92" s="144"/>
      <c r="AH92" s="142"/>
      <c r="AI92" s="144"/>
      <c r="AJ92" s="142"/>
      <c r="AK92" s="144"/>
      <c r="AL92" s="142"/>
      <c r="AM92" s="145"/>
      <c r="AN92" s="142" t="s">
        <v>191</v>
      </c>
      <c r="AO92" s="144"/>
      <c r="AP92" s="142" t="s">
        <v>191</v>
      </c>
      <c r="AQ92" s="144"/>
      <c r="AS92" s="137" t="str">
        <f t="shared" si="1"/>
        <v>xxxxxxx</v>
      </c>
      <c r="AT92" s="137" t="str">
        <f t="shared" si="1"/>
        <v/>
      </c>
    </row>
    <row r="93" spans="1:46" x14ac:dyDescent="0.2">
      <c r="A93" s="143">
        <v>360</v>
      </c>
      <c r="B93" s="143" t="s">
        <v>2766</v>
      </c>
      <c r="C93" s="143"/>
      <c r="D93" s="143"/>
      <c r="E93" s="151">
        <v>39814</v>
      </c>
      <c r="F93" s="142"/>
      <c r="G93" s="144"/>
      <c r="H93" s="142"/>
      <c r="I93" s="144"/>
      <c r="J93" s="142"/>
      <c r="K93" s="144"/>
      <c r="L93" s="142" t="s">
        <v>191</v>
      </c>
      <c r="M93" s="144"/>
      <c r="N93" s="142"/>
      <c r="O93" s="144"/>
      <c r="P93" s="142"/>
      <c r="Q93" s="144"/>
      <c r="R93" s="142"/>
      <c r="S93" s="144"/>
      <c r="T93" s="142"/>
      <c r="U93" s="144"/>
      <c r="V93" s="142" t="s">
        <v>191</v>
      </c>
      <c r="W93" s="144"/>
      <c r="X93" s="142" t="s">
        <v>191</v>
      </c>
      <c r="Y93" s="144"/>
      <c r="Z93" s="142"/>
      <c r="AA93" s="144"/>
      <c r="AB93" s="142" t="s">
        <v>191</v>
      </c>
      <c r="AC93" s="144"/>
      <c r="AD93" s="142"/>
      <c r="AE93" s="144"/>
      <c r="AF93" s="142" t="s">
        <v>191</v>
      </c>
      <c r="AG93" s="144"/>
      <c r="AH93" s="142"/>
      <c r="AI93" s="144"/>
      <c r="AJ93" s="142"/>
      <c r="AK93" s="144"/>
      <c r="AL93" s="142"/>
      <c r="AM93" s="145"/>
      <c r="AN93" s="142" t="s">
        <v>191</v>
      </c>
      <c r="AO93" s="144"/>
      <c r="AP93" s="142" t="s">
        <v>191</v>
      </c>
      <c r="AQ93" s="144"/>
      <c r="AS93" s="137" t="str">
        <f t="shared" si="1"/>
        <v>xxxxxxx</v>
      </c>
      <c r="AT93" s="137" t="str">
        <f t="shared" si="1"/>
        <v/>
      </c>
    </row>
    <row r="94" spans="1:46" x14ac:dyDescent="0.2">
      <c r="A94" s="143">
        <v>361</v>
      </c>
      <c r="B94" s="143" t="s">
        <v>2767</v>
      </c>
      <c r="C94" s="143"/>
      <c r="D94" s="143"/>
      <c r="E94" s="151">
        <v>39814</v>
      </c>
      <c r="F94" s="142"/>
      <c r="G94" s="144"/>
      <c r="H94" s="142"/>
      <c r="I94" s="144"/>
      <c r="J94" s="142"/>
      <c r="K94" s="144"/>
      <c r="L94" s="142" t="s">
        <v>191</v>
      </c>
      <c r="M94" s="144"/>
      <c r="N94" s="142"/>
      <c r="O94" s="144"/>
      <c r="P94" s="142"/>
      <c r="Q94" s="144"/>
      <c r="R94" s="142"/>
      <c r="S94" s="144"/>
      <c r="T94" s="142"/>
      <c r="U94" s="144"/>
      <c r="V94" s="142" t="s">
        <v>191</v>
      </c>
      <c r="W94" s="144"/>
      <c r="X94" s="142" t="s">
        <v>191</v>
      </c>
      <c r="Y94" s="144"/>
      <c r="Z94" s="142"/>
      <c r="AA94" s="144"/>
      <c r="AB94" s="142" t="s">
        <v>191</v>
      </c>
      <c r="AC94" s="144"/>
      <c r="AD94" s="142"/>
      <c r="AE94" s="144"/>
      <c r="AF94" s="142" t="s">
        <v>191</v>
      </c>
      <c r="AG94" s="144"/>
      <c r="AH94" s="142"/>
      <c r="AI94" s="144"/>
      <c r="AJ94" s="142"/>
      <c r="AK94" s="144"/>
      <c r="AL94" s="142"/>
      <c r="AM94" s="145"/>
      <c r="AN94" s="142" t="s">
        <v>191</v>
      </c>
      <c r="AO94" s="144"/>
      <c r="AP94" s="142" t="s">
        <v>191</v>
      </c>
      <c r="AQ94" s="144"/>
      <c r="AS94" s="137" t="str">
        <f t="shared" si="1"/>
        <v>xxxxxxx</v>
      </c>
      <c r="AT94" s="137" t="str">
        <f t="shared" si="1"/>
        <v/>
      </c>
    </row>
    <row r="95" spans="1:46" x14ac:dyDescent="0.2">
      <c r="A95" s="143">
        <v>362</v>
      </c>
      <c r="B95" s="143" t="s">
        <v>2768</v>
      </c>
      <c r="C95" s="143"/>
      <c r="D95" s="143"/>
      <c r="E95" s="151" t="s">
        <v>1252</v>
      </c>
      <c r="F95" s="142"/>
      <c r="G95" s="144"/>
      <c r="H95" s="142"/>
      <c r="I95" s="144"/>
      <c r="J95" s="142"/>
      <c r="K95" s="144"/>
      <c r="L95" s="142" t="s">
        <v>191</v>
      </c>
      <c r="M95" s="144"/>
      <c r="N95" s="142"/>
      <c r="O95" s="144"/>
      <c r="P95" s="142"/>
      <c r="Q95" s="144"/>
      <c r="R95" s="142"/>
      <c r="S95" s="144"/>
      <c r="T95" s="142"/>
      <c r="U95" s="144"/>
      <c r="V95" s="142" t="s">
        <v>191</v>
      </c>
      <c r="W95" s="144"/>
      <c r="X95" s="142" t="s">
        <v>191</v>
      </c>
      <c r="Y95" s="144"/>
      <c r="Z95" s="142"/>
      <c r="AA95" s="144"/>
      <c r="AB95" s="142" t="s">
        <v>191</v>
      </c>
      <c r="AC95" s="144"/>
      <c r="AD95" s="142"/>
      <c r="AE95" s="144"/>
      <c r="AF95" s="142" t="s">
        <v>191</v>
      </c>
      <c r="AG95" s="144"/>
      <c r="AH95" s="142"/>
      <c r="AI95" s="144"/>
      <c r="AJ95" s="142"/>
      <c r="AK95" s="144"/>
      <c r="AL95" s="142"/>
      <c r="AM95" s="145"/>
      <c r="AN95" s="142" t="s">
        <v>191</v>
      </c>
      <c r="AO95" s="144"/>
      <c r="AP95" s="142" t="s">
        <v>191</v>
      </c>
      <c r="AQ95" s="144"/>
      <c r="AS95" s="137" t="str">
        <f t="shared" si="1"/>
        <v>xxxxxxx</v>
      </c>
      <c r="AT95" s="137" t="str">
        <f t="shared" si="1"/>
        <v/>
      </c>
    </row>
    <row r="96" spans="1:46" x14ac:dyDescent="0.2">
      <c r="A96" s="143">
        <v>363</v>
      </c>
      <c r="B96" s="143" t="s">
        <v>2769</v>
      </c>
      <c r="C96" s="143"/>
      <c r="D96" s="143"/>
      <c r="E96" s="151">
        <v>39814</v>
      </c>
      <c r="F96" s="142"/>
      <c r="G96" s="144"/>
      <c r="H96" s="142"/>
      <c r="I96" s="144"/>
      <c r="J96" s="142"/>
      <c r="K96" s="144"/>
      <c r="L96" s="142" t="s">
        <v>191</v>
      </c>
      <c r="M96" s="144"/>
      <c r="N96" s="142"/>
      <c r="O96" s="144"/>
      <c r="P96" s="142"/>
      <c r="Q96" s="144"/>
      <c r="R96" s="142"/>
      <c r="S96" s="144"/>
      <c r="T96" s="142"/>
      <c r="U96" s="144"/>
      <c r="V96" s="142" t="s">
        <v>191</v>
      </c>
      <c r="W96" s="144"/>
      <c r="X96" s="142" t="s">
        <v>191</v>
      </c>
      <c r="Y96" s="144"/>
      <c r="Z96" s="142"/>
      <c r="AA96" s="144"/>
      <c r="AB96" s="142" t="s">
        <v>191</v>
      </c>
      <c r="AC96" s="144"/>
      <c r="AD96" s="142"/>
      <c r="AE96" s="144"/>
      <c r="AF96" s="142" t="s">
        <v>191</v>
      </c>
      <c r="AG96" s="144"/>
      <c r="AH96" s="142"/>
      <c r="AI96" s="144"/>
      <c r="AJ96" s="142"/>
      <c r="AK96" s="144"/>
      <c r="AL96" s="142"/>
      <c r="AM96" s="145"/>
      <c r="AN96" s="142" t="s">
        <v>191</v>
      </c>
      <c r="AO96" s="144"/>
      <c r="AP96" s="142" t="s">
        <v>191</v>
      </c>
      <c r="AQ96" s="144"/>
      <c r="AS96" s="137" t="str">
        <f t="shared" si="1"/>
        <v>xxxxxxx</v>
      </c>
      <c r="AT96" s="137" t="str">
        <f t="shared" si="1"/>
        <v/>
      </c>
    </row>
    <row r="97" spans="1:46" x14ac:dyDescent="0.2">
      <c r="A97" s="143">
        <v>364</v>
      </c>
      <c r="B97" s="143" t="s">
        <v>2770</v>
      </c>
      <c r="C97" s="143"/>
      <c r="D97" s="143"/>
      <c r="E97" s="151" t="s">
        <v>1252</v>
      </c>
      <c r="F97" s="142"/>
      <c r="G97" s="144"/>
      <c r="H97" s="142"/>
      <c r="I97" s="144"/>
      <c r="J97" s="142"/>
      <c r="K97" s="144"/>
      <c r="L97" s="142" t="s">
        <v>191</v>
      </c>
      <c r="M97" s="144"/>
      <c r="N97" s="142"/>
      <c r="O97" s="144"/>
      <c r="P97" s="142"/>
      <c r="Q97" s="144"/>
      <c r="R97" s="142"/>
      <c r="S97" s="144"/>
      <c r="T97" s="142"/>
      <c r="U97" s="144"/>
      <c r="V97" s="142" t="s">
        <v>191</v>
      </c>
      <c r="W97" s="144"/>
      <c r="X97" s="142" t="s">
        <v>191</v>
      </c>
      <c r="Y97" s="144"/>
      <c r="Z97" s="142"/>
      <c r="AA97" s="144"/>
      <c r="AB97" s="142" t="s">
        <v>191</v>
      </c>
      <c r="AC97" s="144"/>
      <c r="AD97" s="142"/>
      <c r="AE97" s="144"/>
      <c r="AF97" s="142" t="s">
        <v>191</v>
      </c>
      <c r="AG97" s="144"/>
      <c r="AH97" s="142"/>
      <c r="AI97" s="144"/>
      <c r="AJ97" s="142"/>
      <c r="AK97" s="144"/>
      <c r="AL97" s="142"/>
      <c r="AM97" s="145"/>
      <c r="AN97" s="142" t="s">
        <v>191</v>
      </c>
      <c r="AO97" s="144"/>
      <c r="AP97" s="142" t="s">
        <v>191</v>
      </c>
      <c r="AQ97" s="144"/>
      <c r="AS97" s="137" t="str">
        <f t="shared" si="1"/>
        <v>xxxxxxx</v>
      </c>
      <c r="AT97" s="137" t="str">
        <f t="shared" si="1"/>
        <v/>
      </c>
    </row>
    <row r="98" spans="1:46" x14ac:dyDescent="0.2">
      <c r="A98" s="143">
        <v>365</v>
      </c>
      <c r="B98" s="143" t="s">
        <v>2771</v>
      </c>
      <c r="C98" s="143"/>
      <c r="D98" s="143"/>
      <c r="E98" s="151">
        <v>39814</v>
      </c>
      <c r="F98" s="142"/>
      <c r="G98" s="144"/>
      <c r="H98" s="142"/>
      <c r="I98" s="144"/>
      <c r="J98" s="142"/>
      <c r="K98" s="144"/>
      <c r="L98" s="142" t="s">
        <v>191</v>
      </c>
      <c r="M98" s="144"/>
      <c r="N98" s="142"/>
      <c r="O98" s="144"/>
      <c r="P98" s="142"/>
      <c r="Q98" s="144"/>
      <c r="R98" s="142"/>
      <c r="S98" s="144"/>
      <c r="T98" s="142"/>
      <c r="U98" s="144"/>
      <c r="V98" s="142" t="s">
        <v>191</v>
      </c>
      <c r="W98" s="144"/>
      <c r="X98" s="142" t="s">
        <v>191</v>
      </c>
      <c r="Y98" s="144"/>
      <c r="Z98" s="142"/>
      <c r="AA98" s="144"/>
      <c r="AB98" s="142" t="s">
        <v>191</v>
      </c>
      <c r="AC98" s="144"/>
      <c r="AD98" s="142"/>
      <c r="AE98" s="144"/>
      <c r="AF98" s="142" t="s">
        <v>191</v>
      </c>
      <c r="AG98" s="144"/>
      <c r="AH98" s="142"/>
      <c r="AI98" s="144"/>
      <c r="AJ98" s="142"/>
      <c r="AK98" s="144"/>
      <c r="AL98" s="142"/>
      <c r="AM98" s="145"/>
      <c r="AN98" s="142" t="s">
        <v>191</v>
      </c>
      <c r="AO98" s="144"/>
      <c r="AP98" s="142" t="s">
        <v>191</v>
      </c>
      <c r="AQ98" s="144"/>
      <c r="AS98" s="137" t="str">
        <f t="shared" si="1"/>
        <v>xxxxxxx</v>
      </c>
      <c r="AT98" s="137" t="str">
        <f t="shared" si="1"/>
        <v/>
      </c>
    </row>
    <row r="99" spans="1:46" x14ac:dyDescent="0.2">
      <c r="A99" s="143">
        <v>366</v>
      </c>
      <c r="B99" s="143" t="s">
        <v>2772</v>
      </c>
      <c r="C99" s="143"/>
      <c r="D99" s="143"/>
      <c r="E99" s="151">
        <v>39814</v>
      </c>
      <c r="F99" s="142"/>
      <c r="G99" s="144"/>
      <c r="H99" s="142"/>
      <c r="I99" s="144"/>
      <c r="J99" s="142"/>
      <c r="K99" s="144"/>
      <c r="L99" s="142" t="s">
        <v>191</v>
      </c>
      <c r="M99" s="144"/>
      <c r="N99" s="142"/>
      <c r="O99" s="144"/>
      <c r="P99" s="142"/>
      <c r="Q99" s="144"/>
      <c r="R99" s="142"/>
      <c r="S99" s="144"/>
      <c r="T99" s="142"/>
      <c r="U99" s="144"/>
      <c r="V99" s="142" t="s">
        <v>191</v>
      </c>
      <c r="W99" s="144"/>
      <c r="X99" s="142" t="s">
        <v>191</v>
      </c>
      <c r="Y99" s="144"/>
      <c r="Z99" s="142"/>
      <c r="AA99" s="144"/>
      <c r="AB99" s="142" t="s">
        <v>191</v>
      </c>
      <c r="AC99" s="144"/>
      <c r="AD99" s="142"/>
      <c r="AE99" s="144"/>
      <c r="AF99" s="142" t="s">
        <v>191</v>
      </c>
      <c r="AG99" s="144"/>
      <c r="AH99" s="142"/>
      <c r="AI99" s="144"/>
      <c r="AJ99" s="142"/>
      <c r="AK99" s="144"/>
      <c r="AL99" s="142"/>
      <c r="AM99" s="145"/>
      <c r="AN99" s="142" t="s">
        <v>191</v>
      </c>
      <c r="AO99" s="144"/>
      <c r="AP99" s="142" t="s">
        <v>191</v>
      </c>
      <c r="AQ99" s="144"/>
      <c r="AS99" s="137" t="str">
        <f t="shared" si="1"/>
        <v>xxxxxxx</v>
      </c>
      <c r="AT99" s="137" t="str">
        <f t="shared" si="1"/>
        <v/>
      </c>
    </row>
    <row r="100" spans="1:46" x14ac:dyDescent="0.2">
      <c r="A100" s="143">
        <v>367</v>
      </c>
      <c r="B100" s="143" t="s">
        <v>2773</v>
      </c>
      <c r="C100" s="143"/>
      <c r="D100" s="143"/>
      <c r="E100" s="151" t="s">
        <v>1252</v>
      </c>
      <c r="F100" s="142"/>
      <c r="G100" s="144"/>
      <c r="H100" s="142"/>
      <c r="I100" s="144"/>
      <c r="J100" s="142"/>
      <c r="K100" s="144"/>
      <c r="L100" s="142" t="s">
        <v>191</v>
      </c>
      <c r="M100" s="144"/>
      <c r="N100" s="142"/>
      <c r="O100" s="144"/>
      <c r="P100" s="142"/>
      <c r="Q100" s="144"/>
      <c r="R100" s="142"/>
      <c r="S100" s="144"/>
      <c r="T100" s="142"/>
      <c r="U100" s="144"/>
      <c r="V100" s="142" t="s">
        <v>191</v>
      </c>
      <c r="W100" s="144"/>
      <c r="X100" s="142" t="s">
        <v>191</v>
      </c>
      <c r="Y100" s="144"/>
      <c r="Z100" s="142"/>
      <c r="AA100" s="144"/>
      <c r="AB100" s="142" t="s">
        <v>191</v>
      </c>
      <c r="AC100" s="144"/>
      <c r="AD100" s="142"/>
      <c r="AE100" s="144"/>
      <c r="AF100" s="142" t="s">
        <v>191</v>
      </c>
      <c r="AG100" s="144"/>
      <c r="AH100" s="142"/>
      <c r="AI100" s="144"/>
      <c r="AJ100" s="142"/>
      <c r="AK100" s="144"/>
      <c r="AL100" s="142"/>
      <c r="AM100" s="145"/>
      <c r="AN100" s="142" t="s">
        <v>191</v>
      </c>
      <c r="AO100" s="144"/>
      <c r="AP100" s="142" t="s">
        <v>191</v>
      </c>
      <c r="AQ100" s="144"/>
      <c r="AS100" s="137" t="str">
        <f t="shared" si="1"/>
        <v>xxxxxxx</v>
      </c>
      <c r="AT100" s="137" t="str">
        <f t="shared" si="1"/>
        <v/>
      </c>
    </row>
    <row r="101" spans="1:46" x14ac:dyDescent="0.2">
      <c r="A101" s="143">
        <v>368</v>
      </c>
      <c r="B101" s="143" t="s">
        <v>2774</v>
      </c>
      <c r="C101" s="143"/>
      <c r="D101" s="143"/>
      <c r="E101" s="151" t="s">
        <v>1252</v>
      </c>
      <c r="F101" s="142"/>
      <c r="G101" s="144"/>
      <c r="H101" s="142"/>
      <c r="I101" s="144"/>
      <c r="J101" s="142"/>
      <c r="K101" s="144"/>
      <c r="L101" s="142" t="s">
        <v>191</v>
      </c>
      <c r="M101" s="144"/>
      <c r="N101" s="142"/>
      <c r="O101" s="144"/>
      <c r="P101" s="142"/>
      <c r="Q101" s="144"/>
      <c r="R101" s="142"/>
      <c r="S101" s="144"/>
      <c r="T101" s="142"/>
      <c r="U101" s="144"/>
      <c r="V101" s="142" t="s">
        <v>191</v>
      </c>
      <c r="W101" s="144"/>
      <c r="X101" s="142" t="s">
        <v>191</v>
      </c>
      <c r="Y101" s="144"/>
      <c r="Z101" s="142"/>
      <c r="AA101" s="144"/>
      <c r="AB101" s="142" t="s">
        <v>191</v>
      </c>
      <c r="AC101" s="144"/>
      <c r="AD101" s="142"/>
      <c r="AE101" s="144"/>
      <c r="AF101" s="142" t="s">
        <v>191</v>
      </c>
      <c r="AG101" s="144"/>
      <c r="AH101" s="142"/>
      <c r="AI101" s="144"/>
      <c r="AJ101" s="142"/>
      <c r="AK101" s="144"/>
      <c r="AL101" s="142"/>
      <c r="AM101" s="145"/>
      <c r="AN101" s="142" t="s">
        <v>191</v>
      </c>
      <c r="AO101" s="144"/>
      <c r="AP101" s="142" t="s">
        <v>191</v>
      </c>
      <c r="AQ101" s="144"/>
      <c r="AS101" s="137" t="str">
        <f t="shared" si="1"/>
        <v>xxxxxxx</v>
      </c>
      <c r="AT101" s="137" t="str">
        <f t="shared" si="1"/>
        <v/>
      </c>
    </row>
    <row r="102" spans="1:46" x14ac:dyDescent="0.2">
      <c r="A102" s="143">
        <v>369</v>
      </c>
      <c r="B102" s="143" t="s">
        <v>2775</v>
      </c>
      <c r="C102" s="143"/>
      <c r="D102" s="143"/>
      <c r="E102" s="151" t="s">
        <v>1252</v>
      </c>
      <c r="F102" s="142"/>
      <c r="G102" s="144"/>
      <c r="H102" s="142"/>
      <c r="I102" s="144"/>
      <c r="J102" s="142"/>
      <c r="K102" s="144"/>
      <c r="L102" s="142" t="s">
        <v>191</v>
      </c>
      <c r="M102" s="144"/>
      <c r="N102" s="142"/>
      <c r="O102" s="144"/>
      <c r="P102" s="142"/>
      <c r="Q102" s="144"/>
      <c r="R102" s="142"/>
      <c r="S102" s="144"/>
      <c r="T102" s="142"/>
      <c r="U102" s="144"/>
      <c r="V102" s="142" t="s">
        <v>191</v>
      </c>
      <c r="W102" s="144"/>
      <c r="X102" s="142" t="s">
        <v>191</v>
      </c>
      <c r="Y102" s="144"/>
      <c r="Z102" s="142"/>
      <c r="AA102" s="144"/>
      <c r="AB102" s="142" t="s">
        <v>191</v>
      </c>
      <c r="AC102" s="144"/>
      <c r="AD102" s="142"/>
      <c r="AE102" s="144"/>
      <c r="AF102" s="142" t="s">
        <v>191</v>
      </c>
      <c r="AG102" s="144"/>
      <c r="AH102" s="142"/>
      <c r="AI102" s="144"/>
      <c r="AJ102" s="142"/>
      <c r="AK102" s="144"/>
      <c r="AL102" s="142"/>
      <c r="AM102" s="145"/>
      <c r="AN102" s="142" t="s">
        <v>191</v>
      </c>
      <c r="AO102" s="144"/>
      <c r="AP102" s="142" t="s">
        <v>191</v>
      </c>
      <c r="AQ102" s="144"/>
      <c r="AS102" s="137" t="str">
        <f t="shared" si="1"/>
        <v>xxxxxxx</v>
      </c>
      <c r="AT102" s="137" t="str">
        <f t="shared" si="1"/>
        <v/>
      </c>
    </row>
    <row r="103" spans="1:46" x14ac:dyDescent="0.2">
      <c r="A103" s="143">
        <v>370</v>
      </c>
      <c r="B103" s="143" t="s">
        <v>2776</v>
      </c>
      <c r="C103" s="143"/>
      <c r="D103" s="143"/>
      <c r="E103" s="151" t="s">
        <v>1252</v>
      </c>
      <c r="F103" s="142"/>
      <c r="G103" s="144"/>
      <c r="H103" s="142"/>
      <c r="I103" s="144"/>
      <c r="J103" s="142"/>
      <c r="K103" s="144"/>
      <c r="L103" s="142" t="s">
        <v>191</v>
      </c>
      <c r="M103" s="144"/>
      <c r="N103" s="142"/>
      <c r="O103" s="144"/>
      <c r="P103" s="142"/>
      <c r="Q103" s="144"/>
      <c r="R103" s="142"/>
      <c r="S103" s="144"/>
      <c r="T103" s="142"/>
      <c r="U103" s="144"/>
      <c r="V103" s="142" t="s">
        <v>191</v>
      </c>
      <c r="W103" s="144"/>
      <c r="X103" s="142" t="s">
        <v>191</v>
      </c>
      <c r="Y103" s="144"/>
      <c r="Z103" s="142"/>
      <c r="AA103" s="144"/>
      <c r="AB103" s="142" t="s">
        <v>191</v>
      </c>
      <c r="AC103" s="144"/>
      <c r="AD103" s="142"/>
      <c r="AE103" s="144"/>
      <c r="AF103" s="142" t="s">
        <v>191</v>
      </c>
      <c r="AG103" s="144"/>
      <c r="AH103" s="142"/>
      <c r="AI103" s="144"/>
      <c r="AJ103" s="142"/>
      <c r="AK103" s="144"/>
      <c r="AL103" s="142"/>
      <c r="AM103" s="145"/>
      <c r="AN103" s="142" t="s">
        <v>191</v>
      </c>
      <c r="AO103" s="144"/>
      <c r="AP103" s="142" t="s">
        <v>191</v>
      </c>
      <c r="AQ103" s="144"/>
      <c r="AS103" s="137" t="str">
        <f t="shared" si="1"/>
        <v>xxxxxxx</v>
      </c>
      <c r="AT103" s="137" t="str">
        <f t="shared" si="1"/>
        <v/>
      </c>
    </row>
    <row r="104" spans="1:46" x14ac:dyDescent="0.2">
      <c r="A104" s="143">
        <v>371</v>
      </c>
      <c r="B104" s="143" t="s">
        <v>2777</v>
      </c>
      <c r="C104" s="143"/>
      <c r="D104" s="143"/>
      <c r="E104" s="151" t="s">
        <v>1252</v>
      </c>
      <c r="F104" s="142"/>
      <c r="G104" s="144"/>
      <c r="H104" s="142"/>
      <c r="I104" s="144"/>
      <c r="J104" s="142"/>
      <c r="K104" s="144"/>
      <c r="L104" s="142" t="s">
        <v>191</v>
      </c>
      <c r="M104" s="144"/>
      <c r="N104" s="142"/>
      <c r="O104" s="144"/>
      <c r="P104" s="142"/>
      <c r="Q104" s="144"/>
      <c r="R104" s="142"/>
      <c r="S104" s="144"/>
      <c r="T104" s="142"/>
      <c r="U104" s="144"/>
      <c r="V104" s="142" t="s">
        <v>191</v>
      </c>
      <c r="W104" s="144"/>
      <c r="X104" s="142" t="s">
        <v>191</v>
      </c>
      <c r="Y104" s="144"/>
      <c r="Z104" s="142"/>
      <c r="AA104" s="144"/>
      <c r="AB104" s="142" t="s">
        <v>191</v>
      </c>
      <c r="AC104" s="144"/>
      <c r="AD104" s="142"/>
      <c r="AE104" s="144"/>
      <c r="AF104" s="142" t="s">
        <v>191</v>
      </c>
      <c r="AG104" s="144"/>
      <c r="AH104" s="142"/>
      <c r="AI104" s="144"/>
      <c r="AJ104" s="142"/>
      <c r="AK104" s="144"/>
      <c r="AL104" s="142"/>
      <c r="AM104" s="145"/>
      <c r="AN104" s="142" t="s">
        <v>191</v>
      </c>
      <c r="AO104" s="144"/>
      <c r="AP104" s="142" t="s">
        <v>191</v>
      </c>
      <c r="AQ104" s="144"/>
      <c r="AS104" s="137" t="str">
        <f t="shared" si="1"/>
        <v>xxxxxxx</v>
      </c>
      <c r="AT104" s="137" t="str">
        <f t="shared" si="1"/>
        <v/>
      </c>
    </row>
    <row r="105" spans="1:46" x14ac:dyDescent="0.2">
      <c r="A105" s="143">
        <v>372</v>
      </c>
      <c r="B105" s="143" t="s">
        <v>2778</v>
      </c>
      <c r="C105" s="143"/>
      <c r="D105" s="143"/>
      <c r="E105" s="151" t="s">
        <v>1252</v>
      </c>
      <c r="F105" s="142"/>
      <c r="G105" s="144"/>
      <c r="H105" s="142"/>
      <c r="I105" s="144"/>
      <c r="J105" s="142"/>
      <c r="K105" s="144"/>
      <c r="L105" s="142" t="s">
        <v>191</v>
      </c>
      <c r="M105" s="144"/>
      <c r="N105" s="142"/>
      <c r="O105" s="144"/>
      <c r="P105" s="142"/>
      <c r="Q105" s="144"/>
      <c r="R105" s="142"/>
      <c r="S105" s="144"/>
      <c r="T105" s="142"/>
      <c r="U105" s="144"/>
      <c r="V105" s="142" t="s">
        <v>191</v>
      </c>
      <c r="W105" s="144"/>
      <c r="X105" s="142" t="s">
        <v>191</v>
      </c>
      <c r="Y105" s="144"/>
      <c r="Z105" s="142"/>
      <c r="AA105" s="144"/>
      <c r="AB105" s="142" t="s">
        <v>191</v>
      </c>
      <c r="AC105" s="144"/>
      <c r="AD105" s="142"/>
      <c r="AE105" s="144"/>
      <c r="AF105" s="142" t="s">
        <v>191</v>
      </c>
      <c r="AG105" s="144"/>
      <c r="AH105" s="142"/>
      <c r="AI105" s="144"/>
      <c r="AJ105" s="142"/>
      <c r="AK105" s="144"/>
      <c r="AL105" s="142"/>
      <c r="AM105" s="145"/>
      <c r="AN105" s="142" t="s">
        <v>191</v>
      </c>
      <c r="AO105" s="144"/>
      <c r="AP105" s="142" t="s">
        <v>191</v>
      </c>
      <c r="AQ105" s="144"/>
      <c r="AS105" s="137" t="str">
        <f t="shared" si="1"/>
        <v>xxxxxxx</v>
      </c>
      <c r="AT105" s="137" t="str">
        <f t="shared" si="1"/>
        <v/>
      </c>
    </row>
    <row r="106" spans="1:46" x14ac:dyDescent="0.2">
      <c r="A106" s="143">
        <v>373</v>
      </c>
      <c r="B106" s="143" t="s">
        <v>2779</v>
      </c>
      <c r="C106" s="143"/>
      <c r="D106" s="143"/>
      <c r="E106" s="151">
        <v>39814</v>
      </c>
      <c r="F106" s="142"/>
      <c r="G106" s="144"/>
      <c r="H106" s="142"/>
      <c r="I106" s="144"/>
      <c r="J106" s="142"/>
      <c r="K106" s="144"/>
      <c r="L106" s="142" t="s">
        <v>191</v>
      </c>
      <c r="M106" s="144"/>
      <c r="N106" s="142"/>
      <c r="O106" s="144"/>
      <c r="P106" s="142"/>
      <c r="Q106" s="144"/>
      <c r="R106" s="142"/>
      <c r="S106" s="144"/>
      <c r="T106" s="142"/>
      <c r="U106" s="144"/>
      <c r="V106" s="142" t="s">
        <v>191</v>
      </c>
      <c r="W106" s="144"/>
      <c r="X106" s="142" t="s">
        <v>191</v>
      </c>
      <c r="Y106" s="144"/>
      <c r="Z106" s="142"/>
      <c r="AA106" s="144"/>
      <c r="AB106" s="142" t="s">
        <v>191</v>
      </c>
      <c r="AC106" s="144"/>
      <c r="AD106" s="142"/>
      <c r="AE106" s="144"/>
      <c r="AF106" s="142" t="s">
        <v>191</v>
      </c>
      <c r="AG106" s="144"/>
      <c r="AH106" s="142"/>
      <c r="AI106" s="144"/>
      <c r="AJ106" s="142"/>
      <c r="AK106" s="144"/>
      <c r="AL106" s="142"/>
      <c r="AM106" s="145"/>
      <c r="AN106" s="142" t="s">
        <v>191</v>
      </c>
      <c r="AO106" s="144"/>
      <c r="AP106" s="142" t="s">
        <v>191</v>
      </c>
      <c r="AQ106" s="144"/>
      <c r="AS106" s="137" t="str">
        <f t="shared" si="1"/>
        <v>xxxxxxx</v>
      </c>
      <c r="AT106" s="137" t="str">
        <f t="shared" si="1"/>
        <v/>
      </c>
    </row>
    <row r="107" spans="1:46" x14ac:dyDescent="0.2">
      <c r="A107" s="143">
        <v>374</v>
      </c>
      <c r="B107" s="143" t="s">
        <v>2780</v>
      </c>
      <c r="C107" s="143"/>
      <c r="D107" s="143"/>
      <c r="E107" s="151">
        <v>39814</v>
      </c>
      <c r="F107" s="142"/>
      <c r="G107" s="144"/>
      <c r="H107" s="142"/>
      <c r="I107" s="144"/>
      <c r="J107" s="142"/>
      <c r="K107" s="144"/>
      <c r="L107" s="142" t="s">
        <v>191</v>
      </c>
      <c r="M107" s="144"/>
      <c r="N107" s="142"/>
      <c r="O107" s="144"/>
      <c r="P107" s="142"/>
      <c r="Q107" s="144"/>
      <c r="R107" s="142"/>
      <c r="S107" s="144"/>
      <c r="T107" s="142"/>
      <c r="U107" s="144"/>
      <c r="V107" s="142" t="s">
        <v>191</v>
      </c>
      <c r="W107" s="144"/>
      <c r="X107" s="142" t="s">
        <v>191</v>
      </c>
      <c r="Y107" s="144"/>
      <c r="Z107" s="142"/>
      <c r="AA107" s="144"/>
      <c r="AB107" s="142" t="s">
        <v>191</v>
      </c>
      <c r="AC107" s="144"/>
      <c r="AD107" s="142"/>
      <c r="AE107" s="144"/>
      <c r="AF107" s="142" t="s">
        <v>191</v>
      </c>
      <c r="AG107" s="144"/>
      <c r="AH107" s="142"/>
      <c r="AI107" s="144"/>
      <c r="AJ107" s="142"/>
      <c r="AK107" s="144"/>
      <c r="AL107" s="142"/>
      <c r="AM107" s="145"/>
      <c r="AN107" s="142" t="s">
        <v>191</v>
      </c>
      <c r="AO107" s="144"/>
      <c r="AP107" s="142" t="s">
        <v>191</v>
      </c>
      <c r="AQ107" s="144"/>
      <c r="AS107" s="137" t="str">
        <f t="shared" si="1"/>
        <v>xxxxxxx</v>
      </c>
      <c r="AT107" s="137" t="str">
        <f t="shared" si="1"/>
        <v/>
      </c>
    </row>
    <row r="108" spans="1:46" x14ac:dyDescent="0.2">
      <c r="A108" s="143">
        <v>375</v>
      </c>
      <c r="B108" s="143" t="s">
        <v>2781</v>
      </c>
      <c r="C108" s="143"/>
      <c r="D108" s="143"/>
      <c r="E108" s="151">
        <v>39814</v>
      </c>
      <c r="F108" s="142"/>
      <c r="G108" s="144"/>
      <c r="H108" s="142"/>
      <c r="I108" s="144"/>
      <c r="J108" s="142"/>
      <c r="K108" s="144"/>
      <c r="L108" s="142" t="s">
        <v>191</v>
      </c>
      <c r="M108" s="144"/>
      <c r="N108" s="142"/>
      <c r="O108" s="144"/>
      <c r="P108" s="142"/>
      <c r="Q108" s="144"/>
      <c r="R108" s="142"/>
      <c r="S108" s="144"/>
      <c r="T108" s="142"/>
      <c r="U108" s="144"/>
      <c r="V108" s="142" t="s">
        <v>191</v>
      </c>
      <c r="W108" s="144"/>
      <c r="X108" s="142" t="s">
        <v>191</v>
      </c>
      <c r="Y108" s="144"/>
      <c r="Z108" s="142"/>
      <c r="AA108" s="144"/>
      <c r="AB108" s="142" t="s">
        <v>191</v>
      </c>
      <c r="AC108" s="144"/>
      <c r="AD108" s="142"/>
      <c r="AE108" s="144"/>
      <c r="AF108" s="142" t="s">
        <v>191</v>
      </c>
      <c r="AG108" s="144"/>
      <c r="AH108" s="142"/>
      <c r="AI108" s="144"/>
      <c r="AJ108" s="142"/>
      <c r="AK108" s="144"/>
      <c r="AL108" s="142"/>
      <c r="AM108" s="145"/>
      <c r="AN108" s="142" t="s">
        <v>191</v>
      </c>
      <c r="AO108" s="144"/>
      <c r="AP108" s="142" t="s">
        <v>191</v>
      </c>
      <c r="AQ108" s="144"/>
      <c r="AS108" s="137" t="str">
        <f t="shared" si="1"/>
        <v>xxxxxxx</v>
      </c>
      <c r="AT108" s="137" t="str">
        <f t="shared" si="1"/>
        <v/>
      </c>
    </row>
    <row r="109" spans="1:46" x14ac:dyDescent="0.2">
      <c r="A109" s="143">
        <v>376</v>
      </c>
      <c r="B109" s="143" t="s">
        <v>2782</v>
      </c>
      <c r="C109" s="143"/>
      <c r="D109" s="143"/>
      <c r="E109" s="151">
        <v>39814</v>
      </c>
      <c r="F109" s="142"/>
      <c r="G109" s="144"/>
      <c r="H109" s="142"/>
      <c r="I109" s="144"/>
      <c r="J109" s="142"/>
      <c r="K109" s="144"/>
      <c r="L109" s="142" t="s">
        <v>191</v>
      </c>
      <c r="M109" s="144"/>
      <c r="N109" s="142"/>
      <c r="O109" s="144"/>
      <c r="P109" s="142"/>
      <c r="Q109" s="144"/>
      <c r="R109" s="142"/>
      <c r="S109" s="144"/>
      <c r="T109" s="142"/>
      <c r="U109" s="144"/>
      <c r="V109" s="142" t="s">
        <v>191</v>
      </c>
      <c r="W109" s="144"/>
      <c r="X109" s="142" t="s">
        <v>191</v>
      </c>
      <c r="Y109" s="144"/>
      <c r="Z109" s="142"/>
      <c r="AA109" s="144"/>
      <c r="AB109" s="142" t="s">
        <v>191</v>
      </c>
      <c r="AC109" s="144"/>
      <c r="AD109" s="142"/>
      <c r="AE109" s="144"/>
      <c r="AF109" s="142" t="s">
        <v>191</v>
      </c>
      <c r="AG109" s="144"/>
      <c r="AH109" s="142"/>
      <c r="AI109" s="144"/>
      <c r="AJ109" s="142"/>
      <c r="AK109" s="144"/>
      <c r="AL109" s="142"/>
      <c r="AM109" s="145"/>
      <c r="AN109" s="142" t="s">
        <v>191</v>
      </c>
      <c r="AO109" s="144"/>
      <c r="AP109" s="142" t="s">
        <v>191</v>
      </c>
      <c r="AQ109" s="144"/>
      <c r="AS109" s="137" t="str">
        <f t="shared" si="1"/>
        <v>xxxxxxx</v>
      </c>
      <c r="AT109" s="137" t="str">
        <f t="shared" si="1"/>
        <v/>
      </c>
    </row>
    <row r="110" spans="1:46" x14ac:dyDescent="0.2">
      <c r="A110" s="143">
        <v>377</v>
      </c>
      <c r="B110" s="143" t="s">
        <v>2783</v>
      </c>
      <c r="C110" s="143"/>
      <c r="D110" s="143"/>
      <c r="E110" s="151">
        <v>39814</v>
      </c>
      <c r="F110" s="142"/>
      <c r="G110" s="144"/>
      <c r="H110" s="142"/>
      <c r="I110" s="144"/>
      <c r="J110" s="142"/>
      <c r="K110" s="144"/>
      <c r="L110" s="142" t="s">
        <v>191</v>
      </c>
      <c r="M110" s="144"/>
      <c r="N110" s="142"/>
      <c r="O110" s="144"/>
      <c r="P110" s="142"/>
      <c r="Q110" s="144"/>
      <c r="R110" s="142"/>
      <c r="S110" s="144"/>
      <c r="T110" s="142"/>
      <c r="U110" s="144"/>
      <c r="V110" s="142" t="s">
        <v>191</v>
      </c>
      <c r="W110" s="144"/>
      <c r="X110" s="142" t="s">
        <v>191</v>
      </c>
      <c r="Y110" s="144"/>
      <c r="Z110" s="142"/>
      <c r="AA110" s="144"/>
      <c r="AB110" s="142" t="s">
        <v>191</v>
      </c>
      <c r="AC110" s="144"/>
      <c r="AD110" s="142"/>
      <c r="AE110" s="144"/>
      <c r="AF110" s="142" t="s">
        <v>191</v>
      </c>
      <c r="AG110" s="144"/>
      <c r="AH110" s="142"/>
      <c r="AI110" s="144"/>
      <c r="AJ110" s="142"/>
      <c r="AK110" s="144"/>
      <c r="AL110" s="142"/>
      <c r="AM110" s="145"/>
      <c r="AN110" s="142" t="s">
        <v>191</v>
      </c>
      <c r="AO110" s="144"/>
      <c r="AP110" s="142" t="s">
        <v>191</v>
      </c>
      <c r="AQ110" s="144"/>
      <c r="AS110" s="137" t="str">
        <f t="shared" si="1"/>
        <v>xxxxxxx</v>
      </c>
      <c r="AT110" s="137" t="str">
        <f t="shared" si="1"/>
        <v/>
      </c>
    </row>
    <row r="111" spans="1:46" x14ac:dyDescent="0.2">
      <c r="A111" s="143">
        <v>378</v>
      </c>
      <c r="B111" s="143" t="s">
        <v>2784</v>
      </c>
      <c r="C111" s="143"/>
      <c r="D111" s="143"/>
      <c r="E111" s="151">
        <v>39814</v>
      </c>
      <c r="F111" s="142"/>
      <c r="G111" s="144"/>
      <c r="H111" s="142"/>
      <c r="I111" s="144"/>
      <c r="J111" s="142"/>
      <c r="K111" s="144"/>
      <c r="L111" s="142" t="s">
        <v>191</v>
      </c>
      <c r="M111" s="144"/>
      <c r="N111" s="142"/>
      <c r="O111" s="144"/>
      <c r="P111" s="142"/>
      <c r="Q111" s="144"/>
      <c r="R111" s="142"/>
      <c r="S111" s="144"/>
      <c r="T111" s="142"/>
      <c r="U111" s="144"/>
      <c r="V111" s="142" t="s">
        <v>191</v>
      </c>
      <c r="W111" s="144"/>
      <c r="X111" s="142" t="s">
        <v>191</v>
      </c>
      <c r="Y111" s="144"/>
      <c r="Z111" s="142"/>
      <c r="AA111" s="144"/>
      <c r="AB111" s="142" t="s">
        <v>191</v>
      </c>
      <c r="AC111" s="144"/>
      <c r="AD111" s="142"/>
      <c r="AE111" s="144"/>
      <c r="AF111" s="142" t="s">
        <v>191</v>
      </c>
      <c r="AG111" s="144"/>
      <c r="AH111" s="142"/>
      <c r="AI111" s="144"/>
      <c r="AJ111" s="142"/>
      <c r="AK111" s="144"/>
      <c r="AL111" s="142"/>
      <c r="AM111" s="145"/>
      <c r="AN111" s="142" t="s">
        <v>191</v>
      </c>
      <c r="AO111" s="144"/>
      <c r="AP111" s="142" t="s">
        <v>191</v>
      </c>
      <c r="AQ111" s="144"/>
      <c r="AS111" s="137" t="str">
        <f t="shared" si="1"/>
        <v>xxxxxxx</v>
      </c>
      <c r="AT111" s="137" t="str">
        <f t="shared" si="1"/>
        <v/>
      </c>
    </row>
    <row r="112" spans="1:46" x14ac:dyDescent="0.2">
      <c r="A112" s="143">
        <v>379</v>
      </c>
      <c r="B112" s="143" t="s">
        <v>2785</v>
      </c>
      <c r="C112" s="143"/>
      <c r="D112" s="143"/>
      <c r="E112" s="151">
        <v>39814</v>
      </c>
      <c r="F112" s="142"/>
      <c r="G112" s="144"/>
      <c r="H112" s="142"/>
      <c r="I112" s="144"/>
      <c r="J112" s="142"/>
      <c r="K112" s="144"/>
      <c r="L112" s="142" t="s">
        <v>191</v>
      </c>
      <c r="M112" s="144"/>
      <c r="N112" s="142"/>
      <c r="O112" s="144"/>
      <c r="P112" s="142"/>
      <c r="Q112" s="144"/>
      <c r="R112" s="142"/>
      <c r="S112" s="144"/>
      <c r="T112" s="142"/>
      <c r="U112" s="144"/>
      <c r="V112" s="142" t="s">
        <v>191</v>
      </c>
      <c r="W112" s="144"/>
      <c r="X112" s="142" t="s">
        <v>191</v>
      </c>
      <c r="Y112" s="144"/>
      <c r="Z112" s="142"/>
      <c r="AA112" s="144"/>
      <c r="AB112" s="142" t="s">
        <v>191</v>
      </c>
      <c r="AC112" s="144"/>
      <c r="AD112" s="142"/>
      <c r="AE112" s="144"/>
      <c r="AF112" s="142" t="s">
        <v>191</v>
      </c>
      <c r="AG112" s="144"/>
      <c r="AH112" s="142"/>
      <c r="AI112" s="144"/>
      <c r="AJ112" s="142"/>
      <c r="AK112" s="144"/>
      <c r="AL112" s="142"/>
      <c r="AM112" s="145"/>
      <c r="AN112" s="142" t="s">
        <v>191</v>
      </c>
      <c r="AO112" s="144"/>
      <c r="AP112" s="142" t="s">
        <v>191</v>
      </c>
      <c r="AQ112" s="144"/>
      <c r="AS112" s="137" t="str">
        <f t="shared" si="1"/>
        <v>xxxxxxx</v>
      </c>
      <c r="AT112" s="137" t="str">
        <f t="shared" si="1"/>
        <v/>
      </c>
    </row>
    <row r="113" spans="1:46" x14ac:dyDescent="0.2">
      <c r="A113" s="143">
        <v>380</v>
      </c>
      <c r="B113" s="143" t="s">
        <v>2786</v>
      </c>
      <c r="C113" s="143"/>
      <c r="D113" s="143"/>
      <c r="E113" s="151">
        <v>39814</v>
      </c>
      <c r="F113" s="142"/>
      <c r="G113" s="144"/>
      <c r="H113" s="142"/>
      <c r="I113" s="144"/>
      <c r="J113" s="142"/>
      <c r="K113" s="144"/>
      <c r="L113" s="142" t="s">
        <v>191</v>
      </c>
      <c r="M113" s="144"/>
      <c r="N113" s="142"/>
      <c r="O113" s="144"/>
      <c r="P113" s="142"/>
      <c r="Q113" s="144"/>
      <c r="R113" s="142"/>
      <c r="S113" s="144"/>
      <c r="T113" s="142"/>
      <c r="U113" s="144"/>
      <c r="V113" s="142" t="s">
        <v>191</v>
      </c>
      <c r="W113" s="144"/>
      <c r="X113" s="142" t="s">
        <v>191</v>
      </c>
      <c r="Y113" s="144"/>
      <c r="Z113" s="142"/>
      <c r="AA113" s="144"/>
      <c r="AB113" s="142" t="s">
        <v>191</v>
      </c>
      <c r="AC113" s="144"/>
      <c r="AD113" s="142"/>
      <c r="AE113" s="144"/>
      <c r="AF113" s="142" t="s">
        <v>191</v>
      </c>
      <c r="AG113" s="144"/>
      <c r="AH113" s="142"/>
      <c r="AI113" s="144"/>
      <c r="AJ113" s="142"/>
      <c r="AK113" s="144"/>
      <c r="AL113" s="142"/>
      <c r="AM113" s="145"/>
      <c r="AN113" s="142" t="s">
        <v>191</v>
      </c>
      <c r="AO113" s="144"/>
      <c r="AP113" s="142" t="s">
        <v>191</v>
      </c>
      <c r="AQ113" s="144"/>
      <c r="AS113" s="137" t="str">
        <f t="shared" si="1"/>
        <v>xxxxxxx</v>
      </c>
      <c r="AT113" s="137" t="str">
        <f t="shared" si="1"/>
        <v/>
      </c>
    </row>
    <row r="114" spans="1:46" x14ac:dyDescent="0.2">
      <c r="A114" s="143">
        <v>381</v>
      </c>
      <c r="B114" s="143" t="s">
        <v>146</v>
      </c>
      <c r="C114" s="143"/>
      <c r="D114" s="143"/>
      <c r="E114" s="278">
        <v>39814</v>
      </c>
      <c r="F114" s="142"/>
      <c r="G114" s="144"/>
      <c r="H114" s="142"/>
      <c r="I114" s="144"/>
      <c r="J114" s="142"/>
      <c r="K114" s="144"/>
      <c r="L114" s="142" t="s">
        <v>191</v>
      </c>
      <c r="M114" s="144"/>
      <c r="N114" s="142"/>
      <c r="O114" s="144"/>
      <c r="P114" s="142"/>
      <c r="Q114" s="144"/>
      <c r="R114" s="142"/>
      <c r="S114" s="144"/>
      <c r="T114" s="142"/>
      <c r="U114" s="144"/>
      <c r="V114" s="142" t="s">
        <v>191</v>
      </c>
      <c r="W114" s="144"/>
      <c r="X114" s="142" t="s">
        <v>191</v>
      </c>
      <c r="Y114" s="144"/>
      <c r="Z114" s="142"/>
      <c r="AA114" s="144"/>
      <c r="AB114" s="142" t="s">
        <v>191</v>
      </c>
      <c r="AC114" s="144"/>
      <c r="AD114" s="142"/>
      <c r="AE114" s="144"/>
      <c r="AF114" s="142" t="s">
        <v>191</v>
      </c>
      <c r="AG114" s="144"/>
      <c r="AH114" s="142"/>
      <c r="AI114" s="144"/>
      <c r="AJ114" s="142"/>
      <c r="AK114" s="144"/>
      <c r="AL114" s="142"/>
      <c r="AM114" s="145"/>
      <c r="AN114" s="142" t="s">
        <v>191</v>
      </c>
      <c r="AO114" s="144"/>
      <c r="AP114" s="142" t="s">
        <v>191</v>
      </c>
      <c r="AQ114" s="144"/>
      <c r="AS114" s="137" t="str">
        <f t="shared" si="1"/>
        <v>xxxxxxx</v>
      </c>
      <c r="AT114" s="137" t="str">
        <f t="shared" si="1"/>
        <v/>
      </c>
    </row>
    <row r="115" spans="1:46" x14ac:dyDescent="0.2">
      <c r="A115" s="143">
        <v>382</v>
      </c>
      <c r="B115" s="143" t="s">
        <v>158</v>
      </c>
      <c r="C115" s="143"/>
      <c r="D115" s="143"/>
      <c r="E115" s="151">
        <v>39814</v>
      </c>
      <c r="F115" s="142"/>
      <c r="G115" s="144"/>
      <c r="H115" s="142"/>
      <c r="I115" s="144"/>
      <c r="J115" s="142"/>
      <c r="K115" s="144"/>
      <c r="L115" s="142" t="s">
        <v>191</v>
      </c>
      <c r="M115" s="144"/>
      <c r="N115" s="142"/>
      <c r="O115" s="144"/>
      <c r="P115" s="142"/>
      <c r="Q115" s="144"/>
      <c r="R115" s="142"/>
      <c r="S115" s="144"/>
      <c r="T115" s="142"/>
      <c r="U115" s="144"/>
      <c r="V115" s="142" t="s">
        <v>191</v>
      </c>
      <c r="W115" s="144"/>
      <c r="X115" s="142" t="s">
        <v>191</v>
      </c>
      <c r="Y115" s="144"/>
      <c r="Z115" s="142"/>
      <c r="AA115" s="144"/>
      <c r="AB115" s="142" t="s">
        <v>191</v>
      </c>
      <c r="AC115" s="144"/>
      <c r="AD115" s="142"/>
      <c r="AE115" s="144"/>
      <c r="AF115" s="142" t="s">
        <v>191</v>
      </c>
      <c r="AG115" s="144"/>
      <c r="AH115" s="142"/>
      <c r="AI115" s="144"/>
      <c r="AJ115" s="142"/>
      <c r="AK115" s="144"/>
      <c r="AL115" s="142"/>
      <c r="AM115" s="145"/>
      <c r="AN115" s="142" t="s">
        <v>191</v>
      </c>
      <c r="AO115" s="144"/>
      <c r="AP115" s="142" t="s">
        <v>191</v>
      </c>
      <c r="AQ115" s="144"/>
      <c r="AS115" s="137" t="str">
        <f t="shared" si="1"/>
        <v>xxxxxxx</v>
      </c>
      <c r="AT115" s="137" t="str">
        <f t="shared" si="1"/>
        <v/>
      </c>
    </row>
    <row r="116" spans="1:46" x14ac:dyDescent="0.2">
      <c r="A116" s="143">
        <v>383</v>
      </c>
      <c r="B116" s="143" t="s">
        <v>164</v>
      </c>
      <c r="C116" s="143"/>
      <c r="D116" s="143"/>
      <c r="E116" s="151">
        <v>39814</v>
      </c>
      <c r="F116" s="142"/>
      <c r="G116" s="144"/>
      <c r="H116" s="142"/>
      <c r="I116" s="144"/>
      <c r="J116" s="142"/>
      <c r="K116" s="144"/>
      <c r="L116" s="142" t="s">
        <v>191</v>
      </c>
      <c r="M116" s="144"/>
      <c r="N116" s="142"/>
      <c r="O116" s="144"/>
      <c r="P116" s="142"/>
      <c r="Q116" s="144"/>
      <c r="R116" s="142"/>
      <c r="S116" s="144"/>
      <c r="T116" s="142"/>
      <c r="U116" s="144"/>
      <c r="V116" s="142" t="s">
        <v>191</v>
      </c>
      <c r="W116" s="144"/>
      <c r="X116" s="142" t="s">
        <v>191</v>
      </c>
      <c r="Y116" s="144"/>
      <c r="Z116" s="142"/>
      <c r="AA116" s="144"/>
      <c r="AB116" s="142" t="s">
        <v>191</v>
      </c>
      <c r="AC116" s="144"/>
      <c r="AD116" s="142"/>
      <c r="AE116" s="144"/>
      <c r="AF116" s="142" t="s">
        <v>191</v>
      </c>
      <c r="AG116" s="144"/>
      <c r="AH116" s="142"/>
      <c r="AI116" s="144"/>
      <c r="AJ116" s="142"/>
      <c r="AK116" s="144"/>
      <c r="AL116" s="142"/>
      <c r="AM116" s="145"/>
      <c r="AN116" s="142" t="s">
        <v>191</v>
      </c>
      <c r="AO116" s="144"/>
      <c r="AP116" s="142" t="s">
        <v>191</v>
      </c>
      <c r="AQ116" s="144"/>
      <c r="AS116" s="137" t="str">
        <f t="shared" si="1"/>
        <v>xxxxxxx</v>
      </c>
      <c r="AT116" s="137" t="str">
        <f t="shared" si="1"/>
        <v/>
      </c>
    </row>
    <row r="117" spans="1:46" x14ac:dyDescent="0.2">
      <c r="A117" s="143">
        <v>384</v>
      </c>
      <c r="B117" s="143" t="s">
        <v>2787</v>
      </c>
      <c r="C117" s="143"/>
      <c r="D117" s="143"/>
      <c r="E117" s="151">
        <v>39814</v>
      </c>
      <c r="F117" s="142"/>
      <c r="G117" s="144"/>
      <c r="H117" s="142"/>
      <c r="I117" s="144"/>
      <c r="J117" s="142"/>
      <c r="K117" s="144"/>
      <c r="L117" s="142" t="s">
        <v>191</v>
      </c>
      <c r="M117" s="144"/>
      <c r="N117" s="142"/>
      <c r="O117" s="144"/>
      <c r="P117" s="142"/>
      <c r="Q117" s="144"/>
      <c r="R117" s="142"/>
      <c r="S117" s="144"/>
      <c r="T117" s="142"/>
      <c r="U117" s="144"/>
      <c r="V117" s="142" t="s">
        <v>191</v>
      </c>
      <c r="W117" s="144"/>
      <c r="X117" s="142" t="s">
        <v>191</v>
      </c>
      <c r="Y117" s="144"/>
      <c r="Z117" s="142"/>
      <c r="AA117" s="144"/>
      <c r="AB117" s="142" t="s">
        <v>191</v>
      </c>
      <c r="AC117" s="144"/>
      <c r="AD117" s="142"/>
      <c r="AE117" s="144"/>
      <c r="AF117" s="142" t="s">
        <v>191</v>
      </c>
      <c r="AG117" s="144"/>
      <c r="AH117" s="142"/>
      <c r="AI117" s="144"/>
      <c r="AJ117" s="142"/>
      <c r="AK117" s="144"/>
      <c r="AL117" s="142"/>
      <c r="AM117" s="145"/>
      <c r="AN117" s="142" t="s">
        <v>191</v>
      </c>
      <c r="AO117" s="144"/>
      <c r="AP117" s="142" t="s">
        <v>191</v>
      </c>
      <c r="AQ117" s="144"/>
      <c r="AS117" s="137" t="str">
        <f t="shared" si="1"/>
        <v>xxxxxxx</v>
      </c>
      <c r="AT117" s="137" t="str">
        <f t="shared" si="1"/>
        <v/>
      </c>
    </row>
    <row r="118" spans="1:46" x14ac:dyDescent="0.2">
      <c r="A118" s="143">
        <v>385</v>
      </c>
      <c r="B118" s="143" t="s">
        <v>2788</v>
      </c>
      <c r="C118" s="143"/>
      <c r="D118" s="143"/>
      <c r="E118" s="151" t="s">
        <v>1252</v>
      </c>
      <c r="F118" s="142"/>
      <c r="G118" s="144"/>
      <c r="H118" s="142"/>
      <c r="I118" s="144"/>
      <c r="J118" s="142"/>
      <c r="K118" s="144"/>
      <c r="L118" s="142" t="s">
        <v>191</v>
      </c>
      <c r="M118" s="144"/>
      <c r="N118" s="142"/>
      <c r="O118" s="144"/>
      <c r="P118" s="142"/>
      <c r="Q118" s="144"/>
      <c r="R118" s="142"/>
      <c r="S118" s="144"/>
      <c r="T118" s="142"/>
      <c r="U118" s="144"/>
      <c r="V118" s="142" t="s">
        <v>191</v>
      </c>
      <c r="W118" s="144"/>
      <c r="X118" s="142" t="s">
        <v>191</v>
      </c>
      <c r="Y118" s="144"/>
      <c r="Z118" s="142"/>
      <c r="AA118" s="144"/>
      <c r="AB118" s="142" t="s">
        <v>191</v>
      </c>
      <c r="AC118" s="144"/>
      <c r="AD118" s="142"/>
      <c r="AE118" s="144"/>
      <c r="AF118" s="142" t="s">
        <v>191</v>
      </c>
      <c r="AG118" s="144"/>
      <c r="AH118" s="142"/>
      <c r="AI118" s="144"/>
      <c r="AJ118" s="142"/>
      <c r="AK118" s="144"/>
      <c r="AL118" s="142"/>
      <c r="AM118" s="145"/>
      <c r="AN118" s="142" t="s">
        <v>191</v>
      </c>
      <c r="AO118" s="144"/>
      <c r="AP118" s="142" t="s">
        <v>191</v>
      </c>
      <c r="AQ118" s="144"/>
      <c r="AS118" s="137" t="str">
        <f t="shared" si="1"/>
        <v>xxxxxxx</v>
      </c>
      <c r="AT118" s="137" t="str">
        <f t="shared" si="1"/>
        <v/>
      </c>
    </row>
    <row r="119" spans="1:46" x14ac:dyDescent="0.2">
      <c r="A119" s="143">
        <v>386</v>
      </c>
      <c r="B119" s="143" t="s">
        <v>2789</v>
      </c>
      <c r="C119" s="143"/>
      <c r="D119" s="143"/>
      <c r="E119" s="151" t="s">
        <v>1252</v>
      </c>
      <c r="F119" s="142"/>
      <c r="G119" s="144"/>
      <c r="H119" s="142"/>
      <c r="I119" s="144"/>
      <c r="J119" s="142"/>
      <c r="K119" s="144"/>
      <c r="L119" s="142" t="s">
        <v>191</v>
      </c>
      <c r="M119" s="144"/>
      <c r="N119" s="142"/>
      <c r="O119" s="144"/>
      <c r="P119" s="142"/>
      <c r="Q119" s="144"/>
      <c r="R119" s="142"/>
      <c r="S119" s="144"/>
      <c r="T119" s="142"/>
      <c r="U119" s="144"/>
      <c r="V119" s="142" t="s">
        <v>191</v>
      </c>
      <c r="W119" s="144"/>
      <c r="X119" s="142" t="s">
        <v>191</v>
      </c>
      <c r="Y119" s="144"/>
      <c r="Z119" s="142"/>
      <c r="AA119" s="144"/>
      <c r="AB119" s="142" t="s">
        <v>191</v>
      </c>
      <c r="AC119" s="144"/>
      <c r="AD119" s="142"/>
      <c r="AE119" s="144"/>
      <c r="AF119" s="142" t="s">
        <v>191</v>
      </c>
      <c r="AG119" s="144"/>
      <c r="AH119" s="142"/>
      <c r="AI119" s="144"/>
      <c r="AJ119" s="142"/>
      <c r="AK119" s="144"/>
      <c r="AL119" s="142"/>
      <c r="AM119" s="145"/>
      <c r="AN119" s="142" t="s">
        <v>191</v>
      </c>
      <c r="AO119" s="144"/>
      <c r="AP119" s="142" t="s">
        <v>191</v>
      </c>
      <c r="AQ119" s="144"/>
      <c r="AS119" s="137" t="str">
        <f t="shared" si="1"/>
        <v>xxxxxxx</v>
      </c>
      <c r="AT119" s="137" t="str">
        <f t="shared" si="1"/>
        <v/>
      </c>
    </row>
    <row r="120" spans="1:46" x14ac:dyDescent="0.2">
      <c r="A120" s="143">
        <v>387</v>
      </c>
      <c r="B120" s="143" t="s">
        <v>2790</v>
      </c>
      <c r="C120" s="143"/>
      <c r="D120" s="143"/>
      <c r="E120" s="151" t="s">
        <v>1252</v>
      </c>
      <c r="F120" s="142"/>
      <c r="G120" s="144"/>
      <c r="H120" s="142"/>
      <c r="I120" s="144"/>
      <c r="J120" s="142"/>
      <c r="K120" s="144"/>
      <c r="L120" s="142" t="s">
        <v>191</v>
      </c>
      <c r="M120" s="144"/>
      <c r="N120" s="142"/>
      <c r="O120" s="144"/>
      <c r="P120" s="142"/>
      <c r="Q120" s="144"/>
      <c r="R120" s="142"/>
      <c r="S120" s="144"/>
      <c r="T120" s="142"/>
      <c r="U120" s="144"/>
      <c r="V120" s="142" t="s">
        <v>191</v>
      </c>
      <c r="W120" s="144"/>
      <c r="X120" s="142" t="s">
        <v>191</v>
      </c>
      <c r="Y120" s="144"/>
      <c r="Z120" s="142"/>
      <c r="AA120" s="144"/>
      <c r="AB120" s="142" t="s">
        <v>191</v>
      </c>
      <c r="AC120" s="144"/>
      <c r="AD120" s="142"/>
      <c r="AE120" s="144"/>
      <c r="AF120" s="142" t="s">
        <v>191</v>
      </c>
      <c r="AG120" s="144"/>
      <c r="AH120" s="142"/>
      <c r="AI120" s="144"/>
      <c r="AJ120" s="142"/>
      <c r="AK120" s="144"/>
      <c r="AL120" s="142"/>
      <c r="AM120" s="145"/>
      <c r="AN120" s="142" t="s">
        <v>191</v>
      </c>
      <c r="AO120" s="144"/>
      <c r="AP120" s="142" t="s">
        <v>191</v>
      </c>
      <c r="AQ120" s="144"/>
      <c r="AS120" s="137" t="str">
        <f t="shared" si="1"/>
        <v>xxxxxxx</v>
      </c>
      <c r="AT120" s="137" t="str">
        <f t="shared" si="1"/>
        <v/>
      </c>
    </row>
    <row r="121" spans="1:46" x14ac:dyDescent="0.2">
      <c r="A121" s="143">
        <v>388</v>
      </c>
      <c r="B121" s="143" t="s">
        <v>2791</v>
      </c>
      <c r="C121" s="143"/>
      <c r="D121" s="143"/>
      <c r="E121" s="151" t="s">
        <v>1252</v>
      </c>
      <c r="F121" s="142"/>
      <c r="G121" s="144"/>
      <c r="H121" s="142"/>
      <c r="I121" s="144"/>
      <c r="J121" s="142"/>
      <c r="K121" s="144"/>
      <c r="L121" s="142" t="s">
        <v>191</v>
      </c>
      <c r="M121" s="144"/>
      <c r="N121" s="142"/>
      <c r="O121" s="144"/>
      <c r="P121" s="142"/>
      <c r="Q121" s="144"/>
      <c r="R121" s="142"/>
      <c r="S121" s="144"/>
      <c r="T121" s="142"/>
      <c r="U121" s="144"/>
      <c r="V121" s="142" t="s">
        <v>191</v>
      </c>
      <c r="W121" s="144"/>
      <c r="X121" s="142" t="s">
        <v>191</v>
      </c>
      <c r="Y121" s="144"/>
      <c r="Z121" s="142"/>
      <c r="AA121" s="144"/>
      <c r="AB121" s="142" t="s">
        <v>191</v>
      </c>
      <c r="AC121" s="144"/>
      <c r="AD121" s="142"/>
      <c r="AE121" s="144"/>
      <c r="AF121" s="142" t="s">
        <v>191</v>
      </c>
      <c r="AG121" s="144"/>
      <c r="AH121" s="142"/>
      <c r="AI121" s="144"/>
      <c r="AJ121" s="142"/>
      <c r="AK121" s="144"/>
      <c r="AL121" s="142"/>
      <c r="AM121" s="145"/>
      <c r="AN121" s="142" t="s">
        <v>191</v>
      </c>
      <c r="AO121" s="144"/>
      <c r="AP121" s="142" t="s">
        <v>191</v>
      </c>
      <c r="AQ121" s="144"/>
      <c r="AS121" s="137" t="str">
        <f t="shared" si="1"/>
        <v>xxxxxxx</v>
      </c>
      <c r="AT121" s="137" t="str">
        <f t="shared" si="1"/>
        <v/>
      </c>
    </row>
    <row r="122" spans="1:46" x14ac:dyDescent="0.2">
      <c r="A122" s="143">
        <v>389</v>
      </c>
      <c r="B122" s="143" t="s">
        <v>2792</v>
      </c>
      <c r="C122" s="143"/>
      <c r="D122" s="143"/>
      <c r="E122" s="151" t="s">
        <v>1252</v>
      </c>
      <c r="F122" s="142"/>
      <c r="G122" s="144"/>
      <c r="H122" s="142"/>
      <c r="I122" s="144"/>
      <c r="J122" s="142"/>
      <c r="K122" s="144"/>
      <c r="L122" s="142" t="s">
        <v>191</v>
      </c>
      <c r="M122" s="144"/>
      <c r="N122" s="142"/>
      <c r="O122" s="144"/>
      <c r="P122" s="142"/>
      <c r="Q122" s="144"/>
      <c r="R122" s="142"/>
      <c r="S122" s="144"/>
      <c r="T122" s="142"/>
      <c r="U122" s="144"/>
      <c r="V122" s="142" t="s">
        <v>191</v>
      </c>
      <c r="W122" s="144"/>
      <c r="X122" s="142" t="s">
        <v>191</v>
      </c>
      <c r="Y122" s="144"/>
      <c r="Z122" s="142"/>
      <c r="AA122" s="144"/>
      <c r="AB122" s="142" t="s">
        <v>191</v>
      </c>
      <c r="AC122" s="144"/>
      <c r="AD122" s="142"/>
      <c r="AE122" s="144"/>
      <c r="AF122" s="142" t="s">
        <v>191</v>
      </c>
      <c r="AG122" s="144"/>
      <c r="AH122" s="142"/>
      <c r="AI122" s="144"/>
      <c r="AJ122" s="142"/>
      <c r="AK122" s="144"/>
      <c r="AL122" s="142"/>
      <c r="AM122" s="145"/>
      <c r="AN122" s="142" t="s">
        <v>191</v>
      </c>
      <c r="AO122" s="144"/>
      <c r="AP122" s="142" t="s">
        <v>191</v>
      </c>
      <c r="AQ122" s="144"/>
      <c r="AS122" s="137" t="str">
        <f t="shared" si="1"/>
        <v>xxxxxxx</v>
      </c>
      <c r="AT122" s="137" t="str">
        <f t="shared" si="1"/>
        <v/>
      </c>
    </row>
    <row r="123" spans="1:46" x14ac:dyDescent="0.2">
      <c r="A123" s="143">
        <v>390</v>
      </c>
      <c r="B123" s="143" t="s">
        <v>2793</v>
      </c>
      <c r="C123" s="143"/>
      <c r="D123" s="143"/>
      <c r="E123" s="151" t="s">
        <v>1252</v>
      </c>
      <c r="F123" s="142"/>
      <c r="G123" s="144"/>
      <c r="H123" s="142"/>
      <c r="I123" s="144"/>
      <c r="J123" s="142"/>
      <c r="K123" s="144"/>
      <c r="L123" s="142" t="s">
        <v>191</v>
      </c>
      <c r="M123" s="144"/>
      <c r="N123" s="142"/>
      <c r="O123" s="144"/>
      <c r="P123" s="142"/>
      <c r="Q123" s="144"/>
      <c r="R123" s="142"/>
      <c r="S123" s="144"/>
      <c r="T123" s="142"/>
      <c r="U123" s="144"/>
      <c r="V123" s="142" t="s">
        <v>191</v>
      </c>
      <c r="W123" s="144"/>
      <c r="X123" s="142" t="s">
        <v>191</v>
      </c>
      <c r="Y123" s="144"/>
      <c r="Z123" s="142"/>
      <c r="AA123" s="144"/>
      <c r="AB123" s="142" t="s">
        <v>191</v>
      </c>
      <c r="AC123" s="144"/>
      <c r="AD123" s="142"/>
      <c r="AE123" s="144"/>
      <c r="AF123" s="142" t="s">
        <v>191</v>
      </c>
      <c r="AG123" s="144"/>
      <c r="AH123" s="142"/>
      <c r="AI123" s="144"/>
      <c r="AJ123" s="142"/>
      <c r="AK123" s="144"/>
      <c r="AL123" s="142"/>
      <c r="AM123" s="145"/>
      <c r="AN123" s="142" t="s">
        <v>191</v>
      </c>
      <c r="AO123" s="144"/>
      <c r="AP123" s="142" t="s">
        <v>191</v>
      </c>
      <c r="AQ123" s="144"/>
      <c r="AS123" s="137" t="str">
        <f t="shared" si="1"/>
        <v>xxxxxxx</v>
      </c>
      <c r="AT123" s="137" t="str">
        <f t="shared" si="1"/>
        <v/>
      </c>
    </row>
    <row r="124" spans="1:46" x14ac:dyDescent="0.2">
      <c r="A124" s="143">
        <v>391</v>
      </c>
      <c r="B124" s="143" t="s">
        <v>2794</v>
      </c>
      <c r="C124" s="143"/>
      <c r="D124" s="143"/>
      <c r="E124" s="151" t="s">
        <v>1252</v>
      </c>
      <c r="F124" s="142"/>
      <c r="G124" s="144"/>
      <c r="H124" s="142"/>
      <c r="I124" s="144"/>
      <c r="J124" s="142"/>
      <c r="K124" s="144"/>
      <c r="L124" s="142" t="s">
        <v>191</v>
      </c>
      <c r="M124" s="144"/>
      <c r="N124" s="142"/>
      <c r="O124" s="144"/>
      <c r="P124" s="142"/>
      <c r="Q124" s="144"/>
      <c r="R124" s="142"/>
      <c r="S124" s="144"/>
      <c r="T124" s="142"/>
      <c r="U124" s="144"/>
      <c r="V124" s="142" t="s">
        <v>191</v>
      </c>
      <c r="W124" s="144"/>
      <c r="X124" s="142" t="s">
        <v>191</v>
      </c>
      <c r="Y124" s="144"/>
      <c r="Z124" s="142"/>
      <c r="AA124" s="144"/>
      <c r="AB124" s="142" t="s">
        <v>191</v>
      </c>
      <c r="AC124" s="144"/>
      <c r="AD124" s="142"/>
      <c r="AE124" s="144"/>
      <c r="AF124" s="142" t="s">
        <v>191</v>
      </c>
      <c r="AG124" s="144"/>
      <c r="AH124" s="142"/>
      <c r="AI124" s="144"/>
      <c r="AJ124" s="142"/>
      <c r="AK124" s="144"/>
      <c r="AL124" s="142"/>
      <c r="AM124" s="145"/>
      <c r="AN124" s="142" t="s">
        <v>191</v>
      </c>
      <c r="AO124" s="144"/>
      <c r="AP124" s="142" t="s">
        <v>191</v>
      </c>
      <c r="AQ124" s="144"/>
      <c r="AS124" s="137" t="str">
        <f t="shared" si="1"/>
        <v>xxxxxxx</v>
      </c>
      <c r="AT124" s="137" t="str">
        <f t="shared" si="1"/>
        <v/>
      </c>
    </row>
    <row r="125" spans="1:46" x14ac:dyDescent="0.2">
      <c r="A125" s="143">
        <v>392</v>
      </c>
      <c r="B125" s="143" t="s">
        <v>2795</v>
      </c>
      <c r="C125" s="143"/>
      <c r="D125" s="143"/>
      <c r="E125" s="151" t="s">
        <v>1252</v>
      </c>
      <c r="F125" s="142"/>
      <c r="G125" s="144"/>
      <c r="H125" s="142"/>
      <c r="I125" s="144"/>
      <c r="J125" s="142"/>
      <c r="K125" s="144"/>
      <c r="L125" s="142" t="s">
        <v>191</v>
      </c>
      <c r="M125" s="144"/>
      <c r="N125" s="142"/>
      <c r="O125" s="144"/>
      <c r="P125" s="142"/>
      <c r="Q125" s="129" t="s">
        <v>2647</v>
      </c>
      <c r="R125" s="142"/>
      <c r="S125" s="144"/>
      <c r="T125" s="142"/>
      <c r="U125" s="144"/>
      <c r="V125" s="142" t="s">
        <v>191</v>
      </c>
      <c r="W125" s="144"/>
      <c r="X125" s="142" t="s">
        <v>191</v>
      </c>
      <c r="Y125" s="144"/>
      <c r="Z125" s="142"/>
      <c r="AA125" s="144"/>
      <c r="AB125" s="142" t="s">
        <v>191</v>
      </c>
      <c r="AC125" s="144"/>
      <c r="AD125" s="142"/>
      <c r="AE125" s="144"/>
      <c r="AF125" s="142" t="s">
        <v>191</v>
      </c>
      <c r="AG125" s="144"/>
      <c r="AH125" s="142"/>
      <c r="AI125" s="144"/>
      <c r="AJ125" s="142"/>
      <c r="AK125" s="144"/>
      <c r="AL125" s="142"/>
      <c r="AM125" s="145"/>
      <c r="AN125" s="142" t="s">
        <v>191</v>
      </c>
      <c r="AO125" s="144"/>
      <c r="AP125" s="142" t="s">
        <v>191</v>
      </c>
      <c r="AQ125" s="144"/>
      <c r="AS125" s="137" t="str">
        <f t="shared" ref="AS125:AT182" si="2">H125&amp;J125&amp;L125&amp;N125&amp;P125&amp;R125&amp;T125&amp;V125&amp;X125&amp;Z125&amp;AB125&amp;AD125&amp;AF125&amp;AH125&amp;AJ125&amp;AL125&amp;AN125&amp;AP125</f>
        <v>xxxxxxx</v>
      </c>
      <c r="AT125" s="137" t="str">
        <f t="shared" si="2"/>
        <v>y1</v>
      </c>
    </row>
    <row r="126" spans="1:46" x14ac:dyDescent="0.2">
      <c r="A126" s="143">
        <v>393</v>
      </c>
      <c r="B126" s="143" t="s">
        <v>159</v>
      </c>
      <c r="C126" s="143"/>
      <c r="D126" s="143"/>
      <c r="E126" s="151" t="s">
        <v>1252</v>
      </c>
      <c r="F126" s="142"/>
      <c r="G126" s="144"/>
      <c r="H126" s="142"/>
      <c r="I126" s="144"/>
      <c r="J126" s="142"/>
      <c r="K126" s="144"/>
      <c r="L126" s="142" t="s">
        <v>191</v>
      </c>
      <c r="M126" s="144"/>
      <c r="N126" s="142"/>
      <c r="O126" s="144"/>
      <c r="P126" s="142"/>
      <c r="Q126" s="144"/>
      <c r="R126" s="142"/>
      <c r="S126" s="144"/>
      <c r="T126" s="142"/>
      <c r="U126" s="144"/>
      <c r="V126" s="142" t="s">
        <v>191</v>
      </c>
      <c r="W126" s="144"/>
      <c r="X126" s="142" t="s">
        <v>191</v>
      </c>
      <c r="Y126" s="144"/>
      <c r="Z126" s="142"/>
      <c r="AA126" s="144"/>
      <c r="AB126" s="142" t="s">
        <v>191</v>
      </c>
      <c r="AC126" s="144"/>
      <c r="AD126" s="142"/>
      <c r="AE126" s="144"/>
      <c r="AF126" s="142" t="s">
        <v>191</v>
      </c>
      <c r="AG126" s="144"/>
      <c r="AH126" s="142"/>
      <c r="AI126" s="144"/>
      <c r="AJ126" s="142"/>
      <c r="AK126" s="144"/>
      <c r="AL126" s="142"/>
      <c r="AM126" s="145"/>
      <c r="AN126" s="142" t="s">
        <v>191</v>
      </c>
      <c r="AO126" s="144"/>
      <c r="AP126" s="142" t="s">
        <v>191</v>
      </c>
      <c r="AQ126" s="144"/>
      <c r="AS126" s="137" t="str">
        <f t="shared" si="2"/>
        <v>xxxxxxx</v>
      </c>
      <c r="AT126" s="137" t="str">
        <f t="shared" si="2"/>
        <v/>
      </c>
    </row>
    <row r="127" spans="1:46" x14ac:dyDescent="0.2">
      <c r="A127" s="143">
        <v>394</v>
      </c>
      <c r="B127" s="143" t="s">
        <v>2796</v>
      </c>
      <c r="C127" s="143"/>
      <c r="D127" s="143"/>
      <c r="E127" s="151" t="s">
        <v>1252</v>
      </c>
      <c r="F127" s="142"/>
      <c r="G127" s="144"/>
      <c r="H127" s="142"/>
      <c r="I127" s="144"/>
      <c r="J127" s="142"/>
      <c r="K127" s="144"/>
      <c r="L127" s="142" t="s">
        <v>191</v>
      </c>
      <c r="M127" s="144"/>
      <c r="N127" s="142"/>
      <c r="O127" s="144"/>
      <c r="P127" s="142"/>
      <c r="Q127" s="144"/>
      <c r="R127" s="142"/>
      <c r="S127" s="144"/>
      <c r="T127" s="142"/>
      <c r="U127" s="144"/>
      <c r="V127" s="142" t="s">
        <v>191</v>
      </c>
      <c r="W127" s="144"/>
      <c r="X127" s="142" t="s">
        <v>191</v>
      </c>
      <c r="Y127" s="144"/>
      <c r="Z127" s="142"/>
      <c r="AA127" s="144"/>
      <c r="AB127" s="142" t="s">
        <v>191</v>
      </c>
      <c r="AC127" s="144"/>
      <c r="AD127" s="142"/>
      <c r="AE127" s="144"/>
      <c r="AF127" s="142" t="s">
        <v>191</v>
      </c>
      <c r="AG127" s="144"/>
      <c r="AH127" s="142"/>
      <c r="AI127" s="144"/>
      <c r="AJ127" s="142"/>
      <c r="AK127" s="144"/>
      <c r="AL127" s="142"/>
      <c r="AM127" s="145"/>
      <c r="AN127" s="142" t="s">
        <v>191</v>
      </c>
      <c r="AO127" s="144"/>
      <c r="AP127" s="142" t="s">
        <v>191</v>
      </c>
      <c r="AQ127" s="144"/>
      <c r="AS127" s="137" t="str">
        <f t="shared" si="2"/>
        <v>xxxxxxx</v>
      </c>
      <c r="AT127" s="137" t="str">
        <f t="shared" si="2"/>
        <v/>
      </c>
    </row>
    <row r="128" spans="1:46" x14ac:dyDescent="0.2">
      <c r="A128" s="143">
        <v>395</v>
      </c>
      <c r="B128" s="143" t="s">
        <v>2797</v>
      </c>
      <c r="C128" s="143"/>
      <c r="D128" s="143"/>
      <c r="E128" s="151" t="s">
        <v>1252</v>
      </c>
      <c r="F128" s="142"/>
      <c r="G128" s="144"/>
      <c r="H128" s="142"/>
      <c r="I128" s="144"/>
      <c r="J128" s="142"/>
      <c r="K128" s="144"/>
      <c r="L128" s="142" t="s">
        <v>191</v>
      </c>
      <c r="M128" s="144"/>
      <c r="N128" s="142"/>
      <c r="O128" s="144"/>
      <c r="P128" s="142"/>
      <c r="Q128" s="144"/>
      <c r="R128" s="142"/>
      <c r="S128" s="144"/>
      <c r="T128" s="142"/>
      <c r="U128" s="144"/>
      <c r="V128" s="142" t="s">
        <v>191</v>
      </c>
      <c r="W128" s="144"/>
      <c r="X128" s="142" t="s">
        <v>191</v>
      </c>
      <c r="Y128" s="144"/>
      <c r="Z128" s="142"/>
      <c r="AA128" s="144"/>
      <c r="AB128" s="142" t="s">
        <v>191</v>
      </c>
      <c r="AC128" s="144"/>
      <c r="AD128" s="142"/>
      <c r="AE128" s="144"/>
      <c r="AF128" s="142" t="s">
        <v>191</v>
      </c>
      <c r="AG128" s="144"/>
      <c r="AH128" s="142"/>
      <c r="AI128" s="144"/>
      <c r="AJ128" s="142"/>
      <c r="AK128" s="144"/>
      <c r="AL128" s="142"/>
      <c r="AM128" s="145"/>
      <c r="AN128" s="142" t="s">
        <v>191</v>
      </c>
      <c r="AO128" s="144"/>
      <c r="AP128" s="142" t="s">
        <v>191</v>
      </c>
      <c r="AQ128" s="144"/>
      <c r="AS128" s="137" t="str">
        <f t="shared" si="2"/>
        <v>xxxxxxx</v>
      </c>
      <c r="AT128" s="137" t="str">
        <f t="shared" si="2"/>
        <v/>
      </c>
    </row>
    <row r="129" spans="1:47" x14ac:dyDescent="0.2">
      <c r="A129" s="143">
        <v>396</v>
      </c>
      <c r="B129" s="143" t="s">
        <v>2798</v>
      </c>
      <c r="C129" s="143"/>
      <c r="D129" s="143"/>
      <c r="E129" s="151" t="s">
        <v>1252</v>
      </c>
      <c r="F129" s="142"/>
      <c r="G129" s="144"/>
      <c r="H129" s="142"/>
      <c r="I129" s="144"/>
      <c r="J129" s="142"/>
      <c r="K129" s="144"/>
      <c r="L129" s="142" t="s">
        <v>191</v>
      </c>
      <c r="M129" s="144"/>
      <c r="N129" s="142"/>
      <c r="O129" s="144"/>
      <c r="P129" s="142"/>
      <c r="Q129" s="144"/>
      <c r="R129" s="142"/>
      <c r="S129" s="144"/>
      <c r="T129" s="142"/>
      <c r="U129" s="144"/>
      <c r="V129" s="142" t="s">
        <v>191</v>
      </c>
      <c r="W129" s="144"/>
      <c r="X129" s="142" t="s">
        <v>191</v>
      </c>
      <c r="Y129" s="144"/>
      <c r="Z129" s="142"/>
      <c r="AA129" s="144"/>
      <c r="AB129" s="142" t="s">
        <v>191</v>
      </c>
      <c r="AC129" s="144"/>
      <c r="AD129" s="142"/>
      <c r="AE129" s="144"/>
      <c r="AF129" s="142" t="s">
        <v>191</v>
      </c>
      <c r="AG129" s="144"/>
      <c r="AH129" s="142"/>
      <c r="AI129" s="144"/>
      <c r="AJ129" s="142"/>
      <c r="AK129" s="144"/>
      <c r="AL129" s="142"/>
      <c r="AM129" s="145"/>
      <c r="AN129" s="142" t="s">
        <v>191</v>
      </c>
      <c r="AO129" s="144"/>
      <c r="AP129" s="142" t="s">
        <v>191</v>
      </c>
      <c r="AQ129" s="144"/>
      <c r="AS129" s="137" t="str">
        <f t="shared" si="2"/>
        <v>xxxxxxx</v>
      </c>
      <c r="AT129" s="137" t="str">
        <f t="shared" si="2"/>
        <v/>
      </c>
    </row>
    <row r="130" spans="1:47" x14ac:dyDescent="0.2">
      <c r="A130" s="143">
        <v>397</v>
      </c>
      <c r="B130" s="143" t="s">
        <v>2799</v>
      </c>
      <c r="C130" s="143"/>
      <c r="D130" s="143"/>
      <c r="E130" s="151" t="s">
        <v>1252</v>
      </c>
      <c r="F130" s="142"/>
      <c r="G130" s="144"/>
      <c r="H130" s="142"/>
      <c r="I130" s="144"/>
      <c r="J130" s="142"/>
      <c r="K130" s="144"/>
      <c r="L130" s="142" t="s">
        <v>191</v>
      </c>
      <c r="M130" s="144"/>
      <c r="N130" s="142"/>
      <c r="O130" s="144"/>
      <c r="P130" s="142"/>
      <c r="Q130" s="144"/>
      <c r="R130" s="142"/>
      <c r="S130" s="144"/>
      <c r="T130" s="142"/>
      <c r="U130" s="144"/>
      <c r="V130" s="142" t="s">
        <v>191</v>
      </c>
      <c r="W130" s="144"/>
      <c r="X130" s="142" t="s">
        <v>191</v>
      </c>
      <c r="Y130" s="144"/>
      <c r="Z130" s="142"/>
      <c r="AA130" s="144"/>
      <c r="AB130" s="142" t="s">
        <v>191</v>
      </c>
      <c r="AC130" s="144"/>
      <c r="AD130" s="142"/>
      <c r="AE130" s="144"/>
      <c r="AF130" s="142" t="s">
        <v>191</v>
      </c>
      <c r="AG130" s="144"/>
      <c r="AH130" s="142"/>
      <c r="AI130" s="144"/>
      <c r="AJ130" s="142"/>
      <c r="AK130" s="144"/>
      <c r="AL130" s="142"/>
      <c r="AM130" s="145"/>
      <c r="AN130" s="142" t="s">
        <v>191</v>
      </c>
      <c r="AO130" s="144"/>
      <c r="AP130" s="142" t="s">
        <v>191</v>
      </c>
      <c r="AQ130" s="144"/>
      <c r="AS130" s="137" t="str">
        <f t="shared" si="2"/>
        <v>xxxxxxx</v>
      </c>
      <c r="AT130" s="137" t="str">
        <f t="shared" si="2"/>
        <v/>
      </c>
    </row>
    <row r="131" spans="1:47" x14ac:dyDescent="0.2">
      <c r="A131" s="141">
        <v>401</v>
      </c>
      <c r="B131" s="141" t="s">
        <v>2800</v>
      </c>
      <c r="C131" s="141"/>
      <c r="D131" s="141"/>
      <c r="E131" s="150" t="s">
        <v>1252</v>
      </c>
      <c r="F131" s="142"/>
      <c r="G131" s="142"/>
      <c r="H131" s="142"/>
      <c r="I131" s="142"/>
      <c r="J131" s="142"/>
      <c r="K131" s="142"/>
      <c r="L131" s="142"/>
      <c r="M131" s="142"/>
      <c r="N131" s="142" t="s">
        <v>191</v>
      </c>
      <c r="O131" s="142"/>
      <c r="P131" s="142"/>
      <c r="Q131" s="142"/>
      <c r="R131" s="142"/>
      <c r="S131" s="142"/>
      <c r="T131" s="142" t="s">
        <v>191</v>
      </c>
      <c r="U131" s="142"/>
      <c r="V131" s="142"/>
      <c r="W131" s="142"/>
      <c r="X131" s="142" t="s">
        <v>191</v>
      </c>
      <c r="Y131" s="142"/>
      <c r="Z131" s="142"/>
      <c r="AA131" s="142"/>
      <c r="AB131" s="142"/>
      <c r="AC131" s="142"/>
      <c r="AD131" s="142"/>
      <c r="AE131" s="142"/>
      <c r="AF131" s="142" t="s">
        <v>191</v>
      </c>
      <c r="AG131" s="142"/>
      <c r="AH131" s="142"/>
      <c r="AI131" s="142"/>
      <c r="AJ131" s="142"/>
      <c r="AK131" s="142"/>
      <c r="AL131" s="142"/>
      <c r="AM131" s="142"/>
      <c r="AN131" s="142" t="s">
        <v>191</v>
      </c>
      <c r="AO131" s="142"/>
      <c r="AP131" s="142" t="s">
        <v>191</v>
      </c>
      <c r="AQ131" s="142"/>
      <c r="AS131" s="137" t="str">
        <f t="shared" si="2"/>
        <v>xxxxxx</v>
      </c>
      <c r="AT131" s="137" t="str">
        <f t="shared" si="2"/>
        <v/>
      </c>
    </row>
    <row r="132" spans="1:47" x14ac:dyDescent="0.2">
      <c r="A132" s="143">
        <v>402</v>
      </c>
      <c r="B132" s="143" t="s">
        <v>2801</v>
      </c>
      <c r="C132" s="143"/>
      <c r="D132" s="143"/>
      <c r="E132" s="151">
        <v>39814</v>
      </c>
      <c r="F132" s="142"/>
      <c r="G132" s="144"/>
      <c r="H132" s="142"/>
      <c r="I132" s="144"/>
      <c r="J132" s="142"/>
      <c r="K132" s="144"/>
      <c r="L132" s="142"/>
      <c r="M132" s="144"/>
      <c r="N132" s="142" t="s">
        <v>191</v>
      </c>
      <c r="O132" s="144"/>
      <c r="P132" s="142"/>
      <c r="Q132" s="144"/>
      <c r="R132" s="142"/>
      <c r="S132" s="144"/>
      <c r="T132" s="142" t="s">
        <v>191</v>
      </c>
      <c r="U132" s="144"/>
      <c r="V132" s="142"/>
      <c r="W132" s="144"/>
      <c r="X132" s="142" t="s">
        <v>191</v>
      </c>
      <c r="Y132" s="144"/>
      <c r="Z132" s="142"/>
      <c r="AA132" s="144"/>
      <c r="AB132" s="142"/>
      <c r="AC132" s="144"/>
      <c r="AD132" s="142"/>
      <c r="AE132" s="144"/>
      <c r="AF132" s="142" t="s">
        <v>191</v>
      </c>
      <c r="AG132" s="144"/>
      <c r="AH132" s="142"/>
      <c r="AI132" s="144"/>
      <c r="AJ132" s="142"/>
      <c r="AK132" s="144"/>
      <c r="AL132" s="142"/>
      <c r="AM132" s="145"/>
      <c r="AN132" s="142" t="s">
        <v>191</v>
      </c>
      <c r="AO132" s="144"/>
      <c r="AP132" s="142" t="s">
        <v>191</v>
      </c>
      <c r="AQ132" s="144"/>
      <c r="AS132" s="137" t="str">
        <f t="shared" si="2"/>
        <v>xxxxxx</v>
      </c>
      <c r="AT132" s="137" t="str">
        <f t="shared" si="2"/>
        <v/>
      </c>
    </row>
    <row r="133" spans="1:47" x14ac:dyDescent="0.2">
      <c r="A133" s="143">
        <v>403</v>
      </c>
      <c r="B133" s="143" t="s">
        <v>2802</v>
      </c>
      <c r="C133" s="143"/>
      <c r="D133" s="143"/>
      <c r="E133" s="151" t="s">
        <v>1252</v>
      </c>
      <c r="F133" s="142"/>
      <c r="G133" s="144"/>
      <c r="H133" s="142"/>
      <c r="I133" s="144"/>
      <c r="J133" s="142"/>
      <c r="K133" s="144"/>
      <c r="L133" s="142"/>
      <c r="M133" s="144"/>
      <c r="N133" s="142" t="s">
        <v>191</v>
      </c>
      <c r="O133" s="144"/>
      <c r="P133" s="142"/>
      <c r="Q133" s="144"/>
      <c r="R133" s="142"/>
      <c r="S133" s="144"/>
      <c r="T133" s="142" t="s">
        <v>191</v>
      </c>
      <c r="U133" s="144"/>
      <c r="V133" s="142"/>
      <c r="W133" s="144"/>
      <c r="X133" s="142" t="s">
        <v>191</v>
      </c>
      <c r="Y133" s="144"/>
      <c r="Z133" s="142"/>
      <c r="AA133" s="144"/>
      <c r="AB133" s="142"/>
      <c r="AC133" s="144"/>
      <c r="AD133" s="142"/>
      <c r="AE133" s="144"/>
      <c r="AF133" s="142" t="s">
        <v>191</v>
      </c>
      <c r="AG133" s="144"/>
      <c r="AH133" s="142"/>
      <c r="AI133" s="144"/>
      <c r="AJ133" s="142"/>
      <c r="AK133" s="144"/>
      <c r="AL133" s="142"/>
      <c r="AM133" s="145"/>
      <c r="AN133" s="142" t="s">
        <v>191</v>
      </c>
      <c r="AO133" s="144"/>
      <c r="AP133" s="142" t="s">
        <v>191</v>
      </c>
      <c r="AQ133" s="144"/>
      <c r="AS133" s="137" t="str">
        <f t="shared" si="2"/>
        <v>xxxxxx</v>
      </c>
      <c r="AT133" s="137" t="str">
        <f t="shared" si="2"/>
        <v/>
      </c>
    </row>
    <row r="134" spans="1:47" x14ac:dyDescent="0.2">
      <c r="A134" s="143">
        <v>404</v>
      </c>
      <c r="B134" s="143" t="s">
        <v>2803</v>
      </c>
      <c r="C134" s="143"/>
      <c r="D134" s="143"/>
      <c r="E134" s="151">
        <v>39814</v>
      </c>
      <c r="F134" s="142"/>
      <c r="G134" s="144"/>
      <c r="H134" s="142"/>
      <c r="I134" s="144"/>
      <c r="J134" s="142"/>
      <c r="K134" s="144"/>
      <c r="L134" s="142"/>
      <c r="M134" s="144"/>
      <c r="N134" s="142" t="s">
        <v>191</v>
      </c>
      <c r="O134" s="144"/>
      <c r="P134" s="142"/>
      <c r="Q134" s="144"/>
      <c r="R134" s="142"/>
      <c r="S134" s="144"/>
      <c r="T134" s="142" t="s">
        <v>191</v>
      </c>
      <c r="U134" s="144"/>
      <c r="V134" s="142"/>
      <c r="W134" s="144"/>
      <c r="X134" s="142" t="s">
        <v>191</v>
      </c>
      <c r="Y134" s="144"/>
      <c r="Z134" s="142"/>
      <c r="AA134" s="144"/>
      <c r="AB134" s="142"/>
      <c r="AC134" s="144"/>
      <c r="AD134" s="142"/>
      <c r="AE134" s="144"/>
      <c r="AF134" s="142" t="s">
        <v>191</v>
      </c>
      <c r="AG134" s="144"/>
      <c r="AH134" s="142"/>
      <c r="AI134" s="144"/>
      <c r="AJ134" s="142"/>
      <c r="AK134" s="144"/>
      <c r="AL134" s="142"/>
      <c r="AM134" s="145"/>
      <c r="AN134" s="142" t="s">
        <v>191</v>
      </c>
      <c r="AO134" s="144"/>
      <c r="AP134" s="142" t="s">
        <v>191</v>
      </c>
      <c r="AQ134" s="144"/>
      <c r="AS134" s="137" t="str">
        <f t="shared" si="2"/>
        <v>xxxxxx</v>
      </c>
      <c r="AT134" s="137" t="str">
        <f t="shared" si="2"/>
        <v/>
      </c>
    </row>
    <row r="135" spans="1:47" x14ac:dyDescent="0.2">
      <c r="A135" s="143">
        <v>405</v>
      </c>
      <c r="B135" s="143" t="s">
        <v>2804</v>
      </c>
      <c r="C135" s="143"/>
      <c r="D135" s="143"/>
      <c r="E135" s="151" t="s">
        <v>1252</v>
      </c>
      <c r="F135" s="142"/>
      <c r="G135" s="144"/>
      <c r="H135" s="142"/>
      <c r="I135" s="144"/>
      <c r="J135" s="142"/>
      <c r="K135" s="144"/>
      <c r="L135" s="142"/>
      <c r="M135" s="144"/>
      <c r="N135" s="142" t="s">
        <v>191</v>
      </c>
      <c r="O135" s="144"/>
      <c r="P135" s="142"/>
      <c r="Q135" s="144"/>
      <c r="R135" s="142"/>
      <c r="S135" s="144"/>
      <c r="T135" s="142" t="s">
        <v>191</v>
      </c>
      <c r="U135" s="144"/>
      <c r="V135" s="142"/>
      <c r="W135" s="144"/>
      <c r="X135" s="142" t="s">
        <v>191</v>
      </c>
      <c r="Y135" s="144"/>
      <c r="Z135" s="142"/>
      <c r="AA135" s="144"/>
      <c r="AB135" s="142"/>
      <c r="AC135" s="144"/>
      <c r="AD135" s="142"/>
      <c r="AE135" s="144"/>
      <c r="AF135" s="142" t="s">
        <v>191</v>
      </c>
      <c r="AG135" s="144"/>
      <c r="AH135" s="142"/>
      <c r="AI135" s="144"/>
      <c r="AJ135" s="142"/>
      <c r="AK135" s="144"/>
      <c r="AL135" s="142"/>
      <c r="AM135" s="145"/>
      <c r="AN135" s="142" t="s">
        <v>191</v>
      </c>
      <c r="AO135" s="144"/>
      <c r="AP135" s="142" t="s">
        <v>191</v>
      </c>
      <c r="AQ135" s="144"/>
      <c r="AS135" s="137" t="str">
        <f t="shared" si="2"/>
        <v>xxxxxx</v>
      </c>
      <c r="AT135" s="137" t="str">
        <f t="shared" si="2"/>
        <v/>
      </c>
    </row>
    <row r="136" spans="1:47" x14ac:dyDescent="0.2">
      <c r="A136" s="143">
        <v>406</v>
      </c>
      <c r="B136" s="143" t="s">
        <v>2805</v>
      </c>
      <c r="C136" s="143"/>
      <c r="D136" s="143"/>
      <c r="E136" s="151">
        <v>39814</v>
      </c>
      <c r="F136" s="142"/>
      <c r="G136" s="144"/>
      <c r="H136" s="142"/>
      <c r="I136" s="144"/>
      <c r="J136" s="142"/>
      <c r="K136" s="144"/>
      <c r="L136" s="142"/>
      <c r="M136" s="144"/>
      <c r="N136" s="142" t="s">
        <v>191</v>
      </c>
      <c r="O136" s="144"/>
      <c r="P136" s="142"/>
      <c r="Q136" s="144"/>
      <c r="R136" s="142"/>
      <c r="S136" s="144"/>
      <c r="T136" s="142" t="s">
        <v>191</v>
      </c>
      <c r="U136" s="144"/>
      <c r="V136" s="142"/>
      <c r="W136" s="144"/>
      <c r="X136" s="142" t="s">
        <v>191</v>
      </c>
      <c r="Y136" s="144"/>
      <c r="Z136" s="142"/>
      <c r="AA136" s="144"/>
      <c r="AB136" s="142"/>
      <c r="AC136" s="144"/>
      <c r="AD136" s="142"/>
      <c r="AE136" s="144"/>
      <c r="AF136" s="142" t="s">
        <v>191</v>
      </c>
      <c r="AG136" s="144"/>
      <c r="AH136" s="142"/>
      <c r="AI136" s="144"/>
      <c r="AJ136" s="142"/>
      <c r="AK136" s="144"/>
      <c r="AL136" s="142"/>
      <c r="AM136" s="145"/>
      <c r="AN136" s="142" t="s">
        <v>191</v>
      </c>
      <c r="AO136" s="144"/>
      <c r="AP136" s="142" t="s">
        <v>191</v>
      </c>
      <c r="AQ136" s="144"/>
      <c r="AS136" s="137" t="str">
        <f t="shared" si="2"/>
        <v>xxxxxx</v>
      </c>
      <c r="AT136" s="137" t="str">
        <f t="shared" si="2"/>
        <v/>
      </c>
    </row>
    <row r="137" spans="1:47" x14ac:dyDescent="0.2">
      <c r="A137" s="143">
        <v>407</v>
      </c>
      <c r="B137" s="143" t="s">
        <v>2806</v>
      </c>
      <c r="C137" s="143"/>
      <c r="D137" s="143"/>
      <c r="E137" s="151">
        <v>39814</v>
      </c>
      <c r="F137" s="142"/>
      <c r="G137" s="144"/>
      <c r="H137" s="142"/>
      <c r="I137" s="144"/>
      <c r="J137" s="142"/>
      <c r="K137" s="144"/>
      <c r="L137" s="142"/>
      <c r="M137" s="144"/>
      <c r="N137" s="142" t="s">
        <v>191</v>
      </c>
      <c r="O137" s="144"/>
      <c r="P137" s="142"/>
      <c r="Q137" s="144"/>
      <c r="R137" s="142"/>
      <c r="S137" s="144"/>
      <c r="T137" s="142" t="s">
        <v>191</v>
      </c>
      <c r="U137" s="144"/>
      <c r="V137" s="142"/>
      <c r="W137" s="144"/>
      <c r="X137" s="142" t="s">
        <v>191</v>
      </c>
      <c r="Y137" s="144"/>
      <c r="Z137" s="142"/>
      <c r="AA137" s="144"/>
      <c r="AB137" s="142"/>
      <c r="AC137" s="144"/>
      <c r="AD137" s="142"/>
      <c r="AE137" s="144"/>
      <c r="AF137" s="142" t="s">
        <v>191</v>
      </c>
      <c r="AG137" s="144"/>
      <c r="AH137" s="142"/>
      <c r="AI137" s="144"/>
      <c r="AJ137" s="142"/>
      <c r="AK137" s="144"/>
      <c r="AL137" s="142"/>
      <c r="AM137" s="145"/>
      <c r="AN137" s="142" t="s">
        <v>191</v>
      </c>
      <c r="AO137" s="144"/>
      <c r="AP137" s="142" t="s">
        <v>191</v>
      </c>
      <c r="AQ137" s="144"/>
      <c r="AS137" s="137" t="str">
        <f t="shared" si="2"/>
        <v>xxxxxx</v>
      </c>
      <c r="AT137" s="137" t="str">
        <f t="shared" si="2"/>
        <v/>
      </c>
    </row>
    <row r="138" spans="1:47" x14ac:dyDescent="0.2">
      <c r="A138" s="143">
        <v>408</v>
      </c>
      <c r="B138" s="143" t="s">
        <v>2807</v>
      </c>
      <c r="C138" s="143"/>
      <c r="D138" s="143"/>
      <c r="E138" s="151">
        <v>39814</v>
      </c>
      <c r="F138" s="142"/>
      <c r="G138" s="144"/>
      <c r="H138" s="142"/>
      <c r="I138" s="144"/>
      <c r="J138" s="142"/>
      <c r="K138" s="144"/>
      <c r="L138" s="142"/>
      <c r="M138" s="144"/>
      <c r="N138" s="142" t="s">
        <v>191</v>
      </c>
      <c r="O138" s="144"/>
      <c r="P138" s="142"/>
      <c r="Q138" s="144"/>
      <c r="R138" s="142"/>
      <c r="S138" s="144"/>
      <c r="T138" s="142" t="s">
        <v>191</v>
      </c>
      <c r="U138" s="144"/>
      <c r="V138" s="142"/>
      <c r="W138" s="144"/>
      <c r="X138" s="142" t="s">
        <v>191</v>
      </c>
      <c r="Y138" s="144"/>
      <c r="Z138" s="142"/>
      <c r="AA138" s="144"/>
      <c r="AB138" s="142"/>
      <c r="AC138" s="144"/>
      <c r="AD138" s="142"/>
      <c r="AE138" s="144"/>
      <c r="AF138" s="142" t="s">
        <v>191</v>
      </c>
      <c r="AG138" s="144"/>
      <c r="AH138" s="142"/>
      <c r="AI138" s="144"/>
      <c r="AJ138" s="142"/>
      <c r="AK138" s="144"/>
      <c r="AL138" s="142"/>
      <c r="AM138" s="145"/>
      <c r="AN138" s="142" t="s">
        <v>191</v>
      </c>
      <c r="AO138" s="144"/>
      <c r="AP138" s="142" t="s">
        <v>191</v>
      </c>
      <c r="AQ138" s="144"/>
      <c r="AS138" s="137" t="str">
        <f t="shared" si="2"/>
        <v>xxxxxx</v>
      </c>
      <c r="AT138" s="137" t="str">
        <f t="shared" si="2"/>
        <v/>
      </c>
    </row>
    <row r="139" spans="1:47" x14ac:dyDescent="0.2">
      <c r="A139" s="143">
        <v>409</v>
      </c>
      <c r="B139" s="143" t="s">
        <v>2808</v>
      </c>
      <c r="C139" s="143"/>
      <c r="D139" s="143"/>
      <c r="E139" s="151" t="s">
        <v>1252</v>
      </c>
      <c r="F139" s="142"/>
      <c r="G139" s="144"/>
      <c r="H139" s="142"/>
      <c r="I139" s="144"/>
      <c r="J139" s="142"/>
      <c r="K139" s="144"/>
      <c r="L139" s="142"/>
      <c r="M139" s="144"/>
      <c r="N139" s="142" t="s">
        <v>191</v>
      </c>
      <c r="O139" s="144"/>
      <c r="P139" s="142"/>
      <c r="Q139" s="129" t="s">
        <v>2685</v>
      </c>
      <c r="R139" s="142"/>
      <c r="S139" s="144"/>
      <c r="T139" s="142" t="s">
        <v>191</v>
      </c>
      <c r="U139" s="144"/>
      <c r="V139" s="142"/>
      <c r="W139" s="144"/>
      <c r="X139" s="142" t="s">
        <v>191</v>
      </c>
      <c r="Y139" s="144"/>
      <c r="Z139" s="142"/>
      <c r="AA139" s="144"/>
      <c r="AB139" s="142"/>
      <c r="AC139" s="144"/>
      <c r="AD139" s="142"/>
      <c r="AE139" s="144"/>
      <c r="AF139" s="142" t="s">
        <v>191</v>
      </c>
      <c r="AG139" s="144"/>
      <c r="AH139" s="142"/>
      <c r="AI139" s="144"/>
      <c r="AJ139" s="142"/>
      <c r="AK139" s="144"/>
      <c r="AL139" s="142"/>
      <c r="AM139" s="145"/>
      <c r="AN139" s="142" t="s">
        <v>191</v>
      </c>
      <c r="AO139" s="144"/>
      <c r="AP139" s="142" t="s">
        <v>191</v>
      </c>
      <c r="AQ139" s="144"/>
      <c r="AS139" s="137" t="str">
        <f t="shared" si="2"/>
        <v>xxxxxx</v>
      </c>
      <c r="AT139" s="137" t="str">
        <f t="shared" si="2"/>
        <v>y7</v>
      </c>
      <c r="AU139" s="30" t="s">
        <v>5847</v>
      </c>
    </row>
    <row r="140" spans="1:47" x14ac:dyDescent="0.2">
      <c r="A140" s="143">
        <v>410</v>
      </c>
      <c r="B140" s="143" t="s">
        <v>2809</v>
      </c>
      <c r="C140" s="143"/>
      <c r="D140" s="143"/>
      <c r="E140" s="151">
        <v>39814</v>
      </c>
      <c r="F140" s="142"/>
      <c r="G140" s="144"/>
      <c r="H140" s="142"/>
      <c r="I140" s="144"/>
      <c r="J140" s="142"/>
      <c r="K140" s="144"/>
      <c r="L140" s="142"/>
      <c r="M140" s="144"/>
      <c r="N140" s="142" t="s">
        <v>191</v>
      </c>
      <c r="O140" s="144"/>
      <c r="P140" s="142"/>
      <c r="Q140" s="144"/>
      <c r="R140" s="142"/>
      <c r="S140" s="144"/>
      <c r="T140" s="142" t="s">
        <v>191</v>
      </c>
      <c r="U140" s="144"/>
      <c r="V140" s="142"/>
      <c r="W140" s="144"/>
      <c r="X140" s="142" t="s">
        <v>191</v>
      </c>
      <c r="Y140" s="144"/>
      <c r="Z140" s="142"/>
      <c r="AA140" s="144"/>
      <c r="AB140" s="142"/>
      <c r="AC140" s="144"/>
      <c r="AD140" s="142"/>
      <c r="AE140" s="144"/>
      <c r="AF140" s="142" t="s">
        <v>191</v>
      </c>
      <c r="AG140" s="144"/>
      <c r="AH140" s="142"/>
      <c r="AI140" s="144"/>
      <c r="AJ140" s="142"/>
      <c r="AK140" s="144"/>
      <c r="AL140" s="142"/>
      <c r="AM140" s="145"/>
      <c r="AN140" s="142" t="s">
        <v>191</v>
      </c>
      <c r="AO140" s="144"/>
      <c r="AP140" s="142" t="s">
        <v>191</v>
      </c>
      <c r="AQ140" s="144"/>
      <c r="AS140" s="137" t="str">
        <f t="shared" si="2"/>
        <v>xxxxxx</v>
      </c>
      <c r="AT140" s="137" t="str">
        <f t="shared" si="2"/>
        <v/>
      </c>
    </row>
    <row r="141" spans="1:47" x14ac:dyDescent="0.2">
      <c r="A141" s="143">
        <v>411</v>
      </c>
      <c r="B141" s="143" t="s">
        <v>2810</v>
      </c>
      <c r="C141" s="143"/>
      <c r="D141" s="143"/>
      <c r="E141" s="151">
        <v>39814</v>
      </c>
      <c r="F141" s="142"/>
      <c r="G141" s="144"/>
      <c r="H141" s="142"/>
      <c r="I141" s="144"/>
      <c r="J141" s="142"/>
      <c r="K141" s="144"/>
      <c r="L141" s="142"/>
      <c r="M141" s="144"/>
      <c r="N141" s="142" t="s">
        <v>191</v>
      </c>
      <c r="O141" s="144"/>
      <c r="P141" s="142"/>
      <c r="Q141" s="144"/>
      <c r="R141" s="142"/>
      <c r="S141" s="144"/>
      <c r="T141" s="142" t="s">
        <v>191</v>
      </c>
      <c r="U141" s="144"/>
      <c r="V141" s="142"/>
      <c r="W141" s="144"/>
      <c r="X141" s="142" t="s">
        <v>191</v>
      </c>
      <c r="Y141" s="144"/>
      <c r="Z141" s="142"/>
      <c r="AA141" s="144"/>
      <c r="AB141" s="142"/>
      <c r="AC141" s="144"/>
      <c r="AD141" s="142"/>
      <c r="AE141" s="144"/>
      <c r="AF141" s="142" t="s">
        <v>191</v>
      </c>
      <c r="AG141" s="144"/>
      <c r="AH141" s="142"/>
      <c r="AI141" s="144"/>
      <c r="AJ141" s="142"/>
      <c r="AK141" s="144"/>
      <c r="AL141" s="142"/>
      <c r="AM141" s="145"/>
      <c r="AN141" s="142" t="s">
        <v>191</v>
      </c>
      <c r="AO141" s="144"/>
      <c r="AP141" s="142" t="s">
        <v>191</v>
      </c>
      <c r="AQ141" s="144"/>
      <c r="AS141" s="137" t="str">
        <f t="shared" si="2"/>
        <v>xxxxxx</v>
      </c>
      <c r="AT141" s="137" t="str">
        <f t="shared" si="2"/>
        <v/>
      </c>
    </row>
    <row r="142" spans="1:47" x14ac:dyDescent="0.2">
      <c r="A142" s="143">
        <v>412</v>
      </c>
      <c r="B142" s="143" t="s">
        <v>2811</v>
      </c>
      <c r="C142" s="143"/>
      <c r="D142" s="143"/>
      <c r="E142" s="151">
        <v>39814</v>
      </c>
      <c r="F142" s="142"/>
      <c r="G142" s="144"/>
      <c r="H142" s="142"/>
      <c r="I142" s="144"/>
      <c r="J142" s="142"/>
      <c r="K142" s="144"/>
      <c r="L142" s="142"/>
      <c r="M142" s="144"/>
      <c r="N142" s="142" t="s">
        <v>191</v>
      </c>
      <c r="O142" s="144"/>
      <c r="P142" s="142"/>
      <c r="Q142" s="144"/>
      <c r="R142" s="142"/>
      <c r="S142" s="144"/>
      <c r="T142" s="142" t="s">
        <v>191</v>
      </c>
      <c r="U142" s="144"/>
      <c r="V142" s="142"/>
      <c r="W142" s="144"/>
      <c r="X142" s="142" t="s">
        <v>191</v>
      </c>
      <c r="Y142" s="144"/>
      <c r="Z142" s="142"/>
      <c r="AA142" s="144"/>
      <c r="AB142" s="142"/>
      <c r="AC142" s="144"/>
      <c r="AD142" s="142"/>
      <c r="AE142" s="144"/>
      <c r="AF142" s="142" t="s">
        <v>191</v>
      </c>
      <c r="AG142" s="144"/>
      <c r="AH142" s="142"/>
      <c r="AI142" s="144"/>
      <c r="AJ142" s="142"/>
      <c r="AK142" s="144"/>
      <c r="AL142" s="142"/>
      <c r="AM142" s="145"/>
      <c r="AN142" s="142" t="s">
        <v>191</v>
      </c>
      <c r="AO142" s="144"/>
      <c r="AP142" s="142" t="s">
        <v>191</v>
      </c>
      <c r="AQ142" s="144"/>
      <c r="AS142" s="137" t="str">
        <f t="shared" si="2"/>
        <v>xxxxxx</v>
      </c>
      <c r="AT142" s="137" t="str">
        <f t="shared" si="2"/>
        <v/>
      </c>
    </row>
    <row r="143" spans="1:47" x14ac:dyDescent="0.2">
      <c r="A143" s="143">
        <v>413</v>
      </c>
      <c r="B143" s="143" t="s">
        <v>2812</v>
      </c>
      <c r="C143" s="143"/>
      <c r="D143" s="143"/>
      <c r="E143" s="151">
        <v>39814</v>
      </c>
      <c r="F143" s="142"/>
      <c r="G143" s="144"/>
      <c r="H143" s="142"/>
      <c r="I143" s="144"/>
      <c r="J143" s="142"/>
      <c r="K143" s="144"/>
      <c r="L143" s="142"/>
      <c r="M143" s="144"/>
      <c r="N143" s="142" t="s">
        <v>191</v>
      </c>
      <c r="O143" s="144"/>
      <c r="P143" s="142"/>
      <c r="Q143" s="144"/>
      <c r="R143" s="142"/>
      <c r="S143" s="144"/>
      <c r="T143" s="142" t="s">
        <v>191</v>
      </c>
      <c r="U143" s="144"/>
      <c r="V143" s="142"/>
      <c r="W143" s="144"/>
      <c r="X143" s="142" t="s">
        <v>191</v>
      </c>
      <c r="Y143" s="144"/>
      <c r="Z143" s="142"/>
      <c r="AA143" s="144"/>
      <c r="AB143" s="142"/>
      <c r="AC143" s="144"/>
      <c r="AD143" s="142"/>
      <c r="AE143" s="144"/>
      <c r="AF143" s="142" t="s">
        <v>191</v>
      </c>
      <c r="AG143" s="144"/>
      <c r="AH143" s="142"/>
      <c r="AI143" s="144"/>
      <c r="AJ143" s="142"/>
      <c r="AK143" s="144"/>
      <c r="AL143" s="142"/>
      <c r="AM143" s="145"/>
      <c r="AN143" s="142" t="s">
        <v>191</v>
      </c>
      <c r="AO143" s="144"/>
      <c r="AP143" s="142" t="s">
        <v>191</v>
      </c>
      <c r="AQ143" s="144"/>
      <c r="AS143" s="137" t="str">
        <f t="shared" si="2"/>
        <v>xxxxxx</v>
      </c>
      <c r="AT143" s="137" t="str">
        <f t="shared" si="2"/>
        <v/>
      </c>
    </row>
    <row r="144" spans="1:47" x14ac:dyDescent="0.2">
      <c r="A144" s="143">
        <v>414</v>
      </c>
      <c r="B144" s="143" t="s">
        <v>2813</v>
      </c>
      <c r="C144" s="143"/>
      <c r="D144" s="143"/>
      <c r="E144" s="151">
        <v>39814</v>
      </c>
      <c r="F144" s="142"/>
      <c r="G144" s="144"/>
      <c r="H144" s="142"/>
      <c r="I144" s="144"/>
      <c r="J144" s="142"/>
      <c r="K144" s="144"/>
      <c r="L144" s="142"/>
      <c r="M144" s="144"/>
      <c r="N144" s="142" t="s">
        <v>191</v>
      </c>
      <c r="O144" s="144"/>
      <c r="P144" s="142"/>
      <c r="Q144" s="144"/>
      <c r="R144" s="142"/>
      <c r="S144" s="144"/>
      <c r="T144" s="142" t="s">
        <v>191</v>
      </c>
      <c r="U144" s="144"/>
      <c r="V144" s="142"/>
      <c r="W144" s="144"/>
      <c r="X144" s="142" t="s">
        <v>191</v>
      </c>
      <c r="Y144" s="144"/>
      <c r="Z144" s="142"/>
      <c r="AA144" s="144"/>
      <c r="AB144" s="142"/>
      <c r="AC144" s="144"/>
      <c r="AD144" s="142"/>
      <c r="AE144" s="144"/>
      <c r="AF144" s="142" t="s">
        <v>191</v>
      </c>
      <c r="AG144" s="144"/>
      <c r="AH144" s="142"/>
      <c r="AI144" s="144"/>
      <c r="AJ144" s="142"/>
      <c r="AK144" s="144"/>
      <c r="AL144" s="142"/>
      <c r="AM144" s="145"/>
      <c r="AN144" s="142" t="s">
        <v>191</v>
      </c>
      <c r="AO144" s="144"/>
      <c r="AP144" s="142" t="s">
        <v>191</v>
      </c>
      <c r="AQ144" s="144"/>
      <c r="AS144" s="137" t="str">
        <f t="shared" si="2"/>
        <v>xxxxxx</v>
      </c>
      <c r="AT144" s="137" t="str">
        <f t="shared" si="2"/>
        <v/>
      </c>
    </row>
    <row r="145" spans="1:46" x14ac:dyDescent="0.2">
      <c r="A145" s="143">
        <v>415</v>
      </c>
      <c r="B145" s="143" t="s">
        <v>2814</v>
      </c>
      <c r="C145" s="143"/>
      <c r="D145" s="143"/>
      <c r="E145" s="151">
        <v>39814</v>
      </c>
      <c r="F145" s="142"/>
      <c r="G145" s="144"/>
      <c r="H145" s="142"/>
      <c r="I145" s="144"/>
      <c r="J145" s="142"/>
      <c r="K145" s="144"/>
      <c r="L145" s="142"/>
      <c r="M145" s="144"/>
      <c r="N145" s="142" t="s">
        <v>191</v>
      </c>
      <c r="O145" s="144"/>
      <c r="P145" s="142"/>
      <c r="Q145" s="144"/>
      <c r="R145" s="142"/>
      <c r="S145" s="144"/>
      <c r="T145" s="142" t="s">
        <v>191</v>
      </c>
      <c r="U145" s="144"/>
      <c r="V145" s="142"/>
      <c r="W145" s="144"/>
      <c r="X145" s="142" t="s">
        <v>191</v>
      </c>
      <c r="Y145" s="144"/>
      <c r="Z145" s="142"/>
      <c r="AA145" s="144"/>
      <c r="AB145" s="142"/>
      <c r="AC145" s="144"/>
      <c r="AD145" s="142"/>
      <c r="AE145" s="144"/>
      <c r="AF145" s="142" t="s">
        <v>191</v>
      </c>
      <c r="AG145" s="144"/>
      <c r="AH145" s="142"/>
      <c r="AI145" s="144"/>
      <c r="AJ145" s="142"/>
      <c r="AK145" s="144"/>
      <c r="AL145" s="142"/>
      <c r="AM145" s="145"/>
      <c r="AN145" s="142" t="s">
        <v>191</v>
      </c>
      <c r="AO145" s="144"/>
      <c r="AP145" s="142" t="s">
        <v>191</v>
      </c>
      <c r="AQ145" s="144"/>
      <c r="AS145" s="137" t="str">
        <f t="shared" si="2"/>
        <v>xxxxxx</v>
      </c>
      <c r="AT145" s="137" t="str">
        <f t="shared" si="2"/>
        <v/>
      </c>
    </row>
    <row r="146" spans="1:46" x14ac:dyDescent="0.2">
      <c r="A146" s="143">
        <v>416</v>
      </c>
      <c r="B146" s="143" t="s">
        <v>2815</v>
      </c>
      <c r="C146" s="143"/>
      <c r="D146" s="143"/>
      <c r="E146" s="151" t="s">
        <v>1252</v>
      </c>
      <c r="F146" s="142"/>
      <c r="G146" s="144"/>
      <c r="H146" s="142"/>
      <c r="I146" s="144"/>
      <c r="J146" s="142"/>
      <c r="K146" s="144"/>
      <c r="L146" s="142"/>
      <c r="M146" s="144"/>
      <c r="N146" s="142" t="s">
        <v>191</v>
      </c>
      <c r="O146" s="144"/>
      <c r="P146" s="142"/>
      <c r="Q146" s="144"/>
      <c r="R146" s="142"/>
      <c r="S146" s="144"/>
      <c r="T146" s="142" t="s">
        <v>191</v>
      </c>
      <c r="U146" s="144"/>
      <c r="V146" s="142"/>
      <c r="W146" s="144"/>
      <c r="X146" s="142" t="s">
        <v>191</v>
      </c>
      <c r="Y146" s="144"/>
      <c r="Z146" s="142"/>
      <c r="AA146" s="144"/>
      <c r="AB146" s="142"/>
      <c r="AC146" s="144"/>
      <c r="AD146" s="142"/>
      <c r="AE146" s="144"/>
      <c r="AF146" s="142" t="s">
        <v>191</v>
      </c>
      <c r="AG146" s="144"/>
      <c r="AH146" s="142"/>
      <c r="AI146" s="144"/>
      <c r="AJ146" s="142"/>
      <c r="AK146" s="144"/>
      <c r="AL146" s="142"/>
      <c r="AM146" s="145"/>
      <c r="AN146" s="142" t="s">
        <v>191</v>
      </c>
      <c r="AO146" s="144"/>
      <c r="AP146" s="142" t="s">
        <v>191</v>
      </c>
      <c r="AQ146" s="144"/>
      <c r="AS146" s="137" t="str">
        <f t="shared" si="2"/>
        <v>xxxxxx</v>
      </c>
      <c r="AT146" s="137" t="str">
        <f t="shared" si="2"/>
        <v/>
      </c>
    </row>
    <row r="147" spans="1:46" x14ac:dyDescent="0.2">
      <c r="A147" s="143">
        <v>417</v>
      </c>
      <c r="B147" s="143" t="s">
        <v>2816</v>
      </c>
      <c r="C147" s="143"/>
      <c r="D147" s="143"/>
      <c r="E147" s="151">
        <v>39814</v>
      </c>
      <c r="F147" s="142"/>
      <c r="G147" s="144"/>
      <c r="H147" s="142"/>
      <c r="I147" s="144"/>
      <c r="J147" s="142"/>
      <c r="K147" s="144"/>
      <c r="L147" s="142"/>
      <c r="M147" s="144"/>
      <c r="N147" s="142" t="s">
        <v>191</v>
      </c>
      <c r="O147" s="144"/>
      <c r="P147" s="142"/>
      <c r="Q147" s="144"/>
      <c r="R147" s="142"/>
      <c r="S147" s="144"/>
      <c r="T147" s="142" t="s">
        <v>191</v>
      </c>
      <c r="U147" s="144"/>
      <c r="V147" s="142"/>
      <c r="W147" s="144"/>
      <c r="X147" s="142" t="s">
        <v>191</v>
      </c>
      <c r="Y147" s="144"/>
      <c r="Z147" s="142"/>
      <c r="AA147" s="144"/>
      <c r="AB147" s="142"/>
      <c r="AC147" s="144"/>
      <c r="AD147" s="142"/>
      <c r="AE147" s="144"/>
      <c r="AF147" s="142" t="s">
        <v>191</v>
      </c>
      <c r="AG147" s="144"/>
      <c r="AH147" s="142"/>
      <c r="AI147" s="144"/>
      <c r="AJ147" s="142"/>
      <c r="AK147" s="144"/>
      <c r="AL147" s="142"/>
      <c r="AM147" s="145"/>
      <c r="AN147" s="142" t="s">
        <v>191</v>
      </c>
      <c r="AO147" s="144"/>
      <c r="AP147" s="142" t="s">
        <v>191</v>
      </c>
      <c r="AQ147" s="144"/>
      <c r="AS147" s="137" t="str">
        <f t="shared" si="2"/>
        <v>xxxxxx</v>
      </c>
      <c r="AT147" s="137" t="str">
        <f t="shared" si="2"/>
        <v/>
      </c>
    </row>
    <row r="148" spans="1:46" x14ac:dyDescent="0.2">
      <c r="A148" s="143">
        <v>418</v>
      </c>
      <c r="B148" s="143" t="s">
        <v>2817</v>
      </c>
      <c r="C148" s="143"/>
      <c r="D148" s="143"/>
      <c r="E148" s="151">
        <v>39814</v>
      </c>
      <c r="F148" s="142"/>
      <c r="G148" s="144"/>
      <c r="H148" s="142"/>
      <c r="I148" s="144"/>
      <c r="J148" s="142"/>
      <c r="K148" s="144"/>
      <c r="L148" s="142"/>
      <c r="M148" s="144"/>
      <c r="N148" s="142" t="s">
        <v>191</v>
      </c>
      <c r="O148" s="144"/>
      <c r="P148" s="142"/>
      <c r="Q148" s="144"/>
      <c r="R148" s="142"/>
      <c r="S148" s="144"/>
      <c r="T148" s="142" t="s">
        <v>191</v>
      </c>
      <c r="U148" s="144"/>
      <c r="V148" s="142"/>
      <c r="W148" s="144"/>
      <c r="X148" s="142" t="s">
        <v>191</v>
      </c>
      <c r="Y148" s="144"/>
      <c r="Z148" s="142"/>
      <c r="AA148" s="144"/>
      <c r="AB148" s="142"/>
      <c r="AC148" s="144"/>
      <c r="AD148" s="142"/>
      <c r="AE148" s="144"/>
      <c r="AF148" s="142" t="s">
        <v>191</v>
      </c>
      <c r="AG148" s="144"/>
      <c r="AH148" s="142"/>
      <c r="AI148" s="144"/>
      <c r="AJ148" s="142"/>
      <c r="AK148" s="144"/>
      <c r="AL148" s="142"/>
      <c r="AM148" s="145"/>
      <c r="AN148" s="142" t="s">
        <v>191</v>
      </c>
      <c r="AO148" s="144"/>
      <c r="AP148" s="142" t="s">
        <v>191</v>
      </c>
      <c r="AQ148" s="144"/>
      <c r="AS148" s="137" t="str">
        <f t="shared" si="2"/>
        <v>xxxxxx</v>
      </c>
      <c r="AT148" s="137" t="str">
        <f t="shared" si="2"/>
        <v/>
      </c>
    </row>
    <row r="149" spans="1:46" x14ac:dyDescent="0.2">
      <c r="A149" s="143">
        <v>419</v>
      </c>
      <c r="B149" s="143" t="s">
        <v>2818</v>
      </c>
      <c r="C149" s="143"/>
      <c r="D149" s="143"/>
      <c r="E149" s="151">
        <v>39814</v>
      </c>
      <c r="F149" s="142"/>
      <c r="G149" s="144"/>
      <c r="H149" s="142"/>
      <c r="I149" s="144"/>
      <c r="J149" s="142"/>
      <c r="K149" s="144"/>
      <c r="L149" s="142"/>
      <c r="M149" s="144"/>
      <c r="N149" s="142" t="s">
        <v>191</v>
      </c>
      <c r="O149" s="144"/>
      <c r="P149" s="142"/>
      <c r="Q149" s="144"/>
      <c r="R149" s="142"/>
      <c r="S149" s="144"/>
      <c r="T149" s="142" t="s">
        <v>191</v>
      </c>
      <c r="U149" s="144"/>
      <c r="V149" s="142"/>
      <c r="W149" s="144"/>
      <c r="X149" s="142" t="s">
        <v>191</v>
      </c>
      <c r="Y149" s="144"/>
      <c r="Z149" s="142"/>
      <c r="AA149" s="144"/>
      <c r="AB149" s="142"/>
      <c r="AC149" s="144"/>
      <c r="AD149" s="142"/>
      <c r="AE149" s="144"/>
      <c r="AF149" s="142" t="s">
        <v>191</v>
      </c>
      <c r="AG149" s="144"/>
      <c r="AH149" s="142"/>
      <c r="AI149" s="144"/>
      <c r="AJ149" s="142"/>
      <c r="AK149" s="144"/>
      <c r="AL149" s="142"/>
      <c r="AM149" s="145"/>
      <c r="AN149" s="142" t="s">
        <v>191</v>
      </c>
      <c r="AO149" s="144"/>
      <c r="AP149" s="142" t="s">
        <v>191</v>
      </c>
      <c r="AQ149" s="144"/>
      <c r="AS149" s="137" t="str">
        <f t="shared" si="2"/>
        <v>xxxxxx</v>
      </c>
      <c r="AT149" s="137" t="str">
        <f t="shared" si="2"/>
        <v/>
      </c>
    </row>
    <row r="150" spans="1:46" x14ac:dyDescent="0.2">
      <c r="A150" s="143">
        <v>420</v>
      </c>
      <c r="B150" s="143" t="s">
        <v>2819</v>
      </c>
      <c r="C150" s="143"/>
      <c r="D150" s="143"/>
      <c r="E150" s="151">
        <v>39814</v>
      </c>
      <c r="F150" s="142"/>
      <c r="G150" s="144"/>
      <c r="H150" s="142"/>
      <c r="I150" s="144"/>
      <c r="J150" s="142"/>
      <c r="K150" s="144"/>
      <c r="L150" s="142"/>
      <c r="M150" s="144"/>
      <c r="N150" s="142" t="s">
        <v>191</v>
      </c>
      <c r="O150" s="144"/>
      <c r="P150" s="142"/>
      <c r="Q150" s="144"/>
      <c r="R150" s="142"/>
      <c r="S150" s="144"/>
      <c r="T150" s="142" t="s">
        <v>191</v>
      </c>
      <c r="U150" s="144"/>
      <c r="V150" s="142"/>
      <c r="W150" s="144"/>
      <c r="X150" s="142" t="s">
        <v>191</v>
      </c>
      <c r="Y150" s="144"/>
      <c r="Z150" s="142"/>
      <c r="AA150" s="144"/>
      <c r="AB150" s="142"/>
      <c r="AC150" s="144"/>
      <c r="AD150" s="142"/>
      <c r="AE150" s="144"/>
      <c r="AF150" s="142" t="s">
        <v>191</v>
      </c>
      <c r="AG150" s="144"/>
      <c r="AH150" s="142"/>
      <c r="AI150" s="144"/>
      <c r="AJ150" s="142"/>
      <c r="AK150" s="144"/>
      <c r="AL150" s="142"/>
      <c r="AM150" s="145"/>
      <c r="AN150" s="142" t="s">
        <v>191</v>
      </c>
      <c r="AO150" s="144"/>
      <c r="AP150" s="142" t="s">
        <v>191</v>
      </c>
      <c r="AQ150" s="144"/>
      <c r="AS150" s="137" t="str">
        <f t="shared" si="2"/>
        <v>xxxxxx</v>
      </c>
      <c r="AT150" s="137" t="str">
        <f t="shared" si="2"/>
        <v/>
      </c>
    </row>
    <row r="151" spans="1:46" x14ac:dyDescent="0.2">
      <c r="A151" s="143">
        <v>421</v>
      </c>
      <c r="B151" s="143" t="s">
        <v>2820</v>
      </c>
      <c r="C151" s="143"/>
      <c r="D151" s="143"/>
      <c r="E151" s="151" t="s">
        <v>1252</v>
      </c>
      <c r="F151" s="142"/>
      <c r="G151" s="144"/>
      <c r="H151" s="142"/>
      <c r="I151" s="144"/>
      <c r="J151" s="142"/>
      <c r="K151" s="144"/>
      <c r="L151" s="142"/>
      <c r="M151" s="144"/>
      <c r="N151" s="142" t="s">
        <v>191</v>
      </c>
      <c r="O151" s="144"/>
      <c r="P151" s="142"/>
      <c r="Q151" s="144"/>
      <c r="R151" s="142"/>
      <c r="S151" s="144"/>
      <c r="T151" s="142" t="s">
        <v>191</v>
      </c>
      <c r="U151" s="144"/>
      <c r="V151" s="142"/>
      <c r="W151" s="144"/>
      <c r="X151" s="142" t="s">
        <v>191</v>
      </c>
      <c r="Y151" s="144"/>
      <c r="Z151" s="142"/>
      <c r="AA151" s="144"/>
      <c r="AB151" s="142"/>
      <c r="AC151" s="144"/>
      <c r="AD151" s="142"/>
      <c r="AE151" s="144"/>
      <c r="AF151" s="142" t="s">
        <v>191</v>
      </c>
      <c r="AG151" s="144"/>
      <c r="AH151" s="142"/>
      <c r="AI151" s="144"/>
      <c r="AJ151" s="142"/>
      <c r="AK151" s="144"/>
      <c r="AL151" s="142"/>
      <c r="AM151" s="145"/>
      <c r="AN151" s="142" t="s">
        <v>191</v>
      </c>
      <c r="AO151" s="144"/>
      <c r="AP151" s="142" t="s">
        <v>191</v>
      </c>
      <c r="AQ151" s="144"/>
      <c r="AS151" s="137" t="str">
        <f t="shared" si="2"/>
        <v>xxxxxx</v>
      </c>
      <c r="AT151" s="137" t="str">
        <f t="shared" si="2"/>
        <v/>
      </c>
    </row>
    <row r="152" spans="1:46" x14ac:dyDescent="0.2">
      <c r="A152" s="143">
        <v>422</v>
      </c>
      <c r="B152" s="143" t="s">
        <v>2821</v>
      </c>
      <c r="C152" s="143"/>
      <c r="D152" s="143"/>
      <c r="E152" s="151">
        <v>39814</v>
      </c>
      <c r="F152" s="142"/>
      <c r="G152" s="144"/>
      <c r="H152" s="142"/>
      <c r="I152" s="144"/>
      <c r="J152" s="142"/>
      <c r="K152" s="144"/>
      <c r="L152" s="142"/>
      <c r="M152" s="144"/>
      <c r="N152" s="142" t="s">
        <v>191</v>
      </c>
      <c r="O152" s="144"/>
      <c r="P152" s="142"/>
      <c r="Q152" s="144"/>
      <c r="R152" s="142"/>
      <c r="S152" s="144"/>
      <c r="T152" s="142" t="s">
        <v>191</v>
      </c>
      <c r="U152" s="144"/>
      <c r="V152" s="142"/>
      <c r="W152" s="144"/>
      <c r="X152" s="142" t="s">
        <v>191</v>
      </c>
      <c r="Y152" s="144"/>
      <c r="Z152" s="142"/>
      <c r="AA152" s="144"/>
      <c r="AB152" s="142"/>
      <c r="AC152" s="144"/>
      <c r="AD152" s="142"/>
      <c r="AE152" s="144"/>
      <c r="AF152" s="142" t="s">
        <v>191</v>
      </c>
      <c r="AG152" s="144"/>
      <c r="AH152" s="142"/>
      <c r="AI152" s="144"/>
      <c r="AJ152" s="142"/>
      <c r="AK152" s="144"/>
      <c r="AL152" s="142"/>
      <c r="AM152" s="145"/>
      <c r="AN152" s="142" t="s">
        <v>191</v>
      </c>
      <c r="AO152" s="144"/>
      <c r="AP152" s="142" t="s">
        <v>191</v>
      </c>
      <c r="AQ152" s="144"/>
      <c r="AS152" s="137" t="str">
        <f t="shared" si="2"/>
        <v>xxxxxx</v>
      </c>
      <c r="AT152" s="137" t="str">
        <f t="shared" si="2"/>
        <v/>
      </c>
    </row>
    <row r="153" spans="1:46" x14ac:dyDescent="0.2">
      <c r="A153" s="143">
        <v>423</v>
      </c>
      <c r="B153" s="143" t="s">
        <v>2822</v>
      </c>
      <c r="C153" s="143"/>
      <c r="D153" s="143"/>
      <c r="E153" s="151">
        <v>39814</v>
      </c>
      <c r="F153" s="142"/>
      <c r="G153" s="144"/>
      <c r="H153" s="142"/>
      <c r="I153" s="144"/>
      <c r="J153" s="142"/>
      <c r="K153" s="144"/>
      <c r="L153" s="142"/>
      <c r="M153" s="144"/>
      <c r="N153" s="142" t="s">
        <v>191</v>
      </c>
      <c r="O153" s="144"/>
      <c r="P153" s="142"/>
      <c r="Q153" s="144"/>
      <c r="R153" s="142"/>
      <c r="S153" s="144"/>
      <c r="T153" s="142" t="s">
        <v>191</v>
      </c>
      <c r="U153" s="144"/>
      <c r="V153" s="142"/>
      <c r="W153" s="144"/>
      <c r="X153" s="142" t="s">
        <v>191</v>
      </c>
      <c r="Y153" s="144"/>
      <c r="Z153" s="142"/>
      <c r="AA153" s="144"/>
      <c r="AB153" s="142"/>
      <c r="AC153" s="144"/>
      <c r="AD153" s="142"/>
      <c r="AE153" s="144"/>
      <c r="AF153" s="142" t="s">
        <v>191</v>
      </c>
      <c r="AG153" s="144"/>
      <c r="AH153" s="142"/>
      <c r="AI153" s="144"/>
      <c r="AJ153" s="142"/>
      <c r="AK153" s="144"/>
      <c r="AL153" s="142"/>
      <c r="AM153" s="145"/>
      <c r="AN153" s="142" t="s">
        <v>191</v>
      </c>
      <c r="AO153" s="144"/>
      <c r="AP153" s="142" t="s">
        <v>191</v>
      </c>
      <c r="AQ153" s="144"/>
      <c r="AS153" s="137" t="str">
        <f t="shared" si="2"/>
        <v>xxxxxx</v>
      </c>
      <c r="AT153" s="137" t="str">
        <f t="shared" si="2"/>
        <v/>
      </c>
    </row>
    <row r="154" spans="1:46" x14ac:dyDescent="0.2">
      <c r="A154" s="143">
        <v>424</v>
      </c>
      <c r="B154" s="143" t="s">
        <v>2823</v>
      </c>
      <c r="C154" s="143"/>
      <c r="D154" s="143"/>
      <c r="E154" s="151">
        <v>39814</v>
      </c>
      <c r="F154" s="142"/>
      <c r="G154" s="144"/>
      <c r="H154" s="142"/>
      <c r="I154" s="144"/>
      <c r="J154" s="142"/>
      <c r="K154" s="144"/>
      <c r="L154" s="142"/>
      <c r="M154" s="144"/>
      <c r="N154" s="142" t="s">
        <v>191</v>
      </c>
      <c r="O154" s="144"/>
      <c r="P154" s="142"/>
      <c r="Q154" s="144"/>
      <c r="R154" s="142"/>
      <c r="S154" s="144"/>
      <c r="T154" s="142" t="s">
        <v>191</v>
      </c>
      <c r="U154" s="144"/>
      <c r="V154" s="142"/>
      <c r="W154" s="144"/>
      <c r="X154" s="142" t="s">
        <v>191</v>
      </c>
      <c r="Y154" s="144"/>
      <c r="Z154" s="142"/>
      <c r="AA154" s="144"/>
      <c r="AB154" s="142"/>
      <c r="AC154" s="144"/>
      <c r="AD154" s="142"/>
      <c r="AE154" s="144"/>
      <c r="AF154" s="142" t="s">
        <v>191</v>
      </c>
      <c r="AG154" s="144"/>
      <c r="AH154" s="142"/>
      <c r="AI154" s="144"/>
      <c r="AJ154" s="142"/>
      <c r="AK154" s="144"/>
      <c r="AL154" s="142"/>
      <c r="AM154" s="145"/>
      <c r="AN154" s="142" t="s">
        <v>191</v>
      </c>
      <c r="AO154" s="144"/>
      <c r="AP154" s="142" t="s">
        <v>191</v>
      </c>
      <c r="AQ154" s="144"/>
      <c r="AS154" s="137" t="str">
        <f t="shared" si="2"/>
        <v>xxxxxx</v>
      </c>
      <c r="AT154" s="137" t="str">
        <f t="shared" si="2"/>
        <v/>
      </c>
    </row>
    <row r="155" spans="1:46" x14ac:dyDescent="0.2">
      <c r="A155" s="143">
        <v>425</v>
      </c>
      <c r="B155" s="143" t="s">
        <v>2824</v>
      </c>
      <c r="C155" s="143"/>
      <c r="D155" s="143"/>
      <c r="E155" s="151">
        <v>39814</v>
      </c>
      <c r="F155" s="142"/>
      <c r="G155" s="144"/>
      <c r="H155" s="142"/>
      <c r="I155" s="144"/>
      <c r="J155" s="142"/>
      <c r="K155" s="144"/>
      <c r="L155" s="142"/>
      <c r="M155" s="144"/>
      <c r="N155" s="142" t="s">
        <v>191</v>
      </c>
      <c r="O155" s="144"/>
      <c r="P155" s="142"/>
      <c r="Q155" s="144"/>
      <c r="R155" s="142"/>
      <c r="S155" s="144"/>
      <c r="T155" s="142" t="s">
        <v>191</v>
      </c>
      <c r="U155" s="144"/>
      <c r="V155" s="142"/>
      <c r="W155" s="144"/>
      <c r="X155" s="142" t="s">
        <v>191</v>
      </c>
      <c r="Y155" s="144"/>
      <c r="Z155" s="142"/>
      <c r="AA155" s="144"/>
      <c r="AB155" s="142"/>
      <c r="AC155" s="144"/>
      <c r="AD155" s="142"/>
      <c r="AE155" s="144"/>
      <c r="AF155" s="142" t="s">
        <v>191</v>
      </c>
      <c r="AG155" s="144"/>
      <c r="AH155" s="142"/>
      <c r="AI155" s="144"/>
      <c r="AJ155" s="142"/>
      <c r="AK155" s="144"/>
      <c r="AL155" s="142"/>
      <c r="AM155" s="145"/>
      <c r="AN155" s="142" t="s">
        <v>191</v>
      </c>
      <c r="AO155" s="144"/>
      <c r="AP155" s="142" t="s">
        <v>191</v>
      </c>
      <c r="AQ155" s="144"/>
      <c r="AS155" s="137" t="str">
        <f t="shared" si="2"/>
        <v>xxxxxx</v>
      </c>
      <c r="AT155" s="137" t="str">
        <f t="shared" si="2"/>
        <v/>
      </c>
    </row>
    <row r="156" spans="1:46" x14ac:dyDescent="0.2">
      <c r="A156" s="143">
        <v>426</v>
      </c>
      <c r="B156" s="143" t="s">
        <v>2825</v>
      </c>
      <c r="C156" s="143"/>
      <c r="D156" s="143"/>
      <c r="E156" s="151">
        <v>39814</v>
      </c>
      <c r="F156" s="142"/>
      <c r="G156" s="144"/>
      <c r="H156" s="142"/>
      <c r="I156" s="144"/>
      <c r="J156" s="142"/>
      <c r="K156" s="144"/>
      <c r="L156" s="142"/>
      <c r="M156" s="144"/>
      <c r="N156" s="142" t="s">
        <v>191</v>
      </c>
      <c r="O156" s="144"/>
      <c r="P156" s="142"/>
      <c r="Q156" s="144"/>
      <c r="R156" s="142"/>
      <c r="S156" s="144"/>
      <c r="T156" s="142" t="s">
        <v>191</v>
      </c>
      <c r="U156" s="144"/>
      <c r="V156" s="142"/>
      <c r="W156" s="144"/>
      <c r="X156" s="142" t="s">
        <v>191</v>
      </c>
      <c r="Y156" s="144"/>
      <c r="Z156" s="142"/>
      <c r="AA156" s="144"/>
      <c r="AB156" s="142"/>
      <c r="AC156" s="144"/>
      <c r="AD156" s="142"/>
      <c r="AE156" s="144"/>
      <c r="AF156" s="142" t="s">
        <v>191</v>
      </c>
      <c r="AG156" s="144"/>
      <c r="AH156" s="142"/>
      <c r="AI156" s="144"/>
      <c r="AJ156" s="142"/>
      <c r="AK156" s="144"/>
      <c r="AL156" s="142"/>
      <c r="AM156" s="145"/>
      <c r="AN156" s="142" t="s">
        <v>191</v>
      </c>
      <c r="AO156" s="144"/>
      <c r="AP156" s="142" t="s">
        <v>191</v>
      </c>
      <c r="AQ156" s="144"/>
      <c r="AS156" s="137" t="str">
        <f t="shared" si="2"/>
        <v>xxxxxx</v>
      </c>
      <c r="AT156" s="137" t="str">
        <f t="shared" si="2"/>
        <v/>
      </c>
    </row>
    <row r="157" spans="1:46" x14ac:dyDescent="0.2">
      <c r="A157" s="143">
        <v>427</v>
      </c>
      <c r="B157" s="143" t="s">
        <v>2826</v>
      </c>
      <c r="C157" s="143"/>
      <c r="D157" s="143"/>
      <c r="E157" s="151">
        <v>39814</v>
      </c>
      <c r="F157" s="142"/>
      <c r="G157" s="144"/>
      <c r="H157" s="142"/>
      <c r="I157" s="144"/>
      <c r="J157" s="142"/>
      <c r="K157" s="144"/>
      <c r="L157" s="142"/>
      <c r="M157" s="144"/>
      <c r="N157" s="142" t="s">
        <v>191</v>
      </c>
      <c r="O157" s="144"/>
      <c r="P157" s="142"/>
      <c r="Q157" s="144"/>
      <c r="R157" s="142"/>
      <c r="S157" s="144"/>
      <c r="T157" s="142" t="s">
        <v>191</v>
      </c>
      <c r="U157" s="144"/>
      <c r="V157" s="142"/>
      <c r="W157" s="144"/>
      <c r="X157" s="142" t="s">
        <v>191</v>
      </c>
      <c r="Y157" s="144"/>
      <c r="Z157" s="142"/>
      <c r="AA157" s="144"/>
      <c r="AB157" s="142"/>
      <c r="AC157" s="144"/>
      <c r="AD157" s="142"/>
      <c r="AE157" s="144"/>
      <c r="AF157" s="142" t="s">
        <v>191</v>
      </c>
      <c r="AG157" s="144"/>
      <c r="AH157" s="142"/>
      <c r="AI157" s="144"/>
      <c r="AJ157" s="142"/>
      <c r="AK157" s="144"/>
      <c r="AL157" s="142"/>
      <c r="AM157" s="145"/>
      <c r="AN157" s="142" t="s">
        <v>191</v>
      </c>
      <c r="AO157" s="144"/>
      <c r="AP157" s="142" t="s">
        <v>191</v>
      </c>
      <c r="AQ157" s="144"/>
      <c r="AS157" s="137" t="str">
        <f t="shared" si="2"/>
        <v>xxxxxx</v>
      </c>
      <c r="AT157" s="137" t="str">
        <f t="shared" si="2"/>
        <v/>
      </c>
    </row>
    <row r="158" spans="1:46" x14ac:dyDescent="0.2">
      <c r="A158" s="143">
        <v>428</v>
      </c>
      <c r="B158" s="143" t="s">
        <v>2827</v>
      </c>
      <c r="C158" s="143"/>
      <c r="D158" s="143"/>
      <c r="E158" s="151">
        <v>39814</v>
      </c>
      <c r="F158" s="142"/>
      <c r="G158" s="144"/>
      <c r="H158" s="142"/>
      <c r="I158" s="144"/>
      <c r="J158" s="142"/>
      <c r="K158" s="144"/>
      <c r="L158" s="142"/>
      <c r="M158" s="144"/>
      <c r="N158" s="142" t="s">
        <v>191</v>
      </c>
      <c r="O158" s="144"/>
      <c r="P158" s="142"/>
      <c r="Q158" s="144"/>
      <c r="R158" s="142"/>
      <c r="S158" s="144"/>
      <c r="T158" s="142" t="s">
        <v>191</v>
      </c>
      <c r="U158" s="144"/>
      <c r="V158" s="142"/>
      <c r="W158" s="144"/>
      <c r="X158" s="142" t="s">
        <v>191</v>
      </c>
      <c r="Y158" s="144"/>
      <c r="Z158" s="142"/>
      <c r="AA158" s="144"/>
      <c r="AB158" s="142"/>
      <c r="AC158" s="144"/>
      <c r="AD158" s="142"/>
      <c r="AE158" s="144"/>
      <c r="AF158" s="142" t="s">
        <v>191</v>
      </c>
      <c r="AG158" s="144"/>
      <c r="AH158" s="142"/>
      <c r="AI158" s="144"/>
      <c r="AJ158" s="142"/>
      <c r="AK158" s="144"/>
      <c r="AL158" s="142"/>
      <c r="AM158" s="145"/>
      <c r="AN158" s="142" t="s">
        <v>191</v>
      </c>
      <c r="AO158" s="144"/>
      <c r="AP158" s="142" t="s">
        <v>191</v>
      </c>
      <c r="AQ158" s="144"/>
      <c r="AS158" s="137" t="str">
        <f t="shared" si="2"/>
        <v>xxxxxx</v>
      </c>
      <c r="AT158" s="137" t="str">
        <f t="shared" si="2"/>
        <v/>
      </c>
    </row>
    <row r="159" spans="1:46" x14ac:dyDescent="0.2">
      <c r="A159" s="143">
        <v>429</v>
      </c>
      <c r="B159" s="143" t="s">
        <v>2828</v>
      </c>
      <c r="C159" s="143"/>
      <c r="D159" s="143"/>
      <c r="E159" s="151" t="s">
        <v>1252</v>
      </c>
      <c r="F159" s="142"/>
      <c r="G159" s="144"/>
      <c r="H159" s="142"/>
      <c r="I159" s="144"/>
      <c r="J159" s="142"/>
      <c r="K159" s="144"/>
      <c r="L159" s="142"/>
      <c r="M159" s="144"/>
      <c r="N159" s="142" t="s">
        <v>191</v>
      </c>
      <c r="O159" s="144"/>
      <c r="P159" s="142"/>
      <c r="Q159" s="144"/>
      <c r="R159" s="142"/>
      <c r="S159" s="144"/>
      <c r="T159" s="142" t="s">
        <v>191</v>
      </c>
      <c r="U159" s="144"/>
      <c r="V159" s="142"/>
      <c r="W159" s="144"/>
      <c r="X159" s="142" t="s">
        <v>191</v>
      </c>
      <c r="Y159" s="144"/>
      <c r="Z159" s="142"/>
      <c r="AA159" s="144"/>
      <c r="AB159" s="142"/>
      <c r="AC159" s="144"/>
      <c r="AD159" s="142"/>
      <c r="AE159" s="144"/>
      <c r="AF159" s="142" t="s">
        <v>191</v>
      </c>
      <c r="AG159" s="144"/>
      <c r="AH159" s="142"/>
      <c r="AI159" s="144"/>
      <c r="AJ159" s="142"/>
      <c r="AK159" s="144"/>
      <c r="AL159" s="142"/>
      <c r="AM159" s="145"/>
      <c r="AN159" s="142" t="s">
        <v>191</v>
      </c>
      <c r="AO159" s="144"/>
      <c r="AP159" s="142" t="s">
        <v>191</v>
      </c>
      <c r="AQ159" s="144"/>
      <c r="AS159" s="137" t="str">
        <f t="shared" si="2"/>
        <v>xxxxxx</v>
      </c>
      <c r="AT159" s="137" t="str">
        <f t="shared" si="2"/>
        <v/>
      </c>
    </row>
    <row r="160" spans="1:46" x14ac:dyDescent="0.2">
      <c r="A160" s="143">
        <v>430</v>
      </c>
      <c r="B160" s="143" t="s">
        <v>2829</v>
      </c>
      <c r="C160" s="143"/>
      <c r="D160" s="143"/>
      <c r="E160" s="151">
        <v>39814</v>
      </c>
      <c r="F160" s="142"/>
      <c r="G160" s="144"/>
      <c r="H160" s="142"/>
      <c r="I160" s="144"/>
      <c r="J160" s="142"/>
      <c r="K160" s="144"/>
      <c r="L160" s="142"/>
      <c r="M160" s="144"/>
      <c r="N160" s="142" t="s">
        <v>191</v>
      </c>
      <c r="O160" s="144"/>
      <c r="P160" s="142"/>
      <c r="Q160" s="144"/>
      <c r="R160" s="142"/>
      <c r="S160" s="144"/>
      <c r="T160" s="142" t="s">
        <v>191</v>
      </c>
      <c r="U160" s="144"/>
      <c r="V160" s="142"/>
      <c r="W160" s="144"/>
      <c r="X160" s="142" t="s">
        <v>191</v>
      </c>
      <c r="Y160" s="144"/>
      <c r="Z160" s="142"/>
      <c r="AA160" s="144"/>
      <c r="AB160" s="142"/>
      <c r="AC160" s="144"/>
      <c r="AD160" s="142"/>
      <c r="AE160" s="144"/>
      <c r="AF160" s="142" t="s">
        <v>191</v>
      </c>
      <c r="AG160" s="144"/>
      <c r="AH160" s="142"/>
      <c r="AI160" s="144"/>
      <c r="AJ160" s="142"/>
      <c r="AK160" s="144"/>
      <c r="AL160" s="142"/>
      <c r="AM160" s="145"/>
      <c r="AN160" s="142" t="s">
        <v>191</v>
      </c>
      <c r="AO160" s="144"/>
      <c r="AP160" s="142" t="s">
        <v>191</v>
      </c>
      <c r="AQ160" s="144"/>
      <c r="AS160" s="137" t="str">
        <f t="shared" si="2"/>
        <v>xxxxxx</v>
      </c>
      <c r="AT160" s="137" t="str">
        <f t="shared" si="2"/>
        <v/>
      </c>
    </row>
    <row r="161" spans="1:46" x14ac:dyDescent="0.2">
      <c r="A161" s="143">
        <v>431</v>
      </c>
      <c r="B161" s="143" t="s">
        <v>2830</v>
      </c>
      <c r="C161" s="143"/>
      <c r="D161" s="143"/>
      <c r="E161" s="151" t="s">
        <v>1252</v>
      </c>
      <c r="F161" s="142"/>
      <c r="G161" s="144"/>
      <c r="H161" s="142"/>
      <c r="I161" s="144"/>
      <c r="J161" s="142"/>
      <c r="K161" s="144"/>
      <c r="L161" s="142"/>
      <c r="M161" s="144"/>
      <c r="N161" s="142" t="s">
        <v>191</v>
      </c>
      <c r="O161" s="144"/>
      <c r="P161" s="142"/>
      <c r="Q161" s="144"/>
      <c r="R161" s="142"/>
      <c r="S161" s="144"/>
      <c r="T161" s="142" t="s">
        <v>191</v>
      </c>
      <c r="U161" s="144"/>
      <c r="V161" s="142"/>
      <c r="W161" s="144"/>
      <c r="X161" s="142" t="s">
        <v>191</v>
      </c>
      <c r="Y161" s="144"/>
      <c r="Z161" s="142"/>
      <c r="AA161" s="144"/>
      <c r="AB161" s="142"/>
      <c r="AC161" s="144"/>
      <c r="AD161" s="142"/>
      <c r="AE161" s="144"/>
      <c r="AF161" s="142" t="s">
        <v>191</v>
      </c>
      <c r="AG161" s="144"/>
      <c r="AH161" s="142"/>
      <c r="AI161" s="144"/>
      <c r="AJ161" s="142"/>
      <c r="AK161" s="144"/>
      <c r="AL161" s="142"/>
      <c r="AM161" s="145"/>
      <c r="AN161" s="142" t="s">
        <v>191</v>
      </c>
      <c r="AO161" s="144"/>
      <c r="AP161" s="142" t="s">
        <v>191</v>
      </c>
      <c r="AQ161" s="144"/>
      <c r="AS161" s="137" t="str">
        <f t="shared" si="2"/>
        <v>xxxxxx</v>
      </c>
      <c r="AT161" s="137" t="str">
        <f t="shared" si="2"/>
        <v/>
      </c>
    </row>
    <row r="162" spans="1:46" x14ac:dyDescent="0.2">
      <c r="A162" s="143">
        <v>432</v>
      </c>
      <c r="B162" s="143" t="s">
        <v>2831</v>
      </c>
      <c r="C162" s="143"/>
      <c r="D162" s="143"/>
      <c r="E162" s="151">
        <v>39814</v>
      </c>
      <c r="F162" s="142"/>
      <c r="G162" s="144"/>
      <c r="H162" s="142"/>
      <c r="I162" s="144"/>
      <c r="J162" s="142"/>
      <c r="K162" s="144"/>
      <c r="L162" s="142"/>
      <c r="M162" s="144"/>
      <c r="N162" s="142" t="s">
        <v>191</v>
      </c>
      <c r="O162" s="144"/>
      <c r="P162" s="142"/>
      <c r="Q162" s="144"/>
      <c r="R162" s="142"/>
      <c r="S162" s="144"/>
      <c r="T162" s="142" t="s">
        <v>191</v>
      </c>
      <c r="U162" s="144"/>
      <c r="V162" s="142"/>
      <c r="W162" s="144"/>
      <c r="X162" s="142" t="s">
        <v>191</v>
      </c>
      <c r="Y162" s="144"/>
      <c r="Z162" s="142"/>
      <c r="AA162" s="144"/>
      <c r="AB162" s="142"/>
      <c r="AC162" s="144"/>
      <c r="AD162" s="142"/>
      <c r="AE162" s="144"/>
      <c r="AF162" s="142" t="s">
        <v>191</v>
      </c>
      <c r="AG162" s="144"/>
      <c r="AH162" s="142"/>
      <c r="AI162" s="144"/>
      <c r="AJ162" s="142"/>
      <c r="AK162" s="144"/>
      <c r="AL162" s="142"/>
      <c r="AM162" s="145"/>
      <c r="AN162" s="142" t="s">
        <v>191</v>
      </c>
      <c r="AO162" s="144"/>
      <c r="AP162" s="142" t="s">
        <v>191</v>
      </c>
      <c r="AQ162" s="144"/>
      <c r="AS162" s="137" t="str">
        <f t="shared" si="2"/>
        <v>xxxxxx</v>
      </c>
      <c r="AT162" s="137" t="str">
        <f t="shared" si="2"/>
        <v/>
      </c>
    </row>
    <row r="163" spans="1:46" x14ac:dyDescent="0.2">
      <c r="A163" s="143">
        <v>433</v>
      </c>
      <c r="B163" s="143" t="s">
        <v>2832</v>
      </c>
      <c r="C163" s="143"/>
      <c r="D163" s="143"/>
      <c r="E163" s="151">
        <v>39814</v>
      </c>
      <c r="F163" s="142"/>
      <c r="G163" s="144"/>
      <c r="H163" s="142"/>
      <c r="I163" s="144"/>
      <c r="J163" s="142"/>
      <c r="K163" s="144"/>
      <c r="L163" s="142"/>
      <c r="M163" s="144"/>
      <c r="N163" s="142" t="s">
        <v>191</v>
      </c>
      <c r="O163" s="144"/>
      <c r="P163" s="142"/>
      <c r="Q163" s="144"/>
      <c r="R163" s="142"/>
      <c r="S163" s="144"/>
      <c r="T163" s="142" t="s">
        <v>191</v>
      </c>
      <c r="U163" s="144"/>
      <c r="V163" s="142"/>
      <c r="W163" s="144"/>
      <c r="X163" s="142" t="s">
        <v>191</v>
      </c>
      <c r="Y163" s="144"/>
      <c r="Z163" s="142"/>
      <c r="AA163" s="144"/>
      <c r="AB163" s="142"/>
      <c r="AC163" s="144"/>
      <c r="AD163" s="142"/>
      <c r="AE163" s="144"/>
      <c r="AF163" s="142" t="s">
        <v>191</v>
      </c>
      <c r="AG163" s="144"/>
      <c r="AH163" s="142"/>
      <c r="AI163" s="144"/>
      <c r="AJ163" s="142"/>
      <c r="AK163" s="144"/>
      <c r="AL163" s="142"/>
      <c r="AM163" s="145"/>
      <c r="AN163" s="142" t="s">
        <v>191</v>
      </c>
      <c r="AO163" s="144"/>
      <c r="AP163" s="142" t="s">
        <v>191</v>
      </c>
      <c r="AQ163" s="144"/>
      <c r="AS163" s="137" t="str">
        <f t="shared" si="2"/>
        <v>xxxxxx</v>
      </c>
      <c r="AT163" s="137" t="str">
        <f t="shared" si="2"/>
        <v/>
      </c>
    </row>
    <row r="164" spans="1:46" x14ac:dyDescent="0.2">
      <c r="A164" s="143">
        <v>434</v>
      </c>
      <c r="B164" s="143" t="s">
        <v>2833</v>
      </c>
      <c r="C164" s="143"/>
      <c r="D164" s="143"/>
      <c r="E164" s="151">
        <v>39814</v>
      </c>
      <c r="F164" s="142"/>
      <c r="G164" s="144"/>
      <c r="H164" s="142"/>
      <c r="I164" s="144"/>
      <c r="J164" s="142"/>
      <c r="K164" s="144"/>
      <c r="L164" s="142"/>
      <c r="M164" s="144"/>
      <c r="N164" s="142" t="s">
        <v>191</v>
      </c>
      <c r="O164" s="144"/>
      <c r="P164" s="142"/>
      <c r="Q164" s="144"/>
      <c r="R164" s="142"/>
      <c r="S164" s="144"/>
      <c r="T164" s="142" t="s">
        <v>191</v>
      </c>
      <c r="U164" s="144"/>
      <c r="V164" s="142"/>
      <c r="W164" s="144"/>
      <c r="X164" s="142" t="s">
        <v>191</v>
      </c>
      <c r="Y164" s="144"/>
      <c r="Z164" s="142"/>
      <c r="AA164" s="144"/>
      <c r="AB164" s="142"/>
      <c r="AC164" s="144"/>
      <c r="AD164" s="142"/>
      <c r="AE164" s="144"/>
      <c r="AF164" s="142" t="s">
        <v>191</v>
      </c>
      <c r="AG164" s="144"/>
      <c r="AH164" s="142"/>
      <c r="AI164" s="144"/>
      <c r="AJ164" s="142"/>
      <c r="AK164" s="144"/>
      <c r="AL164" s="142"/>
      <c r="AM164" s="145"/>
      <c r="AN164" s="142" t="s">
        <v>191</v>
      </c>
      <c r="AO164" s="144"/>
      <c r="AP164" s="142" t="s">
        <v>191</v>
      </c>
      <c r="AQ164" s="144"/>
      <c r="AS164" s="137" t="str">
        <f t="shared" si="2"/>
        <v>xxxxxx</v>
      </c>
      <c r="AT164" s="137" t="str">
        <f t="shared" si="2"/>
        <v/>
      </c>
    </row>
    <row r="165" spans="1:46" x14ac:dyDescent="0.2">
      <c r="A165" s="143">
        <v>435</v>
      </c>
      <c r="B165" s="143" t="s">
        <v>2834</v>
      </c>
      <c r="C165" s="143"/>
      <c r="D165" s="143"/>
      <c r="E165" s="151">
        <v>39814</v>
      </c>
      <c r="F165" s="142"/>
      <c r="G165" s="144"/>
      <c r="H165" s="142"/>
      <c r="I165" s="144"/>
      <c r="J165" s="142"/>
      <c r="K165" s="144"/>
      <c r="L165" s="142"/>
      <c r="M165" s="144"/>
      <c r="N165" s="142" t="s">
        <v>191</v>
      </c>
      <c r="O165" s="144"/>
      <c r="P165" s="142"/>
      <c r="Q165" s="144"/>
      <c r="R165" s="142"/>
      <c r="S165" s="144"/>
      <c r="T165" s="142" t="s">
        <v>191</v>
      </c>
      <c r="U165" s="144"/>
      <c r="V165" s="142"/>
      <c r="W165" s="144"/>
      <c r="X165" s="142" t="s">
        <v>191</v>
      </c>
      <c r="Y165" s="144"/>
      <c r="Z165" s="142"/>
      <c r="AA165" s="144"/>
      <c r="AB165" s="142"/>
      <c r="AC165" s="144"/>
      <c r="AD165" s="142"/>
      <c r="AE165" s="144"/>
      <c r="AF165" s="142" t="s">
        <v>191</v>
      </c>
      <c r="AG165" s="144"/>
      <c r="AH165" s="142"/>
      <c r="AI165" s="144"/>
      <c r="AJ165" s="142"/>
      <c r="AK165" s="144"/>
      <c r="AL165" s="142"/>
      <c r="AM165" s="145"/>
      <c r="AN165" s="142" t="s">
        <v>191</v>
      </c>
      <c r="AO165" s="144"/>
      <c r="AP165" s="142" t="s">
        <v>191</v>
      </c>
      <c r="AQ165" s="144"/>
      <c r="AS165" s="137" t="str">
        <f t="shared" si="2"/>
        <v>xxxxxx</v>
      </c>
      <c r="AT165" s="137" t="str">
        <f t="shared" si="2"/>
        <v/>
      </c>
    </row>
    <row r="166" spans="1:46" x14ac:dyDescent="0.2">
      <c r="A166" s="143">
        <v>436</v>
      </c>
      <c r="B166" s="143" t="s">
        <v>2835</v>
      </c>
      <c r="C166" s="143"/>
      <c r="D166" s="143"/>
      <c r="E166" s="151" t="s">
        <v>1252</v>
      </c>
      <c r="F166" s="142"/>
      <c r="G166" s="144"/>
      <c r="H166" s="142"/>
      <c r="I166" s="144"/>
      <c r="J166" s="142"/>
      <c r="K166" s="144"/>
      <c r="L166" s="142"/>
      <c r="M166" s="144"/>
      <c r="N166" s="142" t="s">
        <v>191</v>
      </c>
      <c r="O166" s="144"/>
      <c r="P166" s="142"/>
      <c r="Q166" s="144"/>
      <c r="R166" s="142"/>
      <c r="S166" s="144"/>
      <c r="T166" s="142" t="s">
        <v>191</v>
      </c>
      <c r="U166" s="144"/>
      <c r="V166" s="142"/>
      <c r="W166" s="144"/>
      <c r="X166" s="142" t="s">
        <v>191</v>
      </c>
      <c r="Y166" s="144"/>
      <c r="Z166" s="142"/>
      <c r="AA166" s="144"/>
      <c r="AB166" s="142"/>
      <c r="AC166" s="144"/>
      <c r="AD166" s="142"/>
      <c r="AE166" s="144"/>
      <c r="AF166" s="142" t="s">
        <v>191</v>
      </c>
      <c r="AG166" s="144"/>
      <c r="AH166" s="142"/>
      <c r="AI166" s="144"/>
      <c r="AJ166" s="142"/>
      <c r="AK166" s="144"/>
      <c r="AL166" s="142"/>
      <c r="AM166" s="145"/>
      <c r="AN166" s="142" t="s">
        <v>191</v>
      </c>
      <c r="AO166" s="144"/>
      <c r="AP166" s="142" t="s">
        <v>191</v>
      </c>
      <c r="AQ166" s="144"/>
      <c r="AS166" s="137" t="str">
        <f t="shared" si="2"/>
        <v>xxxxxx</v>
      </c>
      <c r="AT166" s="137" t="str">
        <f t="shared" si="2"/>
        <v/>
      </c>
    </row>
    <row r="167" spans="1:46" x14ac:dyDescent="0.2">
      <c r="A167" s="143">
        <v>437</v>
      </c>
      <c r="B167" s="143" t="s">
        <v>2836</v>
      </c>
      <c r="C167" s="143"/>
      <c r="D167" s="143"/>
      <c r="E167" s="151" t="s">
        <v>1252</v>
      </c>
      <c r="F167" s="142"/>
      <c r="G167" s="144"/>
      <c r="H167" s="142"/>
      <c r="I167" s="144"/>
      <c r="J167" s="142"/>
      <c r="K167" s="144"/>
      <c r="L167" s="142"/>
      <c r="M167" s="144"/>
      <c r="N167" s="142" t="s">
        <v>191</v>
      </c>
      <c r="O167" s="144"/>
      <c r="P167" s="142"/>
      <c r="Q167" s="144"/>
      <c r="R167" s="142"/>
      <c r="S167" s="144"/>
      <c r="T167" s="142" t="s">
        <v>191</v>
      </c>
      <c r="U167" s="144"/>
      <c r="V167" s="142"/>
      <c r="W167" s="144"/>
      <c r="X167" s="142" t="s">
        <v>191</v>
      </c>
      <c r="Y167" s="144"/>
      <c r="Z167" s="142"/>
      <c r="AA167" s="144"/>
      <c r="AB167" s="142"/>
      <c r="AC167" s="144"/>
      <c r="AD167" s="142"/>
      <c r="AE167" s="144"/>
      <c r="AF167" s="142" t="s">
        <v>191</v>
      </c>
      <c r="AG167" s="144"/>
      <c r="AH167" s="142"/>
      <c r="AI167" s="144"/>
      <c r="AJ167" s="142"/>
      <c r="AK167" s="144"/>
      <c r="AL167" s="142"/>
      <c r="AM167" s="145"/>
      <c r="AN167" s="142" t="s">
        <v>191</v>
      </c>
      <c r="AO167" s="144"/>
      <c r="AP167" s="142" t="s">
        <v>191</v>
      </c>
      <c r="AQ167" s="144"/>
      <c r="AS167" s="137" t="str">
        <f t="shared" si="2"/>
        <v>xxxxxx</v>
      </c>
      <c r="AT167" s="137" t="str">
        <f t="shared" si="2"/>
        <v/>
      </c>
    </row>
    <row r="168" spans="1:46" x14ac:dyDescent="0.2">
      <c r="A168" s="143">
        <v>438</v>
      </c>
      <c r="B168" s="143" t="s">
        <v>2837</v>
      </c>
      <c r="C168" s="143"/>
      <c r="D168" s="143"/>
      <c r="E168" s="151" t="s">
        <v>1252</v>
      </c>
      <c r="F168" s="142"/>
      <c r="G168" s="144"/>
      <c r="H168" s="142"/>
      <c r="I168" s="144"/>
      <c r="J168" s="142"/>
      <c r="K168" s="144"/>
      <c r="L168" s="142"/>
      <c r="M168" s="144"/>
      <c r="N168" s="142" t="s">
        <v>191</v>
      </c>
      <c r="O168" s="144"/>
      <c r="P168" s="142"/>
      <c r="Q168" s="144"/>
      <c r="R168" s="142"/>
      <c r="S168" s="144"/>
      <c r="T168" s="142" t="s">
        <v>191</v>
      </c>
      <c r="U168" s="144"/>
      <c r="V168" s="142"/>
      <c r="W168" s="144"/>
      <c r="X168" s="142" t="s">
        <v>191</v>
      </c>
      <c r="Y168" s="144"/>
      <c r="Z168" s="142"/>
      <c r="AA168" s="144"/>
      <c r="AB168" s="142"/>
      <c r="AC168" s="144"/>
      <c r="AD168" s="142"/>
      <c r="AE168" s="144"/>
      <c r="AF168" s="142" t="s">
        <v>191</v>
      </c>
      <c r="AG168" s="144"/>
      <c r="AH168" s="142"/>
      <c r="AI168" s="144"/>
      <c r="AJ168" s="142"/>
      <c r="AK168" s="144"/>
      <c r="AL168" s="142"/>
      <c r="AM168" s="145"/>
      <c r="AN168" s="142" t="s">
        <v>191</v>
      </c>
      <c r="AO168" s="144"/>
      <c r="AP168" s="142" t="s">
        <v>191</v>
      </c>
      <c r="AQ168" s="144"/>
      <c r="AS168" s="137" t="str">
        <f t="shared" si="2"/>
        <v>xxxxxx</v>
      </c>
      <c r="AT168" s="137" t="str">
        <f t="shared" si="2"/>
        <v/>
      </c>
    </row>
    <row r="169" spans="1:46" x14ac:dyDescent="0.2">
      <c r="A169" s="143">
        <v>439</v>
      </c>
      <c r="B169" s="143" t="s">
        <v>2838</v>
      </c>
      <c r="C169" s="143"/>
      <c r="D169" s="143"/>
      <c r="E169" s="151" t="s">
        <v>1252</v>
      </c>
      <c r="F169" s="142"/>
      <c r="G169" s="144"/>
      <c r="H169" s="142"/>
      <c r="I169" s="144"/>
      <c r="J169" s="142"/>
      <c r="K169" s="144"/>
      <c r="L169" s="142"/>
      <c r="M169" s="144"/>
      <c r="N169" s="142" t="s">
        <v>191</v>
      </c>
      <c r="O169" s="144"/>
      <c r="P169" s="142"/>
      <c r="Q169" s="144"/>
      <c r="R169" s="142"/>
      <c r="S169" s="144"/>
      <c r="T169" s="142" t="s">
        <v>191</v>
      </c>
      <c r="U169" s="144"/>
      <c r="V169" s="142"/>
      <c r="W169" s="144"/>
      <c r="X169" s="142" t="s">
        <v>191</v>
      </c>
      <c r="Y169" s="144"/>
      <c r="Z169" s="142"/>
      <c r="AA169" s="144"/>
      <c r="AB169" s="142"/>
      <c r="AC169" s="144"/>
      <c r="AD169" s="142"/>
      <c r="AE169" s="144"/>
      <c r="AF169" s="142" t="s">
        <v>191</v>
      </c>
      <c r="AG169" s="144"/>
      <c r="AH169" s="142"/>
      <c r="AI169" s="144"/>
      <c r="AJ169" s="142"/>
      <c r="AK169" s="144"/>
      <c r="AL169" s="142"/>
      <c r="AM169" s="145"/>
      <c r="AN169" s="142" t="s">
        <v>191</v>
      </c>
      <c r="AO169" s="144"/>
      <c r="AP169" s="142" t="s">
        <v>191</v>
      </c>
      <c r="AQ169" s="144"/>
      <c r="AS169" s="137" t="str">
        <f t="shared" si="2"/>
        <v>xxxxxx</v>
      </c>
      <c r="AT169" s="137" t="str">
        <f t="shared" si="2"/>
        <v/>
      </c>
    </row>
    <row r="170" spans="1:46" x14ac:dyDescent="0.2">
      <c r="A170" s="143">
        <v>440</v>
      </c>
      <c r="B170" s="143" t="s">
        <v>2839</v>
      </c>
      <c r="C170" s="143"/>
      <c r="D170" s="143"/>
      <c r="E170" s="151" t="s">
        <v>1252</v>
      </c>
      <c r="F170" s="142"/>
      <c r="G170" s="144"/>
      <c r="H170" s="142"/>
      <c r="I170" s="144"/>
      <c r="J170" s="142"/>
      <c r="K170" s="144"/>
      <c r="L170" s="142"/>
      <c r="M170" s="144"/>
      <c r="N170" s="142" t="s">
        <v>191</v>
      </c>
      <c r="O170" s="144"/>
      <c r="P170" s="142"/>
      <c r="Q170" s="144"/>
      <c r="R170" s="142"/>
      <c r="S170" s="144"/>
      <c r="T170" s="142" t="s">
        <v>191</v>
      </c>
      <c r="U170" s="144"/>
      <c r="V170" s="142"/>
      <c r="W170" s="144"/>
      <c r="X170" s="142" t="s">
        <v>191</v>
      </c>
      <c r="Y170" s="144"/>
      <c r="Z170" s="142"/>
      <c r="AA170" s="144"/>
      <c r="AB170" s="142"/>
      <c r="AC170" s="144"/>
      <c r="AD170" s="142"/>
      <c r="AE170" s="144"/>
      <c r="AF170" s="142" t="s">
        <v>191</v>
      </c>
      <c r="AG170" s="144"/>
      <c r="AH170" s="142"/>
      <c r="AI170" s="144"/>
      <c r="AJ170" s="142"/>
      <c r="AK170" s="144"/>
      <c r="AL170" s="142"/>
      <c r="AM170" s="145"/>
      <c r="AN170" s="142" t="s">
        <v>191</v>
      </c>
      <c r="AO170" s="144"/>
      <c r="AP170" s="142" t="s">
        <v>191</v>
      </c>
      <c r="AQ170" s="144"/>
      <c r="AS170" s="137" t="str">
        <f t="shared" si="2"/>
        <v>xxxxxx</v>
      </c>
      <c r="AT170" s="137" t="str">
        <f t="shared" si="2"/>
        <v/>
      </c>
    </row>
    <row r="171" spans="1:46" x14ac:dyDescent="0.2">
      <c r="A171" s="143">
        <v>441</v>
      </c>
      <c r="B171" s="143" t="s">
        <v>2840</v>
      </c>
      <c r="C171" s="143"/>
      <c r="D171" s="143"/>
      <c r="E171" s="151" t="s">
        <v>1252</v>
      </c>
      <c r="F171" s="142"/>
      <c r="G171" s="144"/>
      <c r="H171" s="142"/>
      <c r="I171" s="144"/>
      <c r="J171" s="142"/>
      <c r="K171" s="144"/>
      <c r="L171" s="142"/>
      <c r="M171" s="144"/>
      <c r="N171" s="142" t="s">
        <v>191</v>
      </c>
      <c r="O171" s="144"/>
      <c r="P171" s="142"/>
      <c r="Q171" s="144"/>
      <c r="R171" s="142"/>
      <c r="S171" s="144"/>
      <c r="T171" s="142" t="s">
        <v>191</v>
      </c>
      <c r="U171" s="144"/>
      <c r="V171" s="142"/>
      <c r="W171" s="144"/>
      <c r="X171" s="142" t="s">
        <v>191</v>
      </c>
      <c r="Y171" s="144"/>
      <c r="Z171" s="142"/>
      <c r="AA171" s="144"/>
      <c r="AB171" s="142"/>
      <c r="AC171" s="144"/>
      <c r="AD171" s="142"/>
      <c r="AE171" s="144"/>
      <c r="AF171" s="142" t="s">
        <v>191</v>
      </c>
      <c r="AG171" s="144"/>
      <c r="AH171" s="142"/>
      <c r="AI171" s="144"/>
      <c r="AJ171" s="142"/>
      <c r="AK171" s="144"/>
      <c r="AL171" s="142"/>
      <c r="AM171" s="145"/>
      <c r="AN171" s="142" t="s">
        <v>191</v>
      </c>
      <c r="AO171" s="144"/>
      <c r="AP171" s="142" t="s">
        <v>191</v>
      </c>
      <c r="AQ171" s="144"/>
      <c r="AS171" s="137" t="str">
        <f t="shared" si="2"/>
        <v>xxxxxx</v>
      </c>
      <c r="AT171" s="137" t="str">
        <f t="shared" si="2"/>
        <v/>
      </c>
    </row>
    <row r="172" spans="1:46" x14ac:dyDescent="0.2">
      <c r="A172" s="143">
        <v>442</v>
      </c>
      <c r="B172" s="143" t="s">
        <v>2841</v>
      </c>
      <c r="C172" s="143"/>
      <c r="D172" s="143"/>
      <c r="E172" s="151" t="s">
        <v>1252</v>
      </c>
      <c r="F172" s="142"/>
      <c r="G172" s="144"/>
      <c r="H172" s="142"/>
      <c r="I172" s="144"/>
      <c r="J172" s="142"/>
      <c r="K172" s="144"/>
      <c r="L172" s="142"/>
      <c r="M172" s="144"/>
      <c r="N172" s="142" t="s">
        <v>191</v>
      </c>
      <c r="O172" s="144"/>
      <c r="P172" s="142"/>
      <c r="Q172" s="144"/>
      <c r="R172" s="142"/>
      <c r="S172" s="144"/>
      <c r="T172" s="142" t="s">
        <v>191</v>
      </c>
      <c r="U172" s="144"/>
      <c r="V172" s="142"/>
      <c r="W172" s="144"/>
      <c r="X172" s="142" t="s">
        <v>191</v>
      </c>
      <c r="Y172" s="144"/>
      <c r="Z172" s="142"/>
      <c r="AA172" s="144"/>
      <c r="AB172" s="142"/>
      <c r="AC172" s="144"/>
      <c r="AD172" s="142"/>
      <c r="AE172" s="144"/>
      <c r="AF172" s="142" t="s">
        <v>191</v>
      </c>
      <c r="AG172" s="144"/>
      <c r="AH172" s="142"/>
      <c r="AI172" s="144"/>
      <c r="AJ172" s="142"/>
      <c r="AK172" s="144"/>
      <c r="AL172" s="142"/>
      <c r="AM172" s="145"/>
      <c r="AN172" s="142" t="s">
        <v>191</v>
      </c>
      <c r="AO172" s="144"/>
      <c r="AP172" s="142" t="s">
        <v>191</v>
      </c>
      <c r="AQ172" s="144"/>
      <c r="AS172" s="137" t="str">
        <f t="shared" si="2"/>
        <v>xxxxxx</v>
      </c>
      <c r="AT172" s="137" t="str">
        <f t="shared" si="2"/>
        <v/>
      </c>
    </row>
    <row r="173" spans="1:46" x14ac:dyDescent="0.2">
      <c r="A173" s="143">
        <v>443</v>
      </c>
      <c r="B173" s="143" t="s">
        <v>2842</v>
      </c>
      <c r="C173" s="143"/>
      <c r="D173" s="143"/>
      <c r="E173" s="151" t="s">
        <v>1252</v>
      </c>
      <c r="F173" s="142"/>
      <c r="G173" s="144"/>
      <c r="H173" s="142"/>
      <c r="I173" s="144"/>
      <c r="J173" s="142"/>
      <c r="K173" s="144"/>
      <c r="L173" s="142"/>
      <c r="M173" s="144"/>
      <c r="N173" s="142" t="s">
        <v>191</v>
      </c>
      <c r="O173" s="144"/>
      <c r="P173" s="142"/>
      <c r="Q173" s="144"/>
      <c r="R173" s="142"/>
      <c r="S173" s="144"/>
      <c r="T173" s="142" t="s">
        <v>191</v>
      </c>
      <c r="U173" s="144"/>
      <c r="V173" s="142"/>
      <c r="W173" s="144"/>
      <c r="X173" s="142" t="s">
        <v>191</v>
      </c>
      <c r="Y173" s="144"/>
      <c r="Z173" s="142"/>
      <c r="AA173" s="144"/>
      <c r="AB173" s="142"/>
      <c r="AC173" s="144"/>
      <c r="AD173" s="142"/>
      <c r="AE173" s="144"/>
      <c r="AF173" s="142" t="s">
        <v>191</v>
      </c>
      <c r="AG173" s="144"/>
      <c r="AH173" s="142"/>
      <c r="AI173" s="144"/>
      <c r="AJ173" s="142"/>
      <c r="AK173" s="144"/>
      <c r="AL173" s="142"/>
      <c r="AM173" s="145"/>
      <c r="AN173" s="142" t="s">
        <v>191</v>
      </c>
      <c r="AO173" s="144"/>
      <c r="AP173" s="142" t="s">
        <v>191</v>
      </c>
      <c r="AQ173" s="144"/>
      <c r="AS173" s="137" t="str">
        <f t="shared" si="2"/>
        <v>xxxxxx</v>
      </c>
      <c r="AT173" s="137" t="str">
        <f t="shared" si="2"/>
        <v/>
      </c>
    </row>
    <row r="174" spans="1:46" x14ac:dyDescent="0.2">
      <c r="A174" s="143">
        <v>444</v>
      </c>
      <c r="B174" s="143" t="s">
        <v>2843</v>
      </c>
      <c r="C174" s="143"/>
      <c r="D174" s="143"/>
      <c r="E174" s="151" t="s">
        <v>1252</v>
      </c>
      <c r="F174" s="142"/>
      <c r="G174" s="144"/>
      <c r="H174" s="142"/>
      <c r="I174" s="144"/>
      <c r="J174" s="142"/>
      <c r="K174" s="144"/>
      <c r="L174" s="142"/>
      <c r="M174" s="144"/>
      <c r="N174" s="142" t="s">
        <v>191</v>
      </c>
      <c r="O174" s="144"/>
      <c r="P174" s="142"/>
      <c r="Q174" s="144"/>
      <c r="R174" s="142"/>
      <c r="S174" s="144"/>
      <c r="T174" s="142" t="s">
        <v>191</v>
      </c>
      <c r="U174" s="144"/>
      <c r="V174" s="142"/>
      <c r="W174" s="144"/>
      <c r="X174" s="142" t="s">
        <v>191</v>
      </c>
      <c r="Y174" s="144"/>
      <c r="Z174" s="142"/>
      <c r="AA174" s="144"/>
      <c r="AB174" s="142"/>
      <c r="AC174" s="144"/>
      <c r="AD174" s="142"/>
      <c r="AE174" s="144"/>
      <c r="AF174" s="142" t="s">
        <v>191</v>
      </c>
      <c r="AG174" s="144"/>
      <c r="AH174" s="142"/>
      <c r="AI174" s="144"/>
      <c r="AJ174" s="142"/>
      <c r="AK174" s="144"/>
      <c r="AL174" s="142"/>
      <c r="AM174" s="145"/>
      <c r="AN174" s="142" t="s">
        <v>191</v>
      </c>
      <c r="AO174" s="144"/>
      <c r="AP174" s="142" t="s">
        <v>191</v>
      </c>
      <c r="AQ174" s="144"/>
      <c r="AS174" s="137" t="str">
        <f t="shared" si="2"/>
        <v>xxxxxx</v>
      </c>
      <c r="AT174" s="137" t="str">
        <f t="shared" si="2"/>
        <v/>
      </c>
    </row>
    <row r="175" spans="1:46" x14ac:dyDescent="0.2">
      <c r="A175" s="143">
        <v>445</v>
      </c>
      <c r="B175" s="143" t="s">
        <v>2844</v>
      </c>
      <c r="C175" s="143"/>
      <c r="D175" s="143"/>
      <c r="E175" s="151" t="s">
        <v>1252</v>
      </c>
      <c r="F175" s="142"/>
      <c r="G175" s="144"/>
      <c r="H175" s="142"/>
      <c r="I175" s="144"/>
      <c r="J175" s="142"/>
      <c r="K175" s="144"/>
      <c r="L175" s="142"/>
      <c r="M175" s="144"/>
      <c r="N175" s="142" t="s">
        <v>191</v>
      </c>
      <c r="O175" s="144"/>
      <c r="P175" s="142"/>
      <c r="Q175" s="144"/>
      <c r="R175" s="142"/>
      <c r="S175" s="144"/>
      <c r="T175" s="142" t="s">
        <v>191</v>
      </c>
      <c r="U175" s="144"/>
      <c r="V175" s="142"/>
      <c r="W175" s="144"/>
      <c r="X175" s="142" t="s">
        <v>191</v>
      </c>
      <c r="Y175" s="144"/>
      <c r="Z175" s="142"/>
      <c r="AA175" s="144"/>
      <c r="AB175" s="142"/>
      <c r="AC175" s="144"/>
      <c r="AD175" s="142"/>
      <c r="AE175" s="144"/>
      <c r="AF175" s="142" t="s">
        <v>191</v>
      </c>
      <c r="AG175" s="144"/>
      <c r="AH175" s="142"/>
      <c r="AI175" s="144"/>
      <c r="AJ175" s="142"/>
      <c r="AK175" s="144"/>
      <c r="AL175" s="142"/>
      <c r="AM175" s="145"/>
      <c r="AN175" s="142" t="s">
        <v>191</v>
      </c>
      <c r="AO175" s="144"/>
      <c r="AP175" s="142" t="s">
        <v>191</v>
      </c>
      <c r="AQ175" s="144"/>
      <c r="AS175" s="137" t="str">
        <f t="shared" si="2"/>
        <v>xxxxxx</v>
      </c>
      <c r="AT175" s="137" t="str">
        <f t="shared" si="2"/>
        <v/>
      </c>
    </row>
    <row r="176" spans="1:46" x14ac:dyDescent="0.2">
      <c r="A176" s="143">
        <v>446</v>
      </c>
      <c r="B176" s="143" t="s">
        <v>2845</v>
      </c>
      <c r="C176" s="143"/>
      <c r="D176" s="143"/>
      <c r="E176" s="151" t="s">
        <v>1252</v>
      </c>
      <c r="F176" s="142"/>
      <c r="G176" s="144"/>
      <c r="H176" s="142"/>
      <c r="I176" s="144"/>
      <c r="J176" s="142"/>
      <c r="K176" s="144"/>
      <c r="L176" s="142"/>
      <c r="M176" s="144"/>
      <c r="N176" s="142" t="s">
        <v>191</v>
      </c>
      <c r="O176" s="144"/>
      <c r="P176" s="142"/>
      <c r="Q176" s="144"/>
      <c r="R176" s="142"/>
      <c r="S176" s="144"/>
      <c r="T176" s="142" t="s">
        <v>191</v>
      </c>
      <c r="U176" s="144"/>
      <c r="V176" s="142"/>
      <c r="W176" s="144"/>
      <c r="X176" s="142" t="s">
        <v>191</v>
      </c>
      <c r="Y176" s="144"/>
      <c r="Z176" s="142"/>
      <c r="AA176" s="144"/>
      <c r="AB176" s="142"/>
      <c r="AC176" s="144"/>
      <c r="AD176" s="142"/>
      <c r="AE176" s="144"/>
      <c r="AF176" s="142" t="s">
        <v>191</v>
      </c>
      <c r="AG176" s="144"/>
      <c r="AH176" s="142"/>
      <c r="AI176" s="144"/>
      <c r="AJ176" s="142"/>
      <c r="AK176" s="144"/>
      <c r="AL176" s="142"/>
      <c r="AM176" s="145"/>
      <c r="AN176" s="142" t="s">
        <v>191</v>
      </c>
      <c r="AO176" s="144"/>
      <c r="AP176" s="142" t="s">
        <v>191</v>
      </c>
      <c r="AQ176" s="144"/>
      <c r="AS176" s="137" t="str">
        <f t="shared" si="2"/>
        <v>xxxxxx</v>
      </c>
      <c r="AT176" s="137" t="str">
        <f t="shared" si="2"/>
        <v/>
      </c>
    </row>
    <row r="177" spans="1:46" x14ac:dyDescent="0.2">
      <c r="A177" s="143">
        <v>447</v>
      </c>
      <c r="B177" s="143" t="s">
        <v>2846</v>
      </c>
      <c r="C177" s="143"/>
      <c r="D177" s="143"/>
      <c r="E177" s="151" t="s">
        <v>1252</v>
      </c>
      <c r="F177" s="142"/>
      <c r="G177" s="144"/>
      <c r="H177" s="142"/>
      <c r="I177" s="144"/>
      <c r="J177" s="142"/>
      <c r="K177" s="144"/>
      <c r="L177" s="142"/>
      <c r="M177" s="144"/>
      <c r="N177" s="142" t="s">
        <v>191</v>
      </c>
      <c r="O177" s="144"/>
      <c r="P177" s="142"/>
      <c r="Q177" s="144"/>
      <c r="R177" s="142"/>
      <c r="S177" s="144"/>
      <c r="T177" s="142" t="s">
        <v>191</v>
      </c>
      <c r="U177" s="144"/>
      <c r="V177" s="142"/>
      <c r="W177" s="144"/>
      <c r="X177" s="142" t="s">
        <v>191</v>
      </c>
      <c r="Y177" s="144"/>
      <c r="Z177" s="142"/>
      <c r="AA177" s="144"/>
      <c r="AB177" s="142"/>
      <c r="AC177" s="144"/>
      <c r="AD177" s="142"/>
      <c r="AE177" s="144"/>
      <c r="AF177" s="142" t="s">
        <v>191</v>
      </c>
      <c r="AG177" s="144"/>
      <c r="AH177" s="142"/>
      <c r="AI177" s="144"/>
      <c r="AJ177" s="142"/>
      <c r="AK177" s="144"/>
      <c r="AL177" s="142"/>
      <c r="AM177" s="145"/>
      <c r="AN177" s="142" t="s">
        <v>191</v>
      </c>
      <c r="AO177" s="144"/>
      <c r="AP177" s="142" t="s">
        <v>191</v>
      </c>
      <c r="AQ177" s="144"/>
      <c r="AS177" s="137" t="str">
        <f t="shared" si="2"/>
        <v>xxxxxx</v>
      </c>
      <c r="AT177" s="137" t="str">
        <f t="shared" si="2"/>
        <v/>
      </c>
    </row>
    <row r="178" spans="1:46" x14ac:dyDescent="0.2">
      <c r="A178" s="143">
        <v>448</v>
      </c>
      <c r="B178" s="143" t="s">
        <v>2847</v>
      </c>
      <c r="C178" s="143"/>
      <c r="D178" s="143"/>
      <c r="E178" s="151" t="s">
        <v>1252</v>
      </c>
      <c r="F178" s="142"/>
      <c r="G178" s="144"/>
      <c r="H178" s="142"/>
      <c r="I178" s="144"/>
      <c r="J178" s="142"/>
      <c r="K178" s="144"/>
      <c r="L178" s="142"/>
      <c r="M178" s="144"/>
      <c r="N178" s="142" t="s">
        <v>191</v>
      </c>
      <c r="O178" s="144"/>
      <c r="P178" s="142"/>
      <c r="Q178" s="144"/>
      <c r="R178" s="142"/>
      <c r="S178" s="144"/>
      <c r="T178" s="142" t="s">
        <v>191</v>
      </c>
      <c r="U178" s="144"/>
      <c r="V178" s="142"/>
      <c r="W178" s="144"/>
      <c r="X178" s="142" t="s">
        <v>191</v>
      </c>
      <c r="Y178" s="144"/>
      <c r="Z178" s="142"/>
      <c r="AA178" s="144"/>
      <c r="AB178" s="142"/>
      <c r="AC178" s="144"/>
      <c r="AD178" s="142"/>
      <c r="AE178" s="144"/>
      <c r="AF178" s="142" t="s">
        <v>191</v>
      </c>
      <c r="AG178" s="144"/>
      <c r="AH178" s="142"/>
      <c r="AI178" s="144"/>
      <c r="AJ178" s="142"/>
      <c r="AK178" s="144"/>
      <c r="AL178" s="142"/>
      <c r="AM178" s="145"/>
      <c r="AN178" s="142" t="s">
        <v>191</v>
      </c>
      <c r="AO178" s="144"/>
      <c r="AP178" s="142" t="s">
        <v>191</v>
      </c>
      <c r="AQ178" s="144"/>
      <c r="AS178" s="137" t="str">
        <f t="shared" si="2"/>
        <v>xxxxxx</v>
      </c>
      <c r="AT178" s="137" t="str">
        <f t="shared" si="2"/>
        <v/>
      </c>
    </row>
    <row r="179" spans="1:46" x14ac:dyDescent="0.2">
      <c r="A179" s="143">
        <v>449</v>
      </c>
      <c r="B179" s="143" t="s">
        <v>2848</v>
      </c>
      <c r="C179" s="143"/>
      <c r="D179" s="143"/>
      <c r="E179" s="151" t="s">
        <v>1252</v>
      </c>
      <c r="F179" s="142"/>
      <c r="G179" s="144"/>
      <c r="H179" s="142"/>
      <c r="I179" s="144"/>
      <c r="J179" s="142"/>
      <c r="K179" s="144"/>
      <c r="L179" s="142"/>
      <c r="M179" s="144"/>
      <c r="N179" s="142" t="s">
        <v>191</v>
      </c>
      <c r="O179" s="144"/>
      <c r="P179" s="142"/>
      <c r="Q179" s="144"/>
      <c r="R179" s="142"/>
      <c r="S179" s="144"/>
      <c r="T179" s="142" t="s">
        <v>191</v>
      </c>
      <c r="U179" s="144"/>
      <c r="V179" s="142"/>
      <c r="W179" s="144"/>
      <c r="X179" s="142" t="s">
        <v>191</v>
      </c>
      <c r="Y179" s="144"/>
      <c r="Z179" s="142"/>
      <c r="AA179" s="144"/>
      <c r="AB179" s="142"/>
      <c r="AC179" s="144"/>
      <c r="AD179" s="142"/>
      <c r="AE179" s="144"/>
      <c r="AF179" s="142" t="s">
        <v>191</v>
      </c>
      <c r="AG179" s="144"/>
      <c r="AH179" s="142"/>
      <c r="AI179" s="144"/>
      <c r="AJ179" s="142"/>
      <c r="AK179" s="144"/>
      <c r="AL179" s="142"/>
      <c r="AM179" s="145"/>
      <c r="AN179" s="142" t="s">
        <v>191</v>
      </c>
      <c r="AO179" s="144"/>
      <c r="AP179" s="142" t="s">
        <v>191</v>
      </c>
      <c r="AQ179" s="144"/>
      <c r="AS179" s="137" t="str">
        <f t="shared" si="2"/>
        <v>xxxxxx</v>
      </c>
      <c r="AT179" s="137" t="str">
        <f t="shared" si="2"/>
        <v/>
      </c>
    </row>
    <row r="180" spans="1:46" x14ac:dyDescent="0.2">
      <c r="A180" s="141">
        <v>501</v>
      </c>
      <c r="B180" s="141" t="s">
        <v>2849</v>
      </c>
      <c r="C180" s="141"/>
      <c r="D180" s="141"/>
      <c r="E180" s="150" t="s">
        <v>1252</v>
      </c>
      <c r="F180" s="142"/>
      <c r="G180" s="142"/>
      <c r="H180" s="142"/>
      <c r="I180" s="142"/>
      <c r="J180" s="142"/>
      <c r="K180" s="142"/>
      <c r="L180" s="142"/>
      <c r="M180" s="142"/>
      <c r="N180" s="142"/>
      <c r="O180" s="142"/>
      <c r="P180" s="142" t="s">
        <v>191</v>
      </c>
      <c r="Q180" s="142"/>
      <c r="R180" s="142"/>
      <c r="S180" s="142"/>
      <c r="T180" s="142"/>
      <c r="U180" s="142"/>
      <c r="V180" s="142"/>
      <c r="W180" s="142"/>
      <c r="X180" s="142" t="s">
        <v>191</v>
      </c>
      <c r="Y180" s="142"/>
      <c r="Z180" s="142"/>
      <c r="AA180" s="142"/>
      <c r="AB180" s="142"/>
      <c r="AC180" s="142"/>
      <c r="AD180" s="142"/>
      <c r="AE180" s="142"/>
      <c r="AF180" s="142" t="s">
        <v>191</v>
      </c>
      <c r="AG180" s="142"/>
      <c r="AH180" s="142"/>
      <c r="AI180" s="142"/>
      <c r="AJ180" s="142"/>
      <c r="AK180" s="142"/>
      <c r="AL180" s="142"/>
      <c r="AM180" s="142"/>
      <c r="AN180" s="142" t="s">
        <v>191</v>
      </c>
      <c r="AO180" s="142"/>
      <c r="AP180" s="142" t="s">
        <v>191</v>
      </c>
      <c r="AQ180" s="142"/>
      <c r="AS180" s="137" t="str">
        <f t="shared" si="2"/>
        <v>xxxxx</v>
      </c>
      <c r="AT180" s="137" t="str">
        <f t="shared" si="2"/>
        <v/>
      </c>
    </row>
    <row r="181" spans="1:46" x14ac:dyDescent="0.2">
      <c r="A181" s="143">
        <v>502</v>
      </c>
      <c r="B181" s="143" t="s">
        <v>2850</v>
      </c>
      <c r="C181" s="143"/>
      <c r="D181" s="143"/>
      <c r="E181" s="151" t="s">
        <v>1252</v>
      </c>
      <c r="F181" s="142"/>
      <c r="G181" s="144"/>
      <c r="H181" s="142"/>
      <c r="I181" s="144"/>
      <c r="J181" s="142"/>
      <c r="K181" s="144"/>
      <c r="L181" s="142"/>
      <c r="M181" s="144"/>
      <c r="N181" s="142"/>
      <c r="O181" s="144"/>
      <c r="P181" s="142" t="s">
        <v>191</v>
      </c>
      <c r="Q181" s="144"/>
      <c r="R181" s="142"/>
      <c r="S181" s="144"/>
      <c r="T181" s="142"/>
      <c r="U181" s="144"/>
      <c r="V181" s="142"/>
      <c r="W181" s="144"/>
      <c r="X181" s="142" t="s">
        <v>191</v>
      </c>
      <c r="Y181" s="144"/>
      <c r="Z181" s="142"/>
      <c r="AA181" s="144"/>
      <c r="AB181" s="142"/>
      <c r="AC181" s="144"/>
      <c r="AD181" s="142"/>
      <c r="AE181" s="144"/>
      <c r="AF181" s="142" t="s">
        <v>191</v>
      </c>
      <c r="AG181" s="144"/>
      <c r="AH181" s="142"/>
      <c r="AI181" s="144"/>
      <c r="AJ181" s="142"/>
      <c r="AK181" s="144"/>
      <c r="AL181" s="142"/>
      <c r="AM181" s="145"/>
      <c r="AN181" s="142" t="s">
        <v>191</v>
      </c>
      <c r="AO181" s="144"/>
      <c r="AP181" s="142" t="s">
        <v>191</v>
      </c>
      <c r="AQ181" s="144"/>
      <c r="AS181" s="137" t="str">
        <f t="shared" si="2"/>
        <v>xxxxx</v>
      </c>
      <c r="AT181" s="137" t="str">
        <f t="shared" si="2"/>
        <v/>
      </c>
    </row>
    <row r="182" spans="1:46" x14ac:dyDescent="0.2">
      <c r="A182" s="143">
        <v>503</v>
      </c>
      <c r="B182" s="143" t="s">
        <v>2851</v>
      </c>
      <c r="C182" s="143"/>
      <c r="D182" s="143"/>
      <c r="E182" s="151" t="s">
        <v>1252</v>
      </c>
      <c r="F182" s="142"/>
      <c r="G182" s="144"/>
      <c r="H182" s="142"/>
      <c r="I182" s="144"/>
      <c r="J182" s="142"/>
      <c r="K182" s="144"/>
      <c r="L182" s="142"/>
      <c r="M182" s="144"/>
      <c r="N182" s="142"/>
      <c r="O182" s="144"/>
      <c r="P182" s="142" t="s">
        <v>191</v>
      </c>
      <c r="Q182" s="144"/>
      <c r="R182" s="142"/>
      <c r="S182" s="144"/>
      <c r="T182" s="142"/>
      <c r="U182" s="144"/>
      <c r="V182" s="142"/>
      <c r="W182" s="144"/>
      <c r="X182" s="142" t="s">
        <v>191</v>
      </c>
      <c r="Y182" s="144"/>
      <c r="Z182" s="142"/>
      <c r="AA182" s="144"/>
      <c r="AB182" s="142"/>
      <c r="AC182" s="144"/>
      <c r="AD182" s="142"/>
      <c r="AE182" s="144"/>
      <c r="AF182" s="142" t="s">
        <v>191</v>
      </c>
      <c r="AG182" s="144"/>
      <c r="AH182" s="142"/>
      <c r="AI182" s="144"/>
      <c r="AJ182" s="142"/>
      <c r="AK182" s="144"/>
      <c r="AL182" s="142"/>
      <c r="AM182" s="145"/>
      <c r="AN182" s="142" t="s">
        <v>191</v>
      </c>
      <c r="AO182" s="144"/>
      <c r="AP182" s="142" t="s">
        <v>191</v>
      </c>
      <c r="AQ182" s="144"/>
      <c r="AS182" s="137" t="str">
        <f t="shared" si="2"/>
        <v>xxxxx</v>
      </c>
      <c r="AT182" s="137" t="str">
        <f t="shared" si="2"/>
        <v/>
      </c>
    </row>
    <row r="183" spans="1:46" x14ac:dyDescent="0.2">
      <c r="A183" s="143">
        <v>504</v>
      </c>
      <c r="B183" s="143" t="s">
        <v>2852</v>
      </c>
      <c r="C183" s="143"/>
      <c r="D183" s="143"/>
      <c r="E183" s="151" t="s">
        <v>1252</v>
      </c>
      <c r="F183" s="142"/>
      <c r="G183" s="144"/>
      <c r="H183" s="142"/>
      <c r="I183" s="144"/>
      <c r="J183" s="142"/>
      <c r="K183" s="144"/>
      <c r="L183" s="142"/>
      <c r="M183" s="144"/>
      <c r="N183" s="142"/>
      <c r="O183" s="144"/>
      <c r="P183" s="142" t="s">
        <v>191</v>
      </c>
      <c r="Q183" s="144"/>
      <c r="R183" s="142"/>
      <c r="S183" s="144"/>
      <c r="T183" s="142"/>
      <c r="U183" s="144"/>
      <c r="V183" s="142"/>
      <c r="W183" s="144"/>
      <c r="X183" s="142" t="s">
        <v>191</v>
      </c>
      <c r="Y183" s="144"/>
      <c r="Z183" s="142"/>
      <c r="AA183" s="144"/>
      <c r="AB183" s="142"/>
      <c r="AC183" s="144"/>
      <c r="AD183" s="142"/>
      <c r="AE183" s="144"/>
      <c r="AF183" s="142" t="s">
        <v>191</v>
      </c>
      <c r="AG183" s="144"/>
      <c r="AH183" s="142"/>
      <c r="AI183" s="144"/>
      <c r="AJ183" s="142"/>
      <c r="AK183" s="144"/>
      <c r="AL183" s="142"/>
      <c r="AM183" s="145"/>
      <c r="AN183" s="142" t="s">
        <v>191</v>
      </c>
      <c r="AO183" s="144"/>
      <c r="AP183" s="142" t="s">
        <v>191</v>
      </c>
      <c r="AQ183" s="144"/>
      <c r="AS183" s="137" t="str">
        <f t="shared" ref="AS183:AT246" si="3">H183&amp;J183&amp;L183&amp;N183&amp;P183&amp;R183&amp;T183&amp;V183&amp;X183&amp;Z183&amp;AB183&amp;AD183&amp;AF183&amp;AH183&amp;AJ183&amp;AL183&amp;AN183&amp;AP183</f>
        <v>xxxxx</v>
      </c>
      <c r="AT183" s="137" t="str">
        <f t="shared" si="3"/>
        <v/>
      </c>
    </row>
    <row r="184" spans="1:46" x14ac:dyDescent="0.2">
      <c r="A184" s="143">
        <v>505</v>
      </c>
      <c r="B184" s="143" t="s">
        <v>2853</v>
      </c>
      <c r="C184" s="143"/>
      <c r="D184" s="143"/>
      <c r="E184" s="151" t="s">
        <v>1252</v>
      </c>
      <c r="F184" s="142"/>
      <c r="G184" s="144"/>
      <c r="H184" s="142"/>
      <c r="I184" s="144"/>
      <c r="J184" s="142"/>
      <c r="K184" s="144"/>
      <c r="L184" s="142"/>
      <c r="M184" s="144"/>
      <c r="N184" s="142"/>
      <c r="O184" s="144"/>
      <c r="P184" s="142" t="s">
        <v>191</v>
      </c>
      <c r="Q184" s="144"/>
      <c r="R184" s="142"/>
      <c r="S184" s="144"/>
      <c r="T184" s="142"/>
      <c r="U184" s="144"/>
      <c r="V184" s="142"/>
      <c r="W184" s="144"/>
      <c r="X184" s="142" t="s">
        <v>191</v>
      </c>
      <c r="Y184" s="144"/>
      <c r="Z184" s="142"/>
      <c r="AA184" s="144"/>
      <c r="AB184" s="142"/>
      <c r="AC184" s="144"/>
      <c r="AD184" s="142"/>
      <c r="AE184" s="144"/>
      <c r="AF184" s="142" t="s">
        <v>191</v>
      </c>
      <c r="AG184" s="144"/>
      <c r="AH184" s="142"/>
      <c r="AI184" s="144"/>
      <c r="AJ184" s="142"/>
      <c r="AK184" s="144"/>
      <c r="AL184" s="142"/>
      <c r="AM184" s="145"/>
      <c r="AN184" s="142" t="s">
        <v>191</v>
      </c>
      <c r="AO184" s="144"/>
      <c r="AP184" s="142" t="s">
        <v>191</v>
      </c>
      <c r="AQ184" s="144"/>
      <c r="AS184" s="137" t="str">
        <f t="shared" si="3"/>
        <v>xxxxx</v>
      </c>
      <c r="AT184" s="137" t="str">
        <f t="shared" si="3"/>
        <v/>
      </c>
    </row>
    <row r="185" spans="1:46" x14ac:dyDescent="0.2">
      <c r="A185" s="143">
        <v>506</v>
      </c>
      <c r="B185" s="143" t="s">
        <v>2854</v>
      </c>
      <c r="C185" s="143"/>
      <c r="D185" s="143"/>
      <c r="E185" s="151" t="s">
        <v>1252</v>
      </c>
      <c r="F185" s="142"/>
      <c r="G185" s="144"/>
      <c r="H185" s="142"/>
      <c r="I185" s="144"/>
      <c r="J185" s="142"/>
      <c r="K185" s="144"/>
      <c r="L185" s="142"/>
      <c r="M185" s="144"/>
      <c r="N185" s="142"/>
      <c r="O185" s="144"/>
      <c r="P185" s="142" t="s">
        <v>191</v>
      </c>
      <c r="Q185" s="144"/>
      <c r="R185" s="142"/>
      <c r="S185" s="144"/>
      <c r="T185" s="142"/>
      <c r="U185" s="144"/>
      <c r="V185" s="142"/>
      <c r="W185" s="144"/>
      <c r="X185" s="142" t="s">
        <v>191</v>
      </c>
      <c r="Y185" s="144"/>
      <c r="Z185" s="142"/>
      <c r="AA185" s="144"/>
      <c r="AB185" s="142"/>
      <c r="AC185" s="144"/>
      <c r="AD185" s="142"/>
      <c r="AE185" s="144"/>
      <c r="AF185" s="142" t="s">
        <v>191</v>
      </c>
      <c r="AG185" s="144"/>
      <c r="AH185" s="142"/>
      <c r="AI185" s="144"/>
      <c r="AJ185" s="142"/>
      <c r="AK185" s="144"/>
      <c r="AL185" s="142"/>
      <c r="AM185" s="145"/>
      <c r="AN185" s="142" t="s">
        <v>191</v>
      </c>
      <c r="AO185" s="144"/>
      <c r="AP185" s="142" t="s">
        <v>191</v>
      </c>
      <c r="AQ185" s="144"/>
      <c r="AS185" s="137" t="str">
        <f t="shared" si="3"/>
        <v>xxxxx</v>
      </c>
      <c r="AT185" s="137" t="str">
        <f t="shared" si="3"/>
        <v/>
      </c>
    </row>
    <row r="186" spans="1:46" x14ac:dyDescent="0.2">
      <c r="A186" s="143">
        <v>507</v>
      </c>
      <c r="B186" s="143" t="s">
        <v>2855</v>
      </c>
      <c r="C186" s="143"/>
      <c r="D186" s="143"/>
      <c r="E186" s="151" t="s">
        <v>1252</v>
      </c>
      <c r="F186" s="142"/>
      <c r="G186" s="144"/>
      <c r="H186" s="142"/>
      <c r="I186" s="144"/>
      <c r="J186" s="142"/>
      <c r="K186" s="144"/>
      <c r="L186" s="142"/>
      <c r="M186" s="144"/>
      <c r="N186" s="142"/>
      <c r="O186" s="144"/>
      <c r="P186" s="142" t="s">
        <v>191</v>
      </c>
      <c r="Q186" s="144"/>
      <c r="R186" s="142"/>
      <c r="S186" s="144"/>
      <c r="T186" s="142"/>
      <c r="U186" s="144"/>
      <c r="V186" s="142"/>
      <c r="W186" s="144"/>
      <c r="X186" s="142" t="s">
        <v>191</v>
      </c>
      <c r="Y186" s="144"/>
      <c r="Z186" s="142"/>
      <c r="AA186" s="144"/>
      <c r="AB186" s="142"/>
      <c r="AC186" s="144"/>
      <c r="AD186" s="142"/>
      <c r="AE186" s="144"/>
      <c r="AF186" s="142" t="s">
        <v>191</v>
      </c>
      <c r="AG186" s="144"/>
      <c r="AH186" s="142"/>
      <c r="AI186" s="144"/>
      <c r="AJ186" s="142"/>
      <c r="AK186" s="144"/>
      <c r="AL186" s="142"/>
      <c r="AM186" s="145"/>
      <c r="AN186" s="142" t="s">
        <v>191</v>
      </c>
      <c r="AO186" s="144"/>
      <c r="AP186" s="142" t="s">
        <v>191</v>
      </c>
      <c r="AQ186" s="144"/>
      <c r="AS186" s="137" t="str">
        <f t="shared" si="3"/>
        <v>xxxxx</v>
      </c>
      <c r="AT186" s="137" t="str">
        <f t="shared" si="3"/>
        <v/>
      </c>
    </row>
    <row r="187" spans="1:46" x14ac:dyDescent="0.2">
      <c r="A187" s="143">
        <v>508</v>
      </c>
      <c r="B187" s="143" t="s">
        <v>2856</v>
      </c>
      <c r="C187" s="143"/>
      <c r="D187" s="143"/>
      <c r="E187" s="151" t="s">
        <v>1252</v>
      </c>
      <c r="F187" s="142"/>
      <c r="G187" s="144"/>
      <c r="H187" s="142"/>
      <c r="I187" s="144"/>
      <c r="J187" s="142"/>
      <c r="K187" s="144"/>
      <c r="L187" s="142"/>
      <c r="M187" s="144"/>
      <c r="N187" s="142"/>
      <c r="O187" s="144"/>
      <c r="P187" s="142" t="s">
        <v>191</v>
      </c>
      <c r="Q187" s="144"/>
      <c r="R187" s="142"/>
      <c r="S187" s="144"/>
      <c r="T187" s="142"/>
      <c r="U187" s="144"/>
      <c r="V187" s="142"/>
      <c r="W187" s="144"/>
      <c r="X187" s="142" t="s">
        <v>191</v>
      </c>
      <c r="Y187" s="144"/>
      <c r="Z187" s="142"/>
      <c r="AA187" s="144"/>
      <c r="AB187" s="142"/>
      <c r="AC187" s="144"/>
      <c r="AD187" s="142"/>
      <c r="AE187" s="144"/>
      <c r="AF187" s="142" t="s">
        <v>191</v>
      </c>
      <c r="AG187" s="144"/>
      <c r="AH187" s="142"/>
      <c r="AI187" s="144"/>
      <c r="AJ187" s="142"/>
      <c r="AK187" s="144"/>
      <c r="AL187" s="142"/>
      <c r="AM187" s="145"/>
      <c r="AN187" s="142" t="s">
        <v>191</v>
      </c>
      <c r="AO187" s="144"/>
      <c r="AP187" s="142" t="s">
        <v>191</v>
      </c>
      <c r="AQ187" s="144"/>
      <c r="AS187" s="137" t="str">
        <f t="shared" si="3"/>
        <v>xxxxx</v>
      </c>
      <c r="AT187" s="137" t="str">
        <f t="shared" si="3"/>
        <v/>
      </c>
    </row>
    <row r="188" spans="1:46" x14ac:dyDescent="0.2">
      <c r="A188" s="143">
        <v>509</v>
      </c>
      <c r="B188" s="143" t="s">
        <v>2857</v>
      </c>
      <c r="C188" s="143"/>
      <c r="D188" s="143"/>
      <c r="E188" s="151" t="s">
        <v>1252</v>
      </c>
      <c r="F188" s="142"/>
      <c r="G188" s="144"/>
      <c r="H188" s="142"/>
      <c r="I188" s="144"/>
      <c r="J188" s="142"/>
      <c r="K188" s="144"/>
      <c r="L188" s="142"/>
      <c r="M188" s="144"/>
      <c r="N188" s="142"/>
      <c r="O188" s="144"/>
      <c r="P188" s="142" t="s">
        <v>191</v>
      </c>
      <c r="Q188" s="144"/>
      <c r="R188" s="142"/>
      <c r="S188" s="144"/>
      <c r="T188" s="142"/>
      <c r="U188" s="144"/>
      <c r="V188" s="142"/>
      <c r="W188" s="144"/>
      <c r="X188" s="142" t="s">
        <v>191</v>
      </c>
      <c r="Y188" s="144"/>
      <c r="Z188" s="142"/>
      <c r="AA188" s="144"/>
      <c r="AB188" s="142"/>
      <c r="AC188" s="144"/>
      <c r="AD188" s="142"/>
      <c r="AE188" s="144"/>
      <c r="AF188" s="142" t="s">
        <v>191</v>
      </c>
      <c r="AG188" s="144"/>
      <c r="AH188" s="142"/>
      <c r="AI188" s="144"/>
      <c r="AJ188" s="142"/>
      <c r="AK188" s="144"/>
      <c r="AL188" s="142"/>
      <c r="AM188" s="145"/>
      <c r="AN188" s="142" t="s">
        <v>191</v>
      </c>
      <c r="AO188" s="144"/>
      <c r="AP188" s="142" t="s">
        <v>191</v>
      </c>
      <c r="AQ188" s="144"/>
      <c r="AS188" s="137" t="str">
        <f t="shared" si="3"/>
        <v>xxxxx</v>
      </c>
      <c r="AT188" s="137" t="str">
        <f t="shared" si="3"/>
        <v/>
      </c>
    </row>
    <row r="189" spans="1:46" x14ac:dyDescent="0.2">
      <c r="A189" s="143">
        <v>510</v>
      </c>
      <c r="B189" s="143" t="s">
        <v>2858</v>
      </c>
      <c r="C189" s="143"/>
      <c r="D189" s="143"/>
      <c r="E189" s="151" t="s">
        <v>1252</v>
      </c>
      <c r="F189" s="142"/>
      <c r="G189" s="144"/>
      <c r="H189" s="142"/>
      <c r="I189" s="144"/>
      <c r="J189" s="142"/>
      <c r="K189" s="144"/>
      <c r="L189" s="142"/>
      <c r="M189" s="144"/>
      <c r="N189" s="142"/>
      <c r="O189" s="144"/>
      <c r="P189" s="142" t="s">
        <v>191</v>
      </c>
      <c r="Q189" s="144"/>
      <c r="R189" s="142"/>
      <c r="S189" s="144"/>
      <c r="T189" s="142"/>
      <c r="U189" s="144"/>
      <c r="V189" s="142"/>
      <c r="W189" s="144"/>
      <c r="X189" s="142" t="s">
        <v>191</v>
      </c>
      <c r="Y189" s="144"/>
      <c r="Z189" s="142"/>
      <c r="AA189" s="144"/>
      <c r="AB189" s="142"/>
      <c r="AC189" s="144"/>
      <c r="AD189" s="142"/>
      <c r="AE189" s="144"/>
      <c r="AF189" s="142" t="s">
        <v>191</v>
      </c>
      <c r="AG189" s="144"/>
      <c r="AH189" s="142"/>
      <c r="AI189" s="144"/>
      <c r="AJ189" s="142"/>
      <c r="AK189" s="144"/>
      <c r="AL189" s="142"/>
      <c r="AM189" s="145"/>
      <c r="AN189" s="142" t="s">
        <v>191</v>
      </c>
      <c r="AO189" s="144"/>
      <c r="AP189" s="142" t="s">
        <v>191</v>
      </c>
      <c r="AQ189" s="144"/>
      <c r="AS189" s="137" t="str">
        <f t="shared" si="3"/>
        <v>xxxxx</v>
      </c>
      <c r="AT189" s="137" t="str">
        <f t="shared" si="3"/>
        <v/>
      </c>
    </row>
    <row r="190" spans="1:46" x14ac:dyDescent="0.2">
      <c r="A190" s="143">
        <v>511</v>
      </c>
      <c r="B190" s="143" t="s">
        <v>2859</v>
      </c>
      <c r="C190" s="143"/>
      <c r="D190" s="143"/>
      <c r="E190" s="151" t="s">
        <v>1252</v>
      </c>
      <c r="F190" s="142"/>
      <c r="G190" s="144"/>
      <c r="H190" s="142"/>
      <c r="I190" s="144"/>
      <c r="J190" s="142"/>
      <c r="K190" s="144"/>
      <c r="L190" s="142"/>
      <c r="M190" s="144"/>
      <c r="N190" s="142"/>
      <c r="O190" s="144"/>
      <c r="P190" s="142" t="s">
        <v>191</v>
      </c>
      <c r="Q190" s="144"/>
      <c r="R190" s="142"/>
      <c r="S190" s="144"/>
      <c r="T190" s="142"/>
      <c r="U190" s="144"/>
      <c r="V190" s="142"/>
      <c r="W190" s="144"/>
      <c r="X190" s="142" t="s">
        <v>191</v>
      </c>
      <c r="Y190" s="144"/>
      <c r="Z190" s="142"/>
      <c r="AA190" s="144"/>
      <c r="AB190" s="142"/>
      <c r="AC190" s="144"/>
      <c r="AD190" s="142"/>
      <c r="AE190" s="144"/>
      <c r="AF190" s="142" t="s">
        <v>191</v>
      </c>
      <c r="AG190" s="144"/>
      <c r="AH190" s="142"/>
      <c r="AI190" s="144"/>
      <c r="AJ190" s="142"/>
      <c r="AK190" s="144"/>
      <c r="AL190" s="142"/>
      <c r="AM190" s="145"/>
      <c r="AN190" s="142" t="s">
        <v>191</v>
      </c>
      <c r="AO190" s="144"/>
      <c r="AP190" s="142" t="s">
        <v>191</v>
      </c>
      <c r="AQ190" s="144"/>
      <c r="AS190" s="137" t="str">
        <f t="shared" si="3"/>
        <v>xxxxx</v>
      </c>
      <c r="AT190" s="137" t="str">
        <f t="shared" si="3"/>
        <v/>
      </c>
    </row>
    <row r="191" spans="1:46" x14ac:dyDescent="0.2">
      <c r="A191" s="143">
        <v>512</v>
      </c>
      <c r="B191" s="143" t="s">
        <v>2860</v>
      </c>
      <c r="C191" s="143"/>
      <c r="D191" s="143"/>
      <c r="E191" s="151" t="s">
        <v>1252</v>
      </c>
      <c r="F191" s="142"/>
      <c r="G191" s="144"/>
      <c r="H191" s="142"/>
      <c r="I191" s="144"/>
      <c r="J191" s="142"/>
      <c r="K191" s="144"/>
      <c r="L191" s="142"/>
      <c r="M191" s="144"/>
      <c r="N191" s="142"/>
      <c r="O191" s="144"/>
      <c r="P191" s="142" t="s">
        <v>191</v>
      </c>
      <c r="Q191" s="144"/>
      <c r="R191" s="142"/>
      <c r="S191" s="144"/>
      <c r="T191" s="142"/>
      <c r="U191" s="144"/>
      <c r="V191" s="142"/>
      <c r="W191" s="144"/>
      <c r="X191" s="142" t="s">
        <v>191</v>
      </c>
      <c r="Y191" s="144"/>
      <c r="Z191" s="142"/>
      <c r="AA191" s="144"/>
      <c r="AB191" s="142"/>
      <c r="AC191" s="144"/>
      <c r="AD191" s="142"/>
      <c r="AE191" s="144"/>
      <c r="AF191" s="142" t="s">
        <v>191</v>
      </c>
      <c r="AG191" s="144"/>
      <c r="AH191" s="142"/>
      <c r="AI191" s="144"/>
      <c r="AJ191" s="142"/>
      <c r="AK191" s="144"/>
      <c r="AL191" s="142"/>
      <c r="AM191" s="145"/>
      <c r="AN191" s="142" t="s">
        <v>191</v>
      </c>
      <c r="AO191" s="144"/>
      <c r="AP191" s="142" t="s">
        <v>191</v>
      </c>
      <c r="AQ191" s="144"/>
      <c r="AS191" s="137" t="str">
        <f t="shared" si="3"/>
        <v>xxxxx</v>
      </c>
      <c r="AT191" s="137" t="str">
        <f t="shared" si="3"/>
        <v/>
      </c>
    </row>
    <row r="192" spans="1:46" x14ac:dyDescent="0.2">
      <c r="A192" s="143">
        <v>513</v>
      </c>
      <c r="B192" s="143" t="s">
        <v>2861</v>
      </c>
      <c r="C192" s="143"/>
      <c r="D192" s="143"/>
      <c r="E192" s="151" t="s">
        <v>1252</v>
      </c>
      <c r="F192" s="142"/>
      <c r="G192" s="144"/>
      <c r="H192" s="142"/>
      <c r="I192" s="144"/>
      <c r="J192" s="142"/>
      <c r="K192" s="144"/>
      <c r="L192" s="142"/>
      <c r="M192" s="144"/>
      <c r="N192" s="142"/>
      <c r="O192" s="144"/>
      <c r="P192" s="142" t="s">
        <v>191</v>
      </c>
      <c r="Q192" s="144"/>
      <c r="R192" s="142"/>
      <c r="S192" s="144"/>
      <c r="T192" s="142"/>
      <c r="U192" s="144"/>
      <c r="V192" s="142"/>
      <c r="W192" s="144"/>
      <c r="X192" s="142" t="s">
        <v>191</v>
      </c>
      <c r="Y192" s="144"/>
      <c r="Z192" s="142"/>
      <c r="AA192" s="144"/>
      <c r="AB192" s="142"/>
      <c r="AC192" s="144"/>
      <c r="AD192" s="142"/>
      <c r="AE192" s="144"/>
      <c r="AF192" s="142" t="s">
        <v>191</v>
      </c>
      <c r="AG192" s="144"/>
      <c r="AH192" s="142"/>
      <c r="AI192" s="144"/>
      <c r="AJ192" s="142"/>
      <c r="AK192" s="144"/>
      <c r="AL192" s="142"/>
      <c r="AM192" s="145"/>
      <c r="AN192" s="142" t="s">
        <v>191</v>
      </c>
      <c r="AO192" s="144"/>
      <c r="AP192" s="142" t="s">
        <v>191</v>
      </c>
      <c r="AQ192" s="144"/>
      <c r="AS192" s="137" t="str">
        <f t="shared" si="3"/>
        <v>xxxxx</v>
      </c>
      <c r="AT192" s="137" t="str">
        <f t="shared" si="3"/>
        <v/>
      </c>
    </row>
    <row r="193" spans="1:46" x14ac:dyDescent="0.2">
      <c r="A193" s="143">
        <v>514</v>
      </c>
      <c r="B193" s="143" t="s">
        <v>2862</v>
      </c>
      <c r="C193" s="143"/>
      <c r="D193" s="143"/>
      <c r="E193" s="151" t="s">
        <v>1252</v>
      </c>
      <c r="F193" s="142"/>
      <c r="G193" s="144"/>
      <c r="H193" s="142"/>
      <c r="I193" s="144"/>
      <c r="J193" s="142"/>
      <c r="K193" s="144"/>
      <c r="L193" s="142"/>
      <c r="M193" s="144"/>
      <c r="N193" s="142"/>
      <c r="O193" s="144"/>
      <c r="P193" s="142" t="s">
        <v>191</v>
      </c>
      <c r="Q193" s="144"/>
      <c r="R193" s="142"/>
      <c r="S193" s="144"/>
      <c r="T193" s="142"/>
      <c r="U193" s="144"/>
      <c r="V193" s="142"/>
      <c r="W193" s="144"/>
      <c r="X193" s="142" t="s">
        <v>191</v>
      </c>
      <c r="Y193" s="144"/>
      <c r="Z193" s="142"/>
      <c r="AA193" s="144"/>
      <c r="AB193" s="142"/>
      <c r="AC193" s="144"/>
      <c r="AD193" s="142"/>
      <c r="AE193" s="144"/>
      <c r="AF193" s="142" t="s">
        <v>191</v>
      </c>
      <c r="AG193" s="144"/>
      <c r="AH193" s="142"/>
      <c r="AI193" s="144"/>
      <c r="AJ193" s="142"/>
      <c r="AK193" s="144"/>
      <c r="AL193" s="142"/>
      <c r="AM193" s="145"/>
      <c r="AN193" s="142" t="s">
        <v>191</v>
      </c>
      <c r="AO193" s="144"/>
      <c r="AP193" s="142" t="s">
        <v>191</v>
      </c>
      <c r="AQ193" s="144"/>
      <c r="AS193" s="137" t="str">
        <f t="shared" si="3"/>
        <v>xxxxx</v>
      </c>
      <c r="AT193" s="137" t="str">
        <f t="shared" si="3"/>
        <v/>
      </c>
    </row>
    <row r="194" spans="1:46" x14ac:dyDescent="0.2">
      <c r="A194" s="143">
        <v>515</v>
      </c>
      <c r="B194" s="143" t="s">
        <v>2863</v>
      </c>
      <c r="C194" s="143"/>
      <c r="D194" s="143"/>
      <c r="E194" s="151" t="s">
        <v>1252</v>
      </c>
      <c r="F194" s="142"/>
      <c r="G194" s="144"/>
      <c r="H194" s="142"/>
      <c r="I194" s="144"/>
      <c r="J194" s="142"/>
      <c r="K194" s="144"/>
      <c r="L194" s="142"/>
      <c r="M194" s="144"/>
      <c r="N194" s="142"/>
      <c r="O194" s="144"/>
      <c r="P194" s="142" t="s">
        <v>191</v>
      </c>
      <c r="Q194" s="144"/>
      <c r="R194" s="142"/>
      <c r="S194" s="144"/>
      <c r="T194" s="142"/>
      <c r="U194" s="144"/>
      <c r="V194" s="142"/>
      <c r="W194" s="144"/>
      <c r="X194" s="142" t="s">
        <v>191</v>
      </c>
      <c r="Y194" s="144"/>
      <c r="Z194" s="142"/>
      <c r="AA194" s="144"/>
      <c r="AB194" s="142"/>
      <c r="AC194" s="144"/>
      <c r="AD194" s="142"/>
      <c r="AE194" s="144"/>
      <c r="AF194" s="142" t="s">
        <v>191</v>
      </c>
      <c r="AG194" s="144"/>
      <c r="AH194" s="142"/>
      <c r="AI194" s="144"/>
      <c r="AJ194" s="142"/>
      <c r="AK194" s="144"/>
      <c r="AL194" s="142"/>
      <c r="AM194" s="145"/>
      <c r="AN194" s="142" t="s">
        <v>191</v>
      </c>
      <c r="AO194" s="144"/>
      <c r="AP194" s="142" t="s">
        <v>191</v>
      </c>
      <c r="AQ194" s="144"/>
      <c r="AS194" s="137" t="str">
        <f t="shared" si="3"/>
        <v>xxxxx</v>
      </c>
      <c r="AT194" s="137" t="str">
        <f t="shared" si="3"/>
        <v/>
      </c>
    </row>
    <row r="195" spans="1:46" x14ac:dyDescent="0.2">
      <c r="A195" s="143">
        <v>516</v>
      </c>
      <c r="B195" s="143" t="s">
        <v>2864</v>
      </c>
      <c r="C195" s="143"/>
      <c r="D195" s="143"/>
      <c r="E195" s="151" t="s">
        <v>1252</v>
      </c>
      <c r="F195" s="142"/>
      <c r="G195" s="144"/>
      <c r="H195" s="142"/>
      <c r="I195" s="144"/>
      <c r="J195" s="142"/>
      <c r="K195" s="144"/>
      <c r="L195" s="142"/>
      <c r="M195" s="144"/>
      <c r="N195" s="142"/>
      <c r="O195" s="144"/>
      <c r="P195" s="142" t="s">
        <v>191</v>
      </c>
      <c r="Q195" s="144"/>
      <c r="R195" s="142"/>
      <c r="S195" s="144"/>
      <c r="T195" s="142"/>
      <c r="U195" s="144"/>
      <c r="V195" s="142"/>
      <c r="W195" s="144"/>
      <c r="X195" s="142" t="s">
        <v>191</v>
      </c>
      <c r="Y195" s="144"/>
      <c r="Z195" s="142"/>
      <c r="AA195" s="144"/>
      <c r="AB195" s="142"/>
      <c r="AC195" s="144"/>
      <c r="AD195" s="142"/>
      <c r="AE195" s="144"/>
      <c r="AF195" s="142" t="s">
        <v>191</v>
      </c>
      <c r="AG195" s="144"/>
      <c r="AH195" s="142"/>
      <c r="AI195" s="144"/>
      <c r="AJ195" s="142"/>
      <c r="AK195" s="144"/>
      <c r="AL195" s="142"/>
      <c r="AM195" s="145"/>
      <c r="AN195" s="142" t="s">
        <v>191</v>
      </c>
      <c r="AO195" s="144"/>
      <c r="AP195" s="142" t="s">
        <v>191</v>
      </c>
      <c r="AQ195" s="144"/>
      <c r="AS195" s="137" t="str">
        <f t="shared" si="3"/>
        <v>xxxxx</v>
      </c>
      <c r="AT195" s="137" t="str">
        <f t="shared" si="3"/>
        <v/>
      </c>
    </row>
    <row r="196" spans="1:46" x14ac:dyDescent="0.2">
      <c r="A196" s="143">
        <v>517</v>
      </c>
      <c r="B196" s="143" t="s">
        <v>2865</v>
      </c>
      <c r="C196" s="143"/>
      <c r="D196" s="143"/>
      <c r="E196" s="151">
        <v>39814</v>
      </c>
      <c r="F196" s="142"/>
      <c r="G196" s="144"/>
      <c r="H196" s="142"/>
      <c r="I196" s="144"/>
      <c r="J196" s="142"/>
      <c r="K196" s="144"/>
      <c r="L196" s="142"/>
      <c r="M196" s="144"/>
      <c r="N196" s="142"/>
      <c r="O196" s="144"/>
      <c r="P196" s="142" t="s">
        <v>191</v>
      </c>
      <c r="Q196" s="144"/>
      <c r="R196" s="142"/>
      <c r="S196" s="144"/>
      <c r="T196" s="142"/>
      <c r="U196" s="144"/>
      <c r="V196" s="142"/>
      <c r="W196" s="144"/>
      <c r="X196" s="142" t="s">
        <v>191</v>
      </c>
      <c r="Y196" s="144"/>
      <c r="Z196" s="142"/>
      <c r="AA196" s="144"/>
      <c r="AB196" s="142"/>
      <c r="AC196" s="144"/>
      <c r="AD196" s="142"/>
      <c r="AE196" s="144"/>
      <c r="AF196" s="142" t="s">
        <v>191</v>
      </c>
      <c r="AG196" s="144"/>
      <c r="AH196" s="142"/>
      <c r="AI196" s="144"/>
      <c r="AJ196" s="142"/>
      <c r="AK196" s="144"/>
      <c r="AL196" s="142"/>
      <c r="AM196" s="145"/>
      <c r="AN196" s="142" t="s">
        <v>191</v>
      </c>
      <c r="AO196" s="144"/>
      <c r="AP196" s="142" t="s">
        <v>191</v>
      </c>
      <c r="AQ196" s="144"/>
      <c r="AS196" s="137" t="str">
        <f t="shared" si="3"/>
        <v>xxxxx</v>
      </c>
      <c r="AT196" s="137" t="str">
        <f t="shared" si="3"/>
        <v/>
      </c>
    </row>
    <row r="197" spans="1:46" x14ac:dyDescent="0.2">
      <c r="A197" s="143">
        <v>518</v>
      </c>
      <c r="B197" s="143" t="s">
        <v>2866</v>
      </c>
      <c r="C197" s="143"/>
      <c r="D197" s="143"/>
      <c r="E197" s="151">
        <v>39814</v>
      </c>
      <c r="F197" s="142"/>
      <c r="G197" s="144"/>
      <c r="H197" s="142"/>
      <c r="I197" s="144"/>
      <c r="J197" s="142"/>
      <c r="K197" s="144"/>
      <c r="L197" s="142"/>
      <c r="M197" s="144"/>
      <c r="N197" s="142"/>
      <c r="O197" s="144"/>
      <c r="P197" s="142" t="s">
        <v>191</v>
      </c>
      <c r="Q197" s="144"/>
      <c r="R197" s="142"/>
      <c r="S197" s="144"/>
      <c r="T197" s="142"/>
      <c r="U197" s="144"/>
      <c r="V197" s="142"/>
      <c r="W197" s="144"/>
      <c r="X197" s="142" t="s">
        <v>191</v>
      </c>
      <c r="Y197" s="144"/>
      <c r="Z197" s="142"/>
      <c r="AA197" s="144"/>
      <c r="AB197" s="142"/>
      <c r="AC197" s="144"/>
      <c r="AD197" s="142"/>
      <c r="AE197" s="144"/>
      <c r="AF197" s="142" t="s">
        <v>191</v>
      </c>
      <c r="AG197" s="144"/>
      <c r="AH197" s="142"/>
      <c r="AI197" s="144"/>
      <c r="AJ197" s="142"/>
      <c r="AK197" s="144"/>
      <c r="AL197" s="142"/>
      <c r="AM197" s="145"/>
      <c r="AN197" s="142" t="s">
        <v>191</v>
      </c>
      <c r="AO197" s="144"/>
      <c r="AP197" s="142" t="s">
        <v>191</v>
      </c>
      <c r="AQ197" s="144"/>
      <c r="AS197" s="137" t="str">
        <f t="shared" si="3"/>
        <v>xxxxx</v>
      </c>
      <c r="AT197" s="137" t="str">
        <f t="shared" si="3"/>
        <v/>
      </c>
    </row>
    <row r="198" spans="1:46" x14ac:dyDescent="0.2">
      <c r="A198" s="143">
        <v>519</v>
      </c>
      <c r="B198" s="143" t="s">
        <v>2867</v>
      </c>
      <c r="C198" s="143"/>
      <c r="D198" s="143"/>
      <c r="E198" s="151" t="s">
        <v>1252</v>
      </c>
      <c r="F198" s="142"/>
      <c r="G198" s="144"/>
      <c r="H198" s="142"/>
      <c r="I198" s="144"/>
      <c r="J198" s="142"/>
      <c r="K198" s="144"/>
      <c r="L198" s="142"/>
      <c r="M198" s="144"/>
      <c r="N198" s="142"/>
      <c r="O198" s="144"/>
      <c r="P198" s="142" t="s">
        <v>191</v>
      </c>
      <c r="Q198" s="144"/>
      <c r="R198" s="142"/>
      <c r="S198" s="144"/>
      <c r="T198" s="142"/>
      <c r="U198" s="144"/>
      <c r="V198" s="142"/>
      <c r="W198" s="144"/>
      <c r="X198" s="142" t="s">
        <v>191</v>
      </c>
      <c r="Y198" s="144"/>
      <c r="Z198" s="142"/>
      <c r="AA198" s="144"/>
      <c r="AB198" s="142"/>
      <c r="AC198" s="144"/>
      <c r="AD198" s="142"/>
      <c r="AE198" s="144"/>
      <c r="AF198" s="142" t="s">
        <v>191</v>
      </c>
      <c r="AG198" s="144"/>
      <c r="AH198" s="142"/>
      <c r="AI198" s="144"/>
      <c r="AJ198" s="142"/>
      <c r="AK198" s="144"/>
      <c r="AL198" s="142"/>
      <c r="AM198" s="145"/>
      <c r="AN198" s="142" t="s">
        <v>191</v>
      </c>
      <c r="AO198" s="144"/>
      <c r="AP198" s="142" t="s">
        <v>191</v>
      </c>
      <c r="AQ198" s="144"/>
      <c r="AS198" s="137" t="str">
        <f t="shared" si="3"/>
        <v>xxxxx</v>
      </c>
      <c r="AT198" s="137" t="str">
        <f t="shared" si="3"/>
        <v/>
      </c>
    </row>
    <row r="199" spans="1:46" x14ac:dyDescent="0.2">
      <c r="A199" s="143">
        <v>520</v>
      </c>
      <c r="B199" s="143" t="s">
        <v>2868</v>
      </c>
      <c r="C199" s="143"/>
      <c r="D199" s="143"/>
      <c r="E199" s="151">
        <v>39814</v>
      </c>
      <c r="F199" s="142"/>
      <c r="G199" s="144"/>
      <c r="H199" s="142"/>
      <c r="I199" s="144"/>
      <c r="J199" s="142"/>
      <c r="K199" s="144"/>
      <c r="L199" s="142"/>
      <c r="M199" s="144"/>
      <c r="N199" s="142"/>
      <c r="O199" s="144"/>
      <c r="P199" s="142" t="s">
        <v>191</v>
      </c>
      <c r="Q199" s="144"/>
      <c r="R199" s="142"/>
      <c r="S199" s="144"/>
      <c r="T199" s="142"/>
      <c r="U199" s="144"/>
      <c r="V199" s="142"/>
      <c r="W199" s="144"/>
      <c r="X199" s="142" t="s">
        <v>191</v>
      </c>
      <c r="Y199" s="144"/>
      <c r="Z199" s="142"/>
      <c r="AA199" s="144"/>
      <c r="AB199" s="142"/>
      <c r="AC199" s="144"/>
      <c r="AD199" s="142"/>
      <c r="AE199" s="144"/>
      <c r="AF199" s="142" t="s">
        <v>191</v>
      </c>
      <c r="AG199" s="144"/>
      <c r="AH199" s="142"/>
      <c r="AI199" s="144"/>
      <c r="AJ199" s="142"/>
      <c r="AK199" s="144"/>
      <c r="AL199" s="142"/>
      <c r="AM199" s="145"/>
      <c r="AN199" s="142" t="s">
        <v>191</v>
      </c>
      <c r="AO199" s="144"/>
      <c r="AP199" s="142" t="s">
        <v>191</v>
      </c>
      <c r="AQ199" s="144"/>
      <c r="AS199" s="137" t="str">
        <f t="shared" si="3"/>
        <v>xxxxx</v>
      </c>
      <c r="AT199" s="137" t="str">
        <f t="shared" si="3"/>
        <v/>
      </c>
    </row>
    <row r="200" spans="1:46" x14ac:dyDescent="0.2">
      <c r="A200" s="143">
        <v>521</v>
      </c>
      <c r="B200" s="143" t="s">
        <v>2869</v>
      </c>
      <c r="C200" s="143"/>
      <c r="D200" s="143"/>
      <c r="E200" s="151" t="s">
        <v>1252</v>
      </c>
      <c r="F200" s="142"/>
      <c r="G200" s="144"/>
      <c r="H200" s="142"/>
      <c r="I200" s="144"/>
      <c r="J200" s="142"/>
      <c r="K200" s="144"/>
      <c r="L200" s="142"/>
      <c r="M200" s="144"/>
      <c r="N200" s="142"/>
      <c r="O200" s="144"/>
      <c r="P200" s="142" t="s">
        <v>191</v>
      </c>
      <c r="Q200" s="144"/>
      <c r="R200" s="142"/>
      <c r="S200" s="144"/>
      <c r="T200" s="142"/>
      <c r="U200" s="144"/>
      <c r="V200" s="142"/>
      <c r="W200" s="144"/>
      <c r="X200" s="142" t="s">
        <v>191</v>
      </c>
      <c r="Y200" s="144"/>
      <c r="Z200" s="142"/>
      <c r="AA200" s="144"/>
      <c r="AB200" s="142"/>
      <c r="AC200" s="144"/>
      <c r="AD200" s="142"/>
      <c r="AE200" s="144"/>
      <c r="AF200" s="142" t="s">
        <v>191</v>
      </c>
      <c r="AG200" s="144"/>
      <c r="AH200" s="142"/>
      <c r="AI200" s="144"/>
      <c r="AJ200" s="142"/>
      <c r="AK200" s="144"/>
      <c r="AL200" s="142"/>
      <c r="AM200" s="145"/>
      <c r="AN200" s="142" t="s">
        <v>191</v>
      </c>
      <c r="AO200" s="144"/>
      <c r="AP200" s="142" t="s">
        <v>191</v>
      </c>
      <c r="AQ200" s="144"/>
      <c r="AS200" s="137" t="str">
        <f t="shared" si="3"/>
        <v>xxxxx</v>
      </c>
      <c r="AT200" s="137" t="str">
        <f t="shared" si="3"/>
        <v/>
      </c>
    </row>
    <row r="201" spans="1:46" x14ac:dyDescent="0.2">
      <c r="A201" s="143">
        <v>522</v>
      </c>
      <c r="B201" s="143" t="s">
        <v>2870</v>
      </c>
      <c r="C201" s="143"/>
      <c r="D201" s="143"/>
      <c r="E201" s="151" t="s">
        <v>1252</v>
      </c>
      <c r="F201" s="142"/>
      <c r="G201" s="144"/>
      <c r="H201" s="142"/>
      <c r="I201" s="144"/>
      <c r="J201" s="142"/>
      <c r="K201" s="144"/>
      <c r="L201" s="142"/>
      <c r="M201" s="144"/>
      <c r="N201" s="142"/>
      <c r="O201" s="144"/>
      <c r="P201" s="142" t="s">
        <v>191</v>
      </c>
      <c r="Q201" s="144"/>
      <c r="R201" s="142"/>
      <c r="S201" s="144"/>
      <c r="T201" s="142"/>
      <c r="U201" s="144"/>
      <c r="V201" s="142"/>
      <c r="W201" s="144"/>
      <c r="X201" s="142" t="s">
        <v>191</v>
      </c>
      <c r="Y201" s="144"/>
      <c r="Z201" s="142"/>
      <c r="AA201" s="144"/>
      <c r="AB201" s="142"/>
      <c r="AC201" s="144"/>
      <c r="AD201" s="142"/>
      <c r="AE201" s="144"/>
      <c r="AF201" s="142" t="s">
        <v>191</v>
      </c>
      <c r="AG201" s="144"/>
      <c r="AH201" s="142"/>
      <c r="AI201" s="144"/>
      <c r="AJ201" s="142"/>
      <c r="AK201" s="144"/>
      <c r="AL201" s="142"/>
      <c r="AM201" s="145"/>
      <c r="AN201" s="142" t="s">
        <v>191</v>
      </c>
      <c r="AO201" s="144"/>
      <c r="AP201" s="142" t="s">
        <v>191</v>
      </c>
      <c r="AQ201" s="144"/>
      <c r="AS201" s="137" t="str">
        <f t="shared" si="3"/>
        <v>xxxxx</v>
      </c>
      <c r="AT201" s="137" t="str">
        <f t="shared" si="3"/>
        <v/>
      </c>
    </row>
    <row r="202" spans="1:46" x14ac:dyDescent="0.2">
      <c r="A202" s="143">
        <v>523</v>
      </c>
      <c r="B202" s="143" t="s">
        <v>2871</v>
      </c>
      <c r="C202" s="143"/>
      <c r="D202" s="143"/>
      <c r="E202" s="151" t="s">
        <v>1252</v>
      </c>
      <c r="F202" s="142"/>
      <c r="G202" s="144"/>
      <c r="H202" s="142"/>
      <c r="I202" s="144"/>
      <c r="J202" s="142"/>
      <c r="K202" s="144"/>
      <c r="L202" s="142"/>
      <c r="M202" s="144"/>
      <c r="N202" s="142"/>
      <c r="O202" s="144"/>
      <c r="P202" s="142" t="s">
        <v>191</v>
      </c>
      <c r="Q202" s="144"/>
      <c r="R202" s="142"/>
      <c r="S202" s="144"/>
      <c r="T202" s="142"/>
      <c r="U202" s="144"/>
      <c r="V202" s="142"/>
      <c r="W202" s="144"/>
      <c r="X202" s="142" t="s">
        <v>191</v>
      </c>
      <c r="Y202" s="144"/>
      <c r="Z202" s="142"/>
      <c r="AA202" s="144"/>
      <c r="AB202" s="142"/>
      <c r="AC202" s="144"/>
      <c r="AD202" s="142"/>
      <c r="AE202" s="144"/>
      <c r="AF202" s="142" t="s">
        <v>191</v>
      </c>
      <c r="AG202" s="144"/>
      <c r="AH202" s="142"/>
      <c r="AI202" s="144"/>
      <c r="AJ202" s="142"/>
      <c r="AK202" s="144"/>
      <c r="AL202" s="142"/>
      <c r="AM202" s="145"/>
      <c r="AN202" s="142" t="s">
        <v>191</v>
      </c>
      <c r="AO202" s="144"/>
      <c r="AP202" s="142" t="s">
        <v>191</v>
      </c>
      <c r="AQ202" s="144"/>
      <c r="AS202" s="137" t="str">
        <f t="shared" si="3"/>
        <v>xxxxx</v>
      </c>
      <c r="AT202" s="137" t="str">
        <f t="shared" si="3"/>
        <v/>
      </c>
    </row>
    <row r="203" spans="1:46" x14ac:dyDescent="0.2">
      <c r="A203" s="143">
        <v>524</v>
      </c>
      <c r="B203" s="143" t="s">
        <v>2872</v>
      </c>
      <c r="C203" s="143"/>
      <c r="D203" s="143"/>
      <c r="E203" s="151">
        <v>39814</v>
      </c>
      <c r="F203" s="142"/>
      <c r="G203" s="144"/>
      <c r="H203" s="142"/>
      <c r="I203" s="144"/>
      <c r="J203" s="142"/>
      <c r="K203" s="144"/>
      <c r="L203" s="142"/>
      <c r="M203" s="144"/>
      <c r="N203" s="142"/>
      <c r="O203" s="144"/>
      <c r="P203" s="142" t="s">
        <v>191</v>
      </c>
      <c r="Q203" s="144"/>
      <c r="R203" s="142"/>
      <c r="S203" s="144"/>
      <c r="T203" s="142"/>
      <c r="U203" s="144"/>
      <c r="V203" s="142"/>
      <c r="W203" s="144"/>
      <c r="X203" s="142" t="s">
        <v>191</v>
      </c>
      <c r="Y203" s="144"/>
      <c r="Z203" s="142"/>
      <c r="AA203" s="144"/>
      <c r="AB203" s="142"/>
      <c r="AC203" s="144"/>
      <c r="AD203" s="142"/>
      <c r="AE203" s="144"/>
      <c r="AF203" s="142" t="s">
        <v>191</v>
      </c>
      <c r="AG203" s="144"/>
      <c r="AH203" s="142"/>
      <c r="AI203" s="144"/>
      <c r="AJ203" s="142"/>
      <c r="AK203" s="144"/>
      <c r="AL203" s="142"/>
      <c r="AM203" s="145"/>
      <c r="AN203" s="142" t="s">
        <v>191</v>
      </c>
      <c r="AO203" s="144"/>
      <c r="AP203" s="142" t="s">
        <v>191</v>
      </c>
      <c r="AQ203" s="144"/>
      <c r="AS203" s="137" t="str">
        <f t="shared" si="3"/>
        <v>xxxxx</v>
      </c>
      <c r="AT203" s="137" t="str">
        <f t="shared" si="3"/>
        <v/>
      </c>
    </row>
    <row r="204" spans="1:46" x14ac:dyDescent="0.2">
      <c r="A204" s="143">
        <v>525</v>
      </c>
      <c r="B204" s="143" t="s">
        <v>2873</v>
      </c>
      <c r="C204" s="143"/>
      <c r="D204" s="143"/>
      <c r="E204" s="151" t="s">
        <v>1252</v>
      </c>
      <c r="F204" s="142"/>
      <c r="G204" s="144"/>
      <c r="H204" s="142"/>
      <c r="I204" s="144"/>
      <c r="J204" s="142"/>
      <c r="K204" s="144"/>
      <c r="L204" s="142"/>
      <c r="M204" s="144"/>
      <c r="N204" s="142"/>
      <c r="O204" s="144"/>
      <c r="P204" s="142" t="s">
        <v>191</v>
      </c>
      <c r="Q204" s="144"/>
      <c r="R204" s="142"/>
      <c r="S204" s="144"/>
      <c r="T204" s="142"/>
      <c r="U204" s="144"/>
      <c r="V204" s="142"/>
      <c r="W204" s="144"/>
      <c r="X204" s="142" t="s">
        <v>191</v>
      </c>
      <c r="Y204" s="144"/>
      <c r="Z204" s="142"/>
      <c r="AA204" s="144"/>
      <c r="AB204" s="142"/>
      <c r="AC204" s="144"/>
      <c r="AD204" s="142"/>
      <c r="AE204" s="144"/>
      <c r="AF204" s="142" t="s">
        <v>191</v>
      </c>
      <c r="AG204" s="144"/>
      <c r="AH204" s="142"/>
      <c r="AI204" s="144"/>
      <c r="AJ204" s="142"/>
      <c r="AK204" s="144"/>
      <c r="AL204" s="142"/>
      <c r="AM204" s="145"/>
      <c r="AN204" s="142" t="s">
        <v>191</v>
      </c>
      <c r="AO204" s="144"/>
      <c r="AP204" s="142" t="s">
        <v>191</v>
      </c>
      <c r="AQ204" s="144"/>
      <c r="AS204" s="137" t="str">
        <f t="shared" si="3"/>
        <v>xxxxx</v>
      </c>
      <c r="AT204" s="137" t="str">
        <f t="shared" si="3"/>
        <v/>
      </c>
    </row>
    <row r="205" spans="1:46" x14ac:dyDescent="0.2">
      <c r="A205" s="143">
        <v>526</v>
      </c>
      <c r="B205" s="143" t="s">
        <v>2874</v>
      </c>
      <c r="C205" s="143"/>
      <c r="D205" s="143"/>
      <c r="E205" s="151" t="s">
        <v>1252</v>
      </c>
      <c r="F205" s="142"/>
      <c r="G205" s="144"/>
      <c r="H205" s="142"/>
      <c r="I205" s="144"/>
      <c r="J205" s="142"/>
      <c r="K205" s="144"/>
      <c r="L205" s="142"/>
      <c r="M205" s="144"/>
      <c r="N205" s="142"/>
      <c r="O205" s="144"/>
      <c r="P205" s="142" t="s">
        <v>191</v>
      </c>
      <c r="Q205" s="144"/>
      <c r="R205" s="142"/>
      <c r="S205" s="144"/>
      <c r="T205" s="142"/>
      <c r="U205" s="144"/>
      <c r="V205" s="142"/>
      <c r="W205" s="144"/>
      <c r="X205" s="142" t="s">
        <v>191</v>
      </c>
      <c r="Y205" s="144"/>
      <c r="Z205" s="142"/>
      <c r="AA205" s="144"/>
      <c r="AB205" s="142"/>
      <c r="AC205" s="144"/>
      <c r="AD205" s="142"/>
      <c r="AE205" s="144"/>
      <c r="AF205" s="142" t="s">
        <v>191</v>
      </c>
      <c r="AG205" s="144"/>
      <c r="AH205" s="142"/>
      <c r="AI205" s="144"/>
      <c r="AJ205" s="142"/>
      <c r="AK205" s="144"/>
      <c r="AL205" s="142"/>
      <c r="AM205" s="145"/>
      <c r="AN205" s="142" t="s">
        <v>191</v>
      </c>
      <c r="AO205" s="144"/>
      <c r="AP205" s="142" t="s">
        <v>191</v>
      </c>
      <c r="AQ205" s="144"/>
      <c r="AS205" s="137" t="str">
        <f t="shared" si="3"/>
        <v>xxxxx</v>
      </c>
      <c r="AT205" s="137" t="str">
        <f t="shared" si="3"/>
        <v/>
      </c>
    </row>
    <row r="206" spans="1:46" x14ac:dyDescent="0.2">
      <c r="A206" s="143">
        <v>527</v>
      </c>
      <c r="B206" s="143" t="s">
        <v>2875</v>
      </c>
      <c r="C206" s="143"/>
      <c r="D206" s="143"/>
      <c r="E206" s="151" t="s">
        <v>1252</v>
      </c>
      <c r="F206" s="142"/>
      <c r="G206" s="144"/>
      <c r="H206" s="142"/>
      <c r="I206" s="144"/>
      <c r="J206" s="142"/>
      <c r="K206" s="144"/>
      <c r="L206" s="142"/>
      <c r="M206" s="144"/>
      <c r="N206" s="142"/>
      <c r="O206" s="144"/>
      <c r="P206" s="142" t="s">
        <v>191</v>
      </c>
      <c r="Q206" s="144"/>
      <c r="R206" s="142"/>
      <c r="S206" s="144"/>
      <c r="T206" s="142"/>
      <c r="U206" s="144"/>
      <c r="V206" s="142"/>
      <c r="W206" s="144"/>
      <c r="X206" s="142" t="s">
        <v>191</v>
      </c>
      <c r="Y206" s="144"/>
      <c r="Z206" s="142"/>
      <c r="AA206" s="144"/>
      <c r="AB206" s="142"/>
      <c r="AC206" s="144"/>
      <c r="AD206" s="142"/>
      <c r="AE206" s="144"/>
      <c r="AF206" s="142" t="s">
        <v>191</v>
      </c>
      <c r="AG206" s="144"/>
      <c r="AH206" s="142"/>
      <c r="AI206" s="144"/>
      <c r="AJ206" s="142"/>
      <c r="AK206" s="144"/>
      <c r="AL206" s="142"/>
      <c r="AM206" s="145"/>
      <c r="AN206" s="142" t="s">
        <v>191</v>
      </c>
      <c r="AO206" s="144"/>
      <c r="AP206" s="142" t="s">
        <v>191</v>
      </c>
      <c r="AQ206" s="144"/>
      <c r="AS206" s="137" t="str">
        <f t="shared" si="3"/>
        <v>xxxxx</v>
      </c>
      <c r="AT206" s="137" t="str">
        <f t="shared" si="3"/>
        <v/>
      </c>
    </row>
    <row r="207" spans="1:46" x14ac:dyDescent="0.2">
      <c r="A207" s="143">
        <v>528</v>
      </c>
      <c r="B207" s="143" t="s">
        <v>2876</v>
      </c>
      <c r="C207" s="143"/>
      <c r="D207" s="143"/>
      <c r="E207" s="151" t="s">
        <v>1252</v>
      </c>
      <c r="F207" s="142"/>
      <c r="G207" s="144"/>
      <c r="H207" s="142"/>
      <c r="I207" s="144"/>
      <c r="J207" s="142"/>
      <c r="K207" s="144"/>
      <c r="L207" s="142"/>
      <c r="M207" s="144"/>
      <c r="N207" s="142"/>
      <c r="O207" s="144"/>
      <c r="P207" s="142" t="s">
        <v>191</v>
      </c>
      <c r="Q207" s="144"/>
      <c r="R207" s="142"/>
      <c r="S207" s="144"/>
      <c r="T207" s="142"/>
      <c r="U207" s="144"/>
      <c r="V207" s="142"/>
      <c r="W207" s="144"/>
      <c r="X207" s="142" t="s">
        <v>191</v>
      </c>
      <c r="Y207" s="144"/>
      <c r="Z207" s="142"/>
      <c r="AA207" s="144"/>
      <c r="AB207" s="142"/>
      <c r="AC207" s="144"/>
      <c r="AD207" s="142"/>
      <c r="AE207" s="144"/>
      <c r="AF207" s="142" t="s">
        <v>191</v>
      </c>
      <c r="AG207" s="144"/>
      <c r="AH207" s="142"/>
      <c r="AI207" s="144"/>
      <c r="AJ207" s="142"/>
      <c r="AK207" s="144"/>
      <c r="AL207" s="142"/>
      <c r="AM207" s="145"/>
      <c r="AN207" s="142" t="s">
        <v>191</v>
      </c>
      <c r="AO207" s="144"/>
      <c r="AP207" s="142" t="s">
        <v>191</v>
      </c>
      <c r="AQ207" s="144"/>
      <c r="AS207" s="137" t="str">
        <f t="shared" si="3"/>
        <v>xxxxx</v>
      </c>
      <c r="AT207" s="137" t="str">
        <f t="shared" si="3"/>
        <v/>
      </c>
    </row>
    <row r="208" spans="1:46" x14ac:dyDescent="0.2">
      <c r="A208" s="143">
        <v>529</v>
      </c>
      <c r="B208" s="143" t="s">
        <v>2877</v>
      </c>
      <c r="C208" s="143"/>
      <c r="D208" s="143"/>
      <c r="E208" s="151" t="s">
        <v>1252</v>
      </c>
      <c r="F208" s="142"/>
      <c r="G208" s="144"/>
      <c r="H208" s="142"/>
      <c r="I208" s="144"/>
      <c r="J208" s="142"/>
      <c r="K208" s="144"/>
      <c r="L208" s="142"/>
      <c r="M208" s="144"/>
      <c r="N208" s="142"/>
      <c r="O208" s="144"/>
      <c r="P208" s="142" t="s">
        <v>191</v>
      </c>
      <c r="Q208" s="144"/>
      <c r="R208" s="142"/>
      <c r="S208" s="144"/>
      <c r="T208" s="142"/>
      <c r="U208" s="144"/>
      <c r="V208" s="142"/>
      <c r="W208" s="144"/>
      <c r="X208" s="142" t="s">
        <v>191</v>
      </c>
      <c r="Y208" s="144"/>
      <c r="Z208" s="142"/>
      <c r="AA208" s="144"/>
      <c r="AB208" s="142"/>
      <c r="AC208" s="144"/>
      <c r="AD208" s="142"/>
      <c r="AE208" s="144"/>
      <c r="AF208" s="142" t="s">
        <v>191</v>
      </c>
      <c r="AG208" s="144"/>
      <c r="AH208" s="142"/>
      <c r="AI208" s="144"/>
      <c r="AJ208" s="142"/>
      <c r="AK208" s="144"/>
      <c r="AL208" s="142"/>
      <c r="AM208" s="145"/>
      <c r="AN208" s="142" t="s">
        <v>191</v>
      </c>
      <c r="AO208" s="144"/>
      <c r="AP208" s="142" t="s">
        <v>191</v>
      </c>
      <c r="AQ208" s="144"/>
      <c r="AS208" s="137" t="str">
        <f t="shared" si="3"/>
        <v>xxxxx</v>
      </c>
      <c r="AT208" s="137" t="str">
        <f t="shared" si="3"/>
        <v/>
      </c>
    </row>
    <row r="209" spans="1:46" x14ac:dyDescent="0.2">
      <c r="A209" s="143">
        <v>530</v>
      </c>
      <c r="B209" s="143" t="s">
        <v>2878</v>
      </c>
      <c r="C209" s="143"/>
      <c r="D209" s="143"/>
      <c r="E209" s="151" t="s">
        <v>1252</v>
      </c>
      <c r="F209" s="142"/>
      <c r="G209" s="144"/>
      <c r="H209" s="142"/>
      <c r="I209" s="144"/>
      <c r="J209" s="142"/>
      <c r="K209" s="144"/>
      <c r="L209" s="142"/>
      <c r="M209" s="144"/>
      <c r="N209" s="142"/>
      <c r="O209" s="144"/>
      <c r="P209" s="142" t="s">
        <v>191</v>
      </c>
      <c r="Q209" s="144"/>
      <c r="R209" s="142"/>
      <c r="S209" s="144"/>
      <c r="T209" s="142"/>
      <c r="U209" s="144"/>
      <c r="V209" s="142"/>
      <c r="W209" s="144"/>
      <c r="X209" s="142" t="s">
        <v>191</v>
      </c>
      <c r="Y209" s="144"/>
      <c r="Z209" s="142"/>
      <c r="AA209" s="144"/>
      <c r="AB209" s="142"/>
      <c r="AC209" s="144"/>
      <c r="AD209" s="142"/>
      <c r="AE209" s="144"/>
      <c r="AF209" s="142" t="s">
        <v>191</v>
      </c>
      <c r="AG209" s="144"/>
      <c r="AH209" s="142"/>
      <c r="AI209" s="144"/>
      <c r="AJ209" s="142"/>
      <c r="AK209" s="144"/>
      <c r="AL209" s="142"/>
      <c r="AM209" s="145"/>
      <c r="AN209" s="142" t="s">
        <v>191</v>
      </c>
      <c r="AO209" s="144"/>
      <c r="AP209" s="142" t="s">
        <v>191</v>
      </c>
      <c r="AQ209" s="144"/>
      <c r="AS209" s="137" t="str">
        <f t="shared" si="3"/>
        <v>xxxxx</v>
      </c>
      <c r="AT209" s="137" t="str">
        <f t="shared" si="3"/>
        <v/>
      </c>
    </row>
    <row r="210" spans="1:46" x14ac:dyDescent="0.2">
      <c r="A210" s="143">
        <v>531</v>
      </c>
      <c r="B210" s="143" t="s">
        <v>2879</v>
      </c>
      <c r="C210" s="143"/>
      <c r="D210" s="143"/>
      <c r="E210" s="151" t="s">
        <v>1252</v>
      </c>
      <c r="F210" s="142"/>
      <c r="G210" s="144"/>
      <c r="H210" s="142"/>
      <c r="I210" s="144"/>
      <c r="J210" s="142"/>
      <c r="K210" s="144"/>
      <c r="L210" s="142"/>
      <c r="M210" s="144"/>
      <c r="N210" s="142"/>
      <c r="O210" s="144"/>
      <c r="P210" s="142" t="s">
        <v>191</v>
      </c>
      <c r="Q210" s="144"/>
      <c r="R210" s="142"/>
      <c r="S210" s="144"/>
      <c r="T210" s="142"/>
      <c r="U210" s="144"/>
      <c r="V210" s="142"/>
      <c r="W210" s="144"/>
      <c r="X210" s="142" t="s">
        <v>191</v>
      </c>
      <c r="Y210" s="144"/>
      <c r="Z210" s="142"/>
      <c r="AA210" s="144"/>
      <c r="AB210" s="142"/>
      <c r="AC210" s="144"/>
      <c r="AD210" s="142"/>
      <c r="AE210" s="144"/>
      <c r="AF210" s="142" t="s">
        <v>191</v>
      </c>
      <c r="AG210" s="144"/>
      <c r="AH210" s="142"/>
      <c r="AI210" s="144"/>
      <c r="AJ210" s="142"/>
      <c r="AK210" s="144"/>
      <c r="AL210" s="142"/>
      <c r="AM210" s="145"/>
      <c r="AN210" s="142" t="s">
        <v>191</v>
      </c>
      <c r="AO210" s="144"/>
      <c r="AP210" s="142" t="s">
        <v>191</v>
      </c>
      <c r="AQ210" s="144"/>
      <c r="AS210" s="137" t="str">
        <f t="shared" si="3"/>
        <v>xxxxx</v>
      </c>
      <c r="AT210" s="137" t="str">
        <f t="shared" si="3"/>
        <v/>
      </c>
    </row>
    <row r="211" spans="1:46" x14ac:dyDescent="0.2">
      <c r="A211" s="143">
        <v>532</v>
      </c>
      <c r="B211" s="143" t="s">
        <v>2880</v>
      </c>
      <c r="C211" s="143"/>
      <c r="D211" s="143"/>
      <c r="E211" s="151" t="s">
        <v>1252</v>
      </c>
      <c r="F211" s="142"/>
      <c r="G211" s="144"/>
      <c r="H211" s="142"/>
      <c r="I211" s="144"/>
      <c r="J211" s="142"/>
      <c r="K211" s="144"/>
      <c r="L211" s="142"/>
      <c r="M211" s="144"/>
      <c r="N211" s="142"/>
      <c r="O211" s="144"/>
      <c r="P211" s="142" t="s">
        <v>191</v>
      </c>
      <c r="Q211" s="144"/>
      <c r="R211" s="142"/>
      <c r="S211" s="144"/>
      <c r="T211" s="142"/>
      <c r="U211" s="144"/>
      <c r="V211" s="142"/>
      <c r="W211" s="144"/>
      <c r="X211" s="142" t="s">
        <v>191</v>
      </c>
      <c r="Y211" s="144"/>
      <c r="Z211" s="142"/>
      <c r="AA211" s="144"/>
      <c r="AB211" s="142"/>
      <c r="AC211" s="144"/>
      <c r="AD211" s="142"/>
      <c r="AE211" s="144"/>
      <c r="AF211" s="142" t="s">
        <v>191</v>
      </c>
      <c r="AG211" s="144"/>
      <c r="AH211" s="142"/>
      <c r="AI211" s="144"/>
      <c r="AJ211" s="142"/>
      <c r="AK211" s="144"/>
      <c r="AL211" s="142"/>
      <c r="AM211" s="145"/>
      <c r="AN211" s="142" t="s">
        <v>191</v>
      </c>
      <c r="AO211" s="144"/>
      <c r="AP211" s="142" t="s">
        <v>191</v>
      </c>
      <c r="AQ211" s="144"/>
      <c r="AS211" s="137" t="str">
        <f t="shared" si="3"/>
        <v>xxxxx</v>
      </c>
      <c r="AT211" s="137" t="str">
        <f t="shared" si="3"/>
        <v/>
      </c>
    </row>
    <row r="212" spans="1:46" x14ac:dyDescent="0.2">
      <c r="A212" s="143">
        <v>533</v>
      </c>
      <c r="B212" s="143" t="s">
        <v>2881</v>
      </c>
      <c r="C212" s="143"/>
      <c r="D212" s="143"/>
      <c r="E212" s="151" t="s">
        <v>1252</v>
      </c>
      <c r="F212" s="142"/>
      <c r="G212" s="144"/>
      <c r="H212" s="142"/>
      <c r="I212" s="144"/>
      <c r="J212" s="142"/>
      <c r="K212" s="144"/>
      <c r="L212" s="142"/>
      <c r="M212" s="144"/>
      <c r="N212" s="142"/>
      <c r="O212" s="144"/>
      <c r="P212" s="142" t="s">
        <v>191</v>
      </c>
      <c r="Q212" s="144"/>
      <c r="R212" s="142"/>
      <c r="S212" s="144"/>
      <c r="T212" s="142"/>
      <c r="U212" s="144"/>
      <c r="V212" s="142"/>
      <c r="W212" s="144"/>
      <c r="X212" s="142" t="s">
        <v>191</v>
      </c>
      <c r="Y212" s="144"/>
      <c r="Z212" s="142"/>
      <c r="AA212" s="144"/>
      <c r="AB212" s="142"/>
      <c r="AC212" s="144"/>
      <c r="AD212" s="142"/>
      <c r="AE212" s="144"/>
      <c r="AF212" s="142" t="s">
        <v>191</v>
      </c>
      <c r="AG212" s="144"/>
      <c r="AH212" s="142"/>
      <c r="AI212" s="144"/>
      <c r="AJ212" s="142"/>
      <c r="AK212" s="144"/>
      <c r="AL212" s="142"/>
      <c r="AM212" s="145"/>
      <c r="AN212" s="142" t="s">
        <v>191</v>
      </c>
      <c r="AO212" s="144"/>
      <c r="AP212" s="142" t="s">
        <v>191</v>
      </c>
      <c r="AQ212" s="144"/>
      <c r="AS212" s="137" t="str">
        <f t="shared" si="3"/>
        <v>xxxxx</v>
      </c>
      <c r="AT212" s="137" t="str">
        <f t="shared" si="3"/>
        <v/>
      </c>
    </row>
    <row r="213" spans="1:46" x14ac:dyDescent="0.2">
      <c r="A213" s="143">
        <v>534</v>
      </c>
      <c r="B213" s="143" t="s">
        <v>2882</v>
      </c>
      <c r="C213" s="143"/>
      <c r="D213" s="143"/>
      <c r="E213" s="151" t="s">
        <v>1252</v>
      </c>
      <c r="F213" s="142"/>
      <c r="G213" s="144"/>
      <c r="H213" s="142"/>
      <c r="I213" s="144"/>
      <c r="J213" s="142"/>
      <c r="K213" s="144"/>
      <c r="L213" s="142"/>
      <c r="M213" s="144"/>
      <c r="N213" s="142"/>
      <c r="O213" s="144"/>
      <c r="P213" s="142" t="s">
        <v>191</v>
      </c>
      <c r="Q213" s="144"/>
      <c r="R213" s="142"/>
      <c r="S213" s="144"/>
      <c r="T213" s="142"/>
      <c r="U213" s="144"/>
      <c r="V213" s="142"/>
      <c r="W213" s="144"/>
      <c r="X213" s="142" t="s">
        <v>191</v>
      </c>
      <c r="Y213" s="144"/>
      <c r="Z213" s="142"/>
      <c r="AA213" s="144"/>
      <c r="AB213" s="142"/>
      <c r="AC213" s="144"/>
      <c r="AD213" s="142"/>
      <c r="AE213" s="144"/>
      <c r="AF213" s="142" t="s">
        <v>191</v>
      </c>
      <c r="AG213" s="144"/>
      <c r="AH213" s="142"/>
      <c r="AI213" s="144"/>
      <c r="AJ213" s="142"/>
      <c r="AK213" s="144"/>
      <c r="AL213" s="142"/>
      <c r="AM213" s="145"/>
      <c r="AN213" s="142" t="s">
        <v>191</v>
      </c>
      <c r="AO213" s="144"/>
      <c r="AP213" s="142" t="s">
        <v>191</v>
      </c>
      <c r="AQ213" s="144"/>
      <c r="AS213" s="137" t="str">
        <f t="shared" si="3"/>
        <v>xxxxx</v>
      </c>
      <c r="AT213" s="137" t="str">
        <f t="shared" si="3"/>
        <v/>
      </c>
    </row>
    <row r="214" spans="1:46" x14ac:dyDescent="0.2">
      <c r="A214" s="143">
        <v>535</v>
      </c>
      <c r="B214" s="143" t="s">
        <v>2883</v>
      </c>
      <c r="C214" s="143"/>
      <c r="D214" s="143"/>
      <c r="E214" s="151" t="s">
        <v>1252</v>
      </c>
      <c r="F214" s="142"/>
      <c r="G214" s="144"/>
      <c r="H214" s="142"/>
      <c r="I214" s="144"/>
      <c r="J214" s="142"/>
      <c r="K214" s="144"/>
      <c r="L214" s="142"/>
      <c r="M214" s="144"/>
      <c r="N214" s="142"/>
      <c r="O214" s="144"/>
      <c r="P214" s="142" t="s">
        <v>191</v>
      </c>
      <c r="Q214" s="144"/>
      <c r="R214" s="142"/>
      <c r="S214" s="144"/>
      <c r="T214" s="142"/>
      <c r="U214" s="144"/>
      <c r="V214" s="142"/>
      <c r="W214" s="144"/>
      <c r="X214" s="142" t="s">
        <v>191</v>
      </c>
      <c r="Y214" s="144"/>
      <c r="Z214" s="142"/>
      <c r="AA214" s="144"/>
      <c r="AB214" s="142"/>
      <c r="AC214" s="144"/>
      <c r="AD214" s="142"/>
      <c r="AE214" s="144"/>
      <c r="AF214" s="142" t="s">
        <v>191</v>
      </c>
      <c r="AG214" s="144"/>
      <c r="AH214" s="142"/>
      <c r="AI214" s="144"/>
      <c r="AJ214" s="142"/>
      <c r="AK214" s="144"/>
      <c r="AL214" s="142"/>
      <c r="AM214" s="145"/>
      <c r="AN214" s="142" t="s">
        <v>191</v>
      </c>
      <c r="AO214" s="144"/>
      <c r="AP214" s="142" t="s">
        <v>191</v>
      </c>
      <c r="AQ214" s="144"/>
      <c r="AS214" s="137" t="str">
        <f t="shared" si="3"/>
        <v>xxxxx</v>
      </c>
      <c r="AT214" s="137" t="str">
        <f t="shared" si="3"/>
        <v/>
      </c>
    </row>
    <row r="215" spans="1:46" x14ac:dyDescent="0.2">
      <c r="A215" s="143">
        <v>536</v>
      </c>
      <c r="B215" s="143" t="s">
        <v>2884</v>
      </c>
      <c r="C215" s="143"/>
      <c r="D215" s="143"/>
      <c r="E215" s="151" t="s">
        <v>1252</v>
      </c>
      <c r="F215" s="142"/>
      <c r="G215" s="144"/>
      <c r="H215" s="142"/>
      <c r="I215" s="144"/>
      <c r="J215" s="142"/>
      <c r="K215" s="144"/>
      <c r="L215" s="142"/>
      <c r="M215" s="144"/>
      <c r="N215" s="142"/>
      <c r="O215" s="144"/>
      <c r="P215" s="142" t="s">
        <v>191</v>
      </c>
      <c r="Q215" s="144"/>
      <c r="R215" s="142"/>
      <c r="S215" s="144"/>
      <c r="T215" s="142"/>
      <c r="U215" s="144"/>
      <c r="V215" s="142"/>
      <c r="W215" s="144"/>
      <c r="X215" s="142" t="s">
        <v>191</v>
      </c>
      <c r="Y215" s="144"/>
      <c r="Z215" s="142"/>
      <c r="AA215" s="144"/>
      <c r="AB215" s="142"/>
      <c r="AC215" s="144"/>
      <c r="AD215" s="142"/>
      <c r="AE215" s="144"/>
      <c r="AF215" s="142" t="s">
        <v>191</v>
      </c>
      <c r="AG215" s="144"/>
      <c r="AH215" s="142"/>
      <c r="AI215" s="144"/>
      <c r="AJ215" s="142"/>
      <c r="AK215" s="144"/>
      <c r="AL215" s="142"/>
      <c r="AM215" s="145"/>
      <c r="AN215" s="142" t="s">
        <v>191</v>
      </c>
      <c r="AO215" s="144"/>
      <c r="AP215" s="142" t="s">
        <v>191</v>
      </c>
      <c r="AQ215" s="144"/>
      <c r="AS215" s="137" t="str">
        <f t="shared" si="3"/>
        <v>xxxxx</v>
      </c>
      <c r="AT215" s="137" t="str">
        <f t="shared" si="3"/>
        <v/>
      </c>
    </row>
    <row r="216" spans="1:46" x14ac:dyDescent="0.2">
      <c r="A216" s="143">
        <v>537</v>
      </c>
      <c r="B216" s="143" t="s">
        <v>2885</v>
      </c>
      <c r="C216" s="143"/>
      <c r="D216" s="143"/>
      <c r="E216" s="151" t="s">
        <v>1252</v>
      </c>
      <c r="F216" s="142"/>
      <c r="G216" s="144"/>
      <c r="H216" s="142"/>
      <c r="I216" s="144"/>
      <c r="J216" s="142"/>
      <c r="K216" s="144"/>
      <c r="L216" s="142"/>
      <c r="M216" s="144"/>
      <c r="N216" s="142"/>
      <c r="O216" s="144"/>
      <c r="P216" s="142" t="s">
        <v>191</v>
      </c>
      <c r="Q216" s="144"/>
      <c r="R216" s="142"/>
      <c r="S216" s="144"/>
      <c r="T216" s="142"/>
      <c r="U216" s="144"/>
      <c r="V216" s="142"/>
      <c r="W216" s="144"/>
      <c r="X216" s="142" t="s">
        <v>191</v>
      </c>
      <c r="Y216" s="144"/>
      <c r="Z216" s="142"/>
      <c r="AA216" s="144"/>
      <c r="AB216" s="142"/>
      <c r="AC216" s="144"/>
      <c r="AD216" s="142"/>
      <c r="AE216" s="144"/>
      <c r="AF216" s="142" t="s">
        <v>191</v>
      </c>
      <c r="AG216" s="144"/>
      <c r="AH216" s="142"/>
      <c r="AI216" s="144"/>
      <c r="AJ216" s="142"/>
      <c r="AK216" s="144"/>
      <c r="AL216" s="142"/>
      <c r="AM216" s="145"/>
      <c r="AN216" s="142" t="s">
        <v>191</v>
      </c>
      <c r="AO216" s="144"/>
      <c r="AP216" s="142" t="s">
        <v>191</v>
      </c>
      <c r="AQ216" s="144"/>
      <c r="AS216" s="137" t="str">
        <f t="shared" si="3"/>
        <v>xxxxx</v>
      </c>
      <c r="AT216" s="137" t="str">
        <f t="shared" si="3"/>
        <v/>
      </c>
    </row>
    <row r="217" spans="1:46" x14ac:dyDescent="0.2">
      <c r="A217" s="143">
        <v>538</v>
      </c>
      <c r="B217" s="143" t="s">
        <v>2886</v>
      </c>
      <c r="C217" s="143"/>
      <c r="D217" s="143"/>
      <c r="E217" s="151" t="s">
        <v>1252</v>
      </c>
      <c r="F217" s="142"/>
      <c r="G217" s="144"/>
      <c r="H217" s="142"/>
      <c r="I217" s="144"/>
      <c r="J217" s="142"/>
      <c r="K217" s="144"/>
      <c r="L217" s="142"/>
      <c r="M217" s="144"/>
      <c r="N217" s="142"/>
      <c r="O217" s="144"/>
      <c r="P217" s="142" t="s">
        <v>191</v>
      </c>
      <c r="Q217" s="144"/>
      <c r="R217" s="142"/>
      <c r="S217" s="144"/>
      <c r="T217" s="142"/>
      <c r="U217" s="144"/>
      <c r="V217" s="142"/>
      <c r="W217" s="144"/>
      <c r="X217" s="142" t="s">
        <v>191</v>
      </c>
      <c r="Y217" s="144"/>
      <c r="Z217" s="142"/>
      <c r="AA217" s="144"/>
      <c r="AB217" s="142"/>
      <c r="AC217" s="144"/>
      <c r="AD217" s="142"/>
      <c r="AE217" s="144"/>
      <c r="AF217" s="142" t="s">
        <v>191</v>
      </c>
      <c r="AG217" s="144"/>
      <c r="AH217" s="142"/>
      <c r="AI217" s="144"/>
      <c r="AJ217" s="142"/>
      <c r="AK217" s="144"/>
      <c r="AL217" s="142"/>
      <c r="AM217" s="145"/>
      <c r="AN217" s="142" t="s">
        <v>191</v>
      </c>
      <c r="AO217" s="144"/>
      <c r="AP217" s="142" t="s">
        <v>191</v>
      </c>
      <c r="AQ217" s="144"/>
      <c r="AS217" s="137" t="str">
        <f t="shared" si="3"/>
        <v>xxxxx</v>
      </c>
      <c r="AT217" s="137" t="str">
        <f t="shared" si="3"/>
        <v/>
      </c>
    </row>
    <row r="218" spans="1:46" x14ac:dyDescent="0.2">
      <c r="A218" s="143">
        <v>539</v>
      </c>
      <c r="B218" s="143" t="s">
        <v>2887</v>
      </c>
      <c r="C218" s="143"/>
      <c r="D218" s="143"/>
      <c r="E218" s="151" t="s">
        <v>1252</v>
      </c>
      <c r="F218" s="142"/>
      <c r="G218" s="144"/>
      <c r="H218" s="142"/>
      <c r="I218" s="144"/>
      <c r="J218" s="142"/>
      <c r="K218" s="144"/>
      <c r="L218" s="142"/>
      <c r="M218" s="144"/>
      <c r="N218" s="142"/>
      <c r="O218" s="144"/>
      <c r="P218" s="142" t="s">
        <v>191</v>
      </c>
      <c r="Q218" s="144"/>
      <c r="R218" s="142"/>
      <c r="S218" s="144"/>
      <c r="T218" s="142"/>
      <c r="U218" s="144"/>
      <c r="V218" s="142"/>
      <c r="W218" s="144"/>
      <c r="X218" s="142" t="s">
        <v>191</v>
      </c>
      <c r="Y218" s="144"/>
      <c r="Z218" s="142"/>
      <c r="AA218" s="144"/>
      <c r="AB218" s="142"/>
      <c r="AC218" s="144"/>
      <c r="AD218" s="142"/>
      <c r="AE218" s="144"/>
      <c r="AF218" s="142" t="s">
        <v>191</v>
      </c>
      <c r="AG218" s="144"/>
      <c r="AH218" s="142"/>
      <c r="AI218" s="144"/>
      <c r="AJ218" s="142"/>
      <c r="AK218" s="144"/>
      <c r="AL218" s="142"/>
      <c r="AM218" s="145"/>
      <c r="AN218" s="142" t="s">
        <v>191</v>
      </c>
      <c r="AO218" s="144"/>
      <c r="AP218" s="142" t="s">
        <v>191</v>
      </c>
      <c r="AQ218" s="144"/>
      <c r="AS218" s="137" t="str">
        <f t="shared" si="3"/>
        <v>xxxxx</v>
      </c>
      <c r="AT218" s="137" t="str">
        <f t="shared" si="3"/>
        <v/>
      </c>
    </row>
    <row r="219" spans="1:46" x14ac:dyDescent="0.2">
      <c r="A219" s="143">
        <v>540</v>
      </c>
      <c r="B219" s="143" t="s">
        <v>2888</v>
      </c>
      <c r="C219" s="143"/>
      <c r="D219" s="143"/>
      <c r="E219" s="151" t="s">
        <v>1252</v>
      </c>
      <c r="F219" s="142"/>
      <c r="G219" s="144"/>
      <c r="H219" s="142"/>
      <c r="I219" s="144"/>
      <c r="J219" s="142"/>
      <c r="K219" s="144"/>
      <c r="L219" s="142"/>
      <c r="M219" s="144"/>
      <c r="N219" s="142"/>
      <c r="O219" s="144"/>
      <c r="P219" s="142" t="s">
        <v>191</v>
      </c>
      <c r="Q219" s="144"/>
      <c r="R219" s="142"/>
      <c r="S219" s="144"/>
      <c r="T219" s="142"/>
      <c r="U219" s="144"/>
      <c r="V219" s="142"/>
      <c r="W219" s="144"/>
      <c r="X219" s="142" t="s">
        <v>191</v>
      </c>
      <c r="Y219" s="144"/>
      <c r="Z219" s="142"/>
      <c r="AA219" s="144"/>
      <c r="AB219" s="142"/>
      <c r="AC219" s="144"/>
      <c r="AD219" s="142"/>
      <c r="AE219" s="144"/>
      <c r="AF219" s="142" t="s">
        <v>191</v>
      </c>
      <c r="AG219" s="144"/>
      <c r="AH219" s="142"/>
      <c r="AI219" s="144"/>
      <c r="AJ219" s="142"/>
      <c r="AK219" s="144"/>
      <c r="AL219" s="142"/>
      <c r="AM219" s="145"/>
      <c r="AN219" s="142" t="s">
        <v>191</v>
      </c>
      <c r="AO219" s="144"/>
      <c r="AP219" s="142" t="s">
        <v>191</v>
      </c>
      <c r="AQ219" s="144"/>
      <c r="AS219" s="137" t="str">
        <f t="shared" si="3"/>
        <v>xxxxx</v>
      </c>
      <c r="AT219" s="137" t="str">
        <f t="shared" si="3"/>
        <v/>
      </c>
    </row>
    <row r="220" spans="1:46" x14ac:dyDescent="0.2">
      <c r="A220" s="143">
        <v>541</v>
      </c>
      <c r="B220" s="143" t="s">
        <v>2889</v>
      </c>
      <c r="C220" s="143"/>
      <c r="D220" s="143"/>
      <c r="E220" s="151" t="s">
        <v>1252</v>
      </c>
      <c r="F220" s="142"/>
      <c r="G220" s="144"/>
      <c r="H220" s="142"/>
      <c r="I220" s="144"/>
      <c r="J220" s="142"/>
      <c r="K220" s="144"/>
      <c r="L220" s="142"/>
      <c r="M220" s="144"/>
      <c r="N220" s="142"/>
      <c r="O220" s="144"/>
      <c r="P220" s="142" t="s">
        <v>191</v>
      </c>
      <c r="Q220" s="144"/>
      <c r="R220" s="142"/>
      <c r="S220" s="144"/>
      <c r="T220" s="142"/>
      <c r="U220" s="144"/>
      <c r="V220" s="142"/>
      <c r="W220" s="144"/>
      <c r="X220" s="142" t="s">
        <v>191</v>
      </c>
      <c r="Y220" s="144"/>
      <c r="Z220" s="142"/>
      <c r="AA220" s="144"/>
      <c r="AB220" s="142"/>
      <c r="AC220" s="144"/>
      <c r="AD220" s="142"/>
      <c r="AE220" s="144"/>
      <c r="AF220" s="142" t="s">
        <v>191</v>
      </c>
      <c r="AG220" s="144"/>
      <c r="AH220" s="142"/>
      <c r="AI220" s="144"/>
      <c r="AJ220" s="142"/>
      <c r="AK220" s="144"/>
      <c r="AL220" s="142"/>
      <c r="AM220" s="145"/>
      <c r="AN220" s="142" t="s">
        <v>191</v>
      </c>
      <c r="AO220" s="144"/>
      <c r="AP220" s="142" t="s">
        <v>191</v>
      </c>
      <c r="AQ220" s="144"/>
      <c r="AS220" s="137" t="str">
        <f t="shared" si="3"/>
        <v>xxxxx</v>
      </c>
      <c r="AT220" s="137" t="str">
        <f t="shared" si="3"/>
        <v/>
      </c>
    </row>
    <row r="221" spans="1:46" x14ac:dyDescent="0.2">
      <c r="A221" s="143">
        <v>542</v>
      </c>
      <c r="B221" s="143" t="s">
        <v>2890</v>
      </c>
      <c r="C221" s="143"/>
      <c r="D221" s="143"/>
      <c r="E221" s="151" t="s">
        <v>1252</v>
      </c>
      <c r="F221" s="142"/>
      <c r="G221" s="144"/>
      <c r="H221" s="142"/>
      <c r="I221" s="144"/>
      <c r="J221" s="142"/>
      <c r="K221" s="144"/>
      <c r="L221" s="142"/>
      <c r="M221" s="144"/>
      <c r="N221" s="142"/>
      <c r="O221" s="144"/>
      <c r="P221" s="142" t="s">
        <v>191</v>
      </c>
      <c r="Q221" s="144"/>
      <c r="R221" s="142"/>
      <c r="S221" s="144"/>
      <c r="T221" s="142"/>
      <c r="U221" s="144"/>
      <c r="V221" s="142"/>
      <c r="W221" s="144"/>
      <c r="X221" s="142" t="s">
        <v>191</v>
      </c>
      <c r="Y221" s="144"/>
      <c r="Z221" s="142"/>
      <c r="AA221" s="144"/>
      <c r="AB221" s="142"/>
      <c r="AC221" s="144"/>
      <c r="AD221" s="142"/>
      <c r="AE221" s="144"/>
      <c r="AF221" s="142" t="s">
        <v>191</v>
      </c>
      <c r="AG221" s="144"/>
      <c r="AH221" s="142"/>
      <c r="AI221" s="144"/>
      <c r="AJ221" s="142"/>
      <c r="AK221" s="144"/>
      <c r="AL221" s="142"/>
      <c r="AM221" s="145"/>
      <c r="AN221" s="142" t="s">
        <v>191</v>
      </c>
      <c r="AO221" s="144"/>
      <c r="AP221" s="142" t="s">
        <v>191</v>
      </c>
      <c r="AQ221" s="144"/>
      <c r="AS221" s="137" t="str">
        <f t="shared" si="3"/>
        <v>xxxxx</v>
      </c>
      <c r="AT221" s="137" t="str">
        <f t="shared" si="3"/>
        <v/>
      </c>
    </row>
    <row r="222" spans="1:46" x14ac:dyDescent="0.2">
      <c r="A222" s="143">
        <v>543</v>
      </c>
      <c r="B222" s="143" t="s">
        <v>2891</v>
      </c>
      <c r="C222" s="143"/>
      <c r="D222" s="143"/>
      <c r="E222" s="151" t="s">
        <v>1252</v>
      </c>
      <c r="F222" s="142"/>
      <c r="G222" s="144"/>
      <c r="H222" s="142"/>
      <c r="I222" s="144"/>
      <c r="J222" s="142"/>
      <c r="K222" s="144"/>
      <c r="L222" s="142"/>
      <c r="M222" s="144"/>
      <c r="N222" s="142"/>
      <c r="O222" s="144"/>
      <c r="P222" s="142" t="s">
        <v>191</v>
      </c>
      <c r="Q222" s="144"/>
      <c r="R222" s="142"/>
      <c r="S222" s="144"/>
      <c r="T222" s="142"/>
      <c r="U222" s="144"/>
      <c r="V222" s="142"/>
      <c r="W222" s="144"/>
      <c r="X222" s="142" t="s">
        <v>191</v>
      </c>
      <c r="Y222" s="144"/>
      <c r="Z222" s="142"/>
      <c r="AA222" s="144"/>
      <c r="AB222" s="142"/>
      <c r="AC222" s="144"/>
      <c r="AD222" s="142"/>
      <c r="AE222" s="144"/>
      <c r="AF222" s="142" t="s">
        <v>191</v>
      </c>
      <c r="AG222" s="144"/>
      <c r="AH222" s="142"/>
      <c r="AI222" s="144"/>
      <c r="AJ222" s="142"/>
      <c r="AK222" s="144"/>
      <c r="AL222" s="142"/>
      <c r="AM222" s="145"/>
      <c r="AN222" s="142" t="s">
        <v>191</v>
      </c>
      <c r="AO222" s="144"/>
      <c r="AP222" s="142" t="s">
        <v>191</v>
      </c>
      <c r="AQ222" s="144"/>
      <c r="AS222" s="137" t="str">
        <f t="shared" si="3"/>
        <v>xxxxx</v>
      </c>
      <c r="AT222" s="137" t="str">
        <f t="shared" si="3"/>
        <v/>
      </c>
    </row>
    <row r="223" spans="1:46" x14ac:dyDescent="0.2">
      <c r="A223" s="143">
        <v>544</v>
      </c>
      <c r="B223" s="143" t="s">
        <v>2892</v>
      </c>
      <c r="C223" s="143"/>
      <c r="D223" s="143"/>
      <c r="E223" s="151" t="s">
        <v>1252</v>
      </c>
      <c r="F223" s="142"/>
      <c r="G223" s="144"/>
      <c r="H223" s="142"/>
      <c r="I223" s="144"/>
      <c r="J223" s="142"/>
      <c r="K223" s="144"/>
      <c r="L223" s="142"/>
      <c r="M223" s="144"/>
      <c r="N223" s="142"/>
      <c r="O223" s="144"/>
      <c r="P223" s="142" t="s">
        <v>191</v>
      </c>
      <c r="Q223" s="144"/>
      <c r="R223" s="142"/>
      <c r="S223" s="144"/>
      <c r="T223" s="142"/>
      <c r="U223" s="144"/>
      <c r="V223" s="142"/>
      <c r="W223" s="144"/>
      <c r="X223" s="142" t="s">
        <v>191</v>
      </c>
      <c r="Y223" s="144"/>
      <c r="Z223" s="142"/>
      <c r="AA223" s="144"/>
      <c r="AB223" s="142"/>
      <c r="AC223" s="144"/>
      <c r="AD223" s="142"/>
      <c r="AE223" s="144"/>
      <c r="AF223" s="142" t="s">
        <v>191</v>
      </c>
      <c r="AG223" s="144"/>
      <c r="AH223" s="142"/>
      <c r="AI223" s="144"/>
      <c r="AJ223" s="142"/>
      <c r="AK223" s="144"/>
      <c r="AL223" s="142"/>
      <c r="AM223" s="145"/>
      <c r="AN223" s="142" t="s">
        <v>191</v>
      </c>
      <c r="AO223" s="144"/>
      <c r="AP223" s="142" t="s">
        <v>191</v>
      </c>
      <c r="AQ223" s="144"/>
      <c r="AS223" s="137" t="str">
        <f t="shared" si="3"/>
        <v>xxxxx</v>
      </c>
      <c r="AT223" s="137" t="str">
        <f t="shared" si="3"/>
        <v/>
      </c>
    </row>
    <row r="224" spans="1:46" x14ac:dyDescent="0.2">
      <c r="A224" s="143">
        <v>545</v>
      </c>
      <c r="B224" s="143" t="s">
        <v>2893</v>
      </c>
      <c r="C224" s="143"/>
      <c r="D224" s="143"/>
      <c r="E224" s="151" t="s">
        <v>1252</v>
      </c>
      <c r="F224" s="142"/>
      <c r="G224" s="144"/>
      <c r="H224" s="142"/>
      <c r="I224" s="144"/>
      <c r="J224" s="142"/>
      <c r="K224" s="144"/>
      <c r="L224" s="142"/>
      <c r="M224" s="144"/>
      <c r="N224" s="142"/>
      <c r="O224" s="144"/>
      <c r="P224" s="142" t="s">
        <v>191</v>
      </c>
      <c r="Q224" s="144"/>
      <c r="R224" s="142"/>
      <c r="S224" s="144"/>
      <c r="T224" s="142"/>
      <c r="U224" s="144"/>
      <c r="V224" s="142"/>
      <c r="W224" s="144"/>
      <c r="X224" s="142" t="s">
        <v>191</v>
      </c>
      <c r="Y224" s="144"/>
      <c r="Z224" s="142"/>
      <c r="AA224" s="144"/>
      <c r="AB224" s="142"/>
      <c r="AC224" s="144"/>
      <c r="AD224" s="142"/>
      <c r="AE224" s="144"/>
      <c r="AF224" s="142" t="s">
        <v>191</v>
      </c>
      <c r="AG224" s="144"/>
      <c r="AH224" s="142"/>
      <c r="AI224" s="144"/>
      <c r="AJ224" s="142"/>
      <c r="AK224" s="144"/>
      <c r="AL224" s="142"/>
      <c r="AM224" s="145"/>
      <c r="AN224" s="142" t="s">
        <v>191</v>
      </c>
      <c r="AO224" s="144"/>
      <c r="AP224" s="142" t="s">
        <v>191</v>
      </c>
      <c r="AQ224" s="144"/>
      <c r="AS224" s="137" t="str">
        <f t="shared" si="3"/>
        <v>xxxxx</v>
      </c>
      <c r="AT224" s="137" t="str">
        <f t="shared" si="3"/>
        <v/>
      </c>
    </row>
    <row r="225" spans="1:47" x14ac:dyDescent="0.2">
      <c r="A225" s="143">
        <v>546</v>
      </c>
      <c r="B225" s="143" t="s">
        <v>2894</v>
      </c>
      <c r="C225" s="143"/>
      <c r="D225" s="143"/>
      <c r="E225" s="151">
        <v>39814</v>
      </c>
      <c r="F225" s="142"/>
      <c r="G225" s="144"/>
      <c r="H225" s="142"/>
      <c r="I225" s="144"/>
      <c r="J225" s="142"/>
      <c r="K225" s="144"/>
      <c r="L225" s="142"/>
      <c r="M225" s="144"/>
      <c r="N225" s="142"/>
      <c r="O225" s="144"/>
      <c r="P225" s="142" t="s">
        <v>191</v>
      </c>
      <c r="Q225" s="144"/>
      <c r="R225" s="142"/>
      <c r="S225" s="144"/>
      <c r="T225" s="142"/>
      <c r="U225" s="144"/>
      <c r="V225" s="142"/>
      <c r="W225" s="144"/>
      <c r="X225" s="142" t="s">
        <v>191</v>
      </c>
      <c r="Y225" s="144"/>
      <c r="Z225" s="142"/>
      <c r="AA225" s="144"/>
      <c r="AB225" s="142"/>
      <c r="AC225" s="144"/>
      <c r="AD225" s="142"/>
      <c r="AE225" s="144"/>
      <c r="AF225" s="142" t="s">
        <v>191</v>
      </c>
      <c r="AG225" s="144"/>
      <c r="AH225" s="142"/>
      <c r="AI225" s="144"/>
      <c r="AJ225" s="142"/>
      <c r="AK225" s="144"/>
      <c r="AL225" s="142"/>
      <c r="AM225" s="145"/>
      <c r="AN225" s="142" t="s">
        <v>191</v>
      </c>
      <c r="AO225" s="144"/>
      <c r="AP225" s="142" t="s">
        <v>191</v>
      </c>
      <c r="AQ225" s="144"/>
      <c r="AS225" s="137" t="str">
        <f t="shared" si="3"/>
        <v>xxxxx</v>
      </c>
      <c r="AT225" s="137" t="str">
        <f t="shared" si="3"/>
        <v/>
      </c>
    </row>
    <row r="226" spans="1:47" x14ac:dyDescent="0.2">
      <c r="A226" s="143">
        <v>547</v>
      </c>
      <c r="B226" s="143" t="s">
        <v>2895</v>
      </c>
      <c r="C226" s="143"/>
      <c r="D226" s="143"/>
      <c r="E226" s="151" t="s">
        <v>1252</v>
      </c>
      <c r="F226" s="142"/>
      <c r="G226" s="144"/>
      <c r="H226" s="142"/>
      <c r="I226" s="144"/>
      <c r="J226" s="142"/>
      <c r="K226" s="144"/>
      <c r="L226" s="142"/>
      <c r="M226" s="144"/>
      <c r="N226" s="142"/>
      <c r="O226" s="144"/>
      <c r="P226" s="142" t="s">
        <v>191</v>
      </c>
      <c r="Q226" s="144"/>
      <c r="R226" s="142"/>
      <c r="S226" s="144"/>
      <c r="T226" s="142"/>
      <c r="U226" s="144"/>
      <c r="V226" s="142"/>
      <c r="W226" s="144"/>
      <c r="X226" s="142" t="s">
        <v>191</v>
      </c>
      <c r="Y226" s="144"/>
      <c r="Z226" s="142"/>
      <c r="AA226" s="144"/>
      <c r="AB226" s="142"/>
      <c r="AC226" s="144"/>
      <c r="AD226" s="142"/>
      <c r="AE226" s="144"/>
      <c r="AF226" s="142" t="s">
        <v>191</v>
      </c>
      <c r="AG226" s="144"/>
      <c r="AH226" s="142"/>
      <c r="AI226" s="144"/>
      <c r="AJ226" s="142"/>
      <c r="AK226" s="144"/>
      <c r="AL226" s="142"/>
      <c r="AM226" s="145"/>
      <c r="AN226" s="142" t="s">
        <v>191</v>
      </c>
      <c r="AO226" s="144"/>
      <c r="AP226" s="142" t="s">
        <v>191</v>
      </c>
      <c r="AQ226" s="144"/>
      <c r="AS226" s="137" t="str">
        <f t="shared" si="3"/>
        <v>xxxxx</v>
      </c>
      <c r="AT226" s="137" t="str">
        <f t="shared" si="3"/>
        <v/>
      </c>
    </row>
    <row r="227" spans="1:47" x14ac:dyDescent="0.2">
      <c r="A227" s="143">
        <v>548</v>
      </c>
      <c r="B227" s="143" t="s">
        <v>2896</v>
      </c>
      <c r="C227" s="143"/>
      <c r="D227" s="143"/>
      <c r="E227" s="151" t="s">
        <v>1252</v>
      </c>
      <c r="F227" s="142"/>
      <c r="G227" s="144"/>
      <c r="H227" s="142"/>
      <c r="I227" s="144"/>
      <c r="J227" s="142"/>
      <c r="K227" s="144"/>
      <c r="L227" s="142"/>
      <c r="M227" s="144"/>
      <c r="N227" s="142"/>
      <c r="O227" s="144"/>
      <c r="P227" s="142" t="s">
        <v>191</v>
      </c>
      <c r="Q227" s="144"/>
      <c r="R227" s="142"/>
      <c r="S227" s="144"/>
      <c r="T227" s="142"/>
      <c r="U227" s="144"/>
      <c r="V227" s="142"/>
      <c r="W227" s="144"/>
      <c r="X227" s="142" t="s">
        <v>191</v>
      </c>
      <c r="Y227" s="144"/>
      <c r="Z227" s="142"/>
      <c r="AA227" s="144"/>
      <c r="AB227" s="142"/>
      <c r="AC227" s="144"/>
      <c r="AD227" s="142"/>
      <c r="AE227" s="144"/>
      <c r="AF227" s="142" t="s">
        <v>191</v>
      </c>
      <c r="AG227" s="144"/>
      <c r="AH227" s="142"/>
      <c r="AI227" s="144"/>
      <c r="AJ227" s="142"/>
      <c r="AK227" s="144"/>
      <c r="AL227" s="142"/>
      <c r="AM227" s="145"/>
      <c r="AN227" s="142" t="s">
        <v>191</v>
      </c>
      <c r="AO227" s="144"/>
      <c r="AP227" s="142" t="s">
        <v>191</v>
      </c>
      <c r="AQ227" s="144"/>
      <c r="AS227" s="137" t="str">
        <f t="shared" si="3"/>
        <v>xxxxx</v>
      </c>
      <c r="AT227" s="137" t="str">
        <f t="shared" si="3"/>
        <v/>
      </c>
    </row>
    <row r="228" spans="1:47" x14ac:dyDescent="0.2">
      <c r="A228" s="143">
        <v>549</v>
      </c>
      <c r="B228" s="143" t="s">
        <v>2897</v>
      </c>
      <c r="C228" s="143"/>
      <c r="D228" s="143"/>
      <c r="E228" s="151" t="s">
        <v>1252</v>
      </c>
      <c r="F228" s="142"/>
      <c r="G228" s="144"/>
      <c r="H228" s="142"/>
      <c r="I228" s="144"/>
      <c r="J228" s="142"/>
      <c r="K228" s="144"/>
      <c r="L228" s="142"/>
      <c r="M228" s="144"/>
      <c r="N228" s="142"/>
      <c r="O228" s="144"/>
      <c r="P228" s="142" t="s">
        <v>191</v>
      </c>
      <c r="Q228" s="144"/>
      <c r="R228" s="142"/>
      <c r="S228" s="144"/>
      <c r="T228" s="142"/>
      <c r="U228" s="144"/>
      <c r="V228" s="142"/>
      <c r="W228" s="144"/>
      <c r="X228" s="142" t="s">
        <v>191</v>
      </c>
      <c r="Y228" s="144"/>
      <c r="Z228" s="142"/>
      <c r="AA228" s="144"/>
      <c r="AB228" s="142"/>
      <c r="AC228" s="144"/>
      <c r="AD228" s="142"/>
      <c r="AE228" s="144"/>
      <c r="AF228" s="142" t="s">
        <v>191</v>
      </c>
      <c r="AG228" s="144"/>
      <c r="AH228" s="142"/>
      <c r="AI228" s="144"/>
      <c r="AJ228" s="142"/>
      <c r="AK228" s="144"/>
      <c r="AL228" s="142"/>
      <c r="AM228" s="145"/>
      <c r="AN228" s="142" t="s">
        <v>191</v>
      </c>
      <c r="AO228" s="144"/>
      <c r="AP228" s="142" t="s">
        <v>191</v>
      </c>
      <c r="AQ228" s="144"/>
      <c r="AS228" s="137" t="str">
        <f t="shared" si="3"/>
        <v>xxxxx</v>
      </c>
      <c r="AT228" s="137" t="str">
        <f t="shared" si="3"/>
        <v/>
      </c>
    </row>
    <row r="229" spans="1:47" x14ac:dyDescent="0.2">
      <c r="A229" s="143">
        <v>550</v>
      </c>
      <c r="B229" s="143" t="s">
        <v>2898</v>
      </c>
      <c r="C229" s="143"/>
      <c r="D229" s="143"/>
      <c r="E229" s="151" t="s">
        <v>1252</v>
      </c>
      <c r="F229" s="142"/>
      <c r="G229" s="144"/>
      <c r="H229" s="142"/>
      <c r="I229" s="144"/>
      <c r="J229" s="142"/>
      <c r="K229" s="144"/>
      <c r="L229" s="142"/>
      <c r="M229" s="144"/>
      <c r="N229" s="142"/>
      <c r="O229" s="144"/>
      <c r="P229" s="142" t="s">
        <v>191</v>
      </c>
      <c r="Q229" s="144"/>
      <c r="R229" s="142"/>
      <c r="S229" s="144"/>
      <c r="T229" s="142"/>
      <c r="U229" s="144"/>
      <c r="V229" s="142"/>
      <c r="W229" s="144"/>
      <c r="X229" s="142" t="s">
        <v>191</v>
      </c>
      <c r="Y229" s="144"/>
      <c r="Z229" s="142"/>
      <c r="AA229" s="144"/>
      <c r="AB229" s="142"/>
      <c r="AC229" s="144"/>
      <c r="AD229" s="142"/>
      <c r="AE229" s="144"/>
      <c r="AF229" s="142" t="s">
        <v>191</v>
      </c>
      <c r="AG229" s="144"/>
      <c r="AH229" s="142"/>
      <c r="AI229" s="144"/>
      <c r="AJ229" s="142"/>
      <c r="AK229" s="144"/>
      <c r="AL229" s="142"/>
      <c r="AM229" s="145"/>
      <c r="AN229" s="142" t="s">
        <v>191</v>
      </c>
      <c r="AO229" s="144"/>
      <c r="AP229" s="142" t="s">
        <v>191</v>
      </c>
      <c r="AQ229" s="144"/>
      <c r="AS229" s="137" t="str">
        <f t="shared" si="3"/>
        <v>xxxxx</v>
      </c>
      <c r="AT229" s="137" t="str">
        <f t="shared" si="3"/>
        <v/>
      </c>
    </row>
    <row r="230" spans="1:47" x14ac:dyDescent="0.2">
      <c r="A230" s="143">
        <v>551</v>
      </c>
      <c r="B230" s="143" t="s">
        <v>2899</v>
      </c>
      <c r="C230" s="143"/>
      <c r="D230" s="143"/>
      <c r="E230" s="151" t="s">
        <v>1252</v>
      </c>
      <c r="F230" s="142"/>
      <c r="G230" s="144"/>
      <c r="H230" s="142"/>
      <c r="I230" s="144"/>
      <c r="J230" s="142"/>
      <c r="K230" s="144"/>
      <c r="L230" s="142"/>
      <c r="M230" s="144"/>
      <c r="N230" s="142"/>
      <c r="O230" s="144"/>
      <c r="P230" s="142" t="s">
        <v>191</v>
      </c>
      <c r="Q230" s="144"/>
      <c r="R230" s="142"/>
      <c r="S230" s="144"/>
      <c r="T230" s="142"/>
      <c r="U230" s="144"/>
      <c r="V230" s="142"/>
      <c r="W230" s="144"/>
      <c r="X230" s="142" t="s">
        <v>191</v>
      </c>
      <c r="Y230" s="144"/>
      <c r="Z230" s="142"/>
      <c r="AA230" s="144"/>
      <c r="AB230" s="142"/>
      <c r="AC230" s="144"/>
      <c r="AD230" s="142"/>
      <c r="AE230" s="144"/>
      <c r="AF230" s="142" t="s">
        <v>191</v>
      </c>
      <c r="AG230" s="144"/>
      <c r="AH230" s="142"/>
      <c r="AI230" s="144"/>
      <c r="AJ230" s="142"/>
      <c r="AK230" s="144"/>
      <c r="AL230" s="142"/>
      <c r="AM230" s="145"/>
      <c r="AN230" s="142" t="s">
        <v>191</v>
      </c>
      <c r="AO230" s="144"/>
      <c r="AP230" s="142" t="s">
        <v>191</v>
      </c>
      <c r="AQ230" s="144"/>
      <c r="AS230" s="137" t="str">
        <f t="shared" si="3"/>
        <v>xxxxx</v>
      </c>
      <c r="AT230" s="137" t="str">
        <f t="shared" si="3"/>
        <v/>
      </c>
      <c r="AU230" s="320" t="s">
        <v>5848</v>
      </c>
    </row>
    <row r="231" spans="1:47" x14ac:dyDescent="0.2">
      <c r="A231" s="143">
        <v>552</v>
      </c>
      <c r="B231" s="143" t="s">
        <v>2900</v>
      </c>
      <c r="C231" s="143"/>
      <c r="D231" s="143"/>
      <c r="E231" s="151" t="s">
        <v>1252</v>
      </c>
      <c r="F231" s="142"/>
      <c r="G231" s="144"/>
      <c r="H231" s="142"/>
      <c r="I231" s="144"/>
      <c r="J231" s="142"/>
      <c r="K231" s="144"/>
      <c r="L231" s="142"/>
      <c r="M231" s="144"/>
      <c r="N231" s="142"/>
      <c r="O231" s="144"/>
      <c r="P231" s="142" t="s">
        <v>191</v>
      </c>
      <c r="Q231" s="144"/>
      <c r="R231" s="142"/>
      <c r="S231" s="144"/>
      <c r="T231" s="142"/>
      <c r="U231" s="144"/>
      <c r="V231" s="142"/>
      <c r="W231" s="144"/>
      <c r="X231" s="142" t="s">
        <v>191</v>
      </c>
      <c r="Y231" s="144"/>
      <c r="Z231" s="142"/>
      <c r="AA231" s="144"/>
      <c r="AB231" s="142"/>
      <c r="AC231" s="144"/>
      <c r="AD231" s="142"/>
      <c r="AE231" s="144"/>
      <c r="AF231" s="142" t="s">
        <v>191</v>
      </c>
      <c r="AG231" s="144"/>
      <c r="AH231" s="142"/>
      <c r="AI231" s="144"/>
      <c r="AJ231" s="142"/>
      <c r="AK231" s="144"/>
      <c r="AL231" s="142"/>
      <c r="AM231" s="145"/>
      <c r="AN231" s="142" t="s">
        <v>191</v>
      </c>
      <c r="AO231" s="144"/>
      <c r="AP231" s="142" t="s">
        <v>191</v>
      </c>
      <c r="AQ231" s="144"/>
      <c r="AS231" s="137" t="str">
        <f t="shared" si="3"/>
        <v>xxxxx</v>
      </c>
      <c r="AT231" s="137" t="str">
        <f t="shared" si="3"/>
        <v/>
      </c>
    </row>
    <row r="232" spans="1:47" x14ac:dyDescent="0.2">
      <c r="A232" s="143">
        <v>553</v>
      </c>
      <c r="B232" s="143" t="s">
        <v>2901</v>
      </c>
      <c r="C232" s="143"/>
      <c r="D232" s="143"/>
      <c r="E232" s="151" t="s">
        <v>1252</v>
      </c>
      <c r="F232" s="142"/>
      <c r="G232" s="144"/>
      <c r="H232" s="142"/>
      <c r="I232" s="144"/>
      <c r="J232" s="142"/>
      <c r="K232" s="144"/>
      <c r="L232" s="142"/>
      <c r="M232" s="144"/>
      <c r="N232" s="142"/>
      <c r="O232" s="144"/>
      <c r="P232" s="142" t="s">
        <v>191</v>
      </c>
      <c r="Q232" s="144"/>
      <c r="R232" s="142"/>
      <c r="S232" s="144"/>
      <c r="T232" s="142"/>
      <c r="U232" s="144"/>
      <c r="V232" s="142"/>
      <c r="W232" s="144"/>
      <c r="X232" s="142" t="s">
        <v>191</v>
      </c>
      <c r="Y232" s="144"/>
      <c r="Z232" s="142"/>
      <c r="AA232" s="144"/>
      <c r="AB232" s="142"/>
      <c r="AC232" s="144"/>
      <c r="AD232" s="142"/>
      <c r="AE232" s="144"/>
      <c r="AF232" s="142" t="s">
        <v>191</v>
      </c>
      <c r="AG232" s="144"/>
      <c r="AH232" s="142"/>
      <c r="AI232" s="144"/>
      <c r="AJ232" s="142"/>
      <c r="AK232" s="144"/>
      <c r="AL232" s="142"/>
      <c r="AM232" s="145"/>
      <c r="AN232" s="142" t="s">
        <v>191</v>
      </c>
      <c r="AO232" s="144"/>
      <c r="AP232" s="142" t="s">
        <v>191</v>
      </c>
      <c r="AQ232" s="144"/>
      <c r="AS232" s="137" t="str">
        <f t="shared" si="3"/>
        <v>xxxxx</v>
      </c>
      <c r="AT232" s="137" t="str">
        <f t="shared" si="3"/>
        <v/>
      </c>
    </row>
    <row r="233" spans="1:47" x14ac:dyDescent="0.2">
      <c r="A233" s="143">
        <v>554</v>
      </c>
      <c r="B233" s="143" t="s">
        <v>2902</v>
      </c>
      <c r="C233" s="143"/>
      <c r="D233" s="143"/>
      <c r="E233" s="151" t="s">
        <v>1252</v>
      </c>
      <c r="F233" s="142"/>
      <c r="G233" s="144"/>
      <c r="H233" s="142"/>
      <c r="I233" s="144"/>
      <c r="J233" s="142"/>
      <c r="K233" s="144"/>
      <c r="L233" s="142"/>
      <c r="M233" s="144"/>
      <c r="N233" s="142"/>
      <c r="O233" s="144"/>
      <c r="P233" s="142" t="s">
        <v>191</v>
      </c>
      <c r="Q233" s="144"/>
      <c r="R233" s="142"/>
      <c r="S233" s="144"/>
      <c r="T233" s="142"/>
      <c r="U233" s="144"/>
      <c r="V233" s="142"/>
      <c r="W233" s="144"/>
      <c r="X233" s="142" t="s">
        <v>191</v>
      </c>
      <c r="Y233" s="144"/>
      <c r="Z233" s="142"/>
      <c r="AA233" s="144"/>
      <c r="AB233" s="142"/>
      <c r="AC233" s="144"/>
      <c r="AD233" s="142"/>
      <c r="AE233" s="144"/>
      <c r="AF233" s="142" t="s">
        <v>191</v>
      </c>
      <c r="AG233" s="144"/>
      <c r="AH233" s="142"/>
      <c r="AI233" s="144"/>
      <c r="AJ233" s="142"/>
      <c r="AK233" s="144"/>
      <c r="AL233" s="142"/>
      <c r="AM233" s="145"/>
      <c r="AN233" s="142" t="s">
        <v>191</v>
      </c>
      <c r="AO233" s="144"/>
      <c r="AP233" s="142" t="s">
        <v>191</v>
      </c>
      <c r="AQ233" s="144"/>
      <c r="AS233" s="137" t="str">
        <f t="shared" si="3"/>
        <v>xxxxx</v>
      </c>
      <c r="AT233" s="137" t="str">
        <f t="shared" si="3"/>
        <v/>
      </c>
    </row>
    <row r="234" spans="1:47" x14ac:dyDescent="0.2">
      <c r="A234" s="143">
        <v>555</v>
      </c>
      <c r="B234" s="143" t="s">
        <v>2903</v>
      </c>
      <c r="C234" s="143"/>
      <c r="D234" s="143"/>
      <c r="E234" s="151">
        <v>39814</v>
      </c>
      <c r="F234" s="142"/>
      <c r="G234" s="144"/>
      <c r="H234" s="142"/>
      <c r="I234" s="144"/>
      <c r="J234" s="142"/>
      <c r="K234" s="144"/>
      <c r="L234" s="142"/>
      <c r="M234" s="144"/>
      <c r="N234" s="142"/>
      <c r="O234" s="144"/>
      <c r="P234" s="142" t="s">
        <v>191</v>
      </c>
      <c r="Q234" s="144"/>
      <c r="R234" s="142"/>
      <c r="S234" s="144"/>
      <c r="T234" s="142"/>
      <c r="U234" s="144"/>
      <c r="V234" s="142"/>
      <c r="W234" s="144"/>
      <c r="X234" s="142" t="s">
        <v>191</v>
      </c>
      <c r="Y234" s="144"/>
      <c r="Z234" s="142"/>
      <c r="AA234" s="144"/>
      <c r="AB234" s="142"/>
      <c r="AC234" s="144"/>
      <c r="AD234" s="142"/>
      <c r="AE234" s="144"/>
      <c r="AF234" s="142" t="s">
        <v>191</v>
      </c>
      <c r="AG234" s="144"/>
      <c r="AH234" s="142"/>
      <c r="AI234" s="144"/>
      <c r="AJ234" s="142"/>
      <c r="AK234" s="144"/>
      <c r="AL234" s="142"/>
      <c r="AM234" s="145"/>
      <c r="AN234" s="142" t="s">
        <v>191</v>
      </c>
      <c r="AO234" s="144"/>
      <c r="AP234" s="142" t="s">
        <v>191</v>
      </c>
      <c r="AQ234" s="144"/>
      <c r="AS234" s="137" t="str">
        <f t="shared" si="3"/>
        <v>xxxxx</v>
      </c>
      <c r="AT234" s="137" t="str">
        <f t="shared" si="3"/>
        <v/>
      </c>
    </row>
    <row r="235" spans="1:47" x14ac:dyDescent="0.2">
      <c r="A235" s="143">
        <v>556</v>
      </c>
      <c r="B235" s="143" t="s">
        <v>2904</v>
      </c>
      <c r="C235" s="143"/>
      <c r="D235" s="143"/>
      <c r="E235" s="151">
        <v>39814</v>
      </c>
      <c r="F235" s="142"/>
      <c r="G235" s="144"/>
      <c r="H235" s="142"/>
      <c r="I235" s="144"/>
      <c r="J235" s="142"/>
      <c r="K235" s="144"/>
      <c r="L235" s="142"/>
      <c r="M235" s="144"/>
      <c r="N235" s="142"/>
      <c r="O235" s="144"/>
      <c r="P235" s="142" t="s">
        <v>191</v>
      </c>
      <c r="Q235" s="144"/>
      <c r="R235" s="142"/>
      <c r="S235" s="144"/>
      <c r="T235" s="142"/>
      <c r="U235" s="144"/>
      <c r="V235" s="142"/>
      <c r="W235" s="144"/>
      <c r="X235" s="142" t="s">
        <v>191</v>
      </c>
      <c r="Y235" s="144"/>
      <c r="Z235" s="142"/>
      <c r="AA235" s="144"/>
      <c r="AB235" s="142"/>
      <c r="AC235" s="144"/>
      <c r="AD235" s="142"/>
      <c r="AE235" s="144"/>
      <c r="AF235" s="142" t="s">
        <v>191</v>
      </c>
      <c r="AG235" s="144"/>
      <c r="AH235" s="142"/>
      <c r="AI235" s="144"/>
      <c r="AJ235" s="142"/>
      <c r="AK235" s="144"/>
      <c r="AL235" s="142"/>
      <c r="AM235" s="145"/>
      <c r="AN235" s="142" t="s">
        <v>191</v>
      </c>
      <c r="AO235" s="144"/>
      <c r="AP235" s="142" t="s">
        <v>191</v>
      </c>
      <c r="AQ235" s="144"/>
      <c r="AS235" s="137" t="str">
        <f t="shared" si="3"/>
        <v>xxxxx</v>
      </c>
      <c r="AT235" s="137" t="str">
        <f t="shared" si="3"/>
        <v/>
      </c>
    </row>
    <row r="236" spans="1:47" x14ac:dyDescent="0.2">
      <c r="A236" s="143">
        <v>557</v>
      </c>
      <c r="B236" s="143" t="s">
        <v>2905</v>
      </c>
      <c r="C236" s="143"/>
      <c r="D236" s="143"/>
      <c r="E236" s="151">
        <v>39814</v>
      </c>
      <c r="F236" s="142"/>
      <c r="G236" s="144"/>
      <c r="H236" s="142"/>
      <c r="I236" s="144"/>
      <c r="J236" s="142"/>
      <c r="K236" s="144"/>
      <c r="L236" s="142"/>
      <c r="M236" s="144"/>
      <c r="N236" s="142"/>
      <c r="O236" s="144"/>
      <c r="P236" s="142" t="s">
        <v>191</v>
      </c>
      <c r="Q236" s="144"/>
      <c r="R236" s="142"/>
      <c r="S236" s="144"/>
      <c r="T236" s="142"/>
      <c r="U236" s="144"/>
      <c r="V236" s="142"/>
      <c r="W236" s="144"/>
      <c r="X236" s="142" t="s">
        <v>191</v>
      </c>
      <c r="Y236" s="144"/>
      <c r="Z236" s="142"/>
      <c r="AA236" s="144"/>
      <c r="AB236" s="142"/>
      <c r="AC236" s="144"/>
      <c r="AD236" s="142"/>
      <c r="AE236" s="144"/>
      <c r="AF236" s="142" t="s">
        <v>191</v>
      </c>
      <c r="AG236" s="144"/>
      <c r="AH236" s="142"/>
      <c r="AI236" s="144"/>
      <c r="AJ236" s="142"/>
      <c r="AK236" s="144"/>
      <c r="AL236" s="142"/>
      <c r="AM236" s="145"/>
      <c r="AN236" s="142" t="s">
        <v>191</v>
      </c>
      <c r="AO236" s="144"/>
      <c r="AP236" s="142" t="s">
        <v>191</v>
      </c>
      <c r="AQ236" s="144"/>
      <c r="AS236" s="137" t="str">
        <f t="shared" si="3"/>
        <v>xxxxx</v>
      </c>
      <c r="AT236" s="137" t="str">
        <f t="shared" si="3"/>
        <v/>
      </c>
    </row>
    <row r="237" spans="1:47" x14ac:dyDescent="0.2">
      <c r="A237" s="143">
        <v>558</v>
      </c>
      <c r="B237" s="143" t="s">
        <v>2906</v>
      </c>
      <c r="C237" s="143"/>
      <c r="D237" s="143"/>
      <c r="E237" s="151">
        <v>39814</v>
      </c>
      <c r="F237" s="142"/>
      <c r="G237" s="144"/>
      <c r="H237" s="142"/>
      <c r="I237" s="144"/>
      <c r="J237" s="142"/>
      <c r="K237" s="144"/>
      <c r="L237" s="142"/>
      <c r="M237" s="144"/>
      <c r="N237" s="142"/>
      <c r="O237" s="144"/>
      <c r="P237" s="142" t="s">
        <v>191</v>
      </c>
      <c r="Q237" s="144"/>
      <c r="R237" s="142"/>
      <c r="S237" s="144"/>
      <c r="T237" s="142"/>
      <c r="U237" s="144"/>
      <c r="V237" s="142"/>
      <c r="W237" s="144"/>
      <c r="X237" s="142" t="s">
        <v>191</v>
      </c>
      <c r="Y237" s="144"/>
      <c r="Z237" s="142"/>
      <c r="AA237" s="144"/>
      <c r="AB237" s="142"/>
      <c r="AC237" s="144"/>
      <c r="AD237" s="142"/>
      <c r="AE237" s="144"/>
      <c r="AF237" s="142" t="s">
        <v>191</v>
      </c>
      <c r="AG237" s="144"/>
      <c r="AH237" s="142"/>
      <c r="AI237" s="144"/>
      <c r="AJ237" s="142"/>
      <c r="AK237" s="144"/>
      <c r="AL237" s="142"/>
      <c r="AM237" s="145"/>
      <c r="AN237" s="142" t="s">
        <v>191</v>
      </c>
      <c r="AO237" s="144"/>
      <c r="AP237" s="142" t="s">
        <v>191</v>
      </c>
      <c r="AQ237" s="144"/>
      <c r="AS237" s="137" t="str">
        <f t="shared" si="3"/>
        <v>xxxxx</v>
      </c>
      <c r="AT237" s="137" t="str">
        <f t="shared" si="3"/>
        <v/>
      </c>
    </row>
    <row r="238" spans="1:47" x14ac:dyDescent="0.2">
      <c r="A238" s="143">
        <v>559</v>
      </c>
      <c r="B238" s="143" t="s">
        <v>2907</v>
      </c>
      <c r="C238" s="143"/>
      <c r="D238" s="143"/>
      <c r="E238" s="151">
        <v>39814</v>
      </c>
      <c r="F238" s="142"/>
      <c r="G238" s="144"/>
      <c r="H238" s="142"/>
      <c r="I238" s="144"/>
      <c r="J238" s="142"/>
      <c r="K238" s="144"/>
      <c r="L238" s="142"/>
      <c r="M238" s="144"/>
      <c r="N238" s="142"/>
      <c r="O238" s="144"/>
      <c r="P238" s="142" t="s">
        <v>191</v>
      </c>
      <c r="Q238" s="144"/>
      <c r="R238" s="142"/>
      <c r="S238" s="144"/>
      <c r="T238" s="142"/>
      <c r="U238" s="144"/>
      <c r="V238" s="142"/>
      <c r="W238" s="144"/>
      <c r="X238" s="142" t="s">
        <v>191</v>
      </c>
      <c r="Y238" s="144"/>
      <c r="Z238" s="142"/>
      <c r="AA238" s="144"/>
      <c r="AB238" s="142"/>
      <c r="AC238" s="144"/>
      <c r="AD238" s="142"/>
      <c r="AE238" s="144"/>
      <c r="AF238" s="142" t="s">
        <v>191</v>
      </c>
      <c r="AG238" s="144"/>
      <c r="AH238" s="142"/>
      <c r="AI238" s="144"/>
      <c r="AJ238" s="142"/>
      <c r="AK238" s="144"/>
      <c r="AL238" s="142"/>
      <c r="AM238" s="145"/>
      <c r="AN238" s="142" t="s">
        <v>191</v>
      </c>
      <c r="AO238" s="144"/>
      <c r="AP238" s="142" t="s">
        <v>191</v>
      </c>
      <c r="AQ238" s="144"/>
      <c r="AS238" s="137" t="str">
        <f t="shared" si="3"/>
        <v>xxxxx</v>
      </c>
      <c r="AT238" s="137" t="str">
        <f t="shared" si="3"/>
        <v/>
      </c>
    </row>
    <row r="239" spans="1:47" x14ac:dyDescent="0.2">
      <c r="A239" s="143">
        <v>560</v>
      </c>
      <c r="B239" s="143" t="s">
        <v>2908</v>
      </c>
      <c r="C239" s="143"/>
      <c r="D239" s="143"/>
      <c r="E239" s="151">
        <v>39814</v>
      </c>
      <c r="F239" s="142"/>
      <c r="G239" s="144"/>
      <c r="H239" s="142"/>
      <c r="I239" s="144"/>
      <c r="J239" s="142"/>
      <c r="K239" s="144"/>
      <c r="L239" s="142"/>
      <c r="M239" s="144"/>
      <c r="N239" s="142"/>
      <c r="O239" s="144"/>
      <c r="P239" s="142" t="s">
        <v>191</v>
      </c>
      <c r="Q239" s="144"/>
      <c r="R239" s="142"/>
      <c r="S239" s="144"/>
      <c r="T239" s="142"/>
      <c r="U239" s="144"/>
      <c r="V239" s="142"/>
      <c r="W239" s="144"/>
      <c r="X239" s="142" t="s">
        <v>191</v>
      </c>
      <c r="Y239" s="144"/>
      <c r="Z239" s="142"/>
      <c r="AA239" s="144"/>
      <c r="AB239" s="142"/>
      <c r="AC239" s="144"/>
      <c r="AD239" s="142"/>
      <c r="AE239" s="144"/>
      <c r="AF239" s="142" t="s">
        <v>191</v>
      </c>
      <c r="AG239" s="144"/>
      <c r="AH239" s="142"/>
      <c r="AI239" s="144"/>
      <c r="AJ239" s="142"/>
      <c r="AK239" s="144"/>
      <c r="AL239" s="142"/>
      <c r="AM239" s="145"/>
      <c r="AN239" s="142" t="s">
        <v>191</v>
      </c>
      <c r="AO239" s="144"/>
      <c r="AP239" s="142" t="s">
        <v>191</v>
      </c>
      <c r="AQ239" s="144"/>
      <c r="AS239" s="137" t="str">
        <f t="shared" si="3"/>
        <v>xxxxx</v>
      </c>
      <c r="AT239" s="137" t="str">
        <f t="shared" si="3"/>
        <v/>
      </c>
    </row>
    <row r="240" spans="1:47" x14ac:dyDescent="0.2">
      <c r="A240" s="143">
        <v>561</v>
      </c>
      <c r="B240" s="143" t="s">
        <v>2909</v>
      </c>
      <c r="C240" s="143"/>
      <c r="D240" s="143"/>
      <c r="E240" s="151">
        <v>39814</v>
      </c>
      <c r="F240" s="142"/>
      <c r="G240" s="144"/>
      <c r="H240" s="142"/>
      <c r="I240" s="144"/>
      <c r="J240" s="142"/>
      <c r="K240" s="144"/>
      <c r="L240" s="142"/>
      <c r="M240" s="144"/>
      <c r="N240" s="142"/>
      <c r="O240" s="144"/>
      <c r="P240" s="142" t="s">
        <v>191</v>
      </c>
      <c r="Q240" s="144"/>
      <c r="R240" s="142"/>
      <c r="S240" s="144"/>
      <c r="T240" s="142"/>
      <c r="U240" s="144"/>
      <c r="V240" s="142"/>
      <c r="W240" s="144"/>
      <c r="X240" s="142" t="s">
        <v>191</v>
      </c>
      <c r="Y240" s="144"/>
      <c r="Z240" s="142"/>
      <c r="AA240" s="144"/>
      <c r="AB240" s="142"/>
      <c r="AC240" s="144"/>
      <c r="AD240" s="142"/>
      <c r="AE240" s="144"/>
      <c r="AF240" s="142" t="s">
        <v>191</v>
      </c>
      <c r="AG240" s="144"/>
      <c r="AH240" s="142"/>
      <c r="AI240" s="144"/>
      <c r="AJ240" s="142"/>
      <c r="AK240" s="144"/>
      <c r="AL240" s="142"/>
      <c r="AM240" s="145"/>
      <c r="AN240" s="142" t="s">
        <v>191</v>
      </c>
      <c r="AO240" s="144"/>
      <c r="AP240" s="142" t="s">
        <v>191</v>
      </c>
      <c r="AQ240" s="144"/>
      <c r="AS240" s="137" t="str">
        <f t="shared" si="3"/>
        <v>xxxxx</v>
      </c>
      <c r="AT240" s="137" t="str">
        <f t="shared" si="3"/>
        <v/>
      </c>
    </row>
    <row r="241" spans="1:46" x14ac:dyDescent="0.2">
      <c r="A241" s="143">
        <v>562</v>
      </c>
      <c r="B241" s="143" t="s">
        <v>2910</v>
      </c>
      <c r="C241" s="143"/>
      <c r="D241" s="143"/>
      <c r="E241" s="151">
        <v>39814</v>
      </c>
      <c r="F241" s="142"/>
      <c r="G241" s="144"/>
      <c r="H241" s="142"/>
      <c r="I241" s="144"/>
      <c r="J241" s="142"/>
      <c r="K241" s="144"/>
      <c r="L241" s="142"/>
      <c r="M241" s="144"/>
      <c r="N241" s="142"/>
      <c r="O241" s="144"/>
      <c r="P241" s="142" t="s">
        <v>191</v>
      </c>
      <c r="Q241" s="144"/>
      <c r="R241" s="142"/>
      <c r="S241" s="144"/>
      <c r="T241" s="142"/>
      <c r="U241" s="144"/>
      <c r="V241" s="142"/>
      <c r="W241" s="144"/>
      <c r="X241" s="142" t="s">
        <v>191</v>
      </c>
      <c r="Y241" s="144"/>
      <c r="Z241" s="142"/>
      <c r="AA241" s="144"/>
      <c r="AB241" s="142"/>
      <c r="AC241" s="144"/>
      <c r="AD241" s="142"/>
      <c r="AE241" s="144"/>
      <c r="AF241" s="142" t="s">
        <v>191</v>
      </c>
      <c r="AG241" s="144"/>
      <c r="AH241" s="142"/>
      <c r="AI241" s="144"/>
      <c r="AJ241" s="142"/>
      <c r="AK241" s="144"/>
      <c r="AL241" s="142"/>
      <c r="AM241" s="145"/>
      <c r="AN241" s="142" t="s">
        <v>191</v>
      </c>
      <c r="AO241" s="144"/>
      <c r="AP241" s="142" t="s">
        <v>191</v>
      </c>
      <c r="AQ241" s="144"/>
      <c r="AS241" s="137" t="str">
        <f t="shared" si="3"/>
        <v>xxxxx</v>
      </c>
      <c r="AT241" s="137" t="str">
        <f t="shared" si="3"/>
        <v/>
      </c>
    </row>
    <row r="242" spans="1:46" x14ac:dyDescent="0.2">
      <c r="A242" s="143">
        <v>563</v>
      </c>
      <c r="B242" s="143" t="s">
        <v>2911</v>
      </c>
      <c r="C242" s="143"/>
      <c r="D242" s="143"/>
      <c r="E242" s="151">
        <v>39814</v>
      </c>
      <c r="F242" s="142"/>
      <c r="G242" s="144"/>
      <c r="H242" s="142"/>
      <c r="I242" s="144"/>
      <c r="J242" s="142"/>
      <c r="K242" s="144"/>
      <c r="L242" s="142"/>
      <c r="M242" s="144"/>
      <c r="N242" s="142"/>
      <c r="O242" s="144"/>
      <c r="P242" s="142" t="s">
        <v>191</v>
      </c>
      <c r="Q242" s="144"/>
      <c r="R242" s="142"/>
      <c r="S242" s="144"/>
      <c r="T242" s="142"/>
      <c r="U242" s="144"/>
      <c r="V242" s="142"/>
      <c r="W242" s="144"/>
      <c r="X242" s="142" t="s">
        <v>191</v>
      </c>
      <c r="Y242" s="144"/>
      <c r="Z242" s="142"/>
      <c r="AA242" s="144"/>
      <c r="AB242" s="142"/>
      <c r="AC242" s="144"/>
      <c r="AD242" s="142"/>
      <c r="AE242" s="144"/>
      <c r="AF242" s="142" t="s">
        <v>191</v>
      </c>
      <c r="AG242" s="144"/>
      <c r="AH242" s="142"/>
      <c r="AI242" s="144"/>
      <c r="AJ242" s="142"/>
      <c r="AK242" s="144"/>
      <c r="AL242" s="142"/>
      <c r="AM242" s="145"/>
      <c r="AN242" s="142" t="s">
        <v>191</v>
      </c>
      <c r="AO242" s="144"/>
      <c r="AP242" s="142" t="s">
        <v>191</v>
      </c>
      <c r="AQ242" s="144"/>
      <c r="AS242" s="137" t="str">
        <f t="shared" si="3"/>
        <v>xxxxx</v>
      </c>
      <c r="AT242" s="137" t="str">
        <f t="shared" si="3"/>
        <v/>
      </c>
    </row>
    <row r="243" spans="1:46" x14ac:dyDescent="0.2">
      <c r="A243" s="143">
        <v>564</v>
      </c>
      <c r="B243" s="143" t="s">
        <v>2912</v>
      </c>
      <c r="C243" s="143"/>
      <c r="D243" s="143"/>
      <c r="E243" s="151">
        <v>39814</v>
      </c>
      <c r="F243" s="142"/>
      <c r="G243" s="144"/>
      <c r="H243" s="142"/>
      <c r="I243" s="144"/>
      <c r="J243" s="142"/>
      <c r="K243" s="144"/>
      <c r="L243" s="142"/>
      <c r="M243" s="144"/>
      <c r="N243" s="142"/>
      <c r="O243" s="144"/>
      <c r="P243" s="142" t="s">
        <v>191</v>
      </c>
      <c r="Q243" s="144"/>
      <c r="R243" s="142"/>
      <c r="S243" s="144"/>
      <c r="T243" s="142"/>
      <c r="U243" s="144"/>
      <c r="V243" s="142"/>
      <c r="W243" s="144"/>
      <c r="X243" s="142" t="s">
        <v>191</v>
      </c>
      <c r="Y243" s="144"/>
      <c r="Z243" s="142"/>
      <c r="AA243" s="144"/>
      <c r="AB243" s="142"/>
      <c r="AC243" s="144"/>
      <c r="AD243" s="142"/>
      <c r="AE243" s="144"/>
      <c r="AF243" s="142" t="s">
        <v>191</v>
      </c>
      <c r="AG243" s="144"/>
      <c r="AH243" s="142"/>
      <c r="AI243" s="144"/>
      <c r="AJ243" s="142"/>
      <c r="AK243" s="144"/>
      <c r="AL243" s="142"/>
      <c r="AM243" s="145"/>
      <c r="AN243" s="142" t="s">
        <v>191</v>
      </c>
      <c r="AO243" s="144"/>
      <c r="AP243" s="142" t="s">
        <v>191</v>
      </c>
      <c r="AQ243" s="144"/>
      <c r="AS243" s="137" t="str">
        <f t="shared" si="3"/>
        <v>xxxxx</v>
      </c>
      <c r="AT243" s="137" t="str">
        <f t="shared" si="3"/>
        <v/>
      </c>
    </row>
    <row r="244" spans="1:46" x14ac:dyDescent="0.2">
      <c r="A244" s="143">
        <v>565</v>
      </c>
      <c r="B244" s="143" t="s">
        <v>2257</v>
      </c>
      <c r="C244" s="143"/>
      <c r="D244" s="143"/>
      <c r="E244" s="151">
        <v>39814</v>
      </c>
      <c r="F244" s="142"/>
      <c r="G244" s="144"/>
      <c r="H244" s="142"/>
      <c r="I244" s="144"/>
      <c r="J244" s="142"/>
      <c r="K244" s="144"/>
      <c r="L244" s="142"/>
      <c r="M244" s="144"/>
      <c r="N244" s="142"/>
      <c r="O244" s="144"/>
      <c r="P244" s="142" t="s">
        <v>191</v>
      </c>
      <c r="Q244" s="144"/>
      <c r="R244" s="142"/>
      <c r="S244" s="144"/>
      <c r="T244" s="142"/>
      <c r="U244" s="144"/>
      <c r="V244" s="142"/>
      <c r="W244" s="144"/>
      <c r="X244" s="142" t="s">
        <v>191</v>
      </c>
      <c r="Y244" s="144"/>
      <c r="Z244" s="142"/>
      <c r="AA244" s="144"/>
      <c r="AB244" s="142"/>
      <c r="AC244" s="144"/>
      <c r="AD244" s="142"/>
      <c r="AE244" s="144"/>
      <c r="AF244" s="142" t="s">
        <v>191</v>
      </c>
      <c r="AG244" s="144"/>
      <c r="AH244" s="142"/>
      <c r="AI244" s="144"/>
      <c r="AJ244" s="142"/>
      <c r="AK244" s="144"/>
      <c r="AL244" s="142"/>
      <c r="AM244" s="145"/>
      <c r="AN244" s="142" t="s">
        <v>191</v>
      </c>
      <c r="AO244" s="144"/>
      <c r="AP244" s="142" t="s">
        <v>191</v>
      </c>
      <c r="AQ244" s="144"/>
      <c r="AS244" s="137" t="str">
        <f t="shared" si="3"/>
        <v>xxxxx</v>
      </c>
      <c r="AT244" s="137" t="str">
        <f t="shared" si="3"/>
        <v/>
      </c>
    </row>
    <row r="245" spans="1:46" x14ac:dyDescent="0.2">
      <c r="A245" s="143">
        <v>566</v>
      </c>
      <c r="B245" s="143" t="s">
        <v>2913</v>
      </c>
      <c r="C245" s="143"/>
      <c r="D245" s="143"/>
      <c r="E245" s="151">
        <v>39814</v>
      </c>
      <c r="F245" s="142"/>
      <c r="G245" s="144"/>
      <c r="H245" s="142"/>
      <c r="I245" s="144"/>
      <c r="J245" s="142"/>
      <c r="K245" s="144"/>
      <c r="L245" s="142"/>
      <c r="M245" s="144"/>
      <c r="N245" s="142"/>
      <c r="O245" s="144"/>
      <c r="P245" s="142" t="s">
        <v>191</v>
      </c>
      <c r="Q245" s="144"/>
      <c r="R245" s="142"/>
      <c r="S245" s="144"/>
      <c r="T245" s="142"/>
      <c r="U245" s="144"/>
      <c r="V245" s="142"/>
      <c r="W245" s="144"/>
      <c r="X245" s="142" t="s">
        <v>191</v>
      </c>
      <c r="Y245" s="144"/>
      <c r="Z245" s="142"/>
      <c r="AA245" s="144"/>
      <c r="AB245" s="142"/>
      <c r="AC245" s="144"/>
      <c r="AD245" s="142"/>
      <c r="AE245" s="144"/>
      <c r="AF245" s="142" t="s">
        <v>191</v>
      </c>
      <c r="AG245" s="144"/>
      <c r="AH245" s="142"/>
      <c r="AI245" s="144"/>
      <c r="AJ245" s="142"/>
      <c r="AK245" s="144"/>
      <c r="AL245" s="142"/>
      <c r="AM245" s="145"/>
      <c r="AN245" s="142" t="s">
        <v>191</v>
      </c>
      <c r="AO245" s="144"/>
      <c r="AP245" s="142" t="s">
        <v>191</v>
      </c>
      <c r="AQ245" s="144"/>
      <c r="AS245" s="137" t="str">
        <f t="shared" si="3"/>
        <v>xxxxx</v>
      </c>
      <c r="AT245" s="137" t="str">
        <f t="shared" si="3"/>
        <v/>
      </c>
    </row>
    <row r="246" spans="1:46" x14ac:dyDescent="0.2">
      <c r="A246" s="143">
        <v>567</v>
      </c>
      <c r="B246" s="143" t="s">
        <v>2914</v>
      </c>
      <c r="C246" s="143"/>
      <c r="D246" s="143"/>
      <c r="E246" s="151">
        <v>39814</v>
      </c>
      <c r="F246" s="142"/>
      <c r="G246" s="144"/>
      <c r="H246" s="142"/>
      <c r="I246" s="144"/>
      <c r="J246" s="142"/>
      <c r="K246" s="144"/>
      <c r="L246" s="142"/>
      <c r="M246" s="144"/>
      <c r="N246" s="142"/>
      <c r="O246" s="144"/>
      <c r="P246" s="142" t="s">
        <v>191</v>
      </c>
      <c r="Q246" s="144"/>
      <c r="R246" s="142"/>
      <c r="S246" s="144"/>
      <c r="T246" s="142"/>
      <c r="U246" s="144"/>
      <c r="V246" s="142"/>
      <c r="W246" s="144"/>
      <c r="X246" s="142" t="s">
        <v>191</v>
      </c>
      <c r="Y246" s="144"/>
      <c r="Z246" s="142"/>
      <c r="AA246" s="144"/>
      <c r="AB246" s="142"/>
      <c r="AC246" s="144"/>
      <c r="AD246" s="142"/>
      <c r="AE246" s="144"/>
      <c r="AF246" s="142" t="s">
        <v>191</v>
      </c>
      <c r="AG246" s="144"/>
      <c r="AH246" s="142"/>
      <c r="AI246" s="144"/>
      <c r="AJ246" s="142"/>
      <c r="AK246" s="144"/>
      <c r="AL246" s="142"/>
      <c r="AM246" s="145"/>
      <c r="AN246" s="142" t="s">
        <v>191</v>
      </c>
      <c r="AO246" s="144"/>
      <c r="AP246" s="142" t="s">
        <v>191</v>
      </c>
      <c r="AQ246" s="144"/>
      <c r="AS246" s="137" t="str">
        <f t="shared" si="3"/>
        <v>xxxxx</v>
      </c>
      <c r="AT246" s="137" t="str">
        <f t="shared" si="3"/>
        <v/>
      </c>
    </row>
    <row r="247" spans="1:46" x14ac:dyDescent="0.2">
      <c r="A247" s="143">
        <v>568</v>
      </c>
      <c r="B247" s="143" t="s">
        <v>2915</v>
      </c>
      <c r="C247" s="143"/>
      <c r="D247" s="143"/>
      <c r="E247" s="151">
        <v>39814</v>
      </c>
      <c r="F247" s="142"/>
      <c r="G247" s="144"/>
      <c r="H247" s="142"/>
      <c r="I247" s="144"/>
      <c r="J247" s="142"/>
      <c r="K247" s="144"/>
      <c r="L247" s="142"/>
      <c r="M247" s="144"/>
      <c r="N247" s="142"/>
      <c r="O247" s="144"/>
      <c r="P247" s="142" t="s">
        <v>191</v>
      </c>
      <c r="Q247" s="144"/>
      <c r="R247" s="142"/>
      <c r="S247" s="144"/>
      <c r="T247" s="142"/>
      <c r="U247" s="144"/>
      <c r="V247" s="142"/>
      <c r="W247" s="144"/>
      <c r="X247" s="142" t="s">
        <v>191</v>
      </c>
      <c r="Y247" s="144"/>
      <c r="Z247" s="142"/>
      <c r="AA247" s="144"/>
      <c r="AB247" s="142"/>
      <c r="AC247" s="144"/>
      <c r="AD247" s="142"/>
      <c r="AE247" s="144"/>
      <c r="AF247" s="142" t="s">
        <v>191</v>
      </c>
      <c r="AG247" s="144"/>
      <c r="AH247" s="142"/>
      <c r="AI247" s="144"/>
      <c r="AJ247" s="142"/>
      <c r="AK247" s="144"/>
      <c r="AL247" s="142"/>
      <c r="AM247" s="145"/>
      <c r="AN247" s="142" t="s">
        <v>191</v>
      </c>
      <c r="AO247" s="144"/>
      <c r="AP247" s="142" t="s">
        <v>191</v>
      </c>
      <c r="AQ247" s="144"/>
      <c r="AS247" s="137" t="str">
        <f t="shared" ref="AS247:AT313" si="4">H247&amp;J247&amp;L247&amp;N247&amp;P247&amp;R247&amp;T247&amp;V247&amp;X247&amp;Z247&amp;AB247&amp;AD247&amp;AF247&amp;AH247&amp;AJ247&amp;AL247&amp;AN247&amp;AP247</f>
        <v>xxxxx</v>
      </c>
      <c r="AT247" s="137" t="str">
        <f t="shared" si="4"/>
        <v/>
      </c>
    </row>
    <row r="248" spans="1:46" x14ac:dyDescent="0.2">
      <c r="A248" s="143">
        <v>569</v>
      </c>
      <c r="B248" s="143" t="s">
        <v>2916</v>
      </c>
      <c r="C248" s="143"/>
      <c r="D248" s="143"/>
      <c r="E248" s="151" t="s">
        <v>1252</v>
      </c>
      <c r="F248" s="142"/>
      <c r="G248" s="144"/>
      <c r="H248" s="142"/>
      <c r="I248" s="144"/>
      <c r="J248" s="142"/>
      <c r="K248" s="144"/>
      <c r="L248" s="142"/>
      <c r="M248" s="144"/>
      <c r="N248" s="142"/>
      <c r="O248" s="144"/>
      <c r="P248" s="142" t="s">
        <v>191</v>
      </c>
      <c r="Q248" s="144"/>
      <c r="R248" s="142"/>
      <c r="S248" s="144"/>
      <c r="T248" s="142"/>
      <c r="U248" s="144"/>
      <c r="V248" s="142"/>
      <c r="W248" s="144"/>
      <c r="X248" s="142" t="s">
        <v>191</v>
      </c>
      <c r="Y248" s="144"/>
      <c r="Z248" s="142"/>
      <c r="AA248" s="144"/>
      <c r="AB248" s="142"/>
      <c r="AC248" s="144"/>
      <c r="AD248" s="142"/>
      <c r="AE248" s="144"/>
      <c r="AF248" s="142" t="s">
        <v>191</v>
      </c>
      <c r="AG248" s="144"/>
      <c r="AH248" s="142"/>
      <c r="AI248" s="144"/>
      <c r="AJ248" s="142"/>
      <c r="AK248" s="144"/>
      <c r="AL248" s="142"/>
      <c r="AM248" s="145"/>
      <c r="AN248" s="142" t="s">
        <v>191</v>
      </c>
      <c r="AO248" s="144"/>
      <c r="AP248" s="142" t="s">
        <v>191</v>
      </c>
      <c r="AQ248" s="144"/>
      <c r="AS248" s="137" t="str">
        <f t="shared" si="4"/>
        <v>xxxxx</v>
      </c>
      <c r="AT248" s="137" t="str">
        <f t="shared" si="4"/>
        <v/>
      </c>
    </row>
    <row r="249" spans="1:46" x14ac:dyDescent="0.2">
      <c r="A249" s="143">
        <v>570</v>
      </c>
      <c r="B249" s="143" t="s">
        <v>2917</v>
      </c>
      <c r="C249" s="143"/>
      <c r="D249" s="143"/>
      <c r="E249" s="151" t="s">
        <v>1252</v>
      </c>
      <c r="F249" s="142"/>
      <c r="G249" s="144"/>
      <c r="H249" s="142"/>
      <c r="I249" s="144"/>
      <c r="J249" s="142"/>
      <c r="K249" s="144"/>
      <c r="L249" s="142"/>
      <c r="M249" s="144"/>
      <c r="N249" s="142"/>
      <c r="O249" s="144"/>
      <c r="P249" s="142" t="s">
        <v>191</v>
      </c>
      <c r="Q249" s="144"/>
      <c r="R249" s="142"/>
      <c r="S249" s="144"/>
      <c r="T249" s="142"/>
      <c r="U249" s="144"/>
      <c r="V249" s="142"/>
      <c r="W249" s="144"/>
      <c r="X249" s="142" t="s">
        <v>191</v>
      </c>
      <c r="Y249" s="144"/>
      <c r="Z249" s="142"/>
      <c r="AA249" s="144"/>
      <c r="AB249" s="142"/>
      <c r="AC249" s="144"/>
      <c r="AD249" s="142"/>
      <c r="AE249" s="144"/>
      <c r="AF249" s="142" t="s">
        <v>191</v>
      </c>
      <c r="AG249" s="144"/>
      <c r="AH249" s="142"/>
      <c r="AI249" s="144"/>
      <c r="AJ249" s="142"/>
      <c r="AK249" s="144"/>
      <c r="AL249" s="142"/>
      <c r="AM249" s="145"/>
      <c r="AN249" s="142" t="s">
        <v>191</v>
      </c>
      <c r="AO249" s="144"/>
      <c r="AP249" s="142" t="s">
        <v>191</v>
      </c>
      <c r="AQ249" s="144"/>
      <c r="AS249" s="137" t="str">
        <f t="shared" si="4"/>
        <v>xxxxx</v>
      </c>
      <c r="AT249" s="137" t="str">
        <f t="shared" si="4"/>
        <v/>
      </c>
    </row>
    <row r="250" spans="1:46" x14ac:dyDescent="0.2">
      <c r="A250" s="143">
        <v>571</v>
      </c>
      <c r="B250" s="143" t="s">
        <v>2918</v>
      </c>
      <c r="C250" s="143"/>
      <c r="D250" s="143"/>
      <c r="E250" s="151" t="s">
        <v>1252</v>
      </c>
      <c r="F250" s="142"/>
      <c r="G250" s="144"/>
      <c r="H250" s="142"/>
      <c r="I250" s="144"/>
      <c r="J250" s="142"/>
      <c r="K250" s="144"/>
      <c r="L250" s="142"/>
      <c r="M250" s="144"/>
      <c r="N250" s="142"/>
      <c r="O250" s="144"/>
      <c r="P250" s="142" t="s">
        <v>191</v>
      </c>
      <c r="Q250" s="144"/>
      <c r="R250" s="142"/>
      <c r="S250" s="144"/>
      <c r="T250" s="142"/>
      <c r="U250" s="144"/>
      <c r="V250" s="142"/>
      <c r="W250" s="144"/>
      <c r="X250" s="142" t="s">
        <v>191</v>
      </c>
      <c r="Y250" s="144"/>
      <c r="Z250" s="142"/>
      <c r="AA250" s="144"/>
      <c r="AB250" s="142"/>
      <c r="AC250" s="144"/>
      <c r="AD250" s="142"/>
      <c r="AE250" s="144"/>
      <c r="AF250" s="142" t="s">
        <v>191</v>
      </c>
      <c r="AG250" s="144"/>
      <c r="AH250" s="142"/>
      <c r="AI250" s="144"/>
      <c r="AJ250" s="142"/>
      <c r="AK250" s="144"/>
      <c r="AL250" s="142"/>
      <c r="AM250" s="145"/>
      <c r="AN250" s="142" t="s">
        <v>191</v>
      </c>
      <c r="AO250" s="144"/>
      <c r="AP250" s="142" t="s">
        <v>191</v>
      </c>
      <c r="AQ250" s="144"/>
      <c r="AS250" s="137" t="str">
        <f t="shared" si="4"/>
        <v>xxxxx</v>
      </c>
      <c r="AT250" s="137" t="str">
        <f t="shared" si="4"/>
        <v/>
      </c>
    </row>
    <row r="251" spans="1:46" x14ac:dyDescent="0.2">
      <c r="A251" s="143">
        <v>572</v>
      </c>
      <c r="B251" s="143" t="s">
        <v>2919</v>
      </c>
      <c r="C251" s="143"/>
      <c r="D251" s="143"/>
      <c r="E251" s="151" t="s">
        <v>1252</v>
      </c>
      <c r="F251" s="142"/>
      <c r="G251" s="144"/>
      <c r="H251" s="142"/>
      <c r="I251" s="144"/>
      <c r="J251" s="142"/>
      <c r="K251" s="144"/>
      <c r="L251" s="142"/>
      <c r="M251" s="144"/>
      <c r="N251" s="142"/>
      <c r="O251" s="144"/>
      <c r="P251" s="142" t="s">
        <v>191</v>
      </c>
      <c r="Q251" s="144"/>
      <c r="R251" s="142"/>
      <c r="S251" s="144"/>
      <c r="T251" s="142"/>
      <c r="U251" s="144"/>
      <c r="V251" s="142"/>
      <c r="W251" s="144"/>
      <c r="X251" s="142" t="s">
        <v>191</v>
      </c>
      <c r="Y251" s="144"/>
      <c r="Z251" s="142"/>
      <c r="AA251" s="144"/>
      <c r="AB251" s="142"/>
      <c r="AC251" s="144"/>
      <c r="AD251" s="142"/>
      <c r="AE251" s="144"/>
      <c r="AF251" s="142" t="s">
        <v>191</v>
      </c>
      <c r="AG251" s="144"/>
      <c r="AH251" s="142"/>
      <c r="AI251" s="144"/>
      <c r="AJ251" s="142"/>
      <c r="AK251" s="144"/>
      <c r="AL251" s="142"/>
      <c r="AM251" s="145"/>
      <c r="AN251" s="142" t="s">
        <v>191</v>
      </c>
      <c r="AO251" s="144"/>
      <c r="AP251" s="142" t="s">
        <v>191</v>
      </c>
      <c r="AQ251" s="144"/>
      <c r="AS251" s="137" t="str">
        <f t="shared" si="4"/>
        <v>xxxxx</v>
      </c>
      <c r="AT251" s="137" t="str">
        <f t="shared" si="4"/>
        <v/>
      </c>
    </row>
    <row r="252" spans="1:46" x14ac:dyDescent="0.2">
      <c r="A252" s="143">
        <v>573</v>
      </c>
      <c r="B252" s="143" t="s">
        <v>2920</v>
      </c>
      <c r="C252" s="143"/>
      <c r="D252" s="143"/>
      <c r="E252" s="151" t="s">
        <v>1252</v>
      </c>
      <c r="F252" s="142"/>
      <c r="G252" s="144"/>
      <c r="H252" s="142"/>
      <c r="I252" s="144"/>
      <c r="J252" s="142"/>
      <c r="K252" s="144"/>
      <c r="L252" s="142"/>
      <c r="M252" s="144"/>
      <c r="N252" s="142"/>
      <c r="O252" s="144"/>
      <c r="P252" s="142" t="s">
        <v>191</v>
      </c>
      <c r="Q252" s="144"/>
      <c r="R252" s="142"/>
      <c r="S252" s="144"/>
      <c r="T252" s="142"/>
      <c r="U252" s="144"/>
      <c r="V252" s="142"/>
      <c r="W252" s="144"/>
      <c r="X252" s="142" t="s">
        <v>191</v>
      </c>
      <c r="Y252" s="144"/>
      <c r="Z252" s="142"/>
      <c r="AA252" s="144"/>
      <c r="AB252" s="142"/>
      <c r="AC252" s="144"/>
      <c r="AD252" s="142"/>
      <c r="AE252" s="144"/>
      <c r="AF252" s="142" t="s">
        <v>191</v>
      </c>
      <c r="AG252" s="144"/>
      <c r="AH252" s="142"/>
      <c r="AI252" s="144"/>
      <c r="AJ252" s="142"/>
      <c r="AK252" s="144"/>
      <c r="AL252" s="142"/>
      <c r="AM252" s="145"/>
      <c r="AN252" s="142" t="s">
        <v>191</v>
      </c>
      <c r="AO252" s="144"/>
      <c r="AP252" s="142" t="s">
        <v>191</v>
      </c>
      <c r="AQ252" s="144"/>
      <c r="AS252" s="137" t="str">
        <f t="shared" si="4"/>
        <v>xxxxx</v>
      </c>
      <c r="AT252" s="137" t="str">
        <f t="shared" si="4"/>
        <v/>
      </c>
    </row>
    <row r="253" spans="1:46" x14ac:dyDescent="0.2">
      <c r="A253" s="143">
        <v>574</v>
      </c>
      <c r="B253" s="143" t="s">
        <v>2921</v>
      </c>
      <c r="C253" s="143"/>
      <c r="D253" s="143"/>
      <c r="E253" s="151" t="s">
        <v>1252</v>
      </c>
      <c r="F253" s="142"/>
      <c r="G253" s="144"/>
      <c r="H253" s="142"/>
      <c r="I253" s="144"/>
      <c r="J253" s="142"/>
      <c r="K253" s="144"/>
      <c r="L253" s="142"/>
      <c r="M253" s="144"/>
      <c r="N253" s="142"/>
      <c r="O253" s="144"/>
      <c r="P253" s="142" t="s">
        <v>191</v>
      </c>
      <c r="Q253" s="144"/>
      <c r="R253" s="142"/>
      <c r="S253" s="144"/>
      <c r="T253" s="142"/>
      <c r="U253" s="144"/>
      <c r="V253" s="142"/>
      <c r="W253" s="144"/>
      <c r="X253" s="142" t="s">
        <v>191</v>
      </c>
      <c r="Y253" s="144"/>
      <c r="Z253" s="142"/>
      <c r="AA253" s="144"/>
      <c r="AB253" s="142"/>
      <c r="AC253" s="144"/>
      <c r="AD253" s="142"/>
      <c r="AE253" s="144"/>
      <c r="AF253" s="142" t="s">
        <v>191</v>
      </c>
      <c r="AG253" s="144"/>
      <c r="AH253" s="142"/>
      <c r="AI253" s="144"/>
      <c r="AJ253" s="142"/>
      <c r="AK253" s="144"/>
      <c r="AL253" s="142"/>
      <c r="AM253" s="145"/>
      <c r="AN253" s="142" t="s">
        <v>191</v>
      </c>
      <c r="AO253" s="144"/>
      <c r="AP253" s="142" t="s">
        <v>191</v>
      </c>
      <c r="AQ253" s="144"/>
      <c r="AS253" s="137" t="str">
        <f t="shared" si="4"/>
        <v>xxxxx</v>
      </c>
      <c r="AT253" s="137" t="str">
        <f t="shared" si="4"/>
        <v/>
      </c>
    </row>
    <row r="254" spans="1:46" x14ac:dyDescent="0.2">
      <c r="A254" s="143">
        <v>575</v>
      </c>
      <c r="B254" s="143" t="s">
        <v>2922</v>
      </c>
      <c r="C254" s="143"/>
      <c r="D254" s="143"/>
      <c r="E254" s="151" t="s">
        <v>1252</v>
      </c>
      <c r="F254" s="142"/>
      <c r="G254" s="144"/>
      <c r="H254" s="142"/>
      <c r="I254" s="144"/>
      <c r="J254" s="142"/>
      <c r="K254" s="144"/>
      <c r="L254" s="142"/>
      <c r="M254" s="144"/>
      <c r="N254" s="142"/>
      <c r="O254" s="144"/>
      <c r="P254" s="142" t="s">
        <v>191</v>
      </c>
      <c r="Q254" s="144"/>
      <c r="R254" s="142"/>
      <c r="S254" s="144"/>
      <c r="T254" s="142"/>
      <c r="U254" s="144"/>
      <c r="V254" s="142"/>
      <c r="W254" s="144"/>
      <c r="X254" s="142" t="s">
        <v>191</v>
      </c>
      <c r="Y254" s="144"/>
      <c r="Z254" s="142"/>
      <c r="AA254" s="144"/>
      <c r="AB254" s="142"/>
      <c r="AC254" s="144"/>
      <c r="AD254" s="142"/>
      <c r="AE254" s="144"/>
      <c r="AF254" s="142" t="s">
        <v>191</v>
      </c>
      <c r="AG254" s="144"/>
      <c r="AH254" s="142"/>
      <c r="AI254" s="144"/>
      <c r="AJ254" s="142"/>
      <c r="AK254" s="144"/>
      <c r="AL254" s="142"/>
      <c r="AM254" s="145"/>
      <c r="AN254" s="142" t="s">
        <v>191</v>
      </c>
      <c r="AO254" s="144"/>
      <c r="AP254" s="142" t="s">
        <v>191</v>
      </c>
      <c r="AQ254" s="144"/>
      <c r="AS254" s="137" t="str">
        <f t="shared" si="4"/>
        <v>xxxxx</v>
      </c>
      <c r="AT254" s="137" t="str">
        <f t="shared" si="4"/>
        <v/>
      </c>
    </row>
    <row r="255" spans="1:46" x14ac:dyDescent="0.2">
      <c r="A255" s="143">
        <v>576</v>
      </c>
      <c r="B255" s="143" t="s">
        <v>2923</v>
      </c>
      <c r="C255" s="143"/>
      <c r="D255" s="143"/>
      <c r="E255" s="151" t="s">
        <v>1252</v>
      </c>
      <c r="F255" s="142"/>
      <c r="G255" s="144"/>
      <c r="H255" s="142"/>
      <c r="I255" s="144"/>
      <c r="J255" s="142"/>
      <c r="K255" s="144"/>
      <c r="L255" s="142"/>
      <c r="M255" s="144"/>
      <c r="N255" s="142"/>
      <c r="O255" s="144"/>
      <c r="P255" s="142" t="s">
        <v>191</v>
      </c>
      <c r="Q255" s="144"/>
      <c r="R255" s="142"/>
      <c r="S255" s="144"/>
      <c r="T255" s="142"/>
      <c r="U255" s="144"/>
      <c r="V255" s="142"/>
      <c r="W255" s="144"/>
      <c r="X255" s="142" t="s">
        <v>191</v>
      </c>
      <c r="Y255" s="144"/>
      <c r="Z255" s="142"/>
      <c r="AA255" s="144"/>
      <c r="AB255" s="142"/>
      <c r="AC255" s="144"/>
      <c r="AD255" s="142"/>
      <c r="AE255" s="144"/>
      <c r="AF255" s="142" t="s">
        <v>191</v>
      </c>
      <c r="AG255" s="144"/>
      <c r="AH255" s="142"/>
      <c r="AI255" s="144"/>
      <c r="AJ255" s="142"/>
      <c r="AK255" s="144"/>
      <c r="AL255" s="142"/>
      <c r="AM255" s="145"/>
      <c r="AN255" s="142" t="s">
        <v>191</v>
      </c>
      <c r="AO255" s="144"/>
      <c r="AP255" s="142" t="s">
        <v>191</v>
      </c>
      <c r="AQ255" s="144"/>
      <c r="AS255" s="137" t="str">
        <f t="shared" si="4"/>
        <v>xxxxx</v>
      </c>
      <c r="AT255" s="137" t="str">
        <f t="shared" si="4"/>
        <v/>
      </c>
    </row>
    <row r="256" spans="1:46" x14ac:dyDescent="0.2">
      <c r="A256" s="143">
        <v>577</v>
      </c>
      <c r="B256" s="143" t="s">
        <v>2924</v>
      </c>
      <c r="C256" s="143"/>
      <c r="D256" s="143"/>
      <c r="E256" s="151" t="s">
        <v>1252</v>
      </c>
      <c r="F256" s="142"/>
      <c r="G256" s="144"/>
      <c r="H256" s="142"/>
      <c r="I256" s="144"/>
      <c r="J256" s="142"/>
      <c r="K256" s="144"/>
      <c r="L256" s="142"/>
      <c r="M256" s="144"/>
      <c r="N256" s="142"/>
      <c r="O256" s="144"/>
      <c r="P256" s="142" t="s">
        <v>191</v>
      </c>
      <c r="Q256" s="144"/>
      <c r="R256" s="142"/>
      <c r="S256" s="144"/>
      <c r="T256" s="142"/>
      <c r="U256" s="144"/>
      <c r="V256" s="142"/>
      <c r="W256" s="144"/>
      <c r="X256" s="142" t="s">
        <v>191</v>
      </c>
      <c r="Y256" s="144"/>
      <c r="Z256" s="142"/>
      <c r="AA256" s="144"/>
      <c r="AB256" s="142"/>
      <c r="AC256" s="144"/>
      <c r="AD256" s="142"/>
      <c r="AE256" s="144"/>
      <c r="AF256" s="142" t="s">
        <v>191</v>
      </c>
      <c r="AG256" s="144"/>
      <c r="AH256" s="142"/>
      <c r="AI256" s="144"/>
      <c r="AJ256" s="142"/>
      <c r="AK256" s="144"/>
      <c r="AL256" s="142"/>
      <c r="AM256" s="145"/>
      <c r="AN256" s="142" t="s">
        <v>191</v>
      </c>
      <c r="AO256" s="144"/>
      <c r="AP256" s="142" t="s">
        <v>191</v>
      </c>
      <c r="AQ256" s="144"/>
      <c r="AS256" s="137" t="str">
        <f t="shared" si="4"/>
        <v>xxxxx</v>
      </c>
      <c r="AT256" s="137" t="str">
        <f t="shared" si="4"/>
        <v/>
      </c>
    </row>
    <row r="257" spans="1:46" x14ac:dyDescent="0.2">
      <c r="A257" s="143">
        <v>578</v>
      </c>
      <c r="B257" s="143" t="s">
        <v>2925</v>
      </c>
      <c r="C257" s="143"/>
      <c r="D257" s="143"/>
      <c r="E257" s="151" t="s">
        <v>1252</v>
      </c>
      <c r="F257" s="142"/>
      <c r="G257" s="144"/>
      <c r="H257" s="142"/>
      <c r="I257" s="144"/>
      <c r="J257" s="142"/>
      <c r="K257" s="144"/>
      <c r="L257" s="142"/>
      <c r="M257" s="144"/>
      <c r="N257" s="142"/>
      <c r="O257" s="144"/>
      <c r="P257" s="142" t="s">
        <v>191</v>
      </c>
      <c r="Q257" s="144"/>
      <c r="R257" s="142"/>
      <c r="S257" s="144"/>
      <c r="T257" s="142"/>
      <c r="U257" s="144"/>
      <c r="V257" s="142"/>
      <c r="W257" s="144"/>
      <c r="X257" s="142" t="s">
        <v>191</v>
      </c>
      <c r="Y257" s="144"/>
      <c r="Z257" s="142"/>
      <c r="AA257" s="144"/>
      <c r="AB257" s="142"/>
      <c r="AC257" s="144"/>
      <c r="AD257" s="142"/>
      <c r="AE257" s="144"/>
      <c r="AF257" s="142" t="s">
        <v>191</v>
      </c>
      <c r="AG257" s="144"/>
      <c r="AH257" s="142"/>
      <c r="AI257" s="144"/>
      <c r="AJ257" s="142"/>
      <c r="AK257" s="144"/>
      <c r="AL257" s="142"/>
      <c r="AM257" s="145"/>
      <c r="AN257" s="142" t="s">
        <v>191</v>
      </c>
      <c r="AO257" s="144"/>
      <c r="AP257" s="142" t="s">
        <v>191</v>
      </c>
      <c r="AQ257" s="144"/>
      <c r="AS257" s="137" t="str">
        <f t="shared" si="4"/>
        <v>xxxxx</v>
      </c>
      <c r="AT257" s="137" t="str">
        <f t="shared" si="4"/>
        <v/>
      </c>
    </row>
    <row r="258" spans="1:46" x14ac:dyDescent="0.2">
      <c r="A258" s="143">
        <v>579</v>
      </c>
      <c r="B258" s="143" t="s">
        <v>2926</v>
      </c>
      <c r="C258" s="143"/>
      <c r="D258" s="143"/>
      <c r="E258" s="151" t="s">
        <v>1252</v>
      </c>
      <c r="F258" s="142"/>
      <c r="G258" s="144"/>
      <c r="H258" s="142"/>
      <c r="I258" s="144"/>
      <c r="J258" s="142"/>
      <c r="K258" s="144"/>
      <c r="L258" s="142"/>
      <c r="M258" s="144"/>
      <c r="N258" s="142"/>
      <c r="O258" s="144"/>
      <c r="P258" s="142" t="s">
        <v>191</v>
      </c>
      <c r="Q258" s="144"/>
      <c r="R258" s="142"/>
      <c r="S258" s="144"/>
      <c r="T258" s="142"/>
      <c r="U258" s="144"/>
      <c r="V258" s="142"/>
      <c r="W258" s="144"/>
      <c r="X258" s="142" t="s">
        <v>191</v>
      </c>
      <c r="Y258" s="144"/>
      <c r="Z258" s="142"/>
      <c r="AA258" s="144"/>
      <c r="AB258" s="142"/>
      <c r="AC258" s="144"/>
      <c r="AD258" s="142"/>
      <c r="AE258" s="144"/>
      <c r="AF258" s="142" t="s">
        <v>191</v>
      </c>
      <c r="AG258" s="144"/>
      <c r="AH258" s="142"/>
      <c r="AI258" s="144"/>
      <c r="AJ258" s="142"/>
      <c r="AK258" s="144"/>
      <c r="AL258" s="142"/>
      <c r="AM258" s="145"/>
      <c r="AN258" s="142" t="s">
        <v>191</v>
      </c>
      <c r="AO258" s="144"/>
      <c r="AP258" s="142" t="s">
        <v>191</v>
      </c>
      <c r="AQ258" s="144"/>
      <c r="AS258" s="137" t="str">
        <f t="shared" si="4"/>
        <v>xxxxx</v>
      </c>
      <c r="AT258" s="137" t="str">
        <f t="shared" si="4"/>
        <v/>
      </c>
    </row>
    <row r="259" spans="1:46" x14ac:dyDescent="0.2">
      <c r="A259" s="143">
        <v>580</v>
      </c>
      <c r="B259" s="143" t="s">
        <v>2927</v>
      </c>
      <c r="C259" s="143"/>
      <c r="D259" s="143"/>
      <c r="E259" s="151" t="s">
        <v>1252</v>
      </c>
      <c r="F259" s="142"/>
      <c r="G259" s="144"/>
      <c r="H259" s="142"/>
      <c r="I259" s="144"/>
      <c r="J259" s="142"/>
      <c r="K259" s="144"/>
      <c r="L259" s="142"/>
      <c r="M259" s="144"/>
      <c r="N259" s="142"/>
      <c r="O259" s="144"/>
      <c r="P259" s="142" t="s">
        <v>191</v>
      </c>
      <c r="Q259" s="144"/>
      <c r="R259" s="142"/>
      <c r="S259" s="144"/>
      <c r="T259" s="142"/>
      <c r="U259" s="144"/>
      <c r="V259" s="142"/>
      <c r="W259" s="144"/>
      <c r="X259" s="142" t="s">
        <v>191</v>
      </c>
      <c r="Y259" s="144"/>
      <c r="Z259" s="142"/>
      <c r="AA259" s="144"/>
      <c r="AB259" s="142"/>
      <c r="AC259" s="144"/>
      <c r="AD259" s="142"/>
      <c r="AE259" s="144"/>
      <c r="AF259" s="142" t="s">
        <v>191</v>
      </c>
      <c r="AG259" s="144"/>
      <c r="AH259" s="142"/>
      <c r="AI259" s="144"/>
      <c r="AJ259" s="142"/>
      <c r="AK259" s="144"/>
      <c r="AL259" s="142"/>
      <c r="AM259" s="145"/>
      <c r="AN259" s="142" t="s">
        <v>191</v>
      </c>
      <c r="AO259" s="144"/>
      <c r="AP259" s="142" t="s">
        <v>191</v>
      </c>
      <c r="AQ259" s="144"/>
      <c r="AS259" s="137" t="str">
        <f t="shared" si="4"/>
        <v>xxxxx</v>
      </c>
      <c r="AT259" s="137" t="str">
        <f t="shared" si="4"/>
        <v/>
      </c>
    </row>
    <row r="260" spans="1:46" x14ac:dyDescent="0.2">
      <c r="A260" s="143">
        <v>581</v>
      </c>
      <c r="B260" s="143" t="s">
        <v>2928</v>
      </c>
      <c r="C260" s="143"/>
      <c r="D260" s="143"/>
      <c r="E260" s="151" t="s">
        <v>1252</v>
      </c>
      <c r="F260" s="142"/>
      <c r="G260" s="144"/>
      <c r="H260" s="142"/>
      <c r="I260" s="144"/>
      <c r="J260" s="142"/>
      <c r="K260" s="144"/>
      <c r="L260" s="142"/>
      <c r="M260" s="144"/>
      <c r="N260" s="142"/>
      <c r="O260" s="144"/>
      <c r="P260" s="142" t="s">
        <v>191</v>
      </c>
      <c r="Q260" s="144"/>
      <c r="R260" s="142"/>
      <c r="S260" s="144"/>
      <c r="T260" s="142"/>
      <c r="U260" s="144"/>
      <c r="V260" s="142"/>
      <c r="W260" s="144"/>
      <c r="X260" s="142" t="s">
        <v>191</v>
      </c>
      <c r="Y260" s="144"/>
      <c r="Z260" s="142"/>
      <c r="AA260" s="144"/>
      <c r="AB260" s="142"/>
      <c r="AC260" s="144"/>
      <c r="AD260" s="142"/>
      <c r="AE260" s="144"/>
      <c r="AF260" s="142" t="s">
        <v>191</v>
      </c>
      <c r="AG260" s="144"/>
      <c r="AH260" s="142"/>
      <c r="AI260" s="144"/>
      <c r="AJ260" s="142"/>
      <c r="AK260" s="144"/>
      <c r="AL260" s="142"/>
      <c r="AM260" s="145"/>
      <c r="AN260" s="142" t="s">
        <v>191</v>
      </c>
      <c r="AO260" s="144"/>
      <c r="AP260" s="142" t="s">
        <v>191</v>
      </c>
      <c r="AQ260" s="144"/>
      <c r="AS260" s="137" t="str">
        <f t="shared" si="4"/>
        <v>xxxxx</v>
      </c>
      <c r="AT260" s="137" t="str">
        <f t="shared" si="4"/>
        <v/>
      </c>
    </row>
    <row r="261" spans="1:46" x14ac:dyDescent="0.2">
      <c r="A261" s="143">
        <v>582</v>
      </c>
      <c r="B261" s="143" t="s">
        <v>2929</v>
      </c>
      <c r="C261" s="143"/>
      <c r="D261" s="143"/>
      <c r="E261" s="151" t="s">
        <v>1252</v>
      </c>
      <c r="F261" s="142"/>
      <c r="G261" s="144"/>
      <c r="H261" s="142"/>
      <c r="I261" s="144"/>
      <c r="J261" s="142"/>
      <c r="K261" s="144"/>
      <c r="L261" s="142"/>
      <c r="M261" s="144"/>
      <c r="N261" s="142"/>
      <c r="O261" s="144"/>
      <c r="P261" s="142" t="s">
        <v>191</v>
      </c>
      <c r="Q261" s="144"/>
      <c r="R261" s="142"/>
      <c r="S261" s="144"/>
      <c r="T261" s="142"/>
      <c r="U261" s="144"/>
      <c r="V261" s="142"/>
      <c r="W261" s="144"/>
      <c r="X261" s="142" t="s">
        <v>191</v>
      </c>
      <c r="Y261" s="144"/>
      <c r="Z261" s="142"/>
      <c r="AA261" s="144"/>
      <c r="AB261" s="142"/>
      <c r="AC261" s="144"/>
      <c r="AD261" s="142"/>
      <c r="AE261" s="144"/>
      <c r="AF261" s="142" t="s">
        <v>191</v>
      </c>
      <c r="AG261" s="144"/>
      <c r="AH261" s="142"/>
      <c r="AI261" s="144"/>
      <c r="AJ261" s="142"/>
      <c r="AK261" s="144"/>
      <c r="AL261" s="142"/>
      <c r="AM261" s="145"/>
      <c r="AN261" s="142" t="s">
        <v>191</v>
      </c>
      <c r="AO261" s="144"/>
      <c r="AP261" s="142" t="s">
        <v>191</v>
      </c>
      <c r="AQ261" s="144"/>
      <c r="AS261" s="137" t="str">
        <f t="shared" si="4"/>
        <v>xxxxx</v>
      </c>
      <c r="AT261" s="137" t="str">
        <f t="shared" si="4"/>
        <v/>
      </c>
    </row>
    <row r="262" spans="1:46" x14ac:dyDescent="0.2">
      <c r="A262" s="143">
        <v>583</v>
      </c>
      <c r="B262" s="143" t="s">
        <v>2930</v>
      </c>
      <c r="C262" s="143"/>
      <c r="D262" s="143"/>
      <c r="E262" s="151" t="s">
        <v>1252</v>
      </c>
      <c r="F262" s="142"/>
      <c r="G262" s="144"/>
      <c r="H262" s="142"/>
      <c r="I262" s="144"/>
      <c r="J262" s="142"/>
      <c r="K262" s="144"/>
      <c r="L262" s="142"/>
      <c r="M262" s="144"/>
      <c r="N262" s="142"/>
      <c r="O262" s="144"/>
      <c r="P262" s="142" t="s">
        <v>191</v>
      </c>
      <c r="Q262" s="144"/>
      <c r="R262" s="142"/>
      <c r="S262" s="144"/>
      <c r="T262" s="142"/>
      <c r="U262" s="144"/>
      <c r="V262" s="142"/>
      <c r="W262" s="144"/>
      <c r="X262" s="142" t="s">
        <v>191</v>
      </c>
      <c r="Y262" s="144"/>
      <c r="Z262" s="142"/>
      <c r="AA262" s="144"/>
      <c r="AB262" s="142"/>
      <c r="AC262" s="144"/>
      <c r="AD262" s="142"/>
      <c r="AE262" s="144"/>
      <c r="AF262" s="142" t="s">
        <v>191</v>
      </c>
      <c r="AG262" s="144"/>
      <c r="AH262" s="142"/>
      <c r="AI262" s="144"/>
      <c r="AJ262" s="142"/>
      <c r="AK262" s="144"/>
      <c r="AL262" s="142"/>
      <c r="AM262" s="145"/>
      <c r="AN262" s="142" t="s">
        <v>191</v>
      </c>
      <c r="AO262" s="144"/>
      <c r="AP262" s="142" t="s">
        <v>191</v>
      </c>
      <c r="AQ262" s="144"/>
      <c r="AS262" s="137" t="str">
        <f t="shared" si="4"/>
        <v>xxxxx</v>
      </c>
      <c r="AT262" s="137" t="str">
        <f t="shared" si="4"/>
        <v/>
      </c>
    </row>
    <row r="263" spans="1:46" x14ac:dyDescent="0.2">
      <c r="A263" s="143">
        <v>584</v>
      </c>
      <c r="B263" s="143" t="s">
        <v>2931</v>
      </c>
      <c r="C263" s="143"/>
      <c r="D263" s="143"/>
      <c r="E263" s="151" t="s">
        <v>1252</v>
      </c>
      <c r="F263" s="142"/>
      <c r="G263" s="144"/>
      <c r="H263" s="142"/>
      <c r="I263" s="144"/>
      <c r="J263" s="142"/>
      <c r="K263" s="144"/>
      <c r="L263" s="142"/>
      <c r="M263" s="144"/>
      <c r="N263" s="142"/>
      <c r="O263" s="144"/>
      <c r="P263" s="142" t="s">
        <v>191</v>
      </c>
      <c r="Q263" s="144"/>
      <c r="R263" s="142"/>
      <c r="S263" s="144"/>
      <c r="T263" s="142"/>
      <c r="U263" s="144"/>
      <c r="V263" s="142"/>
      <c r="W263" s="144"/>
      <c r="X263" s="142" t="s">
        <v>191</v>
      </c>
      <c r="Y263" s="144"/>
      <c r="Z263" s="142"/>
      <c r="AA263" s="144"/>
      <c r="AB263" s="142"/>
      <c r="AC263" s="144"/>
      <c r="AD263" s="142"/>
      <c r="AE263" s="144"/>
      <c r="AF263" s="142" t="s">
        <v>191</v>
      </c>
      <c r="AG263" s="144"/>
      <c r="AH263" s="142"/>
      <c r="AI263" s="144"/>
      <c r="AJ263" s="142"/>
      <c r="AK263" s="144"/>
      <c r="AL263" s="142"/>
      <c r="AM263" s="145"/>
      <c r="AN263" s="142" t="s">
        <v>191</v>
      </c>
      <c r="AO263" s="144"/>
      <c r="AP263" s="142" t="s">
        <v>191</v>
      </c>
      <c r="AQ263" s="144"/>
      <c r="AS263" s="137" t="str">
        <f t="shared" si="4"/>
        <v>xxxxx</v>
      </c>
      <c r="AT263" s="137" t="str">
        <f t="shared" si="4"/>
        <v/>
      </c>
    </row>
    <row r="264" spans="1:46" x14ac:dyDescent="0.2">
      <c r="A264" s="143">
        <v>585</v>
      </c>
      <c r="B264" s="143" t="s">
        <v>2932</v>
      </c>
      <c r="C264" s="143"/>
      <c r="D264" s="143"/>
      <c r="E264" s="151" t="s">
        <v>1252</v>
      </c>
      <c r="F264" s="142"/>
      <c r="G264" s="144"/>
      <c r="H264" s="142"/>
      <c r="I264" s="144"/>
      <c r="J264" s="142"/>
      <c r="K264" s="144"/>
      <c r="L264" s="142"/>
      <c r="M264" s="144"/>
      <c r="N264" s="142"/>
      <c r="O264" s="144"/>
      <c r="P264" s="142" t="s">
        <v>191</v>
      </c>
      <c r="Q264" s="144"/>
      <c r="R264" s="142"/>
      <c r="S264" s="144"/>
      <c r="T264" s="142"/>
      <c r="U264" s="144"/>
      <c r="V264" s="142"/>
      <c r="W264" s="144"/>
      <c r="X264" s="142" t="s">
        <v>191</v>
      </c>
      <c r="Y264" s="144"/>
      <c r="Z264" s="142"/>
      <c r="AA264" s="144"/>
      <c r="AB264" s="142"/>
      <c r="AC264" s="144"/>
      <c r="AD264" s="142"/>
      <c r="AE264" s="144"/>
      <c r="AF264" s="142" t="s">
        <v>191</v>
      </c>
      <c r="AG264" s="144"/>
      <c r="AH264" s="142"/>
      <c r="AI264" s="144"/>
      <c r="AJ264" s="142"/>
      <c r="AK264" s="144"/>
      <c r="AL264" s="142"/>
      <c r="AM264" s="145"/>
      <c r="AN264" s="142" t="s">
        <v>191</v>
      </c>
      <c r="AO264" s="144"/>
      <c r="AP264" s="142" t="s">
        <v>191</v>
      </c>
      <c r="AQ264" s="144"/>
      <c r="AS264" s="137" t="str">
        <f t="shared" si="4"/>
        <v>xxxxx</v>
      </c>
      <c r="AT264" s="137" t="str">
        <f t="shared" si="4"/>
        <v/>
      </c>
    </row>
    <row r="265" spans="1:46" x14ac:dyDescent="0.2">
      <c r="A265" s="143">
        <v>586</v>
      </c>
      <c r="B265" s="143" t="s">
        <v>2933</v>
      </c>
      <c r="C265" s="143"/>
      <c r="D265" s="143"/>
      <c r="E265" s="151" t="s">
        <v>1252</v>
      </c>
      <c r="F265" s="142"/>
      <c r="G265" s="144"/>
      <c r="H265" s="142"/>
      <c r="I265" s="144"/>
      <c r="J265" s="142"/>
      <c r="K265" s="144"/>
      <c r="L265" s="142"/>
      <c r="M265" s="144"/>
      <c r="N265" s="142"/>
      <c r="O265" s="144"/>
      <c r="P265" s="142" t="s">
        <v>191</v>
      </c>
      <c r="Q265" s="144"/>
      <c r="R265" s="142"/>
      <c r="S265" s="144"/>
      <c r="T265" s="142"/>
      <c r="U265" s="144"/>
      <c r="V265" s="142"/>
      <c r="W265" s="144"/>
      <c r="X265" s="142" t="s">
        <v>191</v>
      </c>
      <c r="Y265" s="144"/>
      <c r="Z265" s="142"/>
      <c r="AA265" s="144"/>
      <c r="AB265" s="142"/>
      <c r="AC265" s="144"/>
      <c r="AD265" s="142"/>
      <c r="AE265" s="144"/>
      <c r="AF265" s="142" t="s">
        <v>191</v>
      </c>
      <c r="AG265" s="144"/>
      <c r="AH265" s="142"/>
      <c r="AI265" s="144"/>
      <c r="AJ265" s="142"/>
      <c r="AK265" s="144"/>
      <c r="AL265" s="142"/>
      <c r="AM265" s="145"/>
      <c r="AN265" s="142" t="s">
        <v>191</v>
      </c>
      <c r="AO265" s="144"/>
      <c r="AP265" s="142" t="s">
        <v>191</v>
      </c>
      <c r="AQ265" s="144"/>
      <c r="AS265" s="137" t="str">
        <f t="shared" si="4"/>
        <v>xxxxx</v>
      </c>
      <c r="AT265" s="137" t="str">
        <f t="shared" si="4"/>
        <v/>
      </c>
    </row>
    <row r="266" spans="1:46" x14ac:dyDescent="0.2">
      <c r="A266" s="143">
        <v>587</v>
      </c>
      <c r="B266" s="143" t="s">
        <v>2934</v>
      </c>
      <c r="C266" s="143"/>
      <c r="D266" s="143"/>
      <c r="E266" s="151" t="s">
        <v>1252</v>
      </c>
      <c r="F266" s="142"/>
      <c r="G266" s="144"/>
      <c r="H266" s="142"/>
      <c r="I266" s="144"/>
      <c r="J266" s="142"/>
      <c r="K266" s="144"/>
      <c r="L266" s="142"/>
      <c r="M266" s="144"/>
      <c r="N266" s="142"/>
      <c r="O266" s="144"/>
      <c r="P266" s="142" t="s">
        <v>191</v>
      </c>
      <c r="Q266" s="144"/>
      <c r="R266" s="142"/>
      <c r="S266" s="144"/>
      <c r="T266" s="142"/>
      <c r="U266" s="144"/>
      <c r="V266" s="142"/>
      <c r="W266" s="144"/>
      <c r="X266" s="142" t="s">
        <v>191</v>
      </c>
      <c r="Y266" s="144"/>
      <c r="Z266" s="142"/>
      <c r="AA266" s="144"/>
      <c r="AB266" s="142"/>
      <c r="AC266" s="144"/>
      <c r="AD266" s="142"/>
      <c r="AE266" s="144"/>
      <c r="AF266" s="142" t="s">
        <v>191</v>
      </c>
      <c r="AG266" s="144"/>
      <c r="AH266" s="142"/>
      <c r="AI266" s="144"/>
      <c r="AJ266" s="142"/>
      <c r="AK266" s="144"/>
      <c r="AL266" s="142"/>
      <c r="AM266" s="145"/>
      <c r="AN266" s="142" t="s">
        <v>191</v>
      </c>
      <c r="AO266" s="144"/>
      <c r="AP266" s="142" t="s">
        <v>191</v>
      </c>
      <c r="AQ266" s="144"/>
      <c r="AS266" s="137" t="str">
        <f t="shared" si="4"/>
        <v>xxxxx</v>
      </c>
      <c r="AT266" s="137" t="str">
        <f t="shared" si="4"/>
        <v/>
      </c>
    </row>
    <row r="267" spans="1:46" x14ac:dyDescent="0.2">
      <c r="A267" s="143">
        <v>588</v>
      </c>
      <c r="B267" s="143" t="s">
        <v>2935</v>
      </c>
      <c r="C267" s="143"/>
      <c r="D267" s="143"/>
      <c r="E267" s="151" t="s">
        <v>1252</v>
      </c>
      <c r="F267" s="142"/>
      <c r="G267" s="144"/>
      <c r="H267" s="142"/>
      <c r="I267" s="144"/>
      <c r="J267" s="142"/>
      <c r="K267" s="144"/>
      <c r="L267" s="142"/>
      <c r="M267" s="144"/>
      <c r="N267" s="142"/>
      <c r="O267" s="144"/>
      <c r="P267" s="142" t="s">
        <v>191</v>
      </c>
      <c r="Q267" s="144"/>
      <c r="R267" s="142"/>
      <c r="S267" s="144"/>
      <c r="T267" s="142"/>
      <c r="U267" s="144"/>
      <c r="V267" s="142"/>
      <c r="W267" s="144"/>
      <c r="X267" s="142" t="s">
        <v>191</v>
      </c>
      <c r="Y267" s="144"/>
      <c r="Z267" s="142"/>
      <c r="AA267" s="144"/>
      <c r="AB267" s="142"/>
      <c r="AC267" s="144"/>
      <c r="AD267" s="142"/>
      <c r="AE267" s="144"/>
      <c r="AF267" s="142" t="s">
        <v>191</v>
      </c>
      <c r="AG267" s="144"/>
      <c r="AH267" s="142"/>
      <c r="AI267" s="144"/>
      <c r="AJ267" s="142"/>
      <c r="AK267" s="144"/>
      <c r="AL267" s="142"/>
      <c r="AM267" s="145"/>
      <c r="AN267" s="142" t="s">
        <v>191</v>
      </c>
      <c r="AO267" s="144"/>
      <c r="AP267" s="142" t="s">
        <v>191</v>
      </c>
      <c r="AQ267" s="144"/>
      <c r="AS267" s="137" t="str">
        <f t="shared" si="4"/>
        <v>xxxxx</v>
      </c>
      <c r="AT267" s="137" t="str">
        <f t="shared" si="4"/>
        <v/>
      </c>
    </row>
    <row r="268" spans="1:46" x14ac:dyDescent="0.2">
      <c r="A268" s="143">
        <v>589</v>
      </c>
      <c r="B268" s="143" t="s">
        <v>2936</v>
      </c>
      <c r="C268" s="143"/>
      <c r="D268" s="143"/>
      <c r="E268" s="151" t="s">
        <v>1252</v>
      </c>
      <c r="F268" s="142"/>
      <c r="G268" s="144"/>
      <c r="H268" s="142"/>
      <c r="I268" s="144"/>
      <c r="J268" s="142"/>
      <c r="K268" s="144"/>
      <c r="L268" s="142"/>
      <c r="M268" s="144"/>
      <c r="N268" s="142"/>
      <c r="O268" s="144"/>
      <c r="P268" s="142" t="s">
        <v>191</v>
      </c>
      <c r="Q268" s="144"/>
      <c r="R268" s="142"/>
      <c r="S268" s="144"/>
      <c r="T268" s="142"/>
      <c r="U268" s="144"/>
      <c r="V268" s="142"/>
      <c r="W268" s="144"/>
      <c r="X268" s="142" t="s">
        <v>191</v>
      </c>
      <c r="Y268" s="144"/>
      <c r="Z268" s="142"/>
      <c r="AA268" s="144"/>
      <c r="AB268" s="142"/>
      <c r="AC268" s="144"/>
      <c r="AD268" s="142"/>
      <c r="AE268" s="144"/>
      <c r="AF268" s="142" t="s">
        <v>191</v>
      </c>
      <c r="AG268" s="144"/>
      <c r="AH268" s="142"/>
      <c r="AI268" s="144"/>
      <c r="AJ268" s="142"/>
      <c r="AK268" s="144"/>
      <c r="AL268" s="142"/>
      <c r="AM268" s="145"/>
      <c r="AN268" s="142" t="s">
        <v>191</v>
      </c>
      <c r="AO268" s="144"/>
      <c r="AP268" s="142" t="s">
        <v>191</v>
      </c>
      <c r="AQ268" s="144"/>
      <c r="AS268" s="137" t="str">
        <f t="shared" si="4"/>
        <v>xxxxx</v>
      </c>
      <c r="AT268" s="137" t="str">
        <f t="shared" si="4"/>
        <v/>
      </c>
    </row>
    <row r="269" spans="1:46" x14ac:dyDescent="0.2">
      <c r="A269" s="143">
        <v>590</v>
      </c>
      <c r="B269" s="143" t="s">
        <v>2937</v>
      </c>
      <c r="C269" s="143"/>
      <c r="D269" s="143"/>
      <c r="E269" s="151" t="s">
        <v>1252</v>
      </c>
      <c r="F269" s="142"/>
      <c r="G269" s="144"/>
      <c r="H269" s="142"/>
      <c r="I269" s="144"/>
      <c r="J269" s="142"/>
      <c r="K269" s="144"/>
      <c r="L269" s="142"/>
      <c r="M269" s="144"/>
      <c r="N269" s="142"/>
      <c r="O269" s="144"/>
      <c r="P269" s="142" t="s">
        <v>191</v>
      </c>
      <c r="Q269" s="144"/>
      <c r="R269" s="142"/>
      <c r="S269" s="144"/>
      <c r="T269" s="142"/>
      <c r="U269" s="144"/>
      <c r="V269" s="142"/>
      <c r="W269" s="144"/>
      <c r="X269" s="142" t="s">
        <v>191</v>
      </c>
      <c r="Y269" s="144"/>
      <c r="Z269" s="142"/>
      <c r="AA269" s="144"/>
      <c r="AB269" s="142"/>
      <c r="AC269" s="144"/>
      <c r="AD269" s="142"/>
      <c r="AE269" s="144"/>
      <c r="AF269" s="142" t="s">
        <v>191</v>
      </c>
      <c r="AG269" s="144"/>
      <c r="AH269" s="142"/>
      <c r="AI269" s="144"/>
      <c r="AJ269" s="142"/>
      <c r="AK269" s="144"/>
      <c r="AL269" s="142"/>
      <c r="AM269" s="145"/>
      <c r="AN269" s="142" t="s">
        <v>191</v>
      </c>
      <c r="AO269" s="144"/>
      <c r="AP269" s="142" t="s">
        <v>191</v>
      </c>
      <c r="AQ269" s="144"/>
      <c r="AS269" s="137" t="str">
        <f t="shared" si="4"/>
        <v>xxxxx</v>
      </c>
      <c r="AT269" s="137" t="str">
        <f t="shared" si="4"/>
        <v/>
      </c>
    </row>
    <row r="270" spans="1:46" x14ac:dyDescent="0.2">
      <c r="A270" s="143">
        <v>591</v>
      </c>
      <c r="B270" s="143" t="s">
        <v>2938</v>
      </c>
      <c r="C270" s="143"/>
      <c r="D270" s="143"/>
      <c r="E270" s="151" t="s">
        <v>1252</v>
      </c>
      <c r="F270" s="142"/>
      <c r="G270" s="144"/>
      <c r="H270" s="142"/>
      <c r="I270" s="144"/>
      <c r="J270" s="142"/>
      <c r="K270" s="144"/>
      <c r="L270" s="142"/>
      <c r="M270" s="144"/>
      <c r="N270" s="142"/>
      <c r="O270" s="144"/>
      <c r="P270" s="142" t="s">
        <v>191</v>
      </c>
      <c r="Q270" s="144"/>
      <c r="R270" s="142"/>
      <c r="S270" s="144"/>
      <c r="T270" s="142"/>
      <c r="U270" s="144"/>
      <c r="V270" s="142"/>
      <c r="W270" s="144"/>
      <c r="X270" s="142" t="s">
        <v>191</v>
      </c>
      <c r="Y270" s="144"/>
      <c r="Z270" s="142"/>
      <c r="AA270" s="144"/>
      <c r="AB270" s="142"/>
      <c r="AC270" s="144"/>
      <c r="AD270" s="142"/>
      <c r="AE270" s="144"/>
      <c r="AF270" s="142" t="s">
        <v>191</v>
      </c>
      <c r="AG270" s="144"/>
      <c r="AH270" s="142"/>
      <c r="AI270" s="144"/>
      <c r="AJ270" s="142"/>
      <c r="AK270" s="144"/>
      <c r="AL270" s="142"/>
      <c r="AM270" s="145"/>
      <c r="AN270" s="142" t="s">
        <v>191</v>
      </c>
      <c r="AO270" s="144"/>
      <c r="AP270" s="142" t="s">
        <v>191</v>
      </c>
      <c r="AQ270" s="144"/>
      <c r="AS270" s="137" t="str">
        <f t="shared" si="4"/>
        <v>xxxxx</v>
      </c>
      <c r="AT270" s="137" t="str">
        <f t="shared" si="4"/>
        <v/>
      </c>
    </row>
    <row r="271" spans="1:46" x14ac:dyDescent="0.2">
      <c r="A271" s="143">
        <v>592</v>
      </c>
      <c r="B271" s="143" t="s">
        <v>5782</v>
      </c>
      <c r="C271" s="143" t="s">
        <v>5783</v>
      </c>
      <c r="D271" s="143" t="s">
        <v>5784</v>
      </c>
      <c r="E271" s="151" t="s">
        <v>1252</v>
      </c>
      <c r="F271" s="142"/>
      <c r="G271" s="144"/>
      <c r="H271" s="142"/>
      <c r="I271" s="144"/>
      <c r="J271" s="142"/>
      <c r="K271" s="144"/>
      <c r="L271" s="142"/>
      <c r="M271" s="144"/>
      <c r="N271" s="142"/>
      <c r="O271" s="144"/>
      <c r="P271" s="142"/>
      <c r="Q271" s="129" t="s">
        <v>2648</v>
      </c>
      <c r="R271" s="142"/>
      <c r="S271" s="144"/>
      <c r="T271" s="142"/>
      <c r="U271" s="144"/>
      <c r="V271" s="142"/>
      <c r="W271" s="144"/>
      <c r="X271" s="142"/>
      <c r="Y271" s="129" t="s">
        <v>2648</v>
      </c>
      <c r="Z271" s="142"/>
      <c r="AA271" s="144"/>
      <c r="AB271" s="142"/>
      <c r="AC271" s="144"/>
      <c r="AD271" s="142"/>
      <c r="AE271" s="144"/>
      <c r="AF271" s="142"/>
      <c r="AG271" s="144"/>
      <c r="AH271" s="142"/>
      <c r="AI271" s="144"/>
      <c r="AJ271" s="142"/>
      <c r="AK271" s="144"/>
      <c r="AL271" s="142"/>
      <c r="AM271" s="145"/>
      <c r="AN271" s="142"/>
      <c r="AO271" s="129" t="s">
        <v>2648</v>
      </c>
      <c r="AP271" s="142"/>
      <c r="AQ271" s="129" t="s">
        <v>2648</v>
      </c>
      <c r="AS271" s="137" t="str">
        <f>H271&amp;J271&amp;L271&amp;N271&amp;P271&amp;R271&amp;T271&amp;V271&amp;X271&amp;Z271&amp;AB271&amp;AD271&amp;AF271&amp;AH271&amp;AJ271&amp;AL271&amp;AN271&amp;AP271</f>
        <v/>
      </c>
      <c r="AT271" s="137" t="str">
        <f t="shared" si="4"/>
        <v>y2y2y2y2</v>
      </c>
    </row>
    <row r="272" spans="1:46" x14ac:dyDescent="0.2">
      <c r="A272" s="143">
        <v>593</v>
      </c>
      <c r="B272" s="143" t="s">
        <v>5298</v>
      </c>
      <c r="C272" s="143" t="s">
        <v>5785</v>
      </c>
      <c r="D272" s="143" t="s">
        <v>5786</v>
      </c>
      <c r="E272" s="151" t="s">
        <v>1252</v>
      </c>
      <c r="F272" s="142"/>
      <c r="G272" s="144"/>
      <c r="H272" s="142"/>
      <c r="I272" s="144"/>
      <c r="J272" s="142"/>
      <c r="K272" s="144"/>
      <c r="L272" s="142"/>
      <c r="M272" s="144"/>
      <c r="N272" s="142"/>
      <c r="O272" s="144"/>
      <c r="P272" s="142"/>
      <c r="Q272" s="129" t="s">
        <v>2648</v>
      </c>
      <c r="R272" s="142"/>
      <c r="S272" s="144"/>
      <c r="T272" s="142"/>
      <c r="U272" s="144"/>
      <c r="V272" s="142"/>
      <c r="W272" s="144"/>
      <c r="X272" s="142"/>
      <c r="Y272" s="129" t="s">
        <v>2648</v>
      </c>
      <c r="Z272" s="142"/>
      <c r="AA272" s="144"/>
      <c r="AB272" s="142"/>
      <c r="AC272" s="144"/>
      <c r="AD272" s="142"/>
      <c r="AE272" s="144"/>
      <c r="AF272" s="142" t="s">
        <v>1252</v>
      </c>
      <c r="AG272" s="144"/>
      <c r="AH272" s="142"/>
      <c r="AI272" s="144"/>
      <c r="AJ272" s="142"/>
      <c r="AK272" s="144"/>
      <c r="AL272" s="142"/>
      <c r="AM272" s="145"/>
      <c r="AN272" s="142"/>
      <c r="AO272" s="129" t="s">
        <v>2648</v>
      </c>
      <c r="AP272" s="142"/>
      <c r="AQ272" s="129" t="s">
        <v>2648</v>
      </c>
      <c r="AS272" s="137" t="str">
        <f>H272&amp;J272&amp;L272&amp;N272&amp;P272&amp;R272&amp;T272&amp;V272&amp;X272&amp;Z272&amp;AB272&amp;AD272&amp;AF272&amp;AH272&amp;AJ272&amp;AL272&amp;AN272&amp;AP272</f>
        <v xml:space="preserve"> </v>
      </c>
      <c r="AT272" s="137" t="str">
        <f t="shared" si="4"/>
        <v>y2y2y2y2</v>
      </c>
    </row>
    <row r="273" spans="1:46" x14ac:dyDescent="0.2">
      <c r="A273" s="143">
        <v>594</v>
      </c>
      <c r="B273" s="143" t="s">
        <v>5299</v>
      </c>
      <c r="C273" s="143" t="s">
        <v>5787</v>
      </c>
      <c r="D273" s="143" t="s">
        <v>5788</v>
      </c>
      <c r="E273" s="151" t="s">
        <v>1252</v>
      </c>
      <c r="F273" s="142"/>
      <c r="G273" s="144"/>
      <c r="H273" s="142"/>
      <c r="I273" s="144"/>
      <c r="J273" s="142"/>
      <c r="K273" s="144"/>
      <c r="L273" s="142"/>
      <c r="M273" s="144"/>
      <c r="N273" s="142"/>
      <c r="O273" s="144"/>
      <c r="P273" s="142"/>
      <c r="Q273" s="129" t="s">
        <v>2648</v>
      </c>
      <c r="R273" s="142"/>
      <c r="S273" s="144"/>
      <c r="T273" s="142"/>
      <c r="U273" s="144"/>
      <c r="V273" s="142"/>
      <c r="W273" s="144"/>
      <c r="X273" s="142"/>
      <c r="Y273" s="129" t="s">
        <v>2648</v>
      </c>
      <c r="Z273" s="142"/>
      <c r="AA273" s="144"/>
      <c r="AB273" s="142"/>
      <c r="AC273" s="144"/>
      <c r="AD273" s="142"/>
      <c r="AE273" s="144"/>
      <c r="AF273" s="142" t="s">
        <v>1252</v>
      </c>
      <c r="AG273" s="144"/>
      <c r="AH273" s="142"/>
      <c r="AI273" s="144"/>
      <c r="AJ273" s="142"/>
      <c r="AK273" s="144"/>
      <c r="AL273" s="142"/>
      <c r="AM273" s="145"/>
      <c r="AN273" s="142"/>
      <c r="AO273" s="129" t="s">
        <v>2648</v>
      </c>
      <c r="AP273" s="142"/>
      <c r="AQ273" s="129" t="s">
        <v>2648</v>
      </c>
      <c r="AS273" s="137" t="str">
        <f>H273&amp;J273&amp;L273&amp;N273&amp;P273&amp;R273&amp;T273&amp;V273&amp;X273&amp;Z273&amp;AB273&amp;AD273&amp;AF273&amp;AH273&amp;AJ273&amp;AL273&amp;AN273&amp;AP273</f>
        <v xml:space="preserve"> </v>
      </c>
      <c r="AT273" s="137" t="str">
        <f t="shared" si="4"/>
        <v>y2y2y2y2</v>
      </c>
    </row>
    <row r="274" spans="1:46" x14ac:dyDescent="0.2">
      <c r="A274" s="141">
        <v>601</v>
      </c>
      <c r="B274" s="141" t="s">
        <v>2939</v>
      </c>
      <c r="C274" s="141"/>
      <c r="D274" s="141"/>
      <c r="E274" s="150">
        <v>39814</v>
      </c>
      <c r="F274" s="142"/>
      <c r="G274" s="142"/>
      <c r="H274" s="142"/>
      <c r="I274" s="142"/>
      <c r="J274" s="142"/>
      <c r="K274" s="142"/>
      <c r="L274" s="142"/>
      <c r="M274" s="142"/>
      <c r="N274" s="142"/>
      <c r="O274" s="142"/>
      <c r="P274" s="142"/>
      <c r="Q274" s="142"/>
      <c r="R274" s="142" t="s">
        <v>191</v>
      </c>
      <c r="S274" s="142"/>
      <c r="T274" s="142"/>
      <c r="U274" s="142"/>
      <c r="V274" s="142"/>
      <c r="W274" s="142"/>
      <c r="X274" s="142" t="s">
        <v>191</v>
      </c>
      <c r="Y274" s="142"/>
      <c r="Z274" s="142"/>
      <c r="AA274" s="142"/>
      <c r="AB274" s="142"/>
      <c r="AC274" s="142"/>
      <c r="AD274" s="142"/>
      <c r="AE274" s="142"/>
      <c r="AF274" s="142" t="s">
        <v>191</v>
      </c>
      <c r="AG274" s="142"/>
      <c r="AH274" s="142"/>
      <c r="AI274" s="142"/>
      <c r="AJ274" s="142"/>
      <c r="AK274" s="142"/>
      <c r="AL274" s="142"/>
      <c r="AM274" s="142"/>
      <c r="AN274" s="142" t="s">
        <v>191</v>
      </c>
      <c r="AO274" s="142"/>
      <c r="AP274" s="142" t="s">
        <v>191</v>
      </c>
      <c r="AQ274" s="142"/>
      <c r="AS274" s="137" t="str">
        <f>H274&amp;J274&amp;L274&amp;N274&amp;P274&amp;R274&amp;T274&amp;V274&amp;X274&amp;Z274&amp;AB274&amp;AD274&amp;AF274&amp;AH274&amp;AJ274&amp;AL274&amp;AN274&amp;AP274</f>
        <v>xxxxx</v>
      </c>
      <c r="AT274" s="137" t="str">
        <f>I274&amp;K274&amp;M274&amp;O274&amp;Q274&amp;S274&amp;U274&amp;W274&amp;Y274&amp;AA274&amp;AC274&amp;AE274&amp;AG274&amp;AI274&amp;AK274&amp;AM274&amp;AO274&amp;AQ274</f>
        <v/>
      </c>
    </row>
    <row r="275" spans="1:46" x14ac:dyDescent="0.2">
      <c r="A275" s="143">
        <v>602</v>
      </c>
      <c r="B275" s="143" t="s">
        <v>2940</v>
      </c>
      <c r="C275" s="143"/>
      <c r="D275" s="143"/>
      <c r="E275" s="151" t="s">
        <v>1252</v>
      </c>
      <c r="F275" s="142"/>
      <c r="G275" s="144"/>
      <c r="H275" s="129" t="s">
        <v>2676</v>
      </c>
      <c r="I275" s="144"/>
      <c r="J275" s="129" t="s">
        <v>2676</v>
      </c>
      <c r="K275" s="144"/>
      <c r="L275" s="142"/>
      <c r="M275" s="144"/>
      <c r="N275" s="142"/>
      <c r="O275" s="144"/>
      <c r="P275" s="142"/>
      <c r="Q275" s="144"/>
      <c r="R275" s="142" t="s">
        <v>191</v>
      </c>
      <c r="S275" s="144"/>
      <c r="T275" s="142"/>
      <c r="U275" s="144"/>
      <c r="V275" s="142"/>
      <c r="W275" s="144"/>
      <c r="X275" s="142" t="s">
        <v>191</v>
      </c>
      <c r="Y275" s="144"/>
      <c r="Z275" s="142"/>
      <c r="AA275" s="144"/>
      <c r="AB275" s="142"/>
      <c r="AC275" s="144"/>
      <c r="AD275" s="142"/>
      <c r="AE275" s="144"/>
      <c r="AF275" s="142" t="s">
        <v>191</v>
      </c>
      <c r="AG275" s="144"/>
      <c r="AH275" s="142"/>
      <c r="AI275" s="144"/>
      <c r="AJ275" s="142"/>
      <c r="AK275" s="144"/>
      <c r="AL275" s="142"/>
      <c r="AM275" s="145"/>
      <c r="AN275" s="142" t="s">
        <v>191</v>
      </c>
      <c r="AO275" s="144"/>
      <c r="AP275" s="142" t="s">
        <v>191</v>
      </c>
      <c r="AQ275" s="144"/>
      <c r="AS275" s="137" t="str">
        <f t="shared" si="4"/>
        <v>y5y5xxxxx</v>
      </c>
      <c r="AT275" s="137" t="str">
        <f t="shared" si="4"/>
        <v/>
      </c>
    </row>
    <row r="276" spans="1:46" x14ac:dyDescent="0.2">
      <c r="A276" s="143">
        <v>603</v>
      </c>
      <c r="B276" s="143" t="s">
        <v>2941</v>
      </c>
      <c r="C276" s="143"/>
      <c r="D276" s="143"/>
      <c r="E276" s="151" t="s">
        <v>1252</v>
      </c>
      <c r="F276" s="142"/>
      <c r="G276" s="144"/>
      <c r="H276" s="129" t="s">
        <v>2676</v>
      </c>
      <c r="I276" s="144"/>
      <c r="J276" s="129" t="s">
        <v>2676</v>
      </c>
      <c r="K276" s="144"/>
      <c r="L276" s="142"/>
      <c r="M276" s="144"/>
      <c r="N276" s="142"/>
      <c r="O276" s="144"/>
      <c r="P276" s="142"/>
      <c r="Q276" s="144"/>
      <c r="R276" s="142" t="s">
        <v>191</v>
      </c>
      <c r="S276" s="144"/>
      <c r="T276" s="142"/>
      <c r="U276" s="144"/>
      <c r="V276" s="142"/>
      <c r="W276" s="144"/>
      <c r="X276" s="142" t="s">
        <v>191</v>
      </c>
      <c r="Y276" s="144"/>
      <c r="Z276" s="142"/>
      <c r="AA276" s="144"/>
      <c r="AB276" s="142"/>
      <c r="AC276" s="144"/>
      <c r="AD276" s="142"/>
      <c r="AE276" s="144"/>
      <c r="AF276" s="142" t="s">
        <v>191</v>
      </c>
      <c r="AG276" s="144"/>
      <c r="AH276" s="142"/>
      <c r="AI276" s="144"/>
      <c r="AJ276" s="142"/>
      <c r="AK276" s="144"/>
      <c r="AL276" s="142"/>
      <c r="AM276" s="145"/>
      <c r="AN276" s="142" t="s">
        <v>191</v>
      </c>
      <c r="AO276" s="144"/>
      <c r="AP276" s="142" t="s">
        <v>191</v>
      </c>
      <c r="AQ276" s="144"/>
      <c r="AS276" s="137" t="str">
        <f t="shared" si="4"/>
        <v>y5y5xxxxx</v>
      </c>
      <c r="AT276" s="137" t="str">
        <f t="shared" si="4"/>
        <v/>
      </c>
    </row>
    <row r="277" spans="1:46" x14ac:dyDescent="0.2">
      <c r="A277" s="141">
        <v>801</v>
      </c>
      <c r="B277" s="141" t="s">
        <v>2942</v>
      </c>
      <c r="C277" s="141"/>
      <c r="D277" s="141"/>
      <c r="E277" s="150" t="s">
        <v>1252</v>
      </c>
      <c r="F277" s="142"/>
      <c r="G277" s="142"/>
      <c r="H277" s="142"/>
      <c r="I277" s="142"/>
      <c r="J277" s="142"/>
      <c r="K277" s="142"/>
      <c r="L277" s="142"/>
      <c r="M277" s="142"/>
      <c r="N277" s="142"/>
      <c r="O277" s="142"/>
      <c r="P277" s="142"/>
      <c r="Q277" s="142"/>
      <c r="R277" s="142"/>
      <c r="S277" s="142"/>
      <c r="T277" s="142"/>
      <c r="U277" s="142"/>
      <c r="V277" s="142"/>
      <c r="W277" s="142"/>
      <c r="X277" s="142" t="s">
        <v>191</v>
      </c>
      <c r="Y277" s="142"/>
      <c r="Z277" s="142"/>
      <c r="AA277" s="142"/>
      <c r="AB277" s="142"/>
      <c r="AC277" s="142"/>
      <c r="AD277" s="142" t="s">
        <v>191</v>
      </c>
      <c r="AE277" s="142"/>
      <c r="AF277" s="142" t="s">
        <v>191</v>
      </c>
      <c r="AG277" s="142"/>
      <c r="AH277" s="142"/>
      <c r="AI277" s="142"/>
      <c r="AJ277" s="142"/>
      <c r="AK277" s="142"/>
      <c r="AL277" s="142"/>
      <c r="AM277" s="142"/>
      <c r="AN277" s="142" t="s">
        <v>191</v>
      </c>
      <c r="AO277" s="142"/>
      <c r="AP277" s="142" t="s">
        <v>191</v>
      </c>
      <c r="AQ277" s="142"/>
      <c r="AS277" s="137" t="str">
        <f t="shared" si="4"/>
        <v>xxxxx</v>
      </c>
      <c r="AT277" s="137" t="str">
        <f t="shared" si="4"/>
        <v/>
      </c>
    </row>
    <row r="278" spans="1:46" x14ac:dyDescent="0.2">
      <c r="A278" s="143">
        <v>802</v>
      </c>
      <c r="B278" s="143" t="s">
        <v>2943</v>
      </c>
      <c r="C278" s="143"/>
      <c r="D278" s="143"/>
      <c r="E278" s="151">
        <v>39814</v>
      </c>
      <c r="F278" s="142"/>
      <c r="G278" s="144"/>
      <c r="H278" s="142"/>
      <c r="I278" s="144"/>
      <c r="J278" s="142"/>
      <c r="K278" s="144"/>
      <c r="L278" s="142"/>
      <c r="M278" s="144"/>
      <c r="N278" s="142"/>
      <c r="O278" s="144"/>
      <c r="P278" s="142"/>
      <c r="Q278" s="144"/>
      <c r="R278" s="142"/>
      <c r="S278" s="144"/>
      <c r="T278" s="142"/>
      <c r="U278" s="144"/>
      <c r="V278" s="142"/>
      <c r="W278" s="144"/>
      <c r="X278" s="142" t="s">
        <v>191</v>
      </c>
      <c r="Y278" s="144"/>
      <c r="Z278" s="142"/>
      <c r="AA278" s="144"/>
      <c r="AB278" s="142"/>
      <c r="AC278" s="144"/>
      <c r="AD278" s="142" t="s">
        <v>191</v>
      </c>
      <c r="AE278" s="144"/>
      <c r="AF278" s="142" t="s">
        <v>191</v>
      </c>
      <c r="AG278" s="144"/>
      <c r="AH278" s="142"/>
      <c r="AI278" s="144"/>
      <c r="AJ278" s="142"/>
      <c r="AK278" s="144"/>
      <c r="AL278" s="142"/>
      <c r="AM278" s="145"/>
      <c r="AN278" s="142" t="s">
        <v>191</v>
      </c>
      <c r="AO278" s="144"/>
      <c r="AP278" s="142" t="s">
        <v>191</v>
      </c>
      <c r="AQ278" s="144"/>
      <c r="AS278" s="137" t="str">
        <f t="shared" si="4"/>
        <v>xxxxx</v>
      </c>
      <c r="AT278" s="137" t="str">
        <f t="shared" si="4"/>
        <v/>
      </c>
    </row>
    <row r="279" spans="1:46" x14ac:dyDescent="0.2">
      <c r="A279" s="143">
        <v>803</v>
      </c>
      <c r="B279" s="143" t="s">
        <v>2944</v>
      </c>
      <c r="C279" s="143"/>
      <c r="D279" s="143"/>
      <c r="E279" s="151">
        <v>39814</v>
      </c>
      <c r="F279" s="142"/>
      <c r="G279" s="144"/>
      <c r="H279" s="142"/>
      <c r="I279" s="144"/>
      <c r="J279" s="142"/>
      <c r="K279" s="144"/>
      <c r="L279" s="142"/>
      <c r="M279" s="144"/>
      <c r="N279" s="142"/>
      <c r="O279" s="144"/>
      <c r="P279" s="142"/>
      <c r="Q279" s="144"/>
      <c r="R279" s="142"/>
      <c r="S279" s="144"/>
      <c r="T279" s="142"/>
      <c r="U279" s="144"/>
      <c r="V279" s="142"/>
      <c r="W279" s="144"/>
      <c r="X279" s="142" t="s">
        <v>191</v>
      </c>
      <c r="Y279" s="144"/>
      <c r="Z279" s="142"/>
      <c r="AA279" s="144"/>
      <c r="AB279" s="142"/>
      <c r="AC279" s="144"/>
      <c r="AD279" s="142" t="s">
        <v>191</v>
      </c>
      <c r="AE279" s="144"/>
      <c r="AF279" s="142" t="s">
        <v>191</v>
      </c>
      <c r="AG279" s="144"/>
      <c r="AH279" s="142"/>
      <c r="AI279" s="144"/>
      <c r="AJ279" s="142"/>
      <c r="AK279" s="144"/>
      <c r="AL279" s="142"/>
      <c r="AM279" s="145"/>
      <c r="AN279" s="142" t="s">
        <v>191</v>
      </c>
      <c r="AO279" s="144"/>
      <c r="AP279" s="142" t="s">
        <v>191</v>
      </c>
      <c r="AQ279" s="144"/>
      <c r="AS279" s="137" t="str">
        <f t="shared" si="4"/>
        <v>xxxxx</v>
      </c>
      <c r="AT279" s="137" t="str">
        <f t="shared" si="4"/>
        <v/>
      </c>
    </row>
    <row r="280" spans="1:46" x14ac:dyDescent="0.2">
      <c r="A280" s="141">
        <v>901</v>
      </c>
      <c r="B280" s="141" t="s">
        <v>2945</v>
      </c>
      <c r="C280" s="141"/>
      <c r="D280" s="141"/>
      <c r="E280" s="150">
        <v>39814</v>
      </c>
      <c r="F280" s="142"/>
      <c r="G280" s="142"/>
      <c r="H280" s="142"/>
      <c r="I280" s="142"/>
      <c r="J280" s="142"/>
      <c r="K280" s="142"/>
      <c r="L280" s="142"/>
      <c r="M280" s="142"/>
      <c r="N280" s="142"/>
      <c r="O280" s="142"/>
      <c r="P280" s="142"/>
      <c r="Q280" s="142"/>
      <c r="R280" s="142"/>
      <c r="S280" s="142"/>
      <c r="T280" s="142"/>
      <c r="U280" s="142"/>
      <c r="V280" s="142"/>
      <c r="W280" s="142"/>
      <c r="X280" s="142" t="s">
        <v>191</v>
      </c>
      <c r="Y280" s="142"/>
      <c r="Z280" s="142"/>
      <c r="AA280" s="142"/>
      <c r="AB280" s="142"/>
      <c r="AC280" s="142"/>
      <c r="AD280" s="142"/>
      <c r="AE280" s="142"/>
      <c r="AF280" s="142" t="s">
        <v>191</v>
      </c>
      <c r="AG280" s="142"/>
      <c r="AH280" s="142" t="s">
        <v>191</v>
      </c>
      <c r="AI280" s="142"/>
      <c r="AJ280" s="142" t="s">
        <v>191</v>
      </c>
      <c r="AK280" s="142"/>
      <c r="AL280" s="142"/>
      <c r="AM280" s="142"/>
      <c r="AN280" s="142" t="s">
        <v>191</v>
      </c>
      <c r="AO280" s="142"/>
      <c r="AP280" s="142" t="s">
        <v>191</v>
      </c>
      <c r="AQ280" s="142"/>
      <c r="AS280" s="137" t="str">
        <f t="shared" si="4"/>
        <v>xxxxxx</v>
      </c>
      <c r="AT280" s="137" t="str">
        <f t="shared" si="4"/>
        <v/>
      </c>
    </row>
    <row r="281" spans="1:46" x14ac:dyDescent="0.2">
      <c r="A281" s="143">
        <v>902</v>
      </c>
      <c r="B281" s="143" t="s">
        <v>2946</v>
      </c>
      <c r="C281" s="143"/>
      <c r="D281" s="143"/>
      <c r="E281" s="151">
        <v>39814</v>
      </c>
      <c r="F281" s="142"/>
      <c r="G281" s="144"/>
      <c r="H281" s="142"/>
      <c r="I281" s="144"/>
      <c r="J281" s="142"/>
      <c r="K281" s="144"/>
      <c r="L281" s="142"/>
      <c r="M281" s="144"/>
      <c r="N281" s="142"/>
      <c r="O281" s="144"/>
      <c r="P281" s="142"/>
      <c r="Q281" s="144"/>
      <c r="R281" s="142"/>
      <c r="S281" s="144"/>
      <c r="T281" s="142"/>
      <c r="U281" s="144"/>
      <c r="V281" s="142"/>
      <c r="W281" s="144"/>
      <c r="X281" s="142" t="s">
        <v>191</v>
      </c>
      <c r="Y281" s="144"/>
      <c r="Z281" s="142"/>
      <c r="AA281" s="144"/>
      <c r="AB281" s="142"/>
      <c r="AC281" s="144"/>
      <c r="AD281" s="142"/>
      <c r="AE281" s="144"/>
      <c r="AF281" s="142" t="s">
        <v>191</v>
      </c>
      <c r="AG281" s="144"/>
      <c r="AH281" s="142" t="s">
        <v>191</v>
      </c>
      <c r="AI281" s="144"/>
      <c r="AJ281" s="142" t="s">
        <v>191</v>
      </c>
      <c r="AK281" s="144"/>
      <c r="AL281" s="142"/>
      <c r="AM281" s="145"/>
      <c r="AN281" s="142" t="s">
        <v>191</v>
      </c>
      <c r="AO281" s="144"/>
      <c r="AP281" s="142" t="s">
        <v>191</v>
      </c>
      <c r="AQ281" s="144"/>
      <c r="AS281" s="137" t="str">
        <f t="shared" si="4"/>
        <v>xxxxxx</v>
      </c>
      <c r="AT281" s="137" t="str">
        <f t="shared" si="4"/>
        <v/>
      </c>
    </row>
    <row r="282" spans="1:46" x14ac:dyDescent="0.2">
      <c r="A282" s="143">
        <v>940</v>
      </c>
      <c r="B282" s="143" t="s">
        <v>2947</v>
      </c>
      <c r="C282" s="143"/>
      <c r="D282" s="143"/>
      <c r="E282" s="151" t="s">
        <v>1252</v>
      </c>
      <c r="F282" s="142"/>
      <c r="G282" s="144"/>
      <c r="H282" s="142"/>
      <c r="I282" s="144"/>
      <c r="J282" s="142"/>
      <c r="K282" s="144"/>
      <c r="L282" s="142"/>
      <c r="M282" s="144"/>
      <c r="N282" s="142"/>
      <c r="O282" s="144"/>
      <c r="P282" s="142"/>
      <c r="Q282" s="144"/>
      <c r="R282" s="142"/>
      <c r="S282" s="144"/>
      <c r="T282" s="142"/>
      <c r="U282" s="144"/>
      <c r="V282" s="142"/>
      <c r="W282" s="144"/>
      <c r="X282" s="142" t="s">
        <v>191</v>
      </c>
      <c r="Y282" s="144"/>
      <c r="Z282" s="142"/>
      <c r="AA282" s="144"/>
      <c r="AB282" s="142"/>
      <c r="AC282" s="144"/>
      <c r="AD282" s="142"/>
      <c r="AE282" s="144"/>
      <c r="AF282" s="142" t="s">
        <v>191</v>
      </c>
      <c r="AG282" s="144"/>
      <c r="AH282" s="142" t="s">
        <v>191</v>
      </c>
      <c r="AI282" s="144"/>
      <c r="AJ282" s="142" t="s">
        <v>191</v>
      </c>
      <c r="AK282" s="144"/>
      <c r="AL282" s="142"/>
      <c r="AM282" s="145"/>
      <c r="AN282" s="142" t="s">
        <v>191</v>
      </c>
      <c r="AO282" s="144"/>
      <c r="AP282" s="142" t="s">
        <v>191</v>
      </c>
      <c r="AQ282" s="144"/>
      <c r="AS282" s="137" t="str">
        <f t="shared" si="4"/>
        <v>xxxxxx</v>
      </c>
      <c r="AT282" s="137" t="str">
        <f t="shared" si="4"/>
        <v/>
      </c>
    </row>
    <row r="283" spans="1:46" x14ac:dyDescent="0.2">
      <c r="A283" s="143">
        <v>941</v>
      </c>
      <c r="B283" s="143" t="s">
        <v>2948</v>
      </c>
      <c r="C283" s="143"/>
      <c r="D283" s="143"/>
      <c r="E283" s="151" t="s">
        <v>1252</v>
      </c>
      <c r="F283" s="142"/>
      <c r="G283" s="144"/>
      <c r="H283" s="142"/>
      <c r="I283" s="144"/>
      <c r="J283" s="142"/>
      <c r="K283" s="144"/>
      <c r="L283" s="142"/>
      <c r="M283" s="144"/>
      <c r="N283" s="142"/>
      <c r="O283" s="144"/>
      <c r="P283" s="142"/>
      <c r="Q283" s="144"/>
      <c r="R283" s="142"/>
      <c r="S283" s="144"/>
      <c r="T283" s="142"/>
      <c r="U283" s="144"/>
      <c r="V283" s="142"/>
      <c r="W283" s="144"/>
      <c r="X283" s="142" t="s">
        <v>191</v>
      </c>
      <c r="Y283" s="144"/>
      <c r="Z283" s="142"/>
      <c r="AA283" s="144"/>
      <c r="AB283" s="142"/>
      <c r="AC283" s="144"/>
      <c r="AD283" s="142"/>
      <c r="AE283" s="144"/>
      <c r="AF283" s="142" t="s">
        <v>191</v>
      </c>
      <c r="AG283" s="144"/>
      <c r="AH283" s="142" t="s">
        <v>191</v>
      </c>
      <c r="AI283" s="144"/>
      <c r="AJ283" s="142" t="s">
        <v>191</v>
      </c>
      <c r="AK283" s="144"/>
      <c r="AL283" s="142"/>
      <c r="AM283" s="145"/>
      <c r="AN283" s="142" t="s">
        <v>191</v>
      </c>
      <c r="AO283" s="144"/>
      <c r="AP283" s="142" t="s">
        <v>191</v>
      </c>
      <c r="AQ283" s="144"/>
      <c r="AS283" s="137" t="str">
        <f t="shared" si="4"/>
        <v>xxxxxx</v>
      </c>
      <c r="AT283" s="137" t="str">
        <f t="shared" si="4"/>
        <v/>
      </c>
    </row>
    <row r="284" spans="1:46" x14ac:dyDescent="0.2">
      <c r="A284" s="143">
        <v>942</v>
      </c>
      <c r="B284" s="143" t="s">
        <v>2949</v>
      </c>
      <c r="C284" s="143"/>
      <c r="D284" s="143"/>
      <c r="E284" s="151" t="s">
        <v>1252</v>
      </c>
      <c r="F284" s="142"/>
      <c r="G284" s="144"/>
      <c r="H284" s="142"/>
      <c r="I284" s="144"/>
      <c r="J284" s="142"/>
      <c r="K284" s="144"/>
      <c r="L284" s="142"/>
      <c r="M284" s="144"/>
      <c r="N284" s="142"/>
      <c r="O284" s="144"/>
      <c r="P284" s="142"/>
      <c r="Q284" s="144"/>
      <c r="R284" s="142"/>
      <c r="S284" s="144"/>
      <c r="T284" s="142"/>
      <c r="U284" s="144"/>
      <c r="V284" s="142"/>
      <c r="W284" s="144"/>
      <c r="X284" s="142" t="s">
        <v>191</v>
      </c>
      <c r="Y284" s="144"/>
      <c r="Z284" s="142"/>
      <c r="AA284" s="144"/>
      <c r="AB284" s="142"/>
      <c r="AC284" s="144"/>
      <c r="AD284" s="142"/>
      <c r="AE284" s="144"/>
      <c r="AF284" s="142" t="s">
        <v>191</v>
      </c>
      <c r="AG284" s="144"/>
      <c r="AH284" s="142" t="s">
        <v>191</v>
      </c>
      <c r="AI284" s="144"/>
      <c r="AJ284" s="142" t="s">
        <v>191</v>
      </c>
      <c r="AK284" s="144"/>
      <c r="AL284" s="142"/>
      <c r="AM284" s="145"/>
      <c r="AN284" s="142" t="s">
        <v>191</v>
      </c>
      <c r="AO284" s="144"/>
      <c r="AP284" s="142" t="s">
        <v>191</v>
      </c>
      <c r="AQ284" s="144"/>
      <c r="AS284" s="137" t="str">
        <f t="shared" si="4"/>
        <v>xxxxxx</v>
      </c>
      <c r="AT284" s="137" t="str">
        <f t="shared" si="4"/>
        <v/>
      </c>
    </row>
    <row r="285" spans="1:46" x14ac:dyDescent="0.2">
      <c r="A285" s="143">
        <v>943</v>
      </c>
      <c r="B285" s="143" t="s">
        <v>2950</v>
      </c>
      <c r="C285" s="143"/>
      <c r="D285" s="143"/>
      <c r="E285" s="151" t="s">
        <v>1252</v>
      </c>
      <c r="F285" s="142"/>
      <c r="G285" s="144"/>
      <c r="H285" s="142"/>
      <c r="I285" s="144"/>
      <c r="J285" s="142"/>
      <c r="K285" s="144"/>
      <c r="L285" s="142"/>
      <c r="M285" s="144"/>
      <c r="N285" s="142"/>
      <c r="O285" s="144"/>
      <c r="P285" s="142"/>
      <c r="Q285" s="144"/>
      <c r="R285" s="142"/>
      <c r="S285" s="144"/>
      <c r="T285" s="142"/>
      <c r="U285" s="144"/>
      <c r="V285" s="142"/>
      <c r="W285" s="144"/>
      <c r="X285" s="142" t="s">
        <v>191</v>
      </c>
      <c r="Y285" s="144"/>
      <c r="Z285" s="142"/>
      <c r="AA285" s="144"/>
      <c r="AB285" s="142"/>
      <c r="AC285" s="144"/>
      <c r="AD285" s="142"/>
      <c r="AE285" s="144"/>
      <c r="AF285" s="142" t="s">
        <v>191</v>
      </c>
      <c r="AG285" s="144"/>
      <c r="AH285" s="142" t="s">
        <v>191</v>
      </c>
      <c r="AI285" s="144"/>
      <c r="AJ285" s="142" t="s">
        <v>191</v>
      </c>
      <c r="AK285" s="144"/>
      <c r="AL285" s="142"/>
      <c r="AM285" s="145"/>
      <c r="AN285" s="142" t="s">
        <v>191</v>
      </c>
      <c r="AO285" s="144"/>
      <c r="AP285" s="142" t="s">
        <v>191</v>
      </c>
      <c r="AQ285" s="144"/>
      <c r="AS285" s="137" t="str">
        <f t="shared" si="4"/>
        <v>xxxxxx</v>
      </c>
      <c r="AT285" s="137" t="str">
        <f t="shared" si="4"/>
        <v/>
      </c>
    </row>
    <row r="286" spans="1:46" x14ac:dyDescent="0.2">
      <c r="A286" s="143">
        <v>944</v>
      </c>
      <c r="B286" s="143" t="s">
        <v>2951</v>
      </c>
      <c r="C286" s="143"/>
      <c r="D286" s="143"/>
      <c r="E286" s="151" t="s">
        <v>1252</v>
      </c>
      <c r="F286" s="142"/>
      <c r="G286" s="144"/>
      <c r="H286" s="142"/>
      <c r="I286" s="144"/>
      <c r="J286" s="142"/>
      <c r="K286" s="144"/>
      <c r="L286" s="142"/>
      <c r="M286" s="144"/>
      <c r="N286" s="142"/>
      <c r="O286" s="144"/>
      <c r="P286" s="142"/>
      <c r="Q286" s="144"/>
      <c r="R286" s="142"/>
      <c r="S286" s="144"/>
      <c r="T286" s="142"/>
      <c r="U286" s="144"/>
      <c r="V286" s="142"/>
      <c r="W286" s="144"/>
      <c r="X286" s="142" t="s">
        <v>191</v>
      </c>
      <c r="Y286" s="144"/>
      <c r="Z286" s="142"/>
      <c r="AA286" s="144"/>
      <c r="AB286" s="142"/>
      <c r="AC286" s="144"/>
      <c r="AD286" s="142"/>
      <c r="AE286" s="144"/>
      <c r="AF286" s="142" t="s">
        <v>191</v>
      </c>
      <c r="AG286" s="144"/>
      <c r="AH286" s="142" t="s">
        <v>191</v>
      </c>
      <c r="AI286" s="144"/>
      <c r="AJ286" s="142" t="s">
        <v>191</v>
      </c>
      <c r="AK286" s="144"/>
      <c r="AL286" s="142"/>
      <c r="AM286" s="145"/>
      <c r="AN286" s="142" t="s">
        <v>191</v>
      </c>
      <c r="AO286" s="144"/>
      <c r="AP286" s="142" t="s">
        <v>191</v>
      </c>
      <c r="AQ286" s="144"/>
      <c r="AS286" s="137" t="str">
        <f t="shared" si="4"/>
        <v>xxxxxx</v>
      </c>
      <c r="AT286" s="137" t="str">
        <f t="shared" si="4"/>
        <v/>
      </c>
    </row>
    <row r="287" spans="1:46" x14ac:dyDescent="0.2">
      <c r="A287" s="143">
        <v>945</v>
      </c>
      <c r="B287" s="143" t="s">
        <v>2952</v>
      </c>
      <c r="C287" s="143"/>
      <c r="D287" s="143"/>
      <c r="E287" s="151" t="s">
        <v>1252</v>
      </c>
      <c r="F287" s="142"/>
      <c r="G287" s="144"/>
      <c r="H287" s="142"/>
      <c r="I287" s="144"/>
      <c r="J287" s="142"/>
      <c r="K287" s="144"/>
      <c r="L287" s="142"/>
      <c r="M287" s="144"/>
      <c r="N287" s="142"/>
      <c r="O287" s="144"/>
      <c r="P287" s="142"/>
      <c r="Q287" s="144"/>
      <c r="R287" s="142"/>
      <c r="S287" s="144"/>
      <c r="T287" s="142"/>
      <c r="U287" s="144"/>
      <c r="V287" s="142"/>
      <c r="W287" s="144"/>
      <c r="X287" s="142" t="s">
        <v>191</v>
      </c>
      <c r="Y287" s="144"/>
      <c r="Z287" s="142"/>
      <c r="AA287" s="144"/>
      <c r="AB287" s="142"/>
      <c r="AC287" s="144"/>
      <c r="AD287" s="142"/>
      <c r="AE287" s="144"/>
      <c r="AF287" s="142" t="s">
        <v>191</v>
      </c>
      <c r="AG287" s="144"/>
      <c r="AH287" s="142" t="s">
        <v>191</v>
      </c>
      <c r="AI287" s="144"/>
      <c r="AJ287" s="142" t="s">
        <v>191</v>
      </c>
      <c r="AK287" s="144"/>
      <c r="AL287" s="142"/>
      <c r="AM287" s="145"/>
      <c r="AN287" s="142" t="s">
        <v>191</v>
      </c>
      <c r="AO287" s="144"/>
      <c r="AP287" s="142" t="s">
        <v>191</v>
      </c>
      <c r="AQ287" s="144"/>
      <c r="AS287" s="137" t="str">
        <f t="shared" si="4"/>
        <v>xxxxxx</v>
      </c>
      <c r="AT287" s="137" t="str">
        <f t="shared" si="4"/>
        <v/>
      </c>
    </row>
    <row r="288" spans="1:46" x14ac:dyDescent="0.2">
      <c r="A288" s="143">
        <v>946</v>
      </c>
      <c r="B288" s="143" t="s">
        <v>2953</v>
      </c>
      <c r="C288" s="143"/>
      <c r="D288" s="143"/>
      <c r="E288" s="151" t="s">
        <v>1252</v>
      </c>
      <c r="F288" s="142"/>
      <c r="G288" s="144"/>
      <c r="H288" s="142"/>
      <c r="I288" s="144"/>
      <c r="J288" s="142"/>
      <c r="K288" s="144"/>
      <c r="L288" s="142"/>
      <c r="M288" s="129" t="s">
        <v>2648</v>
      </c>
      <c r="N288" s="142"/>
      <c r="O288" s="144"/>
      <c r="P288" s="142"/>
      <c r="Q288" s="144"/>
      <c r="R288" s="142"/>
      <c r="S288" s="144"/>
      <c r="T288" s="142"/>
      <c r="U288" s="144"/>
      <c r="V288" s="142"/>
      <c r="W288" s="144"/>
      <c r="X288" s="142" t="s">
        <v>191</v>
      </c>
      <c r="Y288" s="144"/>
      <c r="Z288" s="142"/>
      <c r="AA288" s="144"/>
      <c r="AB288" s="142"/>
      <c r="AC288" s="144"/>
      <c r="AD288" s="142"/>
      <c r="AE288" s="144"/>
      <c r="AF288" s="142" t="s">
        <v>191</v>
      </c>
      <c r="AG288" s="144"/>
      <c r="AH288" s="142" t="s">
        <v>191</v>
      </c>
      <c r="AI288" s="144"/>
      <c r="AJ288" s="142" t="s">
        <v>191</v>
      </c>
      <c r="AK288" s="144"/>
      <c r="AL288" s="142"/>
      <c r="AM288" s="145"/>
      <c r="AN288" s="142" t="s">
        <v>191</v>
      </c>
      <c r="AO288" s="144"/>
      <c r="AP288" s="142" t="s">
        <v>191</v>
      </c>
      <c r="AQ288" s="144"/>
      <c r="AS288" s="137" t="str">
        <f t="shared" si="4"/>
        <v>xxxxxx</v>
      </c>
      <c r="AT288" s="137" t="str">
        <f t="shared" si="4"/>
        <v>y2</v>
      </c>
    </row>
    <row r="289" spans="1:46" x14ac:dyDescent="0.2">
      <c r="A289" s="143">
        <v>947</v>
      </c>
      <c r="B289" s="143" t="s">
        <v>2954</v>
      </c>
      <c r="C289" s="143"/>
      <c r="D289" s="143"/>
      <c r="E289" s="151" t="s">
        <v>1252</v>
      </c>
      <c r="F289" s="142"/>
      <c r="G289" s="144"/>
      <c r="H289" s="142"/>
      <c r="I289" s="144"/>
      <c r="J289" s="142"/>
      <c r="K289" s="144"/>
      <c r="L289" s="142"/>
      <c r="M289" s="144"/>
      <c r="N289" s="142"/>
      <c r="O289" s="144"/>
      <c r="P289" s="142"/>
      <c r="Q289" s="144"/>
      <c r="R289" s="142"/>
      <c r="S289" s="144"/>
      <c r="T289" s="142"/>
      <c r="U289" s="144"/>
      <c r="V289" s="142"/>
      <c r="W289" s="144"/>
      <c r="X289" s="142" t="s">
        <v>191</v>
      </c>
      <c r="Y289" s="144"/>
      <c r="Z289" s="142"/>
      <c r="AA289" s="144"/>
      <c r="AB289" s="142"/>
      <c r="AC289" s="144"/>
      <c r="AD289" s="142"/>
      <c r="AE289" s="144"/>
      <c r="AF289" s="142" t="s">
        <v>191</v>
      </c>
      <c r="AG289" s="144"/>
      <c r="AH289" s="142" t="s">
        <v>191</v>
      </c>
      <c r="AI289" s="144"/>
      <c r="AJ289" s="142" t="s">
        <v>191</v>
      </c>
      <c r="AK289" s="144"/>
      <c r="AL289" s="142"/>
      <c r="AM289" s="145"/>
      <c r="AN289" s="142" t="s">
        <v>191</v>
      </c>
      <c r="AO289" s="144"/>
      <c r="AP289" s="142" t="s">
        <v>191</v>
      </c>
      <c r="AQ289" s="144"/>
      <c r="AS289" s="137" t="str">
        <f t="shared" si="4"/>
        <v>xxxxxx</v>
      </c>
      <c r="AT289" s="137" t="str">
        <f t="shared" si="4"/>
        <v/>
      </c>
    </row>
    <row r="290" spans="1:46" x14ac:dyDescent="0.2">
      <c r="A290" s="143">
        <v>948</v>
      </c>
      <c r="B290" s="143" t="s">
        <v>2955</v>
      </c>
      <c r="C290" s="143"/>
      <c r="D290" s="143"/>
      <c r="E290" s="151" t="s">
        <v>1252</v>
      </c>
      <c r="F290" s="142"/>
      <c r="G290" s="144"/>
      <c r="H290" s="142"/>
      <c r="I290" s="144"/>
      <c r="J290" s="142"/>
      <c r="K290" s="144"/>
      <c r="L290" s="142"/>
      <c r="M290" s="144"/>
      <c r="N290" s="142"/>
      <c r="O290" s="144"/>
      <c r="P290" s="142"/>
      <c r="Q290" s="144"/>
      <c r="R290" s="142"/>
      <c r="S290" s="144"/>
      <c r="T290" s="142"/>
      <c r="U290" s="144"/>
      <c r="V290" s="142"/>
      <c r="W290" s="144"/>
      <c r="X290" s="142" t="s">
        <v>191</v>
      </c>
      <c r="Y290" s="144"/>
      <c r="Z290" s="142"/>
      <c r="AA290" s="144"/>
      <c r="AB290" s="142"/>
      <c r="AC290" s="144"/>
      <c r="AD290" s="142"/>
      <c r="AE290" s="144"/>
      <c r="AF290" s="142" t="s">
        <v>191</v>
      </c>
      <c r="AG290" s="144"/>
      <c r="AH290" s="142" t="s">
        <v>191</v>
      </c>
      <c r="AI290" s="144"/>
      <c r="AJ290" s="142" t="s">
        <v>191</v>
      </c>
      <c r="AK290" s="144"/>
      <c r="AL290" s="142"/>
      <c r="AM290" s="145"/>
      <c r="AN290" s="142" t="s">
        <v>191</v>
      </c>
      <c r="AO290" s="144"/>
      <c r="AP290" s="142" t="s">
        <v>191</v>
      </c>
      <c r="AQ290" s="144"/>
      <c r="AS290" s="137" t="str">
        <f t="shared" si="4"/>
        <v>xxxxxx</v>
      </c>
      <c r="AT290" s="137" t="str">
        <f t="shared" si="4"/>
        <v/>
      </c>
    </row>
    <row r="291" spans="1:46" x14ac:dyDescent="0.2">
      <c r="A291" s="143">
        <v>949</v>
      </c>
      <c r="B291" s="143" t="s">
        <v>2956</v>
      </c>
      <c r="C291" s="143"/>
      <c r="D291" s="143"/>
      <c r="E291" s="151" t="s">
        <v>1252</v>
      </c>
      <c r="F291" s="142"/>
      <c r="G291" s="144"/>
      <c r="H291" s="142"/>
      <c r="I291" s="144"/>
      <c r="J291" s="142"/>
      <c r="K291" s="144"/>
      <c r="L291" s="142"/>
      <c r="M291" s="144"/>
      <c r="N291" s="142"/>
      <c r="O291" s="144"/>
      <c r="P291" s="142"/>
      <c r="Q291" s="144"/>
      <c r="R291" s="142"/>
      <c r="S291" s="144"/>
      <c r="T291" s="142"/>
      <c r="U291" s="144"/>
      <c r="V291" s="142"/>
      <c r="W291" s="144"/>
      <c r="X291" s="142" t="s">
        <v>191</v>
      </c>
      <c r="Y291" s="144"/>
      <c r="Z291" s="142"/>
      <c r="AA291" s="144"/>
      <c r="AB291" s="142"/>
      <c r="AC291" s="144"/>
      <c r="AD291" s="142"/>
      <c r="AE291" s="144"/>
      <c r="AF291" s="142" t="s">
        <v>191</v>
      </c>
      <c r="AG291" s="144"/>
      <c r="AH291" s="142" t="s">
        <v>191</v>
      </c>
      <c r="AI291" s="144"/>
      <c r="AJ291" s="142" t="s">
        <v>191</v>
      </c>
      <c r="AK291" s="144"/>
      <c r="AL291" s="142"/>
      <c r="AM291" s="145"/>
      <c r="AN291" s="142" t="s">
        <v>191</v>
      </c>
      <c r="AO291" s="144"/>
      <c r="AP291" s="142" t="s">
        <v>191</v>
      </c>
      <c r="AQ291" s="144"/>
      <c r="AS291" s="137" t="str">
        <f t="shared" si="4"/>
        <v>xxxxxx</v>
      </c>
      <c r="AT291" s="137" t="str">
        <f t="shared" si="4"/>
        <v/>
      </c>
    </row>
    <row r="292" spans="1:46" x14ac:dyDescent="0.2">
      <c r="A292" s="143">
        <v>950</v>
      </c>
      <c r="B292" s="143" t="s">
        <v>2957</v>
      </c>
      <c r="C292" s="143"/>
      <c r="D292" s="143"/>
      <c r="E292" s="151" t="s">
        <v>1252</v>
      </c>
      <c r="F292" s="142"/>
      <c r="G292" s="144"/>
      <c r="H292" s="142"/>
      <c r="I292" s="144"/>
      <c r="J292" s="142"/>
      <c r="K292" s="144"/>
      <c r="L292" s="142"/>
      <c r="M292" s="144"/>
      <c r="N292" s="142"/>
      <c r="O292" s="144"/>
      <c r="P292" s="142"/>
      <c r="Q292" s="144"/>
      <c r="R292" s="142"/>
      <c r="S292" s="144"/>
      <c r="T292" s="142"/>
      <c r="U292" s="144"/>
      <c r="V292" s="142"/>
      <c r="W292" s="144"/>
      <c r="X292" s="142" t="s">
        <v>191</v>
      </c>
      <c r="Y292" s="144"/>
      <c r="Z292" s="142"/>
      <c r="AA292" s="144"/>
      <c r="AB292" s="142"/>
      <c r="AC292" s="144"/>
      <c r="AD292" s="142"/>
      <c r="AE292" s="144"/>
      <c r="AF292" s="142" t="s">
        <v>191</v>
      </c>
      <c r="AG292" s="144"/>
      <c r="AH292" s="142" t="s">
        <v>191</v>
      </c>
      <c r="AI292" s="144"/>
      <c r="AJ292" s="142" t="s">
        <v>191</v>
      </c>
      <c r="AK292" s="144"/>
      <c r="AL292" s="142"/>
      <c r="AM292" s="145"/>
      <c r="AN292" s="142" t="s">
        <v>191</v>
      </c>
      <c r="AO292" s="144"/>
      <c r="AP292" s="142" t="s">
        <v>191</v>
      </c>
      <c r="AQ292" s="144"/>
      <c r="AS292" s="137" t="str">
        <f t="shared" si="4"/>
        <v>xxxxxx</v>
      </c>
      <c r="AT292" s="137" t="str">
        <f t="shared" si="4"/>
        <v/>
      </c>
    </row>
    <row r="293" spans="1:46" x14ac:dyDescent="0.2">
      <c r="A293" s="143">
        <v>951</v>
      </c>
      <c r="B293" s="143" t="s">
        <v>2958</v>
      </c>
      <c r="C293" s="143"/>
      <c r="D293" s="143"/>
      <c r="E293" s="151" t="s">
        <v>1252</v>
      </c>
      <c r="F293" s="142"/>
      <c r="G293" s="144"/>
      <c r="H293" s="142"/>
      <c r="I293" s="144"/>
      <c r="J293" s="142"/>
      <c r="K293" s="144"/>
      <c r="L293" s="142"/>
      <c r="M293" s="144"/>
      <c r="N293" s="142"/>
      <c r="O293" s="144"/>
      <c r="P293" s="142"/>
      <c r="Q293" s="144"/>
      <c r="R293" s="142"/>
      <c r="S293" s="144"/>
      <c r="T293" s="142"/>
      <c r="U293" s="144"/>
      <c r="V293" s="142"/>
      <c r="W293" s="144"/>
      <c r="X293" s="142" t="s">
        <v>191</v>
      </c>
      <c r="Y293" s="144"/>
      <c r="Z293" s="142"/>
      <c r="AA293" s="144"/>
      <c r="AB293" s="142"/>
      <c r="AC293" s="144"/>
      <c r="AD293" s="142"/>
      <c r="AE293" s="144"/>
      <c r="AF293" s="142" t="s">
        <v>191</v>
      </c>
      <c r="AG293" s="144"/>
      <c r="AH293" s="142" t="s">
        <v>191</v>
      </c>
      <c r="AI293" s="144"/>
      <c r="AJ293" s="142" t="s">
        <v>191</v>
      </c>
      <c r="AK293" s="144"/>
      <c r="AL293" s="142"/>
      <c r="AM293" s="145"/>
      <c r="AN293" s="142" t="s">
        <v>191</v>
      </c>
      <c r="AO293" s="144"/>
      <c r="AP293" s="142" t="s">
        <v>191</v>
      </c>
      <c r="AQ293" s="144"/>
      <c r="AS293" s="137" t="str">
        <f t="shared" si="4"/>
        <v>xxxxxx</v>
      </c>
      <c r="AT293" s="137" t="str">
        <f t="shared" si="4"/>
        <v/>
      </c>
    </row>
    <row r="294" spans="1:46" x14ac:dyDescent="0.2">
      <c r="A294" s="143">
        <v>952</v>
      </c>
      <c r="B294" s="143" t="s">
        <v>2959</v>
      </c>
      <c r="C294" s="143"/>
      <c r="D294" s="143"/>
      <c r="E294" s="151" t="s">
        <v>1252</v>
      </c>
      <c r="F294" s="142"/>
      <c r="G294" s="144"/>
      <c r="H294" s="142"/>
      <c r="I294" s="144"/>
      <c r="J294" s="142"/>
      <c r="K294" s="144"/>
      <c r="L294" s="142"/>
      <c r="M294" s="144"/>
      <c r="N294" s="142"/>
      <c r="O294" s="144"/>
      <c r="P294" s="142"/>
      <c r="Q294" s="144"/>
      <c r="R294" s="142"/>
      <c r="S294" s="144"/>
      <c r="T294" s="142"/>
      <c r="U294" s="144"/>
      <c r="V294" s="142"/>
      <c r="W294" s="144"/>
      <c r="X294" s="142" t="s">
        <v>191</v>
      </c>
      <c r="Y294" s="144"/>
      <c r="Z294" s="142"/>
      <c r="AA294" s="144"/>
      <c r="AB294" s="142"/>
      <c r="AC294" s="144"/>
      <c r="AD294" s="142"/>
      <c r="AE294" s="144"/>
      <c r="AF294" s="142" t="s">
        <v>191</v>
      </c>
      <c r="AG294" s="144"/>
      <c r="AH294" s="142" t="s">
        <v>191</v>
      </c>
      <c r="AI294" s="144"/>
      <c r="AJ294" s="142" t="s">
        <v>191</v>
      </c>
      <c r="AK294" s="144"/>
      <c r="AL294" s="142"/>
      <c r="AM294" s="145"/>
      <c r="AN294" s="142" t="s">
        <v>191</v>
      </c>
      <c r="AO294" s="144"/>
      <c r="AP294" s="142" t="s">
        <v>191</v>
      </c>
      <c r="AQ294" s="144"/>
      <c r="AS294" s="137" t="str">
        <f t="shared" si="4"/>
        <v>xxxxxx</v>
      </c>
      <c r="AT294" s="137" t="str">
        <f t="shared" si="4"/>
        <v/>
      </c>
    </row>
    <row r="295" spans="1:46" x14ac:dyDescent="0.2">
      <c r="A295" s="143">
        <v>953</v>
      </c>
      <c r="B295" s="143" t="s">
        <v>2960</v>
      </c>
      <c r="C295" s="143"/>
      <c r="D295" s="143"/>
      <c r="E295" s="151" t="s">
        <v>1252</v>
      </c>
      <c r="F295" s="142"/>
      <c r="G295" s="144"/>
      <c r="H295" s="142"/>
      <c r="I295" s="144"/>
      <c r="J295" s="142"/>
      <c r="K295" s="144"/>
      <c r="L295" s="142"/>
      <c r="M295" s="144"/>
      <c r="N295" s="142"/>
      <c r="O295" s="144"/>
      <c r="P295" s="142"/>
      <c r="Q295" s="144"/>
      <c r="R295" s="142"/>
      <c r="S295" s="144"/>
      <c r="T295" s="142"/>
      <c r="U295" s="144"/>
      <c r="V295" s="142"/>
      <c r="W295" s="144"/>
      <c r="X295" s="142" t="s">
        <v>191</v>
      </c>
      <c r="Y295" s="144"/>
      <c r="Z295" s="142"/>
      <c r="AA295" s="144"/>
      <c r="AB295" s="142"/>
      <c r="AC295" s="144"/>
      <c r="AD295" s="142"/>
      <c r="AE295" s="144"/>
      <c r="AF295" s="142" t="s">
        <v>191</v>
      </c>
      <c r="AG295" s="144"/>
      <c r="AH295" s="142" t="s">
        <v>191</v>
      </c>
      <c r="AI295" s="144"/>
      <c r="AJ295" s="142" t="s">
        <v>191</v>
      </c>
      <c r="AK295" s="144"/>
      <c r="AL295" s="142"/>
      <c r="AM295" s="145"/>
      <c r="AN295" s="142" t="s">
        <v>191</v>
      </c>
      <c r="AO295" s="144"/>
      <c r="AP295" s="142" t="s">
        <v>191</v>
      </c>
      <c r="AQ295" s="144"/>
      <c r="AS295" s="137" t="str">
        <f t="shared" si="4"/>
        <v>xxxxxx</v>
      </c>
      <c r="AT295" s="137" t="str">
        <f t="shared" si="4"/>
        <v/>
      </c>
    </row>
    <row r="296" spans="1:46" x14ac:dyDescent="0.2">
      <c r="A296" s="143">
        <v>954</v>
      </c>
      <c r="B296" s="143" t="s">
        <v>2961</v>
      </c>
      <c r="C296" s="143"/>
      <c r="D296" s="143"/>
      <c r="E296" s="151" t="s">
        <v>1252</v>
      </c>
      <c r="F296" s="142"/>
      <c r="G296" s="144"/>
      <c r="H296" s="142"/>
      <c r="I296" s="144"/>
      <c r="J296" s="142"/>
      <c r="K296" s="144"/>
      <c r="L296" s="142"/>
      <c r="M296" s="144"/>
      <c r="N296" s="142"/>
      <c r="O296" s="144"/>
      <c r="P296" s="142"/>
      <c r="Q296" s="144"/>
      <c r="R296" s="142"/>
      <c r="S296" s="144"/>
      <c r="T296" s="142"/>
      <c r="U296" s="144"/>
      <c r="V296" s="142"/>
      <c r="W296" s="144"/>
      <c r="X296" s="142" t="s">
        <v>191</v>
      </c>
      <c r="Y296" s="144"/>
      <c r="Z296" s="142"/>
      <c r="AA296" s="144"/>
      <c r="AB296" s="142"/>
      <c r="AC296" s="144"/>
      <c r="AD296" s="142"/>
      <c r="AE296" s="144"/>
      <c r="AF296" s="142" t="s">
        <v>191</v>
      </c>
      <c r="AG296" s="144"/>
      <c r="AH296" s="142" t="s">
        <v>191</v>
      </c>
      <c r="AI296" s="144"/>
      <c r="AJ296" s="142" t="s">
        <v>191</v>
      </c>
      <c r="AK296" s="144"/>
      <c r="AL296" s="142"/>
      <c r="AM296" s="145"/>
      <c r="AN296" s="142" t="s">
        <v>191</v>
      </c>
      <c r="AO296" s="144"/>
      <c r="AP296" s="142" t="s">
        <v>191</v>
      </c>
      <c r="AQ296" s="144"/>
      <c r="AS296" s="137" t="str">
        <f t="shared" si="4"/>
        <v>xxxxxx</v>
      </c>
      <c r="AT296" s="137" t="str">
        <f t="shared" si="4"/>
        <v/>
      </c>
    </row>
    <row r="297" spans="1:46" x14ac:dyDescent="0.2">
      <c r="A297" s="143">
        <v>955</v>
      </c>
      <c r="B297" s="143" t="s">
        <v>2962</v>
      </c>
      <c r="C297" s="143"/>
      <c r="D297" s="143"/>
      <c r="E297" s="151" t="s">
        <v>1252</v>
      </c>
      <c r="F297" s="142"/>
      <c r="G297" s="144"/>
      <c r="H297" s="142"/>
      <c r="I297" s="144"/>
      <c r="J297" s="142"/>
      <c r="K297" s="144"/>
      <c r="L297" s="142"/>
      <c r="M297" s="144"/>
      <c r="N297" s="142"/>
      <c r="O297" s="144"/>
      <c r="P297" s="142"/>
      <c r="Q297" s="144"/>
      <c r="R297" s="142"/>
      <c r="S297" s="144"/>
      <c r="T297" s="142"/>
      <c r="U297" s="144"/>
      <c r="V297" s="142"/>
      <c r="W297" s="144"/>
      <c r="X297" s="142" t="s">
        <v>191</v>
      </c>
      <c r="Y297" s="144"/>
      <c r="Z297" s="142"/>
      <c r="AA297" s="144"/>
      <c r="AB297" s="142"/>
      <c r="AC297" s="144"/>
      <c r="AD297" s="142"/>
      <c r="AE297" s="144"/>
      <c r="AF297" s="142" t="s">
        <v>191</v>
      </c>
      <c r="AG297" s="144"/>
      <c r="AH297" s="142" t="s">
        <v>191</v>
      </c>
      <c r="AI297" s="144"/>
      <c r="AJ297" s="142" t="s">
        <v>191</v>
      </c>
      <c r="AK297" s="144"/>
      <c r="AL297" s="142"/>
      <c r="AM297" s="145"/>
      <c r="AN297" s="142" t="s">
        <v>191</v>
      </c>
      <c r="AO297" s="144"/>
      <c r="AP297" s="142" t="s">
        <v>191</v>
      </c>
      <c r="AQ297" s="144"/>
      <c r="AS297" s="137" t="str">
        <f t="shared" si="4"/>
        <v>xxxxxx</v>
      </c>
      <c r="AT297" s="137" t="str">
        <f t="shared" si="4"/>
        <v/>
      </c>
    </row>
    <row r="298" spans="1:46" x14ac:dyDescent="0.2">
      <c r="A298" s="143">
        <v>956</v>
      </c>
      <c r="B298" s="143" t="s">
        <v>2963</v>
      </c>
      <c r="C298" s="143"/>
      <c r="D298" s="143"/>
      <c r="E298" s="151" t="s">
        <v>1252</v>
      </c>
      <c r="F298" s="142"/>
      <c r="G298" s="144"/>
      <c r="H298" s="142"/>
      <c r="I298" s="144"/>
      <c r="J298" s="142"/>
      <c r="K298" s="144"/>
      <c r="L298" s="142"/>
      <c r="M298" s="144"/>
      <c r="N298" s="142"/>
      <c r="O298" s="144"/>
      <c r="P298" s="142"/>
      <c r="Q298" s="144"/>
      <c r="R298" s="142"/>
      <c r="S298" s="144"/>
      <c r="T298" s="142"/>
      <c r="U298" s="144"/>
      <c r="V298" s="142"/>
      <c r="W298" s="144"/>
      <c r="X298" s="142" t="s">
        <v>191</v>
      </c>
      <c r="Y298" s="144"/>
      <c r="Z298" s="142"/>
      <c r="AA298" s="144"/>
      <c r="AB298" s="142"/>
      <c r="AC298" s="144"/>
      <c r="AD298" s="142"/>
      <c r="AE298" s="144"/>
      <c r="AF298" s="142" t="s">
        <v>191</v>
      </c>
      <c r="AG298" s="144"/>
      <c r="AH298" s="142" t="s">
        <v>191</v>
      </c>
      <c r="AI298" s="144"/>
      <c r="AJ298" s="142" t="s">
        <v>191</v>
      </c>
      <c r="AK298" s="144"/>
      <c r="AL298" s="142"/>
      <c r="AM298" s="145"/>
      <c r="AN298" s="142" t="s">
        <v>191</v>
      </c>
      <c r="AO298" s="144"/>
      <c r="AP298" s="142" t="s">
        <v>191</v>
      </c>
      <c r="AQ298" s="144"/>
      <c r="AS298" s="137" t="str">
        <f t="shared" si="4"/>
        <v>xxxxxx</v>
      </c>
      <c r="AT298" s="137" t="str">
        <f t="shared" si="4"/>
        <v/>
      </c>
    </row>
    <row r="299" spans="1:46" x14ac:dyDescent="0.2">
      <c r="A299" s="143">
        <v>957</v>
      </c>
      <c r="B299" s="143" t="s">
        <v>2964</v>
      </c>
      <c r="C299" s="143"/>
      <c r="D299" s="143"/>
      <c r="E299" s="151" t="s">
        <v>1252</v>
      </c>
      <c r="F299" s="142"/>
      <c r="G299" s="144"/>
      <c r="H299" s="142"/>
      <c r="I299" s="144"/>
      <c r="J299" s="142"/>
      <c r="K299" s="144"/>
      <c r="L299" s="142"/>
      <c r="M299" s="144"/>
      <c r="N299" s="142"/>
      <c r="O299" s="144"/>
      <c r="P299" s="142"/>
      <c r="Q299" s="144"/>
      <c r="R299" s="142"/>
      <c r="S299" s="144"/>
      <c r="T299" s="142"/>
      <c r="U299" s="144"/>
      <c r="V299" s="142"/>
      <c r="W299" s="144"/>
      <c r="X299" s="142" t="s">
        <v>191</v>
      </c>
      <c r="Y299" s="144"/>
      <c r="Z299" s="142"/>
      <c r="AA299" s="144"/>
      <c r="AB299" s="142"/>
      <c r="AC299" s="144"/>
      <c r="AD299" s="142"/>
      <c r="AE299" s="144"/>
      <c r="AF299" s="142" t="s">
        <v>191</v>
      </c>
      <c r="AG299" s="144"/>
      <c r="AH299" s="142" t="s">
        <v>191</v>
      </c>
      <c r="AI299" s="144"/>
      <c r="AJ299" s="142" t="s">
        <v>191</v>
      </c>
      <c r="AK299" s="144"/>
      <c r="AL299" s="142"/>
      <c r="AM299" s="145"/>
      <c r="AN299" s="142" t="s">
        <v>191</v>
      </c>
      <c r="AO299" s="144"/>
      <c r="AP299" s="142" t="s">
        <v>191</v>
      </c>
      <c r="AQ299" s="144"/>
      <c r="AS299" s="137" t="str">
        <f t="shared" si="4"/>
        <v>xxxxxx</v>
      </c>
      <c r="AT299" s="137" t="str">
        <f t="shared" si="4"/>
        <v/>
      </c>
    </row>
    <row r="300" spans="1:46" x14ac:dyDescent="0.2">
      <c r="A300" s="143">
        <v>958</v>
      </c>
      <c r="B300" s="143" t="s">
        <v>2965</v>
      </c>
      <c r="C300" s="143"/>
      <c r="D300" s="143"/>
      <c r="E300" s="151" t="s">
        <v>1252</v>
      </c>
      <c r="F300" s="142"/>
      <c r="G300" s="144"/>
      <c r="H300" s="142"/>
      <c r="I300" s="144"/>
      <c r="J300" s="142"/>
      <c r="K300" s="144"/>
      <c r="L300" s="142"/>
      <c r="M300" s="144"/>
      <c r="N300" s="142"/>
      <c r="O300" s="144"/>
      <c r="P300" s="142"/>
      <c r="Q300" s="144"/>
      <c r="R300" s="142"/>
      <c r="S300" s="144"/>
      <c r="T300" s="142"/>
      <c r="U300" s="144"/>
      <c r="V300" s="142"/>
      <c r="W300" s="144"/>
      <c r="X300" s="142" t="s">
        <v>191</v>
      </c>
      <c r="Y300" s="144"/>
      <c r="Z300" s="142"/>
      <c r="AA300" s="144"/>
      <c r="AB300" s="142"/>
      <c r="AC300" s="144"/>
      <c r="AD300" s="142"/>
      <c r="AE300" s="144"/>
      <c r="AF300" s="142" t="s">
        <v>191</v>
      </c>
      <c r="AG300" s="144"/>
      <c r="AH300" s="142" t="s">
        <v>191</v>
      </c>
      <c r="AI300" s="144"/>
      <c r="AJ300" s="142" t="s">
        <v>191</v>
      </c>
      <c r="AK300" s="144"/>
      <c r="AL300" s="142"/>
      <c r="AM300" s="145"/>
      <c r="AN300" s="142" t="s">
        <v>191</v>
      </c>
      <c r="AO300" s="144"/>
      <c r="AP300" s="142" t="s">
        <v>191</v>
      </c>
      <c r="AQ300" s="144"/>
      <c r="AS300" s="137" t="str">
        <f t="shared" si="4"/>
        <v>xxxxxx</v>
      </c>
      <c r="AT300" s="137" t="str">
        <f t="shared" si="4"/>
        <v/>
      </c>
    </row>
    <row r="301" spans="1:46" x14ac:dyDescent="0.2">
      <c r="A301" s="143">
        <v>959</v>
      </c>
      <c r="B301" s="143" t="s">
        <v>2966</v>
      </c>
      <c r="C301" s="143"/>
      <c r="D301" s="143"/>
      <c r="E301" s="151" t="s">
        <v>1252</v>
      </c>
      <c r="F301" s="142"/>
      <c r="G301" s="144"/>
      <c r="H301" s="129" t="s">
        <v>2676</v>
      </c>
      <c r="I301" s="144"/>
      <c r="J301" s="129" t="s">
        <v>2676</v>
      </c>
      <c r="K301" s="144"/>
      <c r="L301" s="142"/>
      <c r="M301" s="144"/>
      <c r="N301" s="142"/>
      <c r="O301" s="144"/>
      <c r="P301" s="142"/>
      <c r="Q301" s="144"/>
      <c r="R301" s="142"/>
      <c r="S301" s="144"/>
      <c r="T301" s="142"/>
      <c r="U301" s="144"/>
      <c r="V301" s="142"/>
      <c r="W301" s="144"/>
      <c r="X301" s="142" t="s">
        <v>191</v>
      </c>
      <c r="Y301" s="144"/>
      <c r="Z301" s="142"/>
      <c r="AA301" s="144"/>
      <c r="AB301" s="142"/>
      <c r="AC301" s="144"/>
      <c r="AD301" s="142"/>
      <c r="AE301" s="144"/>
      <c r="AF301" s="142" t="s">
        <v>191</v>
      </c>
      <c r="AG301" s="144"/>
      <c r="AH301" s="142" t="s">
        <v>191</v>
      </c>
      <c r="AI301" s="144"/>
      <c r="AJ301" s="142" t="s">
        <v>191</v>
      </c>
      <c r="AK301" s="144"/>
      <c r="AL301" s="142"/>
      <c r="AM301" s="145"/>
      <c r="AN301" s="142" t="s">
        <v>191</v>
      </c>
      <c r="AO301" s="144"/>
      <c r="AP301" s="142" t="s">
        <v>191</v>
      </c>
      <c r="AQ301" s="144"/>
      <c r="AS301" s="137" t="str">
        <f t="shared" si="4"/>
        <v>y5y5xxxxxx</v>
      </c>
      <c r="AT301" s="137" t="str">
        <f t="shared" si="4"/>
        <v/>
      </c>
    </row>
    <row r="302" spans="1:46" x14ac:dyDescent="0.2">
      <c r="A302" s="143">
        <v>960</v>
      </c>
      <c r="B302" s="143" t="s">
        <v>2967</v>
      </c>
      <c r="C302" s="143"/>
      <c r="D302" s="143"/>
      <c r="E302" s="151" t="s">
        <v>1252</v>
      </c>
      <c r="F302" s="142"/>
      <c r="G302" s="144"/>
      <c r="H302" s="142"/>
      <c r="I302" s="144"/>
      <c r="J302" s="142"/>
      <c r="K302" s="144"/>
      <c r="L302" s="142"/>
      <c r="M302" s="144"/>
      <c r="N302" s="142"/>
      <c r="O302" s="144"/>
      <c r="P302" s="142"/>
      <c r="Q302" s="144"/>
      <c r="R302" s="142"/>
      <c r="S302" s="144"/>
      <c r="T302" s="142"/>
      <c r="U302" s="144"/>
      <c r="V302" s="142"/>
      <c r="W302" s="144"/>
      <c r="X302" s="142" t="s">
        <v>191</v>
      </c>
      <c r="Y302" s="144"/>
      <c r="Z302" s="142"/>
      <c r="AA302" s="144"/>
      <c r="AB302" s="142"/>
      <c r="AC302" s="144"/>
      <c r="AD302" s="142"/>
      <c r="AE302" s="144"/>
      <c r="AF302" s="142" t="s">
        <v>191</v>
      </c>
      <c r="AG302" s="144"/>
      <c r="AH302" s="142" t="s">
        <v>191</v>
      </c>
      <c r="AI302" s="144"/>
      <c r="AJ302" s="142" t="s">
        <v>191</v>
      </c>
      <c r="AK302" s="144"/>
      <c r="AL302" s="142"/>
      <c r="AM302" s="145"/>
      <c r="AN302" s="142" t="s">
        <v>191</v>
      </c>
      <c r="AO302" s="144"/>
      <c r="AP302" s="142" t="s">
        <v>191</v>
      </c>
      <c r="AQ302" s="144"/>
      <c r="AS302" s="137" t="str">
        <f t="shared" si="4"/>
        <v>xxxxxx</v>
      </c>
      <c r="AT302" s="137" t="str">
        <f t="shared" si="4"/>
        <v/>
      </c>
    </row>
    <row r="303" spans="1:46" x14ac:dyDescent="0.2">
      <c r="A303" s="143">
        <v>961</v>
      </c>
      <c r="B303" s="143" t="s">
        <v>2968</v>
      </c>
      <c r="C303" s="143"/>
      <c r="D303" s="143"/>
      <c r="E303" s="151" t="s">
        <v>1252</v>
      </c>
      <c r="F303" s="142"/>
      <c r="G303" s="144"/>
      <c r="H303" s="142"/>
      <c r="I303" s="144"/>
      <c r="J303" s="142"/>
      <c r="K303" s="144"/>
      <c r="L303" s="142"/>
      <c r="M303" s="129" t="s">
        <v>2648</v>
      </c>
      <c r="N303" s="142"/>
      <c r="O303" s="144"/>
      <c r="P303" s="142"/>
      <c r="Q303" s="144"/>
      <c r="R303" s="142"/>
      <c r="S303" s="144"/>
      <c r="T303" s="142"/>
      <c r="U303" s="144"/>
      <c r="V303" s="142"/>
      <c r="W303" s="144"/>
      <c r="X303" s="142" t="s">
        <v>191</v>
      </c>
      <c r="Y303" s="144"/>
      <c r="Z303" s="142"/>
      <c r="AA303" s="144"/>
      <c r="AB303" s="142"/>
      <c r="AC303" s="144"/>
      <c r="AD303" s="142"/>
      <c r="AE303" s="144"/>
      <c r="AF303" s="142" t="s">
        <v>191</v>
      </c>
      <c r="AG303" s="144"/>
      <c r="AH303" s="142" t="s">
        <v>191</v>
      </c>
      <c r="AI303" s="144"/>
      <c r="AJ303" s="142" t="s">
        <v>191</v>
      </c>
      <c r="AK303" s="144"/>
      <c r="AL303" s="142"/>
      <c r="AM303" s="145"/>
      <c r="AN303" s="142" t="s">
        <v>191</v>
      </c>
      <c r="AO303" s="144"/>
      <c r="AP303" s="142" t="s">
        <v>191</v>
      </c>
      <c r="AQ303" s="144"/>
      <c r="AS303" s="137" t="str">
        <f t="shared" si="4"/>
        <v>xxxxxx</v>
      </c>
      <c r="AT303" s="137" t="str">
        <f t="shared" si="4"/>
        <v>y2</v>
      </c>
    </row>
    <row r="304" spans="1:46" x14ac:dyDescent="0.2">
      <c r="A304" s="143">
        <v>962</v>
      </c>
      <c r="B304" s="143" t="s">
        <v>2969</v>
      </c>
      <c r="C304" s="143"/>
      <c r="D304" s="143"/>
      <c r="E304" s="151" t="s">
        <v>1252</v>
      </c>
      <c r="F304" s="142"/>
      <c r="G304" s="144"/>
      <c r="H304" s="129" t="s">
        <v>2676</v>
      </c>
      <c r="I304" s="144"/>
      <c r="J304" s="129" t="s">
        <v>2676</v>
      </c>
      <c r="K304" s="144"/>
      <c r="L304" s="142"/>
      <c r="M304" s="144"/>
      <c r="N304" s="142"/>
      <c r="O304" s="144"/>
      <c r="P304" s="142"/>
      <c r="Q304" s="144"/>
      <c r="R304" s="142"/>
      <c r="S304" s="144"/>
      <c r="T304" s="142"/>
      <c r="U304" s="144"/>
      <c r="V304" s="142"/>
      <c r="W304" s="144"/>
      <c r="X304" s="142" t="s">
        <v>191</v>
      </c>
      <c r="Y304" s="144"/>
      <c r="Z304" s="142"/>
      <c r="AA304" s="144"/>
      <c r="AB304" s="142"/>
      <c r="AC304" s="144"/>
      <c r="AD304" s="142"/>
      <c r="AE304" s="144"/>
      <c r="AF304" s="142" t="s">
        <v>191</v>
      </c>
      <c r="AG304" s="144"/>
      <c r="AH304" s="142" t="s">
        <v>191</v>
      </c>
      <c r="AI304" s="144"/>
      <c r="AJ304" s="142" t="s">
        <v>191</v>
      </c>
      <c r="AK304" s="144"/>
      <c r="AL304" s="142"/>
      <c r="AM304" s="145"/>
      <c r="AN304" s="142" t="s">
        <v>191</v>
      </c>
      <c r="AO304" s="144"/>
      <c r="AP304" s="142" t="s">
        <v>191</v>
      </c>
      <c r="AQ304" s="144"/>
      <c r="AS304" s="137" t="str">
        <f t="shared" si="4"/>
        <v>y5y5xxxxxx</v>
      </c>
      <c r="AT304" s="137" t="str">
        <f t="shared" si="4"/>
        <v/>
      </c>
    </row>
    <row r="305" spans="1:46" x14ac:dyDescent="0.2">
      <c r="A305" s="143">
        <v>963</v>
      </c>
      <c r="B305" s="143" t="s">
        <v>4141</v>
      </c>
      <c r="C305" s="143"/>
      <c r="D305" s="143"/>
      <c r="E305" s="151" t="s">
        <v>1252</v>
      </c>
      <c r="F305" s="142"/>
      <c r="G305" s="144"/>
      <c r="H305" s="142"/>
      <c r="I305" s="144"/>
      <c r="J305" s="142"/>
      <c r="K305" s="144"/>
      <c r="L305" s="142"/>
      <c r="M305" s="144"/>
      <c r="N305" s="142"/>
      <c r="O305" s="144"/>
      <c r="P305" s="142"/>
      <c r="Q305" s="144"/>
      <c r="R305" s="142"/>
      <c r="S305" s="144"/>
      <c r="T305" s="142"/>
      <c r="U305" s="144"/>
      <c r="V305" s="142"/>
      <c r="W305" s="144"/>
      <c r="X305" s="142" t="s">
        <v>191</v>
      </c>
      <c r="Y305" s="144"/>
      <c r="Z305" s="142"/>
      <c r="AA305" s="144"/>
      <c r="AB305" s="142"/>
      <c r="AC305" s="144"/>
      <c r="AD305" s="142"/>
      <c r="AE305" s="144"/>
      <c r="AF305" s="142" t="s">
        <v>191</v>
      </c>
      <c r="AG305" s="144"/>
      <c r="AH305" s="142" t="s">
        <v>191</v>
      </c>
      <c r="AI305" s="144"/>
      <c r="AJ305" s="142" t="s">
        <v>191</v>
      </c>
      <c r="AK305" s="144"/>
      <c r="AL305" s="142"/>
      <c r="AM305" s="145"/>
      <c r="AN305" s="142" t="s">
        <v>191</v>
      </c>
      <c r="AO305" s="144"/>
      <c r="AP305" s="142" t="s">
        <v>191</v>
      </c>
      <c r="AQ305" s="144"/>
      <c r="AS305" s="137" t="str">
        <f t="shared" si="4"/>
        <v>xxxxxx</v>
      </c>
      <c r="AT305" s="137" t="str">
        <f t="shared" si="4"/>
        <v/>
      </c>
    </row>
    <row r="306" spans="1:46" x14ac:dyDescent="0.2">
      <c r="A306" s="143">
        <v>964</v>
      </c>
      <c r="B306" s="143" t="s">
        <v>2970</v>
      </c>
      <c r="C306" s="143"/>
      <c r="D306" s="143"/>
      <c r="E306" s="151" t="s">
        <v>1252</v>
      </c>
      <c r="F306" s="142"/>
      <c r="G306" s="144"/>
      <c r="H306" s="142"/>
      <c r="I306" s="144"/>
      <c r="J306" s="142"/>
      <c r="K306" s="144"/>
      <c r="L306" s="142"/>
      <c r="M306" s="144"/>
      <c r="N306" s="142"/>
      <c r="O306" s="144"/>
      <c r="P306" s="142"/>
      <c r="Q306" s="144"/>
      <c r="R306" s="142"/>
      <c r="S306" s="144"/>
      <c r="T306" s="142"/>
      <c r="U306" s="144"/>
      <c r="V306" s="142"/>
      <c r="W306" s="144"/>
      <c r="X306" s="142" t="s">
        <v>191</v>
      </c>
      <c r="Y306" s="144"/>
      <c r="Z306" s="142"/>
      <c r="AA306" s="144"/>
      <c r="AB306" s="142"/>
      <c r="AC306" s="144"/>
      <c r="AD306" s="142"/>
      <c r="AE306" s="144"/>
      <c r="AF306" s="142" t="s">
        <v>191</v>
      </c>
      <c r="AG306" s="144"/>
      <c r="AH306" s="142" t="s">
        <v>191</v>
      </c>
      <c r="AI306" s="144"/>
      <c r="AJ306" s="142" t="s">
        <v>191</v>
      </c>
      <c r="AK306" s="144"/>
      <c r="AL306" s="142"/>
      <c r="AM306" s="145"/>
      <c r="AN306" s="142" t="s">
        <v>191</v>
      </c>
      <c r="AO306" s="144"/>
      <c r="AP306" s="142" t="s">
        <v>191</v>
      </c>
      <c r="AQ306" s="144"/>
      <c r="AS306" s="137" t="str">
        <f t="shared" si="4"/>
        <v>xxxxxx</v>
      </c>
      <c r="AT306" s="137" t="str">
        <f t="shared" si="4"/>
        <v/>
      </c>
    </row>
    <row r="307" spans="1:46" x14ac:dyDescent="0.2">
      <c r="A307" s="143">
        <v>965</v>
      </c>
      <c r="B307" s="143" t="s">
        <v>2971</v>
      </c>
      <c r="C307" s="143"/>
      <c r="D307" s="143"/>
      <c r="E307" s="151" t="s">
        <v>1252</v>
      </c>
      <c r="F307" s="142"/>
      <c r="G307" s="144"/>
      <c r="H307" s="142"/>
      <c r="I307" s="144"/>
      <c r="J307" s="142"/>
      <c r="K307" s="144"/>
      <c r="L307" s="142"/>
      <c r="M307" s="144"/>
      <c r="N307" s="142"/>
      <c r="O307" s="144"/>
      <c r="P307" s="142"/>
      <c r="Q307" s="144"/>
      <c r="R307" s="142"/>
      <c r="S307" s="144"/>
      <c r="T307" s="142"/>
      <c r="U307" s="144"/>
      <c r="V307" s="142"/>
      <c r="W307" s="144"/>
      <c r="X307" s="142" t="s">
        <v>191</v>
      </c>
      <c r="Y307" s="144"/>
      <c r="Z307" s="142"/>
      <c r="AA307" s="144"/>
      <c r="AB307" s="142"/>
      <c r="AC307" s="144"/>
      <c r="AD307" s="142"/>
      <c r="AE307" s="144"/>
      <c r="AF307" s="142" t="s">
        <v>191</v>
      </c>
      <c r="AG307" s="144"/>
      <c r="AH307" s="142" t="s">
        <v>191</v>
      </c>
      <c r="AI307" s="144"/>
      <c r="AJ307" s="142" t="s">
        <v>191</v>
      </c>
      <c r="AK307" s="144"/>
      <c r="AL307" s="142"/>
      <c r="AM307" s="145"/>
      <c r="AN307" s="142" t="s">
        <v>191</v>
      </c>
      <c r="AO307" s="144"/>
      <c r="AP307" s="142" t="s">
        <v>191</v>
      </c>
      <c r="AQ307" s="144"/>
      <c r="AS307" s="137" t="str">
        <f t="shared" si="4"/>
        <v>xxxxxx</v>
      </c>
      <c r="AT307" s="137" t="str">
        <f t="shared" si="4"/>
        <v/>
      </c>
    </row>
    <row r="308" spans="1:46" x14ac:dyDescent="0.2">
      <c r="A308" s="143">
        <v>966</v>
      </c>
      <c r="B308" s="143" t="s">
        <v>2972</v>
      </c>
      <c r="C308" s="143"/>
      <c r="D308" s="143"/>
      <c r="E308" s="151" t="s">
        <v>1252</v>
      </c>
      <c r="F308" s="142"/>
      <c r="G308" s="144"/>
      <c r="H308" s="142"/>
      <c r="I308" s="144"/>
      <c r="J308" s="142"/>
      <c r="K308" s="144"/>
      <c r="L308" s="142"/>
      <c r="M308" s="144"/>
      <c r="N308" s="142"/>
      <c r="O308" s="144"/>
      <c r="P308" s="142"/>
      <c r="Q308" s="144"/>
      <c r="R308" s="142"/>
      <c r="S308" s="144"/>
      <c r="T308" s="142"/>
      <c r="U308" s="144"/>
      <c r="V308" s="142"/>
      <c r="W308" s="144"/>
      <c r="X308" s="142" t="s">
        <v>191</v>
      </c>
      <c r="Y308" s="144"/>
      <c r="Z308" s="142"/>
      <c r="AA308" s="144"/>
      <c r="AB308" s="142"/>
      <c r="AC308" s="144"/>
      <c r="AD308" s="142"/>
      <c r="AE308" s="144"/>
      <c r="AF308" s="142" t="s">
        <v>191</v>
      </c>
      <c r="AG308" s="144"/>
      <c r="AH308" s="142" t="s">
        <v>191</v>
      </c>
      <c r="AI308" s="144"/>
      <c r="AJ308" s="142" t="s">
        <v>191</v>
      </c>
      <c r="AK308" s="144"/>
      <c r="AL308" s="142"/>
      <c r="AM308" s="145"/>
      <c r="AN308" s="142" t="s">
        <v>191</v>
      </c>
      <c r="AO308" s="144"/>
      <c r="AP308" s="142" t="s">
        <v>191</v>
      </c>
      <c r="AQ308" s="144"/>
      <c r="AS308" s="137" t="str">
        <f t="shared" si="4"/>
        <v>xxxxxx</v>
      </c>
      <c r="AT308" s="137" t="str">
        <f t="shared" si="4"/>
        <v/>
      </c>
    </row>
    <row r="309" spans="1:46" x14ac:dyDescent="0.2">
      <c r="A309" s="143">
        <v>967</v>
      </c>
      <c r="B309" s="143" t="s">
        <v>2973</v>
      </c>
      <c r="C309" s="143"/>
      <c r="D309" s="143"/>
      <c r="E309" s="151" t="s">
        <v>1252</v>
      </c>
      <c r="F309" s="142"/>
      <c r="G309" s="144"/>
      <c r="H309" s="142"/>
      <c r="I309" s="144"/>
      <c r="J309" s="142"/>
      <c r="K309" s="144"/>
      <c r="L309" s="142"/>
      <c r="M309" s="144"/>
      <c r="N309" s="142"/>
      <c r="O309" s="144"/>
      <c r="P309" s="142"/>
      <c r="Q309" s="144"/>
      <c r="R309" s="142"/>
      <c r="S309" s="144"/>
      <c r="T309" s="142"/>
      <c r="U309" s="144"/>
      <c r="V309" s="142"/>
      <c r="W309" s="144"/>
      <c r="X309" s="142" t="s">
        <v>191</v>
      </c>
      <c r="Y309" s="144"/>
      <c r="Z309" s="142"/>
      <c r="AA309" s="144"/>
      <c r="AB309" s="142"/>
      <c r="AC309" s="144"/>
      <c r="AD309" s="142"/>
      <c r="AE309" s="144"/>
      <c r="AF309" s="142" t="s">
        <v>191</v>
      </c>
      <c r="AG309" s="144"/>
      <c r="AH309" s="142" t="s">
        <v>191</v>
      </c>
      <c r="AI309" s="144"/>
      <c r="AJ309" s="142" t="s">
        <v>191</v>
      </c>
      <c r="AK309" s="144"/>
      <c r="AL309" s="142"/>
      <c r="AM309" s="145"/>
      <c r="AN309" s="142" t="s">
        <v>191</v>
      </c>
      <c r="AO309" s="144"/>
      <c r="AP309" s="142" t="s">
        <v>191</v>
      </c>
      <c r="AQ309" s="144"/>
      <c r="AS309" s="137" t="str">
        <f t="shared" si="4"/>
        <v>xxxxxx</v>
      </c>
      <c r="AT309" s="137" t="str">
        <f t="shared" si="4"/>
        <v/>
      </c>
    </row>
    <row r="310" spans="1:46" x14ac:dyDescent="0.2">
      <c r="A310" s="143">
        <v>968</v>
      </c>
      <c r="B310" s="143" t="s">
        <v>2974</v>
      </c>
      <c r="C310" s="143"/>
      <c r="D310" s="143"/>
      <c r="E310" s="151" t="s">
        <v>1252</v>
      </c>
      <c r="F310" s="142"/>
      <c r="G310" s="144"/>
      <c r="H310" s="142"/>
      <c r="I310" s="144"/>
      <c r="J310" s="142"/>
      <c r="K310" s="144"/>
      <c r="L310" s="142"/>
      <c r="M310" s="144"/>
      <c r="N310" s="142"/>
      <c r="O310" s="144"/>
      <c r="P310" s="142"/>
      <c r="Q310" s="144"/>
      <c r="R310" s="142"/>
      <c r="S310" s="144"/>
      <c r="T310" s="142"/>
      <c r="U310" s="144"/>
      <c r="V310" s="142"/>
      <c r="W310" s="144"/>
      <c r="X310" s="142" t="s">
        <v>191</v>
      </c>
      <c r="Y310" s="144"/>
      <c r="Z310" s="142"/>
      <c r="AA310" s="144"/>
      <c r="AB310" s="142"/>
      <c r="AC310" s="144"/>
      <c r="AD310" s="142"/>
      <c r="AE310" s="144"/>
      <c r="AF310" s="142" t="s">
        <v>191</v>
      </c>
      <c r="AG310" s="144"/>
      <c r="AH310" s="142" t="s">
        <v>191</v>
      </c>
      <c r="AI310" s="144"/>
      <c r="AJ310" s="142" t="s">
        <v>191</v>
      </c>
      <c r="AK310" s="144"/>
      <c r="AL310" s="142"/>
      <c r="AM310" s="145"/>
      <c r="AN310" s="142" t="s">
        <v>191</v>
      </c>
      <c r="AO310" s="144"/>
      <c r="AP310" s="142" t="s">
        <v>191</v>
      </c>
      <c r="AQ310" s="144"/>
      <c r="AS310" s="137" t="str">
        <f t="shared" si="4"/>
        <v>xxxxxx</v>
      </c>
      <c r="AT310" s="137" t="str">
        <f t="shared" si="4"/>
        <v/>
      </c>
    </row>
    <row r="311" spans="1:46" x14ac:dyDescent="0.2">
      <c r="A311" s="143">
        <v>969</v>
      </c>
      <c r="B311" s="143" t="s">
        <v>2975</v>
      </c>
      <c r="C311" s="143"/>
      <c r="D311" s="143"/>
      <c r="E311" s="151" t="s">
        <v>1252</v>
      </c>
      <c r="F311" s="142"/>
      <c r="G311" s="144"/>
      <c r="H311" s="142"/>
      <c r="I311" s="144"/>
      <c r="J311" s="142"/>
      <c r="K311" s="144"/>
      <c r="L311" s="142"/>
      <c r="M311" s="144"/>
      <c r="N311" s="142"/>
      <c r="O311" s="144"/>
      <c r="P311" s="142"/>
      <c r="Q311" s="144"/>
      <c r="R311" s="142"/>
      <c r="S311" s="144"/>
      <c r="T311" s="142"/>
      <c r="U311" s="144"/>
      <c r="V311" s="142"/>
      <c r="W311" s="144"/>
      <c r="X311" s="142" t="s">
        <v>191</v>
      </c>
      <c r="Y311" s="144"/>
      <c r="Z311" s="142"/>
      <c r="AA311" s="144"/>
      <c r="AB311" s="142"/>
      <c r="AC311" s="144"/>
      <c r="AD311" s="142"/>
      <c r="AE311" s="144"/>
      <c r="AF311" s="142" t="s">
        <v>191</v>
      </c>
      <c r="AG311" s="144"/>
      <c r="AH311" s="142" t="s">
        <v>191</v>
      </c>
      <c r="AI311" s="144"/>
      <c r="AJ311" s="142" t="s">
        <v>191</v>
      </c>
      <c r="AK311" s="144"/>
      <c r="AL311" s="142"/>
      <c r="AM311" s="145"/>
      <c r="AN311" s="142" t="s">
        <v>191</v>
      </c>
      <c r="AO311" s="144"/>
      <c r="AP311" s="142" t="s">
        <v>191</v>
      </c>
      <c r="AQ311" s="144"/>
      <c r="AS311" s="137" t="str">
        <f t="shared" si="4"/>
        <v>xxxxxx</v>
      </c>
      <c r="AT311" s="137" t="str">
        <f t="shared" si="4"/>
        <v/>
      </c>
    </row>
    <row r="312" spans="1:46" x14ac:dyDescent="0.2">
      <c r="A312" s="143">
        <v>970</v>
      </c>
      <c r="B312" s="143" t="s">
        <v>2976</v>
      </c>
      <c r="C312" s="143"/>
      <c r="D312" s="143"/>
      <c r="E312" s="151" t="s">
        <v>1252</v>
      </c>
      <c r="F312" s="142"/>
      <c r="G312" s="144"/>
      <c r="H312" s="129" t="s">
        <v>2676</v>
      </c>
      <c r="I312" s="144"/>
      <c r="J312" s="129" t="s">
        <v>2676</v>
      </c>
      <c r="K312" s="144"/>
      <c r="L312" s="142"/>
      <c r="M312" s="144"/>
      <c r="N312" s="142"/>
      <c r="O312" s="144"/>
      <c r="P312" s="142"/>
      <c r="Q312" s="144"/>
      <c r="R312" s="142"/>
      <c r="S312" s="144"/>
      <c r="T312" s="142"/>
      <c r="U312" s="144"/>
      <c r="V312" s="142"/>
      <c r="W312" s="144"/>
      <c r="X312" s="142" t="s">
        <v>191</v>
      </c>
      <c r="Y312" s="144"/>
      <c r="Z312" s="142"/>
      <c r="AA312" s="144"/>
      <c r="AB312" s="142"/>
      <c r="AC312" s="144"/>
      <c r="AD312" s="142"/>
      <c r="AE312" s="144"/>
      <c r="AF312" s="142" t="s">
        <v>191</v>
      </c>
      <c r="AG312" s="144"/>
      <c r="AH312" s="142" t="s">
        <v>191</v>
      </c>
      <c r="AI312" s="144"/>
      <c r="AJ312" s="142" t="s">
        <v>191</v>
      </c>
      <c r="AK312" s="144"/>
      <c r="AL312" s="142"/>
      <c r="AM312" s="145"/>
      <c r="AN312" s="142" t="s">
        <v>191</v>
      </c>
      <c r="AO312" s="144"/>
      <c r="AP312" s="142" t="s">
        <v>191</v>
      </c>
      <c r="AQ312" s="144"/>
      <c r="AS312" s="137" t="str">
        <f t="shared" si="4"/>
        <v>y5y5xxxxxx</v>
      </c>
      <c r="AT312" s="137" t="str">
        <f t="shared" si="4"/>
        <v/>
      </c>
    </row>
    <row r="313" spans="1:46" x14ac:dyDescent="0.2">
      <c r="A313" s="143">
        <v>971</v>
      </c>
      <c r="B313" s="143" t="s">
        <v>2977</v>
      </c>
      <c r="C313" s="143"/>
      <c r="D313" s="143"/>
      <c r="E313" s="151" t="s">
        <v>1252</v>
      </c>
      <c r="F313" s="142"/>
      <c r="G313" s="144"/>
      <c r="H313" s="142"/>
      <c r="I313" s="144"/>
      <c r="J313" s="142"/>
      <c r="K313" s="144"/>
      <c r="L313" s="142"/>
      <c r="M313" s="129" t="s">
        <v>2648</v>
      </c>
      <c r="N313" s="142"/>
      <c r="O313" s="144"/>
      <c r="P313" s="142"/>
      <c r="Q313" s="144"/>
      <c r="R313" s="142"/>
      <c r="S313" s="144"/>
      <c r="T313" s="142"/>
      <c r="U313" s="144"/>
      <c r="V313" s="142"/>
      <c r="W313" s="144"/>
      <c r="X313" s="142" t="s">
        <v>191</v>
      </c>
      <c r="Y313" s="144"/>
      <c r="Z313" s="142"/>
      <c r="AA313" s="144"/>
      <c r="AB313" s="142"/>
      <c r="AC313" s="144"/>
      <c r="AD313" s="142"/>
      <c r="AE313" s="144"/>
      <c r="AF313" s="142" t="s">
        <v>191</v>
      </c>
      <c r="AG313" s="144"/>
      <c r="AH313" s="142" t="s">
        <v>191</v>
      </c>
      <c r="AI313" s="144"/>
      <c r="AJ313" s="142" t="s">
        <v>191</v>
      </c>
      <c r="AK313" s="144"/>
      <c r="AL313" s="142"/>
      <c r="AM313" s="145"/>
      <c r="AN313" s="142" t="s">
        <v>191</v>
      </c>
      <c r="AO313" s="144"/>
      <c r="AP313" s="142" t="s">
        <v>191</v>
      </c>
      <c r="AQ313" s="144"/>
      <c r="AS313" s="137" t="str">
        <f t="shared" si="4"/>
        <v>xxxxxx</v>
      </c>
      <c r="AT313" s="137" t="str">
        <f t="shared" si="4"/>
        <v>y2</v>
      </c>
    </row>
    <row r="314" spans="1:46" x14ac:dyDescent="0.2">
      <c r="A314" s="143">
        <v>972</v>
      </c>
      <c r="B314" s="143" t="s">
        <v>2978</v>
      </c>
      <c r="C314" s="143"/>
      <c r="D314" s="143"/>
      <c r="E314" s="151" t="s">
        <v>1252</v>
      </c>
      <c r="F314" s="142"/>
      <c r="G314" s="144"/>
      <c r="H314" s="142"/>
      <c r="I314" s="144"/>
      <c r="J314" s="142"/>
      <c r="K314" s="144"/>
      <c r="L314" s="142"/>
      <c r="M314" s="144"/>
      <c r="N314" s="142"/>
      <c r="O314" s="144"/>
      <c r="P314" s="142"/>
      <c r="Q314" s="144"/>
      <c r="R314" s="142"/>
      <c r="S314" s="144"/>
      <c r="T314" s="142"/>
      <c r="U314" s="144"/>
      <c r="V314" s="142"/>
      <c r="W314" s="144"/>
      <c r="X314" s="142" t="s">
        <v>191</v>
      </c>
      <c r="Y314" s="144"/>
      <c r="Z314" s="142"/>
      <c r="AA314" s="144"/>
      <c r="AB314" s="142"/>
      <c r="AC314" s="144"/>
      <c r="AD314" s="142"/>
      <c r="AE314" s="144"/>
      <c r="AF314" s="142" t="s">
        <v>191</v>
      </c>
      <c r="AG314" s="144"/>
      <c r="AH314" s="142" t="s">
        <v>191</v>
      </c>
      <c r="AI314" s="144"/>
      <c r="AJ314" s="142" t="s">
        <v>191</v>
      </c>
      <c r="AK314" s="144"/>
      <c r="AL314" s="142"/>
      <c r="AM314" s="145"/>
      <c r="AN314" s="142" t="s">
        <v>191</v>
      </c>
      <c r="AO314" s="144"/>
      <c r="AP314" s="142" t="s">
        <v>191</v>
      </c>
      <c r="AQ314" s="144"/>
      <c r="AS314" s="137" t="str">
        <f t="shared" ref="AS314:AT327" si="5">H314&amp;J314&amp;L314&amp;N314&amp;P314&amp;R314&amp;T314&amp;V314&amp;X314&amp;Z314&amp;AB314&amp;AD314&amp;AF314&amp;AH314&amp;AJ314&amp;AL314&amp;AN314&amp;AP314</f>
        <v>xxxxxx</v>
      </c>
      <c r="AT314" s="137" t="str">
        <f t="shared" si="5"/>
        <v/>
      </c>
    </row>
    <row r="315" spans="1:46" x14ac:dyDescent="0.2">
      <c r="A315" s="143">
        <v>973</v>
      </c>
      <c r="B315" s="143" t="s">
        <v>2979</v>
      </c>
      <c r="C315" s="143"/>
      <c r="D315" s="143"/>
      <c r="E315" s="151" t="s">
        <v>1252</v>
      </c>
      <c r="F315" s="142"/>
      <c r="G315" s="144"/>
      <c r="H315" s="142"/>
      <c r="I315" s="144"/>
      <c r="J315" s="142"/>
      <c r="K315" s="144"/>
      <c r="L315" s="142"/>
      <c r="M315" s="144"/>
      <c r="N315" s="142"/>
      <c r="O315" s="144"/>
      <c r="P315" s="142"/>
      <c r="Q315" s="144"/>
      <c r="R315" s="142"/>
      <c r="S315" s="144"/>
      <c r="T315" s="142"/>
      <c r="U315" s="144"/>
      <c r="V315" s="142"/>
      <c r="W315" s="144"/>
      <c r="X315" s="142" t="s">
        <v>191</v>
      </c>
      <c r="Y315" s="144"/>
      <c r="Z315" s="142"/>
      <c r="AA315" s="144"/>
      <c r="AB315" s="142"/>
      <c r="AC315" s="144"/>
      <c r="AD315" s="142"/>
      <c r="AE315" s="144"/>
      <c r="AF315" s="142" t="s">
        <v>191</v>
      </c>
      <c r="AG315" s="144"/>
      <c r="AH315" s="142" t="s">
        <v>191</v>
      </c>
      <c r="AI315" s="144"/>
      <c r="AJ315" s="142" t="s">
        <v>191</v>
      </c>
      <c r="AK315" s="144"/>
      <c r="AL315" s="142"/>
      <c r="AM315" s="145"/>
      <c r="AN315" s="142" t="s">
        <v>191</v>
      </c>
      <c r="AO315" s="144"/>
      <c r="AP315" s="142" t="s">
        <v>191</v>
      </c>
      <c r="AQ315" s="144"/>
      <c r="AS315" s="137" t="str">
        <f t="shared" si="5"/>
        <v>xxxxxx</v>
      </c>
      <c r="AT315" s="137" t="str">
        <f t="shared" si="5"/>
        <v/>
      </c>
    </row>
    <row r="316" spans="1:46" x14ac:dyDescent="0.2">
      <c r="A316" s="143">
        <v>974</v>
      </c>
      <c r="B316" s="143" t="s">
        <v>2980</v>
      </c>
      <c r="C316" s="143"/>
      <c r="D316" s="143"/>
      <c r="E316" s="151" t="s">
        <v>1252</v>
      </c>
      <c r="F316" s="142"/>
      <c r="G316" s="144"/>
      <c r="H316" s="142"/>
      <c r="I316" s="144"/>
      <c r="J316" s="142"/>
      <c r="K316" s="144"/>
      <c r="L316" s="142"/>
      <c r="M316" s="144"/>
      <c r="N316" s="142"/>
      <c r="O316" s="144"/>
      <c r="P316" s="142"/>
      <c r="Q316" s="144"/>
      <c r="R316" s="142"/>
      <c r="S316" s="144"/>
      <c r="T316" s="142"/>
      <c r="U316" s="144"/>
      <c r="V316" s="142"/>
      <c r="W316" s="144"/>
      <c r="X316" s="142" t="s">
        <v>191</v>
      </c>
      <c r="Y316" s="144"/>
      <c r="Z316" s="142"/>
      <c r="AA316" s="144"/>
      <c r="AB316" s="142"/>
      <c r="AC316" s="144"/>
      <c r="AD316" s="142"/>
      <c r="AE316" s="144"/>
      <c r="AF316" s="142" t="s">
        <v>191</v>
      </c>
      <c r="AG316" s="144"/>
      <c r="AH316" s="142" t="s">
        <v>191</v>
      </c>
      <c r="AI316" s="144"/>
      <c r="AJ316" s="142" t="s">
        <v>191</v>
      </c>
      <c r="AK316" s="144"/>
      <c r="AL316" s="142"/>
      <c r="AM316" s="145"/>
      <c r="AN316" s="142" t="s">
        <v>191</v>
      </c>
      <c r="AO316" s="144"/>
      <c r="AP316" s="142" t="s">
        <v>191</v>
      </c>
      <c r="AQ316" s="144"/>
      <c r="AS316" s="137" t="str">
        <f t="shared" si="5"/>
        <v>xxxxxx</v>
      </c>
      <c r="AT316" s="137" t="str">
        <f t="shared" si="5"/>
        <v/>
      </c>
    </row>
    <row r="317" spans="1:46" x14ac:dyDescent="0.2">
      <c r="A317" s="143">
        <v>975</v>
      </c>
      <c r="B317" s="143" t="s">
        <v>2981</v>
      </c>
      <c r="C317" s="143"/>
      <c r="D317" s="143"/>
      <c r="E317" s="151" t="s">
        <v>1252</v>
      </c>
      <c r="F317" s="142"/>
      <c r="G317" s="144"/>
      <c r="H317" s="142"/>
      <c r="I317" s="144"/>
      <c r="J317" s="142"/>
      <c r="K317" s="144"/>
      <c r="L317" s="142"/>
      <c r="M317" s="144"/>
      <c r="N317" s="142"/>
      <c r="O317" s="144"/>
      <c r="P317" s="142"/>
      <c r="Q317" s="144"/>
      <c r="R317" s="142"/>
      <c r="S317" s="144"/>
      <c r="T317" s="142"/>
      <c r="U317" s="144"/>
      <c r="V317" s="142"/>
      <c r="W317" s="144"/>
      <c r="X317" s="142" t="s">
        <v>191</v>
      </c>
      <c r="Y317" s="144"/>
      <c r="Z317" s="142"/>
      <c r="AA317" s="144"/>
      <c r="AB317" s="142"/>
      <c r="AC317" s="144"/>
      <c r="AD317" s="142"/>
      <c r="AE317" s="144"/>
      <c r="AF317" s="142" t="s">
        <v>191</v>
      </c>
      <c r="AG317" s="144"/>
      <c r="AH317" s="142" t="s">
        <v>191</v>
      </c>
      <c r="AI317" s="144"/>
      <c r="AJ317" s="142" t="s">
        <v>191</v>
      </c>
      <c r="AK317" s="144"/>
      <c r="AL317" s="142"/>
      <c r="AM317" s="145"/>
      <c r="AN317" s="142" t="s">
        <v>191</v>
      </c>
      <c r="AO317" s="144"/>
      <c r="AP317" s="142" t="s">
        <v>191</v>
      </c>
      <c r="AQ317" s="144"/>
      <c r="AS317" s="137" t="str">
        <f t="shared" si="5"/>
        <v>xxxxxx</v>
      </c>
      <c r="AT317" s="137" t="str">
        <f t="shared" si="5"/>
        <v/>
      </c>
    </row>
    <row r="318" spans="1:46" x14ac:dyDescent="0.2">
      <c r="A318" s="143">
        <v>976</v>
      </c>
      <c r="B318" s="143" t="s">
        <v>2982</v>
      </c>
      <c r="C318" s="143"/>
      <c r="D318" s="143"/>
      <c r="E318" s="151" t="s">
        <v>1252</v>
      </c>
      <c r="F318" s="142"/>
      <c r="G318" s="144"/>
      <c r="H318" s="142"/>
      <c r="I318" s="144"/>
      <c r="J318" s="142"/>
      <c r="K318" s="144"/>
      <c r="L318" s="142"/>
      <c r="M318" s="144"/>
      <c r="N318" s="142"/>
      <c r="O318" s="144"/>
      <c r="P318" s="142"/>
      <c r="Q318" s="129" t="s">
        <v>2647</v>
      </c>
      <c r="R318" s="142"/>
      <c r="S318" s="144"/>
      <c r="T318" s="142"/>
      <c r="U318" s="144"/>
      <c r="V318" s="142"/>
      <c r="W318" s="144"/>
      <c r="X318" s="142" t="s">
        <v>191</v>
      </c>
      <c r="Y318" s="144"/>
      <c r="Z318" s="142"/>
      <c r="AA318" s="144"/>
      <c r="AB318" s="142"/>
      <c r="AC318" s="144"/>
      <c r="AD318" s="142"/>
      <c r="AE318" s="144"/>
      <c r="AF318" s="142" t="s">
        <v>191</v>
      </c>
      <c r="AG318" s="144"/>
      <c r="AH318" s="142" t="s">
        <v>191</v>
      </c>
      <c r="AI318" s="144"/>
      <c r="AJ318" s="142" t="s">
        <v>191</v>
      </c>
      <c r="AK318" s="144"/>
      <c r="AL318" s="142"/>
      <c r="AM318" s="145"/>
      <c r="AN318" s="142" t="s">
        <v>191</v>
      </c>
      <c r="AO318" s="144"/>
      <c r="AP318" s="142" t="s">
        <v>191</v>
      </c>
      <c r="AQ318" s="144"/>
      <c r="AS318" s="137" t="str">
        <f t="shared" si="5"/>
        <v>xxxxxx</v>
      </c>
      <c r="AT318" s="137" t="str">
        <f t="shared" si="5"/>
        <v>y1</v>
      </c>
    </row>
    <row r="319" spans="1:46" x14ac:dyDescent="0.2">
      <c r="A319" s="143">
        <v>977</v>
      </c>
      <c r="B319" s="143" t="s">
        <v>2983</v>
      </c>
      <c r="C319" s="143"/>
      <c r="D319" s="143"/>
      <c r="E319" s="151" t="s">
        <v>1252</v>
      </c>
      <c r="F319" s="142"/>
      <c r="G319" s="144"/>
      <c r="H319" s="142"/>
      <c r="I319" s="144"/>
      <c r="J319" s="142"/>
      <c r="K319" s="144"/>
      <c r="L319" s="142"/>
      <c r="M319" s="144"/>
      <c r="N319" s="142"/>
      <c r="O319" s="144"/>
      <c r="P319" s="142"/>
      <c r="Q319" s="144"/>
      <c r="R319" s="142"/>
      <c r="S319" s="144"/>
      <c r="T319" s="142"/>
      <c r="U319" s="144"/>
      <c r="V319" s="142"/>
      <c r="W319" s="144"/>
      <c r="X319" s="142" t="s">
        <v>191</v>
      </c>
      <c r="Y319" s="144"/>
      <c r="Z319" s="142"/>
      <c r="AA319" s="144"/>
      <c r="AB319" s="142"/>
      <c r="AC319" s="144"/>
      <c r="AD319" s="142"/>
      <c r="AE319" s="144"/>
      <c r="AF319" s="142" t="s">
        <v>191</v>
      </c>
      <c r="AG319" s="144"/>
      <c r="AH319" s="142" t="s">
        <v>191</v>
      </c>
      <c r="AI319" s="144"/>
      <c r="AJ319" s="142" t="s">
        <v>191</v>
      </c>
      <c r="AK319" s="144"/>
      <c r="AL319" s="142"/>
      <c r="AM319" s="145"/>
      <c r="AN319" s="142" t="s">
        <v>191</v>
      </c>
      <c r="AO319" s="144"/>
      <c r="AP319" s="142" t="s">
        <v>191</v>
      </c>
      <c r="AQ319" s="144"/>
      <c r="AS319" s="137" t="str">
        <f t="shared" si="5"/>
        <v>xxxxxx</v>
      </c>
      <c r="AT319" s="137" t="str">
        <f t="shared" si="5"/>
        <v/>
      </c>
    </row>
    <row r="320" spans="1:46" x14ac:dyDescent="0.2">
      <c r="A320" s="143">
        <v>978</v>
      </c>
      <c r="B320" s="143" t="s">
        <v>2984</v>
      </c>
      <c r="C320" s="143"/>
      <c r="D320" s="143"/>
      <c r="E320" s="151" t="s">
        <v>1252</v>
      </c>
      <c r="F320" s="142"/>
      <c r="G320" s="144"/>
      <c r="H320" s="142"/>
      <c r="I320" s="144"/>
      <c r="J320" s="142"/>
      <c r="K320" s="144"/>
      <c r="L320" s="142"/>
      <c r="M320" s="144"/>
      <c r="N320" s="142"/>
      <c r="O320" s="144"/>
      <c r="P320" s="142"/>
      <c r="Q320" s="129" t="s">
        <v>2647</v>
      </c>
      <c r="R320" s="142"/>
      <c r="S320" s="144"/>
      <c r="T320" s="142"/>
      <c r="U320" s="144"/>
      <c r="V320" s="142"/>
      <c r="W320" s="144"/>
      <c r="X320" s="142" t="s">
        <v>191</v>
      </c>
      <c r="Y320" s="144"/>
      <c r="Z320" s="142"/>
      <c r="AA320" s="144"/>
      <c r="AB320" s="142"/>
      <c r="AC320" s="144"/>
      <c r="AD320" s="142"/>
      <c r="AE320" s="144"/>
      <c r="AF320" s="142" t="s">
        <v>191</v>
      </c>
      <c r="AG320" s="144"/>
      <c r="AH320" s="142" t="s">
        <v>191</v>
      </c>
      <c r="AI320" s="144"/>
      <c r="AJ320" s="142" t="s">
        <v>191</v>
      </c>
      <c r="AK320" s="144"/>
      <c r="AL320" s="142"/>
      <c r="AM320" s="145"/>
      <c r="AN320" s="142" t="s">
        <v>191</v>
      </c>
      <c r="AO320" s="144"/>
      <c r="AP320" s="142" t="s">
        <v>191</v>
      </c>
      <c r="AQ320" s="144"/>
      <c r="AS320" s="137" t="str">
        <f t="shared" si="5"/>
        <v>xxxxxx</v>
      </c>
      <c r="AT320" s="137" t="str">
        <f t="shared" si="5"/>
        <v>y1</v>
      </c>
    </row>
    <row r="321" spans="1:46" x14ac:dyDescent="0.2">
      <c r="A321" s="143">
        <v>979</v>
      </c>
      <c r="B321" s="143" t="s">
        <v>2985</v>
      </c>
      <c r="C321" s="143"/>
      <c r="D321" s="143"/>
      <c r="E321" s="151" t="s">
        <v>1252</v>
      </c>
      <c r="F321" s="142"/>
      <c r="G321" s="144"/>
      <c r="H321" s="142"/>
      <c r="I321" s="144"/>
      <c r="J321" s="142"/>
      <c r="K321" s="144"/>
      <c r="L321" s="142"/>
      <c r="M321" s="144"/>
      <c r="N321" s="142"/>
      <c r="O321" s="144"/>
      <c r="P321" s="142"/>
      <c r="Q321" s="129" t="s">
        <v>2647</v>
      </c>
      <c r="R321" s="142"/>
      <c r="S321" s="144"/>
      <c r="T321" s="142"/>
      <c r="U321" s="144"/>
      <c r="V321" s="142"/>
      <c r="W321" s="144"/>
      <c r="X321" s="142" t="s">
        <v>191</v>
      </c>
      <c r="Y321" s="144"/>
      <c r="Z321" s="142"/>
      <c r="AA321" s="144"/>
      <c r="AB321" s="142"/>
      <c r="AC321" s="144"/>
      <c r="AD321" s="142"/>
      <c r="AE321" s="144"/>
      <c r="AF321" s="142" t="s">
        <v>191</v>
      </c>
      <c r="AG321" s="144"/>
      <c r="AH321" s="142" t="s">
        <v>191</v>
      </c>
      <c r="AI321" s="144"/>
      <c r="AJ321" s="142" t="s">
        <v>191</v>
      </c>
      <c r="AK321" s="144"/>
      <c r="AL321" s="142"/>
      <c r="AM321" s="145"/>
      <c r="AN321" s="142" t="s">
        <v>191</v>
      </c>
      <c r="AO321" s="144"/>
      <c r="AP321" s="142" t="s">
        <v>191</v>
      </c>
      <c r="AQ321" s="144"/>
      <c r="AS321" s="137" t="str">
        <f t="shared" si="5"/>
        <v>xxxxxx</v>
      </c>
      <c r="AT321" s="137" t="str">
        <f t="shared" si="5"/>
        <v>y1</v>
      </c>
    </row>
    <row r="322" spans="1:46" x14ac:dyDescent="0.2">
      <c r="A322" s="143">
        <v>980</v>
      </c>
      <c r="B322" s="143" t="s">
        <v>2986</v>
      </c>
      <c r="C322" s="143"/>
      <c r="D322" s="143"/>
      <c r="E322" s="151" t="s">
        <v>1252</v>
      </c>
      <c r="F322" s="142"/>
      <c r="G322" s="144"/>
      <c r="H322" s="142"/>
      <c r="I322" s="144"/>
      <c r="J322" s="142"/>
      <c r="K322" s="144"/>
      <c r="L322" s="142"/>
      <c r="M322" s="144"/>
      <c r="N322" s="142"/>
      <c r="O322" s="144"/>
      <c r="P322" s="142"/>
      <c r="Q322" s="144"/>
      <c r="R322" s="142"/>
      <c r="S322" s="144"/>
      <c r="T322" s="142"/>
      <c r="U322" s="144"/>
      <c r="V322" s="142"/>
      <c r="W322" s="144"/>
      <c r="X322" s="142" t="s">
        <v>191</v>
      </c>
      <c r="Y322" s="144"/>
      <c r="Z322" s="142"/>
      <c r="AA322" s="144"/>
      <c r="AB322" s="142"/>
      <c r="AC322" s="144"/>
      <c r="AD322" s="142"/>
      <c r="AE322" s="144"/>
      <c r="AF322" s="142" t="s">
        <v>191</v>
      </c>
      <c r="AG322" s="144"/>
      <c r="AH322" s="142" t="s">
        <v>191</v>
      </c>
      <c r="AI322" s="144"/>
      <c r="AJ322" s="142" t="s">
        <v>191</v>
      </c>
      <c r="AK322" s="144"/>
      <c r="AL322" s="142"/>
      <c r="AM322" s="145"/>
      <c r="AN322" s="142" t="s">
        <v>191</v>
      </c>
      <c r="AO322" s="144"/>
      <c r="AP322" s="142" t="s">
        <v>191</v>
      </c>
      <c r="AQ322" s="144"/>
      <c r="AS322" s="137" t="str">
        <f t="shared" si="5"/>
        <v>xxxxxx</v>
      </c>
      <c r="AT322" s="137" t="str">
        <f t="shared" si="5"/>
        <v/>
      </c>
    </row>
    <row r="323" spans="1:46" x14ac:dyDescent="0.2">
      <c r="A323" s="143">
        <v>981</v>
      </c>
      <c r="B323" s="143" t="s">
        <v>2987</v>
      </c>
      <c r="C323" s="143"/>
      <c r="D323" s="143"/>
      <c r="E323" s="151" t="s">
        <v>1252</v>
      </c>
      <c r="F323" s="142"/>
      <c r="G323" s="144"/>
      <c r="H323" s="142"/>
      <c r="I323" s="144"/>
      <c r="J323" s="142"/>
      <c r="K323" s="144"/>
      <c r="L323" s="142"/>
      <c r="M323" s="144"/>
      <c r="N323" s="142"/>
      <c r="O323" s="144"/>
      <c r="P323" s="142"/>
      <c r="Q323" s="144"/>
      <c r="R323" s="142"/>
      <c r="S323" s="144"/>
      <c r="T323" s="142"/>
      <c r="U323" s="144"/>
      <c r="V323" s="142"/>
      <c r="W323" s="144"/>
      <c r="X323" s="142" t="s">
        <v>191</v>
      </c>
      <c r="Y323" s="144"/>
      <c r="Z323" s="142"/>
      <c r="AA323" s="144"/>
      <c r="AB323" s="142"/>
      <c r="AC323" s="144"/>
      <c r="AD323" s="142"/>
      <c r="AE323" s="144"/>
      <c r="AF323" s="142" t="s">
        <v>191</v>
      </c>
      <c r="AG323" s="144"/>
      <c r="AH323" s="142" t="s">
        <v>191</v>
      </c>
      <c r="AI323" s="144"/>
      <c r="AJ323" s="142" t="s">
        <v>191</v>
      </c>
      <c r="AK323" s="144"/>
      <c r="AL323" s="142"/>
      <c r="AM323" s="145"/>
      <c r="AN323" s="142" t="s">
        <v>191</v>
      </c>
      <c r="AO323" s="144"/>
      <c r="AP323" s="142" t="s">
        <v>191</v>
      </c>
      <c r="AQ323" s="144"/>
      <c r="AS323" s="137" t="str">
        <f t="shared" si="5"/>
        <v>xxxxxx</v>
      </c>
      <c r="AT323" s="137" t="str">
        <f t="shared" si="5"/>
        <v/>
      </c>
    </row>
    <row r="324" spans="1:46" x14ac:dyDescent="0.2">
      <c r="A324" s="143">
        <v>982</v>
      </c>
      <c r="B324" s="143" t="s">
        <v>2988</v>
      </c>
      <c r="C324" s="143"/>
      <c r="D324" s="143"/>
      <c r="E324" s="151" t="s">
        <v>1252</v>
      </c>
      <c r="F324" s="142"/>
      <c r="G324" s="144"/>
      <c r="H324" s="142"/>
      <c r="I324" s="144"/>
      <c r="J324" s="142"/>
      <c r="K324" s="144"/>
      <c r="L324" s="142"/>
      <c r="M324" s="144"/>
      <c r="N324" s="142"/>
      <c r="O324" s="144"/>
      <c r="P324" s="142"/>
      <c r="Q324" s="129" t="s">
        <v>2647</v>
      </c>
      <c r="R324" s="142"/>
      <c r="S324" s="144"/>
      <c r="T324" s="142"/>
      <c r="U324" s="144"/>
      <c r="V324" s="142"/>
      <c r="W324" s="144"/>
      <c r="X324" s="142" t="s">
        <v>191</v>
      </c>
      <c r="Y324" s="144"/>
      <c r="Z324" s="142"/>
      <c r="AA324" s="144"/>
      <c r="AB324" s="142"/>
      <c r="AC324" s="144"/>
      <c r="AD324" s="142"/>
      <c r="AE324" s="144"/>
      <c r="AF324" s="142" t="s">
        <v>191</v>
      </c>
      <c r="AG324" s="144"/>
      <c r="AH324" s="142" t="s">
        <v>191</v>
      </c>
      <c r="AI324" s="144"/>
      <c r="AJ324" s="142" t="s">
        <v>191</v>
      </c>
      <c r="AK324" s="144"/>
      <c r="AL324" s="142"/>
      <c r="AM324" s="145"/>
      <c r="AN324" s="142" t="s">
        <v>191</v>
      </c>
      <c r="AO324" s="144"/>
      <c r="AP324" s="142" t="s">
        <v>191</v>
      </c>
      <c r="AQ324" s="144"/>
      <c r="AS324" s="137" t="str">
        <f t="shared" si="5"/>
        <v>xxxxxx</v>
      </c>
      <c r="AT324" s="137" t="str">
        <f t="shared" si="5"/>
        <v>y1</v>
      </c>
    </row>
    <row r="325" spans="1:46" x14ac:dyDescent="0.2">
      <c r="A325" s="143">
        <v>997</v>
      </c>
      <c r="B325" s="329" t="s">
        <v>8722</v>
      </c>
      <c r="C325" s="143"/>
      <c r="D325" s="143"/>
      <c r="E325" s="151" t="s">
        <v>1252</v>
      </c>
      <c r="F325" s="142"/>
      <c r="G325" s="144"/>
      <c r="H325" s="142"/>
      <c r="I325" s="144"/>
      <c r="J325" s="142"/>
      <c r="K325" s="144"/>
      <c r="L325" s="142"/>
      <c r="M325" s="358"/>
      <c r="N325" s="142"/>
      <c r="O325" s="144"/>
      <c r="P325" s="142"/>
      <c r="Q325" s="144"/>
      <c r="R325" s="142"/>
      <c r="S325" s="144"/>
      <c r="T325" s="142"/>
      <c r="U325" s="144"/>
      <c r="V325" s="142"/>
      <c r="W325" s="144"/>
      <c r="X325" s="142"/>
      <c r="Y325" s="144"/>
      <c r="Z325" s="142"/>
      <c r="AA325" s="144"/>
      <c r="AB325" s="142"/>
      <c r="AC325" s="358"/>
      <c r="AD325" s="142"/>
      <c r="AE325" s="144"/>
      <c r="AF325" s="142"/>
      <c r="AG325" s="144"/>
      <c r="AH325" s="142"/>
      <c r="AI325" s="144"/>
      <c r="AJ325" s="142"/>
      <c r="AK325" s="129" t="s">
        <v>2997</v>
      </c>
      <c r="AL325" s="142"/>
      <c r="AM325" s="145"/>
      <c r="AN325" s="142"/>
      <c r="AO325" s="144"/>
      <c r="AP325" s="142"/>
      <c r="AQ325" s="129" t="s">
        <v>2997</v>
      </c>
      <c r="AS325" s="137" t="str">
        <f t="shared" ref="AS325" si="6">H325&amp;J325&amp;L325&amp;N325&amp;P325&amp;R325&amp;T325&amp;V325&amp;X325&amp;Z325&amp;AB325&amp;AD325&amp;AF325&amp;AH325&amp;AJ325&amp;AL325&amp;AN325&amp;AP325</f>
        <v/>
      </c>
      <c r="AT325" s="137" t="str">
        <f t="shared" ref="AT325" si="7">I325&amp;K325&amp;M325&amp;O325&amp;Q325&amp;S325&amp;U325&amp;W325&amp;Y325&amp;AA325&amp;AC325&amp;AE325&amp;AG325&amp;AI325&amp;AK325&amp;AM325&amp;AO325&amp;AQ325</f>
        <v>y8y8</v>
      </c>
    </row>
    <row r="326" spans="1:46" x14ac:dyDescent="0.2">
      <c r="A326" s="143">
        <v>998</v>
      </c>
      <c r="B326" s="143" t="s">
        <v>2989</v>
      </c>
      <c r="C326" s="143"/>
      <c r="D326" s="143"/>
      <c r="E326" s="151" t="s">
        <v>1252</v>
      </c>
      <c r="F326" s="142"/>
      <c r="G326" s="144"/>
      <c r="H326" s="142"/>
      <c r="I326" s="144"/>
      <c r="J326" s="142"/>
      <c r="K326" s="144"/>
      <c r="L326" s="142"/>
      <c r="M326" s="129" t="s">
        <v>2679</v>
      </c>
      <c r="N326" s="142"/>
      <c r="O326" s="144"/>
      <c r="P326" s="142"/>
      <c r="Q326" s="144"/>
      <c r="R326" s="142"/>
      <c r="S326" s="144"/>
      <c r="T326" s="142"/>
      <c r="U326" s="144"/>
      <c r="V326" s="142"/>
      <c r="W326" s="144"/>
      <c r="X326" s="142" t="s">
        <v>191</v>
      </c>
      <c r="Y326" s="144"/>
      <c r="Z326" s="142"/>
      <c r="AA326" s="144"/>
      <c r="AB326" s="142"/>
      <c r="AC326" s="129" t="s">
        <v>2685</v>
      </c>
      <c r="AD326" s="142"/>
      <c r="AE326" s="144"/>
      <c r="AF326" s="142" t="s">
        <v>191</v>
      </c>
      <c r="AG326" s="144"/>
      <c r="AH326" s="142" t="s">
        <v>191</v>
      </c>
      <c r="AI326" s="144"/>
      <c r="AJ326" s="142" t="s">
        <v>191</v>
      </c>
      <c r="AK326" s="144"/>
      <c r="AL326" s="142"/>
      <c r="AM326" s="145"/>
      <c r="AN326" s="142" t="s">
        <v>191</v>
      </c>
      <c r="AO326" s="144"/>
      <c r="AP326" s="142" t="s">
        <v>191</v>
      </c>
      <c r="AQ326" s="144"/>
      <c r="AS326" s="137" t="str">
        <f t="shared" si="5"/>
        <v>xxxxxx</v>
      </c>
      <c r="AT326" s="137" t="str">
        <f t="shared" si="5"/>
        <v>y6y7</v>
      </c>
    </row>
    <row r="327" spans="1:46" x14ac:dyDescent="0.2">
      <c r="A327" s="141">
        <v>999</v>
      </c>
      <c r="B327" s="141" t="s">
        <v>2990</v>
      </c>
      <c r="C327" s="141"/>
      <c r="D327" s="141"/>
      <c r="E327" s="150">
        <v>39814</v>
      </c>
      <c r="F327" s="142"/>
      <c r="G327" s="142"/>
      <c r="H327" s="142"/>
      <c r="I327" s="142"/>
      <c r="J327" s="142"/>
      <c r="K327" s="142"/>
      <c r="L327" s="142"/>
      <c r="M327" s="142"/>
      <c r="N327" s="142"/>
      <c r="O327" s="142"/>
      <c r="P327" s="142"/>
      <c r="Q327" s="142"/>
      <c r="R327" s="142"/>
      <c r="S327" s="142"/>
      <c r="T327" s="142"/>
      <c r="U327" s="142"/>
      <c r="V327" s="142"/>
      <c r="W327" s="142"/>
      <c r="X327" s="142" t="s">
        <v>191</v>
      </c>
      <c r="Y327" s="142"/>
      <c r="Z327" s="142"/>
      <c r="AA327" s="142"/>
      <c r="AB327" s="142"/>
      <c r="AC327" s="142"/>
      <c r="AD327" s="142"/>
      <c r="AE327" s="142"/>
      <c r="AF327" s="142" t="s">
        <v>191</v>
      </c>
      <c r="AG327" s="142"/>
      <c r="AH327" s="142" t="s">
        <v>191</v>
      </c>
      <c r="AI327" s="142"/>
      <c r="AJ327" s="142" t="s">
        <v>191</v>
      </c>
      <c r="AK327" s="142"/>
      <c r="AL327" s="142"/>
      <c r="AM327" s="142"/>
      <c r="AN327" s="142" t="s">
        <v>191</v>
      </c>
      <c r="AO327" s="142"/>
      <c r="AP327" s="142" t="s">
        <v>191</v>
      </c>
      <c r="AQ327" s="142"/>
      <c r="AS327" s="137" t="str">
        <f t="shared" si="5"/>
        <v>xxxxxx</v>
      </c>
      <c r="AT327" s="137" t="str">
        <f t="shared" si="5"/>
        <v/>
      </c>
    </row>
    <row r="328" spans="1:46" x14ac:dyDescent="0.2">
      <c r="A328" s="143"/>
      <c r="B328" s="143"/>
      <c r="C328" s="143"/>
      <c r="D328" s="143"/>
      <c r="E328" s="151"/>
      <c r="F328" s="142"/>
      <c r="G328" s="144"/>
      <c r="H328" s="142"/>
      <c r="I328" s="144"/>
      <c r="J328" s="142"/>
      <c r="K328" s="144"/>
      <c r="L328" s="142"/>
      <c r="M328" s="144"/>
      <c r="N328" s="142"/>
      <c r="O328" s="144"/>
      <c r="P328" s="142"/>
      <c r="Q328" s="144"/>
      <c r="R328" s="142"/>
      <c r="S328" s="144"/>
      <c r="T328" s="142"/>
      <c r="U328" s="144"/>
      <c r="V328" s="142"/>
      <c r="W328" s="144"/>
      <c r="X328" s="142"/>
      <c r="Y328" s="144"/>
      <c r="Z328" s="142"/>
      <c r="AA328" s="144"/>
      <c r="AB328" s="142"/>
      <c r="AC328" s="144"/>
      <c r="AD328" s="142"/>
      <c r="AE328" s="144"/>
      <c r="AF328" s="142"/>
      <c r="AG328" s="144"/>
      <c r="AH328" s="142"/>
      <c r="AI328" s="144"/>
      <c r="AJ328" s="142"/>
      <c r="AK328" s="144"/>
      <c r="AL328" s="142"/>
      <c r="AM328" s="145"/>
      <c r="AN328" s="142"/>
      <c r="AO328" s="144"/>
      <c r="AP328" s="142"/>
      <c r="AQ328" s="144"/>
      <c r="AS328" s="137" t="str">
        <f>H328&amp;J328&amp;L328&amp;N328&amp;P328&amp;R328&amp;T328&amp;V328&amp;X328&amp;Z328&amp;AB328&amp;AD328&amp;AF328&amp;AH328&amp;AJ328&amp;AL328&amp;AN328&amp;AP328</f>
        <v/>
      </c>
      <c r="AT328" s="137" t="str">
        <f>I328&amp;K328&amp;M328&amp;O328&amp;Q328&amp;S328&amp;U328&amp;W328&amp;Y328&amp;AA328&amp;AC328&amp;AE328&amp;AG328&amp;AI328&amp;AK328&amp;AM328&amp;AO328&amp;AQ328</f>
        <v/>
      </c>
    </row>
    <row r="331" spans="1:46" x14ac:dyDescent="0.2">
      <c r="A331" s="129" t="s">
        <v>2676</v>
      </c>
      <c r="B331" s="38" t="s">
        <v>5817</v>
      </c>
    </row>
    <row r="332" spans="1:46" x14ac:dyDescent="0.2">
      <c r="A332" s="129" t="s">
        <v>2679</v>
      </c>
      <c r="B332" s="38" t="s">
        <v>5818</v>
      </c>
    </row>
    <row r="333" spans="1:46" x14ac:dyDescent="0.2">
      <c r="A333" s="129" t="s">
        <v>2685</v>
      </c>
      <c r="B333" s="319" t="s">
        <v>5846</v>
      </c>
    </row>
    <row r="334" spans="1:46" x14ac:dyDescent="0.2">
      <c r="A334" s="129" t="s">
        <v>2997</v>
      </c>
      <c r="B334" s="319" t="s">
        <v>8723</v>
      </c>
    </row>
  </sheetData>
  <autoFilter ref="A1:AT333" xr:uid="{00000000-0009-0000-0000-00000A000000}"/>
  <pageMargins left="0.23622047244094491" right="0.23622047244094491" top="0.55118110236220474" bottom="0.55118110236220474" header="0.31496062992125984" footer="0.31496062992125984"/>
  <pageSetup paperSize="9" scale="95" fitToHeight="0" orientation="landscape" r:id="rId1"/>
  <headerFooter>
    <oddHeader>&amp;L&amp;8&amp;F&amp;R&amp;8&amp;P&amp;C&amp;"Calibri"&amp;10&amp;K0000FF- Internal -&amp;1#_x000D_&amp;"Calibri"&amp;11&amp;K000000&amp;8&amp;A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1252"/>
  <sheetViews>
    <sheetView zoomScale="120" zoomScaleNormal="120" workbookViewId="0">
      <pane xSplit="5" ySplit="8" topLeftCell="F9" activePane="bottomRight" state="frozen"/>
      <selection pane="topRight" activeCell="F1" sqref="F1"/>
      <selection pane="bottomLeft" activeCell="A9" sqref="A9"/>
      <selection pane="bottomRight" activeCell="A9" sqref="A9"/>
    </sheetView>
  </sheetViews>
  <sheetFormatPr defaultRowHeight="11.25" x14ac:dyDescent="0.2"/>
  <cols>
    <col min="1" max="1" width="5.28515625" style="137" customWidth="1"/>
    <col min="2" max="2" width="27.140625" style="137" customWidth="1"/>
    <col min="3" max="4" width="3.28515625" style="137" customWidth="1"/>
    <col min="5" max="5" width="8.7109375" style="137" customWidth="1"/>
    <col min="6" max="44" width="2.7109375" style="137" customWidth="1"/>
    <col min="45" max="46" width="9" style="137" customWidth="1"/>
    <col min="47" max="47" width="32.28515625" style="137" customWidth="1"/>
    <col min="48" max="48" width="22.28515625" style="137" customWidth="1"/>
    <col min="49" max="16384" width="9.140625" style="137"/>
  </cols>
  <sheetData>
    <row r="1" spans="1:48" s="136" customFormat="1" x14ac:dyDescent="0.2">
      <c r="A1" s="136" t="s">
        <v>4149</v>
      </c>
      <c r="B1" s="168"/>
      <c r="C1" s="168"/>
      <c r="D1" s="168"/>
      <c r="F1" s="32" t="s">
        <v>190</v>
      </c>
      <c r="G1" s="138"/>
    </row>
    <row r="2" spans="1:48" s="136" customFormat="1" x14ac:dyDescent="0.2">
      <c r="A2" s="36" t="s">
        <v>191</v>
      </c>
      <c r="B2" s="149" t="s">
        <v>2992</v>
      </c>
      <c r="C2" s="149"/>
      <c r="D2" s="149"/>
      <c r="E2" s="138" t="s">
        <v>333</v>
      </c>
      <c r="F2" s="280"/>
      <c r="G2" s="138"/>
      <c r="H2" s="138"/>
      <c r="I2" s="138"/>
      <c r="J2" s="138"/>
      <c r="K2" s="138"/>
      <c r="L2" s="138"/>
      <c r="M2" s="138"/>
      <c r="N2" s="138"/>
      <c r="O2" s="138"/>
      <c r="P2" s="281" t="s">
        <v>1147</v>
      </c>
      <c r="Q2" s="166"/>
      <c r="R2" s="166"/>
      <c r="S2" s="138"/>
      <c r="T2" s="138"/>
      <c r="U2" s="138"/>
      <c r="V2" s="138"/>
      <c r="W2" s="138"/>
      <c r="X2" s="138"/>
      <c r="Y2" s="138"/>
      <c r="Z2" s="138"/>
      <c r="AA2" s="138"/>
      <c r="AB2" s="281" t="s">
        <v>1153</v>
      </c>
      <c r="AC2" s="166"/>
      <c r="AD2" s="166"/>
      <c r="AE2" s="138"/>
      <c r="AF2" s="138"/>
      <c r="AG2" s="138"/>
      <c r="AH2" s="138"/>
      <c r="AI2" s="138"/>
      <c r="AJ2" s="138"/>
      <c r="AK2" s="138"/>
      <c r="AL2" s="138"/>
      <c r="AM2" s="138"/>
      <c r="AN2" s="281" t="s">
        <v>1159</v>
      </c>
      <c r="AO2" s="166"/>
      <c r="AP2" s="166"/>
      <c r="AQ2" s="138"/>
    </row>
    <row r="3" spans="1:48" s="136" customFormat="1" x14ac:dyDescent="0.2">
      <c r="A3" s="35"/>
      <c r="B3" s="130"/>
      <c r="C3" s="130"/>
      <c r="D3" s="130"/>
      <c r="E3" s="138"/>
      <c r="F3" s="281" t="s">
        <v>2374</v>
      </c>
      <c r="G3" s="166"/>
      <c r="H3" s="166"/>
      <c r="I3" s="138"/>
      <c r="J3" s="138"/>
      <c r="K3" s="138"/>
      <c r="L3" s="138"/>
      <c r="M3" s="138"/>
      <c r="N3" s="138"/>
      <c r="O3" s="138"/>
      <c r="P3" s="281"/>
      <c r="Q3" s="138"/>
      <c r="R3" s="281" t="s">
        <v>1148</v>
      </c>
      <c r="S3" s="166"/>
      <c r="T3" s="166"/>
      <c r="U3" s="138"/>
      <c r="V3" s="138"/>
      <c r="W3" s="138"/>
      <c r="X3" s="138"/>
      <c r="Y3" s="138"/>
      <c r="Z3" s="138"/>
      <c r="AA3" s="138"/>
      <c r="AB3" s="281"/>
      <c r="AC3" s="138"/>
      <c r="AD3" s="281" t="s">
        <v>1154</v>
      </c>
      <c r="AE3" s="166"/>
      <c r="AF3" s="166"/>
      <c r="AG3" s="138"/>
      <c r="AH3" s="138"/>
      <c r="AI3" s="138"/>
      <c r="AJ3" s="138"/>
      <c r="AK3" s="138"/>
      <c r="AL3" s="138"/>
      <c r="AM3" s="138"/>
      <c r="AN3" s="281"/>
      <c r="AO3" s="138"/>
      <c r="AP3" s="281" t="s">
        <v>1160</v>
      </c>
      <c r="AQ3" s="166"/>
      <c r="AR3" s="169"/>
    </row>
    <row r="4" spans="1:48" s="136" customFormat="1" x14ac:dyDescent="0.2">
      <c r="A4" s="42"/>
      <c r="B4" s="130"/>
      <c r="C4" s="168"/>
      <c r="D4" s="168"/>
      <c r="E4" s="138"/>
      <c r="F4" s="281"/>
      <c r="G4" s="138"/>
      <c r="H4" s="282" t="s">
        <v>1000</v>
      </c>
      <c r="I4" s="166"/>
      <c r="J4" s="166"/>
      <c r="K4" s="138"/>
      <c r="L4" s="138"/>
      <c r="M4" s="138"/>
      <c r="N4" s="138"/>
      <c r="O4" s="138"/>
      <c r="P4" s="281"/>
      <c r="Q4" s="138"/>
      <c r="R4" s="281"/>
      <c r="S4" s="138"/>
      <c r="T4" s="281" t="s">
        <v>1149</v>
      </c>
      <c r="U4" s="166"/>
      <c r="V4" s="166"/>
      <c r="W4" s="138"/>
      <c r="X4" s="138"/>
      <c r="Y4" s="138"/>
      <c r="Z4" s="138"/>
      <c r="AA4" s="138"/>
      <c r="AB4" s="281"/>
      <c r="AC4" s="138"/>
      <c r="AD4" s="281"/>
      <c r="AE4" s="138"/>
      <c r="AF4" s="281" t="s">
        <v>1155</v>
      </c>
      <c r="AG4" s="166"/>
      <c r="AH4" s="166"/>
      <c r="AI4" s="138"/>
      <c r="AJ4" s="138"/>
      <c r="AK4" s="138"/>
      <c r="AL4" s="138"/>
      <c r="AM4" s="138"/>
      <c r="AN4" s="281"/>
      <c r="AO4" s="138"/>
      <c r="AP4" s="281"/>
      <c r="AQ4" s="138"/>
    </row>
    <row r="5" spans="1:48" s="136" customFormat="1" x14ac:dyDescent="0.2">
      <c r="A5" s="42"/>
      <c r="B5" s="130"/>
      <c r="C5" s="168"/>
      <c r="D5" s="168"/>
      <c r="E5" s="138"/>
      <c r="F5" s="281"/>
      <c r="G5" s="138"/>
      <c r="H5" s="281"/>
      <c r="I5" s="138"/>
      <c r="J5" s="282" t="s">
        <v>2375</v>
      </c>
      <c r="K5" s="166"/>
      <c r="L5" s="166"/>
      <c r="M5" s="138"/>
      <c r="N5" s="138"/>
      <c r="O5" s="138"/>
      <c r="P5" s="281"/>
      <c r="Q5" s="138"/>
      <c r="R5" s="281"/>
      <c r="S5" s="138"/>
      <c r="T5" s="281"/>
      <c r="U5" s="138"/>
      <c r="V5" s="281" t="s">
        <v>1150</v>
      </c>
      <c r="W5" s="166"/>
      <c r="X5" s="166"/>
      <c r="Y5" s="138"/>
      <c r="Z5" s="138"/>
      <c r="AA5" s="138"/>
      <c r="AB5" s="281"/>
      <c r="AC5" s="138"/>
      <c r="AD5" s="281"/>
      <c r="AE5" s="138"/>
      <c r="AF5" s="281"/>
      <c r="AG5" s="138"/>
      <c r="AH5" s="281" t="s">
        <v>1156</v>
      </c>
      <c r="AI5" s="166"/>
      <c r="AJ5" s="166"/>
      <c r="AK5" s="138"/>
      <c r="AL5" s="138"/>
      <c r="AM5" s="138"/>
      <c r="AN5" s="281"/>
      <c r="AO5" s="138"/>
      <c r="AP5" s="281"/>
      <c r="AQ5" s="138"/>
    </row>
    <row r="6" spans="1:48" s="136" customFormat="1" x14ac:dyDescent="0.2">
      <c r="B6" s="168"/>
      <c r="C6" s="168"/>
      <c r="D6" s="168"/>
      <c r="E6" s="138"/>
      <c r="F6" s="281"/>
      <c r="G6" s="138"/>
      <c r="H6" s="281"/>
      <c r="I6" s="138"/>
      <c r="J6" s="281"/>
      <c r="K6" s="138"/>
      <c r="L6" s="281" t="s">
        <v>1145</v>
      </c>
      <c r="M6" s="166"/>
      <c r="N6" s="166"/>
      <c r="O6" s="138"/>
      <c r="P6" s="281"/>
      <c r="Q6" s="138"/>
      <c r="R6" s="281"/>
      <c r="S6" s="138"/>
      <c r="T6" s="281"/>
      <c r="U6" s="138"/>
      <c r="V6" s="281"/>
      <c r="W6" s="138"/>
      <c r="X6" s="281" t="s">
        <v>1151</v>
      </c>
      <c r="Y6" s="166"/>
      <c r="Z6" s="166"/>
      <c r="AA6" s="138"/>
      <c r="AB6" s="281"/>
      <c r="AC6" s="138"/>
      <c r="AD6" s="281"/>
      <c r="AE6" s="138"/>
      <c r="AF6" s="281"/>
      <c r="AG6" s="138"/>
      <c r="AH6" s="281"/>
      <c r="AI6" s="138"/>
      <c r="AJ6" s="281" t="s">
        <v>1157</v>
      </c>
      <c r="AK6" s="166"/>
      <c r="AL6" s="166"/>
      <c r="AM6" s="138"/>
      <c r="AN6" s="281"/>
      <c r="AO6" s="138"/>
      <c r="AP6" s="281"/>
      <c r="AQ6" s="138"/>
    </row>
    <row r="7" spans="1:48" s="136" customFormat="1" x14ac:dyDescent="0.2">
      <c r="C7" s="136" t="s">
        <v>360</v>
      </c>
      <c r="E7" s="138"/>
      <c r="F7" s="281"/>
      <c r="G7" s="138"/>
      <c r="H7" s="281"/>
      <c r="I7" s="138"/>
      <c r="J7" s="281"/>
      <c r="K7" s="138"/>
      <c r="L7" s="281"/>
      <c r="M7" s="138"/>
      <c r="N7" s="281" t="s">
        <v>1146</v>
      </c>
      <c r="O7" s="166"/>
      <c r="P7" s="281"/>
      <c r="Q7" s="138"/>
      <c r="R7" s="281"/>
      <c r="S7" s="138"/>
      <c r="T7" s="281"/>
      <c r="U7" s="138"/>
      <c r="V7" s="281"/>
      <c r="W7" s="138"/>
      <c r="X7" s="281"/>
      <c r="Y7" s="138"/>
      <c r="Z7" s="282" t="s">
        <v>71</v>
      </c>
      <c r="AA7" s="166"/>
      <c r="AB7" s="281"/>
      <c r="AC7" s="138"/>
      <c r="AD7" s="281"/>
      <c r="AE7" s="138"/>
      <c r="AF7" s="281"/>
      <c r="AG7" s="138"/>
      <c r="AH7" s="281"/>
      <c r="AI7" s="138"/>
      <c r="AJ7" s="281"/>
      <c r="AK7" s="138"/>
      <c r="AL7" s="282" t="s">
        <v>1158</v>
      </c>
      <c r="AM7" s="166"/>
      <c r="AN7" s="281"/>
      <c r="AO7" s="138"/>
      <c r="AP7" s="281"/>
      <c r="AQ7" s="138"/>
      <c r="AV7" s="287" t="s">
        <v>4406</v>
      </c>
    </row>
    <row r="8" spans="1:48" s="136" customFormat="1" x14ac:dyDescent="0.2">
      <c r="A8" s="171"/>
      <c r="B8" s="140" t="s">
        <v>2991</v>
      </c>
      <c r="C8" s="140" t="s">
        <v>358</v>
      </c>
      <c r="D8" s="140" t="s">
        <v>359</v>
      </c>
      <c r="E8" s="172"/>
      <c r="F8" s="283" t="s">
        <v>335</v>
      </c>
      <c r="G8" s="174"/>
      <c r="H8" s="283" t="s">
        <v>1142</v>
      </c>
      <c r="I8" s="174"/>
      <c r="J8" s="283" t="s">
        <v>644</v>
      </c>
      <c r="K8" s="174"/>
      <c r="L8" s="283" t="s">
        <v>647</v>
      </c>
      <c r="M8" s="174"/>
      <c r="N8" s="283" t="s">
        <v>652</v>
      </c>
      <c r="O8" s="174"/>
      <c r="P8" s="283" t="s">
        <v>658</v>
      </c>
      <c r="Q8" s="174"/>
      <c r="R8" s="283" t="s">
        <v>661</v>
      </c>
      <c r="S8" s="174"/>
      <c r="T8" s="283" t="s">
        <v>667</v>
      </c>
      <c r="U8" s="174"/>
      <c r="V8" s="283" t="s">
        <v>674</v>
      </c>
      <c r="W8" s="174"/>
      <c r="X8" s="283" t="s">
        <v>680</v>
      </c>
      <c r="Y8" s="174"/>
      <c r="Z8" s="283" t="s">
        <v>599</v>
      </c>
      <c r="AA8" s="284"/>
      <c r="AB8" s="283" t="s">
        <v>687</v>
      </c>
      <c r="AC8" s="174"/>
      <c r="AD8" s="283" t="s">
        <v>693</v>
      </c>
      <c r="AE8" s="174"/>
      <c r="AF8" s="283" t="s">
        <v>697</v>
      </c>
      <c r="AG8" s="174"/>
      <c r="AH8" s="283" t="s">
        <v>702</v>
      </c>
      <c r="AI8" s="174"/>
      <c r="AJ8" s="283" t="s">
        <v>708</v>
      </c>
      <c r="AK8" s="174"/>
      <c r="AL8" s="283" t="s">
        <v>77</v>
      </c>
      <c r="AM8" s="285"/>
      <c r="AN8" s="283" t="s">
        <v>714</v>
      </c>
      <c r="AO8" s="174"/>
      <c r="AP8" s="283" t="s">
        <v>719</v>
      </c>
      <c r="AQ8" s="174"/>
      <c r="AS8" s="286" t="s">
        <v>2403</v>
      </c>
      <c r="AT8" s="254"/>
      <c r="AU8" s="275" t="s">
        <v>4353</v>
      </c>
      <c r="AV8" s="288"/>
    </row>
    <row r="9" spans="1:48" x14ac:dyDescent="0.2">
      <c r="A9" s="141">
        <v>101</v>
      </c>
      <c r="B9" s="141" t="s">
        <v>1064</v>
      </c>
      <c r="C9" s="141"/>
      <c r="D9" s="141"/>
      <c r="E9" s="150" t="s">
        <v>1252</v>
      </c>
      <c r="F9" s="142"/>
      <c r="G9" s="142"/>
      <c r="H9" s="142" t="s">
        <v>191</v>
      </c>
      <c r="I9" s="142"/>
      <c r="J9" s="142"/>
      <c r="K9" s="142"/>
      <c r="L9" s="142"/>
      <c r="M9" s="142"/>
      <c r="N9" s="142"/>
      <c r="O9" s="142"/>
      <c r="P9" s="142"/>
      <c r="Q9" s="142"/>
      <c r="R9" s="142"/>
      <c r="S9" s="142"/>
      <c r="T9" s="142"/>
      <c r="U9" s="142"/>
      <c r="V9" s="142"/>
      <c r="W9" s="142"/>
      <c r="X9" s="142" t="s">
        <v>191</v>
      </c>
      <c r="Y9" s="142"/>
      <c r="Z9" s="142"/>
      <c r="AA9" s="142"/>
      <c r="AB9" s="142"/>
      <c r="AC9" s="142"/>
      <c r="AD9" s="142"/>
      <c r="AE9" s="142"/>
      <c r="AF9" s="142" t="s">
        <v>191</v>
      </c>
      <c r="AG9" s="142"/>
      <c r="AH9" s="142"/>
      <c r="AI9" s="142"/>
      <c r="AJ9" s="142"/>
      <c r="AK9" s="142"/>
      <c r="AL9" s="142"/>
      <c r="AM9" s="142"/>
      <c r="AN9" s="142" t="s">
        <v>191</v>
      </c>
      <c r="AO9" s="142"/>
      <c r="AP9" s="142" t="s">
        <v>191</v>
      </c>
      <c r="AQ9" s="142"/>
      <c r="AS9" s="137" t="str">
        <f>H9&amp;J9&amp;L9&amp;N9&amp;P9&amp;R9&amp;T9&amp;V9&amp;X9&amp;Z9&amp;AB9&amp;AD9&amp;AF9&amp;AH9&amp;AJ9&amp;AL9&amp;AN9&amp;AP9</f>
        <v>xxxxx</v>
      </c>
      <c r="AT9" s="137" t="str">
        <f>I9&amp;K9&amp;M9&amp;O9&amp;Q9&amp;S9&amp;U9&amp;W9&amp;Y9&amp;AA9&amp;AC9&amp;AE9&amp;AG9&amp;AI9&amp;AK9&amp;AM9&amp;AO9&amp;AQ9</f>
        <v/>
      </c>
    </row>
    <row r="10" spans="1:48" x14ac:dyDescent="0.2">
      <c r="A10" s="143">
        <v>102</v>
      </c>
      <c r="B10" s="143" t="s">
        <v>2687</v>
      </c>
      <c r="C10" s="143"/>
      <c r="D10" s="143"/>
      <c r="E10" s="151">
        <v>39814</v>
      </c>
      <c r="F10" s="142"/>
      <c r="G10" s="144"/>
      <c r="H10" s="142" t="s">
        <v>191</v>
      </c>
      <c r="I10" s="144"/>
      <c r="J10" s="142"/>
      <c r="K10" s="144"/>
      <c r="L10" s="142"/>
      <c r="M10" s="144"/>
      <c r="N10" s="142"/>
      <c r="O10" s="144"/>
      <c r="P10" s="142"/>
      <c r="Q10" s="144"/>
      <c r="R10" s="142"/>
      <c r="S10" s="144"/>
      <c r="T10" s="142"/>
      <c r="U10" s="144"/>
      <c r="V10" s="142"/>
      <c r="W10" s="144"/>
      <c r="X10" s="142" t="s">
        <v>191</v>
      </c>
      <c r="Y10" s="144"/>
      <c r="Z10" s="142"/>
      <c r="AA10" s="144"/>
      <c r="AB10" s="142"/>
      <c r="AC10" s="144"/>
      <c r="AD10" s="142"/>
      <c r="AE10" s="144"/>
      <c r="AF10" s="142" t="s">
        <v>191</v>
      </c>
      <c r="AG10" s="144"/>
      <c r="AH10" s="142"/>
      <c r="AI10" s="144"/>
      <c r="AJ10" s="142"/>
      <c r="AK10" s="144"/>
      <c r="AL10" s="142"/>
      <c r="AM10" s="145"/>
      <c r="AN10" s="142" t="s">
        <v>191</v>
      </c>
      <c r="AO10" s="144"/>
      <c r="AP10" s="142" t="s">
        <v>191</v>
      </c>
      <c r="AQ10" s="144"/>
      <c r="AS10" s="137" t="str">
        <f t="shared" ref="AS10:AS73" si="0">H10&amp;J10&amp;L10&amp;N10&amp;P10&amp;R10&amp;T10&amp;V10&amp;X10&amp;Z10&amp;AB10&amp;AD10&amp;AF10&amp;AH10&amp;AJ10&amp;AL10&amp;AN10&amp;AP10</f>
        <v>xxxxx</v>
      </c>
      <c r="AT10" s="137" t="str">
        <f t="shared" ref="AT10:AT73" si="1">I10&amp;K10&amp;M10&amp;O10&amp;Q10&amp;S10&amp;U10&amp;W10&amp;Y10&amp;AA10&amp;AC10&amp;AE10&amp;AG10&amp;AI10&amp;AK10&amp;AM10&amp;AO10&amp;AQ10</f>
        <v/>
      </c>
    </row>
    <row r="11" spans="1:48" x14ac:dyDescent="0.2">
      <c r="A11" s="143">
        <v>103</v>
      </c>
      <c r="B11" s="143" t="s">
        <v>2688</v>
      </c>
      <c r="C11" s="143"/>
      <c r="D11" s="143"/>
      <c r="E11" s="151">
        <v>39814</v>
      </c>
      <c r="F11" s="142"/>
      <c r="G11" s="144"/>
      <c r="H11" s="142" t="s">
        <v>191</v>
      </c>
      <c r="I11" s="144"/>
      <c r="J11" s="142"/>
      <c r="K11" s="144"/>
      <c r="L11" s="142"/>
      <c r="M11" s="144"/>
      <c r="N11" s="142"/>
      <c r="O11" s="144"/>
      <c r="P11" s="142"/>
      <c r="Q11" s="144"/>
      <c r="R11" s="142"/>
      <c r="S11" s="144"/>
      <c r="T11" s="142"/>
      <c r="U11" s="144"/>
      <c r="V11" s="142"/>
      <c r="W11" s="144"/>
      <c r="X11" s="142" t="s">
        <v>191</v>
      </c>
      <c r="Y11" s="144"/>
      <c r="Z11" s="142"/>
      <c r="AA11" s="144"/>
      <c r="AB11" s="142"/>
      <c r="AC11" s="144"/>
      <c r="AD11" s="142"/>
      <c r="AE11" s="144"/>
      <c r="AF11" s="142" t="s">
        <v>191</v>
      </c>
      <c r="AG11" s="144"/>
      <c r="AH11" s="142"/>
      <c r="AI11" s="144"/>
      <c r="AJ11" s="142"/>
      <c r="AK11" s="144"/>
      <c r="AL11" s="142"/>
      <c r="AM11" s="145"/>
      <c r="AN11" s="142" t="s">
        <v>191</v>
      </c>
      <c r="AO11" s="144"/>
      <c r="AP11" s="142" t="s">
        <v>191</v>
      </c>
      <c r="AQ11" s="144"/>
      <c r="AS11" s="137" t="str">
        <f t="shared" si="0"/>
        <v>xxxxx</v>
      </c>
      <c r="AT11" s="137" t="str">
        <f t="shared" si="1"/>
        <v/>
      </c>
    </row>
    <row r="12" spans="1:48" x14ac:dyDescent="0.2">
      <c r="A12" s="143">
        <v>104</v>
      </c>
      <c r="B12" s="143" t="s">
        <v>2689</v>
      </c>
      <c r="C12" s="143"/>
      <c r="D12" s="143"/>
      <c r="E12" s="151">
        <v>39814</v>
      </c>
      <c r="F12" s="142"/>
      <c r="G12" s="144"/>
      <c r="H12" s="142" t="s">
        <v>191</v>
      </c>
      <c r="I12" s="144"/>
      <c r="J12" s="142"/>
      <c r="K12" s="144"/>
      <c r="L12" s="142"/>
      <c r="M12" s="144"/>
      <c r="N12" s="142"/>
      <c r="O12" s="144"/>
      <c r="P12" s="142"/>
      <c r="Q12" s="144"/>
      <c r="R12" s="142"/>
      <c r="S12" s="144"/>
      <c r="T12" s="142"/>
      <c r="U12" s="144"/>
      <c r="V12" s="142"/>
      <c r="W12" s="144"/>
      <c r="X12" s="142" t="s">
        <v>191</v>
      </c>
      <c r="Y12" s="144"/>
      <c r="Z12" s="142"/>
      <c r="AA12" s="144"/>
      <c r="AB12" s="142"/>
      <c r="AC12" s="144"/>
      <c r="AD12" s="142"/>
      <c r="AE12" s="144"/>
      <c r="AF12" s="142" t="s">
        <v>191</v>
      </c>
      <c r="AG12" s="144"/>
      <c r="AH12" s="142"/>
      <c r="AI12" s="144"/>
      <c r="AJ12" s="142"/>
      <c r="AK12" s="144"/>
      <c r="AL12" s="142"/>
      <c r="AM12" s="145"/>
      <c r="AN12" s="142" t="s">
        <v>191</v>
      </c>
      <c r="AO12" s="144"/>
      <c r="AP12" s="142" t="s">
        <v>191</v>
      </c>
      <c r="AQ12" s="144"/>
      <c r="AS12" s="137" t="str">
        <f t="shared" si="0"/>
        <v>xxxxx</v>
      </c>
      <c r="AT12" s="137" t="str">
        <f t="shared" si="1"/>
        <v/>
      </c>
    </row>
    <row r="13" spans="1:48" x14ac:dyDescent="0.2">
      <c r="A13" s="143">
        <v>105</v>
      </c>
      <c r="B13" s="143" t="s">
        <v>1152</v>
      </c>
      <c r="C13" s="143"/>
      <c r="D13" s="143"/>
      <c r="E13" s="151">
        <v>39814</v>
      </c>
      <c r="F13" s="142"/>
      <c r="G13" s="144"/>
      <c r="H13" s="142" t="s">
        <v>191</v>
      </c>
      <c r="I13" s="144"/>
      <c r="J13" s="142"/>
      <c r="K13" s="144"/>
      <c r="L13" s="142"/>
      <c r="M13" s="144"/>
      <c r="N13" s="142"/>
      <c r="O13" s="144"/>
      <c r="P13" s="142"/>
      <c r="Q13" s="144"/>
      <c r="R13" s="142"/>
      <c r="S13" s="144"/>
      <c r="T13" s="142"/>
      <c r="U13" s="144"/>
      <c r="V13" s="142"/>
      <c r="W13" s="144"/>
      <c r="X13" s="142" t="s">
        <v>191</v>
      </c>
      <c r="Y13" s="144"/>
      <c r="Z13" s="142" t="s">
        <v>191</v>
      </c>
      <c r="AA13" s="144"/>
      <c r="AB13" s="142"/>
      <c r="AC13" s="144"/>
      <c r="AD13" s="142"/>
      <c r="AE13" s="144"/>
      <c r="AF13" s="142" t="s">
        <v>191</v>
      </c>
      <c r="AG13" s="144"/>
      <c r="AH13" s="142"/>
      <c r="AI13" s="144"/>
      <c r="AJ13" s="142"/>
      <c r="AK13" s="144"/>
      <c r="AL13" s="142"/>
      <c r="AM13" s="145"/>
      <c r="AN13" s="142" t="s">
        <v>191</v>
      </c>
      <c r="AO13" s="144"/>
      <c r="AP13" s="142" t="s">
        <v>191</v>
      </c>
      <c r="AQ13" s="144"/>
      <c r="AS13" s="137" t="str">
        <f t="shared" si="0"/>
        <v>xxxxxx</v>
      </c>
      <c r="AT13" s="137" t="str">
        <f t="shared" si="1"/>
        <v/>
      </c>
    </row>
    <row r="14" spans="1:48" x14ac:dyDescent="0.2">
      <c r="A14" s="141">
        <v>201</v>
      </c>
      <c r="B14" s="141" t="s">
        <v>2690</v>
      </c>
      <c r="C14" s="141"/>
      <c r="D14" s="141"/>
      <c r="E14" s="150">
        <v>39814</v>
      </c>
      <c r="F14" s="142"/>
      <c r="G14" s="142"/>
      <c r="H14" s="142"/>
      <c r="I14" s="142"/>
      <c r="J14" s="142" t="s">
        <v>191</v>
      </c>
      <c r="K14" s="142"/>
      <c r="L14" s="142"/>
      <c r="M14" s="142"/>
      <c r="N14" s="142"/>
      <c r="O14" s="142"/>
      <c r="P14" s="142"/>
      <c r="Q14" s="142"/>
      <c r="R14" s="142"/>
      <c r="S14" s="142"/>
      <c r="T14" s="142"/>
      <c r="U14" s="142"/>
      <c r="V14" s="142"/>
      <c r="W14" s="142"/>
      <c r="X14" s="142" t="s">
        <v>191</v>
      </c>
      <c r="Y14" s="142"/>
      <c r="Z14" s="142"/>
      <c r="AA14" s="142"/>
      <c r="AB14" s="142"/>
      <c r="AC14" s="142"/>
      <c r="AD14" s="142"/>
      <c r="AE14" s="142"/>
      <c r="AF14" s="142" t="s">
        <v>191</v>
      </c>
      <c r="AG14" s="142"/>
      <c r="AH14" s="142"/>
      <c r="AI14" s="142"/>
      <c r="AJ14" s="142"/>
      <c r="AK14" s="142"/>
      <c r="AL14" s="142"/>
      <c r="AM14" s="142"/>
      <c r="AN14" s="142" t="s">
        <v>191</v>
      </c>
      <c r="AO14" s="142"/>
      <c r="AP14" s="142" t="s">
        <v>191</v>
      </c>
      <c r="AQ14" s="142"/>
      <c r="AS14" s="137" t="str">
        <f t="shared" si="0"/>
        <v>xxxxx</v>
      </c>
      <c r="AT14" s="137" t="str">
        <f t="shared" si="1"/>
        <v/>
      </c>
    </row>
    <row r="15" spans="1:48" x14ac:dyDescent="0.2">
      <c r="A15" s="143">
        <v>202</v>
      </c>
      <c r="B15" s="143" t="s">
        <v>2691</v>
      </c>
      <c r="C15" s="143"/>
      <c r="D15" s="143"/>
      <c r="E15" s="151">
        <v>39814</v>
      </c>
      <c r="F15" s="142"/>
      <c r="G15" s="144"/>
      <c r="H15" s="142"/>
      <c r="I15" s="144"/>
      <c r="J15" s="142" t="s">
        <v>191</v>
      </c>
      <c r="K15" s="144"/>
      <c r="L15" s="142"/>
      <c r="M15" s="144"/>
      <c r="N15" s="142"/>
      <c r="O15" s="144"/>
      <c r="P15" s="142"/>
      <c r="Q15" s="144"/>
      <c r="R15" s="142"/>
      <c r="S15" s="144"/>
      <c r="T15" s="142"/>
      <c r="U15" s="144"/>
      <c r="V15" s="142"/>
      <c r="W15" s="144"/>
      <c r="X15" s="142" t="s">
        <v>191</v>
      </c>
      <c r="Y15" s="144"/>
      <c r="Z15" s="142"/>
      <c r="AA15" s="144"/>
      <c r="AB15" s="142"/>
      <c r="AC15" s="144"/>
      <c r="AD15" s="142"/>
      <c r="AE15" s="144"/>
      <c r="AF15" s="142" t="s">
        <v>191</v>
      </c>
      <c r="AG15" s="144"/>
      <c r="AH15" s="142"/>
      <c r="AI15" s="144"/>
      <c r="AJ15" s="142"/>
      <c r="AK15" s="144"/>
      <c r="AL15" s="142"/>
      <c r="AM15" s="145"/>
      <c r="AN15" s="142" t="s">
        <v>191</v>
      </c>
      <c r="AO15" s="144"/>
      <c r="AP15" s="142" t="s">
        <v>191</v>
      </c>
      <c r="AQ15" s="144"/>
      <c r="AS15" s="137" t="str">
        <f t="shared" si="0"/>
        <v>xxxxx</v>
      </c>
      <c r="AT15" s="137" t="str">
        <f t="shared" si="1"/>
        <v/>
      </c>
    </row>
    <row r="16" spans="1:48" x14ac:dyDescent="0.2">
      <c r="A16" s="143">
        <v>203</v>
      </c>
      <c r="B16" s="143" t="s">
        <v>2692</v>
      </c>
      <c r="C16" s="143"/>
      <c r="D16" s="143"/>
      <c r="E16" s="151" t="s">
        <v>1252</v>
      </c>
      <c r="F16" s="142"/>
      <c r="G16" s="144"/>
      <c r="H16" s="142"/>
      <c r="I16" s="144"/>
      <c r="J16" s="142" t="s">
        <v>191</v>
      </c>
      <c r="K16" s="144"/>
      <c r="L16" s="142"/>
      <c r="M16" s="144"/>
      <c r="N16" s="142"/>
      <c r="O16" s="144"/>
      <c r="P16" s="142"/>
      <c r="Q16" s="144"/>
      <c r="R16" s="142"/>
      <c r="S16" s="144"/>
      <c r="T16" s="142"/>
      <c r="U16" s="144"/>
      <c r="V16" s="142"/>
      <c r="W16" s="144"/>
      <c r="X16" s="142" t="s">
        <v>191</v>
      </c>
      <c r="Y16" s="144"/>
      <c r="Z16" s="142"/>
      <c r="AA16" s="144"/>
      <c r="AB16" s="142"/>
      <c r="AC16" s="144"/>
      <c r="AD16" s="142"/>
      <c r="AE16" s="144"/>
      <c r="AF16" s="142" t="s">
        <v>191</v>
      </c>
      <c r="AG16" s="144"/>
      <c r="AH16" s="142"/>
      <c r="AI16" s="144"/>
      <c r="AJ16" s="142"/>
      <c r="AK16" s="144"/>
      <c r="AL16" s="142"/>
      <c r="AM16" s="145"/>
      <c r="AN16" s="142" t="s">
        <v>191</v>
      </c>
      <c r="AO16" s="144"/>
      <c r="AP16" s="142" t="s">
        <v>191</v>
      </c>
      <c r="AQ16" s="144"/>
      <c r="AS16" s="137" t="str">
        <f t="shared" si="0"/>
        <v>xxxxx</v>
      </c>
      <c r="AT16" s="137" t="str">
        <f t="shared" si="1"/>
        <v/>
      </c>
    </row>
    <row r="17" spans="1:46" x14ac:dyDescent="0.2">
      <c r="A17" s="143">
        <v>204</v>
      </c>
      <c r="B17" s="143" t="s">
        <v>2693</v>
      </c>
      <c r="C17" s="143"/>
      <c r="D17" s="143"/>
      <c r="E17" s="151">
        <v>39814</v>
      </c>
      <c r="F17" s="142"/>
      <c r="G17" s="144"/>
      <c r="H17" s="142"/>
      <c r="I17" s="144"/>
      <c r="J17" s="142" t="s">
        <v>191</v>
      </c>
      <c r="K17" s="144"/>
      <c r="L17" s="142"/>
      <c r="M17" s="144"/>
      <c r="N17" s="142"/>
      <c r="O17" s="144"/>
      <c r="P17" s="142"/>
      <c r="Q17" s="144"/>
      <c r="R17" s="142"/>
      <c r="S17" s="144"/>
      <c r="T17" s="142"/>
      <c r="U17" s="144"/>
      <c r="V17" s="142"/>
      <c r="W17" s="144"/>
      <c r="X17" s="142" t="s">
        <v>191</v>
      </c>
      <c r="Y17" s="144"/>
      <c r="Z17" s="142"/>
      <c r="AA17" s="144"/>
      <c r="AB17" s="142"/>
      <c r="AC17" s="144"/>
      <c r="AD17" s="142"/>
      <c r="AE17" s="144"/>
      <c r="AF17" s="142" t="s">
        <v>191</v>
      </c>
      <c r="AG17" s="144"/>
      <c r="AH17" s="142"/>
      <c r="AI17" s="144"/>
      <c r="AJ17" s="142"/>
      <c r="AK17" s="144"/>
      <c r="AL17" s="142"/>
      <c r="AM17" s="145"/>
      <c r="AN17" s="142" t="s">
        <v>191</v>
      </c>
      <c r="AO17" s="144"/>
      <c r="AP17" s="142" t="s">
        <v>191</v>
      </c>
      <c r="AQ17" s="144"/>
      <c r="AS17" s="137" t="str">
        <f t="shared" si="0"/>
        <v>xxxxx</v>
      </c>
      <c r="AT17" s="137" t="str">
        <f t="shared" si="1"/>
        <v/>
      </c>
    </row>
    <row r="18" spans="1:46" x14ac:dyDescent="0.2">
      <c r="A18" s="143">
        <v>205</v>
      </c>
      <c r="B18" s="143" t="s">
        <v>2694</v>
      </c>
      <c r="C18" s="143"/>
      <c r="D18" s="143"/>
      <c r="E18" s="151">
        <v>39814</v>
      </c>
      <c r="F18" s="142"/>
      <c r="G18" s="144"/>
      <c r="H18" s="142"/>
      <c r="I18" s="144"/>
      <c r="J18" s="142" t="s">
        <v>191</v>
      </c>
      <c r="K18" s="144"/>
      <c r="L18" s="142"/>
      <c r="M18" s="144"/>
      <c r="N18" s="142"/>
      <c r="O18" s="144"/>
      <c r="P18" s="142"/>
      <c r="Q18" s="144"/>
      <c r="R18" s="142"/>
      <c r="S18" s="144"/>
      <c r="T18" s="142"/>
      <c r="U18" s="144"/>
      <c r="V18" s="142"/>
      <c r="W18" s="144"/>
      <c r="X18" s="142" t="s">
        <v>191</v>
      </c>
      <c r="Y18" s="144"/>
      <c r="Z18" s="142"/>
      <c r="AA18" s="144"/>
      <c r="AB18" s="142"/>
      <c r="AC18" s="144"/>
      <c r="AD18" s="142"/>
      <c r="AE18" s="144"/>
      <c r="AF18" s="142" t="s">
        <v>191</v>
      </c>
      <c r="AG18" s="144"/>
      <c r="AH18" s="142"/>
      <c r="AI18" s="144"/>
      <c r="AJ18" s="142"/>
      <c r="AK18" s="144"/>
      <c r="AL18" s="142"/>
      <c r="AM18" s="145"/>
      <c r="AN18" s="142" t="s">
        <v>191</v>
      </c>
      <c r="AO18" s="144"/>
      <c r="AP18" s="142" t="s">
        <v>191</v>
      </c>
      <c r="AQ18" s="144"/>
      <c r="AS18" s="137" t="str">
        <f t="shared" si="0"/>
        <v>xxxxx</v>
      </c>
      <c r="AT18" s="137" t="str">
        <f t="shared" si="1"/>
        <v/>
      </c>
    </row>
    <row r="19" spans="1:46" x14ac:dyDescent="0.2">
      <c r="A19" s="143">
        <v>206</v>
      </c>
      <c r="B19" s="143" t="s">
        <v>2695</v>
      </c>
      <c r="C19" s="143"/>
      <c r="D19" s="143"/>
      <c r="E19" s="151" t="s">
        <v>1252</v>
      </c>
      <c r="F19" s="142"/>
      <c r="G19" s="144"/>
      <c r="H19" s="142"/>
      <c r="I19" s="144"/>
      <c r="J19" s="142" t="s">
        <v>191</v>
      </c>
      <c r="K19" s="144"/>
      <c r="L19" s="142"/>
      <c r="M19" s="144"/>
      <c r="N19" s="142"/>
      <c r="O19" s="144"/>
      <c r="P19" s="142"/>
      <c r="Q19" s="144"/>
      <c r="R19" s="142"/>
      <c r="S19" s="144"/>
      <c r="T19" s="142"/>
      <c r="U19" s="144"/>
      <c r="V19" s="142"/>
      <c r="W19" s="144"/>
      <c r="X19" s="142" t="s">
        <v>191</v>
      </c>
      <c r="Y19" s="144"/>
      <c r="Z19" s="142"/>
      <c r="AA19" s="144"/>
      <c r="AB19" s="142"/>
      <c r="AC19" s="144"/>
      <c r="AD19" s="142"/>
      <c r="AE19" s="144"/>
      <c r="AF19" s="142" t="s">
        <v>191</v>
      </c>
      <c r="AG19" s="144"/>
      <c r="AH19" s="142"/>
      <c r="AI19" s="144"/>
      <c r="AJ19" s="142"/>
      <c r="AK19" s="144"/>
      <c r="AL19" s="142"/>
      <c r="AM19" s="145"/>
      <c r="AN19" s="142" t="s">
        <v>191</v>
      </c>
      <c r="AO19" s="144"/>
      <c r="AP19" s="142" t="s">
        <v>191</v>
      </c>
      <c r="AQ19" s="144"/>
      <c r="AS19" s="137" t="str">
        <f t="shared" si="0"/>
        <v>xxxxx</v>
      </c>
      <c r="AT19" s="137" t="str">
        <f t="shared" si="1"/>
        <v/>
      </c>
    </row>
    <row r="20" spans="1:46" x14ac:dyDescent="0.2">
      <c r="A20" s="143">
        <v>207</v>
      </c>
      <c r="B20" s="143" t="s">
        <v>2696</v>
      </c>
      <c r="C20" s="143"/>
      <c r="D20" s="143"/>
      <c r="E20" s="151">
        <v>39814</v>
      </c>
      <c r="F20" s="142"/>
      <c r="G20" s="144"/>
      <c r="H20" s="142"/>
      <c r="I20" s="144"/>
      <c r="J20" s="142" t="s">
        <v>191</v>
      </c>
      <c r="K20" s="144"/>
      <c r="L20" s="142"/>
      <c r="M20" s="144"/>
      <c r="N20" s="142"/>
      <c r="O20" s="144"/>
      <c r="P20" s="142"/>
      <c r="Q20" s="144"/>
      <c r="R20" s="142"/>
      <c r="S20" s="144"/>
      <c r="T20" s="142"/>
      <c r="U20" s="144"/>
      <c r="V20" s="142"/>
      <c r="W20" s="144"/>
      <c r="X20" s="142" t="s">
        <v>191</v>
      </c>
      <c r="Y20" s="144"/>
      <c r="Z20" s="142"/>
      <c r="AA20" s="144"/>
      <c r="AB20" s="142"/>
      <c r="AC20" s="144"/>
      <c r="AD20" s="142"/>
      <c r="AE20" s="144"/>
      <c r="AF20" s="142" t="s">
        <v>191</v>
      </c>
      <c r="AG20" s="144"/>
      <c r="AH20" s="142"/>
      <c r="AI20" s="144"/>
      <c r="AJ20" s="142"/>
      <c r="AK20" s="144"/>
      <c r="AL20" s="142"/>
      <c r="AM20" s="145"/>
      <c r="AN20" s="142" t="s">
        <v>191</v>
      </c>
      <c r="AO20" s="144"/>
      <c r="AP20" s="142" t="s">
        <v>191</v>
      </c>
      <c r="AQ20" s="144"/>
      <c r="AS20" s="137" t="str">
        <f t="shared" si="0"/>
        <v>xxxxx</v>
      </c>
      <c r="AT20" s="137" t="str">
        <f t="shared" si="1"/>
        <v/>
      </c>
    </row>
    <row r="21" spans="1:46" x14ac:dyDescent="0.2">
      <c r="A21" s="143">
        <v>208</v>
      </c>
      <c r="B21" s="143" t="s">
        <v>2697</v>
      </c>
      <c r="C21" s="143"/>
      <c r="D21" s="143"/>
      <c r="E21" s="151" t="s">
        <v>1252</v>
      </c>
      <c r="F21" s="142"/>
      <c r="G21" s="144"/>
      <c r="H21" s="142"/>
      <c r="I21" s="144"/>
      <c r="J21" s="142" t="s">
        <v>191</v>
      </c>
      <c r="K21" s="144"/>
      <c r="L21" s="142"/>
      <c r="M21" s="144"/>
      <c r="N21" s="142"/>
      <c r="O21" s="144"/>
      <c r="P21" s="142"/>
      <c r="Q21" s="144"/>
      <c r="R21" s="142"/>
      <c r="S21" s="144"/>
      <c r="T21" s="142"/>
      <c r="U21" s="144"/>
      <c r="V21" s="142"/>
      <c r="W21" s="144"/>
      <c r="X21" s="142" t="s">
        <v>191</v>
      </c>
      <c r="Y21" s="144"/>
      <c r="Z21" s="142"/>
      <c r="AA21" s="144"/>
      <c r="AB21" s="142"/>
      <c r="AC21" s="144"/>
      <c r="AD21" s="142"/>
      <c r="AE21" s="144"/>
      <c r="AF21" s="142" t="s">
        <v>191</v>
      </c>
      <c r="AG21" s="144"/>
      <c r="AH21" s="142"/>
      <c r="AI21" s="144"/>
      <c r="AJ21" s="142"/>
      <c r="AK21" s="144"/>
      <c r="AL21" s="142"/>
      <c r="AM21" s="145"/>
      <c r="AN21" s="142" t="s">
        <v>191</v>
      </c>
      <c r="AO21" s="144"/>
      <c r="AP21" s="142" t="s">
        <v>191</v>
      </c>
      <c r="AQ21" s="144"/>
      <c r="AS21" s="137" t="str">
        <f t="shared" si="0"/>
        <v>xxxxx</v>
      </c>
      <c r="AT21" s="137" t="str">
        <f t="shared" si="1"/>
        <v/>
      </c>
    </row>
    <row r="22" spans="1:46" s="138" customFormat="1" x14ac:dyDescent="0.2">
      <c r="A22" s="146">
        <v>209</v>
      </c>
      <c r="B22" s="147" t="s">
        <v>2698</v>
      </c>
      <c r="C22" s="147"/>
      <c r="D22" s="147"/>
      <c r="E22" s="152" t="s">
        <v>1252</v>
      </c>
      <c r="F22" s="142"/>
      <c r="G22" s="144"/>
      <c r="H22" s="142"/>
      <c r="I22" s="144"/>
      <c r="J22" s="142" t="s">
        <v>191</v>
      </c>
      <c r="K22" s="144"/>
      <c r="L22" s="142"/>
      <c r="M22" s="144"/>
      <c r="N22" s="142"/>
      <c r="O22" s="144"/>
      <c r="P22" s="142"/>
      <c r="Q22" s="144"/>
      <c r="R22" s="142"/>
      <c r="S22" s="144"/>
      <c r="T22" s="142"/>
      <c r="U22" s="144"/>
      <c r="V22" s="142"/>
      <c r="W22" s="144"/>
      <c r="X22" s="142" t="s">
        <v>191</v>
      </c>
      <c r="Y22" s="144"/>
      <c r="Z22" s="142"/>
      <c r="AA22" s="144"/>
      <c r="AB22" s="142"/>
      <c r="AC22" s="144"/>
      <c r="AD22" s="142"/>
      <c r="AE22" s="144"/>
      <c r="AF22" s="142" t="s">
        <v>191</v>
      </c>
      <c r="AG22" s="144"/>
      <c r="AH22" s="142"/>
      <c r="AI22" s="144"/>
      <c r="AJ22" s="142"/>
      <c r="AK22" s="144"/>
      <c r="AL22" s="142"/>
      <c r="AM22" s="145"/>
      <c r="AN22" s="142" t="s">
        <v>191</v>
      </c>
      <c r="AO22" s="144"/>
      <c r="AP22" s="142" t="s">
        <v>191</v>
      </c>
      <c r="AQ22" s="144"/>
      <c r="AS22" s="137" t="str">
        <f t="shared" si="0"/>
        <v>xxxxx</v>
      </c>
      <c r="AT22" s="137" t="str">
        <f t="shared" si="1"/>
        <v/>
      </c>
    </row>
    <row r="23" spans="1:46" x14ac:dyDescent="0.2">
      <c r="A23" s="143">
        <v>210</v>
      </c>
      <c r="B23" s="143" t="s">
        <v>2699</v>
      </c>
      <c r="C23" s="143"/>
      <c r="D23" s="143"/>
      <c r="E23" s="151" t="s">
        <v>1252</v>
      </c>
      <c r="F23" s="142"/>
      <c r="G23" s="144"/>
      <c r="H23" s="142"/>
      <c r="I23" s="144"/>
      <c r="J23" s="142" t="s">
        <v>191</v>
      </c>
      <c r="K23" s="144"/>
      <c r="L23" s="142"/>
      <c r="M23" s="144"/>
      <c r="N23" s="142"/>
      <c r="O23" s="144"/>
      <c r="P23" s="142"/>
      <c r="Q23" s="144"/>
      <c r="R23" s="142"/>
      <c r="S23" s="144"/>
      <c r="T23" s="142"/>
      <c r="U23" s="144"/>
      <c r="V23" s="142"/>
      <c r="W23" s="144"/>
      <c r="X23" s="142" t="s">
        <v>191</v>
      </c>
      <c r="Y23" s="144"/>
      <c r="Z23" s="142"/>
      <c r="AA23" s="144"/>
      <c r="AB23" s="142"/>
      <c r="AC23" s="144"/>
      <c r="AD23" s="142"/>
      <c r="AE23" s="144"/>
      <c r="AF23" s="142" t="s">
        <v>191</v>
      </c>
      <c r="AG23" s="144"/>
      <c r="AH23" s="142"/>
      <c r="AI23" s="144"/>
      <c r="AJ23" s="142"/>
      <c r="AK23" s="144"/>
      <c r="AL23" s="142"/>
      <c r="AM23" s="145"/>
      <c r="AN23" s="142" t="s">
        <v>191</v>
      </c>
      <c r="AO23" s="144"/>
      <c r="AP23" s="142" t="s">
        <v>191</v>
      </c>
      <c r="AQ23" s="144"/>
      <c r="AS23" s="137" t="str">
        <f t="shared" si="0"/>
        <v>xxxxx</v>
      </c>
      <c r="AT23" s="137" t="str">
        <f t="shared" si="1"/>
        <v/>
      </c>
    </row>
    <row r="24" spans="1:46" x14ac:dyDescent="0.2">
      <c r="A24" s="143">
        <v>211</v>
      </c>
      <c r="B24" s="143" t="s">
        <v>2700</v>
      </c>
      <c r="C24" s="143"/>
      <c r="D24" s="143"/>
      <c r="E24" s="151" t="s">
        <v>1252</v>
      </c>
      <c r="F24" s="142"/>
      <c r="G24" s="144"/>
      <c r="H24" s="142"/>
      <c r="I24" s="144"/>
      <c r="J24" s="142" t="s">
        <v>191</v>
      </c>
      <c r="K24" s="144"/>
      <c r="L24" s="142"/>
      <c r="M24" s="144"/>
      <c r="N24" s="142"/>
      <c r="O24" s="144"/>
      <c r="P24" s="142"/>
      <c r="Q24" s="144"/>
      <c r="R24" s="142"/>
      <c r="S24" s="144"/>
      <c r="T24" s="142"/>
      <c r="U24" s="144"/>
      <c r="V24" s="142"/>
      <c r="W24" s="144"/>
      <c r="X24" s="142" t="s">
        <v>191</v>
      </c>
      <c r="Y24" s="144"/>
      <c r="Z24" s="142"/>
      <c r="AA24" s="144"/>
      <c r="AB24" s="142"/>
      <c r="AC24" s="144"/>
      <c r="AD24" s="142"/>
      <c r="AE24" s="144"/>
      <c r="AF24" s="142" t="s">
        <v>191</v>
      </c>
      <c r="AG24" s="144"/>
      <c r="AH24" s="142"/>
      <c r="AI24" s="144"/>
      <c r="AJ24" s="142"/>
      <c r="AK24" s="144"/>
      <c r="AL24" s="142"/>
      <c r="AM24" s="145"/>
      <c r="AN24" s="142" t="s">
        <v>191</v>
      </c>
      <c r="AO24" s="144"/>
      <c r="AP24" s="142" t="s">
        <v>191</v>
      </c>
      <c r="AQ24" s="144"/>
      <c r="AS24" s="137" t="str">
        <f t="shared" si="0"/>
        <v>xxxxx</v>
      </c>
      <c r="AT24" s="137" t="str">
        <f t="shared" si="1"/>
        <v/>
      </c>
    </row>
    <row r="25" spans="1:46" x14ac:dyDescent="0.2">
      <c r="A25" s="143">
        <v>212</v>
      </c>
      <c r="B25" s="143" t="s">
        <v>2701</v>
      </c>
      <c r="C25" s="143"/>
      <c r="D25" s="143"/>
      <c r="E25" s="151" t="s">
        <v>1252</v>
      </c>
      <c r="F25" s="142"/>
      <c r="G25" s="144"/>
      <c r="H25" s="142"/>
      <c r="I25" s="144"/>
      <c r="J25" s="142" t="s">
        <v>191</v>
      </c>
      <c r="K25" s="144"/>
      <c r="L25" s="142"/>
      <c r="M25" s="144"/>
      <c r="N25" s="142"/>
      <c r="O25" s="144"/>
      <c r="P25" s="142"/>
      <c r="Q25" s="144"/>
      <c r="R25" s="142"/>
      <c r="S25" s="144"/>
      <c r="T25" s="142"/>
      <c r="U25" s="144"/>
      <c r="V25" s="142"/>
      <c r="W25" s="144"/>
      <c r="X25" s="142" t="s">
        <v>191</v>
      </c>
      <c r="Y25" s="144"/>
      <c r="Z25" s="142"/>
      <c r="AA25" s="144"/>
      <c r="AB25" s="142"/>
      <c r="AC25" s="144"/>
      <c r="AD25" s="142"/>
      <c r="AE25" s="144"/>
      <c r="AF25" s="142" t="s">
        <v>191</v>
      </c>
      <c r="AG25" s="144"/>
      <c r="AH25" s="142"/>
      <c r="AI25" s="144"/>
      <c r="AJ25" s="142"/>
      <c r="AK25" s="144"/>
      <c r="AL25" s="142"/>
      <c r="AM25" s="145"/>
      <c r="AN25" s="142" t="s">
        <v>191</v>
      </c>
      <c r="AO25" s="144"/>
      <c r="AP25" s="142" t="s">
        <v>191</v>
      </c>
      <c r="AQ25" s="144"/>
      <c r="AS25" s="137" t="str">
        <f t="shared" si="0"/>
        <v>xxxxx</v>
      </c>
      <c r="AT25" s="137" t="str">
        <f t="shared" si="1"/>
        <v/>
      </c>
    </row>
    <row r="26" spans="1:46" x14ac:dyDescent="0.2">
      <c r="A26" s="143">
        <v>213</v>
      </c>
      <c r="B26" s="143" t="s">
        <v>2702</v>
      </c>
      <c r="C26" s="143"/>
      <c r="D26" s="143"/>
      <c r="E26" s="151" t="s">
        <v>1252</v>
      </c>
      <c r="F26" s="142"/>
      <c r="G26" s="144"/>
      <c r="H26" s="142"/>
      <c r="I26" s="144"/>
      <c r="J26" s="142" t="s">
        <v>191</v>
      </c>
      <c r="K26" s="144"/>
      <c r="L26" s="142"/>
      <c r="M26" s="144"/>
      <c r="N26" s="142"/>
      <c r="O26" s="144"/>
      <c r="P26" s="142"/>
      <c r="Q26" s="144"/>
      <c r="R26" s="142"/>
      <c r="S26" s="144"/>
      <c r="T26" s="142"/>
      <c r="U26" s="144"/>
      <c r="V26" s="142"/>
      <c r="W26" s="144"/>
      <c r="X26" s="142" t="s">
        <v>191</v>
      </c>
      <c r="Y26" s="144"/>
      <c r="Z26" s="142"/>
      <c r="AA26" s="144"/>
      <c r="AB26" s="142"/>
      <c r="AC26" s="144"/>
      <c r="AD26" s="142"/>
      <c r="AE26" s="144"/>
      <c r="AF26" s="142" t="s">
        <v>191</v>
      </c>
      <c r="AG26" s="144"/>
      <c r="AH26" s="142"/>
      <c r="AI26" s="144"/>
      <c r="AJ26" s="142"/>
      <c r="AK26" s="144"/>
      <c r="AL26" s="142"/>
      <c r="AM26" s="145"/>
      <c r="AN26" s="142" t="s">
        <v>191</v>
      </c>
      <c r="AO26" s="144"/>
      <c r="AP26" s="142" t="s">
        <v>191</v>
      </c>
      <c r="AQ26" s="144"/>
      <c r="AS26" s="137" t="str">
        <f t="shared" si="0"/>
        <v>xxxxx</v>
      </c>
      <c r="AT26" s="137" t="str">
        <f t="shared" si="1"/>
        <v/>
      </c>
    </row>
    <row r="27" spans="1:46" x14ac:dyDescent="0.2">
      <c r="A27" s="143">
        <v>214</v>
      </c>
      <c r="B27" s="143" t="s">
        <v>2703</v>
      </c>
      <c r="C27" s="143"/>
      <c r="D27" s="143"/>
      <c r="E27" s="151" t="s">
        <v>1252</v>
      </c>
      <c r="F27" s="142"/>
      <c r="G27" s="144"/>
      <c r="H27" s="142"/>
      <c r="I27" s="144"/>
      <c r="J27" s="142" t="s">
        <v>191</v>
      </c>
      <c r="K27" s="144"/>
      <c r="L27" s="142"/>
      <c r="M27" s="144"/>
      <c r="N27" s="142"/>
      <c r="O27" s="144"/>
      <c r="P27" s="142"/>
      <c r="Q27" s="144"/>
      <c r="R27" s="142"/>
      <c r="S27" s="144"/>
      <c r="T27" s="142"/>
      <c r="U27" s="144"/>
      <c r="V27" s="142"/>
      <c r="W27" s="144"/>
      <c r="X27" s="142" t="s">
        <v>191</v>
      </c>
      <c r="Y27" s="144"/>
      <c r="Z27" s="142"/>
      <c r="AA27" s="144"/>
      <c r="AB27" s="142"/>
      <c r="AC27" s="144"/>
      <c r="AD27" s="142"/>
      <c r="AE27" s="144"/>
      <c r="AF27" s="142" t="s">
        <v>191</v>
      </c>
      <c r="AG27" s="144"/>
      <c r="AH27" s="142"/>
      <c r="AI27" s="144"/>
      <c r="AJ27" s="142"/>
      <c r="AK27" s="144"/>
      <c r="AL27" s="142"/>
      <c r="AM27" s="145"/>
      <c r="AN27" s="142" t="s">
        <v>191</v>
      </c>
      <c r="AO27" s="144"/>
      <c r="AP27" s="142" t="s">
        <v>191</v>
      </c>
      <c r="AQ27" s="144"/>
      <c r="AS27" s="137" t="str">
        <f t="shared" si="0"/>
        <v>xxxxx</v>
      </c>
      <c r="AT27" s="137" t="str">
        <f t="shared" si="1"/>
        <v/>
      </c>
    </row>
    <row r="28" spans="1:46" x14ac:dyDescent="0.2">
      <c r="A28" s="143">
        <v>215</v>
      </c>
      <c r="B28" s="143" t="s">
        <v>2704</v>
      </c>
      <c r="C28" s="143"/>
      <c r="D28" s="143"/>
      <c r="E28" s="151" t="s">
        <v>1252</v>
      </c>
      <c r="F28" s="142"/>
      <c r="G28" s="144"/>
      <c r="H28" s="142"/>
      <c r="I28" s="144"/>
      <c r="J28" s="142" t="s">
        <v>191</v>
      </c>
      <c r="K28" s="144"/>
      <c r="L28" s="142"/>
      <c r="M28" s="144"/>
      <c r="N28" s="142"/>
      <c r="O28" s="144"/>
      <c r="P28" s="142"/>
      <c r="Q28" s="144"/>
      <c r="R28" s="142"/>
      <c r="S28" s="144"/>
      <c r="T28" s="142"/>
      <c r="U28" s="144"/>
      <c r="V28" s="142"/>
      <c r="W28" s="144"/>
      <c r="X28" s="142" t="s">
        <v>191</v>
      </c>
      <c r="Y28" s="144"/>
      <c r="Z28" s="142"/>
      <c r="AA28" s="144"/>
      <c r="AB28" s="142"/>
      <c r="AC28" s="144"/>
      <c r="AD28" s="142"/>
      <c r="AE28" s="144"/>
      <c r="AF28" s="142" t="s">
        <v>191</v>
      </c>
      <c r="AG28" s="144"/>
      <c r="AH28" s="142"/>
      <c r="AI28" s="144"/>
      <c r="AJ28" s="142"/>
      <c r="AK28" s="144"/>
      <c r="AL28" s="142"/>
      <c r="AM28" s="145"/>
      <c r="AN28" s="142" t="s">
        <v>191</v>
      </c>
      <c r="AO28" s="144"/>
      <c r="AP28" s="142" t="s">
        <v>191</v>
      </c>
      <c r="AQ28" s="144"/>
      <c r="AS28" s="137" t="str">
        <f t="shared" si="0"/>
        <v>xxxxx</v>
      </c>
      <c r="AT28" s="137" t="str">
        <f t="shared" si="1"/>
        <v/>
      </c>
    </row>
    <row r="29" spans="1:46" x14ac:dyDescent="0.2">
      <c r="A29" s="143">
        <v>216</v>
      </c>
      <c r="B29" s="143" t="s">
        <v>2705</v>
      </c>
      <c r="C29" s="143"/>
      <c r="D29" s="143"/>
      <c r="E29" s="151" t="s">
        <v>1252</v>
      </c>
      <c r="F29" s="142"/>
      <c r="G29" s="144"/>
      <c r="H29" s="142"/>
      <c r="I29" s="144"/>
      <c r="J29" s="142" t="s">
        <v>191</v>
      </c>
      <c r="K29" s="144"/>
      <c r="L29" s="142"/>
      <c r="M29" s="144"/>
      <c r="N29" s="142"/>
      <c r="O29" s="144"/>
      <c r="P29" s="142"/>
      <c r="Q29" s="144"/>
      <c r="R29" s="142"/>
      <c r="S29" s="144"/>
      <c r="T29" s="142"/>
      <c r="U29" s="144"/>
      <c r="V29" s="142"/>
      <c r="W29" s="144"/>
      <c r="X29" s="142" t="s">
        <v>191</v>
      </c>
      <c r="Y29" s="144"/>
      <c r="Z29" s="142"/>
      <c r="AA29" s="144"/>
      <c r="AB29" s="142"/>
      <c r="AC29" s="144"/>
      <c r="AD29" s="142"/>
      <c r="AE29" s="144"/>
      <c r="AF29" s="142" t="s">
        <v>191</v>
      </c>
      <c r="AG29" s="144"/>
      <c r="AH29" s="142"/>
      <c r="AI29" s="144"/>
      <c r="AJ29" s="142"/>
      <c r="AK29" s="144"/>
      <c r="AL29" s="142"/>
      <c r="AM29" s="145"/>
      <c r="AN29" s="142" t="s">
        <v>191</v>
      </c>
      <c r="AO29" s="144"/>
      <c r="AP29" s="142" t="s">
        <v>191</v>
      </c>
      <c r="AQ29" s="144"/>
      <c r="AS29" s="137" t="str">
        <f t="shared" si="0"/>
        <v>xxxxx</v>
      </c>
      <c r="AT29" s="137" t="str">
        <f t="shared" si="1"/>
        <v/>
      </c>
    </row>
    <row r="30" spans="1:46" x14ac:dyDescent="0.2">
      <c r="A30" s="143">
        <v>217</v>
      </c>
      <c r="B30" s="143" t="s">
        <v>2706</v>
      </c>
      <c r="C30" s="143"/>
      <c r="D30" s="143"/>
      <c r="E30" s="151" t="s">
        <v>1252</v>
      </c>
      <c r="F30" s="142"/>
      <c r="G30" s="144"/>
      <c r="H30" s="142"/>
      <c r="I30" s="144"/>
      <c r="J30" s="142" t="s">
        <v>191</v>
      </c>
      <c r="K30" s="144"/>
      <c r="L30" s="142"/>
      <c r="M30" s="144"/>
      <c r="N30" s="142"/>
      <c r="O30" s="144"/>
      <c r="P30" s="142"/>
      <c r="Q30" s="144"/>
      <c r="R30" s="142"/>
      <c r="S30" s="144"/>
      <c r="T30" s="142"/>
      <c r="U30" s="144"/>
      <c r="V30" s="142"/>
      <c r="W30" s="144"/>
      <c r="X30" s="142" t="s">
        <v>191</v>
      </c>
      <c r="Y30" s="144"/>
      <c r="Z30" s="142"/>
      <c r="AA30" s="144"/>
      <c r="AB30" s="142"/>
      <c r="AC30" s="144"/>
      <c r="AD30" s="142"/>
      <c r="AE30" s="144"/>
      <c r="AF30" s="142" t="s">
        <v>191</v>
      </c>
      <c r="AG30" s="144"/>
      <c r="AH30" s="142"/>
      <c r="AI30" s="144"/>
      <c r="AJ30" s="142"/>
      <c r="AK30" s="144"/>
      <c r="AL30" s="142"/>
      <c r="AM30" s="145"/>
      <c r="AN30" s="142" t="s">
        <v>191</v>
      </c>
      <c r="AO30" s="144"/>
      <c r="AP30" s="142" t="s">
        <v>191</v>
      </c>
      <c r="AQ30" s="144"/>
      <c r="AS30" s="137" t="str">
        <f t="shared" si="0"/>
        <v>xxxxx</v>
      </c>
      <c r="AT30" s="137" t="str">
        <f t="shared" si="1"/>
        <v/>
      </c>
    </row>
    <row r="31" spans="1:46" x14ac:dyDescent="0.2">
      <c r="A31" s="143">
        <v>218</v>
      </c>
      <c r="B31" s="143" t="s">
        <v>130</v>
      </c>
      <c r="C31" s="143"/>
      <c r="D31" s="143"/>
      <c r="E31" s="151" t="s">
        <v>1252</v>
      </c>
      <c r="F31" s="142"/>
      <c r="G31" s="144"/>
      <c r="H31" s="142"/>
      <c r="I31" s="144"/>
      <c r="J31" s="142" t="s">
        <v>191</v>
      </c>
      <c r="K31" s="144"/>
      <c r="L31" s="142"/>
      <c r="M31" s="144"/>
      <c r="N31" s="142"/>
      <c r="O31" s="144"/>
      <c r="P31" s="142"/>
      <c r="Q31" s="144"/>
      <c r="R31" s="142"/>
      <c r="S31" s="279" t="s">
        <v>195</v>
      </c>
      <c r="T31" s="142"/>
      <c r="U31" s="144"/>
      <c r="V31" s="142"/>
      <c r="W31" s="144"/>
      <c r="X31" s="142" t="s">
        <v>191</v>
      </c>
      <c r="Y31" s="144"/>
      <c r="Z31" s="142" t="s">
        <v>191</v>
      </c>
      <c r="AA31" s="279" t="s">
        <v>196</v>
      </c>
      <c r="AB31" s="142"/>
      <c r="AC31" s="144"/>
      <c r="AD31" s="142"/>
      <c r="AE31" s="144"/>
      <c r="AF31" s="142" t="s">
        <v>191</v>
      </c>
      <c r="AG31" s="144"/>
      <c r="AH31" s="142"/>
      <c r="AI31" s="144"/>
      <c r="AJ31" s="142"/>
      <c r="AK31" s="144"/>
      <c r="AL31" s="142"/>
      <c r="AM31" s="145"/>
      <c r="AN31" s="142" t="s">
        <v>191</v>
      </c>
      <c r="AO31" s="144"/>
      <c r="AP31" s="142" t="s">
        <v>191</v>
      </c>
      <c r="AQ31" s="144"/>
      <c r="AS31" s="137" t="str">
        <f t="shared" si="0"/>
        <v>xxxxxx</v>
      </c>
      <c r="AT31" s="137" t="str">
        <f t="shared" si="1"/>
        <v>yn</v>
      </c>
    </row>
    <row r="32" spans="1:46" x14ac:dyDescent="0.2">
      <c r="A32" s="143">
        <v>219</v>
      </c>
      <c r="B32" s="143" t="s">
        <v>2707</v>
      </c>
      <c r="C32" s="143"/>
      <c r="D32" s="143"/>
      <c r="E32" s="151" t="s">
        <v>1252</v>
      </c>
      <c r="F32" s="142"/>
      <c r="G32" s="144"/>
      <c r="H32" s="142"/>
      <c r="I32" s="144"/>
      <c r="J32" s="142" t="s">
        <v>191</v>
      </c>
      <c r="K32" s="144"/>
      <c r="L32" s="142"/>
      <c r="M32" s="144"/>
      <c r="N32" s="142"/>
      <c r="O32" s="144"/>
      <c r="P32" s="142"/>
      <c r="Q32" s="144"/>
      <c r="R32" s="142"/>
      <c r="S32" s="144"/>
      <c r="T32" s="142"/>
      <c r="U32" s="144"/>
      <c r="V32" s="142"/>
      <c r="W32" s="144"/>
      <c r="X32" s="142" t="s">
        <v>191</v>
      </c>
      <c r="Y32" s="144"/>
      <c r="Z32" s="142"/>
      <c r="AA32" s="144"/>
      <c r="AB32" s="142"/>
      <c r="AC32" s="144"/>
      <c r="AD32" s="142"/>
      <c r="AE32" s="144"/>
      <c r="AF32" s="142" t="s">
        <v>191</v>
      </c>
      <c r="AG32" s="144"/>
      <c r="AH32" s="142"/>
      <c r="AI32" s="144"/>
      <c r="AJ32" s="142"/>
      <c r="AK32" s="144"/>
      <c r="AL32" s="142"/>
      <c r="AM32" s="145"/>
      <c r="AN32" s="142" t="s">
        <v>191</v>
      </c>
      <c r="AO32" s="144"/>
      <c r="AP32" s="142" t="s">
        <v>191</v>
      </c>
      <c r="AQ32" s="144"/>
      <c r="AS32" s="137" t="str">
        <f t="shared" si="0"/>
        <v>xxxxx</v>
      </c>
      <c r="AT32" s="137" t="str">
        <f t="shared" si="1"/>
        <v/>
      </c>
    </row>
    <row r="33" spans="1:47" x14ac:dyDescent="0.2">
      <c r="A33" s="143">
        <v>220</v>
      </c>
      <c r="B33" s="143" t="s">
        <v>2708</v>
      </c>
      <c r="C33" s="143"/>
      <c r="D33" s="143"/>
      <c r="E33" s="151" t="s">
        <v>1252</v>
      </c>
      <c r="F33" s="142"/>
      <c r="G33" s="144"/>
      <c r="H33" s="142"/>
      <c r="I33" s="144"/>
      <c r="J33" s="142" t="s">
        <v>191</v>
      </c>
      <c r="K33" s="144"/>
      <c r="L33" s="142"/>
      <c r="M33" s="144"/>
      <c r="N33" s="142"/>
      <c r="O33" s="144"/>
      <c r="P33" s="142"/>
      <c r="Q33" s="144"/>
      <c r="R33" s="142"/>
      <c r="S33" s="144"/>
      <c r="T33" s="142"/>
      <c r="U33" s="144"/>
      <c r="V33" s="142"/>
      <c r="W33" s="144"/>
      <c r="X33" s="142" t="s">
        <v>191</v>
      </c>
      <c r="Y33" s="144"/>
      <c r="Z33" s="142"/>
      <c r="AA33" s="144"/>
      <c r="AB33" s="142"/>
      <c r="AC33" s="144"/>
      <c r="AD33" s="142"/>
      <c r="AE33" s="144"/>
      <c r="AF33" s="142" t="s">
        <v>191</v>
      </c>
      <c r="AG33" s="144"/>
      <c r="AH33" s="142"/>
      <c r="AI33" s="144"/>
      <c r="AJ33" s="142"/>
      <c r="AK33" s="144"/>
      <c r="AL33" s="142"/>
      <c r="AM33" s="145"/>
      <c r="AN33" s="142" t="s">
        <v>191</v>
      </c>
      <c r="AO33" s="144"/>
      <c r="AP33" s="142" t="s">
        <v>191</v>
      </c>
      <c r="AQ33" s="144"/>
      <c r="AS33" s="137" t="str">
        <f t="shared" si="0"/>
        <v>xxxxx</v>
      </c>
      <c r="AT33" s="137" t="str">
        <f t="shared" si="1"/>
        <v/>
      </c>
    </row>
    <row r="34" spans="1:47" x14ac:dyDescent="0.2">
      <c r="A34" s="141">
        <v>301</v>
      </c>
      <c r="B34" s="141" t="s">
        <v>2709</v>
      </c>
      <c r="C34" s="141"/>
      <c r="D34" s="141"/>
      <c r="E34" s="150" t="s">
        <v>1252</v>
      </c>
      <c r="F34" s="142"/>
      <c r="G34" s="142"/>
      <c r="H34" s="142"/>
      <c r="I34" s="142"/>
      <c r="J34" s="142"/>
      <c r="K34" s="142"/>
      <c r="L34" s="142" t="s">
        <v>191</v>
      </c>
      <c r="M34" s="142"/>
      <c r="N34" s="142"/>
      <c r="O34" s="142"/>
      <c r="P34" s="142"/>
      <c r="Q34" s="142"/>
      <c r="R34" s="142"/>
      <c r="S34" s="142"/>
      <c r="T34" s="142"/>
      <c r="U34" s="142"/>
      <c r="V34" s="142" t="s">
        <v>191</v>
      </c>
      <c r="W34" s="142"/>
      <c r="X34" s="142" t="s">
        <v>191</v>
      </c>
      <c r="Y34" s="142"/>
      <c r="Z34" s="142"/>
      <c r="AA34" s="142"/>
      <c r="AB34" s="142" t="s">
        <v>191</v>
      </c>
      <c r="AC34" s="142"/>
      <c r="AD34" s="142"/>
      <c r="AE34" s="142"/>
      <c r="AF34" s="142" t="s">
        <v>191</v>
      </c>
      <c r="AG34" s="142"/>
      <c r="AH34" s="142"/>
      <c r="AI34" s="142"/>
      <c r="AJ34" s="142"/>
      <c r="AK34" s="142"/>
      <c r="AL34" s="142"/>
      <c r="AM34" s="142"/>
      <c r="AN34" s="142" t="s">
        <v>191</v>
      </c>
      <c r="AO34" s="142"/>
      <c r="AP34" s="142" t="s">
        <v>191</v>
      </c>
      <c r="AQ34" s="142"/>
      <c r="AS34" s="137" t="str">
        <f t="shared" si="0"/>
        <v>xxxxxxx</v>
      </c>
      <c r="AT34" s="137" t="str">
        <f t="shared" si="1"/>
        <v/>
      </c>
    </row>
    <row r="35" spans="1:47" s="139" customFormat="1" x14ac:dyDescent="0.2">
      <c r="A35" s="148">
        <v>302</v>
      </c>
      <c r="B35" s="143" t="s">
        <v>2710</v>
      </c>
      <c r="C35" s="143"/>
      <c r="D35" s="143"/>
      <c r="E35" s="151">
        <v>39814</v>
      </c>
      <c r="F35" s="142"/>
      <c r="G35" s="144"/>
      <c r="H35" s="142"/>
      <c r="I35" s="144"/>
      <c r="J35" s="142"/>
      <c r="K35" s="144"/>
      <c r="L35" s="142" t="s">
        <v>191</v>
      </c>
      <c r="M35" s="144"/>
      <c r="N35" s="142"/>
      <c r="O35" s="144"/>
      <c r="P35" s="142"/>
      <c r="Q35" s="144"/>
      <c r="R35" s="142"/>
      <c r="S35" s="144"/>
      <c r="T35" s="142"/>
      <c r="U35" s="144"/>
      <c r="V35" s="142" t="s">
        <v>191</v>
      </c>
      <c r="W35" s="144"/>
      <c r="X35" s="142" t="s">
        <v>191</v>
      </c>
      <c r="Y35" s="144"/>
      <c r="Z35" s="142"/>
      <c r="AA35" s="144"/>
      <c r="AB35" s="142" t="s">
        <v>191</v>
      </c>
      <c r="AC35" s="144"/>
      <c r="AD35" s="142"/>
      <c r="AE35" s="144"/>
      <c r="AF35" s="142" t="s">
        <v>191</v>
      </c>
      <c r="AG35" s="144"/>
      <c r="AH35" s="142"/>
      <c r="AI35" s="144"/>
      <c r="AJ35" s="142"/>
      <c r="AK35" s="144"/>
      <c r="AL35" s="142"/>
      <c r="AM35" s="145"/>
      <c r="AN35" s="142" t="s">
        <v>191</v>
      </c>
      <c r="AO35" s="144"/>
      <c r="AP35" s="142" t="s">
        <v>191</v>
      </c>
      <c r="AQ35" s="144"/>
      <c r="AS35" s="137" t="str">
        <f t="shared" si="0"/>
        <v>xxxxxxx</v>
      </c>
      <c r="AT35" s="137" t="str">
        <f t="shared" si="1"/>
        <v/>
      </c>
    </row>
    <row r="36" spans="1:47" x14ac:dyDescent="0.2">
      <c r="A36" s="148">
        <v>303</v>
      </c>
      <c r="B36" s="143" t="s">
        <v>2711</v>
      </c>
      <c r="C36" s="143"/>
      <c r="D36" s="143"/>
      <c r="E36" s="151">
        <v>39814</v>
      </c>
      <c r="F36" s="142"/>
      <c r="G36" s="144"/>
      <c r="H36" s="142"/>
      <c r="I36" s="144"/>
      <c r="J36" s="142"/>
      <c r="K36" s="144"/>
      <c r="L36" s="142" t="s">
        <v>191</v>
      </c>
      <c r="M36" s="144"/>
      <c r="N36" s="142"/>
      <c r="O36" s="144"/>
      <c r="P36" s="142"/>
      <c r="Q36" s="144"/>
      <c r="R36" s="142"/>
      <c r="S36" s="144"/>
      <c r="T36" s="142"/>
      <c r="U36" s="144"/>
      <c r="V36" s="142" t="s">
        <v>191</v>
      </c>
      <c r="W36" s="144"/>
      <c r="X36" s="142" t="s">
        <v>191</v>
      </c>
      <c r="Y36" s="144"/>
      <c r="Z36" s="142"/>
      <c r="AA36" s="144"/>
      <c r="AB36" s="142" t="s">
        <v>191</v>
      </c>
      <c r="AC36" s="144"/>
      <c r="AD36" s="142"/>
      <c r="AE36" s="144"/>
      <c r="AF36" s="142" t="s">
        <v>191</v>
      </c>
      <c r="AG36" s="144"/>
      <c r="AH36" s="142"/>
      <c r="AI36" s="144"/>
      <c r="AJ36" s="142"/>
      <c r="AK36" s="144"/>
      <c r="AL36" s="142"/>
      <c r="AM36" s="145"/>
      <c r="AN36" s="142" t="s">
        <v>191</v>
      </c>
      <c r="AO36" s="144"/>
      <c r="AP36" s="142" t="s">
        <v>191</v>
      </c>
      <c r="AQ36" s="144"/>
      <c r="AS36" s="137" t="str">
        <f t="shared" si="0"/>
        <v>xxxxxxx</v>
      </c>
      <c r="AT36" s="137" t="str">
        <f t="shared" si="1"/>
        <v/>
      </c>
    </row>
    <row r="37" spans="1:47" x14ac:dyDescent="0.2">
      <c r="A37" s="148">
        <v>304</v>
      </c>
      <c r="B37" s="143" t="s">
        <v>2712</v>
      </c>
      <c r="C37" s="143"/>
      <c r="D37" s="143"/>
      <c r="E37" s="151">
        <v>39814</v>
      </c>
      <c r="F37" s="142"/>
      <c r="G37" s="144"/>
      <c r="H37" s="142"/>
      <c r="I37" s="144"/>
      <c r="J37" s="142"/>
      <c r="K37" s="144"/>
      <c r="L37" s="142" t="s">
        <v>191</v>
      </c>
      <c r="M37" s="144"/>
      <c r="N37" s="142"/>
      <c r="O37" s="144"/>
      <c r="P37" s="142"/>
      <c r="Q37" s="144"/>
      <c r="R37" s="142"/>
      <c r="S37" s="144"/>
      <c r="T37" s="142"/>
      <c r="U37" s="144"/>
      <c r="V37" s="142" t="s">
        <v>191</v>
      </c>
      <c r="W37" s="144"/>
      <c r="X37" s="142" t="s">
        <v>191</v>
      </c>
      <c r="Y37" s="144"/>
      <c r="Z37" s="142"/>
      <c r="AA37" s="144"/>
      <c r="AB37" s="142" t="s">
        <v>191</v>
      </c>
      <c r="AC37" s="144"/>
      <c r="AD37" s="142"/>
      <c r="AE37" s="144"/>
      <c r="AF37" s="142" t="s">
        <v>191</v>
      </c>
      <c r="AG37" s="144"/>
      <c r="AH37" s="142"/>
      <c r="AI37" s="144"/>
      <c r="AJ37" s="142"/>
      <c r="AK37" s="144"/>
      <c r="AL37" s="142"/>
      <c r="AM37" s="145"/>
      <c r="AN37" s="142" t="s">
        <v>191</v>
      </c>
      <c r="AO37" s="144"/>
      <c r="AP37" s="142" t="s">
        <v>191</v>
      </c>
      <c r="AQ37" s="144"/>
      <c r="AS37" s="137" t="str">
        <f t="shared" si="0"/>
        <v>xxxxxxx</v>
      </c>
      <c r="AT37" s="137" t="str">
        <f t="shared" si="1"/>
        <v/>
      </c>
    </row>
    <row r="38" spans="1:47" x14ac:dyDescent="0.2">
      <c r="A38" s="148">
        <v>305</v>
      </c>
      <c r="B38" s="143" t="s">
        <v>2713</v>
      </c>
      <c r="C38" s="143"/>
      <c r="D38" s="143"/>
      <c r="E38" s="151">
        <v>39814</v>
      </c>
      <c r="F38" s="142"/>
      <c r="G38" s="144"/>
      <c r="H38" s="142"/>
      <c r="I38" s="144"/>
      <c r="J38" s="142"/>
      <c r="K38" s="144"/>
      <c r="L38" s="142" t="s">
        <v>191</v>
      </c>
      <c r="M38" s="144"/>
      <c r="N38" s="142"/>
      <c r="O38" s="144"/>
      <c r="P38" s="142"/>
      <c r="Q38" s="144"/>
      <c r="R38" s="142"/>
      <c r="S38" s="144"/>
      <c r="T38" s="142"/>
      <c r="U38" s="144"/>
      <c r="V38" s="142" t="s">
        <v>191</v>
      </c>
      <c r="W38" s="144"/>
      <c r="X38" s="142" t="s">
        <v>191</v>
      </c>
      <c r="Y38" s="144"/>
      <c r="Z38" s="142"/>
      <c r="AA38" s="144"/>
      <c r="AB38" s="142" t="s">
        <v>191</v>
      </c>
      <c r="AC38" s="144"/>
      <c r="AD38" s="142"/>
      <c r="AE38" s="144"/>
      <c r="AF38" s="142" t="s">
        <v>191</v>
      </c>
      <c r="AG38" s="144"/>
      <c r="AH38" s="142"/>
      <c r="AI38" s="144"/>
      <c r="AJ38" s="142"/>
      <c r="AK38" s="144"/>
      <c r="AL38" s="142"/>
      <c r="AM38" s="145"/>
      <c r="AN38" s="142" t="s">
        <v>191</v>
      </c>
      <c r="AO38" s="144"/>
      <c r="AP38" s="142" t="s">
        <v>191</v>
      </c>
      <c r="AQ38" s="144"/>
      <c r="AS38" s="137" t="str">
        <f t="shared" si="0"/>
        <v>xxxxxxx</v>
      </c>
      <c r="AT38" s="137" t="str">
        <f t="shared" si="1"/>
        <v/>
      </c>
    </row>
    <row r="39" spans="1:47" x14ac:dyDescent="0.2">
      <c r="A39" s="143">
        <v>306</v>
      </c>
      <c r="B39" s="143" t="s">
        <v>2714</v>
      </c>
      <c r="C39" s="143"/>
      <c r="D39" s="143"/>
      <c r="E39" s="151">
        <v>39814</v>
      </c>
      <c r="F39" s="142"/>
      <c r="G39" s="144"/>
      <c r="H39" s="142"/>
      <c r="I39" s="144"/>
      <c r="J39" s="142"/>
      <c r="K39" s="144"/>
      <c r="L39" s="142" t="s">
        <v>191</v>
      </c>
      <c r="M39" s="144"/>
      <c r="N39" s="142"/>
      <c r="O39" s="144"/>
      <c r="P39" s="142"/>
      <c r="Q39" s="144"/>
      <c r="R39" s="142"/>
      <c r="S39" s="144"/>
      <c r="T39" s="142"/>
      <c r="U39" s="144"/>
      <c r="V39" s="142" t="s">
        <v>191</v>
      </c>
      <c r="W39" s="144"/>
      <c r="X39" s="142" t="s">
        <v>191</v>
      </c>
      <c r="Y39" s="144"/>
      <c r="Z39" s="142"/>
      <c r="AA39" s="144"/>
      <c r="AB39" s="142" t="s">
        <v>191</v>
      </c>
      <c r="AC39" s="144"/>
      <c r="AD39" s="142"/>
      <c r="AE39" s="144"/>
      <c r="AF39" s="142" t="s">
        <v>191</v>
      </c>
      <c r="AG39" s="144"/>
      <c r="AH39" s="142"/>
      <c r="AI39" s="144"/>
      <c r="AJ39" s="142"/>
      <c r="AK39" s="144"/>
      <c r="AL39" s="142"/>
      <c r="AM39" s="145"/>
      <c r="AN39" s="142" t="s">
        <v>191</v>
      </c>
      <c r="AO39" s="144"/>
      <c r="AP39" s="142" t="s">
        <v>191</v>
      </c>
      <c r="AQ39" s="144"/>
      <c r="AS39" s="137" t="str">
        <f t="shared" si="0"/>
        <v>xxxxxxx</v>
      </c>
      <c r="AT39" s="137" t="str">
        <f t="shared" si="1"/>
        <v/>
      </c>
    </row>
    <row r="40" spans="1:47" x14ac:dyDescent="0.2">
      <c r="A40" s="143">
        <v>307</v>
      </c>
      <c r="B40" s="143" t="s">
        <v>2715</v>
      </c>
      <c r="C40" s="143"/>
      <c r="D40" s="143"/>
      <c r="E40" s="151" t="s">
        <v>1252</v>
      </c>
      <c r="F40" s="142"/>
      <c r="G40" s="144"/>
      <c r="H40" s="142"/>
      <c r="I40" s="144"/>
      <c r="J40" s="142"/>
      <c r="K40" s="144"/>
      <c r="L40" s="142" t="s">
        <v>191</v>
      </c>
      <c r="M40" s="144"/>
      <c r="N40" s="142"/>
      <c r="O40" s="144"/>
      <c r="P40" s="142"/>
      <c r="Q40" s="144"/>
      <c r="R40" s="142"/>
      <c r="S40" s="144"/>
      <c r="T40" s="142"/>
      <c r="U40" s="144"/>
      <c r="V40" s="142" t="s">
        <v>191</v>
      </c>
      <c r="W40" s="144"/>
      <c r="X40" s="142" t="s">
        <v>191</v>
      </c>
      <c r="Y40" s="144"/>
      <c r="Z40" s="142"/>
      <c r="AA40" s="144"/>
      <c r="AB40" s="142" t="s">
        <v>191</v>
      </c>
      <c r="AC40" s="144"/>
      <c r="AD40" s="142"/>
      <c r="AE40" s="144"/>
      <c r="AF40" s="142" t="s">
        <v>191</v>
      </c>
      <c r="AG40" s="144"/>
      <c r="AH40" s="142"/>
      <c r="AI40" s="144"/>
      <c r="AJ40" s="142"/>
      <c r="AK40" s="144"/>
      <c r="AL40" s="142"/>
      <c r="AM40" s="145"/>
      <c r="AN40" s="142" t="s">
        <v>191</v>
      </c>
      <c r="AO40" s="144"/>
      <c r="AP40" s="142" t="s">
        <v>191</v>
      </c>
      <c r="AQ40" s="144"/>
      <c r="AS40" s="137" t="str">
        <f t="shared" si="0"/>
        <v>xxxxxxx</v>
      </c>
      <c r="AT40" s="137" t="str">
        <f t="shared" si="1"/>
        <v/>
      </c>
    </row>
    <row r="41" spans="1:47" x14ac:dyDescent="0.2">
      <c r="A41" s="143">
        <v>308</v>
      </c>
      <c r="B41" s="143" t="s">
        <v>2716</v>
      </c>
      <c r="C41" s="143"/>
      <c r="D41" s="143"/>
      <c r="E41" s="151" t="s">
        <v>1252</v>
      </c>
      <c r="F41" s="142"/>
      <c r="G41" s="144"/>
      <c r="H41" s="142"/>
      <c r="I41" s="144"/>
      <c r="J41" s="142"/>
      <c r="K41" s="144"/>
      <c r="L41" s="142" t="s">
        <v>191</v>
      </c>
      <c r="M41" s="144"/>
      <c r="N41" s="142"/>
      <c r="O41" s="144"/>
      <c r="P41" s="142"/>
      <c r="Q41" s="144"/>
      <c r="R41" s="142"/>
      <c r="S41" s="144"/>
      <c r="T41" s="142"/>
      <c r="U41" s="144"/>
      <c r="V41" s="142" t="s">
        <v>191</v>
      </c>
      <c r="W41" s="144"/>
      <c r="X41" s="142" t="s">
        <v>191</v>
      </c>
      <c r="Y41" s="144"/>
      <c r="Z41" s="142"/>
      <c r="AA41" s="144"/>
      <c r="AB41" s="142" t="s">
        <v>191</v>
      </c>
      <c r="AC41" s="144"/>
      <c r="AD41" s="142"/>
      <c r="AE41" s="144"/>
      <c r="AF41" s="142" t="s">
        <v>191</v>
      </c>
      <c r="AG41" s="144"/>
      <c r="AH41" s="142"/>
      <c r="AI41" s="144"/>
      <c r="AJ41" s="142"/>
      <c r="AK41" s="144"/>
      <c r="AL41" s="142"/>
      <c r="AM41" s="145"/>
      <c r="AN41" s="142" t="s">
        <v>191</v>
      </c>
      <c r="AO41" s="144"/>
      <c r="AP41" s="142" t="s">
        <v>191</v>
      </c>
      <c r="AQ41" s="144"/>
      <c r="AS41" s="137" t="str">
        <f t="shared" si="0"/>
        <v>xxxxxxx</v>
      </c>
      <c r="AT41" s="137" t="str">
        <f t="shared" si="1"/>
        <v/>
      </c>
    </row>
    <row r="42" spans="1:47" x14ac:dyDescent="0.2">
      <c r="A42" s="143">
        <v>309</v>
      </c>
      <c r="B42" s="143" t="s">
        <v>2717</v>
      </c>
      <c r="C42" s="143"/>
      <c r="D42" s="143"/>
      <c r="E42" s="151" t="s">
        <v>1252</v>
      </c>
      <c r="F42" s="142"/>
      <c r="G42" s="144"/>
      <c r="H42" s="142"/>
      <c r="I42" s="144"/>
      <c r="J42" s="142"/>
      <c r="K42" s="144"/>
      <c r="L42" s="142" t="s">
        <v>191</v>
      </c>
      <c r="M42" s="144"/>
      <c r="N42" s="142"/>
      <c r="O42" s="144"/>
      <c r="P42" s="142"/>
      <c r="Q42" s="144"/>
      <c r="R42" s="142"/>
      <c r="S42" s="144"/>
      <c r="T42" s="142"/>
      <c r="U42" s="144"/>
      <c r="V42" s="142" t="s">
        <v>191</v>
      </c>
      <c r="W42" s="144"/>
      <c r="X42" s="142" t="s">
        <v>191</v>
      </c>
      <c r="Y42" s="144"/>
      <c r="Z42" s="142"/>
      <c r="AA42" s="144"/>
      <c r="AB42" s="142" t="s">
        <v>191</v>
      </c>
      <c r="AC42" s="144"/>
      <c r="AD42" s="142"/>
      <c r="AE42" s="144"/>
      <c r="AF42" s="142" t="s">
        <v>191</v>
      </c>
      <c r="AG42" s="144"/>
      <c r="AH42" s="142"/>
      <c r="AI42" s="144"/>
      <c r="AJ42" s="142"/>
      <c r="AK42" s="144"/>
      <c r="AL42" s="142"/>
      <c r="AM42" s="145"/>
      <c r="AN42" s="142" t="s">
        <v>191</v>
      </c>
      <c r="AO42" s="144"/>
      <c r="AP42" s="142" t="s">
        <v>191</v>
      </c>
      <c r="AQ42" s="144"/>
      <c r="AS42" s="137" t="str">
        <f t="shared" si="0"/>
        <v>xxxxxxx</v>
      </c>
      <c r="AT42" s="137" t="str">
        <f t="shared" si="1"/>
        <v/>
      </c>
    </row>
    <row r="43" spans="1:47" x14ac:dyDescent="0.2">
      <c r="A43" s="143">
        <v>310</v>
      </c>
      <c r="B43" s="143" t="s">
        <v>2718</v>
      </c>
      <c r="C43" s="143"/>
      <c r="D43" s="143"/>
      <c r="E43" s="151" t="s">
        <v>1252</v>
      </c>
      <c r="F43" s="142"/>
      <c r="G43" s="144"/>
      <c r="H43" s="142"/>
      <c r="I43" s="144"/>
      <c r="J43" s="142"/>
      <c r="K43" s="144"/>
      <c r="L43" s="142" t="s">
        <v>191</v>
      </c>
      <c r="M43" s="144"/>
      <c r="N43" s="142"/>
      <c r="O43" s="144"/>
      <c r="P43" s="142"/>
      <c r="Q43" s="144"/>
      <c r="R43" s="142"/>
      <c r="S43" s="144"/>
      <c r="T43" s="142"/>
      <c r="U43" s="144"/>
      <c r="V43" s="142" t="s">
        <v>191</v>
      </c>
      <c r="W43" s="144"/>
      <c r="X43" s="142" t="s">
        <v>191</v>
      </c>
      <c r="Y43" s="144"/>
      <c r="Z43" s="142"/>
      <c r="AA43" s="144"/>
      <c r="AB43" s="142" t="s">
        <v>191</v>
      </c>
      <c r="AC43" s="144"/>
      <c r="AD43" s="142"/>
      <c r="AE43" s="144"/>
      <c r="AF43" s="142" t="s">
        <v>191</v>
      </c>
      <c r="AG43" s="144"/>
      <c r="AH43" s="142"/>
      <c r="AI43" s="144"/>
      <c r="AJ43" s="142"/>
      <c r="AK43" s="144"/>
      <c r="AL43" s="142"/>
      <c r="AM43" s="145"/>
      <c r="AN43" s="142" t="s">
        <v>191</v>
      </c>
      <c r="AO43" s="144"/>
      <c r="AP43" s="142" t="s">
        <v>191</v>
      </c>
      <c r="AQ43" s="144"/>
      <c r="AS43" s="137" t="str">
        <f t="shared" si="0"/>
        <v>xxxxxxx</v>
      </c>
      <c r="AT43" s="137" t="str">
        <f t="shared" si="1"/>
        <v/>
      </c>
    </row>
    <row r="44" spans="1:47" x14ac:dyDescent="0.2">
      <c r="A44" s="143">
        <v>311</v>
      </c>
      <c r="B44" s="143" t="s">
        <v>2719</v>
      </c>
      <c r="C44" s="143"/>
      <c r="D44" s="143"/>
      <c r="E44" s="151">
        <v>39814</v>
      </c>
      <c r="F44" s="142"/>
      <c r="G44" s="144"/>
      <c r="H44" s="142"/>
      <c r="I44" s="144"/>
      <c r="J44" s="142"/>
      <c r="K44" s="144"/>
      <c r="L44" s="142" t="s">
        <v>191</v>
      </c>
      <c r="M44" s="144"/>
      <c r="N44" s="142"/>
      <c r="O44" s="144"/>
      <c r="P44" s="142"/>
      <c r="Q44" s="144"/>
      <c r="R44" s="142"/>
      <c r="S44" s="144"/>
      <c r="T44" s="142"/>
      <c r="U44" s="144"/>
      <c r="V44" s="142" t="s">
        <v>191</v>
      </c>
      <c r="W44" s="144"/>
      <c r="X44" s="142" t="s">
        <v>191</v>
      </c>
      <c r="Y44" s="144"/>
      <c r="Z44" s="142"/>
      <c r="AA44" s="144"/>
      <c r="AB44" s="142" t="s">
        <v>191</v>
      </c>
      <c r="AC44" s="144"/>
      <c r="AD44" s="142"/>
      <c r="AE44" s="144"/>
      <c r="AF44" s="142" t="s">
        <v>191</v>
      </c>
      <c r="AG44" s="144"/>
      <c r="AH44" s="142"/>
      <c r="AI44" s="144"/>
      <c r="AJ44" s="142"/>
      <c r="AK44" s="144"/>
      <c r="AL44" s="142"/>
      <c r="AM44" s="145"/>
      <c r="AN44" s="142" t="s">
        <v>191</v>
      </c>
      <c r="AO44" s="144"/>
      <c r="AP44" s="142" t="s">
        <v>191</v>
      </c>
      <c r="AQ44" s="144"/>
      <c r="AS44" s="137" t="str">
        <f t="shared" si="0"/>
        <v>xxxxxxx</v>
      </c>
      <c r="AT44" s="137" t="str">
        <f t="shared" si="1"/>
        <v/>
      </c>
    </row>
    <row r="45" spans="1:47" x14ac:dyDescent="0.2">
      <c r="A45" s="143">
        <v>312</v>
      </c>
      <c r="B45" s="143" t="s">
        <v>2720</v>
      </c>
      <c r="C45" s="143"/>
      <c r="D45" s="143"/>
      <c r="E45" s="151" t="s">
        <v>1252</v>
      </c>
      <c r="F45" s="142"/>
      <c r="G45" s="144"/>
      <c r="H45" s="142"/>
      <c r="I45" s="144"/>
      <c r="J45" s="142"/>
      <c r="K45" s="144"/>
      <c r="L45" s="142" t="s">
        <v>191</v>
      </c>
      <c r="M45" s="144"/>
      <c r="N45" s="142"/>
      <c r="O45" s="144"/>
      <c r="P45" s="142"/>
      <c r="Q45" s="144"/>
      <c r="R45" s="142"/>
      <c r="S45" s="144"/>
      <c r="T45" s="142"/>
      <c r="U45" s="144"/>
      <c r="V45" s="142" t="s">
        <v>191</v>
      </c>
      <c r="W45" s="144"/>
      <c r="X45" s="142" t="s">
        <v>191</v>
      </c>
      <c r="Y45" s="144"/>
      <c r="Z45" s="142"/>
      <c r="AA45" s="144"/>
      <c r="AB45" s="142" t="s">
        <v>191</v>
      </c>
      <c r="AC45" s="144"/>
      <c r="AD45" s="142"/>
      <c r="AE45" s="144"/>
      <c r="AF45" s="142" t="s">
        <v>191</v>
      </c>
      <c r="AG45" s="144"/>
      <c r="AH45" s="142"/>
      <c r="AI45" s="144"/>
      <c r="AJ45" s="142"/>
      <c r="AK45" s="144"/>
      <c r="AL45" s="142"/>
      <c r="AM45" s="145"/>
      <c r="AN45" s="142" t="s">
        <v>191</v>
      </c>
      <c r="AO45" s="144"/>
      <c r="AP45" s="142" t="s">
        <v>191</v>
      </c>
      <c r="AQ45" s="144"/>
      <c r="AS45" s="137" t="str">
        <f t="shared" si="0"/>
        <v>xxxxxxx</v>
      </c>
      <c r="AT45" s="137" t="str">
        <f t="shared" si="1"/>
        <v/>
      </c>
    </row>
    <row r="46" spans="1:47" x14ac:dyDescent="0.2">
      <c r="A46" s="143">
        <v>313</v>
      </c>
      <c r="B46" s="143" t="s">
        <v>2721</v>
      </c>
      <c r="C46" s="143"/>
      <c r="D46" s="143"/>
      <c r="E46" s="151">
        <v>39814</v>
      </c>
      <c r="F46" s="142"/>
      <c r="G46" s="144"/>
      <c r="H46" s="142"/>
      <c r="I46" s="144"/>
      <c r="J46" s="142"/>
      <c r="K46" s="144"/>
      <c r="L46" s="142" t="s">
        <v>191</v>
      </c>
      <c r="M46" s="144"/>
      <c r="N46" s="142"/>
      <c r="O46" s="144"/>
      <c r="P46" s="142"/>
      <c r="Q46" s="144"/>
      <c r="R46" s="142"/>
      <c r="S46" s="144"/>
      <c r="T46" s="142"/>
      <c r="U46" s="144"/>
      <c r="V46" s="142" t="s">
        <v>191</v>
      </c>
      <c r="W46" s="144"/>
      <c r="X46" s="142" t="s">
        <v>191</v>
      </c>
      <c r="Y46" s="144"/>
      <c r="Z46" s="142"/>
      <c r="AA46" s="144"/>
      <c r="AB46" s="142" t="s">
        <v>191</v>
      </c>
      <c r="AC46" s="144"/>
      <c r="AD46" s="142"/>
      <c r="AE46" s="144"/>
      <c r="AF46" s="142" t="s">
        <v>191</v>
      </c>
      <c r="AG46" s="144"/>
      <c r="AH46" s="142"/>
      <c r="AI46" s="144"/>
      <c r="AJ46" s="142"/>
      <c r="AK46" s="144"/>
      <c r="AL46" s="142"/>
      <c r="AM46" s="145"/>
      <c r="AN46" s="142" t="s">
        <v>191</v>
      </c>
      <c r="AO46" s="144"/>
      <c r="AP46" s="142" t="s">
        <v>191</v>
      </c>
      <c r="AQ46" s="144"/>
      <c r="AS46" s="137" t="str">
        <f t="shared" si="0"/>
        <v>xxxxxxx</v>
      </c>
      <c r="AT46" s="137" t="str">
        <f t="shared" si="1"/>
        <v/>
      </c>
    </row>
    <row r="47" spans="1:47" x14ac:dyDescent="0.2">
      <c r="A47" s="277" t="s">
        <v>4360</v>
      </c>
      <c r="B47" s="277" t="s">
        <v>4376</v>
      </c>
      <c r="C47" s="277"/>
      <c r="D47" s="277"/>
      <c r="E47" s="278"/>
      <c r="F47" s="142"/>
      <c r="G47" s="144"/>
      <c r="H47" s="142"/>
      <c r="I47" s="144"/>
      <c r="J47" s="142"/>
      <c r="K47" s="144"/>
      <c r="L47" s="142"/>
      <c r="M47" s="279" t="s">
        <v>195</v>
      </c>
      <c r="N47" s="142"/>
      <c r="O47" s="144"/>
      <c r="P47" s="142"/>
      <c r="Q47" s="144"/>
      <c r="R47" s="142"/>
      <c r="S47" s="144"/>
      <c r="T47" s="142"/>
      <c r="U47" s="144"/>
      <c r="V47" s="142"/>
      <c r="W47" s="144"/>
      <c r="X47" s="142"/>
      <c r="Y47" s="144"/>
      <c r="Z47" s="142"/>
      <c r="AA47" s="144"/>
      <c r="AB47" s="142"/>
      <c r="AC47" s="144"/>
      <c r="AD47" s="142"/>
      <c r="AE47" s="144"/>
      <c r="AF47" s="142"/>
      <c r="AG47" s="144"/>
      <c r="AH47" s="142"/>
      <c r="AI47" s="144"/>
      <c r="AJ47" s="142"/>
      <c r="AK47" s="144"/>
      <c r="AL47" s="142"/>
      <c r="AM47" s="145"/>
      <c r="AN47" s="142"/>
      <c r="AO47" s="144"/>
      <c r="AP47" s="142"/>
      <c r="AQ47" s="144"/>
      <c r="AS47" s="137" t="str">
        <f t="shared" si="0"/>
        <v/>
      </c>
      <c r="AT47" s="137" t="str">
        <f t="shared" si="1"/>
        <v>y</v>
      </c>
      <c r="AU47" s="276" t="s">
        <v>4361</v>
      </c>
    </row>
    <row r="48" spans="1:47" x14ac:dyDescent="0.2">
      <c r="A48" s="277" t="s">
        <v>4360</v>
      </c>
      <c r="B48" s="277" t="s">
        <v>4377</v>
      </c>
      <c r="C48" s="277"/>
      <c r="D48" s="277"/>
      <c r="E48" s="278"/>
      <c r="F48" s="142"/>
      <c r="G48" s="144"/>
      <c r="H48" s="142"/>
      <c r="I48" s="144"/>
      <c r="J48" s="142"/>
      <c r="K48" s="144"/>
      <c r="L48" s="142"/>
      <c r="M48" s="279" t="s">
        <v>195</v>
      </c>
      <c r="N48" s="142"/>
      <c r="O48" s="144"/>
      <c r="P48" s="142"/>
      <c r="Q48" s="144"/>
      <c r="R48" s="142"/>
      <c r="S48" s="144"/>
      <c r="T48" s="142"/>
      <c r="U48" s="144"/>
      <c r="V48" s="142"/>
      <c r="W48" s="144"/>
      <c r="X48" s="142"/>
      <c r="Y48" s="144"/>
      <c r="Z48" s="142"/>
      <c r="AA48" s="144"/>
      <c r="AB48" s="142"/>
      <c r="AC48" s="144"/>
      <c r="AD48" s="142"/>
      <c r="AE48" s="144"/>
      <c r="AF48" s="142"/>
      <c r="AG48" s="144"/>
      <c r="AH48" s="142"/>
      <c r="AI48" s="144"/>
      <c r="AJ48" s="142"/>
      <c r="AK48" s="144"/>
      <c r="AL48" s="142"/>
      <c r="AM48" s="145"/>
      <c r="AN48" s="142"/>
      <c r="AO48" s="144"/>
      <c r="AP48" s="142"/>
      <c r="AQ48" s="144"/>
      <c r="AS48" s="137" t="str">
        <f t="shared" si="0"/>
        <v/>
      </c>
      <c r="AT48" s="137" t="str">
        <f t="shared" si="1"/>
        <v>y</v>
      </c>
      <c r="AU48" s="276" t="s">
        <v>4361</v>
      </c>
    </row>
    <row r="49" spans="1:46" x14ac:dyDescent="0.2">
      <c r="A49" s="143">
        <v>314</v>
      </c>
      <c r="B49" s="143" t="s">
        <v>2722</v>
      </c>
      <c r="C49" s="143"/>
      <c r="D49" s="143"/>
      <c r="E49" s="151" t="s">
        <v>1252</v>
      </c>
      <c r="F49" s="142"/>
      <c r="G49" s="144"/>
      <c r="H49" s="142"/>
      <c r="I49" s="144"/>
      <c r="J49" s="142"/>
      <c r="K49" s="144"/>
      <c r="L49" s="142" t="s">
        <v>191</v>
      </c>
      <c r="M49" s="144"/>
      <c r="N49" s="142"/>
      <c r="O49" s="144"/>
      <c r="P49" s="142"/>
      <c r="Q49" s="144"/>
      <c r="R49" s="142"/>
      <c r="S49" s="144"/>
      <c r="T49" s="142"/>
      <c r="U49" s="144"/>
      <c r="V49" s="142" t="s">
        <v>191</v>
      </c>
      <c r="W49" s="144"/>
      <c r="X49" s="142" t="s">
        <v>191</v>
      </c>
      <c r="Y49" s="144"/>
      <c r="Z49" s="142"/>
      <c r="AA49" s="144"/>
      <c r="AB49" s="142" t="s">
        <v>191</v>
      </c>
      <c r="AC49" s="144"/>
      <c r="AD49" s="142"/>
      <c r="AE49" s="144"/>
      <c r="AF49" s="142" t="s">
        <v>191</v>
      </c>
      <c r="AG49" s="144"/>
      <c r="AH49" s="142"/>
      <c r="AI49" s="144"/>
      <c r="AJ49" s="142"/>
      <c r="AK49" s="144"/>
      <c r="AL49" s="142"/>
      <c r="AM49" s="145"/>
      <c r="AN49" s="142" t="s">
        <v>191</v>
      </c>
      <c r="AO49" s="144"/>
      <c r="AP49" s="142" t="s">
        <v>191</v>
      </c>
      <c r="AQ49" s="144"/>
      <c r="AS49" s="137" t="str">
        <f t="shared" si="0"/>
        <v>xxxxxxx</v>
      </c>
      <c r="AT49" s="137" t="str">
        <f t="shared" si="1"/>
        <v/>
      </c>
    </row>
    <row r="50" spans="1:46" x14ac:dyDescent="0.2">
      <c r="A50" s="143">
        <v>315</v>
      </c>
      <c r="B50" s="143" t="s">
        <v>2723</v>
      </c>
      <c r="C50" s="143"/>
      <c r="D50" s="143"/>
      <c r="E50" s="151" t="s">
        <v>1252</v>
      </c>
      <c r="F50" s="142"/>
      <c r="G50" s="144"/>
      <c r="H50" s="142"/>
      <c r="I50" s="144"/>
      <c r="J50" s="142"/>
      <c r="K50" s="144"/>
      <c r="L50" s="142" t="s">
        <v>191</v>
      </c>
      <c r="M50" s="144"/>
      <c r="N50" s="142"/>
      <c r="O50" s="144"/>
      <c r="P50" s="142"/>
      <c r="Q50" s="144"/>
      <c r="R50" s="142"/>
      <c r="S50" s="144"/>
      <c r="T50" s="142"/>
      <c r="U50" s="144"/>
      <c r="V50" s="142" t="s">
        <v>191</v>
      </c>
      <c r="W50" s="144"/>
      <c r="X50" s="142" t="s">
        <v>191</v>
      </c>
      <c r="Y50" s="144"/>
      <c r="Z50" s="142"/>
      <c r="AA50" s="144"/>
      <c r="AB50" s="142" t="s">
        <v>191</v>
      </c>
      <c r="AC50" s="144"/>
      <c r="AD50" s="142"/>
      <c r="AE50" s="144"/>
      <c r="AF50" s="142" t="s">
        <v>191</v>
      </c>
      <c r="AG50" s="144"/>
      <c r="AH50" s="142"/>
      <c r="AI50" s="144"/>
      <c r="AJ50" s="142"/>
      <c r="AK50" s="144"/>
      <c r="AL50" s="142"/>
      <c r="AM50" s="145"/>
      <c r="AN50" s="142" t="s">
        <v>191</v>
      </c>
      <c r="AO50" s="144"/>
      <c r="AP50" s="142" t="s">
        <v>191</v>
      </c>
      <c r="AQ50" s="144"/>
      <c r="AS50" s="137" t="str">
        <f t="shared" si="0"/>
        <v>xxxxxxx</v>
      </c>
      <c r="AT50" s="137" t="str">
        <f t="shared" si="1"/>
        <v/>
      </c>
    </row>
    <row r="51" spans="1:46" x14ac:dyDescent="0.2">
      <c r="A51" s="143">
        <v>316</v>
      </c>
      <c r="B51" s="143" t="s">
        <v>2724</v>
      </c>
      <c r="C51" s="143"/>
      <c r="D51" s="143"/>
      <c r="E51" s="151" t="s">
        <v>1252</v>
      </c>
      <c r="F51" s="142"/>
      <c r="G51" s="144"/>
      <c r="H51" s="142"/>
      <c r="I51" s="144"/>
      <c r="J51" s="142"/>
      <c r="K51" s="144"/>
      <c r="L51" s="142" t="s">
        <v>191</v>
      </c>
      <c r="M51" s="144"/>
      <c r="N51" s="142"/>
      <c r="O51" s="144"/>
      <c r="P51" s="142"/>
      <c r="Q51" s="144"/>
      <c r="R51" s="142"/>
      <c r="S51" s="144"/>
      <c r="T51" s="142"/>
      <c r="U51" s="144"/>
      <c r="V51" s="142" t="s">
        <v>191</v>
      </c>
      <c r="W51" s="144"/>
      <c r="X51" s="142" t="s">
        <v>191</v>
      </c>
      <c r="Y51" s="144"/>
      <c r="Z51" s="142"/>
      <c r="AA51" s="144"/>
      <c r="AB51" s="142" t="s">
        <v>191</v>
      </c>
      <c r="AC51" s="144"/>
      <c r="AD51" s="142"/>
      <c r="AE51" s="144"/>
      <c r="AF51" s="142" t="s">
        <v>191</v>
      </c>
      <c r="AG51" s="144"/>
      <c r="AH51" s="142"/>
      <c r="AI51" s="144"/>
      <c r="AJ51" s="142"/>
      <c r="AK51" s="144"/>
      <c r="AL51" s="142"/>
      <c r="AM51" s="145"/>
      <c r="AN51" s="142" t="s">
        <v>191</v>
      </c>
      <c r="AO51" s="144"/>
      <c r="AP51" s="142" t="s">
        <v>191</v>
      </c>
      <c r="AQ51" s="144"/>
      <c r="AS51" s="137" t="str">
        <f t="shared" si="0"/>
        <v>xxxxxxx</v>
      </c>
      <c r="AT51" s="137" t="str">
        <f t="shared" si="1"/>
        <v/>
      </c>
    </row>
    <row r="52" spans="1:46" x14ac:dyDescent="0.2">
      <c r="A52" s="143">
        <v>317</v>
      </c>
      <c r="B52" s="143" t="s">
        <v>2725</v>
      </c>
      <c r="C52" s="143"/>
      <c r="D52" s="143"/>
      <c r="E52" s="151" t="s">
        <v>1252</v>
      </c>
      <c r="F52" s="142"/>
      <c r="G52" s="144"/>
      <c r="H52" s="142"/>
      <c r="I52" s="144"/>
      <c r="J52" s="142"/>
      <c r="K52" s="144"/>
      <c r="L52" s="142" t="s">
        <v>191</v>
      </c>
      <c r="M52" s="144"/>
      <c r="N52" s="142"/>
      <c r="O52" s="144"/>
      <c r="P52" s="142"/>
      <c r="Q52" s="144"/>
      <c r="R52" s="142"/>
      <c r="S52" s="144"/>
      <c r="T52" s="142"/>
      <c r="U52" s="144"/>
      <c r="V52" s="142" t="s">
        <v>191</v>
      </c>
      <c r="W52" s="144"/>
      <c r="X52" s="142" t="s">
        <v>191</v>
      </c>
      <c r="Y52" s="144"/>
      <c r="Z52" s="142"/>
      <c r="AA52" s="144"/>
      <c r="AB52" s="142" t="s">
        <v>191</v>
      </c>
      <c r="AC52" s="144"/>
      <c r="AD52" s="142"/>
      <c r="AE52" s="144"/>
      <c r="AF52" s="142" t="s">
        <v>191</v>
      </c>
      <c r="AG52" s="144"/>
      <c r="AH52" s="142"/>
      <c r="AI52" s="144"/>
      <c r="AJ52" s="142"/>
      <c r="AK52" s="144"/>
      <c r="AL52" s="142"/>
      <c r="AM52" s="145"/>
      <c r="AN52" s="142" t="s">
        <v>191</v>
      </c>
      <c r="AO52" s="144"/>
      <c r="AP52" s="142" t="s">
        <v>191</v>
      </c>
      <c r="AQ52" s="144"/>
      <c r="AS52" s="137" t="str">
        <f t="shared" si="0"/>
        <v>xxxxxxx</v>
      </c>
      <c r="AT52" s="137" t="str">
        <f t="shared" si="1"/>
        <v/>
      </c>
    </row>
    <row r="53" spans="1:46" x14ac:dyDescent="0.2">
      <c r="A53" s="143">
        <v>318</v>
      </c>
      <c r="B53" s="143" t="s">
        <v>2726</v>
      </c>
      <c r="C53" s="143"/>
      <c r="D53" s="143"/>
      <c r="E53" s="151" t="s">
        <v>1252</v>
      </c>
      <c r="F53" s="142"/>
      <c r="G53" s="144"/>
      <c r="H53" s="142"/>
      <c r="I53" s="144"/>
      <c r="J53" s="142"/>
      <c r="K53" s="144"/>
      <c r="L53" s="142" t="s">
        <v>191</v>
      </c>
      <c r="M53" s="144"/>
      <c r="N53" s="142"/>
      <c r="O53" s="144"/>
      <c r="P53" s="142"/>
      <c r="Q53" s="144"/>
      <c r="R53" s="142"/>
      <c r="S53" s="144"/>
      <c r="T53" s="142"/>
      <c r="U53" s="144"/>
      <c r="V53" s="142" t="s">
        <v>191</v>
      </c>
      <c r="W53" s="144"/>
      <c r="X53" s="142" t="s">
        <v>191</v>
      </c>
      <c r="Y53" s="144"/>
      <c r="Z53" s="142"/>
      <c r="AA53" s="144"/>
      <c r="AB53" s="142" t="s">
        <v>191</v>
      </c>
      <c r="AC53" s="144"/>
      <c r="AD53" s="142"/>
      <c r="AE53" s="144"/>
      <c r="AF53" s="142" t="s">
        <v>191</v>
      </c>
      <c r="AG53" s="144"/>
      <c r="AH53" s="142"/>
      <c r="AI53" s="144"/>
      <c r="AJ53" s="142"/>
      <c r="AK53" s="144"/>
      <c r="AL53" s="142"/>
      <c r="AM53" s="145"/>
      <c r="AN53" s="142" t="s">
        <v>191</v>
      </c>
      <c r="AO53" s="144"/>
      <c r="AP53" s="142" t="s">
        <v>191</v>
      </c>
      <c r="AQ53" s="144"/>
      <c r="AS53" s="137" t="str">
        <f t="shared" si="0"/>
        <v>xxxxxxx</v>
      </c>
      <c r="AT53" s="137" t="str">
        <f t="shared" si="1"/>
        <v/>
      </c>
    </row>
    <row r="54" spans="1:46" x14ac:dyDescent="0.2">
      <c r="A54" s="143">
        <v>319</v>
      </c>
      <c r="B54" s="143" t="s">
        <v>2727</v>
      </c>
      <c r="C54" s="143"/>
      <c r="D54" s="143"/>
      <c r="E54" s="151" t="s">
        <v>1252</v>
      </c>
      <c r="F54" s="142"/>
      <c r="G54" s="144"/>
      <c r="H54" s="142"/>
      <c r="I54" s="144"/>
      <c r="J54" s="142"/>
      <c r="K54" s="144"/>
      <c r="L54" s="142" t="s">
        <v>191</v>
      </c>
      <c r="M54" s="144"/>
      <c r="N54" s="142"/>
      <c r="O54" s="144"/>
      <c r="P54" s="142"/>
      <c r="Q54" s="144"/>
      <c r="R54" s="142"/>
      <c r="S54" s="144"/>
      <c r="T54" s="142"/>
      <c r="U54" s="144"/>
      <c r="V54" s="142" t="s">
        <v>191</v>
      </c>
      <c r="W54" s="144"/>
      <c r="X54" s="142" t="s">
        <v>191</v>
      </c>
      <c r="Y54" s="144"/>
      <c r="Z54" s="142"/>
      <c r="AA54" s="144"/>
      <c r="AB54" s="142" t="s">
        <v>191</v>
      </c>
      <c r="AC54" s="144"/>
      <c r="AD54" s="142"/>
      <c r="AE54" s="144"/>
      <c r="AF54" s="142" t="s">
        <v>191</v>
      </c>
      <c r="AG54" s="144"/>
      <c r="AH54" s="142"/>
      <c r="AI54" s="144"/>
      <c r="AJ54" s="142"/>
      <c r="AK54" s="144"/>
      <c r="AL54" s="142"/>
      <c r="AM54" s="145"/>
      <c r="AN54" s="142" t="s">
        <v>191</v>
      </c>
      <c r="AO54" s="144"/>
      <c r="AP54" s="142" t="s">
        <v>191</v>
      </c>
      <c r="AQ54" s="144"/>
      <c r="AS54" s="137" t="str">
        <f t="shared" si="0"/>
        <v>xxxxxxx</v>
      </c>
      <c r="AT54" s="137" t="str">
        <f t="shared" si="1"/>
        <v/>
      </c>
    </row>
    <row r="55" spans="1:46" x14ac:dyDescent="0.2">
      <c r="A55" s="143">
        <v>320</v>
      </c>
      <c r="B55" s="143" t="s">
        <v>2728</v>
      </c>
      <c r="C55" s="143"/>
      <c r="D55" s="143"/>
      <c r="E55" s="151" t="s">
        <v>1252</v>
      </c>
      <c r="F55" s="142"/>
      <c r="G55" s="144"/>
      <c r="H55" s="142"/>
      <c r="I55" s="144"/>
      <c r="J55" s="142"/>
      <c r="K55" s="144"/>
      <c r="L55" s="142" t="s">
        <v>191</v>
      </c>
      <c r="M55" s="144"/>
      <c r="N55" s="142"/>
      <c r="O55" s="144"/>
      <c r="P55" s="142"/>
      <c r="Q55" s="144"/>
      <c r="R55" s="142"/>
      <c r="S55" s="144"/>
      <c r="T55" s="142"/>
      <c r="U55" s="144"/>
      <c r="V55" s="142" t="s">
        <v>191</v>
      </c>
      <c r="W55" s="144"/>
      <c r="X55" s="142" t="s">
        <v>191</v>
      </c>
      <c r="Y55" s="144"/>
      <c r="Z55" s="142"/>
      <c r="AA55" s="144"/>
      <c r="AB55" s="142" t="s">
        <v>191</v>
      </c>
      <c r="AC55" s="144"/>
      <c r="AD55" s="142"/>
      <c r="AE55" s="144"/>
      <c r="AF55" s="142" t="s">
        <v>191</v>
      </c>
      <c r="AG55" s="144"/>
      <c r="AH55" s="142"/>
      <c r="AI55" s="144"/>
      <c r="AJ55" s="142"/>
      <c r="AK55" s="144"/>
      <c r="AL55" s="142"/>
      <c r="AM55" s="145"/>
      <c r="AN55" s="142" t="s">
        <v>191</v>
      </c>
      <c r="AO55" s="144"/>
      <c r="AP55" s="142" t="s">
        <v>191</v>
      </c>
      <c r="AQ55" s="144"/>
      <c r="AS55" s="137" t="str">
        <f t="shared" si="0"/>
        <v>xxxxxxx</v>
      </c>
      <c r="AT55" s="137" t="str">
        <f t="shared" si="1"/>
        <v/>
      </c>
    </row>
    <row r="56" spans="1:46" x14ac:dyDescent="0.2">
      <c r="A56" s="143">
        <v>321</v>
      </c>
      <c r="B56" s="143" t="s">
        <v>2729</v>
      </c>
      <c r="C56" s="143"/>
      <c r="D56" s="143"/>
      <c r="E56" s="151" t="s">
        <v>1252</v>
      </c>
      <c r="F56" s="142"/>
      <c r="G56" s="144"/>
      <c r="H56" s="142"/>
      <c r="I56" s="144"/>
      <c r="J56" s="142"/>
      <c r="K56" s="144"/>
      <c r="L56" s="142" t="s">
        <v>191</v>
      </c>
      <c r="M56" s="144"/>
      <c r="N56" s="142"/>
      <c r="O56" s="144"/>
      <c r="P56" s="142"/>
      <c r="Q56" s="144"/>
      <c r="R56" s="142"/>
      <c r="S56" s="144"/>
      <c r="T56" s="142"/>
      <c r="U56" s="144"/>
      <c r="V56" s="142" t="s">
        <v>191</v>
      </c>
      <c r="W56" s="144"/>
      <c r="X56" s="142" t="s">
        <v>191</v>
      </c>
      <c r="Y56" s="144"/>
      <c r="Z56" s="142"/>
      <c r="AA56" s="144"/>
      <c r="AB56" s="142" t="s">
        <v>191</v>
      </c>
      <c r="AC56" s="144"/>
      <c r="AD56" s="142"/>
      <c r="AE56" s="144"/>
      <c r="AF56" s="142" t="s">
        <v>191</v>
      </c>
      <c r="AG56" s="144"/>
      <c r="AH56" s="142"/>
      <c r="AI56" s="144"/>
      <c r="AJ56" s="142"/>
      <c r="AK56" s="144"/>
      <c r="AL56" s="142"/>
      <c r="AM56" s="145"/>
      <c r="AN56" s="142" t="s">
        <v>191</v>
      </c>
      <c r="AO56" s="144"/>
      <c r="AP56" s="142" t="s">
        <v>191</v>
      </c>
      <c r="AQ56" s="144"/>
      <c r="AS56" s="137" t="str">
        <f t="shared" si="0"/>
        <v>xxxxxxx</v>
      </c>
      <c r="AT56" s="137" t="str">
        <f t="shared" si="1"/>
        <v/>
      </c>
    </row>
    <row r="57" spans="1:46" x14ac:dyDescent="0.2">
      <c r="A57" s="143">
        <v>322</v>
      </c>
      <c r="B57" s="143" t="s">
        <v>2730</v>
      </c>
      <c r="C57" s="143"/>
      <c r="D57" s="143"/>
      <c r="E57" s="151" t="s">
        <v>1252</v>
      </c>
      <c r="F57" s="142"/>
      <c r="G57" s="144"/>
      <c r="H57" s="142"/>
      <c r="I57" s="144"/>
      <c r="J57" s="142"/>
      <c r="K57" s="144"/>
      <c r="L57" s="142" t="s">
        <v>191</v>
      </c>
      <c r="M57" s="144"/>
      <c r="N57" s="142"/>
      <c r="O57" s="144"/>
      <c r="P57" s="142"/>
      <c r="Q57" s="144"/>
      <c r="R57" s="142"/>
      <c r="S57" s="144"/>
      <c r="T57" s="142"/>
      <c r="U57" s="144"/>
      <c r="V57" s="142" t="s">
        <v>191</v>
      </c>
      <c r="W57" s="144"/>
      <c r="X57" s="142" t="s">
        <v>191</v>
      </c>
      <c r="Y57" s="144"/>
      <c r="Z57" s="142"/>
      <c r="AA57" s="144"/>
      <c r="AB57" s="142" t="s">
        <v>191</v>
      </c>
      <c r="AC57" s="144"/>
      <c r="AD57" s="142"/>
      <c r="AE57" s="144"/>
      <c r="AF57" s="142" t="s">
        <v>191</v>
      </c>
      <c r="AG57" s="144"/>
      <c r="AH57" s="142"/>
      <c r="AI57" s="144"/>
      <c r="AJ57" s="142"/>
      <c r="AK57" s="144"/>
      <c r="AL57" s="142"/>
      <c r="AM57" s="145"/>
      <c r="AN57" s="142" t="s">
        <v>191</v>
      </c>
      <c r="AO57" s="144"/>
      <c r="AP57" s="142" t="s">
        <v>191</v>
      </c>
      <c r="AQ57" s="144"/>
      <c r="AS57" s="137" t="str">
        <f t="shared" si="0"/>
        <v>xxxxxxx</v>
      </c>
      <c r="AT57" s="137" t="str">
        <f t="shared" si="1"/>
        <v/>
      </c>
    </row>
    <row r="58" spans="1:46" x14ac:dyDescent="0.2">
      <c r="A58" s="143">
        <v>323</v>
      </c>
      <c r="B58" s="143" t="s">
        <v>2731</v>
      </c>
      <c r="C58" s="143"/>
      <c r="D58" s="143"/>
      <c r="E58" s="151">
        <v>39814</v>
      </c>
      <c r="F58" s="142"/>
      <c r="G58" s="144"/>
      <c r="H58" s="142"/>
      <c r="I58" s="144"/>
      <c r="J58" s="142"/>
      <c r="K58" s="144"/>
      <c r="L58" s="142" t="s">
        <v>191</v>
      </c>
      <c r="M58" s="144"/>
      <c r="N58" s="142"/>
      <c r="O58" s="144"/>
      <c r="P58" s="142"/>
      <c r="Q58" s="144"/>
      <c r="R58" s="142"/>
      <c r="S58" s="144"/>
      <c r="T58" s="142"/>
      <c r="U58" s="144"/>
      <c r="V58" s="142" t="s">
        <v>191</v>
      </c>
      <c r="W58" s="144"/>
      <c r="X58" s="142" t="s">
        <v>191</v>
      </c>
      <c r="Y58" s="144"/>
      <c r="Z58" s="142"/>
      <c r="AA58" s="144"/>
      <c r="AB58" s="142" t="s">
        <v>191</v>
      </c>
      <c r="AC58" s="144"/>
      <c r="AD58" s="142"/>
      <c r="AE58" s="144"/>
      <c r="AF58" s="142" t="s">
        <v>191</v>
      </c>
      <c r="AG58" s="144"/>
      <c r="AH58" s="142"/>
      <c r="AI58" s="144"/>
      <c r="AJ58" s="142"/>
      <c r="AK58" s="144"/>
      <c r="AL58" s="142"/>
      <c r="AM58" s="145"/>
      <c r="AN58" s="142" t="s">
        <v>191</v>
      </c>
      <c r="AO58" s="144"/>
      <c r="AP58" s="142" t="s">
        <v>191</v>
      </c>
      <c r="AQ58" s="144"/>
      <c r="AS58" s="137" t="str">
        <f t="shared" si="0"/>
        <v>xxxxxxx</v>
      </c>
      <c r="AT58" s="137" t="str">
        <f t="shared" si="1"/>
        <v/>
      </c>
    </row>
    <row r="59" spans="1:46" x14ac:dyDescent="0.2">
      <c r="A59" s="148">
        <v>324</v>
      </c>
      <c r="B59" s="143" t="s">
        <v>2732</v>
      </c>
      <c r="C59" s="143"/>
      <c r="D59" s="143"/>
      <c r="E59" s="151" t="s">
        <v>1252</v>
      </c>
      <c r="F59" s="142"/>
      <c r="G59" s="144"/>
      <c r="H59" s="142"/>
      <c r="I59" s="144"/>
      <c r="J59" s="142"/>
      <c r="K59" s="144"/>
      <c r="L59" s="142" t="s">
        <v>191</v>
      </c>
      <c r="M59" s="144"/>
      <c r="N59" s="142"/>
      <c r="O59" s="144"/>
      <c r="P59" s="142"/>
      <c r="Q59" s="144"/>
      <c r="R59" s="142"/>
      <c r="S59" s="144"/>
      <c r="T59" s="142"/>
      <c r="U59" s="144"/>
      <c r="V59" s="142" t="s">
        <v>191</v>
      </c>
      <c r="W59" s="144"/>
      <c r="X59" s="142" t="s">
        <v>191</v>
      </c>
      <c r="Y59" s="144"/>
      <c r="Z59" s="142"/>
      <c r="AA59" s="144"/>
      <c r="AB59" s="142" t="s">
        <v>191</v>
      </c>
      <c r="AC59" s="144"/>
      <c r="AD59" s="142"/>
      <c r="AE59" s="144"/>
      <c r="AF59" s="142" t="s">
        <v>191</v>
      </c>
      <c r="AG59" s="144"/>
      <c r="AH59" s="142"/>
      <c r="AI59" s="144"/>
      <c r="AJ59" s="142"/>
      <c r="AK59" s="144"/>
      <c r="AL59" s="142"/>
      <c r="AM59" s="145"/>
      <c r="AN59" s="142" t="s">
        <v>191</v>
      </c>
      <c r="AO59" s="144"/>
      <c r="AP59" s="142" t="s">
        <v>191</v>
      </c>
      <c r="AQ59" s="144"/>
      <c r="AS59" s="137" t="str">
        <f t="shared" si="0"/>
        <v>xxxxxxx</v>
      </c>
      <c r="AT59" s="137" t="str">
        <f t="shared" si="1"/>
        <v/>
      </c>
    </row>
    <row r="60" spans="1:46" x14ac:dyDescent="0.2">
      <c r="A60" s="143">
        <v>325</v>
      </c>
      <c r="B60" s="143" t="s">
        <v>2733</v>
      </c>
      <c r="C60" s="143"/>
      <c r="D60" s="143"/>
      <c r="E60" s="151">
        <v>39814</v>
      </c>
      <c r="F60" s="142"/>
      <c r="G60" s="144"/>
      <c r="H60" s="142"/>
      <c r="I60" s="144"/>
      <c r="J60" s="142"/>
      <c r="K60" s="144"/>
      <c r="L60" s="142" t="s">
        <v>191</v>
      </c>
      <c r="M60" s="144"/>
      <c r="N60" s="142"/>
      <c r="O60" s="144"/>
      <c r="P60" s="142"/>
      <c r="Q60" s="144"/>
      <c r="R60" s="142"/>
      <c r="S60" s="144"/>
      <c r="T60" s="142"/>
      <c r="U60" s="144"/>
      <c r="V60" s="142" t="s">
        <v>191</v>
      </c>
      <c r="W60" s="144"/>
      <c r="X60" s="142" t="s">
        <v>191</v>
      </c>
      <c r="Y60" s="144"/>
      <c r="Z60" s="142"/>
      <c r="AA60" s="144"/>
      <c r="AB60" s="142" t="s">
        <v>191</v>
      </c>
      <c r="AC60" s="144"/>
      <c r="AD60" s="142"/>
      <c r="AE60" s="144"/>
      <c r="AF60" s="142" t="s">
        <v>191</v>
      </c>
      <c r="AG60" s="144"/>
      <c r="AH60" s="142"/>
      <c r="AI60" s="144"/>
      <c r="AJ60" s="142"/>
      <c r="AK60" s="144"/>
      <c r="AL60" s="142"/>
      <c r="AM60" s="145"/>
      <c r="AN60" s="142" t="s">
        <v>191</v>
      </c>
      <c r="AO60" s="144"/>
      <c r="AP60" s="142" t="s">
        <v>191</v>
      </c>
      <c r="AQ60" s="144"/>
      <c r="AS60" s="137" t="str">
        <f t="shared" si="0"/>
        <v>xxxxxxx</v>
      </c>
      <c r="AT60" s="137" t="str">
        <f t="shared" si="1"/>
        <v/>
      </c>
    </row>
    <row r="61" spans="1:46" x14ac:dyDescent="0.2">
      <c r="A61" s="143">
        <v>326</v>
      </c>
      <c r="B61" s="143" t="s">
        <v>2734</v>
      </c>
      <c r="C61" s="143"/>
      <c r="D61" s="143"/>
      <c r="E61" s="151">
        <v>39814</v>
      </c>
      <c r="F61" s="142"/>
      <c r="G61" s="144"/>
      <c r="H61" s="142"/>
      <c r="I61" s="144"/>
      <c r="J61" s="142"/>
      <c r="K61" s="144"/>
      <c r="L61" s="142" t="s">
        <v>191</v>
      </c>
      <c r="M61" s="144"/>
      <c r="N61" s="142"/>
      <c r="O61" s="144"/>
      <c r="P61" s="142"/>
      <c r="Q61" s="144"/>
      <c r="R61" s="142"/>
      <c r="S61" s="144"/>
      <c r="T61" s="142"/>
      <c r="U61" s="144"/>
      <c r="V61" s="142" t="s">
        <v>191</v>
      </c>
      <c r="W61" s="144"/>
      <c r="X61" s="142" t="s">
        <v>191</v>
      </c>
      <c r="Y61" s="144"/>
      <c r="Z61" s="142"/>
      <c r="AA61" s="144"/>
      <c r="AB61" s="142" t="s">
        <v>191</v>
      </c>
      <c r="AC61" s="144"/>
      <c r="AD61" s="142"/>
      <c r="AE61" s="144"/>
      <c r="AF61" s="142" t="s">
        <v>191</v>
      </c>
      <c r="AG61" s="144"/>
      <c r="AH61" s="142"/>
      <c r="AI61" s="144"/>
      <c r="AJ61" s="142"/>
      <c r="AK61" s="144"/>
      <c r="AL61" s="142"/>
      <c r="AM61" s="145"/>
      <c r="AN61" s="142" t="s">
        <v>191</v>
      </c>
      <c r="AO61" s="144"/>
      <c r="AP61" s="142" t="s">
        <v>191</v>
      </c>
      <c r="AQ61" s="144"/>
      <c r="AS61" s="137" t="str">
        <f t="shared" si="0"/>
        <v>xxxxxxx</v>
      </c>
      <c r="AT61" s="137" t="str">
        <f t="shared" si="1"/>
        <v/>
      </c>
    </row>
    <row r="62" spans="1:46" x14ac:dyDescent="0.2">
      <c r="A62" s="143">
        <v>327</v>
      </c>
      <c r="B62" s="143" t="s">
        <v>2735</v>
      </c>
      <c r="C62" s="143"/>
      <c r="D62" s="143"/>
      <c r="E62" s="151">
        <v>39814</v>
      </c>
      <c r="F62" s="142"/>
      <c r="G62" s="144"/>
      <c r="H62" s="142"/>
      <c r="I62" s="144"/>
      <c r="J62" s="142"/>
      <c r="K62" s="144"/>
      <c r="L62" s="142" t="s">
        <v>191</v>
      </c>
      <c r="M62" s="144"/>
      <c r="N62" s="142"/>
      <c r="O62" s="144"/>
      <c r="P62" s="142"/>
      <c r="Q62" s="144"/>
      <c r="R62" s="142"/>
      <c r="S62" s="144"/>
      <c r="T62" s="142"/>
      <c r="U62" s="144"/>
      <c r="V62" s="142" t="s">
        <v>191</v>
      </c>
      <c r="W62" s="144"/>
      <c r="X62" s="142" t="s">
        <v>191</v>
      </c>
      <c r="Y62" s="144"/>
      <c r="Z62" s="142"/>
      <c r="AA62" s="144"/>
      <c r="AB62" s="142" t="s">
        <v>191</v>
      </c>
      <c r="AC62" s="144"/>
      <c r="AD62" s="142"/>
      <c r="AE62" s="144"/>
      <c r="AF62" s="142" t="s">
        <v>191</v>
      </c>
      <c r="AG62" s="144"/>
      <c r="AH62" s="142"/>
      <c r="AI62" s="144"/>
      <c r="AJ62" s="142"/>
      <c r="AK62" s="144"/>
      <c r="AL62" s="142"/>
      <c r="AM62" s="145"/>
      <c r="AN62" s="142" t="s">
        <v>191</v>
      </c>
      <c r="AO62" s="144"/>
      <c r="AP62" s="142" t="s">
        <v>191</v>
      </c>
      <c r="AQ62" s="144"/>
      <c r="AS62" s="137" t="str">
        <f t="shared" si="0"/>
        <v>xxxxxxx</v>
      </c>
      <c r="AT62" s="137" t="str">
        <f t="shared" si="1"/>
        <v/>
      </c>
    </row>
    <row r="63" spans="1:46" x14ac:dyDescent="0.2">
      <c r="A63" s="143">
        <v>328</v>
      </c>
      <c r="B63" s="143" t="s">
        <v>2736</v>
      </c>
      <c r="C63" s="143"/>
      <c r="D63" s="143"/>
      <c r="E63" s="151">
        <v>39814</v>
      </c>
      <c r="F63" s="142"/>
      <c r="G63" s="144"/>
      <c r="H63" s="142"/>
      <c r="I63" s="144"/>
      <c r="J63" s="142"/>
      <c r="K63" s="144"/>
      <c r="L63" s="142" t="s">
        <v>191</v>
      </c>
      <c r="M63" s="144"/>
      <c r="N63" s="142"/>
      <c r="O63" s="144"/>
      <c r="P63" s="142"/>
      <c r="Q63" s="144"/>
      <c r="R63" s="142"/>
      <c r="S63" s="144"/>
      <c r="T63" s="142"/>
      <c r="U63" s="144"/>
      <c r="V63" s="142" t="s">
        <v>191</v>
      </c>
      <c r="W63" s="144"/>
      <c r="X63" s="142" t="s">
        <v>191</v>
      </c>
      <c r="Y63" s="144"/>
      <c r="Z63" s="142"/>
      <c r="AA63" s="144"/>
      <c r="AB63" s="142" t="s">
        <v>191</v>
      </c>
      <c r="AC63" s="144"/>
      <c r="AD63" s="142"/>
      <c r="AE63" s="144"/>
      <c r="AF63" s="142" t="s">
        <v>191</v>
      </c>
      <c r="AG63" s="144"/>
      <c r="AH63" s="142"/>
      <c r="AI63" s="144"/>
      <c r="AJ63" s="142"/>
      <c r="AK63" s="144"/>
      <c r="AL63" s="142"/>
      <c r="AM63" s="145"/>
      <c r="AN63" s="142" t="s">
        <v>191</v>
      </c>
      <c r="AO63" s="144"/>
      <c r="AP63" s="142" t="s">
        <v>191</v>
      </c>
      <c r="AQ63" s="144"/>
      <c r="AS63" s="137" t="str">
        <f t="shared" si="0"/>
        <v>xxxxxxx</v>
      </c>
      <c r="AT63" s="137" t="str">
        <f t="shared" si="1"/>
        <v/>
      </c>
    </row>
    <row r="64" spans="1:46" x14ac:dyDescent="0.2">
      <c r="A64" s="143">
        <v>329</v>
      </c>
      <c r="B64" s="143" t="s">
        <v>2737</v>
      </c>
      <c r="C64" s="143"/>
      <c r="D64" s="143"/>
      <c r="E64" s="151">
        <v>39814</v>
      </c>
      <c r="F64" s="142"/>
      <c r="G64" s="144"/>
      <c r="H64" s="142"/>
      <c r="I64" s="144"/>
      <c r="J64" s="142"/>
      <c r="K64" s="144"/>
      <c r="L64" s="142" t="s">
        <v>191</v>
      </c>
      <c r="M64" s="144"/>
      <c r="N64" s="142"/>
      <c r="O64" s="144"/>
      <c r="P64" s="142"/>
      <c r="Q64" s="144"/>
      <c r="R64" s="142"/>
      <c r="S64" s="144"/>
      <c r="T64" s="142"/>
      <c r="U64" s="144"/>
      <c r="V64" s="142" t="s">
        <v>191</v>
      </c>
      <c r="W64" s="144"/>
      <c r="X64" s="142" t="s">
        <v>191</v>
      </c>
      <c r="Y64" s="144"/>
      <c r="Z64" s="142"/>
      <c r="AA64" s="144"/>
      <c r="AB64" s="142" t="s">
        <v>191</v>
      </c>
      <c r="AC64" s="144"/>
      <c r="AD64" s="142"/>
      <c r="AE64" s="144"/>
      <c r="AF64" s="142" t="s">
        <v>191</v>
      </c>
      <c r="AG64" s="144"/>
      <c r="AH64" s="142"/>
      <c r="AI64" s="144"/>
      <c r="AJ64" s="142"/>
      <c r="AK64" s="144"/>
      <c r="AL64" s="142"/>
      <c r="AM64" s="145"/>
      <c r="AN64" s="142" t="s">
        <v>191</v>
      </c>
      <c r="AO64" s="144"/>
      <c r="AP64" s="142" t="s">
        <v>191</v>
      </c>
      <c r="AQ64" s="144"/>
      <c r="AS64" s="137" t="str">
        <f t="shared" si="0"/>
        <v>xxxxxxx</v>
      </c>
      <c r="AT64" s="137" t="str">
        <f t="shared" si="1"/>
        <v/>
      </c>
    </row>
    <row r="65" spans="1:46" x14ac:dyDescent="0.2">
      <c r="A65" s="143">
        <v>330</v>
      </c>
      <c r="B65" s="143" t="s">
        <v>2738</v>
      </c>
      <c r="C65" s="143"/>
      <c r="D65" s="143"/>
      <c r="E65" s="151" t="s">
        <v>1252</v>
      </c>
      <c r="F65" s="142"/>
      <c r="G65" s="144"/>
      <c r="H65" s="142"/>
      <c r="I65" s="144"/>
      <c r="J65" s="142"/>
      <c r="K65" s="144"/>
      <c r="L65" s="142" t="s">
        <v>191</v>
      </c>
      <c r="M65" s="144"/>
      <c r="N65" s="142"/>
      <c r="O65" s="144"/>
      <c r="P65" s="142"/>
      <c r="Q65" s="144"/>
      <c r="R65" s="142"/>
      <c r="S65" s="144"/>
      <c r="T65" s="142"/>
      <c r="U65" s="144"/>
      <c r="V65" s="142" t="s">
        <v>191</v>
      </c>
      <c r="W65" s="144"/>
      <c r="X65" s="142" t="s">
        <v>191</v>
      </c>
      <c r="Y65" s="144"/>
      <c r="Z65" s="142"/>
      <c r="AA65" s="144"/>
      <c r="AB65" s="142" t="s">
        <v>191</v>
      </c>
      <c r="AC65" s="144"/>
      <c r="AD65" s="142"/>
      <c r="AE65" s="144"/>
      <c r="AF65" s="142" t="s">
        <v>191</v>
      </c>
      <c r="AG65" s="144"/>
      <c r="AH65" s="142"/>
      <c r="AI65" s="144"/>
      <c r="AJ65" s="142"/>
      <c r="AK65" s="144"/>
      <c r="AL65" s="142"/>
      <c r="AM65" s="145"/>
      <c r="AN65" s="142" t="s">
        <v>191</v>
      </c>
      <c r="AO65" s="144"/>
      <c r="AP65" s="142" t="s">
        <v>191</v>
      </c>
      <c r="AQ65" s="144"/>
      <c r="AS65" s="137" t="str">
        <f t="shared" si="0"/>
        <v>xxxxxxx</v>
      </c>
      <c r="AT65" s="137" t="str">
        <f t="shared" si="1"/>
        <v/>
      </c>
    </row>
    <row r="66" spans="1:46" x14ac:dyDescent="0.2">
      <c r="A66" s="143">
        <v>331</v>
      </c>
      <c r="B66" s="143" t="s">
        <v>2739</v>
      </c>
      <c r="C66" s="143"/>
      <c r="D66" s="143"/>
      <c r="E66" s="151">
        <v>39814</v>
      </c>
      <c r="F66" s="142"/>
      <c r="G66" s="144"/>
      <c r="H66" s="142"/>
      <c r="I66" s="144"/>
      <c r="J66" s="142"/>
      <c r="K66" s="144"/>
      <c r="L66" s="142" t="s">
        <v>191</v>
      </c>
      <c r="M66" s="144"/>
      <c r="N66" s="142"/>
      <c r="O66" s="144"/>
      <c r="P66" s="142"/>
      <c r="Q66" s="144"/>
      <c r="R66" s="142"/>
      <c r="S66" s="144"/>
      <c r="T66" s="142"/>
      <c r="U66" s="144"/>
      <c r="V66" s="142" t="s">
        <v>191</v>
      </c>
      <c r="W66" s="144"/>
      <c r="X66" s="142" t="s">
        <v>191</v>
      </c>
      <c r="Y66" s="144"/>
      <c r="Z66" s="142"/>
      <c r="AA66" s="144"/>
      <c r="AB66" s="142" t="s">
        <v>191</v>
      </c>
      <c r="AC66" s="144"/>
      <c r="AD66" s="142"/>
      <c r="AE66" s="144"/>
      <c r="AF66" s="142" t="s">
        <v>191</v>
      </c>
      <c r="AG66" s="144"/>
      <c r="AH66" s="142"/>
      <c r="AI66" s="144"/>
      <c r="AJ66" s="142"/>
      <c r="AK66" s="144"/>
      <c r="AL66" s="142"/>
      <c r="AM66" s="145"/>
      <c r="AN66" s="142" t="s">
        <v>191</v>
      </c>
      <c r="AO66" s="144"/>
      <c r="AP66" s="142" t="s">
        <v>191</v>
      </c>
      <c r="AQ66" s="144"/>
      <c r="AS66" s="137" t="str">
        <f t="shared" si="0"/>
        <v>xxxxxxx</v>
      </c>
      <c r="AT66" s="137" t="str">
        <f t="shared" si="1"/>
        <v/>
      </c>
    </row>
    <row r="67" spans="1:46" x14ac:dyDescent="0.2">
      <c r="A67" s="143">
        <v>332</v>
      </c>
      <c r="B67" s="143" t="s">
        <v>2740</v>
      </c>
      <c r="C67" s="143"/>
      <c r="D67" s="143"/>
      <c r="E67" s="151">
        <v>39814</v>
      </c>
      <c r="F67" s="142"/>
      <c r="G67" s="144"/>
      <c r="H67" s="142"/>
      <c r="I67" s="144"/>
      <c r="J67" s="142"/>
      <c r="K67" s="144"/>
      <c r="L67" s="142" t="s">
        <v>191</v>
      </c>
      <c r="M67" s="144"/>
      <c r="N67" s="142"/>
      <c r="O67" s="144"/>
      <c r="P67" s="142"/>
      <c r="Q67" s="144"/>
      <c r="R67" s="142"/>
      <c r="S67" s="144"/>
      <c r="T67" s="142"/>
      <c r="U67" s="144"/>
      <c r="V67" s="142" t="s">
        <v>191</v>
      </c>
      <c r="W67" s="144"/>
      <c r="X67" s="142" t="s">
        <v>191</v>
      </c>
      <c r="Y67" s="144"/>
      <c r="Z67" s="142"/>
      <c r="AA67" s="144"/>
      <c r="AB67" s="142" t="s">
        <v>191</v>
      </c>
      <c r="AC67" s="144"/>
      <c r="AD67" s="142"/>
      <c r="AE67" s="144"/>
      <c r="AF67" s="142" t="s">
        <v>191</v>
      </c>
      <c r="AG67" s="144"/>
      <c r="AH67" s="142"/>
      <c r="AI67" s="144"/>
      <c r="AJ67" s="142"/>
      <c r="AK67" s="144"/>
      <c r="AL67" s="142"/>
      <c r="AM67" s="145"/>
      <c r="AN67" s="142" t="s">
        <v>191</v>
      </c>
      <c r="AO67" s="144"/>
      <c r="AP67" s="142" t="s">
        <v>191</v>
      </c>
      <c r="AQ67" s="144"/>
      <c r="AS67" s="137" t="str">
        <f t="shared" si="0"/>
        <v>xxxxxxx</v>
      </c>
      <c r="AT67" s="137" t="str">
        <f t="shared" si="1"/>
        <v/>
      </c>
    </row>
    <row r="68" spans="1:46" x14ac:dyDescent="0.2">
      <c r="A68" s="143">
        <v>333</v>
      </c>
      <c r="B68" s="143" t="s">
        <v>2741</v>
      </c>
      <c r="C68" s="143"/>
      <c r="D68" s="143"/>
      <c r="E68" s="151">
        <v>39814</v>
      </c>
      <c r="F68" s="142"/>
      <c r="G68" s="144"/>
      <c r="H68" s="142"/>
      <c r="I68" s="144"/>
      <c r="J68" s="142"/>
      <c r="K68" s="144"/>
      <c r="L68" s="142" t="s">
        <v>191</v>
      </c>
      <c r="M68" s="144"/>
      <c r="N68" s="142"/>
      <c r="O68" s="144"/>
      <c r="P68" s="142"/>
      <c r="Q68" s="144"/>
      <c r="R68" s="142"/>
      <c r="S68" s="144"/>
      <c r="T68" s="142"/>
      <c r="U68" s="144"/>
      <c r="V68" s="142" t="s">
        <v>191</v>
      </c>
      <c r="W68" s="144"/>
      <c r="X68" s="142" t="s">
        <v>191</v>
      </c>
      <c r="Y68" s="144"/>
      <c r="Z68" s="142"/>
      <c r="AA68" s="144"/>
      <c r="AB68" s="142" t="s">
        <v>191</v>
      </c>
      <c r="AC68" s="144"/>
      <c r="AD68" s="142"/>
      <c r="AE68" s="144"/>
      <c r="AF68" s="142" t="s">
        <v>191</v>
      </c>
      <c r="AG68" s="144"/>
      <c r="AH68" s="142"/>
      <c r="AI68" s="144"/>
      <c r="AJ68" s="142"/>
      <c r="AK68" s="144"/>
      <c r="AL68" s="142"/>
      <c r="AM68" s="145"/>
      <c r="AN68" s="142" t="s">
        <v>191</v>
      </c>
      <c r="AO68" s="144"/>
      <c r="AP68" s="142" t="s">
        <v>191</v>
      </c>
      <c r="AQ68" s="144"/>
      <c r="AS68" s="137" t="str">
        <f t="shared" si="0"/>
        <v>xxxxxxx</v>
      </c>
      <c r="AT68" s="137" t="str">
        <f t="shared" si="1"/>
        <v/>
      </c>
    </row>
    <row r="69" spans="1:46" x14ac:dyDescent="0.2">
      <c r="A69" s="148">
        <v>334</v>
      </c>
      <c r="B69" s="143" t="s">
        <v>2742</v>
      </c>
      <c r="C69" s="143"/>
      <c r="D69" s="143"/>
      <c r="E69" s="151">
        <v>39814</v>
      </c>
      <c r="F69" s="142"/>
      <c r="G69" s="144"/>
      <c r="H69" s="142"/>
      <c r="I69" s="144"/>
      <c r="J69" s="142"/>
      <c r="K69" s="144"/>
      <c r="L69" s="142" t="s">
        <v>191</v>
      </c>
      <c r="M69" s="144"/>
      <c r="N69" s="142"/>
      <c r="O69" s="144"/>
      <c r="P69" s="142"/>
      <c r="Q69" s="144"/>
      <c r="R69" s="142"/>
      <c r="S69" s="144"/>
      <c r="T69" s="142"/>
      <c r="U69" s="144"/>
      <c r="V69" s="142" t="s">
        <v>191</v>
      </c>
      <c r="W69" s="144"/>
      <c r="X69" s="142" t="s">
        <v>191</v>
      </c>
      <c r="Y69" s="144"/>
      <c r="Z69" s="142"/>
      <c r="AA69" s="144"/>
      <c r="AB69" s="142" t="s">
        <v>191</v>
      </c>
      <c r="AC69" s="144"/>
      <c r="AD69" s="142"/>
      <c r="AE69" s="144"/>
      <c r="AF69" s="142" t="s">
        <v>191</v>
      </c>
      <c r="AG69" s="144"/>
      <c r="AH69" s="142"/>
      <c r="AI69" s="144"/>
      <c r="AJ69" s="142"/>
      <c r="AK69" s="144"/>
      <c r="AL69" s="142"/>
      <c r="AM69" s="145"/>
      <c r="AN69" s="142" t="s">
        <v>191</v>
      </c>
      <c r="AO69" s="144"/>
      <c r="AP69" s="142" t="s">
        <v>191</v>
      </c>
      <c r="AQ69" s="144"/>
      <c r="AS69" s="137" t="str">
        <f t="shared" si="0"/>
        <v>xxxxxxx</v>
      </c>
      <c r="AT69" s="137" t="str">
        <f t="shared" si="1"/>
        <v/>
      </c>
    </row>
    <row r="70" spans="1:46" x14ac:dyDescent="0.2">
      <c r="A70" s="143">
        <v>335</v>
      </c>
      <c r="B70" s="143" t="s">
        <v>2743</v>
      </c>
      <c r="C70" s="143"/>
      <c r="D70" s="143"/>
      <c r="E70" s="151">
        <v>39814</v>
      </c>
      <c r="F70" s="142"/>
      <c r="G70" s="144"/>
      <c r="H70" s="142"/>
      <c r="I70" s="144"/>
      <c r="J70" s="142"/>
      <c r="K70" s="144"/>
      <c r="L70" s="142" t="s">
        <v>191</v>
      </c>
      <c r="M70" s="144"/>
      <c r="N70" s="142"/>
      <c r="O70" s="144"/>
      <c r="P70" s="142"/>
      <c r="Q70" s="144"/>
      <c r="R70" s="142"/>
      <c r="S70" s="144"/>
      <c r="T70" s="142"/>
      <c r="U70" s="144"/>
      <c r="V70" s="142" t="s">
        <v>191</v>
      </c>
      <c r="W70" s="144"/>
      <c r="X70" s="142" t="s">
        <v>191</v>
      </c>
      <c r="Y70" s="144"/>
      <c r="Z70" s="142"/>
      <c r="AA70" s="144"/>
      <c r="AB70" s="142" t="s">
        <v>191</v>
      </c>
      <c r="AC70" s="144"/>
      <c r="AD70" s="142"/>
      <c r="AE70" s="144"/>
      <c r="AF70" s="142" t="s">
        <v>191</v>
      </c>
      <c r="AG70" s="144"/>
      <c r="AH70" s="142"/>
      <c r="AI70" s="144"/>
      <c r="AJ70" s="142"/>
      <c r="AK70" s="144"/>
      <c r="AL70" s="142"/>
      <c r="AM70" s="145"/>
      <c r="AN70" s="142" t="s">
        <v>191</v>
      </c>
      <c r="AO70" s="144"/>
      <c r="AP70" s="142" t="s">
        <v>191</v>
      </c>
      <c r="AQ70" s="144"/>
      <c r="AS70" s="137" t="str">
        <f t="shared" si="0"/>
        <v>xxxxxxx</v>
      </c>
      <c r="AT70" s="137" t="str">
        <f t="shared" si="1"/>
        <v/>
      </c>
    </row>
    <row r="71" spans="1:46" x14ac:dyDescent="0.2">
      <c r="A71" s="143">
        <v>336</v>
      </c>
      <c r="B71" s="143" t="s">
        <v>2744</v>
      </c>
      <c r="C71" s="143"/>
      <c r="D71" s="143"/>
      <c r="E71" s="151">
        <v>39814</v>
      </c>
      <c r="F71" s="142"/>
      <c r="G71" s="144"/>
      <c r="H71" s="142"/>
      <c r="I71" s="144"/>
      <c r="J71" s="142"/>
      <c r="K71" s="144"/>
      <c r="L71" s="142" t="s">
        <v>191</v>
      </c>
      <c r="M71" s="144"/>
      <c r="N71" s="142"/>
      <c r="O71" s="144"/>
      <c r="P71" s="142"/>
      <c r="Q71" s="144"/>
      <c r="R71" s="142"/>
      <c r="S71" s="144"/>
      <c r="T71" s="142"/>
      <c r="U71" s="144"/>
      <c r="V71" s="142" t="s">
        <v>191</v>
      </c>
      <c r="W71" s="144"/>
      <c r="X71" s="142" t="s">
        <v>191</v>
      </c>
      <c r="Y71" s="144"/>
      <c r="Z71" s="142"/>
      <c r="AA71" s="144"/>
      <c r="AB71" s="142" t="s">
        <v>191</v>
      </c>
      <c r="AC71" s="144"/>
      <c r="AD71" s="142"/>
      <c r="AE71" s="144"/>
      <c r="AF71" s="142" t="s">
        <v>191</v>
      </c>
      <c r="AG71" s="144"/>
      <c r="AH71" s="142"/>
      <c r="AI71" s="144"/>
      <c r="AJ71" s="142"/>
      <c r="AK71" s="144"/>
      <c r="AL71" s="142"/>
      <c r="AM71" s="145"/>
      <c r="AN71" s="142" t="s">
        <v>191</v>
      </c>
      <c r="AO71" s="144"/>
      <c r="AP71" s="142" t="s">
        <v>191</v>
      </c>
      <c r="AQ71" s="144"/>
      <c r="AS71" s="137" t="str">
        <f t="shared" si="0"/>
        <v>xxxxxxx</v>
      </c>
      <c r="AT71" s="137" t="str">
        <f t="shared" si="1"/>
        <v/>
      </c>
    </row>
    <row r="72" spans="1:46" x14ac:dyDescent="0.2">
      <c r="A72" s="143">
        <v>337</v>
      </c>
      <c r="B72" s="143" t="s">
        <v>2745</v>
      </c>
      <c r="C72" s="143"/>
      <c r="D72" s="143"/>
      <c r="E72" s="151">
        <v>39814</v>
      </c>
      <c r="F72" s="142"/>
      <c r="G72" s="144"/>
      <c r="H72" s="142"/>
      <c r="I72" s="144"/>
      <c r="J72" s="142"/>
      <c r="K72" s="144"/>
      <c r="L72" s="142" t="s">
        <v>191</v>
      </c>
      <c r="M72" s="144"/>
      <c r="N72" s="142"/>
      <c r="O72" s="144"/>
      <c r="P72" s="142"/>
      <c r="Q72" s="144"/>
      <c r="R72" s="142"/>
      <c r="S72" s="144"/>
      <c r="T72" s="142"/>
      <c r="U72" s="144"/>
      <c r="V72" s="142" t="s">
        <v>191</v>
      </c>
      <c r="W72" s="144"/>
      <c r="X72" s="142" t="s">
        <v>191</v>
      </c>
      <c r="Y72" s="144"/>
      <c r="Z72" s="142"/>
      <c r="AA72" s="144"/>
      <c r="AB72" s="142" t="s">
        <v>191</v>
      </c>
      <c r="AC72" s="144"/>
      <c r="AD72" s="142"/>
      <c r="AE72" s="144"/>
      <c r="AF72" s="142" t="s">
        <v>191</v>
      </c>
      <c r="AG72" s="144"/>
      <c r="AH72" s="142"/>
      <c r="AI72" s="144"/>
      <c r="AJ72" s="142"/>
      <c r="AK72" s="144"/>
      <c r="AL72" s="142"/>
      <c r="AM72" s="145"/>
      <c r="AN72" s="142" t="s">
        <v>191</v>
      </c>
      <c r="AO72" s="144"/>
      <c r="AP72" s="142" t="s">
        <v>191</v>
      </c>
      <c r="AQ72" s="144"/>
      <c r="AS72" s="137" t="str">
        <f t="shared" si="0"/>
        <v>xxxxxxx</v>
      </c>
      <c r="AT72" s="137" t="str">
        <f t="shared" si="1"/>
        <v/>
      </c>
    </row>
    <row r="73" spans="1:46" x14ac:dyDescent="0.2">
      <c r="A73" s="143">
        <v>338</v>
      </c>
      <c r="B73" s="143" t="s">
        <v>2746</v>
      </c>
      <c r="C73" s="143"/>
      <c r="D73" s="143"/>
      <c r="E73" s="151" t="s">
        <v>1252</v>
      </c>
      <c r="F73" s="142"/>
      <c r="G73" s="144"/>
      <c r="H73" s="142"/>
      <c r="I73" s="144"/>
      <c r="J73" s="142"/>
      <c r="K73" s="144"/>
      <c r="L73" s="142" t="s">
        <v>191</v>
      </c>
      <c r="M73" s="144"/>
      <c r="N73" s="142"/>
      <c r="O73" s="144"/>
      <c r="P73" s="142"/>
      <c r="Q73" s="144"/>
      <c r="R73" s="142"/>
      <c r="S73" s="144"/>
      <c r="T73" s="142"/>
      <c r="U73" s="144"/>
      <c r="V73" s="142" t="s">
        <v>191</v>
      </c>
      <c r="W73" s="144"/>
      <c r="X73" s="142" t="s">
        <v>191</v>
      </c>
      <c r="Y73" s="144"/>
      <c r="Z73" s="142"/>
      <c r="AA73" s="144"/>
      <c r="AB73" s="142" t="s">
        <v>191</v>
      </c>
      <c r="AC73" s="144"/>
      <c r="AD73" s="142"/>
      <c r="AE73" s="144"/>
      <c r="AF73" s="142" t="s">
        <v>191</v>
      </c>
      <c r="AG73" s="144"/>
      <c r="AH73" s="142"/>
      <c r="AI73" s="144"/>
      <c r="AJ73" s="142"/>
      <c r="AK73" s="144"/>
      <c r="AL73" s="142"/>
      <c r="AM73" s="145"/>
      <c r="AN73" s="142" t="s">
        <v>191</v>
      </c>
      <c r="AO73" s="144"/>
      <c r="AP73" s="142" t="s">
        <v>191</v>
      </c>
      <c r="AQ73" s="144"/>
      <c r="AS73" s="137" t="str">
        <f t="shared" si="0"/>
        <v>xxxxxxx</v>
      </c>
      <c r="AT73" s="137" t="str">
        <f t="shared" si="1"/>
        <v/>
      </c>
    </row>
    <row r="74" spans="1:46" x14ac:dyDescent="0.2">
      <c r="A74" s="143">
        <v>339</v>
      </c>
      <c r="B74" s="143" t="s">
        <v>2747</v>
      </c>
      <c r="C74" s="143"/>
      <c r="D74" s="143"/>
      <c r="E74" s="151" t="s">
        <v>1252</v>
      </c>
      <c r="F74" s="142"/>
      <c r="G74" s="144"/>
      <c r="H74" s="142"/>
      <c r="I74" s="144"/>
      <c r="J74" s="142"/>
      <c r="K74" s="144"/>
      <c r="L74" s="142" t="s">
        <v>191</v>
      </c>
      <c r="M74" s="144"/>
      <c r="N74" s="142"/>
      <c r="O74" s="144"/>
      <c r="P74" s="142"/>
      <c r="Q74" s="144"/>
      <c r="R74" s="142"/>
      <c r="S74" s="144"/>
      <c r="T74" s="142"/>
      <c r="U74" s="144"/>
      <c r="V74" s="142" t="s">
        <v>191</v>
      </c>
      <c r="W74" s="144"/>
      <c r="X74" s="142" t="s">
        <v>191</v>
      </c>
      <c r="Y74" s="144"/>
      <c r="Z74" s="142"/>
      <c r="AA74" s="144"/>
      <c r="AB74" s="142" t="s">
        <v>191</v>
      </c>
      <c r="AC74" s="144"/>
      <c r="AD74" s="142"/>
      <c r="AE74" s="144"/>
      <c r="AF74" s="142" t="s">
        <v>191</v>
      </c>
      <c r="AG74" s="144"/>
      <c r="AH74" s="142"/>
      <c r="AI74" s="144"/>
      <c r="AJ74" s="142"/>
      <c r="AK74" s="144"/>
      <c r="AL74" s="142"/>
      <c r="AM74" s="145"/>
      <c r="AN74" s="142" t="s">
        <v>191</v>
      </c>
      <c r="AO74" s="144"/>
      <c r="AP74" s="142" t="s">
        <v>191</v>
      </c>
      <c r="AQ74" s="144"/>
      <c r="AS74" s="137" t="str">
        <f t="shared" ref="AS74:AS137" si="2">H74&amp;J74&amp;L74&amp;N74&amp;P74&amp;R74&amp;T74&amp;V74&amp;X74&amp;Z74&amp;AB74&amp;AD74&amp;AF74&amp;AH74&amp;AJ74&amp;AL74&amp;AN74&amp;AP74</f>
        <v>xxxxxxx</v>
      </c>
      <c r="AT74" s="137" t="str">
        <f t="shared" ref="AT74:AT137" si="3">I74&amp;K74&amp;M74&amp;O74&amp;Q74&amp;S74&amp;U74&amp;W74&amp;Y74&amp;AA74&amp;AC74&amp;AE74&amp;AG74&amp;AI74&amp;AK74&amp;AM74&amp;AO74&amp;AQ74</f>
        <v/>
      </c>
    </row>
    <row r="75" spans="1:46" x14ac:dyDescent="0.2">
      <c r="A75" s="143">
        <v>340</v>
      </c>
      <c r="B75" s="143" t="s">
        <v>2748</v>
      </c>
      <c r="C75" s="143"/>
      <c r="D75" s="143"/>
      <c r="E75" s="151" t="s">
        <v>1252</v>
      </c>
      <c r="F75" s="142"/>
      <c r="G75" s="144"/>
      <c r="H75" s="142"/>
      <c r="I75" s="144"/>
      <c r="J75" s="142"/>
      <c r="K75" s="144"/>
      <c r="L75" s="142" t="s">
        <v>191</v>
      </c>
      <c r="M75" s="144"/>
      <c r="N75" s="142"/>
      <c r="O75" s="144"/>
      <c r="P75" s="142"/>
      <c r="Q75" s="144"/>
      <c r="R75" s="142"/>
      <c r="S75" s="144"/>
      <c r="T75" s="142"/>
      <c r="U75" s="144"/>
      <c r="V75" s="142" t="s">
        <v>191</v>
      </c>
      <c r="W75" s="144"/>
      <c r="X75" s="142" t="s">
        <v>191</v>
      </c>
      <c r="Y75" s="144"/>
      <c r="Z75" s="142"/>
      <c r="AA75" s="144"/>
      <c r="AB75" s="142" t="s">
        <v>191</v>
      </c>
      <c r="AC75" s="144"/>
      <c r="AD75" s="142"/>
      <c r="AE75" s="144"/>
      <c r="AF75" s="142" t="s">
        <v>191</v>
      </c>
      <c r="AG75" s="144"/>
      <c r="AH75" s="142"/>
      <c r="AI75" s="144"/>
      <c r="AJ75" s="142"/>
      <c r="AK75" s="144"/>
      <c r="AL75" s="142"/>
      <c r="AM75" s="145"/>
      <c r="AN75" s="142" t="s">
        <v>191</v>
      </c>
      <c r="AO75" s="144"/>
      <c r="AP75" s="142" t="s">
        <v>191</v>
      </c>
      <c r="AQ75" s="144"/>
      <c r="AS75" s="137" t="str">
        <f t="shared" si="2"/>
        <v>xxxxxxx</v>
      </c>
      <c r="AT75" s="137" t="str">
        <f t="shared" si="3"/>
        <v/>
      </c>
    </row>
    <row r="76" spans="1:46" x14ac:dyDescent="0.2">
      <c r="A76" s="143">
        <v>341</v>
      </c>
      <c r="B76" s="143" t="s">
        <v>2749</v>
      </c>
      <c r="C76" s="143"/>
      <c r="D76" s="143"/>
      <c r="E76" s="151" t="s">
        <v>1252</v>
      </c>
      <c r="F76" s="142"/>
      <c r="G76" s="144"/>
      <c r="H76" s="142"/>
      <c r="I76" s="144"/>
      <c r="J76" s="142"/>
      <c r="K76" s="144"/>
      <c r="L76" s="142" t="s">
        <v>191</v>
      </c>
      <c r="M76" s="144"/>
      <c r="N76" s="142"/>
      <c r="O76" s="144"/>
      <c r="P76" s="142"/>
      <c r="Q76" s="144"/>
      <c r="R76" s="142"/>
      <c r="S76" s="144"/>
      <c r="T76" s="142"/>
      <c r="U76" s="144"/>
      <c r="V76" s="142" t="s">
        <v>191</v>
      </c>
      <c r="W76" s="144"/>
      <c r="X76" s="142" t="s">
        <v>191</v>
      </c>
      <c r="Y76" s="144"/>
      <c r="Z76" s="142"/>
      <c r="AA76" s="144"/>
      <c r="AB76" s="142" t="s">
        <v>191</v>
      </c>
      <c r="AC76" s="144"/>
      <c r="AD76" s="142"/>
      <c r="AE76" s="144"/>
      <c r="AF76" s="142" t="s">
        <v>191</v>
      </c>
      <c r="AG76" s="144"/>
      <c r="AH76" s="142"/>
      <c r="AI76" s="144"/>
      <c r="AJ76" s="142"/>
      <c r="AK76" s="144"/>
      <c r="AL76" s="142"/>
      <c r="AM76" s="145"/>
      <c r="AN76" s="142" t="s">
        <v>191</v>
      </c>
      <c r="AO76" s="144"/>
      <c r="AP76" s="142" t="s">
        <v>191</v>
      </c>
      <c r="AQ76" s="144"/>
      <c r="AS76" s="137" t="str">
        <f t="shared" si="2"/>
        <v>xxxxxxx</v>
      </c>
      <c r="AT76" s="137" t="str">
        <f t="shared" si="3"/>
        <v/>
      </c>
    </row>
    <row r="77" spans="1:46" x14ac:dyDescent="0.2">
      <c r="A77" s="143">
        <v>342</v>
      </c>
      <c r="B77" s="143" t="s">
        <v>2750</v>
      </c>
      <c r="C77" s="143"/>
      <c r="D77" s="143"/>
      <c r="E77" s="151" t="s">
        <v>1252</v>
      </c>
      <c r="F77" s="142"/>
      <c r="G77" s="144"/>
      <c r="H77" s="142"/>
      <c r="I77" s="144"/>
      <c r="J77" s="142"/>
      <c r="K77" s="144"/>
      <c r="L77" s="142" t="s">
        <v>191</v>
      </c>
      <c r="M77" s="144"/>
      <c r="N77" s="142"/>
      <c r="O77" s="144"/>
      <c r="P77" s="142"/>
      <c r="Q77" s="144"/>
      <c r="R77" s="142"/>
      <c r="S77" s="144"/>
      <c r="T77" s="142"/>
      <c r="U77" s="144"/>
      <c r="V77" s="142" t="s">
        <v>191</v>
      </c>
      <c r="W77" s="144"/>
      <c r="X77" s="142" t="s">
        <v>191</v>
      </c>
      <c r="Y77" s="144"/>
      <c r="Z77" s="142"/>
      <c r="AA77" s="144"/>
      <c r="AB77" s="142" t="s">
        <v>191</v>
      </c>
      <c r="AC77" s="144"/>
      <c r="AD77" s="142"/>
      <c r="AE77" s="144"/>
      <c r="AF77" s="142" t="s">
        <v>191</v>
      </c>
      <c r="AG77" s="144"/>
      <c r="AH77" s="142"/>
      <c r="AI77" s="144"/>
      <c r="AJ77" s="142"/>
      <c r="AK77" s="144"/>
      <c r="AL77" s="142"/>
      <c r="AM77" s="145"/>
      <c r="AN77" s="142" t="s">
        <v>191</v>
      </c>
      <c r="AO77" s="144"/>
      <c r="AP77" s="142" t="s">
        <v>191</v>
      </c>
      <c r="AQ77" s="144"/>
      <c r="AS77" s="137" t="str">
        <f t="shared" si="2"/>
        <v>xxxxxxx</v>
      </c>
      <c r="AT77" s="137" t="str">
        <f t="shared" si="3"/>
        <v/>
      </c>
    </row>
    <row r="78" spans="1:46" x14ac:dyDescent="0.2">
      <c r="A78" s="143">
        <v>343</v>
      </c>
      <c r="B78" s="143" t="s">
        <v>2751</v>
      </c>
      <c r="C78" s="143"/>
      <c r="D78" s="143"/>
      <c r="E78" s="151" t="s">
        <v>1252</v>
      </c>
      <c r="F78" s="142"/>
      <c r="G78" s="144"/>
      <c r="H78" s="142"/>
      <c r="I78" s="144"/>
      <c r="J78" s="142"/>
      <c r="K78" s="144"/>
      <c r="L78" s="142" t="s">
        <v>191</v>
      </c>
      <c r="M78" s="144"/>
      <c r="N78" s="142"/>
      <c r="O78" s="144"/>
      <c r="P78" s="142"/>
      <c r="Q78" s="144"/>
      <c r="R78" s="142"/>
      <c r="S78" s="144"/>
      <c r="T78" s="142"/>
      <c r="U78" s="144"/>
      <c r="V78" s="142" t="s">
        <v>191</v>
      </c>
      <c r="W78" s="144"/>
      <c r="X78" s="142" t="s">
        <v>191</v>
      </c>
      <c r="Y78" s="144"/>
      <c r="Z78" s="142"/>
      <c r="AA78" s="144"/>
      <c r="AB78" s="142" t="s">
        <v>191</v>
      </c>
      <c r="AC78" s="144"/>
      <c r="AD78" s="142"/>
      <c r="AE78" s="144"/>
      <c r="AF78" s="142" t="s">
        <v>191</v>
      </c>
      <c r="AG78" s="144"/>
      <c r="AH78" s="142"/>
      <c r="AI78" s="144"/>
      <c r="AJ78" s="142"/>
      <c r="AK78" s="144"/>
      <c r="AL78" s="142"/>
      <c r="AM78" s="145"/>
      <c r="AN78" s="142" t="s">
        <v>191</v>
      </c>
      <c r="AO78" s="144"/>
      <c r="AP78" s="142" t="s">
        <v>191</v>
      </c>
      <c r="AQ78" s="144"/>
      <c r="AS78" s="137" t="str">
        <f t="shared" si="2"/>
        <v>xxxxxxx</v>
      </c>
      <c r="AT78" s="137" t="str">
        <f t="shared" si="3"/>
        <v/>
      </c>
    </row>
    <row r="79" spans="1:46" x14ac:dyDescent="0.2">
      <c r="A79" s="143">
        <v>344</v>
      </c>
      <c r="B79" s="143" t="s">
        <v>2752</v>
      </c>
      <c r="C79" s="143"/>
      <c r="D79" s="143"/>
      <c r="E79" s="151" t="s">
        <v>1252</v>
      </c>
      <c r="F79" s="142"/>
      <c r="G79" s="144"/>
      <c r="H79" s="142"/>
      <c r="I79" s="144"/>
      <c r="J79" s="142"/>
      <c r="K79" s="144"/>
      <c r="L79" s="142" t="s">
        <v>191</v>
      </c>
      <c r="M79" s="144"/>
      <c r="N79" s="142"/>
      <c r="O79" s="144"/>
      <c r="P79" s="142"/>
      <c r="Q79" s="144"/>
      <c r="R79" s="142"/>
      <c r="S79" s="144"/>
      <c r="T79" s="142"/>
      <c r="U79" s="144"/>
      <c r="V79" s="142" t="s">
        <v>191</v>
      </c>
      <c r="W79" s="144"/>
      <c r="X79" s="142" t="s">
        <v>191</v>
      </c>
      <c r="Y79" s="144"/>
      <c r="Z79" s="142"/>
      <c r="AA79" s="144"/>
      <c r="AB79" s="142" t="s">
        <v>191</v>
      </c>
      <c r="AC79" s="144"/>
      <c r="AD79" s="142"/>
      <c r="AE79" s="144"/>
      <c r="AF79" s="142" t="s">
        <v>191</v>
      </c>
      <c r="AG79" s="144"/>
      <c r="AH79" s="142"/>
      <c r="AI79" s="144"/>
      <c r="AJ79" s="142"/>
      <c r="AK79" s="144"/>
      <c r="AL79" s="142"/>
      <c r="AM79" s="145"/>
      <c r="AN79" s="142" t="s">
        <v>191</v>
      </c>
      <c r="AO79" s="144"/>
      <c r="AP79" s="142" t="s">
        <v>191</v>
      </c>
      <c r="AQ79" s="144"/>
      <c r="AS79" s="137" t="str">
        <f t="shared" si="2"/>
        <v>xxxxxxx</v>
      </c>
      <c r="AT79" s="137" t="str">
        <f t="shared" si="3"/>
        <v/>
      </c>
    </row>
    <row r="80" spans="1:46" x14ac:dyDescent="0.2">
      <c r="A80" s="143">
        <v>345</v>
      </c>
      <c r="B80" s="143" t="s">
        <v>2753</v>
      </c>
      <c r="C80" s="143"/>
      <c r="D80" s="143"/>
      <c r="E80" s="151" t="s">
        <v>1252</v>
      </c>
      <c r="F80" s="142"/>
      <c r="G80" s="144"/>
      <c r="H80" s="142"/>
      <c r="I80" s="144"/>
      <c r="J80" s="142"/>
      <c r="K80" s="144"/>
      <c r="L80" s="142" t="s">
        <v>191</v>
      </c>
      <c r="M80" s="144"/>
      <c r="N80" s="142"/>
      <c r="O80" s="144"/>
      <c r="P80" s="142"/>
      <c r="Q80" s="144"/>
      <c r="R80" s="142"/>
      <c r="S80" s="144"/>
      <c r="T80" s="142"/>
      <c r="U80" s="144"/>
      <c r="V80" s="142" t="s">
        <v>191</v>
      </c>
      <c r="W80" s="144"/>
      <c r="X80" s="142" t="s">
        <v>191</v>
      </c>
      <c r="Y80" s="144"/>
      <c r="Z80" s="142"/>
      <c r="AA80" s="144"/>
      <c r="AB80" s="142" t="s">
        <v>191</v>
      </c>
      <c r="AC80" s="144"/>
      <c r="AD80" s="142"/>
      <c r="AE80" s="144"/>
      <c r="AF80" s="142" t="s">
        <v>191</v>
      </c>
      <c r="AG80" s="144"/>
      <c r="AH80" s="142"/>
      <c r="AI80" s="144"/>
      <c r="AJ80" s="142"/>
      <c r="AK80" s="144"/>
      <c r="AL80" s="142"/>
      <c r="AM80" s="145"/>
      <c r="AN80" s="142" t="s">
        <v>191</v>
      </c>
      <c r="AO80" s="144"/>
      <c r="AP80" s="142" t="s">
        <v>191</v>
      </c>
      <c r="AQ80" s="144"/>
      <c r="AS80" s="137" t="str">
        <f t="shared" si="2"/>
        <v>xxxxxxx</v>
      </c>
      <c r="AT80" s="137" t="str">
        <f t="shared" si="3"/>
        <v/>
      </c>
    </row>
    <row r="81" spans="1:47" x14ac:dyDescent="0.2">
      <c r="A81" s="143">
        <v>346</v>
      </c>
      <c r="B81" s="143" t="s">
        <v>2754</v>
      </c>
      <c r="C81" s="143"/>
      <c r="D81" s="143"/>
      <c r="E81" s="151" t="s">
        <v>1252</v>
      </c>
      <c r="F81" s="142"/>
      <c r="G81" s="144"/>
      <c r="H81" s="142"/>
      <c r="I81" s="144"/>
      <c r="J81" s="142"/>
      <c r="K81" s="144"/>
      <c r="L81" s="142" t="s">
        <v>191</v>
      </c>
      <c r="M81" s="144"/>
      <c r="N81" s="142"/>
      <c r="O81" s="144"/>
      <c r="P81" s="142"/>
      <c r="Q81" s="144"/>
      <c r="R81" s="142"/>
      <c r="S81" s="144"/>
      <c r="T81" s="142"/>
      <c r="U81" s="144"/>
      <c r="V81" s="142" t="s">
        <v>191</v>
      </c>
      <c r="W81" s="144"/>
      <c r="X81" s="142" t="s">
        <v>191</v>
      </c>
      <c r="Y81" s="144"/>
      <c r="Z81" s="142"/>
      <c r="AA81" s="144"/>
      <c r="AB81" s="142" t="s">
        <v>191</v>
      </c>
      <c r="AC81" s="144"/>
      <c r="AD81" s="142"/>
      <c r="AE81" s="144"/>
      <c r="AF81" s="142" t="s">
        <v>191</v>
      </c>
      <c r="AG81" s="144"/>
      <c r="AH81" s="142"/>
      <c r="AI81" s="144"/>
      <c r="AJ81" s="142"/>
      <c r="AK81" s="144"/>
      <c r="AL81" s="142"/>
      <c r="AM81" s="145"/>
      <c r="AN81" s="142" t="s">
        <v>191</v>
      </c>
      <c r="AO81" s="144"/>
      <c r="AP81" s="142" t="s">
        <v>191</v>
      </c>
      <c r="AQ81" s="144"/>
      <c r="AS81" s="137" t="str">
        <f t="shared" si="2"/>
        <v>xxxxxxx</v>
      </c>
      <c r="AT81" s="137" t="str">
        <f t="shared" si="3"/>
        <v/>
      </c>
    </row>
    <row r="82" spans="1:47" x14ac:dyDescent="0.2">
      <c r="A82" s="277" t="s">
        <v>4360</v>
      </c>
      <c r="B82" s="277" t="s">
        <v>4363</v>
      </c>
      <c r="C82" s="277"/>
      <c r="D82" s="277"/>
      <c r="E82" s="278"/>
      <c r="F82" s="142"/>
      <c r="G82" s="144"/>
      <c r="H82" s="142"/>
      <c r="I82" s="144"/>
      <c r="J82" s="142"/>
      <c r="K82" s="144"/>
      <c r="L82" s="142"/>
      <c r="M82" s="279" t="s">
        <v>195</v>
      </c>
      <c r="N82" s="142"/>
      <c r="O82" s="144"/>
      <c r="P82" s="142"/>
      <c r="Q82" s="144"/>
      <c r="R82" s="142"/>
      <c r="S82" s="144"/>
      <c r="T82" s="142"/>
      <c r="U82" s="144"/>
      <c r="V82" s="142"/>
      <c r="W82" s="144"/>
      <c r="X82" s="142"/>
      <c r="Y82" s="144"/>
      <c r="Z82" s="142"/>
      <c r="AA82" s="144"/>
      <c r="AB82" s="142"/>
      <c r="AC82" s="144"/>
      <c r="AD82" s="142"/>
      <c r="AE82" s="144"/>
      <c r="AF82" s="142"/>
      <c r="AG82" s="144"/>
      <c r="AH82" s="142"/>
      <c r="AI82" s="144"/>
      <c r="AJ82" s="142"/>
      <c r="AK82" s="144"/>
      <c r="AL82" s="142"/>
      <c r="AM82" s="145"/>
      <c r="AN82" s="142"/>
      <c r="AO82" s="144"/>
      <c r="AP82" s="142"/>
      <c r="AQ82" s="144"/>
      <c r="AS82" s="137" t="str">
        <f t="shared" si="2"/>
        <v/>
      </c>
      <c r="AT82" s="137" t="str">
        <f t="shared" si="3"/>
        <v>y</v>
      </c>
      <c r="AU82" s="276" t="s">
        <v>4361</v>
      </c>
    </row>
    <row r="83" spans="1:47" x14ac:dyDescent="0.2">
      <c r="A83" s="143">
        <v>347</v>
      </c>
      <c r="B83" s="143" t="s">
        <v>2755</v>
      </c>
      <c r="C83" s="143"/>
      <c r="D83" s="143"/>
      <c r="E83" s="151" t="s">
        <v>1252</v>
      </c>
      <c r="F83" s="142"/>
      <c r="G83" s="144"/>
      <c r="H83" s="142"/>
      <c r="I83" s="144"/>
      <c r="J83" s="142"/>
      <c r="K83" s="144"/>
      <c r="L83" s="142" t="s">
        <v>191</v>
      </c>
      <c r="M83" s="144"/>
      <c r="N83" s="142"/>
      <c r="O83" s="144"/>
      <c r="P83" s="142"/>
      <c r="Q83" s="144"/>
      <c r="R83" s="142"/>
      <c r="S83" s="144"/>
      <c r="T83" s="142"/>
      <c r="U83" s="144"/>
      <c r="V83" s="142" t="s">
        <v>191</v>
      </c>
      <c r="W83" s="144"/>
      <c r="X83" s="142" t="s">
        <v>191</v>
      </c>
      <c r="Y83" s="144"/>
      <c r="Z83" s="142"/>
      <c r="AA83" s="144"/>
      <c r="AB83" s="142" t="s">
        <v>191</v>
      </c>
      <c r="AC83" s="144"/>
      <c r="AD83" s="142"/>
      <c r="AE83" s="144"/>
      <c r="AF83" s="142" t="s">
        <v>191</v>
      </c>
      <c r="AG83" s="144"/>
      <c r="AH83" s="142"/>
      <c r="AI83" s="144"/>
      <c r="AJ83" s="142"/>
      <c r="AK83" s="144"/>
      <c r="AL83" s="142"/>
      <c r="AM83" s="145"/>
      <c r="AN83" s="142" t="s">
        <v>191</v>
      </c>
      <c r="AO83" s="144"/>
      <c r="AP83" s="142" t="s">
        <v>191</v>
      </c>
      <c r="AQ83" s="144"/>
      <c r="AS83" s="137" t="str">
        <f t="shared" si="2"/>
        <v>xxxxxxx</v>
      </c>
      <c r="AT83" s="137" t="str">
        <f t="shared" si="3"/>
        <v/>
      </c>
    </row>
    <row r="84" spans="1:47" x14ac:dyDescent="0.2">
      <c r="A84" s="143">
        <v>348</v>
      </c>
      <c r="B84" s="143" t="s">
        <v>2756</v>
      </c>
      <c r="C84" s="143"/>
      <c r="D84" s="143"/>
      <c r="E84" s="151" t="s">
        <v>1252</v>
      </c>
      <c r="F84" s="142"/>
      <c r="G84" s="144"/>
      <c r="H84" s="142"/>
      <c r="I84" s="144"/>
      <c r="J84" s="142"/>
      <c r="K84" s="144"/>
      <c r="L84" s="142" t="s">
        <v>191</v>
      </c>
      <c r="M84" s="144"/>
      <c r="N84" s="142"/>
      <c r="O84" s="144"/>
      <c r="P84" s="142"/>
      <c r="Q84" s="144"/>
      <c r="R84" s="142"/>
      <c r="S84" s="144"/>
      <c r="T84" s="142"/>
      <c r="U84" s="144"/>
      <c r="V84" s="142" t="s">
        <v>191</v>
      </c>
      <c r="W84" s="144"/>
      <c r="X84" s="142" t="s">
        <v>191</v>
      </c>
      <c r="Y84" s="144"/>
      <c r="Z84" s="142"/>
      <c r="AA84" s="144"/>
      <c r="AB84" s="142" t="s">
        <v>191</v>
      </c>
      <c r="AC84" s="144"/>
      <c r="AD84" s="142"/>
      <c r="AE84" s="144"/>
      <c r="AF84" s="142" t="s">
        <v>191</v>
      </c>
      <c r="AG84" s="144"/>
      <c r="AH84" s="142"/>
      <c r="AI84" s="144"/>
      <c r="AJ84" s="142"/>
      <c r="AK84" s="144"/>
      <c r="AL84" s="142"/>
      <c r="AM84" s="145"/>
      <c r="AN84" s="142" t="s">
        <v>191</v>
      </c>
      <c r="AO84" s="144"/>
      <c r="AP84" s="142" t="s">
        <v>191</v>
      </c>
      <c r="AQ84" s="144"/>
      <c r="AS84" s="137" t="str">
        <f t="shared" si="2"/>
        <v>xxxxxxx</v>
      </c>
      <c r="AT84" s="137" t="str">
        <f t="shared" si="3"/>
        <v/>
      </c>
    </row>
    <row r="85" spans="1:47" x14ac:dyDescent="0.2">
      <c r="A85" s="143">
        <v>349</v>
      </c>
      <c r="B85" s="143" t="s">
        <v>2757</v>
      </c>
      <c r="C85" s="143"/>
      <c r="D85" s="143"/>
      <c r="E85" s="151" t="s">
        <v>1252</v>
      </c>
      <c r="F85" s="142"/>
      <c r="G85" s="144"/>
      <c r="H85" s="142"/>
      <c r="I85" s="144"/>
      <c r="J85" s="142"/>
      <c r="K85" s="144"/>
      <c r="L85" s="142" t="s">
        <v>191</v>
      </c>
      <c r="M85" s="144"/>
      <c r="N85" s="142"/>
      <c r="O85" s="144"/>
      <c r="P85" s="142"/>
      <c r="Q85" s="144"/>
      <c r="R85" s="142"/>
      <c r="S85" s="144"/>
      <c r="T85" s="142"/>
      <c r="U85" s="144"/>
      <c r="V85" s="142" t="s">
        <v>191</v>
      </c>
      <c r="W85" s="144"/>
      <c r="X85" s="142" t="s">
        <v>191</v>
      </c>
      <c r="Y85" s="144"/>
      <c r="Z85" s="142"/>
      <c r="AA85" s="144"/>
      <c r="AB85" s="142" t="s">
        <v>191</v>
      </c>
      <c r="AC85" s="144"/>
      <c r="AD85" s="142"/>
      <c r="AE85" s="144"/>
      <c r="AF85" s="142" t="s">
        <v>191</v>
      </c>
      <c r="AG85" s="144"/>
      <c r="AH85" s="142"/>
      <c r="AI85" s="144"/>
      <c r="AJ85" s="142"/>
      <c r="AK85" s="144"/>
      <c r="AL85" s="142"/>
      <c r="AM85" s="145"/>
      <c r="AN85" s="142" t="s">
        <v>191</v>
      </c>
      <c r="AO85" s="144"/>
      <c r="AP85" s="142" t="s">
        <v>191</v>
      </c>
      <c r="AQ85" s="144"/>
      <c r="AS85" s="137" t="str">
        <f t="shared" si="2"/>
        <v>xxxxxxx</v>
      </c>
      <c r="AT85" s="137" t="str">
        <f t="shared" si="3"/>
        <v/>
      </c>
    </row>
    <row r="86" spans="1:47" x14ac:dyDescent="0.2">
      <c r="A86" s="277" t="s">
        <v>4360</v>
      </c>
      <c r="B86" s="277" t="s">
        <v>4364</v>
      </c>
      <c r="C86" s="277"/>
      <c r="D86" s="277"/>
      <c r="E86" s="278"/>
      <c r="F86" s="142"/>
      <c r="G86" s="144"/>
      <c r="H86" s="142"/>
      <c r="I86" s="144"/>
      <c r="J86" s="142"/>
      <c r="K86" s="144"/>
      <c r="L86" s="142"/>
      <c r="M86" s="279" t="s">
        <v>195</v>
      </c>
      <c r="N86" s="142"/>
      <c r="O86" s="144"/>
      <c r="P86" s="142"/>
      <c r="Q86" s="144"/>
      <c r="R86" s="142"/>
      <c r="S86" s="144"/>
      <c r="T86" s="142"/>
      <c r="U86" s="144"/>
      <c r="V86" s="142"/>
      <c r="W86" s="144"/>
      <c r="X86" s="142"/>
      <c r="Y86" s="144"/>
      <c r="Z86" s="142"/>
      <c r="AA86" s="144"/>
      <c r="AB86" s="142"/>
      <c r="AC86" s="144"/>
      <c r="AD86" s="142"/>
      <c r="AE86" s="144"/>
      <c r="AF86" s="142"/>
      <c r="AG86" s="144"/>
      <c r="AH86" s="142"/>
      <c r="AI86" s="144"/>
      <c r="AJ86" s="142"/>
      <c r="AK86" s="144"/>
      <c r="AL86" s="142"/>
      <c r="AM86" s="145"/>
      <c r="AN86" s="142"/>
      <c r="AO86" s="144"/>
      <c r="AP86" s="142"/>
      <c r="AQ86" s="144"/>
      <c r="AS86" s="137" t="str">
        <f t="shared" si="2"/>
        <v/>
      </c>
      <c r="AT86" s="137" t="str">
        <f t="shared" si="3"/>
        <v>y</v>
      </c>
      <c r="AU86" s="276" t="s">
        <v>4361</v>
      </c>
    </row>
    <row r="87" spans="1:47" x14ac:dyDescent="0.2">
      <c r="A87" s="143">
        <v>350</v>
      </c>
      <c r="B87" s="143" t="s">
        <v>2758</v>
      </c>
      <c r="C87" s="143"/>
      <c r="D87" s="143"/>
      <c r="E87" s="151" t="s">
        <v>1252</v>
      </c>
      <c r="F87" s="142"/>
      <c r="G87" s="144"/>
      <c r="H87" s="142"/>
      <c r="I87" s="144"/>
      <c r="J87" s="142"/>
      <c r="K87" s="144"/>
      <c r="L87" s="142" t="s">
        <v>191</v>
      </c>
      <c r="M87" s="144"/>
      <c r="N87" s="142"/>
      <c r="O87" s="144"/>
      <c r="P87" s="142"/>
      <c r="Q87" s="144"/>
      <c r="R87" s="142"/>
      <c r="S87" s="144"/>
      <c r="T87" s="142"/>
      <c r="U87" s="144"/>
      <c r="V87" s="142" t="s">
        <v>191</v>
      </c>
      <c r="W87" s="144"/>
      <c r="X87" s="142" t="s">
        <v>191</v>
      </c>
      <c r="Y87" s="144"/>
      <c r="Z87" s="142"/>
      <c r="AA87" s="144"/>
      <c r="AB87" s="142" t="s">
        <v>191</v>
      </c>
      <c r="AC87" s="144"/>
      <c r="AD87" s="142"/>
      <c r="AE87" s="144"/>
      <c r="AF87" s="142" t="s">
        <v>191</v>
      </c>
      <c r="AG87" s="144"/>
      <c r="AH87" s="142"/>
      <c r="AI87" s="144"/>
      <c r="AJ87" s="142"/>
      <c r="AK87" s="144"/>
      <c r="AL87" s="142"/>
      <c r="AM87" s="145"/>
      <c r="AN87" s="142" t="s">
        <v>191</v>
      </c>
      <c r="AO87" s="144"/>
      <c r="AP87" s="142" t="s">
        <v>191</v>
      </c>
      <c r="AQ87" s="144"/>
      <c r="AS87" s="137" t="str">
        <f t="shared" si="2"/>
        <v>xxxxxxx</v>
      </c>
      <c r="AT87" s="137" t="str">
        <f t="shared" si="3"/>
        <v/>
      </c>
    </row>
    <row r="88" spans="1:47" x14ac:dyDescent="0.2">
      <c r="A88" s="143">
        <v>351</v>
      </c>
      <c r="B88" s="143" t="s">
        <v>151</v>
      </c>
      <c r="C88" s="143"/>
      <c r="D88" s="143"/>
      <c r="E88" s="151" t="s">
        <v>1252</v>
      </c>
      <c r="F88" s="142"/>
      <c r="G88" s="144"/>
      <c r="H88" s="142"/>
      <c r="I88" s="144"/>
      <c r="J88" s="142"/>
      <c r="K88" s="144"/>
      <c r="L88" s="142" t="s">
        <v>191</v>
      </c>
      <c r="M88" s="144"/>
      <c r="N88" s="142"/>
      <c r="O88" s="144"/>
      <c r="P88" s="142"/>
      <c r="Q88" s="144"/>
      <c r="R88" s="142"/>
      <c r="S88" s="144"/>
      <c r="T88" s="142"/>
      <c r="U88" s="144"/>
      <c r="V88" s="142" t="s">
        <v>191</v>
      </c>
      <c r="W88" s="144"/>
      <c r="X88" s="142" t="s">
        <v>191</v>
      </c>
      <c r="Y88" s="144"/>
      <c r="Z88" s="142"/>
      <c r="AA88" s="144"/>
      <c r="AB88" s="142" t="s">
        <v>191</v>
      </c>
      <c r="AC88" s="144"/>
      <c r="AD88" s="142"/>
      <c r="AE88" s="144"/>
      <c r="AF88" s="142" t="s">
        <v>191</v>
      </c>
      <c r="AG88" s="144"/>
      <c r="AH88" s="142"/>
      <c r="AI88" s="144"/>
      <c r="AJ88" s="142"/>
      <c r="AK88" s="144"/>
      <c r="AL88" s="142"/>
      <c r="AM88" s="145"/>
      <c r="AN88" s="142" t="s">
        <v>191</v>
      </c>
      <c r="AO88" s="144"/>
      <c r="AP88" s="142" t="s">
        <v>191</v>
      </c>
      <c r="AQ88" s="144"/>
      <c r="AS88" s="137" t="str">
        <f t="shared" si="2"/>
        <v>xxxxxxx</v>
      </c>
      <c r="AT88" s="137" t="str">
        <f t="shared" si="3"/>
        <v/>
      </c>
    </row>
    <row r="89" spans="1:47" x14ac:dyDescent="0.2">
      <c r="A89" s="143">
        <v>352</v>
      </c>
      <c r="B89" s="143" t="s">
        <v>2759</v>
      </c>
      <c r="C89" s="143"/>
      <c r="D89" s="143"/>
      <c r="E89" s="151">
        <v>39814</v>
      </c>
      <c r="F89" s="142"/>
      <c r="G89" s="144"/>
      <c r="H89" s="142"/>
      <c r="I89" s="144"/>
      <c r="J89" s="142"/>
      <c r="K89" s="144"/>
      <c r="L89" s="142" t="s">
        <v>191</v>
      </c>
      <c r="M89" s="144"/>
      <c r="N89" s="142"/>
      <c r="O89" s="144"/>
      <c r="P89" s="142"/>
      <c r="Q89" s="144"/>
      <c r="R89" s="142"/>
      <c r="S89" s="144"/>
      <c r="T89" s="142"/>
      <c r="U89" s="144"/>
      <c r="V89" s="142" t="s">
        <v>191</v>
      </c>
      <c r="W89" s="144"/>
      <c r="X89" s="142" t="s">
        <v>191</v>
      </c>
      <c r="Y89" s="144"/>
      <c r="Z89" s="142"/>
      <c r="AA89" s="144"/>
      <c r="AB89" s="142" t="s">
        <v>191</v>
      </c>
      <c r="AC89" s="144"/>
      <c r="AD89" s="142"/>
      <c r="AE89" s="144"/>
      <c r="AF89" s="142" t="s">
        <v>191</v>
      </c>
      <c r="AG89" s="144"/>
      <c r="AH89" s="142"/>
      <c r="AI89" s="144"/>
      <c r="AJ89" s="142"/>
      <c r="AK89" s="144"/>
      <c r="AL89" s="142"/>
      <c r="AM89" s="145"/>
      <c r="AN89" s="142" t="s">
        <v>191</v>
      </c>
      <c r="AO89" s="144"/>
      <c r="AP89" s="142" t="s">
        <v>191</v>
      </c>
      <c r="AQ89" s="144"/>
      <c r="AS89" s="137" t="str">
        <f t="shared" si="2"/>
        <v>xxxxxxx</v>
      </c>
      <c r="AT89" s="137" t="str">
        <f t="shared" si="3"/>
        <v/>
      </c>
    </row>
    <row r="90" spans="1:47" x14ac:dyDescent="0.2">
      <c r="A90" s="143">
        <v>353</v>
      </c>
      <c r="B90" s="143" t="s">
        <v>2760</v>
      </c>
      <c r="C90" s="143"/>
      <c r="D90" s="143"/>
      <c r="E90" s="151" t="s">
        <v>1252</v>
      </c>
      <c r="F90" s="142"/>
      <c r="G90" s="144"/>
      <c r="H90" s="142"/>
      <c r="I90" s="144"/>
      <c r="J90" s="142"/>
      <c r="K90" s="144"/>
      <c r="L90" s="142" t="s">
        <v>191</v>
      </c>
      <c r="M90" s="144"/>
      <c r="N90" s="142"/>
      <c r="O90" s="144"/>
      <c r="P90" s="142"/>
      <c r="Q90" s="144"/>
      <c r="R90" s="142"/>
      <c r="S90" s="144"/>
      <c r="T90" s="142"/>
      <c r="U90" s="144"/>
      <c r="V90" s="142" t="s">
        <v>191</v>
      </c>
      <c r="W90" s="144"/>
      <c r="X90" s="142" t="s">
        <v>191</v>
      </c>
      <c r="Y90" s="144"/>
      <c r="Z90" s="142"/>
      <c r="AA90" s="144"/>
      <c r="AB90" s="142" t="s">
        <v>191</v>
      </c>
      <c r="AC90" s="144"/>
      <c r="AD90" s="142"/>
      <c r="AE90" s="144"/>
      <c r="AF90" s="142" t="s">
        <v>191</v>
      </c>
      <c r="AG90" s="144"/>
      <c r="AH90" s="142"/>
      <c r="AI90" s="144"/>
      <c r="AJ90" s="142"/>
      <c r="AK90" s="144"/>
      <c r="AL90" s="142"/>
      <c r="AM90" s="145"/>
      <c r="AN90" s="142" t="s">
        <v>191</v>
      </c>
      <c r="AO90" s="144"/>
      <c r="AP90" s="142" t="s">
        <v>191</v>
      </c>
      <c r="AQ90" s="144"/>
      <c r="AS90" s="137" t="str">
        <f t="shared" si="2"/>
        <v>xxxxxxx</v>
      </c>
      <c r="AT90" s="137" t="str">
        <f t="shared" si="3"/>
        <v/>
      </c>
    </row>
    <row r="91" spans="1:47" x14ac:dyDescent="0.2">
      <c r="A91" s="143">
        <v>354</v>
      </c>
      <c r="B91" s="143" t="s">
        <v>2761</v>
      </c>
      <c r="C91" s="143"/>
      <c r="D91" s="143"/>
      <c r="E91" s="151" t="s">
        <v>1252</v>
      </c>
      <c r="F91" s="142"/>
      <c r="G91" s="144"/>
      <c r="H91" s="142"/>
      <c r="I91" s="144"/>
      <c r="J91" s="142"/>
      <c r="K91" s="144"/>
      <c r="L91" s="142" t="s">
        <v>191</v>
      </c>
      <c r="M91" s="144"/>
      <c r="N91" s="142"/>
      <c r="O91" s="144"/>
      <c r="P91" s="142"/>
      <c r="Q91" s="144"/>
      <c r="R91" s="142"/>
      <c r="S91" s="144"/>
      <c r="T91" s="142"/>
      <c r="U91" s="144"/>
      <c r="V91" s="142" t="s">
        <v>191</v>
      </c>
      <c r="W91" s="144"/>
      <c r="X91" s="142" t="s">
        <v>191</v>
      </c>
      <c r="Y91" s="144"/>
      <c r="Z91" s="142"/>
      <c r="AA91" s="144"/>
      <c r="AB91" s="142" t="s">
        <v>191</v>
      </c>
      <c r="AC91" s="144"/>
      <c r="AD91" s="142"/>
      <c r="AE91" s="144"/>
      <c r="AF91" s="142" t="s">
        <v>191</v>
      </c>
      <c r="AG91" s="144"/>
      <c r="AH91" s="142"/>
      <c r="AI91" s="144"/>
      <c r="AJ91" s="142"/>
      <c r="AK91" s="144"/>
      <c r="AL91" s="142"/>
      <c r="AM91" s="145"/>
      <c r="AN91" s="142" t="s">
        <v>191</v>
      </c>
      <c r="AO91" s="144"/>
      <c r="AP91" s="142" t="s">
        <v>191</v>
      </c>
      <c r="AQ91" s="144"/>
      <c r="AS91" s="137" t="str">
        <f t="shared" si="2"/>
        <v>xxxxxxx</v>
      </c>
      <c r="AT91" s="137" t="str">
        <f t="shared" si="3"/>
        <v/>
      </c>
    </row>
    <row r="92" spans="1:47" x14ac:dyDescent="0.2">
      <c r="A92" s="143">
        <v>355</v>
      </c>
      <c r="B92" s="143" t="s">
        <v>2762</v>
      </c>
      <c r="C92" s="143"/>
      <c r="D92" s="143"/>
      <c r="E92" s="151" t="s">
        <v>1252</v>
      </c>
      <c r="F92" s="142"/>
      <c r="G92" s="144"/>
      <c r="H92" s="142"/>
      <c r="I92" s="144"/>
      <c r="J92" s="142"/>
      <c r="K92" s="144"/>
      <c r="L92" s="142" t="s">
        <v>191</v>
      </c>
      <c r="M92" s="144"/>
      <c r="N92" s="142"/>
      <c r="O92" s="144"/>
      <c r="P92" s="142"/>
      <c r="Q92" s="144"/>
      <c r="R92" s="142"/>
      <c r="S92" s="144"/>
      <c r="T92" s="142"/>
      <c r="U92" s="144"/>
      <c r="V92" s="142" t="s">
        <v>191</v>
      </c>
      <c r="W92" s="144"/>
      <c r="X92" s="142" t="s">
        <v>191</v>
      </c>
      <c r="Y92" s="144"/>
      <c r="Z92" s="142"/>
      <c r="AA92" s="144"/>
      <c r="AB92" s="142" t="s">
        <v>191</v>
      </c>
      <c r="AC92" s="144"/>
      <c r="AD92" s="142"/>
      <c r="AE92" s="144"/>
      <c r="AF92" s="142" t="s">
        <v>191</v>
      </c>
      <c r="AG92" s="144"/>
      <c r="AH92" s="142"/>
      <c r="AI92" s="144"/>
      <c r="AJ92" s="142"/>
      <c r="AK92" s="144"/>
      <c r="AL92" s="142"/>
      <c r="AM92" s="145"/>
      <c r="AN92" s="142" t="s">
        <v>191</v>
      </c>
      <c r="AO92" s="144"/>
      <c r="AP92" s="142" t="s">
        <v>191</v>
      </c>
      <c r="AQ92" s="144"/>
      <c r="AS92" s="137" t="str">
        <f t="shared" si="2"/>
        <v>xxxxxxx</v>
      </c>
      <c r="AT92" s="137" t="str">
        <f t="shared" si="3"/>
        <v/>
      </c>
    </row>
    <row r="93" spans="1:47" x14ac:dyDescent="0.2">
      <c r="A93" s="143">
        <v>356</v>
      </c>
      <c r="B93" s="143" t="s">
        <v>2763</v>
      </c>
      <c r="C93" s="143"/>
      <c r="D93" s="143"/>
      <c r="E93" s="151">
        <v>39814</v>
      </c>
      <c r="F93" s="142"/>
      <c r="G93" s="144"/>
      <c r="H93" s="142"/>
      <c r="I93" s="144"/>
      <c r="J93" s="142"/>
      <c r="K93" s="144"/>
      <c r="L93" s="142" t="s">
        <v>191</v>
      </c>
      <c r="M93" s="144"/>
      <c r="N93" s="142"/>
      <c r="O93" s="144"/>
      <c r="P93" s="142"/>
      <c r="Q93" s="144"/>
      <c r="R93" s="142"/>
      <c r="S93" s="144"/>
      <c r="T93" s="142"/>
      <c r="U93" s="144"/>
      <c r="V93" s="142" t="s">
        <v>191</v>
      </c>
      <c r="W93" s="144"/>
      <c r="X93" s="142" t="s">
        <v>191</v>
      </c>
      <c r="Y93" s="144"/>
      <c r="Z93" s="142"/>
      <c r="AA93" s="144"/>
      <c r="AB93" s="142" t="s">
        <v>191</v>
      </c>
      <c r="AC93" s="144"/>
      <c r="AD93" s="142"/>
      <c r="AE93" s="144"/>
      <c r="AF93" s="142" t="s">
        <v>191</v>
      </c>
      <c r="AG93" s="144"/>
      <c r="AH93" s="142"/>
      <c r="AI93" s="144"/>
      <c r="AJ93" s="142"/>
      <c r="AK93" s="144"/>
      <c r="AL93" s="142"/>
      <c r="AM93" s="145"/>
      <c r="AN93" s="142" t="s">
        <v>191</v>
      </c>
      <c r="AO93" s="144"/>
      <c r="AP93" s="142" t="s">
        <v>191</v>
      </c>
      <c r="AQ93" s="144"/>
      <c r="AS93" s="137" t="str">
        <f t="shared" si="2"/>
        <v>xxxxxxx</v>
      </c>
      <c r="AT93" s="137" t="str">
        <f t="shared" si="3"/>
        <v/>
      </c>
    </row>
    <row r="94" spans="1:47" x14ac:dyDescent="0.2">
      <c r="A94" s="143">
        <v>357</v>
      </c>
      <c r="B94" s="143" t="s">
        <v>163</v>
      </c>
      <c r="C94" s="143"/>
      <c r="D94" s="143"/>
      <c r="E94" s="278">
        <v>39814</v>
      </c>
      <c r="F94" s="142"/>
      <c r="G94" s="144"/>
      <c r="H94" s="142"/>
      <c r="I94" s="144"/>
      <c r="J94" s="142"/>
      <c r="K94" s="144"/>
      <c r="L94" s="142" t="s">
        <v>191</v>
      </c>
      <c r="M94" s="279" t="s">
        <v>195</v>
      </c>
      <c r="N94" s="142"/>
      <c r="O94" s="144"/>
      <c r="P94" s="142"/>
      <c r="Q94" s="144"/>
      <c r="R94" s="142"/>
      <c r="S94" s="144"/>
      <c r="T94" s="142"/>
      <c r="U94" s="144"/>
      <c r="V94" s="142" t="s">
        <v>191</v>
      </c>
      <c r="W94" s="144"/>
      <c r="X94" s="142" t="s">
        <v>191</v>
      </c>
      <c r="Y94" s="144"/>
      <c r="Z94" s="142"/>
      <c r="AA94" s="144"/>
      <c r="AB94" s="142" t="s">
        <v>191</v>
      </c>
      <c r="AC94" s="144"/>
      <c r="AD94" s="142"/>
      <c r="AE94" s="144"/>
      <c r="AF94" s="142" t="s">
        <v>191</v>
      </c>
      <c r="AG94" s="144"/>
      <c r="AH94" s="142"/>
      <c r="AI94" s="144"/>
      <c r="AJ94" s="142"/>
      <c r="AK94" s="144"/>
      <c r="AL94" s="142"/>
      <c r="AM94" s="145"/>
      <c r="AN94" s="142" t="s">
        <v>191</v>
      </c>
      <c r="AO94" s="144"/>
      <c r="AP94" s="142" t="s">
        <v>191</v>
      </c>
      <c r="AQ94" s="144"/>
      <c r="AS94" s="137" t="str">
        <f t="shared" si="2"/>
        <v>xxxxxxx</v>
      </c>
      <c r="AT94" s="137" t="str">
        <f t="shared" si="3"/>
        <v>y</v>
      </c>
      <c r="AU94" s="276" t="s">
        <v>4355</v>
      </c>
    </row>
    <row r="95" spans="1:47" x14ac:dyDescent="0.2">
      <c r="A95" s="143">
        <v>358</v>
      </c>
      <c r="B95" s="143" t="s">
        <v>2764</v>
      </c>
      <c r="C95" s="143"/>
      <c r="D95" s="143"/>
      <c r="E95" s="151" t="s">
        <v>1252</v>
      </c>
      <c r="F95" s="142"/>
      <c r="G95" s="144"/>
      <c r="H95" s="142"/>
      <c r="I95" s="144"/>
      <c r="J95" s="142"/>
      <c r="K95" s="144"/>
      <c r="L95" s="142" t="s">
        <v>191</v>
      </c>
      <c r="M95" s="144"/>
      <c r="N95" s="142"/>
      <c r="O95" s="144"/>
      <c r="P95" s="142"/>
      <c r="Q95" s="144"/>
      <c r="R95" s="142"/>
      <c r="S95" s="144"/>
      <c r="T95" s="142"/>
      <c r="U95" s="144"/>
      <c r="V95" s="142" t="s">
        <v>191</v>
      </c>
      <c r="W95" s="144"/>
      <c r="X95" s="142" t="s">
        <v>191</v>
      </c>
      <c r="Y95" s="144"/>
      <c r="Z95" s="142"/>
      <c r="AA95" s="144"/>
      <c r="AB95" s="142" t="s">
        <v>191</v>
      </c>
      <c r="AC95" s="144"/>
      <c r="AD95" s="142"/>
      <c r="AE95" s="144"/>
      <c r="AF95" s="142" t="s">
        <v>191</v>
      </c>
      <c r="AG95" s="144"/>
      <c r="AH95" s="142"/>
      <c r="AI95" s="144"/>
      <c r="AJ95" s="142"/>
      <c r="AK95" s="144"/>
      <c r="AL95" s="142"/>
      <c r="AM95" s="145"/>
      <c r="AN95" s="142" t="s">
        <v>191</v>
      </c>
      <c r="AO95" s="144"/>
      <c r="AP95" s="142" t="s">
        <v>191</v>
      </c>
      <c r="AQ95" s="144"/>
      <c r="AS95" s="137" t="str">
        <f t="shared" si="2"/>
        <v>xxxxxxx</v>
      </c>
      <c r="AT95" s="137" t="str">
        <f t="shared" si="3"/>
        <v/>
      </c>
    </row>
    <row r="96" spans="1:47" x14ac:dyDescent="0.2">
      <c r="A96" s="143">
        <v>359</v>
      </c>
      <c r="B96" s="143" t="s">
        <v>2765</v>
      </c>
      <c r="C96" s="143"/>
      <c r="D96" s="143"/>
      <c r="E96" s="151" t="s">
        <v>1252</v>
      </c>
      <c r="F96" s="142"/>
      <c r="G96" s="144"/>
      <c r="H96" s="142"/>
      <c r="I96" s="144"/>
      <c r="J96" s="142"/>
      <c r="K96" s="144"/>
      <c r="L96" s="142" t="s">
        <v>191</v>
      </c>
      <c r="M96" s="144"/>
      <c r="N96" s="142"/>
      <c r="O96" s="144"/>
      <c r="P96" s="142"/>
      <c r="Q96" s="144"/>
      <c r="R96" s="142"/>
      <c r="S96" s="144"/>
      <c r="T96" s="142"/>
      <c r="U96" s="144"/>
      <c r="V96" s="142" t="s">
        <v>191</v>
      </c>
      <c r="W96" s="144"/>
      <c r="X96" s="142" t="s">
        <v>191</v>
      </c>
      <c r="Y96" s="144"/>
      <c r="Z96" s="142"/>
      <c r="AA96" s="144"/>
      <c r="AB96" s="142" t="s">
        <v>191</v>
      </c>
      <c r="AC96" s="144"/>
      <c r="AD96" s="142"/>
      <c r="AE96" s="144"/>
      <c r="AF96" s="142" t="s">
        <v>191</v>
      </c>
      <c r="AG96" s="144"/>
      <c r="AH96" s="142"/>
      <c r="AI96" s="144"/>
      <c r="AJ96" s="142"/>
      <c r="AK96" s="144"/>
      <c r="AL96" s="142"/>
      <c r="AM96" s="145"/>
      <c r="AN96" s="142" t="s">
        <v>191</v>
      </c>
      <c r="AO96" s="144"/>
      <c r="AP96" s="142" t="s">
        <v>191</v>
      </c>
      <c r="AQ96" s="144"/>
      <c r="AS96" s="137" t="str">
        <f t="shared" si="2"/>
        <v>xxxxxxx</v>
      </c>
      <c r="AT96" s="137" t="str">
        <f t="shared" si="3"/>
        <v/>
      </c>
    </row>
    <row r="97" spans="1:47" x14ac:dyDescent="0.2">
      <c r="A97" s="143">
        <v>360</v>
      </c>
      <c r="B97" s="143" t="s">
        <v>2766</v>
      </c>
      <c r="C97" s="143"/>
      <c r="D97" s="143"/>
      <c r="E97" s="151">
        <v>39814</v>
      </c>
      <c r="F97" s="142"/>
      <c r="G97" s="144"/>
      <c r="H97" s="142"/>
      <c r="I97" s="144"/>
      <c r="J97" s="142"/>
      <c r="K97" s="144"/>
      <c r="L97" s="142" t="s">
        <v>191</v>
      </c>
      <c r="M97" s="144"/>
      <c r="N97" s="142"/>
      <c r="O97" s="144"/>
      <c r="P97" s="142"/>
      <c r="Q97" s="144"/>
      <c r="R97" s="142"/>
      <c r="S97" s="144"/>
      <c r="T97" s="142"/>
      <c r="U97" s="144"/>
      <c r="V97" s="142" t="s">
        <v>191</v>
      </c>
      <c r="W97" s="144"/>
      <c r="X97" s="142" t="s">
        <v>191</v>
      </c>
      <c r="Y97" s="144"/>
      <c r="Z97" s="142"/>
      <c r="AA97" s="144"/>
      <c r="AB97" s="142" t="s">
        <v>191</v>
      </c>
      <c r="AC97" s="144"/>
      <c r="AD97" s="142"/>
      <c r="AE97" s="144"/>
      <c r="AF97" s="142" t="s">
        <v>191</v>
      </c>
      <c r="AG97" s="144"/>
      <c r="AH97" s="142"/>
      <c r="AI97" s="144"/>
      <c r="AJ97" s="142"/>
      <c r="AK97" s="144"/>
      <c r="AL97" s="142"/>
      <c r="AM97" s="145"/>
      <c r="AN97" s="142" t="s">
        <v>191</v>
      </c>
      <c r="AO97" s="144"/>
      <c r="AP97" s="142" t="s">
        <v>191</v>
      </c>
      <c r="AQ97" s="144"/>
      <c r="AS97" s="137" t="str">
        <f t="shared" si="2"/>
        <v>xxxxxxx</v>
      </c>
      <c r="AT97" s="137" t="str">
        <f t="shared" si="3"/>
        <v/>
      </c>
    </row>
    <row r="98" spans="1:47" x14ac:dyDescent="0.2">
      <c r="A98" s="143">
        <v>361</v>
      </c>
      <c r="B98" s="143" t="s">
        <v>2767</v>
      </c>
      <c r="C98" s="143"/>
      <c r="D98" s="143"/>
      <c r="E98" s="151">
        <v>39814</v>
      </c>
      <c r="F98" s="142"/>
      <c r="G98" s="144"/>
      <c r="H98" s="142"/>
      <c r="I98" s="144"/>
      <c r="J98" s="142"/>
      <c r="K98" s="144"/>
      <c r="L98" s="142" t="s">
        <v>191</v>
      </c>
      <c r="M98" s="144"/>
      <c r="N98" s="142"/>
      <c r="O98" s="144"/>
      <c r="P98" s="142"/>
      <c r="Q98" s="144"/>
      <c r="R98" s="142"/>
      <c r="S98" s="144"/>
      <c r="T98" s="142"/>
      <c r="U98" s="144"/>
      <c r="V98" s="142" t="s">
        <v>191</v>
      </c>
      <c r="W98" s="144"/>
      <c r="X98" s="142" t="s">
        <v>191</v>
      </c>
      <c r="Y98" s="144"/>
      <c r="Z98" s="142"/>
      <c r="AA98" s="144"/>
      <c r="AB98" s="142" t="s">
        <v>191</v>
      </c>
      <c r="AC98" s="144"/>
      <c r="AD98" s="142"/>
      <c r="AE98" s="144"/>
      <c r="AF98" s="142" t="s">
        <v>191</v>
      </c>
      <c r="AG98" s="144"/>
      <c r="AH98" s="142"/>
      <c r="AI98" s="144"/>
      <c r="AJ98" s="142"/>
      <c r="AK98" s="144"/>
      <c r="AL98" s="142"/>
      <c r="AM98" s="145"/>
      <c r="AN98" s="142" t="s">
        <v>191</v>
      </c>
      <c r="AO98" s="144"/>
      <c r="AP98" s="142" t="s">
        <v>191</v>
      </c>
      <c r="AQ98" s="144"/>
      <c r="AS98" s="137" t="str">
        <f t="shared" si="2"/>
        <v>xxxxxxx</v>
      </c>
      <c r="AT98" s="137" t="str">
        <f t="shared" si="3"/>
        <v/>
      </c>
    </row>
    <row r="99" spans="1:47" x14ac:dyDescent="0.2">
      <c r="A99" s="143">
        <v>362</v>
      </c>
      <c r="B99" s="143" t="s">
        <v>2768</v>
      </c>
      <c r="C99" s="143"/>
      <c r="D99" s="143"/>
      <c r="E99" s="151" t="s">
        <v>1252</v>
      </c>
      <c r="F99" s="142"/>
      <c r="G99" s="144"/>
      <c r="H99" s="142"/>
      <c r="I99" s="144"/>
      <c r="J99" s="142"/>
      <c r="K99" s="144"/>
      <c r="L99" s="142" t="s">
        <v>191</v>
      </c>
      <c r="M99" s="144"/>
      <c r="N99" s="142"/>
      <c r="O99" s="144"/>
      <c r="P99" s="142"/>
      <c r="Q99" s="144"/>
      <c r="R99" s="142"/>
      <c r="S99" s="144"/>
      <c r="T99" s="142"/>
      <c r="U99" s="144"/>
      <c r="V99" s="142" t="s">
        <v>191</v>
      </c>
      <c r="W99" s="144"/>
      <c r="X99" s="142" t="s">
        <v>191</v>
      </c>
      <c r="Y99" s="144"/>
      <c r="Z99" s="142"/>
      <c r="AA99" s="144"/>
      <c r="AB99" s="142" t="s">
        <v>191</v>
      </c>
      <c r="AC99" s="144"/>
      <c r="AD99" s="142"/>
      <c r="AE99" s="144"/>
      <c r="AF99" s="142" t="s">
        <v>191</v>
      </c>
      <c r="AG99" s="144"/>
      <c r="AH99" s="142"/>
      <c r="AI99" s="144"/>
      <c r="AJ99" s="142"/>
      <c r="AK99" s="144"/>
      <c r="AL99" s="142"/>
      <c r="AM99" s="145"/>
      <c r="AN99" s="142" t="s">
        <v>191</v>
      </c>
      <c r="AO99" s="144"/>
      <c r="AP99" s="142" t="s">
        <v>191</v>
      </c>
      <c r="AQ99" s="144"/>
      <c r="AS99" s="137" t="str">
        <f t="shared" si="2"/>
        <v>xxxxxxx</v>
      </c>
      <c r="AT99" s="137" t="str">
        <f t="shared" si="3"/>
        <v/>
      </c>
    </row>
    <row r="100" spans="1:47" x14ac:dyDescent="0.2">
      <c r="A100" s="143">
        <v>363</v>
      </c>
      <c r="B100" s="143" t="s">
        <v>2769</v>
      </c>
      <c r="C100" s="143"/>
      <c r="D100" s="143"/>
      <c r="E100" s="151">
        <v>39814</v>
      </c>
      <c r="F100" s="142"/>
      <c r="G100" s="144"/>
      <c r="H100" s="142"/>
      <c r="I100" s="144"/>
      <c r="J100" s="142"/>
      <c r="K100" s="144"/>
      <c r="L100" s="142" t="s">
        <v>191</v>
      </c>
      <c r="M100" s="144"/>
      <c r="N100" s="142"/>
      <c r="O100" s="144"/>
      <c r="P100" s="142"/>
      <c r="Q100" s="144"/>
      <c r="R100" s="142"/>
      <c r="S100" s="144"/>
      <c r="T100" s="142"/>
      <c r="U100" s="144"/>
      <c r="V100" s="142" t="s">
        <v>191</v>
      </c>
      <c r="W100" s="144"/>
      <c r="X100" s="142" t="s">
        <v>191</v>
      </c>
      <c r="Y100" s="144"/>
      <c r="Z100" s="142"/>
      <c r="AA100" s="144"/>
      <c r="AB100" s="142" t="s">
        <v>191</v>
      </c>
      <c r="AC100" s="144"/>
      <c r="AD100" s="142"/>
      <c r="AE100" s="144"/>
      <c r="AF100" s="142" t="s">
        <v>191</v>
      </c>
      <c r="AG100" s="144"/>
      <c r="AH100" s="142"/>
      <c r="AI100" s="144"/>
      <c r="AJ100" s="142"/>
      <c r="AK100" s="144"/>
      <c r="AL100" s="142"/>
      <c r="AM100" s="145"/>
      <c r="AN100" s="142" t="s">
        <v>191</v>
      </c>
      <c r="AO100" s="144"/>
      <c r="AP100" s="142" t="s">
        <v>191</v>
      </c>
      <c r="AQ100" s="144"/>
      <c r="AS100" s="137" t="str">
        <f t="shared" si="2"/>
        <v>xxxxxxx</v>
      </c>
      <c r="AT100" s="137" t="str">
        <f t="shared" si="3"/>
        <v/>
      </c>
    </row>
    <row r="101" spans="1:47" x14ac:dyDescent="0.2">
      <c r="A101" s="143">
        <v>364</v>
      </c>
      <c r="B101" s="143" t="s">
        <v>2770</v>
      </c>
      <c r="C101" s="143"/>
      <c r="D101" s="143"/>
      <c r="E101" s="151" t="s">
        <v>1252</v>
      </c>
      <c r="F101" s="142"/>
      <c r="G101" s="144"/>
      <c r="H101" s="142"/>
      <c r="I101" s="144"/>
      <c r="J101" s="142"/>
      <c r="K101" s="144"/>
      <c r="L101" s="142" t="s">
        <v>191</v>
      </c>
      <c r="M101" s="144"/>
      <c r="N101" s="142"/>
      <c r="O101" s="144"/>
      <c r="P101" s="142"/>
      <c r="Q101" s="144"/>
      <c r="R101" s="142"/>
      <c r="S101" s="144"/>
      <c r="T101" s="142"/>
      <c r="U101" s="144"/>
      <c r="V101" s="142" t="s">
        <v>191</v>
      </c>
      <c r="W101" s="144"/>
      <c r="X101" s="142" t="s">
        <v>191</v>
      </c>
      <c r="Y101" s="144"/>
      <c r="Z101" s="142"/>
      <c r="AA101" s="144"/>
      <c r="AB101" s="142" t="s">
        <v>191</v>
      </c>
      <c r="AC101" s="144"/>
      <c r="AD101" s="142"/>
      <c r="AE101" s="144"/>
      <c r="AF101" s="142" t="s">
        <v>191</v>
      </c>
      <c r="AG101" s="144"/>
      <c r="AH101" s="142"/>
      <c r="AI101" s="144"/>
      <c r="AJ101" s="142"/>
      <c r="AK101" s="144"/>
      <c r="AL101" s="142"/>
      <c r="AM101" s="145"/>
      <c r="AN101" s="142" t="s">
        <v>191</v>
      </c>
      <c r="AO101" s="144"/>
      <c r="AP101" s="142" t="s">
        <v>191</v>
      </c>
      <c r="AQ101" s="144"/>
      <c r="AS101" s="137" t="str">
        <f t="shared" si="2"/>
        <v>xxxxxxx</v>
      </c>
      <c r="AT101" s="137" t="str">
        <f t="shared" si="3"/>
        <v/>
      </c>
    </row>
    <row r="102" spans="1:47" x14ac:dyDescent="0.2">
      <c r="A102" s="277" t="s">
        <v>4360</v>
      </c>
      <c r="B102" s="277" t="s">
        <v>4366</v>
      </c>
      <c r="C102" s="277"/>
      <c r="D102" s="277"/>
      <c r="E102" s="278"/>
      <c r="F102" s="142"/>
      <c r="G102" s="144"/>
      <c r="H102" s="142"/>
      <c r="I102" s="144"/>
      <c r="J102" s="142"/>
      <c r="K102" s="144"/>
      <c r="L102" s="142"/>
      <c r="M102" s="279" t="s">
        <v>195</v>
      </c>
      <c r="N102" s="142"/>
      <c r="O102" s="144"/>
      <c r="P102" s="142"/>
      <c r="Q102" s="144"/>
      <c r="R102" s="142"/>
      <c r="S102" s="144"/>
      <c r="T102" s="142"/>
      <c r="U102" s="144"/>
      <c r="V102" s="142"/>
      <c r="W102" s="144"/>
      <c r="X102" s="142"/>
      <c r="Y102" s="144"/>
      <c r="Z102" s="142"/>
      <c r="AA102" s="144"/>
      <c r="AB102" s="142"/>
      <c r="AC102" s="144"/>
      <c r="AD102" s="142"/>
      <c r="AE102" s="144"/>
      <c r="AF102" s="142"/>
      <c r="AG102" s="144"/>
      <c r="AH102" s="142"/>
      <c r="AI102" s="144"/>
      <c r="AJ102" s="142"/>
      <c r="AK102" s="144"/>
      <c r="AL102" s="142"/>
      <c r="AM102" s="145"/>
      <c r="AN102" s="142"/>
      <c r="AO102" s="144"/>
      <c r="AP102" s="142"/>
      <c r="AQ102" s="144"/>
      <c r="AS102" s="137" t="str">
        <f t="shared" si="2"/>
        <v/>
      </c>
      <c r="AT102" s="137" t="str">
        <f t="shared" si="3"/>
        <v>y</v>
      </c>
      <c r="AU102" s="276" t="s">
        <v>4361</v>
      </c>
    </row>
    <row r="103" spans="1:47" x14ac:dyDescent="0.2">
      <c r="A103" s="277" t="s">
        <v>4360</v>
      </c>
      <c r="B103" s="277" t="s">
        <v>4365</v>
      </c>
      <c r="C103" s="277"/>
      <c r="D103" s="277"/>
      <c r="E103" s="278"/>
      <c r="F103" s="142"/>
      <c r="G103" s="144"/>
      <c r="H103" s="142"/>
      <c r="I103" s="144"/>
      <c r="J103" s="142"/>
      <c r="K103" s="144"/>
      <c r="L103" s="142"/>
      <c r="M103" s="279" t="s">
        <v>195</v>
      </c>
      <c r="N103" s="142"/>
      <c r="O103" s="144"/>
      <c r="P103" s="142"/>
      <c r="Q103" s="144"/>
      <c r="R103" s="142"/>
      <c r="S103" s="144"/>
      <c r="T103" s="142"/>
      <c r="U103" s="144"/>
      <c r="V103" s="142"/>
      <c r="W103" s="144"/>
      <c r="X103" s="142"/>
      <c r="Y103" s="144"/>
      <c r="Z103" s="142"/>
      <c r="AA103" s="144"/>
      <c r="AB103" s="142"/>
      <c r="AC103" s="144"/>
      <c r="AD103" s="142"/>
      <c r="AE103" s="144"/>
      <c r="AF103" s="142"/>
      <c r="AG103" s="144"/>
      <c r="AH103" s="142"/>
      <c r="AI103" s="144"/>
      <c r="AJ103" s="142"/>
      <c r="AK103" s="144"/>
      <c r="AL103" s="142"/>
      <c r="AM103" s="145"/>
      <c r="AN103" s="142"/>
      <c r="AO103" s="144"/>
      <c r="AP103" s="142"/>
      <c r="AQ103" s="144"/>
      <c r="AS103" s="137" t="str">
        <f t="shared" si="2"/>
        <v/>
      </c>
      <c r="AT103" s="137" t="str">
        <f t="shared" si="3"/>
        <v>y</v>
      </c>
      <c r="AU103" s="276" t="s">
        <v>4361</v>
      </c>
    </row>
    <row r="104" spans="1:47" x14ac:dyDescent="0.2">
      <c r="A104" s="277" t="s">
        <v>4360</v>
      </c>
      <c r="B104" s="277" t="s">
        <v>4372</v>
      </c>
      <c r="C104" s="277"/>
      <c r="D104" s="277"/>
      <c r="E104" s="278"/>
      <c r="F104" s="142"/>
      <c r="G104" s="144"/>
      <c r="H104" s="142"/>
      <c r="I104" s="144"/>
      <c r="J104" s="142"/>
      <c r="K104" s="144"/>
      <c r="L104" s="142"/>
      <c r="M104" s="279" t="s">
        <v>195</v>
      </c>
      <c r="N104" s="142"/>
      <c r="O104" s="144"/>
      <c r="P104" s="142"/>
      <c r="Q104" s="144"/>
      <c r="R104" s="142"/>
      <c r="S104" s="144"/>
      <c r="T104" s="142"/>
      <c r="U104" s="144"/>
      <c r="V104" s="142"/>
      <c r="W104" s="144"/>
      <c r="X104" s="142"/>
      <c r="Y104" s="144"/>
      <c r="Z104" s="142"/>
      <c r="AA104" s="144"/>
      <c r="AB104" s="142"/>
      <c r="AC104" s="144"/>
      <c r="AD104" s="142"/>
      <c r="AE104" s="144"/>
      <c r="AF104" s="142"/>
      <c r="AG104" s="144"/>
      <c r="AH104" s="142"/>
      <c r="AI104" s="144"/>
      <c r="AJ104" s="142"/>
      <c r="AK104" s="144"/>
      <c r="AL104" s="142"/>
      <c r="AM104" s="145"/>
      <c r="AN104" s="142"/>
      <c r="AO104" s="144"/>
      <c r="AP104" s="142"/>
      <c r="AQ104" s="144"/>
      <c r="AS104" s="137" t="str">
        <f t="shared" si="2"/>
        <v/>
      </c>
      <c r="AT104" s="137" t="str">
        <f t="shared" si="3"/>
        <v>y</v>
      </c>
      <c r="AU104" s="276" t="s">
        <v>4361</v>
      </c>
    </row>
    <row r="105" spans="1:47" x14ac:dyDescent="0.2">
      <c r="A105" s="277" t="s">
        <v>4360</v>
      </c>
      <c r="B105" s="277" t="s">
        <v>4373</v>
      </c>
      <c r="C105" s="277"/>
      <c r="D105" s="277"/>
      <c r="E105" s="278"/>
      <c r="F105" s="142"/>
      <c r="G105" s="144"/>
      <c r="H105" s="142"/>
      <c r="I105" s="144"/>
      <c r="J105" s="142"/>
      <c r="K105" s="144"/>
      <c r="L105" s="142"/>
      <c r="M105" s="279" t="s">
        <v>195</v>
      </c>
      <c r="N105" s="142"/>
      <c r="O105" s="144"/>
      <c r="P105" s="142"/>
      <c r="Q105" s="144"/>
      <c r="R105" s="142"/>
      <c r="S105" s="144"/>
      <c r="T105" s="142"/>
      <c r="U105" s="144"/>
      <c r="V105" s="142"/>
      <c r="W105" s="144"/>
      <c r="X105" s="142"/>
      <c r="Y105" s="144"/>
      <c r="Z105" s="142"/>
      <c r="AA105" s="144"/>
      <c r="AB105" s="142"/>
      <c r="AC105" s="144"/>
      <c r="AD105" s="142"/>
      <c r="AE105" s="144"/>
      <c r="AF105" s="142"/>
      <c r="AG105" s="144"/>
      <c r="AH105" s="142"/>
      <c r="AI105" s="144"/>
      <c r="AJ105" s="142"/>
      <c r="AK105" s="144"/>
      <c r="AL105" s="142"/>
      <c r="AM105" s="145"/>
      <c r="AN105" s="142"/>
      <c r="AO105" s="144"/>
      <c r="AP105" s="142"/>
      <c r="AQ105" s="144"/>
      <c r="AS105" s="137" t="str">
        <f t="shared" si="2"/>
        <v/>
      </c>
      <c r="AT105" s="137" t="str">
        <f t="shared" si="3"/>
        <v>y</v>
      </c>
      <c r="AU105" s="276" t="s">
        <v>4361</v>
      </c>
    </row>
    <row r="106" spans="1:47" x14ac:dyDescent="0.2">
      <c r="A106" s="277" t="s">
        <v>4360</v>
      </c>
      <c r="B106" s="277" t="s">
        <v>4378</v>
      </c>
      <c r="C106" s="277"/>
      <c r="D106" s="277"/>
      <c r="E106" s="278"/>
      <c r="F106" s="142"/>
      <c r="G106" s="144"/>
      <c r="H106" s="142"/>
      <c r="I106" s="144"/>
      <c r="J106" s="142"/>
      <c r="K106" s="144"/>
      <c r="L106" s="142"/>
      <c r="M106" s="279" t="s">
        <v>195</v>
      </c>
      <c r="N106" s="142"/>
      <c r="O106" s="144"/>
      <c r="P106" s="142"/>
      <c r="Q106" s="144"/>
      <c r="R106" s="142"/>
      <c r="S106" s="144"/>
      <c r="T106" s="142"/>
      <c r="U106" s="144"/>
      <c r="V106" s="142"/>
      <c r="W106" s="144"/>
      <c r="X106" s="142"/>
      <c r="Y106" s="144"/>
      <c r="Z106" s="142"/>
      <c r="AA106" s="144"/>
      <c r="AB106" s="142"/>
      <c r="AC106" s="144"/>
      <c r="AD106" s="142"/>
      <c r="AE106" s="144"/>
      <c r="AF106" s="142"/>
      <c r="AG106" s="144"/>
      <c r="AH106" s="142"/>
      <c r="AI106" s="144"/>
      <c r="AJ106" s="142"/>
      <c r="AK106" s="144"/>
      <c r="AL106" s="142"/>
      <c r="AM106" s="145"/>
      <c r="AN106" s="142"/>
      <c r="AO106" s="144"/>
      <c r="AP106" s="142"/>
      <c r="AQ106" s="144"/>
      <c r="AS106" s="137" t="str">
        <f t="shared" si="2"/>
        <v/>
      </c>
      <c r="AT106" s="137" t="str">
        <f t="shared" si="3"/>
        <v>y</v>
      </c>
      <c r="AU106" s="276" t="s">
        <v>4361</v>
      </c>
    </row>
    <row r="107" spans="1:47" x14ac:dyDescent="0.2">
      <c r="A107" s="277" t="s">
        <v>4360</v>
      </c>
      <c r="B107" s="277" t="s">
        <v>4379</v>
      </c>
      <c r="C107" s="277"/>
      <c r="D107" s="277"/>
      <c r="E107" s="278"/>
      <c r="F107" s="142"/>
      <c r="G107" s="144"/>
      <c r="H107" s="142"/>
      <c r="I107" s="144"/>
      <c r="J107" s="142"/>
      <c r="K107" s="144"/>
      <c r="L107" s="142"/>
      <c r="M107" s="279" t="s">
        <v>195</v>
      </c>
      <c r="N107" s="142"/>
      <c r="O107" s="144"/>
      <c r="P107" s="142"/>
      <c r="Q107" s="144"/>
      <c r="R107" s="142"/>
      <c r="S107" s="144"/>
      <c r="T107" s="142"/>
      <c r="U107" s="144"/>
      <c r="V107" s="142"/>
      <c r="W107" s="144"/>
      <c r="X107" s="142"/>
      <c r="Y107" s="144"/>
      <c r="Z107" s="142"/>
      <c r="AA107" s="144"/>
      <c r="AB107" s="142"/>
      <c r="AC107" s="144"/>
      <c r="AD107" s="142"/>
      <c r="AE107" s="144"/>
      <c r="AF107" s="142"/>
      <c r="AG107" s="144"/>
      <c r="AH107" s="142"/>
      <c r="AI107" s="144"/>
      <c r="AJ107" s="142"/>
      <c r="AK107" s="144"/>
      <c r="AL107" s="142"/>
      <c r="AM107" s="145"/>
      <c r="AN107" s="142"/>
      <c r="AO107" s="144"/>
      <c r="AP107" s="142"/>
      <c r="AQ107" s="144"/>
      <c r="AS107" s="137" t="str">
        <f t="shared" si="2"/>
        <v/>
      </c>
      <c r="AT107" s="137" t="str">
        <f t="shared" si="3"/>
        <v>y</v>
      </c>
      <c r="AU107" s="276" t="s">
        <v>4361</v>
      </c>
    </row>
    <row r="108" spans="1:47" x14ac:dyDescent="0.2">
      <c r="A108" s="143">
        <v>365</v>
      </c>
      <c r="B108" s="143" t="s">
        <v>2771</v>
      </c>
      <c r="C108" s="143"/>
      <c r="D108" s="143"/>
      <c r="E108" s="151">
        <v>39814</v>
      </c>
      <c r="F108" s="142"/>
      <c r="G108" s="144"/>
      <c r="H108" s="142"/>
      <c r="I108" s="144"/>
      <c r="J108" s="142"/>
      <c r="K108" s="144"/>
      <c r="L108" s="142" t="s">
        <v>191</v>
      </c>
      <c r="M108" s="144"/>
      <c r="N108" s="142"/>
      <c r="O108" s="144"/>
      <c r="P108" s="142"/>
      <c r="Q108" s="144"/>
      <c r="R108" s="142"/>
      <c r="S108" s="144"/>
      <c r="T108" s="142"/>
      <c r="U108" s="144"/>
      <c r="V108" s="142" t="s">
        <v>191</v>
      </c>
      <c r="W108" s="144"/>
      <c r="X108" s="142" t="s">
        <v>191</v>
      </c>
      <c r="Y108" s="144"/>
      <c r="Z108" s="142"/>
      <c r="AA108" s="144"/>
      <c r="AB108" s="142" t="s">
        <v>191</v>
      </c>
      <c r="AC108" s="144"/>
      <c r="AD108" s="142"/>
      <c r="AE108" s="144"/>
      <c r="AF108" s="142" t="s">
        <v>191</v>
      </c>
      <c r="AG108" s="144"/>
      <c r="AH108" s="142"/>
      <c r="AI108" s="144"/>
      <c r="AJ108" s="142"/>
      <c r="AK108" s="144"/>
      <c r="AL108" s="142"/>
      <c r="AM108" s="145"/>
      <c r="AN108" s="142" t="s">
        <v>191</v>
      </c>
      <c r="AO108" s="144"/>
      <c r="AP108" s="142" t="s">
        <v>191</v>
      </c>
      <c r="AQ108" s="144"/>
      <c r="AS108" s="137" t="str">
        <f t="shared" si="2"/>
        <v>xxxxxxx</v>
      </c>
      <c r="AT108" s="137" t="str">
        <f t="shared" si="3"/>
        <v/>
      </c>
    </row>
    <row r="109" spans="1:47" x14ac:dyDescent="0.2">
      <c r="A109" s="143">
        <v>366</v>
      </c>
      <c r="B109" s="143" t="s">
        <v>2772</v>
      </c>
      <c r="C109" s="143"/>
      <c r="D109" s="143"/>
      <c r="E109" s="151">
        <v>39814</v>
      </c>
      <c r="F109" s="142"/>
      <c r="G109" s="144"/>
      <c r="H109" s="142"/>
      <c r="I109" s="144"/>
      <c r="J109" s="142"/>
      <c r="K109" s="144"/>
      <c r="L109" s="142" t="s">
        <v>191</v>
      </c>
      <c r="M109" s="144"/>
      <c r="N109" s="142"/>
      <c r="O109" s="144"/>
      <c r="P109" s="142"/>
      <c r="Q109" s="144"/>
      <c r="R109" s="142"/>
      <c r="S109" s="144"/>
      <c r="T109" s="142"/>
      <c r="U109" s="144"/>
      <c r="V109" s="142" t="s">
        <v>191</v>
      </c>
      <c r="W109" s="144"/>
      <c r="X109" s="142" t="s">
        <v>191</v>
      </c>
      <c r="Y109" s="144"/>
      <c r="Z109" s="142"/>
      <c r="AA109" s="144"/>
      <c r="AB109" s="142" t="s">
        <v>191</v>
      </c>
      <c r="AC109" s="144"/>
      <c r="AD109" s="142"/>
      <c r="AE109" s="144"/>
      <c r="AF109" s="142" t="s">
        <v>191</v>
      </c>
      <c r="AG109" s="144"/>
      <c r="AH109" s="142"/>
      <c r="AI109" s="144"/>
      <c r="AJ109" s="142"/>
      <c r="AK109" s="144"/>
      <c r="AL109" s="142"/>
      <c r="AM109" s="145"/>
      <c r="AN109" s="142" t="s">
        <v>191</v>
      </c>
      <c r="AO109" s="144"/>
      <c r="AP109" s="142" t="s">
        <v>191</v>
      </c>
      <c r="AQ109" s="144"/>
      <c r="AS109" s="137" t="str">
        <f t="shared" si="2"/>
        <v>xxxxxxx</v>
      </c>
      <c r="AT109" s="137" t="str">
        <f t="shared" si="3"/>
        <v/>
      </c>
    </row>
    <row r="110" spans="1:47" x14ac:dyDescent="0.2">
      <c r="A110" s="143">
        <v>367</v>
      </c>
      <c r="B110" s="143" t="s">
        <v>2773</v>
      </c>
      <c r="C110" s="143"/>
      <c r="D110" s="143"/>
      <c r="E110" s="151" t="s">
        <v>1252</v>
      </c>
      <c r="F110" s="142"/>
      <c r="G110" s="144"/>
      <c r="H110" s="142"/>
      <c r="I110" s="144"/>
      <c r="J110" s="142"/>
      <c r="K110" s="144"/>
      <c r="L110" s="142" t="s">
        <v>191</v>
      </c>
      <c r="M110" s="144"/>
      <c r="N110" s="142"/>
      <c r="O110" s="144"/>
      <c r="P110" s="142"/>
      <c r="Q110" s="144"/>
      <c r="R110" s="142"/>
      <c r="S110" s="144"/>
      <c r="T110" s="142"/>
      <c r="U110" s="144"/>
      <c r="V110" s="142" t="s">
        <v>191</v>
      </c>
      <c r="W110" s="144"/>
      <c r="X110" s="142" t="s">
        <v>191</v>
      </c>
      <c r="Y110" s="144"/>
      <c r="Z110" s="142"/>
      <c r="AA110" s="144"/>
      <c r="AB110" s="142" t="s">
        <v>191</v>
      </c>
      <c r="AC110" s="144"/>
      <c r="AD110" s="142"/>
      <c r="AE110" s="144"/>
      <c r="AF110" s="142" t="s">
        <v>191</v>
      </c>
      <c r="AG110" s="144"/>
      <c r="AH110" s="142"/>
      <c r="AI110" s="144"/>
      <c r="AJ110" s="142"/>
      <c r="AK110" s="144"/>
      <c r="AL110" s="142"/>
      <c r="AM110" s="145"/>
      <c r="AN110" s="142" t="s">
        <v>191</v>
      </c>
      <c r="AO110" s="144"/>
      <c r="AP110" s="142" t="s">
        <v>191</v>
      </c>
      <c r="AQ110" s="144"/>
      <c r="AS110" s="137" t="str">
        <f t="shared" si="2"/>
        <v>xxxxxxx</v>
      </c>
      <c r="AT110" s="137" t="str">
        <f t="shared" si="3"/>
        <v/>
      </c>
    </row>
    <row r="111" spans="1:47" x14ac:dyDescent="0.2">
      <c r="A111" s="143">
        <v>368</v>
      </c>
      <c r="B111" s="143" t="s">
        <v>2774</v>
      </c>
      <c r="C111" s="143"/>
      <c r="D111" s="143"/>
      <c r="E111" s="151" t="s">
        <v>1252</v>
      </c>
      <c r="F111" s="142"/>
      <c r="G111" s="144"/>
      <c r="H111" s="142"/>
      <c r="I111" s="144"/>
      <c r="J111" s="142"/>
      <c r="K111" s="144"/>
      <c r="L111" s="142" t="s">
        <v>191</v>
      </c>
      <c r="M111" s="144"/>
      <c r="N111" s="142"/>
      <c r="O111" s="144"/>
      <c r="P111" s="142"/>
      <c r="Q111" s="144"/>
      <c r="R111" s="142"/>
      <c r="S111" s="144"/>
      <c r="T111" s="142"/>
      <c r="U111" s="144"/>
      <c r="V111" s="142" t="s">
        <v>191</v>
      </c>
      <c r="W111" s="144"/>
      <c r="X111" s="142" t="s">
        <v>191</v>
      </c>
      <c r="Y111" s="144"/>
      <c r="Z111" s="142"/>
      <c r="AA111" s="144"/>
      <c r="AB111" s="142" t="s">
        <v>191</v>
      </c>
      <c r="AC111" s="144"/>
      <c r="AD111" s="142"/>
      <c r="AE111" s="144"/>
      <c r="AF111" s="142" t="s">
        <v>191</v>
      </c>
      <c r="AG111" s="144"/>
      <c r="AH111" s="142"/>
      <c r="AI111" s="144"/>
      <c r="AJ111" s="142"/>
      <c r="AK111" s="144"/>
      <c r="AL111" s="142"/>
      <c r="AM111" s="145"/>
      <c r="AN111" s="142" t="s">
        <v>191</v>
      </c>
      <c r="AO111" s="144"/>
      <c r="AP111" s="142" t="s">
        <v>191</v>
      </c>
      <c r="AQ111" s="144"/>
      <c r="AS111" s="137" t="str">
        <f t="shared" si="2"/>
        <v>xxxxxxx</v>
      </c>
      <c r="AT111" s="137" t="str">
        <f t="shared" si="3"/>
        <v/>
      </c>
    </row>
    <row r="112" spans="1:47" x14ac:dyDescent="0.2">
      <c r="A112" s="143">
        <v>369</v>
      </c>
      <c r="B112" s="143" t="s">
        <v>2775</v>
      </c>
      <c r="C112" s="143"/>
      <c r="D112" s="143"/>
      <c r="E112" s="151" t="s">
        <v>1252</v>
      </c>
      <c r="F112" s="142"/>
      <c r="G112" s="144"/>
      <c r="H112" s="142"/>
      <c r="I112" s="144"/>
      <c r="J112" s="142"/>
      <c r="K112" s="144"/>
      <c r="L112" s="142" t="s">
        <v>191</v>
      </c>
      <c r="M112" s="144"/>
      <c r="N112" s="142"/>
      <c r="O112" s="144"/>
      <c r="P112" s="142"/>
      <c r="Q112" s="144"/>
      <c r="R112" s="142"/>
      <c r="S112" s="144"/>
      <c r="T112" s="142"/>
      <c r="U112" s="144"/>
      <c r="V112" s="142" t="s">
        <v>191</v>
      </c>
      <c r="W112" s="144"/>
      <c r="X112" s="142" t="s">
        <v>191</v>
      </c>
      <c r="Y112" s="144"/>
      <c r="Z112" s="142"/>
      <c r="AA112" s="144"/>
      <c r="AB112" s="142" t="s">
        <v>191</v>
      </c>
      <c r="AC112" s="144"/>
      <c r="AD112" s="142"/>
      <c r="AE112" s="144"/>
      <c r="AF112" s="142" t="s">
        <v>191</v>
      </c>
      <c r="AG112" s="144"/>
      <c r="AH112" s="142"/>
      <c r="AI112" s="144"/>
      <c r="AJ112" s="142"/>
      <c r="AK112" s="144"/>
      <c r="AL112" s="142"/>
      <c r="AM112" s="145"/>
      <c r="AN112" s="142" t="s">
        <v>191</v>
      </c>
      <c r="AO112" s="144"/>
      <c r="AP112" s="142" t="s">
        <v>191</v>
      </c>
      <c r="AQ112" s="144"/>
      <c r="AS112" s="137" t="str">
        <f t="shared" si="2"/>
        <v>xxxxxxx</v>
      </c>
      <c r="AT112" s="137" t="str">
        <f t="shared" si="3"/>
        <v/>
      </c>
    </row>
    <row r="113" spans="1:47" x14ac:dyDescent="0.2">
      <c r="A113" s="143">
        <v>370</v>
      </c>
      <c r="B113" s="143" t="s">
        <v>2776</v>
      </c>
      <c r="C113" s="143"/>
      <c r="D113" s="143"/>
      <c r="E113" s="151" t="s">
        <v>1252</v>
      </c>
      <c r="F113" s="142"/>
      <c r="G113" s="144"/>
      <c r="H113" s="142"/>
      <c r="I113" s="144"/>
      <c r="J113" s="142"/>
      <c r="K113" s="144"/>
      <c r="L113" s="142" t="s">
        <v>191</v>
      </c>
      <c r="M113" s="144"/>
      <c r="N113" s="142"/>
      <c r="O113" s="144"/>
      <c r="P113" s="142"/>
      <c r="Q113" s="144"/>
      <c r="R113" s="142"/>
      <c r="S113" s="144"/>
      <c r="T113" s="142"/>
      <c r="U113" s="144"/>
      <c r="V113" s="142" t="s">
        <v>191</v>
      </c>
      <c r="W113" s="144"/>
      <c r="X113" s="142" t="s">
        <v>191</v>
      </c>
      <c r="Y113" s="144"/>
      <c r="Z113" s="142"/>
      <c r="AA113" s="144"/>
      <c r="AB113" s="142" t="s">
        <v>191</v>
      </c>
      <c r="AC113" s="144"/>
      <c r="AD113" s="142"/>
      <c r="AE113" s="144"/>
      <c r="AF113" s="142" t="s">
        <v>191</v>
      </c>
      <c r="AG113" s="144"/>
      <c r="AH113" s="142"/>
      <c r="AI113" s="144"/>
      <c r="AJ113" s="142"/>
      <c r="AK113" s="144"/>
      <c r="AL113" s="142"/>
      <c r="AM113" s="145"/>
      <c r="AN113" s="142" t="s">
        <v>191</v>
      </c>
      <c r="AO113" s="144"/>
      <c r="AP113" s="142" t="s">
        <v>191</v>
      </c>
      <c r="AQ113" s="144"/>
      <c r="AS113" s="137" t="str">
        <f t="shared" si="2"/>
        <v>xxxxxxx</v>
      </c>
      <c r="AT113" s="137" t="str">
        <f t="shared" si="3"/>
        <v/>
      </c>
    </row>
    <row r="114" spans="1:47" x14ac:dyDescent="0.2">
      <c r="A114" s="143">
        <v>371</v>
      </c>
      <c r="B114" s="143" t="s">
        <v>2777</v>
      </c>
      <c r="C114" s="143"/>
      <c r="D114" s="143"/>
      <c r="E114" s="151" t="s">
        <v>1252</v>
      </c>
      <c r="F114" s="142"/>
      <c r="G114" s="144"/>
      <c r="H114" s="142"/>
      <c r="I114" s="144"/>
      <c r="J114" s="142"/>
      <c r="K114" s="144"/>
      <c r="L114" s="142" t="s">
        <v>191</v>
      </c>
      <c r="M114" s="144"/>
      <c r="N114" s="142"/>
      <c r="O114" s="144"/>
      <c r="P114" s="142"/>
      <c r="Q114" s="144"/>
      <c r="R114" s="142"/>
      <c r="S114" s="144"/>
      <c r="T114" s="142"/>
      <c r="U114" s="144"/>
      <c r="V114" s="142" t="s">
        <v>191</v>
      </c>
      <c r="W114" s="144"/>
      <c r="X114" s="142" t="s">
        <v>191</v>
      </c>
      <c r="Y114" s="144"/>
      <c r="Z114" s="142"/>
      <c r="AA114" s="144"/>
      <c r="AB114" s="142" t="s">
        <v>191</v>
      </c>
      <c r="AC114" s="144"/>
      <c r="AD114" s="142"/>
      <c r="AE114" s="144"/>
      <c r="AF114" s="142" t="s">
        <v>191</v>
      </c>
      <c r="AG114" s="144"/>
      <c r="AH114" s="142"/>
      <c r="AI114" s="144"/>
      <c r="AJ114" s="142"/>
      <c r="AK114" s="144"/>
      <c r="AL114" s="142"/>
      <c r="AM114" s="145"/>
      <c r="AN114" s="142" t="s">
        <v>191</v>
      </c>
      <c r="AO114" s="144"/>
      <c r="AP114" s="142" t="s">
        <v>191</v>
      </c>
      <c r="AQ114" s="144"/>
      <c r="AS114" s="137" t="str">
        <f t="shared" si="2"/>
        <v>xxxxxxx</v>
      </c>
      <c r="AT114" s="137" t="str">
        <f t="shared" si="3"/>
        <v/>
      </c>
    </row>
    <row r="115" spans="1:47" x14ac:dyDescent="0.2">
      <c r="A115" s="143">
        <v>372</v>
      </c>
      <c r="B115" s="143" t="s">
        <v>2778</v>
      </c>
      <c r="C115" s="143"/>
      <c r="D115" s="143"/>
      <c r="E115" s="151" t="s">
        <v>1252</v>
      </c>
      <c r="F115" s="142"/>
      <c r="G115" s="144"/>
      <c r="H115" s="142"/>
      <c r="I115" s="144"/>
      <c r="J115" s="142"/>
      <c r="K115" s="144"/>
      <c r="L115" s="142" t="s">
        <v>191</v>
      </c>
      <c r="M115" s="144"/>
      <c r="N115" s="142"/>
      <c r="O115" s="144"/>
      <c r="P115" s="142"/>
      <c r="Q115" s="144"/>
      <c r="R115" s="142"/>
      <c r="S115" s="144"/>
      <c r="T115" s="142"/>
      <c r="U115" s="144"/>
      <c r="V115" s="142" t="s">
        <v>191</v>
      </c>
      <c r="W115" s="144"/>
      <c r="X115" s="142" t="s">
        <v>191</v>
      </c>
      <c r="Y115" s="144"/>
      <c r="Z115" s="142"/>
      <c r="AA115" s="144"/>
      <c r="AB115" s="142" t="s">
        <v>191</v>
      </c>
      <c r="AC115" s="144"/>
      <c r="AD115" s="142"/>
      <c r="AE115" s="144"/>
      <c r="AF115" s="142" t="s">
        <v>191</v>
      </c>
      <c r="AG115" s="144"/>
      <c r="AH115" s="142"/>
      <c r="AI115" s="144"/>
      <c r="AJ115" s="142"/>
      <c r="AK115" s="144"/>
      <c r="AL115" s="142"/>
      <c r="AM115" s="145"/>
      <c r="AN115" s="142" t="s">
        <v>191</v>
      </c>
      <c r="AO115" s="144"/>
      <c r="AP115" s="142" t="s">
        <v>191</v>
      </c>
      <c r="AQ115" s="144"/>
      <c r="AS115" s="137" t="str">
        <f t="shared" si="2"/>
        <v>xxxxxxx</v>
      </c>
      <c r="AT115" s="137" t="str">
        <f t="shared" si="3"/>
        <v/>
      </c>
    </row>
    <row r="116" spans="1:47" x14ac:dyDescent="0.2">
      <c r="A116" s="143">
        <v>373</v>
      </c>
      <c r="B116" s="143" t="s">
        <v>2779</v>
      </c>
      <c r="C116" s="143"/>
      <c r="D116" s="143"/>
      <c r="E116" s="151">
        <v>39814</v>
      </c>
      <c r="F116" s="142"/>
      <c r="G116" s="144"/>
      <c r="H116" s="142"/>
      <c r="I116" s="144"/>
      <c r="J116" s="142"/>
      <c r="K116" s="144"/>
      <c r="L116" s="142" t="s">
        <v>191</v>
      </c>
      <c r="M116" s="144"/>
      <c r="N116" s="142"/>
      <c r="O116" s="144"/>
      <c r="P116" s="142"/>
      <c r="Q116" s="144"/>
      <c r="R116" s="142"/>
      <c r="S116" s="144"/>
      <c r="T116" s="142"/>
      <c r="U116" s="144"/>
      <c r="V116" s="142" t="s">
        <v>191</v>
      </c>
      <c r="W116" s="144"/>
      <c r="X116" s="142" t="s">
        <v>191</v>
      </c>
      <c r="Y116" s="144"/>
      <c r="Z116" s="142"/>
      <c r="AA116" s="144"/>
      <c r="AB116" s="142" t="s">
        <v>191</v>
      </c>
      <c r="AC116" s="144"/>
      <c r="AD116" s="142"/>
      <c r="AE116" s="144"/>
      <c r="AF116" s="142" t="s">
        <v>191</v>
      </c>
      <c r="AG116" s="144"/>
      <c r="AH116" s="142"/>
      <c r="AI116" s="144"/>
      <c r="AJ116" s="142"/>
      <c r="AK116" s="144"/>
      <c r="AL116" s="142"/>
      <c r="AM116" s="145"/>
      <c r="AN116" s="142" t="s">
        <v>191</v>
      </c>
      <c r="AO116" s="144"/>
      <c r="AP116" s="142" t="s">
        <v>191</v>
      </c>
      <c r="AQ116" s="144"/>
      <c r="AS116" s="137" t="str">
        <f t="shared" si="2"/>
        <v>xxxxxxx</v>
      </c>
      <c r="AT116" s="137" t="str">
        <f t="shared" si="3"/>
        <v/>
      </c>
    </row>
    <row r="117" spans="1:47" x14ac:dyDescent="0.2">
      <c r="A117" s="143">
        <v>374</v>
      </c>
      <c r="B117" s="143" t="s">
        <v>2780</v>
      </c>
      <c r="C117" s="143"/>
      <c r="D117" s="143"/>
      <c r="E117" s="151">
        <v>39814</v>
      </c>
      <c r="F117" s="142"/>
      <c r="G117" s="144"/>
      <c r="H117" s="142"/>
      <c r="I117" s="144"/>
      <c r="J117" s="142"/>
      <c r="K117" s="144"/>
      <c r="L117" s="142" t="s">
        <v>191</v>
      </c>
      <c r="M117" s="144"/>
      <c r="N117" s="142"/>
      <c r="O117" s="144"/>
      <c r="P117" s="142"/>
      <c r="Q117" s="144"/>
      <c r="R117" s="142"/>
      <c r="S117" s="144"/>
      <c r="T117" s="142"/>
      <c r="U117" s="144"/>
      <c r="V117" s="142" t="s">
        <v>191</v>
      </c>
      <c r="W117" s="144"/>
      <c r="X117" s="142" t="s">
        <v>191</v>
      </c>
      <c r="Y117" s="144"/>
      <c r="Z117" s="142"/>
      <c r="AA117" s="144"/>
      <c r="AB117" s="142" t="s">
        <v>191</v>
      </c>
      <c r="AC117" s="144"/>
      <c r="AD117" s="142"/>
      <c r="AE117" s="144"/>
      <c r="AF117" s="142" t="s">
        <v>191</v>
      </c>
      <c r="AG117" s="144"/>
      <c r="AH117" s="142"/>
      <c r="AI117" s="144"/>
      <c r="AJ117" s="142"/>
      <c r="AK117" s="144"/>
      <c r="AL117" s="142"/>
      <c r="AM117" s="145"/>
      <c r="AN117" s="142" t="s">
        <v>191</v>
      </c>
      <c r="AO117" s="144"/>
      <c r="AP117" s="142" t="s">
        <v>191</v>
      </c>
      <c r="AQ117" s="144"/>
      <c r="AS117" s="137" t="str">
        <f t="shared" si="2"/>
        <v>xxxxxxx</v>
      </c>
      <c r="AT117" s="137" t="str">
        <f t="shared" si="3"/>
        <v/>
      </c>
    </row>
    <row r="118" spans="1:47" x14ac:dyDescent="0.2">
      <c r="A118" s="277" t="s">
        <v>4360</v>
      </c>
      <c r="B118" s="277" t="s">
        <v>4374</v>
      </c>
      <c r="C118" s="277"/>
      <c r="D118" s="277"/>
      <c r="E118" s="278"/>
      <c r="F118" s="142"/>
      <c r="G118" s="144"/>
      <c r="H118" s="142"/>
      <c r="I118" s="144"/>
      <c r="J118" s="142"/>
      <c r="K118" s="144"/>
      <c r="L118" s="142"/>
      <c r="M118" s="279" t="s">
        <v>195</v>
      </c>
      <c r="N118" s="142"/>
      <c r="O118" s="144"/>
      <c r="P118" s="142"/>
      <c r="Q118" s="144"/>
      <c r="R118" s="142"/>
      <c r="S118" s="144"/>
      <c r="T118" s="142"/>
      <c r="U118" s="144"/>
      <c r="V118" s="142"/>
      <c r="W118" s="144"/>
      <c r="X118" s="142"/>
      <c r="Y118" s="144"/>
      <c r="Z118" s="142"/>
      <c r="AA118" s="144"/>
      <c r="AB118" s="142"/>
      <c r="AC118" s="144"/>
      <c r="AD118" s="142"/>
      <c r="AE118" s="144"/>
      <c r="AF118" s="142"/>
      <c r="AG118" s="144"/>
      <c r="AH118" s="142"/>
      <c r="AI118" s="144"/>
      <c r="AJ118" s="142"/>
      <c r="AK118" s="144"/>
      <c r="AL118" s="142"/>
      <c r="AM118" s="145"/>
      <c r="AN118" s="142"/>
      <c r="AO118" s="144"/>
      <c r="AP118" s="142"/>
      <c r="AQ118" s="144"/>
      <c r="AS118" s="137" t="str">
        <f t="shared" si="2"/>
        <v/>
      </c>
      <c r="AT118" s="137" t="str">
        <f t="shared" si="3"/>
        <v>y</v>
      </c>
      <c r="AU118" s="276" t="s">
        <v>4361</v>
      </c>
    </row>
    <row r="119" spans="1:47" x14ac:dyDescent="0.2">
      <c r="A119" s="277" t="s">
        <v>4360</v>
      </c>
      <c r="B119" s="277" t="s">
        <v>4375</v>
      </c>
      <c r="C119" s="277"/>
      <c r="D119" s="277"/>
      <c r="E119" s="278"/>
      <c r="F119" s="142"/>
      <c r="G119" s="144"/>
      <c r="H119" s="142"/>
      <c r="I119" s="144"/>
      <c r="J119" s="142"/>
      <c r="K119" s="144"/>
      <c r="L119" s="142"/>
      <c r="M119" s="279" t="s">
        <v>195</v>
      </c>
      <c r="N119" s="142"/>
      <c r="O119" s="144"/>
      <c r="P119" s="142"/>
      <c r="Q119" s="144"/>
      <c r="R119" s="142"/>
      <c r="S119" s="144"/>
      <c r="T119" s="142"/>
      <c r="U119" s="144"/>
      <c r="V119" s="142"/>
      <c r="W119" s="144"/>
      <c r="X119" s="142"/>
      <c r="Y119" s="144"/>
      <c r="Z119" s="142"/>
      <c r="AA119" s="144"/>
      <c r="AB119" s="142"/>
      <c r="AC119" s="144"/>
      <c r="AD119" s="142"/>
      <c r="AE119" s="144"/>
      <c r="AF119" s="142"/>
      <c r="AG119" s="144"/>
      <c r="AH119" s="142"/>
      <c r="AI119" s="144"/>
      <c r="AJ119" s="142"/>
      <c r="AK119" s="144"/>
      <c r="AL119" s="142"/>
      <c r="AM119" s="145"/>
      <c r="AN119" s="142"/>
      <c r="AO119" s="144"/>
      <c r="AP119" s="142"/>
      <c r="AQ119" s="144"/>
      <c r="AS119" s="137" t="str">
        <f t="shared" si="2"/>
        <v/>
      </c>
      <c r="AT119" s="137" t="str">
        <f t="shared" si="3"/>
        <v>y</v>
      </c>
      <c r="AU119" s="276" t="s">
        <v>4361</v>
      </c>
    </row>
    <row r="120" spans="1:47" x14ac:dyDescent="0.2">
      <c r="A120" s="143">
        <v>375</v>
      </c>
      <c r="B120" s="143" t="s">
        <v>2781</v>
      </c>
      <c r="C120" s="143"/>
      <c r="D120" s="143"/>
      <c r="E120" s="151">
        <v>39814</v>
      </c>
      <c r="F120" s="142"/>
      <c r="G120" s="144"/>
      <c r="H120" s="142"/>
      <c r="I120" s="144"/>
      <c r="J120" s="142"/>
      <c r="K120" s="144"/>
      <c r="L120" s="142" t="s">
        <v>191</v>
      </c>
      <c r="M120" s="144"/>
      <c r="N120" s="142"/>
      <c r="O120" s="144"/>
      <c r="P120" s="142"/>
      <c r="Q120" s="144"/>
      <c r="R120" s="142"/>
      <c r="S120" s="144"/>
      <c r="T120" s="142"/>
      <c r="U120" s="144"/>
      <c r="V120" s="142" t="s">
        <v>191</v>
      </c>
      <c r="W120" s="144"/>
      <c r="X120" s="142" t="s">
        <v>191</v>
      </c>
      <c r="Y120" s="144"/>
      <c r="Z120" s="142"/>
      <c r="AA120" s="144"/>
      <c r="AB120" s="142" t="s">
        <v>191</v>
      </c>
      <c r="AC120" s="144"/>
      <c r="AD120" s="142"/>
      <c r="AE120" s="144"/>
      <c r="AF120" s="142" t="s">
        <v>191</v>
      </c>
      <c r="AG120" s="144"/>
      <c r="AH120" s="142"/>
      <c r="AI120" s="144"/>
      <c r="AJ120" s="142"/>
      <c r="AK120" s="144"/>
      <c r="AL120" s="142"/>
      <c r="AM120" s="145"/>
      <c r="AN120" s="142" t="s">
        <v>191</v>
      </c>
      <c r="AO120" s="144"/>
      <c r="AP120" s="142" t="s">
        <v>191</v>
      </c>
      <c r="AQ120" s="144"/>
      <c r="AS120" s="137" t="str">
        <f t="shared" si="2"/>
        <v>xxxxxxx</v>
      </c>
      <c r="AT120" s="137" t="str">
        <f t="shared" si="3"/>
        <v/>
      </c>
    </row>
    <row r="121" spans="1:47" x14ac:dyDescent="0.2">
      <c r="A121" s="143">
        <v>376</v>
      </c>
      <c r="B121" s="143" t="s">
        <v>2782</v>
      </c>
      <c r="C121" s="143"/>
      <c r="D121" s="143"/>
      <c r="E121" s="151">
        <v>39814</v>
      </c>
      <c r="F121" s="142"/>
      <c r="G121" s="144"/>
      <c r="H121" s="142"/>
      <c r="I121" s="144"/>
      <c r="J121" s="142"/>
      <c r="K121" s="144"/>
      <c r="L121" s="142" t="s">
        <v>191</v>
      </c>
      <c r="M121" s="144"/>
      <c r="N121" s="142"/>
      <c r="O121" s="144"/>
      <c r="P121" s="142"/>
      <c r="Q121" s="144"/>
      <c r="R121" s="142"/>
      <c r="S121" s="144"/>
      <c r="T121" s="142"/>
      <c r="U121" s="144"/>
      <c r="V121" s="142" t="s">
        <v>191</v>
      </c>
      <c r="W121" s="144"/>
      <c r="X121" s="142" t="s">
        <v>191</v>
      </c>
      <c r="Y121" s="144"/>
      <c r="Z121" s="142"/>
      <c r="AA121" s="144"/>
      <c r="AB121" s="142" t="s">
        <v>191</v>
      </c>
      <c r="AC121" s="144"/>
      <c r="AD121" s="142"/>
      <c r="AE121" s="144"/>
      <c r="AF121" s="142" t="s">
        <v>191</v>
      </c>
      <c r="AG121" s="144"/>
      <c r="AH121" s="142"/>
      <c r="AI121" s="144"/>
      <c r="AJ121" s="142"/>
      <c r="AK121" s="144"/>
      <c r="AL121" s="142"/>
      <c r="AM121" s="145"/>
      <c r="AN121" s="142" t="s">
        <v>191</v>
      </c>
      <c r="AO121" s="144"/>
      <c r="AP121" s="142" t="s">
        <v>191</v>
      </c>
      <c r="AQ121" s="144"/>
      <c r="AS121" s="137" t="str">
        <f t="shared" si="2"/>
        <v>xxxxxxx</v>
      </c>
      <c r="AT121" s="137" t="str">
        <f t="shared" si="3"/>
        <v/>
      </c>
    </row>
    <row r="122" spans="1:47" x14ac:dyDescent="0.2">
      <c r="A122" s="143">
        <v>377</v>
      </c>
      <c r="B122" s="143" t="s">
        <v>2783</v>
      </c>
      <c r="C122" s="143"/>
      <c r="D122" s="143"/>
      <c r="E122" s="151">
        <v>39814</v>
      </c>
      <c r="F122" s="142"/>
      <c r="G122" s="144"/>
      <c r="H122" s="142"/>
      <c r="I122" s="144"/>
      <c r="J122" s="142"/>
      <c r="K122" s="144"/>
      <c r="L122" s="142" t="s">
        <v>191</v>
      </c>
      <c r="M122" s="144"/>
      <c r="N122" s="142"/>
      <c r="O122" s="144"/>
      <c r="P122" s="142"/>
      <c r="Q122" s="144"/>
      <c r="R122" s="142"/>
      <c r="S122" s="144"/>
      <c r="T122" s="142"/>
      <c r="U122" s="144"/>
      <c r="V122" s="142" t="s">
        <v>191</v>
      </c>
      <c r="W122" s="144"/>
      <c r="X122" s="142" t="s">
        <v>191</v>
      </c>
      <c r="Y122" s="144"/>
      <c r="Z122" s="142"/>
      <c r="AA122" s="144"/>
      <c r="AB122" s="142" t="s">
        <v>191</v>
      </c>
      <c r="AC122" s="144"/>
      <c r="AD122" s="142"/>
      <c r="AE122" s="144"/>
      <c r="AF122" s="142" t="s">
        <v>191</v>
      </c>
      <c r="AG122" s="144"/>
      <c r="AH122" s="142"/>
      <c r="AI122" s="144"/>
      <c r="AJ122" s="142"/>
      <c r="AK122" s="144"/>
      <c r="AL122" s="142"/>
      <c r="AM122" s="145"/>
      <c r="AN122" s="142" t="s">
        <v>191</v>
      </c>
      <c r="AO122" s="144"/>
      <c r="AP122" s="142" t="s">
        <v>191</v>
      </c>
      <c r="AQ122" s="144"/>
      <c r="AS122" s="137" t="str">
        <f t="shared" si="2"/>
        <v>xxxxxxx</v>
      </c>
      <c r="AT122" s="137" t="str">
        <f t="shared" si="3"/>
        <v/>
      </c>
    </row>
    <row r="123" spans="1:47" x14ac:dyDescent="0.2">
      <c r="A123" s="143">
        <v>378</v>
      </c>
      <c r="B123" s="143" t="s">
        <v>2784</v>
      </c>
      <c r="C123" s="143"/>
      <c r="D123" s="143"/>
      <c r="E123" s="151">
        <v>39814</v>
      </c>
      <c r="F123" s="142"/>
      <c r="G123" s="144"/>
      <c r="H123" s="142"/>
      <c r="I123" s="144"/>
      <c r="J123" s="142"/>
      <c r="K123" s="144"/>
      <c r="L123" s="142" t="s">
        <v>191</v>
      </c>
      <c r="M123" s="144"/>
      <c r="N123" s="142"/>
      <c r="O123" s="144"/>
      <c r="P123" s="142"/>
      <c r="Q123" s="144"/>
      <c r="R123" s="142"/>
      <c r="S123" s="144"/>
      <c r="T123" s="142"/>
      <c r="U123" s="144"/>
      <c r="V123" s="142" t="s">
        <v>191</v>
      </c>
      <c r="W123" s="144"/>
      <c r="X123" s="142" t="s">
        <v>191</v>
      </c>
      <c r="Y123" s="144"/>
      <c r="Z123" s="142"/>
      <c r="AA123" s="144"/>
      <c r="AB123" s="142" t="s">
        <v>191</v>
      </c>
      <c r="AC123" s="144"/>
      <c r="AD123" s="142"/>
      <c r="AE123" s="144"/>
      <c r="AF123" s="142" t="s">
        <v>191</v>
      </c>
      <c r="AG123" s="144"/>
      <c r="AH123" s="142"/>
      <c r="AI123" s="144"/>
      <c r="AJ123" s="142"/>
      <c r="AK123" s="144"/>
      <c r="AL123" s="142"/>
      <c r="AM123" s="145"/>
      <c r="AN123" s="142" t="s">
        <v>191</v>
      </c>
      <c r="AO123" s="144"/>
      <c r="AP123" s="142" t="s">
        <v>191</v>
      </c>
      <c r="AQ123" s="144"/>
      <c r="AS123" s="137" t="str">
        <f t="shared" si="2"/>
        <v>xxxxxxx</v>
      </c>
      <c r="AT123" s="137" t="str">
        <f t="shared" si="3"/>
        <v/>
      </c>
    </row>
    <row r="124" spans="1:47" x14ac:dyDescent="0.2">
      <c r="A124" s="143">
        <v>379</v>
      </c>
      <c r="B124" s="143" t="s">
        <v>2785</v>
      </c>
      <c r="C124" s="143"/>
      <c r="D124" s="143"/>
      <c r="E124" s="151">
        <v>39814</v>
      </c>
      <c r="F124" s="142"/>
      <c r="G124" s="144"/>
      <c r="H124" s="142"/>
      <c r="I124" s="144"/>
      <c r="J124" s="142"/>
      <c r="K124" s="144"/>
      <c r="L124" s="142" t="s">
        <v>191</v>
      </c>
      <c r="M124" s="144"/>
      <c r="N124" s="142"/>
      <c r="O124" s="144"/>
      <c r="P124" s="142"/>
      <c r="Q124" s="144"/>
      <c r="R124" s="142"/>
      <c r="S124" s="144"/>
      <c r="T124" s="142"/>
      <c r="U124" s="144"/>
      <c r="V124" s="142" t="s">
        <v>191</v>
      </c>
      <c r="W124" s="144"/>
      <c r="X124" s="142" t="s">
        <v>191</v>
      </c>
      <c r="Y124" s="144"/>
      <c r="Z124" s="142"/>
      <c r="AA124" s="144"/>
      <c r="AB124" s="142" t="s">
        <v>191</v>
      </c>
      <c r="AC124" s="144"/>
      <c r="AD124" s="142"/>
      <c r="AE124" s="144"/>
      <c r="AF124" s="142" t="s">
        <v>191</v>
      </c>
      <c r="AG124" s="144"/>
      <c r="AH124" s="142"/>
      <c r="AI124" s="144"/>
      <c r="AJ124" s="142"/>
      <c r="AK124" s="144"/>
      <c r="AL124" s="142"/>
      <c r="AM124" s="145"/>
      <c r="AN124" s="142" t="s">
        <v>191</v>
      </c>
      <c r="AO124" s="144"/>
      <c r="AP124" s="142" t="s">
        <v>191</v>
      </c>
      <c r="AQ124" s="144"/>
      <c r="AS124" s="137" t="str">
        <f t="shared" si="2"/>
        <v>xxxxxxx</v>
      </c>
      <c r="AT124" s="137" t="str">
        <f t="shared" si="3"/>
        <v/>
      </c>
    </row>
    <row r="125" spans="1:47" x14ac:dyDescent="0.2">
      <c r="A125" s="143">
        <v>380</v>
      </c>
      <c r="B125" s="143" t="s">
        <v>2786</v>
      </c>
      <c r="C125" s="143"/>
      <c r="D125" s="143"/>
      <c r="E125" s="151">
        <v>39814</v>
      </c>
      <c r="F125" s="142"/>
      <c r="G125" s="144"/>
      <c r="H125" s="142"/>
      <c r="I125" s="144"/>
      <c r="J125" s="142"/>
      <c r="K125" s="144"/>
      <c r="L125" s="142" t="s">
        <v>191</v>
      </c>
      <c r="M125" s="144"/>
      <c r="N125" s="142"/>
      <c r="O125" s="144"/>
      <c r="P125" s="142"/>
      <c r="Q125" s="144"/>
      <c r="R125" s="142"/>
      <c r="S125" s="144"/>
      <c r="T125" s="142"/>
      <c r="U125" s="144"/>
      <c r="V125" s="142" t="s">
        <v>191</v>
      </c>
      <c r="W125" s="144"/>
      <c r="X125" s="142" t="s">
        <v>191</v>
      </c>
      <c r="Y125" s="144"/>
      <c r="Z125" s="142"/>
      <c r="AA125" s="144"/>
      <c r="AB125" s="142" t="s">
        <v>191</v>
      </c>
      <c r="AC125" s="144"/>
      <c r="AD125" s="142"/>
      <c r="AE125" s="144"/>
      <c r="AF125" s="142" t="s">
        <v>191</v>
      </c>
      <c r="AG125" s="144"/>
      <c r="AH125" s="142"/>
      <c r="AI125" s="144"/>
      <c r="AJ125" s="142"/>
      <c r="AK125" s="144"/>
      <c r="AL125" s="142"/>
      <c r="AM125" s="145"/>
      <c r="AN125" s="142" t="s">
        <v>191</v>
      </c>
      <c r="AO125" s="144"/>
      <c r="AP125" s="142" t="s">
        <v>191</v>
      </c>
      <c r="AQ125" s="144"/>
      <c r="AS125" s="137" t="str">
        <f t="shared" si="2"/>
        <v>xxxxxxx</v>
      </c>
      <c r="AT125" s="137" t="str">
        <f t="shared" si="3"/>
        <v/>
      </c>
    </row>
    <row r="126" spans="1:47" x14ac:dyDescent="0.2">
      <c r="A126" s="143">
        <v>381</v>
      </c>
      <c r="B126" s="143" t="s">
        <v>146</v>
      </c>
      <c r="C126" s="143"/>
      <c r="D126" s="143"/>
      <c r="E126" s="278">
        <v>39814</v>
      </c>
      <c r="F126" s="142"/>
      <c r="G126" s="144"/>
      <c r="H126" s="142"/>
      <c r="I126" s="144"/>
      <c r="J126" s="142"/>
      <c r="K126" s="144"/>
      <c r="L126" s="142" t="s">
        <v>191</v>
      </c>
      <c r="M126" s="144"/>
      <c r="N126" s="142"/>
      <c r="O126" s="144"/>
      <c r="P126" s="142"/>
      <c r="Q126" s="144"/>
      <c r="R126" s="142"/>
      <c r="S126" s="144"/>
      <c r="T126" s="142"/>
      <c r="U126" s="144"/>
      <c r="V126" s="142" t="s">
        <v>191</v>
      </c>
      <c r="W126" s="144"/>
      <c r="X126" s="142" t="s">
        <v>191</v>
      </c>
      <c r="Y126" s="144"/>
      <c r="Z126" s="142"/>
      <c r="AA126" s="144"/>
      <c r="AB126" s="142" t="s">
        <v>191</v>
      </c>
      <c r="AC126" s="144"/>
      <c r="AD126" s="142"/>
      <c r="AE126" s="144"/>
      <c r="AF126" s="142" t="s">
        <v>191</v>
      </c>
      <c r="AG126" s="144"/>
      <c r="AH126" s="142"/>
      <c r="AI126" s="144"/>
      <c r="AJ126" s="142"/>
      <c r="AK126" s="144"/>
      <c r="AL126" s="142"/>
      <c r="AM126" s="145"/>
      <c r="AN126" s="142" t="s">
        <v>191</v>
      </c>
      <c r="AO126" s="144"/>
      <c r="AP126" s="142" t="s">
        <v>191</v>
      </c>
      <c r="AQ126" s="144"/>
      <c r="AS126" s="137" t="str">
        <f t="shared" si="2"/>
        <v>xxxxxxx</v>
      </c>
      <c r="AT126" s="137" t="str">
        <f t="shared" si="3"/>
        <v/>
      </c>
      <c r="AU126" s="276" t="s">
        <v>4354</v>
      </c>
    </row>
    <row r="127" spans="1:47" x14ac:dyDescent="0.2">
      <c r="A127" s="143">
        <v>382</v>
      </c>
      <c r="B127" s="143" t="s">
        <v>158</v>
      </c>
      <c r="C127" s="143"/>
      <c r="D127" s="143"/>
      <c r="E127" s="151">
        <v>39814</v>
      </c>
      <c r="F127" s="142"/>
      <c r="G127" s="144"/>
      <c r="H127" s="142"/>
      <c r="I127" s="144"/>
      <c r="J127" s="142"/>
      <c r="K127" s="144"/>
      <c r="L127" s="142" t="s">
        <v>191</v>
      </c>
      <c r="M127" s="144"/>
      <c r="N127" s="142"/>
      <c r="O127" s="144"/>
      <c r="P127" s="142"/>
      <c r="Q127" s="144"/>
      <c r="R127" s="142"/>
      <c r="S127" s="144"/>
      <c r="T127" s="142"/>
      <c r="U127" s="144"/>
      <c r="V127" s="142" t="s">
        <v>191</v>
      </c>
      <c r="W127" s="144"/>
      <c r="X127" s="142" t="s">
        <v>191</v>
      </c>
      <c r="Y127" s="144"/>
      <c r="Z127" s="142"/>
      <c r="AA127" s="144"/>
      <c r="AB127" s="142" t="s">
        <v>191</v>
      </c>
      <c r="AC127" s="144"/>
      <c r="AD127" s="142"/>
      <c r="AE127" s="144"/>
      <c r="AF127" s="142" t="s">
        <v>191</v>
      </c>
      <c r="AG127" s="144"/>
      <c r="AH127" s="142"/>
      <c r="AI127" s="144"/>
      <c r="AJ127" s="142"/>
      <c r="AK127" s="144"/>
      <c r="AL127" s="142"/>
      <c r="AM127" s="145"/>
      <c r="AN127" s="142" t="s">
        <v>191</v>
      </c>
      <c r="AO127" s="144"/>
      <c r="AP127" s="142" t="s">
        <v>191</v>
      </c>
      <c r="AQ127" s="144"/>
      <c r="AS127" s="137" t="str">
        <f t="shared" si="2"/>
        <v>xxxxxxx</v>
      </c>
      <c r="AT127" s="137" t="str">
        <f t="shared" si="3"/>
        <v/>
      </c>
    </row>
    <row r="128" spans="1:47" x14ac:dyDescent="0.2">
      <c r="A128" s="143">
        <v>383</v>
      </c>
      <c r="B128" s="143" t="s">
        <v>164</v>
      </c>
      <c r="C128" s="143"/>
      <c r="D128" s="143"/>
      <c r="E128" s="151">
        <v>39814</v>
      </c>
      <c r="F128" s="142"/>
      <c r="G128" s="144"/>
      <c r="H128" s="142"/>
      <c r="I128" s="144"/>
      <c r="J128" s="142"/>
      <c r="K128" s="144"/>
      <c r="L128" s="142" t="s">
        <v>191</v>
      </c>
      <c r="M128" s="144"/>
      <c r="N128" s="142"/>
      <c r="O128" s="144"/>
      <c r="P128" s="142"/>
      <c r="Q128" s="144"/>
      <c r="R128" s="142"/>
      <c r="S128" s="144"/>
      <c r="T128" s="142"/>
      <c r="U128" s="144"/>
      <c r="V128" s="142" t="s">
        <v>191</v>
      </c>
      <c r="W128" s="144"/>
      <c r="X128" s="142" t="s">
        <v>191</v>
      </c>
      <c r="Y128" s="144"/>
      <c r="Z128" s="142"/>
      <c r="AA128" s="144"/>
      <c r="AB128" s="142" t="s">
        <v>191</v>
      </c>
      <c r="AC128" s="144"/>
      <c r="AD128" s="142"/>
      <c r="AE128" s="144"/>
      <c r="AF128" s="142" t="s">
        <v>191</v>
      </c>
      <c r="AG128" s="144"/>
      <c r="AH128" s="142"/>
      <c r="AI128" s="144"/>
      <c r="AJ128" s="142"/>
      <c r="AK128" s="144"/>
      <c r="AL128" s="142"/>
      <c r="AM128" s="145"/>
      <c r="AN128" s="142" t="s">
        <v>191</v>
      </c>
      <c r="AO128" s="144"/>
      <c r="AP128" s="142" t="s">
        <v>191</v>
      </c>
      <c r="AQ128" s="144"/>
      <c r="AS128" s="137" t="str">
        <f t="shared" si="2"/>
        <v>xxxxxxx</v>
      </c>
      <c r="AT128" s="137" t="str">
        <f t="shared" si="3"/>
        <v/>
      </c>
    </row>
    <row r="129" spans="1:47" x14ac:dyDescent="0.2">
      <c r="A129" s="143">
        <v>384</v>
      </c>
      <c r="B129" s="143" t="s">
        <v>2787</v>
      </c>
      <c r="C129" s="143"/>
      <c r="D129" s="143"/>
      <c r="E129" s="151">
        <v>39814</v>
      </c>
      <c r="F129" s="142"/>
      <c r="G129" s="144"/>
      <c r="H129" s="142"/>
      <c r="I129" s="144"/>
      <c r="J129" s="142"/>
      <c r="K129" s="144"/>
      <c r="L129" s="142" t="s">
        <v>191</v>
      </c>
      <c r="M129" s="144"/>
      <c r="N129" s="142"/>
      <c r="O129" s="144"/>
      <c r="P129" s="142"/>
      <c r="Q129" s="144"/>
      <c r="R129" s="142"/>
      <c r="S129" s="144"/>
      <c r="T129" s="142"/>
      <c r="U129" s="144"/>
      <c r="V129" s="142" t="s">
        <v>191</v>
      </c>
      <c r="W129" s="144"/>
      <c r="X129" s="142" t="s">
        <v>191</v>
      </c>
      <c r="Y129" s="144"/>
      <c r="Z129" s="142"/>
      <c r="AA129" s="144"/>
      <c r="AB129" s="142" t="s">
        <v>191</v>
      </c>
      <c r="AC129" s="144"/>
      <c r="AD129" s="142"/>
      <c r="AE129" s="144"/>
      <c r="AF129" s="142" t="s">
        <v>191</v>
      </c>
      <c r="AG129" s="144"/>
      <c r="AH129" s="142"/>
      <c r="AI129" s="144"/>
      <c r="AJ129" s="142"/>
      <c r="AK129" s="144"/>
      <c r="AL129" s="142"/>
      <c r="AM129" s="145"/>
      <c r="AN129" s="142" t="s">
        <v>191</v>
      </c>
      <c r="AO129" s="144"/>
      <c r="AP129" s="142" t="s">
        <v>191</v>
      </c>
      <c r="AQ129" s="144"/>
      <c r="AS129" s="137" t="str">
        <f t="shared" si="2"/>
        <v>xxxxxxx</v>
      </c>
      <c r="AT129" s="137" t="str">
        <f t="shared" si="3"/>
        <v/>
      </c>
    </row>
    <row r="130" spans="1:47" x14ac:dyDescent="0.2">
      <c r="A130" s="143">
        <v>385</v>
      </c>
      <c r="B130" s="143" t="s">
        <v>2788</v>
      </c>
      <c r="C130" s="143"/>
      <c r="D130" s="143"/>
      <c r="E130" s="151" t="s">
        <v>1252</v>
      </c>
      <c r="F130" s="142"/>
      <c r="G130" s="144"/>
      <c r="H130" s="142"/>
      <c r="I130" s="144"/>
      <c r="J130" s="142"/>
      <c r="K130" s="144"/>
      <c r="L130" s="142" t="s">
        <v>191</v>
      </c>
      <c r="M130" s="144"/>
      <c r="N130" s="142"/>
      <c r="O130" s="144"/>
      <c r="P130" s="142"/>
      <c r="Q130" s="144"/>
      <c r="R130" s="142"/>
      <c r="S130" s="144"/>
      <c r="T130" s="142"/>
      <c r="U130" s="144"/>
      <c r="V130" s="142" t="s">
        <v>191</v>
      </c>
      <c r="W130" s="144"/>
      <c r="X130" s="142" t="s">
        <v>191</v>
      </c>
      <c r="Y130" s="144"/>
      <c r="Z130" s="142"/>
      <c r="AA130" s="144"/>
      <c r="AB130" s="142" t="s">
        <v>191</v>
      </c>
      <c r="AC130" s="144"/>
      <c r="AD130" s="142"/>
      <c r="AE130" s="144"/>
      <c r="AF130" s="142" t="s">
        <v>191</v>
      </c>
      <c r="AG130" s="144"/>
      <c r="AH130" s="142"/>
      <c r="AI130" s="144"/>
      <c r="AJ130" s="142"/>
      <c r="AK130" s="144"/>
      <c r="AL130" s="142"/>
      <c r="AM130" s="145"/>
      <c r="AN130" s="142" t="s">
        <v>191</v>
      </c>
      <c r="AO130" s="144"/>
      <c r="AP130" s="142" t="s">
        <v>191</v>
      </c>
      <c r="AQ130" s="144"/>
      <c r="AS130" s="137" t="str">
        <f t="shared" si="2"/>
        <v>xxxxxxx</v>
      </c>
      <c r="AT130" s="137" t="str">
        <f t="shared" si="3"/>
        <v/>
      </c>
    </row>
    <row r="131" spans="1:47" x14ac:dyDescent="0.2">
      <c r="A131" s="143">
        <v>386</v>
      </c>
      <c r="B131" s="143" t="s">
        <v>2789</v>
      </c>
      <c r="C131" s="143"/>
      <c r="D131" s="143"/>
      <c r="E131" s="151" t="s">
        <v>1252</v>
      </c>
      <c r="F131" s="142"/>
      <c r="G131" s="144"/>
      <c r="H131" s="142"/>
      <c r="I131" s="144"/>
      <c r="J131" s="142"/>
      <c r="K131" s="144"/>
      <c r="L131" s="142" t="s">
        <v>191</v>
      </c>
      <c r="M131" s="144"/>
      <c r="N131" s="142"/>
      <c r="O131" s="144"/>
      <c r="P131" s="142"/>
      <c r="Q131" s="144"/>
      <c r="R131" s="142"/>
      <c r="S131" s="144"/>
      <c r="T131" s="142"/>
      <c r="U131" s="144"/>
      <c r="V131" s="142" t="s">
        <v>191</v>
      </c>
      <c r="W131" s="144"/>
      <c r="X131" s="142" t="s">
        <v>191</v>
      </c>
      <c r="Y131" s="144"/>
      <c r="Z131" s="142"/>
      <c r="AA131" s="144"/>
      <c r="AB131" s="142" t="s">
        <v>191</v>
      </c>
      <c r="AC131" s="144"/>
      <c r="AD131" s="142"/>
      <c r="AE131" s="144"/>
      <c r="AF131" s="142" t="s">
        <v>191</v>
      </c>
      <c r="AG131" s="144"/>
      <c r="AH131" s="142"/>
      <c r="AI131" s="144"/>
      <c r="AJ131" s="142"/>
      <c r="AK131" s="144"/>
      <c r="AL131" s="142"/>
      <c r="AM131" s="145"/>
      <c r="AN131" s="142" t="s">
        <v>191</v>
      </c>
      <c r="AO131" s="144"/>
      <c r="AP131" s="142" t="s">
        <v>191</v>
      </c>
      <c r="AQ131" s="144"/>
      <c r="AS131" s="137" t="str">
        <f t="shared" si="2"/>
        <v>xxxxxxx</v>
      </c>
      <c r="AT131" s="137" t="str">
        <f t="shared" si="3"/>
        <v/>
      </c>
    </row>
    <row r="132" spans="1:47" x14ac:dyDescent="0.2">
      <c r="A132" s="143">
        <v>387</v>
      </c>
      <c r="B132" s="143" t="s">
        <v>2790</v>
      </c>
      <c r="C132" s="143"/>
      <c r="D132" s="143"/>
      <c r="E132" s="151" t="s">
        <v>1252</v>
      </c>
      <c r="F132" s="142"/>
      <c r="G132" s="144"/>
      <c r="H132" s="142"/>
      <c r="I132" s="144"/>
      <c r="J132" s="142"/>
      <c r="K132" s="144"/>
      <c r="L132" s="142" t="s">
        <v>191</v>
      </c>
      <c r="M132" s="144"/>
      <c r="N132" s="142"/>
      <c r="O132" s="144"/>
      <c r="P132" s="142"/>
      <c r="Q132" s="144"/>
      <c r="R132" s="142"/>
      <c r="S132" s="144"/>
      <c r="T132" s="142"/>
      <c r="U132" s="144"/>
      <c r="V132" s="142" t="s">
        <v>191</v>
      </c>
      <c r="W132" s="144"/>
      <c r="X132" s="142" t="s">
        <v>191</v>
      </c>
      <c r="Y132" s="144"/>
      <c r="Z132" s="142"/>
      <c r="AA132" s="144"/>
      <c r="AB132" s="142" t="s">
        <v>191</v>
      </c>
      <c r="AC132" s="144"/>
      <c r="AD132" s="142"/>
      <c r="AE132" s="144"/>
      <c r="AF132" s="142" t="s">
        <v>191</v>
      </c>
      <c r="AG132" s="144"/>
      <c r="AH132" s="142"/>
      <c r="AI132" s="144"/>
      <c r="AJ132" s="142"/>
      <c r="AK132" s="144"/>
      <c r="AL132" s="142"/>
      <c r="AM132" s="145"/>
      <c r="AN132" s="142" t="s">
        <v>191</v>
      </c>
      <c r="AO132" s="144"/>
      <c r="AP132" s="142" t="s">
        <v>191</v>
      </c>
      <c r="AQ132" s="144"/>
      <c r="AS132" s="137" t="str">
        <f t="shared" si="2"/>
        <v>xxxxxxx</v>
      </c>
      <c r="AT132" s="137" t="str">
        <f t="shared" si="3"/>
        <v/>
      </c>
    </row>
    <row r="133" spans="1:47" x14ac:dyDescent="0.2">
      <c r="A133" s="143">
        <v>388</v>
      </c>
      <c r="B133" s="143" t="s">
        <v>2791</v>
      </c>
      <c r="C133" s="143"/>
      <c r="D133" s="143"/>
      <c r="E133" s="151" t="s">
        <v>1252</v>
      </c>
      <c r="F133" s="142"/>
      <c r="G133" s="144"/>
      <c r="H133" s="142"/>
      <c r="I133" s="144"/>
      <c r="J133" s="142"/>
      <c r="K133" s="144"/>
      <c r="L133" s="142" t="s">
        <v>191</v>
      </c>
      <c r="M133" s="144"/>
      <c r="N133" s="142"/>
      <c r="O133" s="144"/>
      <c r="P133" s="142"/>
      <c r="Q133" s="144"/>
      <c r="R133" s="142"/>
      <c r="S133" s="144"/>
      <c r="T133" s="142"/>
      <c r="U133" s="144"/>
      <c r="V133" s="142" t="s">
        <v>191</v>
      </c>
      <c r="W133" s="144"/>
      <c r="X133" s="142" t="s">
        <v>191</v>
      </c>
      <c r="Y133" s="144"/>
      <c r="Z133" s="142"/>
      <c r="AA133" s="144"/>
      <c r="AB133" s="142" t="s">
        <v>191</v>
      </c>
      <c r="AC133" s="144"/>
      <c r="AD133" s="142"/>
      <c r="AE133" s="144"/>
      <c r="AF133" s="142" t="s">
        <v>191</v>
      </c>
      <c r="AG133" s="144"/>
      <c r="AH133" s="142"/>
      <c r="AI133" s="144"/>
      <c r="AJ133" s="142"/>
      <c r="AK133" s="144"/>
      <c r="AL133" s="142"/>
      <c r="AM133" s="145"/>
      <c r="AN133" s="142" t="s">
        <v>191</v>
      </c>
      <c r="AO133" s="144"/>
      <c r="AP133" s="142" t="s">
        <v>191</v>
      </c>
      <c r="AQ133" s="144"/>
      <c r="AS133" s="137" t="str">
        <f t="shared" si="2"/>
        <v>xxxxxxx</v>
      </c>
      <c r="AT133" s="137" t="str">
        <f t="shared" si="3"/>
        <v/>
      </c>
    </row>
    <row r="134" spans="1:47" x14ac:dyDescent="0.2">
      <c r="A134" s="143">
        <v>389</v>
      </c>
      <c r="B134" s="143" t="s">
        <v>2792</v>
      </c>
      <c r="C134" s="143"/>
      <c r="D134" s="143"/>
      <c r="E134" s="151" t="s">
        <v>1252</v>
      </c>
      <c r="F134" s="142"/>
      <c r="G134" s="144"/>
      <c r="H134" s="142"/>
      <c r="I134" s="144"/>
      <c r="J134" s="142"/>
      <c r="K134" s="144"/>
      <c r="L134" s="142" t="s">
        <v>191</v>
      </c>
      <c r="M134" s="144"/>
      <c r="N134" s="142"/>
      <c r="O134" s="144"/>
      <c r="P134" s="142"/>
      <c r="Q134" s="144"/>
      <c r="R134" s="142"/>
      <c r="S134" s="144"/>
      <c r="T134" s="142"/>
      <c r="U134" s="144"/>
      <c r="V134" s="142" t="s">
        <v>191</v>
      </c>
      <c r="W134" s="144"/>
      <c r="X134" s="142" t="s">
        <v>191</v>
      </c>
      <c r="Y134" s="144"/>
      <c r="Z134" s="142"/>
      <c r="AA134" s="144"/>
      <c r="AB134" s="142" t="s">
        <v>191</v>
      </c>
      <c r="AC134" s="144"/>
      <c r="AD134" s="142"/>
      <c r="AE134" s="144"/>
      <c r="AF134" s="142" t="s">
        <v>191</v>
      </c>
      <c r="AG134" s="144"/>
      <c r="AH134" s="142"/>
      <c r="AI134" s="144"/>
      <c r="AJ134" s="142"/>
      <c r="AK134" s="144"/>
      <c r="AL134" s="142"/>
      <c r="AM134" s="145"/>
      <c r="AN134" s="142" t="s">
        <v>191</v>
      </c>
      <c r="AO134" s="144"/>
      <c r="AP134" s="142" t="s">
        <v>191</v>
      </c>
      <c r="AQ134" s="144"/>
      <c r="AS134" s="137" t="str">
        <f t="shared" si="2"/>
        <v>xxxxxxx</v>
      </c>
      <c r="AT134" s="137" t="str">
        <f t="shared" si="3"/>
        <v/>
      </c>
    </row>
    <row r="135" spans="1:47" x14ac:dyDescent="0.2">
      <c r="A135" s="143">
        <v>390</v>
      </c>
      <c r="B135" s="143" t="s">
        <v>2793</v>
      </c>
      <c r="C135" s="143"/>
      <c r="D135" s="143"/>
      <c r="E135" s="151" t="s">
        <v>1252</v>
      </c>
      <c r="F135" s="142"/>
      <c r="G135" s="144"/>
      <c r="H135" s="142"/>
      <c r="I135" s="144"/>
      <c r="J135" s="142"/>
      <c r="K135" s="144"/>
      <c r="L135" s="142" t="s">
        <v>191</v>
      </c>
      <c r="M135" s="144"/>
      <c r="N135" s="142"/>
      <c r="O135" s="144"/>
      <c r="P135" s="142"/>
      <c r="Q135" s="144"/>
      <c r="R135" s="142"/>
      <c r="S135" s="144"/>
      <c r="T135" s="142"/>
      <c r="U135" s="144"/>
      <c r="V135" s="142" t="s">
        <v>191</v>
      </c>
      <c r="W135" s="144"/>
      <c r="X135" s="142" t="s">
        <v>191</v>
      </c>
      <c r="Y135" s="144"/>
      <c r="Z135" s="142"/>
      <c r="AA135" s="144"/>
      <c r="AB135" s="142" t="s">
        <v>191</v>
      </c>
      <c r="AC135" s="144"/>
      <c r="AD135" s="142"/>
      <c r="AE135" s="144"/>
      <c r="AF135" s="142" t="s">
        <v>191</v>
      </c>
      <c r="AG135" s="144"/>
      <c r="AH135" s="142"/>
      <c r="AI135" s="144"/>
      <c r="AJ135" s="142"/>
      <c r="AK135" s="144"/>
      <c r="AL135" s="142"/>
      <c r="AM135" s="145"/>
      <c r="AN135" s="142" t="s">
        <v>191</v>
      </c>
      <c r="AO135" s="144"/>
      <c r="AP135" s="142" t="s">
        <v>191</v>
      </c>
      <c r="AQ135" s="144"/>
      <c r="AS135" s="137" t="str">
        <f t="shared" si="2"/>
        <v>xxxxxxx</v>
      </c>
      <c r="AT135" s="137" t="str">
        <f t="shared" si="3"/>
        <v/>
      </c>
    </row>
    <row r="136" spans="1:47" x14ac:dyDescent="0.2">
      <c r="A136" s="277" t="s">
        <v>4360</v>
      </c>
      <c r="B136" s="277" t="s">
        <v>4371</v>
      </c>
      <c r="C136" s="277"/>
      <c r="D136" s="277"/>
      <c r="E136" s="278"/>
      <c r="F136" s="142"/>
      <c r="G136" s="144"/>
      <c r="H136" s="142"/>
      <c r="I136" s="144"/>
      <c r="J136" s="142"/>
      <c r="K136" s="144"/>
      <c r="L136" s="142"/>
      <c r="M136" s="279" t="s">
        <v>195</v>
      </c>
      <c r="N136" s="142"/>
      <c r="O136" s="144"/>
      <c r="P136" s="142"/>
      <c r="Q136" s="144"/>
      <c r="R136" s="142"/>
      <c r="S136" s="144"/>
      <c r="T136" s="142"/>
      <c r="U136" s="144"/>
      <c r="V136" s="142"/>
      <c r="W136" s="144"/>
      <c r="X136" s="142"/>
      <c r="Y136" s="144"/>
      <c r="Z136" s="142"/>
      <c r="AA136" s="144"/>
      <c r="AB136" s="142"/>
      <c r="AC136" s="144"/>
      <c r="AD136" s="142"/>
      <c r="AE136" s="144"/>
      <c r="AF136" s="142"/>
      <c r="AG136" s="144"/>
      <c r="AH136" s="142"/>
      <c r="AI136" s="144"/>
      <c r="AJ136" s="142"/>
      <c r="AK136" s="144"/>
      <c r="AL136" s="142"/>
      <c r="AM136" s="145"/>
      <c r="AN136" s="142"/>
      <c r="AO136" s="144"/>
      <c r="AP136" s="142"/>
      <c r="AQ136" s="144"/>
      <c r="AS136" s="137" t="str">
        <f t="shared" si="2"/>
        <v/>
      </c>
      <c r="AT136" s="137" t="str">
        <f t="shared" si="3"/>
        <v>y</v>
      </c>
      <c r="AU136" s="276" t="s">
        <v>4361</v>
      </c>
    </row>
    <row r="137" spans="1:47" x14ac:dyDescent="0.2">
      <c r="A137" s="143">
        <v>391</v>
      </c>
      <c r="B137" s="143" t="s">
        <v>2794</v>
      </c>
      <c r="C137" s="143"/>
      <c r="D137" s="143"/>
      <c r="E137" s="151" t="s">
        <v>1252</v>
      </c>
      <c r="F137" s="142"/>
      <c r="G137" s="144"/>
      <c r="H137" s="142"/>
      <c r="I137" s="144"/>
      <c r="J137" s="142"/>
      <c r="K137" s="144"/>
      <c r="L137" s="142" t="s">
        <v>191</v>
      </c>
      <c r="M137" s="144"/>
      <c r="N137" s="142"/>
      <c r="O137" s="144"/>
      <c r="P137" s="142"/>
      <c r="Q137" s="144"/>
      <c r="R137" s="142"/>
      <c r="S137" s="144"/>
      <c r="T137" s="142"/>
      <c r="U137" s="144"/>
      <c r="V137" s="142" t="s">
        <v>191</v>
      </c>
      <c r="W137" s="144"/>
      <c r="X137" s="142" t="s">
        <v>191</v>
      </c>
      <c r="Y137" s="144"/>
      <c r="Z137" s="142"/>
      <c r="AA137" s="144"/>
      <c r="AB137" s="142" t="s">
        <v>191</v>
      </c>
      <c r="AC137" s="144"/>
      <c r="AD137" s="142"/>
      <c r="AE137" s="144"/>
      <c r="AF137" s="142" t="s">
        <v>191</v>
      </c>
      <c r="AG137" s="144"/>
      <c r="AH137" s="142"/>
      <c r="AI137" s="144"/>
      <c r="AJ137" s="142"/>
      <c r="AK137" s="144"/>
      <c r="AL137" s="142"/>
      <c r="AM137" s="145"/>
      <c r="AN137" s="142" t="s">
        <v>191</v>
      </c>
      <c r="AO137" s="144"/>
      <c r="AP137" s="142" t="s">
        <v>191</v>
      </c>
      <c r="AQ137" s="144"/>
      <c r="AS137" s="137" t="str">
        <f t="shared" si="2"/>
        <v>xxxxxxx</v>
      </c>
      <c r="AT137" s="137" t="str">
        <f t="shared" si="3"/>
        <v/>
      </c>
    </row>
    <row r="138" spans="1:47" x14ac:dyDescent="0.2">
      <c r="A138" s="143">
        <v>392</v>
      </c>
      <c r="B138" s="143" t="s">
        <v>2795</v>
      </c>
      <c r="C138" s="143"/>
      <c r="D138" s="143"/>
      <c r="E138" s="151" t="s">
        <v>1252</v>
      </c>
      <c r="F138" s="142"/>
      <c r="G138" s="144"/>
      <c r="H138" s="142"/>
      <c r="I138" s="144"/>
      <c r="J138" s="142"/>
      <c r="K138" s="144"/>
      <c r="L138" s="142" t="s">
        <v>191</v>
      </c>
      <c r="M138" s="144"/>
      <c r="N138" s="142"/>
      <c r="O138" s="144"/>
      <c r="P138" s="142"/>
      <c r="Q138" s="144"/>
      <c r="R138" s="142"/>
      <c r="S138" s="144"/>
      <c r="T138" s="142"/>
      <c r="U138" s="144"/>
      <c r="V138" s="142" t="s">
        <v>191</v>
      </c>
      <c r="W138" s="144"/>
      <c r="X138" s="142" t="s">
        <v>191</v>
      </c>
      <c r="Y138" s="144"/>
      <c r="Z138" s="142"/>
      <c r="AA138" s="144"/>
      <c r="AB138" s="142" t="s">
        <v>191</v>
      </c>
      <c r="AC138" s="144"/>
      <c r="AD138" s="142"/>
      <c r="AE138" s="144"/>
      <c r="AF138" s="142" t="s">
        <v>191</v>
      </c>
      <c r="AG138" s="144"/>
      <c r="AH138" s="142"/>
      <c r="AI138" s="144"/>
      <c r="AJ138" s="142"/>
      <c r="AK138" s="144"/>
      <c r="AL138" s="142"/>
      <c r="AM138" s="145"/>
      <c r="AN138" s="142" t="s">
        <v>191</v>
      </c>
      <c r="AO138" s="144"/>
      <c r="AP138" s="142" t="s">
        <v>191</v>
      </c>
      <c r="AQ138" s="144"/>
      <c r="AS138" s="137" t="str">
        <f t="shared" ref="AS138:AS201" si="4">H138&amp;J138&amp;L138&amp;N138&amp;P138&amp;R138&amp;T138&amp;V138&amp;X138&amp;Z138&amp;AB138&amp;AD138&amp;AF138&amp;AH138&amp;AJ138&amp;AL138&amp;AN138&amp;AP138</f>
        <v>xxxxxxx</v>
      </c>
      <c r="AT138" s="137" t="str">
        <f t="shared" ref="AT138:AT201" si="5">I138&amp;K138&amp;M138&amp;O138&amp;Q138&amp;S138&amp;U138&amp;W138&amp;Y138&amp;AA138&amp;AC138&amp;AE138&amp;AG138&amp;AI138&amp;AK138&amp;AM138&amp;AO138&amp;AQ138</f>
        <v/>
      </c>
    </row>
    <row r="139" spans="1:47" x14ac:dyDescent="0.2">
      <c r="A139" s="143">
        <v>393</v>
      </c>
      <c r="B139" s="143" t="s">
        <v>159</v>
      </c>
      <c r="C139" s="143"/>
      <c r="D139" s="143"/>
      <c r="E139" s="151" t="s">
        <v>1252</v>
      </c>
      <c r="F139" s="142"/>
      <c r="G139" s="144"/>
      <c r="H139" s="142"/>
      <c r="I139" s="144"/>
      <c r="J139" s="142"/>
      <c r="K139" s="144"/>
      <c r="L139" s="142" t="s">
        <v>191</v>
      </c>
      <c r="M139" s="144"/>
      <c r="N139" s="142"/>
      <c r="O139" s="144"/>
      <c r="P139" s="142"/>
      <c r="Q139" s="144"/>
      <c r="R139" s="142"/>
      <c r="S139" s="144"/>
      <c r="T139" s="142"/>
      <c r="U139" s="144"/>
      <c r="V139" s="142" t="s">
        <v>191</v>
      </c>
      <c r="W139" s="144"/>
      <c r="X139" s="142" t="s">
        <v>191</v>
      </c>
      <c r="Y139" s="144"/>
      <c r="Z139" s="142"/>
      <c r="AA139" s="144"/>
      <c r="AB139" s="142" t="s">
        <v>191</v>
      </c>
      <c r="AC139" s="144"/>
      <c r="AD139" s="142"/>
      <c r="AE139" s="144"/>
      <c r="AF139" s="142" t="s">
        <v>191</v>
      </c>
      <c r="AG139" s="144"/>
      <c r="AH139" s="142"/>
      <c r="AI139" s="144"/>
      <c r="AJ139" s="142"/>
      <c r="AK139" s="144"/>
      <c r="AL139" s="142"/>
      <c r="AM139" s="145"/>
      <c r="AN139" s="142" t="s">
        <v>191</v>
      </c>
      <c r="AO139" s="144"/>
      <c r="AP139" s="142" t="s">
        <v>191</v>
      </c>
      <c r="AQ139" s="144"/>
      <c r="AS139" s="137" t="str">
        <f t="shared" si="4"/>
        <v>xxxxxxx</v>
      </c>
      <c r="AT139" s="137" t="str">
        <f t="shared" si="5"/>
        <v/>
      </c>
    </row>
    <row r="140" spans="1:47" x14ac:dyDescent="0.2">
      <c r="A140" s="143">
        <v>394</v>
      </c>
      <c r="B140" s="143" t="s">
        <v>2796</v>
      </c>
      <c r="C140" s="143"/>
      <c r="D140" s="143"/>
      <c r="E140" s="151" t="s">
        <v>1252</v>
      </c>
      <c r="F140" s="142"/>
      <c r="G140" s="144"/>
      <c r="H140" s="142"/>
      <c r="I140" s="144"/>
      <c r="J140" s="142"/>
      <c r="K140" s="144"/>
      <c r="L140" s="142" t="s">
        <v>191</v>
      </c>
      <c r="M140" s="144"/>
      <c r="N140" s="142"/>
      <c r="O140" s="144"/>
      <c r="P140" s="142"/>
      <c r="Q140" s="144"/>
      <c r="R140" s="142"/>
      <c r="S140" s="144"/>
      <c r="T140" s="142"/>
      <c r="U140" s="144"/>
      <c r="V140" s="142" t="s">
        <v>191</v>
      </c>
      <c r="W140" s="144"/>
      <c r="X140" s="142" t="s">
        <v>191</v>
      </c>
      <c r="Y140" s="144"/>
      <c r="Z140" s="142"/>
      <c r="AA140" s="144"/>
      <c r="AB140" s="142" t="s">
        <v>191</v>
      </c>
      <c r="AC140" s="144"/>
      <c r="AD140" s="142"/>
      <c r="AE140" s="144"/>
      <c r="AF140" s="142" t="s">
        <v>191</v>
      </c>
      <c r="AG140" s="144"/>
      <c r="AH140" s="142"/>
      <c r="AI140" s="144"/>
      <c r="AJ140" s="142"/>
      <c r="AK140" s="144"/>
      <c r="AL140" s="142"/>
      <c r="AM140" s="145"/>
      <c r="AN140" s="142" t="s">
        <v>191</v>
      </c>
      <c r="AO140" s="144"/>
      <c r="AP140" s="142" t="s">
        <v>191</v>
      </c>
      <c r="AQ140" s="144"/>
      <c r="AS140" s="137" t="str">
        <f t="shared" si="4"/>
        <v>xxxxxxx</v>
      </c>
      <c r="AT140" s="137" t="str">
        <f t="shared" si="5"/>
        <v/>
      </c>
    </row>
    <row r="141" spans="1:47" x14ac:dyDescent="0.2">
      <c r="A141" s="143">
        <v>395</v>
      </c>
      <c r="B141" s="143" t="s">
        <v>2797</v>
      </c>
      <c r="C141" s="143"/>
      <c r="D141" s="143"/>
      <c r="E141" s="151" t="s">
        <v>1252</v>
      </c>
      <c r="F141" s="142"/>
      <c r="G141" s="144"/>
      <c r="H141" s="142"/>
      <c r="I141" s="144"/>
      <c r="J141" s="142"/>
      <c r="K141" s="144"/>
      <c r="L141" s="142" t="s">
        <v>191</v>
      </c>
      <c r="M141" s="144"/>
      <c r="N141" s="142"/>
      <c r="O141" s="144"/>
      <c r="P141" s="142"/>
      <c r="Q141" s="144"/>
      <c r="R141" s="142"/>
      <c r="S141" s="144"/>
      <c r="T141" s="142"/>
      <c r="U141" s="144"/>
      <c r="V141" s="142" t="s">
        <v>191</v>
      </c>
      <c r="W141" s="144"/>
      <c r="X141" s="142" t="s">
        <v>191</v>
      </c>
      <c r="Y141" s="144"/>
      <c r="Z141" s="142"/>
      <c r="AA141" s="144"/>
      <c r="AB141" s="142" t="s">
        <v>191</v>
      </c>
      <c r="AC141" s="144"/>
      <c r="AD141" s="142"/>
      <c r="AE141" s="144"/>
      <c r="AF141" s="142" t="s">
        <v>191</v>
      </c>
      <c r="AG141" s="144"/>
      <c r="AH141" s="142"/>
      <c r="AI141" s="144"/>
      <c r="AJ141" s="142"/>
      <c r="AK141" s="144"/>
      <c r="AL141" s="142"/>
      <c r="AM141" s="145"/>
      <c r="AN141" s="142" t="s">
        <v>191</v>
      </c>
      <c r="AO141" s="144"/>
      <c r="AP141" s="142" t="s">
        <v>191</v>
      </c>
      <c r="AQ141" s="144"/>
      <c r="AS141" s="137" t="str">
        <f t="shared" si="4"/>
        <v>xxxxxxx</v>
      </c>
      <c r="AT141" s="137" t="str">
        <f t="shared" si="5"/>
        <v/>
      </c>
    </row>
    <row r="142" spans="1:47" x14ac:dyDescent="0.2">
      <c r="A142" s="143">
        <v>396</v>
      </c>
      <c r="B142" s="143" t="s">
        <v>2798</v>
      </c>
      <c r="C142" s="143"/>
      <c r="D142" s="143"/>
      <c r="E142" s="151" t="s">
        <v>1252</v>
      </c>
      <c r="F142" s="142"/>
      <c r="G142" s="144"/>
      <c r="H142" s="142"/>
      <c r="I142" s="144"/>
      <c r="J142" s="142"/>
      <c r="K142" s="144"/>
      <c r="L142" s="142" t="s">
        <v>191</v>
      </c>
      <c r="M142" s="144"/>
      <c r="N142" s="142"/>
      <c r="O142" s="144"/>
      <c r="P142" s="142"/>
      <c r="Q142" s="144"/>
      <c r="R142" s="142"/>
      <c r="S142" s="144"/>
      <c r="T142" s="142"/>
      <c r="U142" s="144"/>
      <c r="V142" s="142" t="s">
        <v>191</v>
      </c>
      <c r="W142" s="144"/>
      <c r="X142" s="142" t="s">
        <v>191</v>
      </c>
      <c r="Y142" s="144"/>
      <c r="Z142" s="142"/>
      <c r="AA142" s="144"/>
      <c r="AB142" s="142" t="s">
        <v>191</v>
      </c>
      <c r="AC142" s="144"/>
      <c r="AD142" s="142"/>
      <c r="AE142" s="144"/>
      <c r="AF142" s="142" t="s">
        <v>191</v>
      </c>
      <c r="AG142" s="144"/>
      <c r="AH142" s="142"/>
      <c r="AI142" s="144"/>
      <c r="AJ142" s="142"/>
      <c r="AK142" s="144"/>
      <c r="AL142" s="142"/>
      <c r="AM142" s="145"/>
      <c r="AN142" s="142" t="s">
        <v>191</v>
      </c>
      <c r="AO142" s="144"/>
      <c r="AP142" s="142" t="s">
        <v>191</v>
      </c>
      <c r="AQ142" s="144"/>
      <c r="AS142" s="137" t="str">
        <f t="shared" si="4"/>
        <v>xxxxxxx</v>
      </c>
      <c r="AT142" s="137" t="str">
        <f t="shared" si="5"/>
        <v/>
      </c>
    </row>
    <row r="143" spans="1:47" x14ac:dyDescent="0.2">
      <c r="A143" s="143">
        <v>397</v>
      </c>
      <c r="B143" s="143" t="s">
        <v>2799</v>
      </c>
      <c r="C143" s="143"/>
      <c r="D143" s="143"/>
      <c r="E143" s="151" t="s">
        <v>1252</v>
      </c>
      <c r="F143" s="142"/>
      <c r="G143" s="144"/>
      <c r="H143" s="142"/>
      <c r="I143" s="144"/>
      <c r="J143" s="142"/>
      <c r="K143" s="144"/>
      <c r="L143" s="142" t="s">
        <v>191</v>
      </c>
      <c r="M143" s="144"/>
      <c r="N143" s="142"/>
      <c r="O143" s="144"/>
      <c r="P143" s="142"/>
      <c r="Q143" s="144"/>
      <c r="R143" s="142"/>
      <c r="S143" s="144"/>
      <c r="T143" s="142"/>
      <c r="U143" s="144"/>
      <c r="V143" s="142" t="s">
        <v>191</v>
      </c>
      <c r="W143" s="144"/>
      <c r="X143" s="142" t="s">
        <v>191</v>
      </c>
      <c r="Y143" s="144"/>
      <c r="Z143" s="142"/>
      <c r="AA143" s="144"/>
      <c r="AB143" s="142" t="s">
        <v>191</v>
      </c>
      <c r="AC143" s="144"/>
      <c r="AD143" s="142"/>
      <c r="AE143" s="144"/>
      <c r="AF143" s="142" t="s">
        <v>191</v>
      </c>
      <c r="AG143" s="144"/>
      <c r="AH143" s="142"/>
      <c r="AI143" s="144"/>
      <c r="AJ143" s="142"/>
      <c r="AK143" s="144"/>
      <c r="AL143" s="142"/>
      <c r="AM143" s="145"/>
      <c r="AN143" s="142" t="s">
        <v>191</v>
      </c>
      <c r="AO143" s="144"/>
      <c r="AP143" s="142" t="s">
        <v>191</v>
      </c>
      <c r="AQ143" s="144"/>
      <c r="AS143" s="137" t="str">
        <f t="shared" si="4"/>
        <v>xxxxxxx</v>
      </c>
      <c r="AT143" s="137" t="str">
        <f t="shared" si="5"/>
        <v/>
      </c>
      <c r="AU143" s="276" t="s">
        <v>4356</v>
      </c>
    </row>
    <row r="144" spans="1:47" x14ac:dyDescent="0.2">
      <c r="A144" s="277">
        <v>398</v>
      </c>
      <c r="B144" s="277" t="s">
        <v>4358</v>
      </c>
      <c r="C144" s="277"/>
      <c r="D144" s="277"/>
      <c r="E144" s="278" t="s">
        <v>1252</v>
      </c>
      <c r="F144" s="142"/>
      <c r="G144" s="144"/>
      <c r="H144" s="142"/>
      <c r="I144" s="144"/>
      <c r="J144" s="142"/>
      <c r="K144" s="144"/>
      <c r="L144" s="142" t="s">
        <v>191</v>
      </c>
      <c r="M144" s="144"/>
      <c r="N144" s="142"/>
      <c r="O144" s="144"/>
      <c r="P144" s="142"/>
      <c r="Q144" s="144"/>
      <c r="R144" s="142"/>
      <c r="S144" s="144"/>
      <c r="T144" s="142"/>
      <c r="U144" s="144"/>
      <c r="V144" s="142" t="s">
        <v>191</v>
      </c>
      <c r="W144" s="144"/>
      <c r="X144" s="142" t="s">
        <v>191</v>
      </c>
      <c r="Y144" s="144"/>
      <c r="Z144" s="142"/>
      <c r="AA144" s="144"/>
      <c r="AB144" s="142" t="s">
        <v>191</v>
      </c>
      <c r="AC144" s="144"/>
      <c r="AD144" s="142"/>
      <c r="AE144" s="144"/>
      <c r="AF144" s="142" t="s">
        <v>191</v>
      </c>
      <c r="AG144" s="144"/>
      <c r="AH144" s="142"/>
      <c r="AI144" s="144"/>
      <c r="AJ144" s="142"/>
      <c r="AK144" s="144"/>
      <c r="AL144" s="142"/>
      <c r="AM144" s="145"/>
      <c r="AN144" s="142" t="s">
        <v>191</v>
      </c>
      <c r="AO144" s="144"/>
      <c r="AP144" s="142" t="s">
        <v>191</v>
      </c>
      <c r="AQ144" s="144"/>
      <c r="AS144" s="137" t="str">
        <f t="shared" si="4"/>
        <v>xxxxxxx</v>
      </c>
      <c r="AT144" s="137" t="str">
        <f t="shared" si="5"/>
        <v/>
      </c>
      <c r="AU144" s="276" t="s">
        <v>4359</v>
      </c>
    </row>
    <row r="145" spans="1:47" x14ac:dyDescent="0.2">
      <c r="A145" s="141">
        <v>401</v>
      </c>
      <c r="B145" s="141" t="s">
        <v>2800</v>
      </c>
      <c r="C145" s="141"/>
      <c r="D145" s="141"/>
      <c r="E145" s="150" t="s">
        <v>1252</v>
      </c>
      <c r="F145" s="142"/>
      <c r="G145" s="142"/>
      <c r="H145" s="142"/>
      <c r="I145" s="142"/>
      <c r="J145" s="142"/>
      <c r="K145" s="142"/>
      <c r="L145" s="142"/>
      <c r="M145" s="142"/>
      <c r="N145" s="142" t="s">
        <v>191</v>
      </c>
      <c r="O145" s="142"/>
      <c r="P145" s="142"/>
      <c r="Q145" s="142"/>
      <c r="R145" s="142"/>
      <c r="S145" s="142"/>
      <c r="T145" s="142" t="s">
        <v>191</v>
      </c>
      <c r="U145" s="142"/>
      <c r="V145" s="142"/>
      <c r="W145" s="142"/>
      <c r="X145" s="142" t="s">
        <v>191</v>
      </c>
      <c r="Y145" s="142"/>
      <c r="Z145" s="142"/>
      <c r="AA145" s="142"/>
      <c r="AB145" s="142"/>
      <c r="AC145" s="142"/>
      <c r="AD145" s="142"/>
      <c r="AE145" s="142"/>
      <c r="AF145" s="142" t="s">
        <v>191</v>
      </c>
      <c r="AG145" s="142"/>
      <c r="AH145" s="142"/>
      <c r="AI145" s="142"/>
      <c r="AJ145" s="142"/>
      <c r="AK145" s="142"/>
      <c r="AL145" s="142"/>
      <c r="AM145" s="142"/>
      <c r="AN145" s="142" t="s">
        <v>191</v>
      </c>
      <c r="AO145" s="142"/>
      <c r="AP145" s="142" t="s">
        <v>191</v>
      </c>
      <c r="AQ145" s="142"/>
      <c r="AS145" s="137" t="str">
        <f t="shared" si="4"/>
        <v>xxxxxx</v>
      </c>
      <c r="AT145" s="137" t="str">
        <f t="shared" si="5"/>
        <v/>
      </c>
      <c r="AU145" s="276" t="s">
        <v>4357</v>
      </c>
    </row>
    <row r="146" spans="1:47" x14ac:dyDescent="0.2">
      <c r="A146" s="143">
        <v>402</v>
      </c>
      <c r="B146" s="143" t="s">
        <v>2801</v>
      </c>
      <c r="C146" s="143"/>
      <c r="D146" s="143"/>
      <c r="E146" s="151">
        <v>39814</v>
      </c>
      <c r="F146" s="142"/>
      <c r="G146" s="144"/>
      <c r="H146" s="142"/>
      <c r="I146" s="144"/>
      <c r="J146" s="142"/>
      <c r="K146" s="144"/>
      <c r="L146" s="142"/>
      <c r="M146" s="144"/>
      <c r="N146" s="142" t="s">
        <v>191</v>
      </c>
      <c r="O146" s="144"/>
      <c r="P146" s="142"/>
      <c r="Q146" s="144"/>
      <c r="R146" s="142"/>
      <c r="S146" s="144"/>
      <c r="T146" s="142" t="s">
        <v>191</v>
      </c>
      <c r="U146" s="144"/>
      <c r="V146" s="142"/>
      <c r="W146" s="144"/>
      <c r="X146" s="142" t="s">
        <v>191</v>
      </c>
      <c r="Y146" s="144"/>
      <c r="Z146" s="142"/>
      <c r="AA146" s="144"/>
      <c r="AB146" s="142"/>
      <c r="AC146" s="144"/>
      <c r="AD146" s="142"/>
      <c r="AE146" s="144"/>
      <c r="AF146" s="142" t="s">
        <v>191</v>
      </c>
      <c r="AG146" s="144"/>
      <c r="AH146" s="142"/>
      <c r="AI146" s="144"/>
      <c r="AJ146" s="142"/>
      <c r="AK146" s="144"/>
      <c r="AL146" s="142"/>
      <c r="AM146" s="145"/>
      <c r="AN146" s="142" t="s">
        <v>191</v>
      </c>
      <c r="AO146" s="144"/>
      <c r="AP146" s="142" t="s">
        <v>191</v>
      </c>
      <c r="AQ146" s="144"/>
      <c r="AS146" s="137" t="str">
        <f t="shared" si="4"/>
        <v>xxxxxx</v>
      </c>
      <c r="AT146" s="137" t="str">
        <f t="shared" si="5"/>
        <v/>
      </c>
    </row>
    <row r="147" spans="1:47" x14ac:dyDescent="0.2">
      <c r="A147" s="143">
        <v>403</v>
      </c>
      <c r="B147" s="143" t="s">
        <v>2802</v>
      </c>
      <c r="C147" s="143"/>
      <c r="D147" s="143"/>
      <c r="E147" s="151" t="s">
        <v>1252</v>
      </c>
      <c r="F147" s="142"/>
      <c r="G147" s="144"/>
      <c r="H147" s="142"/>
      <c r="I147" s="144"/>
      <c r="J147" s="142"/>
      <c r="K147" s="144"/>
      <c r="L147" s="142"/>
      <c r="M147" s="144"/>
      <c r="N147" s="142" t="s">
        <v>191</v>
      </c>
      <c r="O147" s="144"/>
      <c r="P147" s="142"/>
      <c r="Q147" s="144"/>
      <c r="R147" s="142"/>
      <c r="S147" s="144"/>
      <c r="T147" s="142" t="s">
        <v>191</v>
      </c>
      <c r="U147" s="144"/>
      <c r="V147" s="142"/>
      <c r="W147" s="144"/>
      <c r="X147" s="142" t="s">
        <v>191</v>
      </c>
      <c r="Y147" s="144"/>
      <c r="Z147" s="142"/>
      <c r="AA147" s="144"/>
      <c r="AB147" s="142"/>
      <c r="AC147" s="144"/>
      <c r="AD147" s="142"/>
      <c r="AE147" s="144"/>
      <c r="AF147" s="142" t="s">
        <v>191</v>
      </c>
      <c r="AG147" s="144"/>
      <c r="AH147" s="142"/>
      <c r="AI147" s="144"/>
      <c r="AJ147" s="142"/>
      <c r="AK147" s="144"/>
      <c r="AL147" s="142"/>
      <c r="AM147" s="145"/>
      <c r="AN147" s="142" t="s">
        <v>191</v>
      </c>
      <c r="AO147" s="144"/>
      <c r="AP147" s="142" t="s">
        <v>191</v>
      </c>
      <c r="AQ147" s="144"/>
      <c r="AS147" s="137" t="str">
        <f t="shared" si="4"/>
        <v>xxxxxx</v>
      </c>
      <c r="AT147" s="137" t="str">
        <f t="shared" si="5"/>
        <v/>
      </c>
    </row>
    <row r="148" spans="1:47" x14ac:dyDescent="0.2">
      <c r="A148" s="277" t="s">
        <v>4360</v>
      </c>
      <c r="B148" s="277" t="s">
        <v>4367</v>
      </c>
      <c r="C148" s="277"/>
      <c r="D148" s="277"/>
      <c r="E148" s="278"/>
      <c r="F148" s="142"/>
      <c r="G148" s="144"/>
      <c r="H148" s="142"/>
      <c r="I148" s="144"/>
      <c r="J148" s="142"/>
      <c r="K148" s="144"/>
      <c r="L148" s="142"/>
      <c r="M148" s="279" t="s">
        <v>195</v>
      </c>
      <c r="N148" s="142"/>
      <c r="O148" s="144"/>
      <c r="P148" s="142"/>
      <c r="Q148" s="144"/>
      <c r="R148" s="142"/>
      <c r="S148" s="144"/>
      <c r="T148" s="142"/>
      <c r="U148" s="144"/>
      <c r="V148" s="142"/>
      <c r="W148" s="144"/>
      <c r="X148" s="142"/>
      <c r="Y148" s="144"/>
      <c r="Z148" s="142"/>
      <c r="AA148" s="144"/>
      <c r="AB148" s="142"/>
      <c r="AC148" s="144"/>
      <c r="AD148" s="142"/>
      <c r="AE148" s="144"/>
      <c r="AF148" s="142"/>
      <c r="AG148" s="144"/>
      <c r="AH148" s="142"/>
      <c r="AI148" s="144"/>
      <c r="AJ148" s="142"/>
      <c r="AK148" s="144"/>
      <c r="AL148" s="142"/>
      <c r="AM148" s="145"/>
      <c r="AN148" s="142"/>
      <c r="AO148" s="144"/>
      <c r="AP148" s="142"/>
      <c r="AQ148" s="144"/>
      <c r="AS148" s="137" t="str">
        <f t="shared" si="4"/>
        <v/>
      </c>
      <c r="AT148" s="137" t="str">
        <f t="shared" si="5"/>
        <v>y</v>
      </c>
      <c r="AU148" s="276" t="s">
        <v>4362</v>
      </c>
    </row>
    <row r="149" spans="1:47" x14ac:dyDescent="0.2">
      <c r="A149" s="277" t="s">
        <v>4360</v>
      </c>
      <c r="B149" s="277" t="s">
        <v>4368</v>
      </c>
      <c r="C149" s="277"/>
      <c r="D149" s="277"/>
      <c r="E149" s="278"/>
      <c r="F149" s="142"/>
      <c r="G149" s="144"/>
      <c r="H149" s="142"/>
      <c r="I149" s="144"/>
      <c r="J149" s="142"/>
      <c r="K149" s="144"/>
      <c r="L149" s="142"/>
      <c r="M149" s="279" t="s">
        <v>195</v>
      </c>
      <c r="N149" s="142"/>
      <c r="O149" s="144"/>
      <c r="P149" s="142"/>
      <c r="Q149" s="144"/>
      <c r="R149" s="142"/>
      <c r="S149" s="144"/>
      <c r="T149" s="142"/>
      <c r="U149" s="144"/>
      <c r="V149" s="142"/>
      <c r="W149" s="144"/>
      <c r="X149" s="142"/>
      <c r="Y149" s="144"/>
      <c r="Z149" s="142"/>
      <c r="AA149" s="144"/>
      <c r="AB149" s="142"/>
      <c r="AC149" s="144"/>
      <c r="AD149" s="142"/>
      <c r="AE149" s="144"/>
      <c r="AF149" s="142"/>
      <c r="AG149" s="144"/>
      <c r="AH149" s="142"/>
      <c r="AI149" s="144"/>
      <c r="AJ149" s="142"/>
      <c r="AK149" s="144"/>
      <c r="AL149" s="142"/>
      <c r="AM149" s="145"/>
      <c r="AN149" s="142"/>
      <c r="AO149" s="144"/>
      <c r="AP149" s="142"/>
      <c r="AQ149" s="144"/>
      <c r="AS149" s="137" t="str">
        <f t="shared" si="4"/>
        <v/>
      </c>
      <c r="AT149" s="137" t="str">
        <f t="shared" si="5"/>
        <v>y</v>
      </c>
      <c r="AU149" s="276" t="s">
        <v>4362</v>
      </c>
    </row>
    <row r="150" spans="1:47" x14ac:dyDescent="0.2">
      <c r="A150" s="277" t="s">
        <v>4360</v>
      </c>
      <c r="B150" s="277" t="s">
        <v>4369</v>
      </c>
      <c r="C150" s="277"/>
      <c r="D150" s="277"/>
      <c r="E150" s="278"/>
      <c r="F150" s="142"/>
      <c r="G150" s="144"/>
      <c r="H150" s="142"/>
      <c r="I150" s="144"/>
      <c r="J150" s="142"/>
      <c r="K150" s="144"/>
      <c r="L150" s="142"/>
      <c r="M150" s="279" t="s">
        <v>195</v>
      </c>
      <c r="N150" s="142"/>
      <c r="O150" s="144"/>
      <c r="P150" s="142"/>
      <c r="Q150" s="144"/>
      <c r="R150" s="142"/>
      <c r="S150" s="144"/>
      <c r="T150" s="142"/>
      <c r="U150" s="144"/>
      <c r="V150" s="142"/>
      <c r="W150" s="144"/>
      <c r="X150" s="142"/>
      <c r="Y150" s="144"/>
      <c r="Z150" s="142"/>
      <c r="AA150" s="144"/>
      <c r="AB150" s="142"/>
      <c r="AC150" s="144"/>
      <c r="AD150" s="142"/>
      <c r="AE150" s="144"/>
      <c r="AF150" s="142"/>
      <c r="AG150" s="144"/>
      <c r="AH150" s="142"/>
      <c r="AI150" s="144"/>
      <c r="AJ150" s="142"/>
      <c r="AK150" s="144"/>
      <c r="AL150" s="142"/>
      <c r="AM150" s="145"/>
      <c r="AN150" s="142"/>
      <c r="AO150" s="144"/>
      <c r="AP150" s="142"/>
      <c r="AQ150" s="144"/>
      <c r="AS150" s="137" t="str">
        <f t="shared" si="4"/>
        <v/>
      </c>
      <c r="AT150" s="137" t="str">
        <f t="shared" si="5"/>
        <v>y</v>
      </c>
      <c r="AU150" s="276" t="s">
        <v>4362</v>
      </c>
    </row>
    <row r="151" spans="1:47" x14ac:dyDescent="0.2">
      <c r="A151" s="277" t="s">
        <v>4360</v>
      </c>
      <c r="B151" s="277" t="s">
        <v>4370</v>
      </c>
      <c r="C151" s="277"/>
      <c r="D151" s="277"/>
      <c r="E151" s="278"/>
      <c r="F151" s="142"/>
      <c r="G151" s="144"/>
      <c r="H151" s="142"/>
      <c r="I151" s="144"/>
      <c r="J151" s="142"/>
      <c r="K151" s="144"/>
      <c r="L151" s="142"/>
      <c r="M151" s="279" t="s">
        <v>195</v>
      </c>
      <c r="N151" s="142"/>
      <c r="O151" s="144"/>
      <c r="P151" s="142"/>
      <c r="Q151" s="144"/>
      <c r="R151" s="142"/>
      <c r="S151" s="144"/>
      <c r="T151" s="142"/>
      <c r="U151" s="144"/>
      <c r="V151" s="142"/>
      <c r="W151" s="144"/>
      <c r="X151" s="142"/>
      <c r="Y151" s="144"/>
      <c r="Z151" s="142"/>
      <c r="AA151" s="144"/>
      <c r="AB151" s="142"/>
      <c r="AC151" s="144"/>
      <c r="AD151" s="142"/>
      <c r="AE151" s="144"/>
      <c r="AF151" s="142"/>
      <c r="AG151" s="144"/>
      <c r="AH151" s="142"/>
      <c r="AI151" s="144"/>
      <c r="AJ151" s="142"/>
      <c r="AK151" s="144"/>
      <c r="AL151" s="142"/>
      <c r="AM151" s="145"/>
      <c r="AN151" s="142"/>
      <c r="AO151" s="144"/>
      <c r="AP151" s="142"/>
      <c r="AQ151" s="144"/>
      <c r="AS151" s="137" t="str">
        <f t="shared" si="4"/>
        <v/>
      </c>
      <c r="AT151" s="137" t="str">
        <f t="shared" si="5"/>
        <v>y</v>
      </c>
      <c r="AU151" s="276" t="s">
        <v>4362</v>
      </c>
    </row>
    <row r="152" spans="1:47" x14ac:dyDescent="0.2">
      <c r="A152" s="143">
        <v>404</v>
      </c>
      <c r="B152" s="143" t="s">
        <v>2803</v>
      </c>
      <c r="C152" s="143"/>
      <c r="D152" s="143"/>
      <c r="E152" s="151">
        <v>39814</v>
      </c>
      <c r="F152" s="142"/>
      <c r="G152" s="144"/>
      <c r="H152" s="142"/>
      <c r="I152" s="144"/>
      <c r="J152" s="142"/>
      <c r="K152" s="144"/>
      <c r="L152" s="142"/>
      <c r="M152" s="144"/>
      <c r="N152" s="142" t="s">
        <v>191</v>
      </c>
      <c r="O152" s="144"/>
      <c r="P152" s="142"/>
      <c r="Q152" s="144"/>
      <c r="R152" s="142"/>
      <c r="S152" s="144"/>
      <c r="T152" s="142" t="s">
        <v>191</v>
      </c>
      <c r="U152" s="144"/>
      <c r="V152" s="142"/>
      <c r="W152" s="144"/>
      <c r="X152" s="142" t="s">
        <v>191</v>
      </c>
      <c r="Y152" s="144"/>
      <c r="Z152" s="142"/>
      <c r="AA152" s="144"/>
      <c r="AB152" s="142"/>
      <c r="AC152" s="144"/>
      <c r="AD152" s="142"/>
      <c r="AE152" s="144"/>
      <c r="AF152" s="142" t="s">
        <v>191</v>
      </c>
      <c r="AG152" s="144"/>
      <c r="AH152" s="142"/>
      <c r="AI152" s="144"/>
      <c r="AJ152" s="142"/>
      <c r="AK152" s="144"/>
      <c r="AL152" s="142"/>
      <c r="AM152" s="145"/>
      <c r="AN152" s="142" t="s">
        <v>191</v>
      </c>
      <c r="AO152" s="144"/>
      <c r="AP152" s="142" t="s">
        <v>191</v>
      </c>
      <c r="AQ152" s="144"/>
      <c r="AS152" s="137" t="str">
        <f t="shared" si="4"/>
        <v>xxxxxx</v>
      </c>
      <c r="AT152" s="137" t="str">
        <f t="shared" si="5"/>
        <v/>
      </c>
    </row>
    <row r="153" spans="1:47" x14ac:dyDescent="0.2">
      <c r="A153" s="143">
        <v>405</v>
      </c>
      <c r="B153" s="143" t="s">
        <v>2804</v>
      </c>
      <c r="C153" s="143"/>
      <c r="D153" s="143"/>
      <c r="E153" s="151" t="s">
        <v>1252</v>
      </c>
      <c r="F153" s="142"/>
      <c r="G153" s="144"/>
      <c r="H153" s="142"/>
      <c r="I153" s="144"/>
      <c r="J153" s="142"/>
      <c r="K153" s="144"/>
      <c r="L153" s="142"/>
      <c r="M153" s="144"/>
      <c r="N153" s="142" t="s">
        <v>191</v>
      </c>
      <c r="O153" s="144"/>
      <c r="P153" s="142"/>
      <c r="Q153" s="144"/>
      <c r="R153" s="142"/>
      <c r="S153" s="144"/>
      <c r="T153" s="142" t="s">
        <v>191</v>
      </c>
      <c r="U153" s="144"/>
      <c r="V153" s="142"/>
      <c r="W153" s="144"/>
      <c r="X153" s="142" t="s">
        <v>191</v>
      </c>
      <c r="Y153" s="144"/>
      <c r="Z153" s="142"/>
      <c r="AA153" s="144"/>
      <c r="AB153" s="142"/>
      <c r="AC153" s="144"/>
      <c r="AD153" s="142"/>
      <c r="AE153" s="144"/>
      <c r="AF153" s="142" t="s">
        <v>191</v>
      </c>
      <c r="AG153" s="144"/>
      <c r="AH153" s="142"/>
      <c r="AI153" s="144"/>
      <c r="AJ153" s="142"/>
      <c r="AK153" s="144"/>
      <c r="AL153" s="142"/>
      <c r="AM153" s="145"/>
      <c r="AN153" s="142" t="s">
        <v>191</v>
      </c>
      <c r="AO153" s="144"/>
      <c r="AP153" s="142" t="s">
        <v>191</v>
      </c>
      <c r="AQ153" s="144"/>
      <c r="AS153" s="137" t="str">
        <f t="shared" si="4"/>
        <v>xxxxxx</v>
      </c>
      <c r="AT153" s="137" t="str">
        <f t="shared" si="5"/>
        <v/>
      </c>
    </row>
    <row r="154" spans="1:47" x14ac:dyDescent="0.2">
      <c r="A154" s="143">
        <v>406</v>
      </c>
      <c r="B154" s="143" t="s">
        <v>2805</v>
      </c>
      <c r="C154" s="143"/>
      <c r="D154" s="143"/>
      <c r="E154" s="151">
        <v>39814</v>
      </c>
      <c r="F154" s="142"/>
      <c r="G154" s="144"/>
      <c r="H154" s="142"/>
      <c r="I154" s="144"/>
      <c r="J154" s="142"/>
      <c r="K154" s="144"/>
      <c r="L154" s="142"/>
      <c r="M154" s="144"/>
      <c r="N154" s="142" t="s">
        <v>191</v>
      </c>
      <c r="O154" s="144"/>
      <c r="P154" s="142"/>
      <c r="Q154" s="144"/>
      <c r="R154" s="142"/>
      <c r="S154" s="144"/>
      <c r="T154" s="142" t="s">
        <v>191</v>
      </c>
      <c r="U154" s="144"/>
      <c r="V154" s="142"/>
      <c r="W154" s="144"/>
      <c r="X154" s="142" t="s">
        <v>191</v>
      </c>
      <c r="Y154" s="144"/>
      <c r="Z154" s="142"/>
      <c r="AA154" s="144"/>
      <c r="AB154" s="142"/>
      <c r="AC154" s="144"/>
      <c r="AD154" s="142"/>
      <c r="AE154" s="144"/>
      <c r="AF154" s="142" t="s">
        <v>191</v>
      </c>
      <c r="AG154" s="144"/>
      <c r="AH154" s="142"/>
      <c r="AI154" s="144"/>
      <c r="AJ154" s="142"/>
      <c r="AK154" s="144"/>
      <c r="AL154" s="142"/>
      <c r="AM154" s="145"/>
      <c r="AN154" s="142" t="s">
        <v>191</v>
      </c>
      <c r="AO154" s="144"/>
      <c r="AP154" s="142" t="s">
        <v>191</v>
      </c>
      <c r="AQ154" s="144"/>
      <c r="AS154" s="137" t="str">
        <f t="shared" si="4"/>
        <v>xxxxxx</v>
      </c>
      <c r="AT154" s="137" t="str">
        <f t="shared" si="5"/>
        <v/>
      </c>
    </row>
    <row r="155" spans="1:47" x14ac:dyDescent="0.2">
      <c r="A155" s="143">
        <v>407</v>
      </c>
      <c r="B155" s="143" t="s">
        <v>2806</v>
      </c>
      <c r="C155" s="143"/>
      <c r="D155" s="143"/>
      <c r="E155" s="151">
        <v>39814</v>
      </c>
      <c r="F155" s="142"/>
      <c r="G155" s="144"/>
      <c r="H155" s="142"/>
      <c r="I155" s="144"/>
      <c r="J155" s="142"/>
      <c r="K155" s="144"/>
      <c r="L155" s="142"/>
      <c r="M155" s="144"/>
      <c r="N155" s="142" t="s">
        <v>191</v>
      </c>
      <c r="O155" s="144"/>
      <c r="P155" s="142"/>
      <c r="Q155" s="144"/>
      <c r="R155" s="142"/>
      <c r="S155" s="144"/>
      <c r="T155" s="142" t="s">
        <v>191</v>
      </c>
      <c r="U155" s="144"/>
      <c r="V155" s="142"/>
      <c r="W155" s="144"/>
      <c r="X155" s="142" t="s">
        <v>191</v>
      </c>
      <c r="Y155" s="144"/>
      <c r="Z155" s="142"/>
      <c r="AA155" s="144"/>
      <c r="AB155" s="142"/>
      <c r="AC155" s="144"/>
      <c r="AD155" s="142"/>
      <c r="AE155" s="144"/>
      <c r="AF155" s="142" t="s">
        <v>191</v>
      </c>
      <c r="AG155" s="144"/>
      <c r="AH155" s="142"/>
      <c r="AI155" s="144"/>
      <c r="AJ155" s="142"/>
      <c r="AK155" s="144"/>
      <c r="AL155" s="142"/>
      <c r="AM155" s="145"/>
      <c r="AN155" s="142" t="s">
        <v>191</v>
      </c>
      <c r="AO155" s="144"/>
      <c r="AP155" s="142" t="s">
        <v>191</v>
      </c>
      <c r="AQ155" s="144"/>
      <c r="AS155" s="137" t="str">
        <f t="shared" si="4"/>
        <v>xxxxxx</v>
      </c>
      <c r="AT155" s="137" t="str">
        <f t="shared" si="5"/>
        <v/>
      </c>
    </row>
    <row r="156" spans="1:47" x14ac:dyDescent="0.2">
      <c r="A156" s="143">
        <v>408</v>
      </c>
      <c r="B156" s="143" t="s">
        <v>2807</v>
      </c>
      <c r="C156" s="143"/>
      <c r="D156" s="143"/>
      <c r="E156" s="151">
        <v>39814</v>
      </c>
      <c r="F156" s="142"/>
      <c r="G156" s="144"/>
      <c r="H156" s="142"/>
      <c r="I156" s="144"/>
      <c r="J156" s="142"/>
      <c r="K156" s="144"/>
      <c r="L156" s="142"/>
      <c r="M156" s="144"/>
      <c r="N156" s="142" t="s">
        <v>191</v>
      </c>
      <c r="O156" s="144"/>
      <c r="P156" s="142"/>
      <c r="Q156" s="144"/>
      <c r="R156" s="142"/>
      <c r="S156" s="144"/>
      <c r="T156" s="142" t="s">
        <v>191</v>
      </c>
      <c r="U156" s="144"/>
      <c r="V156" s="142"/>
      <c r="W156" s="144"/>
      <c r="X156" s="142" t="s">
        <v>191</v>
      </c>
      <c r="Y156" s="144"/>
      <c r="Z156" s="142"/>
      <c r="AA156" s="144"/>
      <c r="AB156" s="142"/>
      <c r="AC156" s="144"/>
      <c r="AD156" s="142"/>
      <c r="AE156" s="144"/>
      <c r="AF156" s="142" t="s">
        <v>191</v>
      </c>
      <c r="AG156" s="144"/>
      <c r="AH156" s="142"/>
      <c r="AI156" s="144"/>
      <c r="AJ156" s="142"/>
      <c r="AK156" s="144"/>
      <c r="AL156" s="142"/>
      <c r="AM156" s="145"/>
      <c r="AN156" s="142" t="s">
        <v>191</v>
      </c>
      <c r="AO156" s="144"/>
      <c r="AP156" s="142" t="s">
        <v>191</v>
      </c>
      <c r="AQ156" s="144"/>
      <c r="AS156" s="137" t="str">
        <f t="shared" si="4"/>
        <v>xxxxxx</v>
      </c>
      <c r="AT156" s="137" t="str">
        <f t="shared" si="5"/>
        <v/>
      </c>
    </row>
    <row r="157" spans="1:47" x14ac:dyDescent="0.2">
      <c r="A157" s="143">
        <v>409</v>
      </c>
      <c r="B157" s="143" t="s">
        <v>2808</v>
      </c>
      <c r="C157" s="143"/>
      <c r="D157" s="143"/>
      <c r="E157" s="151" t="s">
        <v>1252</v>
      </c>
      <c r="F157" s="142"/>
      <c r="G157" s="144"/>
      <c r="H157" s="142"/>
      <c r="I157" s="144"/>
      <c r="J157" s="142"/>
      <c r="K157" s="144"/>
      <c r="L157" s="142"/>
      <c r="M157" s="144"/>
      <c r="N157" s="142" t="s">
        <v>191</v>
      </c>
      <c r="O157" s="144"/>
      <c r="P157" s="142"/>
      <c r="Q157" s="144"/>
      <c r="R157" s="142"/>
      <c r="S157" s="144"/>
      <c r="T157" s="142" t="s">
        <v>191</v>
      </c>
      <c r="U157" s="144"/>
      <c r="V157" s="142"/>
      <c r="W157" s="144"/>
      <c r="X157" s="142" t="s">
        <v>191</v>
      </c>
      <c r="Y157" s="144"/>
      <c r="Z157" s="142"/>
      <c r="AA157" s="144"/>
      <c r="AB157" s="142"/>
      <c r="AC157" s="144"/>
      <c r="AD157" s="142"/>
      <c r="AE157" s="144"/>
      <c r="AF157" s="142" t="s">
        <v>191</v>
      </c>
      <c r="AG157" s="144"/>
      <c r="AH157" s="142"/>
      <c r="AI157" s="144"/>
      <c r="AJ157" s="142"/>
      <c r="AK157" s="144"/>
      <c r="AL157" s="142"/>
      <c r="AM157" s="145"/>
      <c r="AN157" s="142" t="s">
        <v>191</v>
      </c>
      <c r="AO157" s="144"/>
      <c r="AP157" s="142" t="s">
        <v>191</v>
      </c>
      <c r="AQ157" s="144"/>
      <c r="AS157" s="137" t="str">
        <f t="shared" si="4"/>
        <v>xxxxxx</v>
      </c>
      <c r="AT157" s="137" t="str">
        <f t="shared" si="5"/>
        <v/>
      </c>
    </row>
    <row r="158" spans="1:47" x14ac:dyDescent="0.2">
      <c r="A158" s="143">
        <v>410</v>
      </c>
      <c r="B158" s="143" t="s">
        <v>2809</v>
      </c>
      <c r="C158" s="143"/>
      <c r="D158" s="143"/>
      <c r="E158" s="151">
        <v>39814</v>
      </c>
      <c r="F158" s="142"/>
      <c r="G158" s="144"/>
      <c r="H158" s="142"/>
      <c r="I158" s="144"/>
      <c r="J158" s="142"/>
      <c r="K158" s="144"/>
      <c r="L158" s="142"/>
      <c r="M158" s="144"/>
      <c r="N158" s="142" t="s">
        <v>191</v>
      </c>
      <c r="O158" s="144"/>
      <c r="P158" s="142"/>
      <c r="Q158" s="144"/>
      <c r="R158" s="142"/>
      <c r="S158" s="144"/>
      <c r="T158" s="142" t="s">
        <v>191</v>
      </c>
      <c r="U158" s="144"/>
      <c r="V158" s="142"/>
      <c r="W158" s="144"/>
      <c r="X158" s="142" t="s">
        <v>191</v>
      </c>
      <c r="Y158" s="144"/>
      <c r="Z158" s="142"/>
      <c r="AA158" s="144"/>
      <c r="AB158" s="142"/>
      <c r="AC158" s="144"/>
      <c r="AD158" s="142"/>
      <c r="AE158" s="144"/>
      <c r="AF158" s="142" t="s">
        <v>191</v>
      </c>
      <c r="AG158" s="144"/>
      <c r="AH158" s="142"/>
      <c r="AI158" s="144"/>
      <c r="AJ158" s="142"/>
      <c r="AK158" s="144"/>
      <c r="AL158" s="142"/>
      <c r="AM158" s="145"/>
      <c r="AN158" s="142" t="s">
        <v>191</v>
      </c>
      <c r="AO158" s="144"/>
      <c r="AP158" s="142" t="s">
        <v>191</v>
      </c>
      <c r="AQ158" s="144"/>
      <c r="AS158" s="137" t="str">
        <f t="shared" si="4"/>
        <v>xxxxxx</v>
      </c>
      <c r="AT158" s="137" t="str">
        <f t="shared" si="5"/>
        <v/>
      </c>
    </row>
    <row r="159" spans="1:47" x14ac:dyDescent="0.2">
      <c r="A159" s="143">
        <v>411</v>
      </c>
      <c r="B159" s="143" t="s">
        <v>2810</v>
      </c>
      <c r="C159" s="143"/>
      <c r="D159" s="143"/>
      <c r="E159" s="151">
        <v>39814</v>
      </c>
      <c r="F159" s="142"/>
      <c r="G159" s="144"/>
      <c r="H159" s="142"/>
      <c r="I159" s="144"/>
      <c r="J159" s="142"/>
      <c r="K159" s="144"/>
      <c r="L159" s="142"/>
      <c r="M159" s="144"/>
      <c r="N159" s="142" t="s">
        <v>191</v>
      </c>
      <c r="O159" s="144"/>
      <c r="P159" s="142"/>
      <c r="Q159" s="144"/>
      <c r="R159" s="142"/>
      <c r="S159" s="144"/>
      <c r="T159" s="142" t="s">
        <v>191</v>
      </c>
      <c r="U159" s="144"/>
      <c r="V159" s="142"/>
      <c r="W159" s="144"/>
      <c r="X159" s="142" t="s">
        <v>191</v>
      </c>
      <c r="Y159" s="144"/>
      <c r="Z159" s="142"/>
      <c r="AA159" s="144"/>
      <c r="AB159" s="142"/>
      <c r="AC159" s="144"/>
      <c r="AD159" s="142"/>
      <c r="AE159" s="144"/>
      <c r="AF159" s="142" t="s">
        <v>191</v>
      </c>
      <c r="AG159" s="144"/>
      <c r="AH159" s="142"/>
      <c r="AI159" s="144"/>
      <c r="AJ159" s="142"/>
      <c r="AK159" s="144"/>
      <c r="AL159" s="142"/>
      <c r="AM159" s="145"/>
      <c r="AN159" s="142" t="s">
        <v>191</v>
      </c>
      <c r="AO159" s="144"/>
      <c r="AP159" s="142" t="s">
        <v>191</v>
      </c>
      <c r="AQ159" s="144"/>
      <c r="AS159" s="137" t="str">
        <f t="shared" si="4"/>
        <v>xxxxxx</v>
      </c>
      <c r="AT159" s="137" t="str">
        <f t="shared" si="5"/>
        <v/>
      </c>
    </row>
    <row r="160" spans="1:47" x14ac:dyDescent="0.2">
      <c r="A160" s="143">
        <v>412</v>
      </c>
      <c r="B160" s="143" t="s">
        <v>2811</v>
      </c>
      <c r="C160" s="143"/>
      <c r="D160" s="143"/>
      <c r="E160" s="151">
        <v>39814</v>
      </c>
      <c r="F160" s="142"/>
      <c r="G160" s="144"/>
      <c r="H160" s="142"/>
      <c r="I160" s="144"/>
      <c r="J160" s="142"/>
      <c r="K160" s="144"/>
      <c r="L160" s="142"/>
      <c r="M160" s="144"/>
      <c r="N160" s="142" t="s">
        <v>191</v>
      </c>
      <c r="O160" s="144"/>
      <c r="P160" s="142"/>
      <c r="Q160" s="144"/>
      <c r="R160" s="142"/>
      <c r="S160" s="144"/>
      <c r="T160" s="142" t="s">
        <v>191</v>
      </c>
      <c r="U160" s="144"/>
      <c r="V160" s="142"/>
      <c r="W160" s="144"/>
      <c r="X160" s="142" t="s">
        <v>191</v>
      </c>
      <c r="Y160" s="144"/>
      <c r="Z160" s="142"/>
      <c r="AA160" s="144"/>
      <c r="AB160" s="142"/>
      <c r="AC160" s="144"/>
      <c r="AD160" s="142"/>
      <c r="AE160" s="144"/>
      <c r="AF160" s="142" t="s">
        <v>191</v>
      </c>
      <c r="AG160" s="144"/>
      <c r="AH160" s="142"/>
      <c r="AI160" s="144"/>
      <c r="AJ160" s="142"/>
      <c r="AK160" s="144"/>
      <c r="AL160" s="142"/>
      <c r="AM160" s="145"/>
      <c r="AN160" s="142" t="s">
        <v>191</v>
      </c>
      <c r="AO160" s="144"/>
      <c r="AP160" s="142" t="s">
        <v>191</v>
      </c>
      <c r="AQ160" s="144"/>
      <c r="AS160" s="137" t="str">
        <f t="shared" si="4"/>
        <v>xxxxxx</v>
      </c>
      <c r="AT160" s="137" t="str">
        <f t="shared" si="5"/>
        <v/>
      </c>
    </row>
    <row r="161" spans="1:47" x14ac:dyDescent="0.2">
      <c r="A161" s="143">
        <v>413</v>
      </c>
      <c r="B161" s="143" t="s">
        <v>2812</v>
      </c>
      <c r="C161" s="143"/>
      <c r="D161" s="143"/>
      <c r="E161" s="151">
        <v>39814</v>
      </c>
      <c r="F161" s="142"/>
      <c r="G161" s="144"/>
      <c r="H161" s="142"/>
      <c r="I161" s="144"/>
      <c r="J161" s="142"/>
      <c r="K161" s="144"/>
      <c r="L161" s="142"/>
      <c r="M161" s="144"/>
      <c r="N161" s="142" t="s">
        <v>191</v>
      </c>
      <c r="O161" s="144"/>
      <c r="P161" s="142"/>
      <c r="Q161" s="144"/>
      <c r="R161" s="142"/>
      <c r="S161" s="144"/>
      <c r="T161" s="142" t="s">
        <v>191</v>
      </c>
      <c r="U161" s="144"/>
      <c r="V161" s="142"/>
      <c r="W161" s="144"/>
      <c r="X161" s="142" t="s">
        <v>191</v>
      </c>
      <c r="Y161" s="144"/>
      <c r="Z161" s="142"/>
      <c r="AA161" s="144"/>
      <c r="AB161" s="142"/>
      <c r="AC161" s="144"/>
      <c r="AD161" s="142"/>
      <c r="AE161" s="144"/>
      <c r="AF161" s="142" t="s">
        <v>191</v>
      </c>
      <c r="AG161" s="144"/>
      <c r="AH161" s="142"/>
      <c r="AI161" s="144"/>
      <c r="AJ161" s="142"/>
      <c r="AK161" s="144"/>
      <c r="AL161" s="142"/>
      <c r="AM161" s="145"/>
      <c r="AN161" s="142" t="s">
        <v>191</v>
      </c>
      <c r="AO161" s="144"/>
      <c r="AP161" s="142" t="s">
        <v>191</v>
      </c>
      <c r="AQ161" s="144"/>
      <c r="AS161" s="137" t="str">
        <f t="shared" si="4"/>
        <v>xxxxxx</v>
      </c>
      <c r="AT161" s="137" t="str">
        <f t="shared" si="5"/>
        <v/>
      </c>
    </row>
    <row r="162" spans="1:47" x14ac:dyDescent="0.2">
      <c r="A162" s="143">
        <v>414</v>
      </c>
      <c r="B162" s="143" t="s">
        <v>2813</v>
      </c>
      <c r="C162" s="143"/>
      <c r="D162" s="143"/>
      <c r="E162" s="151">
        <v>39814</v>
      </c>
      <c r="F162" s="142"/>
      <c r="G162" s="144"/>
      <c r="H162" s="142"/>
      <c r="I162" s="144"/>
      <c r="J162" s="142"/>
      <c r="K162" s="144"/>
      <c r="L162" s="142"/>
      <c r="M162" s="144"/>
      <c r="N162" s="142" t="s">
        <v>191</v>
      </c>
      <c r="O162" s="144"/>
      <c r="P162" s="142"/>
      <c r="Q162" s="144"/>
      <c r="R162" s="142"/>
      <c r="S162" s="144"/>
      <c r="T162" s="142" t="s">
        <v>191</v>
      </c>
      <c r="U162" s="144"/>
      <c r="V162" s="142"/>
      <c r="W162" s="144"/>
      <c r="X162" s="142" t="s">
        <v>191</v>
      </c>
      <c r="Y162" s="144"/>
      <c r="Z162" s="142"/>
      <c r="AA162" s="144"/>
      <c r="AB162" s="142"/>
      <c r="AC162" s="144"/>
      <c r="AD162" s="142"/>
      <c r="AE162" s="144"/>
      <c r="AF162" s="142" t="s">
        <v>191</v>
      </c>
      <c r="AG162" s="144"/>
      <c r="AH162" s="142"/>
      <c r="AI162" s="144"/>
      <c r="AJ162" s="142"/>
      <c r="AK162" s="144"/>
      <c r="AL162" s="142"/>
      <c r="AM162" s="145"/>
      <c r="AN162" s="142" t="s">
        <v>191</v>
      </c>
      <c r="AO162" s="144"/>
      <c r="AP162" s="142" t="s">
        <v>191</v>
      </c>
      <c r="AQ162" s="144"/>
      <c r="AS162" s="137" t="str">
        <f t="shared" si="4"/>
        <v>xxxxxx</v>
      </c>
      <c r="AT162" s="137" t="str">
        <f t="shared" si="5"/>
        <v/>
      </c>
    </row>
    <row r="163" spans="1:47" x14ac:dyDescent="0.2">
      <c r="A163" s="143">
        <v>415</v>
      </c>
      <c r="B163" s="143" t="s">
        <v>2814</v>
      </c>
      <c r="C163" s="143"/>
      <c r="D163" s="143"/>
      <c r="E163" s="151">
        <v>39814</v>
      </c>
      <c r="F163" s="142"/>
      <c r="G163" s="144"/>
      <c r="H163" s="142"/>
      <c r="I163" s="144"/>
      <c r="J163" s="142"/>
      <c r="K163" s="144"/>
      <c r="L163" s="142"/>
      <c r="M163" s="144"/>
      <c r="N163" s="142" t="s">
        <v>191</v>
      </c>
      <c r="O163" s="144"/>
      <c r="P163" s="142"/>
      <c r="Q163" s="144"/>
      <c r="R163" s="142"/>
      <c r="S163" s="144"/>
      <c r="T163" s="142" t="s">
        <v>191</v>
      </c>
      <c r="U163" s="144"/>
      <c r="V163" s="142"/>
      <c r="W163" s="144"/>
      <c r="X163" s="142" t="s">
        <v>191</v>
      </c>
      <c r="Y163" s="144"/>
      <c r="Z163" s="142"/>
      <c r="AA163" s="144"/>
      <c r="AB163" s="142"/>
      <c r="AC163" s="144"/>
      <c r="AD163" s="142"/>
      <c r="AE163" s="144"/>
      <c r="AF163" s="142" t="s">
        <v>191</v>
      </c>
      <c r="AG163" s="144"/>
      <c r="AH163" s="142"/>
      <c r="AI163" s="144"/>
      <c r="AJ163" s="142"/>
      <c r="AK163" s="144"/>
      <c r="AL163" s="142"/>
      <c r="AM163" s="145"/>
      <c r="AN163" s="142" t="s">
        <v>191</v>
      </c>
      <c r="AO163" s="144"/>
      <c r="AP163" s="142" t="s">
        <v>191</v>
      </c>
      <c r="AQ163" s="144"/>
      <c r="AS163" s="137" t="str">
        <f t="shared" si="4"/>
        <v>xxxxxx</v>
      </c>
      <c r="AT163" s="137" t="str">
        <f t="shared" si="5"/>
        <v/>
      </c>
    </row>
    <row r="164" spans="1:47" x14ac:dyDescent="0.2">
      <c r="A164" s="143">
        <v>416</v>
      </c>
      <c r="B164" s="143" t="s">
        <v>2815</v>
      </c>
      <c r="C164" s="143"/>
      <c r="D164" s="143"/>
      <c r="E164" s="151" t="s">
        <v>1252</v>
      </c>
      <c r="F164" s="142"/>
      <c r="G164" s="144"/>
      <c r="H164" s="142"/>
      <c r="I164" s="144"/>
      <c r="J164" s="142"/>
      <c r="K164" s="144"/>
      <c r="L164" s="142"/>
      <c r="M164" s="144"/>
      <c r="N164" s="142" t="s">
        <v>191</v>
      </c>
      <c r="O164" s="144"/>
      <c r="P164" s="142"/>
      <c r="Q164" s="144"/>
      <c r="R164" s="142"/>
      <c r="S164" s="144"/>
      <c r="T164" s="142" t="s">
        <v>191</v>
      </c>
      <c r="U164" s="144"/>
      <c r="V164" s="142"/>
      <c r="W164" s="144"/>
      <c r="X164" s="142" t="s">
        <v>191</v>
      </c>
      <c r="Y164" s="144"/>
      <c r="Z164" s="142"/>
      <c r="AA164" s="144"/>
      <c r="AB164" s="142"/>
      <c r="AC164" s="144"/>
      <c r="AD164" s="142"/>
      <c r="AE164" s="144"/>
      <c r="AF164" s="142" t="s">
        <v>191</v>
      </c>
      <c r="AG164" s="144"/>
      <c r="AH164" s="142"/>
      <c r="AI164" s="144"/>
      <c r="AJ164" s="142"/>
      <c r="AK164" s="144"/>
      <c r="AL164" s="142"/>
      <c r="AM164" s="145"/>
      <c r="AN164" s="142" t="s">
        <v>191</v>
      </c>
      <c r="AO164" s="144"/>
      <c r="AP164" s="142" t="s">
        <v>191</v>
      </c>
      <c r="AQ164" s="144"/>
      <c r="AS164" s="137" t="str">
        <f t="shared" si="4"/>
        <v>xxxxxx</v>
      </c>
      <c r="AT164" s="137" t="str">
        <f t="shared" si="5"/>
        <v/>
      </c>
    </row>
    <row r="165" spans="1:47" x14ac:dyDescent="0.2">
      <c r="A165" s="143">
        <v>417</v>
      </c>
      <c r="B165" s="143" t="s">
        <v>2816</v>
      </c>
      <c r="C165" s="143"/>
      <c r="D165" s="143"/>
      <c r="E165" s="151">
        <v>39814</v>
      </c>
      <c r="F165" s="142"/>
      <c r="G165" s="144"/>
      <c r="H165" s="142"/>
      <c r="I165" s="144"/>
      <c r="J165" s="142"/>
      <c r="K165" s="144"/>
      <c r="L165" s="142"/>
      <c r="M165" s="144"/>
      <c r="N165" s="142" t="s">
        <v>191</v>
      </c>
      <c r="O165" s="144"/>
      <c r="P165" s="142"/>
      <c r="Q165" s="144"/>
      <c r="R165" s="142"/>
      <c r="S165" s="144"/>
      <c r="T165" s="142" t="s">
        <v>191</v>
      </c>
      <c r="U165" s="144"/>
      <c r="V165" s="142"/>
      <c r="W165" s="144"/>
      <c r="X165" s="142" t="s">
        <v>191</v>
      </c>
      <c r="Y165" s="144"/>
      <c r="Z165" s="142"/>
      <c r="AA165" s="144"/>
      <c r="AB165" s="142"/>
      <c r="AC165" s="144"/>
      <c r="AD165" s="142"/>
      <c r="AE165" s="144"/>
      <c r="AF165" s="142" t="s">
        <v>191</v>
      </c>
      <c r="AG165" s="144"/>
      <c r="AH165" s="142"/>
      <c r="AI165" s="144"/>
      <c r="AJ165" s="142"/>
      <c r="AK165" s="144"/>
      <c r="AL165" s="142"/>
      <c r="AM165" s="145"/>
      <c r="AN165" s="142" t="s">
        <v>191</v>
      </c>
      <c r="AO165" s="144"/>
      <c r="AP165" s="142" t="s">
        <v>191</v>
      </c>
      <c r="AQ165" s="144"/>
      <c r="AS165" s="137" t="str">
        <f t="shared" si="4"/>
        <v>xxxxxx</v>
      </c>
      <c r="AT165" s="137" t="str">
        <f t="shared" si="5"/>
        <v/>
      </c>
    </row>
    <row r="166" spans="1:47" x14ac:dyDescent="0.2">
      <c r="A166" s="143">
        <v>418</v>
      </c>
      <c r="B166" s="143" t="s">
        <v>2817</v>
      </c>
      <c r="C166" s="143"/>
      <c r="D166" s="143"/>
      <c r="E166" s="151">
        <v>39814</v>
      </c>
      <c r="F166" s="142"/>
      <c r="G166" s="144"/>
      <c r="H166" s="142"/>
      <c r="I166" s="144"/>
      <c r="J166" s="142"/>
      <c r="K166" s="144"/>
      <c r="L166" s="142"/>
      <c r="M166" s="144"/>
      <c r="N166" s="142" t="s">
        <v>191</v>
      </c>
      <c r="O166" s="144"/>
      <c r="P166" s="142"/>
      <c r="Q166" s="144"/>
      <c r="R166" s="142"/>
      <c r="S166" s="144"/>
      <c r="T166" s="142" t="s">
        <v>191</v>
      </c>
      <c r="U166" s="144"/>
      <c r="V166" s="142"/>
      <c r="W166" s="144"/>
      <c r="X166" s="142" t="s">
        <v>191</v>
      </c>
      <c r="Y166" s="144"/>
      <c r="Z166" s="142"/>
      <c r="AA166" s="144"/>
      <c r="AB166" s="142"/>
      <c r="AC166" s="144"/>
      <c r="AD166" s="142"/>
      <c r="AE166" s="144"/>
      <c r="AF166" s="142" t="s">
        <v>191</v>
      </c>
      <c r="AG166" s="144"/>
      <c r="AH166" s="142"/>
      <c r="AI166" s="144"/>
      <c r="AJ166" s="142"/>
      <c r="AK166" s="144"/>
      <c r="AL166" s="142"/>
      <c r="AM166" s="145"/>
      <c r="AN166" s="142" t="s">
        <v>191</v>
      </c>
      <c r="AO166" s="144"/>
      <c r="AP166" s="142" t="s">
        <v>191</v>
      </c>
      <c r="AQ166" s="144"/>
      <c r="AS166" s="137" t="str">
        <f t="shared" si="4"/>
        <v>xxxxxx</v>
      </c>
      <c r="AT166" s="137" t="str">
        <f t="shared" si="5"/>
        <v/>
      </c>
    </row>
    <row r="167" spans="1:47" x14ac:dyDescent="0.2">
      <c r="A167" s="143">
        <v>419</v>
      </c>
      <c r="B167" s="143" t="s">
        <v>2818</v>
      </c>
      <c r="C167" s="143"/>
      <c r="D167" s="143"/>
      <c r="E167" s="151">
        <v>39814</v>
      </c>
      <c r="F167" s="142"/>
      <c r="G167" s="144"/>
      <c r="H167" s="142"/>
      <c r="I167" s="144"/>
      <c r="J167" s="142"/>
      <c r="K167" s="144"/>
      <c r="L167" s="142"/>
      <c r="M167" s="144"/>
      <c r="N167" s="142" t="s">
        <v>191</v>
      </c>
      <c r="O167" s="144"/>
      <c r="P167" s="142"/>
      <c r="Q167" s="144"/>
      <c r="R167" s="142"/>
      <c r="S167" s="144"/>
      <c r="T167" s="142" t="s">
        <v>191</v>
      </c>
      <c r="U167" s="144"/>
      <c r="V167" s="142"/>
      <c r="W167" s="144"/>
      <c r="X167" s="142" t="s">
        <v>191</v>
      </c>
      <c r="Y167" s="144"/>
      <c r="Z167" s="142"/>
      <c r="AA167" s="144"/>
      <c r="AB167" s="142"/>
      <c r="AC167" s="144"/>
      <c r="AD167" s="142"/>
      <c r="AE167" s="144"/>
      <c r="AF167" s="142" t="s">
        <v>191</v>
      </c>
      <c r="AG167" s="144"/>
      <c r="AH167" s="142"/>
      <c r="AI167" s="144"/>
      <c r="AJ167" s="142"/>
      <c r="AK167" s="144"/>
      <c r="AL167" s="142"/>
      <c r="AM167" s="145"/>
      <c r="AN167" s="142" t="s">
        <v>191</v>
      </c>
      <c r="AO167" s="144"/>
      <c r="AP167" s="142" t="s">
        <v>191</v>
      </c>
      <c r="AQ167" s="144"/>
      <c r="AS167" s="137" t="str">
        <f t="shared" si="4"/>
        <v>xxxxxx</v>
      </c>
      <c r="AT167" s="137" t="str">
        <f t="shared" si="5"/>
        <v/>
      </c>
    </row>
    <row r="168" spans="1:47" x14ac:dyDescent="0.2">
      <c r="A168" s="277" t="s">
        <v>4360</v>
      </c>
      <c r="B168" s="277" t="s">
        <v>4380</v>
      </c>
      <c r="C168" s="277"/>
      <c r="D168" s="277"/>
      <c r="E168" s="278"/>
      <c r="F168" s="142"/>
      <c r="G168" s="144"/>
      <c r="H168" s="142"/>
      <c r="I168" s="144"/>
      <c r="J168" s="142"/>
      <c r="K168" s="144"/>
      <c r="L168" s="142"/>
      <c r="M168" s="279" t="s">
        <v>195</v>
      </c>
      <c r="N168" s="142"/>
      <c r="O168" s="144"/>
      <c r="P168" s="142"/>
      <c r="Q168" s="144"/>
      <c r="R168" s="142"/>
      <c r="S168" s="144"/>
      <c r="T168" s="142"/>
      <c r="U168" s="144"/>
      <c r="V168" s="142"/>
      <c r="W168" s="144"/>
      <c r="X168" s="142"/>
      <c r="Y168" s="144"/>
      <c r="Z168" s="142"/>
      <c r="AA168" s="144"/>
      <c r="AB168" s="142"/>
      <c r="AC168" s="144"/>
      <c r="AD168" s="142"/>
      <c r="AE168" s="144"/>
      <c r="AF168" s="142"/>
      <c r="AG168" s="144"/>
      <c r="AH168" s="142"/>
      <c r="AI168" s="144"/>
      <c r="AJ168" s="142"/>
      <c r="AK168" s="144"/>
      <c r="AL168" s="142"/>
      <c r="AM168" s="145"/>
      <c r="AN168" s="142"/>
      <c r="AO168" s="144"/>
      <c r="AP168" s="142"/>
      <c r="AQ168" s="144"/>
      <c r="AS168" s="137" t="str">
        <f t="shared" si="4"/>
        <v/>
      </c>
      <c r="AT168" s="137" t="str">
        <f t="shared" si="5"/>
        <v>y</v>
      </c>
      <c r="AU168" s="276" t="s">
        <v>4362</v>
      </c>
    </row>
    <row r="169" spans="1:47" x14ac:dyDescent="0.2">
      <c r="A169" s="143">
        <v>420</v>
      </c>
      <c r="B169" s="143" t="s">
        <v>2819</v>
      </c>
      <c r="C169" s="143"/>
      <c r="D169" s="143"/>
      <c r="E169" s="151">
        <v>39814</v>
      </c>
      <c r="F169" s="142"/>
      <c r="G169" s="144"/>
      <c r="H169" s="142"/>
      <c r="I169" s="144"/>
      <c r="J169" s="142"/>
      <c r="K169" s="144"/>
      <c r="L169" s="142"/>
      <c r="M169" s="144"/>
      <c r="N169" s="142" t="s">
        <v>191</v>
      </c>
      <c r="O169" s="144"/>
      <c r="P169" s="142"/>
      <c r="Q169" s="144"/>
      <c r="R169" s="142"/>
      <c r="S169" s="144"/>
      <c r="T169" s="142" t="s">
        <v>191</v>
      </c>
      <c r="U169" s="144"/>
      <c r="V169" s="142"/>
      <c r="W169" s="144"/>
      <c r="X169" s="142" t="s">
        <v>191</v>
      </c>
      <c r="Y169" s="144"/>
      <c r="Z169" s="142"/>
      <c r="AA169" s="144"/>
      <c r="AB169" s="142"/>
      <c r="AC169" s="144"/>
      <c r="AD169" s="142"/>
      <c r="AE169" s="144"/>
      <c r="AF169" s="142" t="s">
        <v>191</v>
      </c>
      <c r="AG169" s="144"/>
      <c r="AH169" s="142"/>
      <c r="AI169" s="144"/>
      <c r="AJ169" s="142"/>
      <c r="AK169" s="144"/>
      <c r="AL169" s="142"/>
      <c r="AM169" s="145"/>
      <c r="AN169" s="142" t="s">
        <v>191</v>
      </c>
      <c r="AO169" s="144"/>
      <c r="AP169" s="142" t="s">
        <v>191</v>
      </c>
      <c r="AQ169" s="144"/>
      <c r="AS169" s="137" t="str">
        <f t="shared" si="4"/>
        <v>xxxxxx</v>
      </c>
      <c r="AT169" s="137" t="str">
        <f t="shared" si="5"/>
        <v/>
      </c>
    </row>
    <row r="170" spans="1:47" x14ac:dyDescent="0.2">
      <c r="A170" s="143">
        <v>421</v>
      </c>
      <c r="B170" s="143" t="s">
        <v>2820</v>
      </c>
      <c r="C170" s="143"/>
      <c r="D170" s="143"/>
      <c r="E170" s="151" t="s">
        <v>1252</v>
      </c>
      <c r="F170" s="142"/>
      <c r="G170" s="144"/>
      <c r="H170" s="142"/>
      <c r="I170" s="144"/>
      <c r="J170" s="142"/>
      <c r="K170" s="144"/>
      <c r="L170" s="142"/>
      <c r="M170" s="144"/>
      <c r="N170" s="142" t="s">
        <v>191</v>
      </c>
      <c r="O170" s="144"/>
      <c r="P170" s="142"/>
      <c r="Q170" s="144"/>
      <c r="R170" s="142"/>
      <c r="S170" s="144"/>
      <c r="T170" s="142" t="s">
        <v>191</v>
      </c>
      <c r="U170" s="144"/>
      <c r="V170" s="142"/>
      <c r="W170" s="144"/>
      <c r="X170" s="142" t="s">
        <v>191</v>
      </c>
      <c r="Y170" s="144"/>
      <c r="Z170" s="142"/>
      <c r="AA170" s="144"/>
      <c r="AB170" s="142"/>
      <c r="AC170" s="144"/>
      <c r="AD170" s="142"/>
      <c r="AE170" s="144"/>
      <c r="AF170" s="142" t="s">
        <v>191</v>
      </c>
      <c r="AG170" s="144"/>
      <c r="AH170" s="142"/>
      <c r="AI170" s="144"/>
      <c r="AJ170" s="142"/>
      <c r="AK170" s="144"/>
      <c r="AL170" s="142"/>
      <c r="AM170" s="145"/>
      <c r="AN170" s="142" t="s">
        <v>191</v>
      </c>
      <c r="AO170" s="144"/>
      <c r="AP170" s="142" t="s">
        <v>191</v>
      </c>
      <c r="AQ170" s="144"/>
      <c r="AS170" s="137" t="str">
        <f t="shared" si="4"/>
        <v>xxxxxx</v>
      </c>
      <c r="AT170" s="137" t="str">
        <f t="shared" si="5"/>
        <v/>
      </c>
    </row>
    <row r="171" spans="1:47" x14ac:dyDescent="0.2">
      <c r="A171" s="143">
        <v>422</v>
      </c>
      <c r="B171" s="143" t="s">
        <v>2821</v>
      </c>
      <c r="C171" s="143"/>
      <c r="D171" s="143"/>
      <c r="E171" s="151">
        <v>39814</v>
      </c>
      <c r="F171" s="142"/>
      <c r="G171" s="144"/>
      <c r="H171" s="142"/>
      <c r="I171" s="144"/>
      <c r="J171" s="142"/>
      <c r="K171" s="144"/>
      <c r="L171" s="142"/>
      <c r="M171" s="144"/>
      <c r="N171" s="142" t="s">
        <v>191</v>
      </c>
      <c r="O171" s="144"/>
      <c r="P171" s="142"/>
      <c r="Q171" s="144"/>
      <c r="R171" s="142"/>
      <c r="S171" s="144"/>
      <c r="T171" s="142" t="s">
        <v>191</v>
      </c>
      <c r="U171" s="144"/>
      <c r="V171" s="142"/>
      <c r="W171" s="144"/>
      <c r="X171" s="142" t="s">
        <v>191</v>
      </c>
      <c r="Y171" s="144"/>
      <c r="Z171" s="142"/>
      <c r="AA171" s="144"/>
      <c r="AB171" s="142"/>
      <c r="AC171" s="144"/>
      <c r="AD171" s="142"/>
      <c r="AE171" s="144"/>
      <c r="AF171" s="142" t="s">
        <v>191</v>
      </c>
      <c r="AG171" s="144"/>
      <c r="AH171" s="142"/>
      <c r="AI171" s="144"/>
      <c r="AJ171" s="142"/>
      <c r="AK171" s="144"/>
      <c r="AL171" s="142"/>
      <c r="AM171" s="145"/>
      <c r="AN171" s="142" t="s">
        <v>191</v>
      </c>
      <c r="AO171" s="144"/>
      <c r="AP171" s="142" t="s">
        <v>191</v>
      </c>
      <c r="AQ171" s="144"/>
      <c r="AS171" s="137" t="str">
        <f t="shared" si="4"/>
        <v>xxxxxx</v>
      </c>
      <c r="AT171" s="137" t="str">
        <f t="shared" si="5"/>
        <v/>
      </c>
    </row>
    <row r="172" spans="1:47" x14ac:dyDescent="0.2">
      <c r="A172" s="143">
        <v>423</v>
      </c>
      <c r="B172" s="143" t="s">
        <v>2822</v>
      </c>
      <c r="C172" s="143"/>
      <c r="D172" s="143"/>
      <c r="E172" s="151">
        <v>39814</v>
      </c>
      <c r="F172" s="142"/>
      <c r="G172" s="144"/>
      <c r="H172" s="142"/>
      <c r="I172" s="144"/>
      <c r="J172" s="142"/>
      <c r="K172" s="144"/>
      <c r="L172" s="142"/>
      <c r="M172" s="144"/>
      <c r="N172" s="142" t="s">
        <v>191</v>
      </c>
      <c r="O172" s="144"/>
      <c r="P172" s="142"/>
      <c r="Q172" s="144"/>
      <c r="R172" s="142"/>
      <c r="S172" s="144"/>
      <c r="T172" s="142" t="s">
        <v>191</v>
      </c>
      <c r="U172" s="144"/>
      <c r="V172" s="142"/>
      <c r="W172" s="144"/>
      <c r="X172" s="142" t="s">
        <v>191</v>
      </c>
      <c r="Y172" s="144"/>
      <c r="Z172" s="142"/>
      <c r="AA172" s="144"/>
      <c r="AB172" s="142"/>
      <c r="AC172" s="144"/>
      <c r="AD172" s="142"/>
      <c r="AE172" s="144"/>
      <c r="AF172" s="142" t="s">
        <v>191</v>
      </c>
      <c r="AG172" s="144"/>
      <c r="AH172" s="142"/>
      <c r="AI172" s="144"/>
      <c r="AJ172" s="142"/>
      <c r="AK172" s="144"/>
      <c r="AL172" s="142"/>
      <c r="AM172" s="145"/>
      <c r="AN172" s="142" t="s">
        <v>191</v>
      </c>
      <c r="AO172" s="144"/>
      <c r="AP172" s="142" t="s">
        <v>191</v>
      </c>
      <c r="AQ172" s="144"/>
      <c r="AS172" s="137" t="str">
        <f t="shared" si="4"/>
        <v>xxxxxx</v>
      </c>
      <c r="AT172" s="137" t="str">
        <f t="shared" si="5"/>
        <v/>
      </c>
    </row>
    <row r="173" spans="1:47" x14ac:dyDescent="0.2">
      <c r="A173" s="143">
        <v>424</v>
      </c>
      <c r="B173" s="143" t="s">
        <v>2823</v>
      </c>
      <c r="C173" s="143"/>
      <c r="D173" s="143"/>
      <c r="E173" s="151">
        <v>39814</v>
      </c>
      <c r="F173" s="142"/>
      <c r="G173" s="144"/>
      <c r="H173" s="142"/>
      <c r="I173" s="144"/>
      <c r="J173" s="142"/>
      <c r="K173" s="144"/>
      <c r="L173" s="142"/>
      <c r="M173" s="144"/>
      <c r="N173" s="142" t="s">
        <v>191</v>
      </c>
      <c r="O173" s="144"/>
      <c r="P173" s="142"/>
      <c r="Q173" s="144"/>
      <c r="R173" s="142"/>
      <c r="S173" s="144"/>
      <c r="T173" s="142" t="s">
        <v>191</v>
      </c>
      <c r="U173" s="144"/>
      <c r="V173" s="142"/>
      <c r="W173" s="144"/>
      <c r="X173" s="142" t="s">
        <v>191</v>
      </c>
      <c r="Y173" s="144"/>
      <c r="Z173" s="142"/>
      <c r="AA173" s="144"/>
      <c r="AB173" s="142"/>
      <c r="AC173" s="144"/>
      <c r="AD173" s="142"/>
      <c r="AE173" s="144"/>
      <c r="AF173" s="142" t="s">
        <v>191</v>
      </c>
      <c r="AG173" s="144"/>
      <c r="AH173" s="142"/>
      <c r="AI173" s="144"/>
      <c r="AJ173" s="142"/>
      <c r="AK173" s="144"/>
      <c r="AL173" s="142"/>
      <c r="AM173" s="145"/>
      <c r="AN173" s="142" t="s">
        <v>191</v>
      </c>
      <c r="AO173" s="144"/>
      <c r="AP173" s="142" t="s">
        <v>191</v>
      </c>
      <c r="AQ173" s="144"/>
      <c r="AS173" s="137" t="str">
        <f t="shared" si="4"/>
        <v>xxxxxx</v>
      </c>
      <c r="AT173" s="137" t="str">
        <f t="shared" si="5"/>
        <v/>
      </c>
    </row>
    <row r="174" spans="1:47" x14ac:dyDescent="0.2">
      <c r="A174" s="143">
        <v>425</v>
      </c>
      <c r="B174" s="143" t="s">
        <v>2824</v>
      </c>
      <c r="C174" s="143"/>
      <c r="D174" s="143"/>
      <c r="E174" s="151">
        <v>39814</v>
      </c>
      <c r="F174" s="142"/>
      <c r="G174" s="144"/>
      <c r="H174" s="142"/>
      <c r="I174" s="144"/>
      <c r="J174" s="142"/>
      <c r="K174" s="144"/>
      <c r="L174" s="142"/>
      <c r="M174" s="144"/>
      <c r="N174" s="142" t="s">
        <v>191</v>
      </c>
      <c r="O174" s="144"/>
      <c r="P174" s="142"/>
      <c r="Q174" s="144"/>
      <c r="R174" s="142"/>
      <c r="S174" s="144"/>
      <c r="T174" s="142" t="s">
        <v>191</v>
      </c>
      <c r="U174" s="144"/>
      <c r="V174" s="142"/>
      <c r="W174" s="144"/>
      <c r="X174" s="142" t="s">
        <v>191</v>
      </c>
      <c r="Y174" s="144"/>
      <c r="Z174" s="142"/>
      <c r="AA174" s="144"/>
      <c r="AB174" s="142"/>
      <c r="AC174" s="144"/>
      <c r="AD174" s="142"/>
      <c r="AE174" s="144"/>
      <c r="AF174" s="142" t="s">
        <v>191</v>
      </c>
      <c r="AG174" s="144"/>
      <c r="AH174" s="142"/>
      <c r="AI174" s="144"/>
      <c r="AJ174" s="142"/>
      <c r="AK174" s="144"/>
      <c r="AL174" s="142"/>
      <c r="AM174" s="145"/>
      <c r="AN174" s="142" t="s">
        <v>191</v>
      </c>
      <c r="AO174" s="144"/>
      <c r="AP174" s="142" t="s">
        <v>191</v>
      </c>
      <c r="AQ174" s="144"/>
      <c r="AS174" s="137" t="str">
        <f t="shared" si="4"/>
        <v>xxxxxx</v>
      </c>
      <c r="AT174" s="137" t="str">
        <f t="shared" si="5"/>
        <v/>
      </c>
    </row>
    <row r="175" spans="1:47" x14ac:dyDescent="0.2">
      <c r="A175" s="143">
        <v>426</v>
      </c>
      <c r="B175" s="143" t="s">
        <v>2825</v>
      </c>
      <c r="C175" s="143"/>
      <c r="D175" s="143"/>
      <c r="E175" s="151">
        <v>39814</v>
      </c>
      <c r="F175" s="142"/>
      <c r="G175" s="144"/>
      <c r="H175" s="142"/>
      <c r="I175" s="144"/>
      <c r="J175" s="142"/>
      <c r="K175" s="144"/>
      <c r="L175" s="142"/>
      <c r="M175" s="144"/>
      <c r="N175" s="142" t="s">
        <v>191</v>
      </c>
      <c r="O175" s="144"/>
      <c r="P175" s="142"/>
      <c r="Q175" s="144"/>
      <c r="R175" s="142"/>
      <c r="S175" s="144"/>
      <c r="T175" s="142" t="s">
        <v>191</v>
      </c>
      <c r="U175" s="144"/>
      <c r="V175" s="142"/>
      <c r="W175" s="144"/>
      <c r="X175" s="142" t="s">
        <v>191</v>
      </c>
      <c r="Y175" s="144"/>
      <c r="Z175" s="142"/>
      <c r="AA175" s="144"/>
      <c r="AB175" s="142"/>
      <c r="AC175" s="144"/>
      <c r="AD175" s="142"/>
      <c r="AE175" s="144"/>
      <c r="AF175" s="142" t="s">
        <v>191</v>
      </c>
      <c r="AG175" s="144"/>
      <c r="AH175" s="142"/>
      <c r="AI175" s="144"/>
      <c r="AJ175" s="142"/>
      <c r="AK175" s="144"/>
      <c r="AL175" s="142"/>
      <c r="AM175" s="145"/>
      <c r="AN175" s="142" t="s">
        <v>191</v>
      </c>
      <c r="AO175" s="144"/>
      <c r="AP175" s="142" t="s">
        <v>191</v>
      </c>
      <c r="AQ175" s="144"/>
      <c r="AS175" s="137" t="str">
        <f t="shared" si="4"/>
        <v>xxxxxx</v>
      </c>
      <c r="AT175" s="137" t="str">
        <f t="shared" si="5"/>
        <v/>
      </c>
    </row>
    <row r="176" spans="1:47" x14ac:dyDescent="0.2">
      <c r="A176" s="143">
        <v>427</v>
      </c>
      <c r="B176" s="143" t="s">
        <v>2826</v>
      </c>
      <c r="C176" s="143"/>
      <c r="D176" s="143"/>
      <c r="E176" s="151">
        <v>39814</v>
      </c>
      <c r="F176" s="142"/>
      <c r="G176" s="144"/>
      <c r="H176" s="142"/>
      <c r="I176" s="144"/>
      <c r="J176" s="142"/>
      <c r="K176" s="144"/>
      <c r="L176" s="142"/>
      <c r="M176" s="144"/>
      <c r="N176" s="142" t="s">
        <v>191</v>
      </c>
      <c r="O176" s="144"/>
      <c r="P176" s="142"/>
      <c r="Q176" s="144"/>
      <c r="R176" s="142"/>
      <c r="S176" s="144"/>
      <c r="T176" s="142" t="s">
        <v>191</v>
      </c>
      <c r="U176" s="144"/>
      <c r="V176" s="142"/>
      <c r="W176" s="144"/>
      <c r="X176" s="142" t="s">
        <v>191</v>
      </c>
      <c r="Y176" s="144"/>
      <c r="Z176" s="142"/>
      <c r="AA176" s="144"/>
      <c r="AB176" s="142"/>
      <c r="AC176" s="144"/>
      <c r="AD176" s="142"/>
      <c r="AE176" s="144"/>
      <c r="AF176" s="142" t="s">
        <v>191</v>
      </c>
      <c r="AG176" s="144"/>
      <c r="AH176" s="142"/>
      <c r="AI176" s="144"/>
      <c r="AJ176" s="142"/>
      <c r="AK176" s="144"/>
      <c r="AL176" s="142"/>
      <c r="AM176" s="145"/>
      <c r="AN176" s="142" t="s">
        <v>191</v>
      </c>
      <c r="AO176" s="144"/>
      <c r="AP176" s="142" t="s">
        <v>191</v>
      </c>
      <c r="AQ176" s="144"/>
      <c r="AS176" s="137" t="str">
        <f t="shared" si="4"/>
        <v>xxxxxx</v>
      </c>
      <c r="AT176" s="137" t="str">
        <f t="shared" si="5"/>
        <v/>
      </c>
    </row>
    <row r="177" spans="1:46" x14ac:dyDescent="0.2">
      <c r="A177" s="143">
        <v>428</v>
      </c>
      <c r="B177" s="143" t="s">
        <v>2827</v>
      </c>
      <c r="C177" s="143"/>
      <c r="D177" s="143"/>
      <c r="E177" s="151">
        <v>39814</v>
      </c>
      <c r="F177" s="142"/>
      <c r="G177" s="144"/>
      <c r="H177" s="142"/>
      <c r="I177" s="144"/>
      <c r="J177" s="142"/>
      <c r="K177" s="144"/>
      <c r="L177" s="142"/>
      <c r="M177" s="144"/>
      <c r="N177" s="142" t="s">
        <v>191</v>
      </c>
      <c r="O177" s="144"/>
      <c r="P177" s="142"/>
      <c r="Q177" s="144"/>
      <c r="R177" s="142"/>
      <c r="S177" s="144"/>
      <c r="T177" s="142" t="s">
        <v>191</v>
      </c>
      <c r="U177" s="144"/>
      <c r="V177" s="142"/>
      <c r="W177" s="144"/>
      <c r="X177" s="142" t="s">
        <v>191</v>
      </c>
      <c r="Y177" s="144"/>
      <c r="Z177" s="142"/>
      <c r="AA177" s="144"/>
      <c r="AB177" s="142"/>
      <c r="AC177" s="144"/>
      <c r="AD177" s="142"/>
      <c r="AE177" s="144"/>
      <c r="AF177" s="142" t="s">
        <v>191</v>
      </c>
      <c r="AG177" s="144"/>
      <c r="AH177" s="142"/>
      <c r="AI177" s="144"/>
      <c r="AJ177" s="142"/>
      <c r="AK177" s="144"/>
      <c r="AL177" s="142"/>
      <c r="AM177" s="145"/>
      <c r="AN177" s="142" t="s">
        <v>191</v>
      </c>
      <c r="AO177" s="144"/>
      <c r="AP177" s="142" t="s">
        <v>191</v>
      </c>
      <c r="AQ177" s="144"/>
      <c r="AS177" s="137" t="str">
        <f t="shared" si="4"/>
        <v>xxxxxx</v>
      </c>
      <c r="AT177" s="137" t="str">
        <f t="shared" si="5"/>
        <v/>
      </c>
    </row>
    <row r="178" spans="1:46" x14ac:dyDescent="0.2">
      <c r="A178" s="143">
        <v>429</v>
      </c>
      <c r="B178" s="143" t="s">
        <v>2828</v>
      </c>
      <c r="C178" s="143"/>
      <c r="D178" s="143"/>
      <c r="E178" s="151" t="s">
        <v>1252</v>
      </c>
      <c r="F178" s="142"/>
      <c r="G178" s="144"/>
      <c r="H178" s="142"/>
      <c r="I178" s="144"/>
      <c r="J178" s="142"/>
      <c r="K178" s="144"/>
      <c r="L178" s="142"/>
      <c r="M178" s="144"/>
      <c r="N178" s="142" t="s">
        <v>191</v>
      </c>
      <c r="O178" s="144"/>
      <c r="P178" s="142"/>
      <c r="Q178" s="144"/>
      <c r="R178" s="142"/>
      <c r="S178" s="144"/>
      <c r="T178" s="142" t="s">
        <v>191</v>
      </c>
      <c r="U178" s="144"/>
      <c r="V178" s="142"/>
      <c r="W178" s="144"/>
      <c r="X178" s="142" t="s">
        <v>191</v>
      </c>
      <c r="Y178" s="144"/>
      <c r="Z178" s="142"/>
      <c r="AA178" s="144"/>
      <c r="AB178" s="142"/>
      <c r="AC178" s="144"/>
      <c r="AD178" s="142"/>
      <c r="AE178" s="144"/>
      <c r="AF178" s="142" t="s">
        <v>191</v>
      </c>
      <c r="AG178" s="144"/>
      <c r="AH178" s="142"/>
      <c r="AI178" s="144"/>
      <c r="AJ178" s="142"/>
      <c r="AK178" s="144"/>
      <c r="AL178" s="142"/>
      <c r="AM178" s="145"/>
      <c r="AN178" s="142" t="s">
        <v>191</v>
      </c>
      <c r="AO178" s="144"/>
      <c r="AP178" s="142" t="s">
        <v>191</v>
      </c>
      <c r="AQ178" s="144"/>
      <c r="AS178" s="137" t="str">
        <f t="shared" si="4"/>
        <v>xxxxxx</v>
      </c>
      <c r="AT178" s="137" t="str">
        <f t="shared" si="5"/>
        <v/>
      </c>
    </row>
    <row r="179" spans="1:46" x14ac:dyDescent="0.2">
      <c r="A179" s="143">
        <v>430</v>
      </c>
      <c r="B179" s="143" t="s">
        <v>2829</v>
      </c>
      <c r="C179" s="143"/>
      <c r="D179" s="143"/>
      <c r="E179" s="151">
        <v>39814</v>
      </c>
      <c r="F179" s="142"/>
      <c r="G179" s="144"/>
      <c r="H179" s="142"/>
      <c r="I179" s="144"/>
      <c r="J179" s="142"/>
      <c r="K179" s="144"/>
      <c r="L179" s="142"/>
      <c r="M179" s="144"/>
      <c r="N179" s="142" t="s">
        <v>191</v>
      </c>
      <c r="O179" s="144"/>
      <c r="P179" s="142"/>
      <c r="Q179" s="144"/>
      <c r="R179" s="142"/>
      <c r="S179" s="144"/>
      <c r="T179" s="142" t="s">
        <v>191</v>
      </c>
      <c r="U179" s="144"/>
      <c r="V179" s="142"/>
      <c r="W179" s="144"/>
      <c r="X179" s="142" t="s">
        <v>191</v>
      </c>
      <c r="Y179" s="144"/>
      <c r="Z179" s="142"/>
      <c r="AA179" s="144"/>
      <c r="AB179" s="142"/>
      <c r="AC179" s="144"/>
      <c r="AD179" s="142"/>
      <c r="AE179" s="144"/>
      <c r="AF179" s="142" t="s">
        <v>191</v>
      </c>
      <c r="AG179" s="144"/>
      <c r="AH179" s="142"/>
      <c r="AI179" s="144"/>
      <c r="AJ179" s="142"/>
      <c r="AK179" s="144"/>
      <c r="AL179" s="142"/>
      <c r="AM179" s="145"/>
      <c r="AN179" s="142" t="s">
        <v>191</v>
      </c>
      <c r="AO179" s="144"/>
      <c r="AP179" s="142" t="s">
        <v>191</v>
      </c>
      <c r="AQ179" s="144"/>
      <c r="AS179" s="137" t="str">
        <f t="shared" si="4"/>
        <v>xxxxxx</v>
      </c>
      <c r="AT179" s="137" t="str">
        <f t="shared" si="5"/>
        <v/>
      </c>
    </row>
    <row r="180" spans="1:46" x14ac:dyDescent="0.2">
      <c r="A180" s="143">
        <v>431</v>
      </c>
      <c r="B180" s="143" t="s">
        <v>2830</v>
      </c>
      <c r="C180" s="143"/>
      <c r="D180" s="143"/>
      <c r="E180" s="151" t="s">
        <v>1252</v>
      </c>
      <c r="F180" s="142"/>
      <c r="G180" s="144"/>
      <c r="H180" s="142"/>
      <c r="I180" s="144"/>
      <c r="J180" s="142"/>
      <c r="K180" s="144"/>
      <c r="L180" s="142"/>
      <c r="M180" s="144"/>
      <c r="N180" s="142" t="s">
        <v>191</v>
      </c>
      <c r="O180" s="144"/>
      <c r="P180" s="142"/>
      <c r="Q180" s="144"/>
      <c r="R180" s="142"/>
      <c r="S180" s="144"/>
      <c r="T180" s="142" t="s">
        <v>191</v>
      </c>
      <c r="U180" s="144"/>
      <c r="V180" s="142"/>
      <c r="W180" s="144"/>
      <c r="X180" s="142" t="s">
        <v>191</v>
      </c>
      <c r="Y180" s="144"/>
      <c r="Z180" s="142"/>
      <c r="AA180" s="144"/>
      <c r="AB180" s="142"/>
      <c r="AC180" s="144"/>
      <c r="AD180" s="142"/>
      <c r="AE180" s="144"/>
      <c r="AF180" s="142" t="s">
        <v>191</v>
      </c>
      <c r="AG180" s="144"/>
      <c r="AH180" s="142"/>
      <c r="AI180" s="144"/>
      <c r="AJ180" s="142"/>
      <c r="AK180" s="144"/>
      <c r="AL180" s="142"/>
      <c r="AM180" s="145"/>
      <c r="AN180" s="142" t="s">
        <v>191</v>
      </c>
      <c r="AO180" s="144"/>
      <c r="AP180" s="142" t="s">
        <v>191</v>
      </c>
      <c r="AQ180" s="144"/>
      <c r="AS180" s="137" t="str">
        <f t="shared" si="4"/>
        <v>xxxxxx</v>
      </c>
      <c r="AT180" s="137" t="str">
        <f t="shared" si="5"/>
        <v/>
      </c>
    </row>
    <row r="181" spans="1:46" x14ac:dyDescent="0.2">
      <c r="A181" s="143">
        <v>432</v>
      </c>
      <c r="B181" s="143" t="s">
        <v>2831</v>
      </c>
      <c r="C181" s="143"/>
      <c r="D181" s="143"/>
      <c r="E181" s="151">
        <v>39814</v>
      </c>
      <c r="F181" s="142"/>
      <c r="G181" s="144"/>
      <c r="H181" s="142"/>
      <c r="I181" s="144"/>
      <c r="J181" s="142"/>
      <c r="K181" s="144"/>
      <c r="L181" s="142"/>
      <c r="M181" s="144"/>
      <c r="N181" s="142" t="s">
        <v>191</v>
      </c>
      <c r="O181" s="144"/>
      <c r="P181" s="142"/>
      <c r="Q181" s="144"/>
      <c r="R181" s="142"/>
      <c r="S181" s="144"/>
      <c r="T181" s="142" t="s">
        <v>191</v>
      </c>
      <c r="U181" s="144"/>
      <c r="V181" s="142"/>
      <c r="W181" s="144"/>
      <c r="X181" s="142" t="s">
        <v>191</v>
      </c>
      <c r="Y181" s="144"/>
      <c r="Z181" s="142"/>
      <c r="AA181" s="144"/>
      <c r="AB181" s="142"/>
      <c r="AC181" s="144"/>
      <c r="AD181" s="142"/>
      <c r="AE181" s="144"/>
      <c r="AF181" s="142" t="s">
        <v>191</v>
      </c>
      <c r="AG181" s="144"/>
      <c r="AH181" s="142"/>
      <c r="AI181" s="144"/>
      <c r="AJ181" s="142"/>
      <c r="AK181" s="144"/>
      <c r="AL181" s="142"/>
      <c r="AM181" s="145"/>
      <c r="AN181" s="142" t="s">
        <v>191</v>
      </c>
      <c r="AO181" s="144"/>
      <c r="AP181" s="142" t="s">
        <v>191</v>
      </c>
      <c r="AQ181" s="144"/>
      <c r="AS181" s="137" t="str">
        <f t="shared" si="4"/>
        <v>xxxxxx</v>
      </c>
      <c r="AT181" s="137" t="str">
        <f t="shared" si="5"/>
        <v/>
      </c>
    </row>
    <row r="182" spans="1:46" x14ac:dyDescent="0.2">
      <c r="A182" s="143">
        <v>433</v>
      </c>
      <c r="B182" s="143" t="s">
        <v>2832</v>
      </c>
      <c r="C182" s="143"/>
      <c r="D182" s="143"/>
      <c r="E182" s="151">
        <v>39814</v>
      </c>
      <c r="F182" s="142"/>
      <c r="G182" s="144"/>
      <c r="H182" s="142"/>
      <c r="I182" s="144"/>
      <c r="J182" s="142"/>
      <c r="K182" s="144"/>
      <c r="L182" s="142"/>
      <c r="M182" s="144"/>
      <c r="N182" s="142" t="s">
        <v>191</v>
      </c>
      <c r="O182" s="144"/>
      <c r="P182" s="142"/>
      <c r="Q182" s="144"/>
      <c r="R182" s="142"/>
      <c r="S182" s="144"/>
      <c r="T182" s="142" t="s">
        <v>191</v>
      </c>
      <c r="U182" s="144"/>
      <c r="V182" s="142"/>
      <c r="W182" s="144"/>
      <c r="X182" s="142" t="s">
        <v>191</v>
      </c>
      <c r="Y182" s="144"/>
      <c r="Z182" s="142"/>
      <c r="AA182" s="144"/>
      <c r="AB182" s="142"/>
      <c r="AC182" s="144"/>
      <c r="AD182" s="142"/>
      <c r="AE182" s="144"/>
      <c r="AF182" s="142" t="s">
        <v>191</v>
      </c>
      <c r="AG182" s="144"/>
      <c r="AH182" s="142"/>
      <c r="AI182" s="144"/>
      <c r="AJ182" s="142"/>
      <c r="AK182" s="144"/>
      <c r="AL182" s="142"/>
      <c r="AM182" s="145"/>
      <c r="AN182" s="142" t="s">
        <v>191</v>
      </c>
      <c r="AO182" s="144"/>
      <c r="AP182" s="142" t="s">
        <v>191</v>
      </c>
      <c r="AQ182" s="144"/>
      <c r="AS182" s="137" t="str">
        <f t="shared" si="4"/>
        <v>xxxxxx</v>
      </c>
      <c r="AT182" s="137" t="str">
        <f t="shared" si="5"/>
        <v/>
      </c>
    </row>
    <row r="183" spans="1:46" x14ac:dyDescent="0.2">
      <c r="A183" s="143">
        <v>434</v>
      </c>
      <c r="B183" s="143" t="s">
        <v>2833</v>
      </c>
      <c r="C183" s="143"/>
      <c r="D183" s="143"/>
      <c r="E183" s="151">
        <v>39814</v>
      </c>
      <c r="F183" s="142"/>
      <c r="G183" s="144"/>
      <c r="H183" s="142"/>
      <c r="I183" s="144"/>
      <c r="J183" s="142"/>
      <c r="K183" s="144"/>
      <c r="L183" s="142"/>
      <c r="M183" s="144"/>
      <c r="N183" s="142" t="s">
        <v>191</v>
      </c>
      <c r="O183" s="144"/>
      <c r="P183" s="142"/>
      <c r="Q183" s="144"/>
      <c r="R183" s="142"/>
      <c r="S183" s="144"/>
      <c r="T183" s="142" t="s">
        <v>191</v>
      </c>
      <c r="U183" s="144"/>
      <c r="V183" s="142"/>
      <c r="W183" s="144"/>
      <c r="X183" s="142" t="s">
        <v>191</v>
      </c>
      <c r="Y183" s="144"/>
      <c r="Z183" s="142"/>
      <c r="AA183" s="144"/>
      <c r="AB183" s="142"/>
      <c r="AC183" s="144"/>
      <c r="AD183" s="142"/>
      <c r="AE183" s="144"/>
      <c r="AF183" s="142" t="s">
        <v>191</v>
      </c>
      <c r="AG183" s="144"/>
      <c r="AH183" s="142"/>
      <c r="AI183" s="144"/>
      <c r="AJ183" s="142"/>
      <c r="AK183" s="144"/>
      <c r="AL183" s="142"/>
      <c r="AM183" s="145"/>
      <c r="AN183" s="142" t="s">
        <v>191</v>
      </c>
      <c r="AO183" s="144"/>
      <c r="AP183" s="142" t="s">
        <v>191</v>
      </c>
      <c r="AQ183" s="144"/>
      <c r="AS183" s="137" t="str">
        <f t="shared" si="4"/>
        <v>xxxxxx</v>
      </c>
      <c r="AT183" s="137" t="str">
        <f t="shared" si="5"/>
        <v/>
      </c>
    </row>
    <row r="184" spans="1:46" x14ac:dyDescent="0.2">
      <c r="A184" s="143">
        <v>435</v>
      </c>
      <c r="B184" s="143" t="s">
        <v>2834</v>
      </c>
      <c r="C184" s="143"/>
      <c r="D184" s="143"/>
      <c r="E184" s="151">
        <v>39814</v>
      </c>
      <c r="F184" s="142"/>
      <c r="G184" s="144"/>
      <c r="H184" s="142"/>
      <c r="I184" s="144"/>
      <c r="J184" s="142"/>
      <c r="K184" s="144"/>
      <c r="L184" s="142"/>
      <c r="M184" s="144"/>
      <c r="N184" s="142" t="s">
        <v>191</v>
      </c>
      <c r="O184" s="144"/>
      <c r="P184" s="142"/>
      <c r="Q184" s="144"/>
      <c r="R184" s="142"/>
      <c r="S184" s="144"/>
      <c r="T184" s="142" t="s">
        <v>191</v>
      </c>
      <c r="U184" s="144"/>
      <c r="V184" s="142"/>
      <c r="W184" s="144"/>
      <c r="X184" s="142" t="s">
        <v>191</v>
      </c>
      <c r="Y184" s="144"/>
      <c r="Z184" s="142"/>
      <c r="AA184" s="144"/>
      <c r="AB184" s="142"/>
      <c r="AC184" s="144"/>
      <c r="AD184" s="142"/>
      <c r="AE184" s="144"/>
      <c r="AF184" s="142" t="s">
        <v>191</v>
      </c>
      <c r="AG184" s="144"/>
      <c r="AH184" s="142"/>
      <c r="AI184" s="144"/>
      <c r="AJ184" s="142"/>
      <c r="AK184" s="144"/>
      <c r="AL184" s="142"/>
      <c r="AM184" s="145"/>
      <c r="AN184" s="142" t="s">
        <v>191</v>
      </c>
      <c r="AO184" s="144"/>
      <c r="AP184" s="142" t="s">
        <v>191</v>
      </c>
      <c r="AQ184" s="144"/>
      <c r="AS184" s="137" t="str">
        <f t="shared" si="4"/>
        <v>xxxxxx</v>
      </c>
      <c r="AT184" s="137" t="str">
        <f t="shared" si="5"/>
        <v/>
      </c>
    </row>
    <row r="185" spans="1:46" x14ac:dyDescent="0.2">
      <c r="A185" s="143">
        <v>436</v>
      </c>
      <c r="B185" s="143" t="s">
        <v>2835</v>
      </c>
      <c r="C185" s="143"/>
      <c r="D185" s="143"/>
      <c r="E185" s="151" t="s">
        <v>1252</v>
      </c>
      <c r="F185" s="142"/>
      <c r="G185" s="144"/>
      <c r="H185" s="142"/>
      <c r="I185" s="144"/>
      <c r="J185" s="142"/>
      <c r="K185" s="144"/>
      <c r="L185" s="142"/>
      <c r="M185" s="144"/>
      <c r="N185" s="142" t="s">
        <v>191</v>
      </c>
      <c r="O185" s="144"/>
      <c r="P185" s="142"/>
      <c r="Q185" s="144"/>
      <c r="R185" s="142"/>
      <c r="S185" s="144"/>
      <c r="T185" s="142" t="s">
        <v>191</v>
      </c>
      <c r="U185" s="144"/>
      <c r="V185" s="142"/>
      <c r="W185" s="144"/>
      <c r="X185" s="142" t="s">
        <v>191</v>
      </c>
      <c r="Y185" s="144"/>
      <c r="Z185" s="142"/>
      <c r="AA185" s="144"/>
      <c r="AB185" s="142"/>
      <c r="AC185" s="144"/>
      <c r="AD185" s="142"/>
      <c r="AE185" s="144"/>
      <c r="AF185" s="142" t="s">
        <v>191</v>
      </c>
      <c r="AG185" s="144"/>
      <c r="AH185" s="142"/>
      <c r="AI185" s="144"/>
      <c r="AJ185" s="142"/>
      <c r="AK185" s="144"/>
      <c r="AL185" s="142"/>
      <c r="AM185" s="145"/>
      <c r="AN185" s="142" t="s">
        <v>191</v>
      </c>
      <c r="AO185" s="144"/>
      <c r="AP185" s="142" t="s">
        <v>191</v>
      </c>
      <c r="AQ185" s="144"/>
      <c r="AS185" s="137" t="str">
        <f t="shared" si="4"/>
        <v>xxxxxx</v>
      </c>
      <c r="AT185" s="137" t="str">
        <f t="shared" si="5"/>
        <v/>
      </c>
    </row>
    <row r="186" spans="1:46" x14ac:dyDescent="0.2">
      <c r="A186" s="143">
        <v>437</v>
      </c>
      <c r="B186" s="143" t="s">
        <v>2836</v>
      </c>
      <c r="C186" s="143"/>
      <c r="D186" s="143"/>
      <c r="E186" s="151" t="s">
        <v>1252</v>
      </c>
      <c r="F186" s="142"/>
      <c r="G186" s="144"/>
      <c r="H186" s="142"/>
      <c r="I186" s="144"/>
      <c r="J186" s="142"/>
      <c r="K186" s="144"/>
      <c r="L186" s="142"/>
      <c r="M186" s="144"/>
      <c r="N186" s="142" t="s">
        <v>191</v>
      </c>
      <c r="O186" s="144"/>
      <c r="P186" s="142"/>
      <c r="Q186" s="144"/>
      <c r="R186" s="142"/>
      <c r="S186" s="144"/>
      <c r="T186" s="142" t="s">
        <v>191</v>
      </c>
      <c r="U186" s="144"/>
      <c r="V186" s="142"/>
      <c r="W186" s="144"/>
      <c r="X186" s="142" t="s">
        <v>191</v>
      </c>
      <c r="Y186" s="144"/>
      <c r="Z186" s="142"/>
      <c r="AA186" s="144"/>
      <c r="AB186" s="142"/>
      <c r="AC186" s="144"/>
      <c r="AD186" s="142"/>
      <c r="AE186" s="144"/>
      <c r="AF186" s="142" t="s">
        <v>191</v>
      </c>
      <c r="AG186" s="144"/>
      <c r="AH186" s="142"/>
      <c r="AI186" s="144"/>
      <c r="AJ186" s="142"/>
      <c r="AK186" s="144"/>
      <c r="AL186" s="142"/>
      <c r="AM186" s="145"/>
      <c r="AN186" s="142" t="s">
        <v>191</v>
      </c>
      <c r="AO186" s="144"/>
      <c r="AP186" s="142" t="s">
        <v>191</v>
      </c>
      <c r="AQ186" s="144"/>
      <c r="AS186" s="137" t="str">
        <f t="shared" si="4"/>
        <v>xxxxxx</v>
      </c>
      <c r="AT186" s="137" t="str">
        <f t="shared" si="5"/>
        <v/>
      </c>
    </row>
    <row r="187" spans="1:46" x14ac:dyDescent="0.2">
      <c r="A187" s="143">
        <v>438</v>
      </c>
      <c r="B187" s="143" t="s">
        <v>2837</v>
      </c>
      <c r="C187" s="143"/>
      <c r="D187" s="143"/>
      <c r="E187" s="151" t="s">
        <v>1252</v>
      </c>
      <c r="F187" s="142"/>
      <c r="G187" s="144"/>
      <c r="H187" s="142"/>
      <c r="I187" s="144"/>
      <c r="J187" s="142"/>
      <c r="K187" s="144"/>
      <c r="L187" s="142"/>
      <c r="M187" s="144"/>
      <c r="N187" s="142" t="s">
        <v>191</v>
      </c>
      <c r="O187" s="144"/>
      <c r="P187" s="142"/>
      <c r="Q187" s="144"/>
      <c r="R187" s="142"/>
      <c r="S187" s="144"/>
      <c r="T187" s="142" t="s">
        <v>191</v>
      </c>
      <c r="U187" s="144"/>
      <c r="V187" s="142"/>
      <c r="W187" s="144"/>
      <c r="X187" s="142" t="s">
        <v>191</v>
      </c>
      <c r="Y187" s="144"/>
      <c r="Z187" s="142"/>
      <c r="AA187" s="144"/>
      <c r="AB187" s="142"/>
      <c r="AC187" s="144"/>
      <c r="AD187" s="142"/>
      <c r="AE187" s="144"/>
      <c r="AF187" s="142" t="s">
        <v>191</v>
      </c>
      <c r="AG187" s="144"/>
      <c r="AH187" s="142"/>
      <c r="AI187" s="144"/>
      <c r="AJ187" s="142"/>
      <c r="AK187" s="144"/>
      <c r="AL187" s="142"/>
      <c r="AM187" s="145"/>
      <c r="AN187" s="142" t="s">
        <v>191</v>
      </c>
      <c r="AO187" s="144"/>
      <c r="AP187" s="142" t="s">
        <v>191</v>
      </c>
      <c r="AQ187" s="144"/>
      <c r="AS187" s="137" t="str">
        <f t="shared" si="4"/>
        <v>xxxxxx</v>
      </c>
      <c r="AT187" s="137" t="str">
        <f t="shared" si="5"/>
        <v/>
      </c>
    </row>
    <row r="188" spans="1:46" x14ac:dyDescent="0.2">
      <c r="A188" s="143">
        <v>439</v>
      </c>
      <c r="B188" s="143" t="s">
        <v>2838</v>
      </c>
      <c r="C188" s="143"/>
      <c r="D188" s="143"/>
      <c r="E188" s="151" t="s">
        <v>1252</v>
      </c>
      <c r="F188" s="142"/>
      <c r="G188" s="144"/>
      <c r="H188" s="142"/>
      <c r="I188" s="144"/>
      <c r="J188" s="142"/>
      <c r="K188" s="144"/>
      <c r="L188" s="142"/>
      <c r="M188" s="144"/>
      <c r="N188" s="142" t="s">
        <v>191</v>
      </c>
      <c r="O188" s="144"/>
      <c r="P188" s="142"/>
      <c r="Q188" s="144"/>
      <c r="R188" s="142"/>
      <c r="S188" s="144"/>
      <c r="T188" s="142" t="s">
        <v>191</v>
      </c>
      <c r="U188" s="144"/>
      <c r="V188" s="142"/>
      <c r="W188" s="144"/>
      <c r="X188" s="142" t="s">
        <v>191</v>
      </c>
      <c r="Y188" s="144"/>
      <c r="Z188" s="142"/>
      <c r="AA188" s="144"/>
      <c r="AB188" s="142"/>
      <c r="AC188" s="144"/>
      <c r="AD188" s="142"/>
      <c r="AE188" s="144"/>
      <c r="AF188" s="142" t="s">
        <v>191</v>
      </c>
      <c r="AG188" s="144"/>
      <c r="AH188" s="142"/>
      <c r="AI188" s="144"/>
      <c r="AJ188" s="142"/>
      <c r="AK188" s="144"/>
      <c r="AL188" s="142"/>
      <c r="AM188" s="145"/>
      <c r="AN188" s="142" t="s">
        <v>191</v>
      </c>
      <c r="AO188" s="144"/>
      <c r="AP188" s="142" t="s">
        <v>191</v>
      </c>
      <c r="AQ188" s="144"/>
      <c r="AS188" s="137" t="str">
        <f t="shared" si="4"/>
        <v>xxxxxx</v>
      </c>
      <c r="AT188" s="137" t="str">
        <f t="shared" si="5"/>
        <v/>
      </c>
    </row>
    <row r="189" spans="1:46" x14ac:dyDescent="0.2">
      <c r="A189" s="143">
        <v>440</v>
      </c>
      <c r="B189" s="143" t="s">
        <v>2839</v>
      </c>
      <c r="C189" s="143"/>
      <c r="D189" s="143"/>
      <c r="E189" s="151" t="s">
        <v>1252</v>
      </c>
      <c r="F189" s="142"/>
      <c r="G189" s="144"/>
      <c r="H189" s="142"/>
      <c r="I189" s="144"/>
      <c r="J189" s="142"/>
      <c r="K189" s="144"/>
      <c r="L189" s="142"/>
      <c r="M189" s="144"/>
      <c r="N189" s="142" t="s">
        <v>191</v>
      </c>
      <c r="O189" s="144"/>
      <c r="P189" s="142"/>
      <c r="Q189" s="144"/>
      <c r="R189" s="142"/>
      <c r="S189" s="144"/>
      <c r="T189" s="142" t="s">
        <v>191</v>
      </c>
      <c r="U189" s="144"/>
      <c r="V189" s="142"/>
      <c r="W189" s="144"/>
      <c r="X189" s="142" t="s">
        <v>191</v>
      </c>
      <c r="Y189" s="144"/>
      <c r="Z189" s="142"/>
      <c r="AA189" s="144"/>
      <c r="AB189" s="142"/>
      <c r="AC189" s="144"/>
      <c r="AD189" s="142"/>
      <c r="AE189" s="144"/>
      <c r="AF189" s="142" t="s">
        <v>191</v>
      </c>
      <c r="AG189" s="144"/>
      <c r="AH189" s="142"/>
      <c r="AI189" s="144"/>
      <c r="AJ189" s="142"/>
      <c r="AK189" s="144"/>
      <c r="AL189" s="142"/>
      <c r="AM189" s="145"/>
      <c r="AN189" s="142" t="s">
        <v>191</v>
      </c>
      <c r="AO189" s="144"/>
      <c r="AP189" s="142" t="s">
        <v>191</v>
      </c>
      <c r="AQ189" s="144"/>
      <c r="AS189" s="137" t="str">
        <f t="shared" si="4"/>
        <v>xxxxxx</v>
      </c>
      <c r="AT189" s="137" t="str">
        <f t="shared" si="5"/>
        <v/>
      </c>
    </row>
    <row r="190" spans="1:46" x14ac:dyDescent="0.2">
      <c r="A190" s="143">
        <v>441</v>
      </c>
      <c r="B190" s="143" t="s">
        <v>2840</v>
      </c>
      <c r="C190" s="143"/>
      <c r="D190" s="143"/>
      <c r="E190" s="151" t="s">
        <v>1252</v>
      </c>
      <c r="F190" s="142"/>
      <c r="G190" s="144"/>
      <c r="H190" s="142"/>
      <c r="I190" s="144"/>
      <c r="J190" s="142"/>
      <c r="K190" s="144"/>
      <c r="L190" s="142"/>
      <c r="M190" s="144"/>
      <c r="N190" s="142" t="s">
        <v>191</v>
      </c>
      <c r="O190" s="144"/>
      <c r="P190" s="142"/>
      <c r="Q190" s="144"/>
      <c r="R190" s="142"/>
      <c r="S190" s="144"/>
      <c r="T190" s="142" t="s">
        <v>191</v>
      </c>
      <c r="U190" s="144"/>
      <c r="V190" s="142"/>
      <c r="W190" s="144"/>
      <c r="X190" s="142" t="s">
        <v>191</v>
      </c>
      <c r="Y190" s="144"/>
      <c r="Z190" s="142"/>
      <c r="AA190" s="144"/>
      <c r="AB190" s="142"/>
      <c r="AC190" s="144"/>
      <c r="AD190" s="142"/>
      <c r="AE190" s="144"/>
      <c r="AF190" s="142" t="s">
        <v>191</v>
      </c>
      <c r="AG190" s="144"/>
      <c r="AH190" s="142"/>
      <c r="AI190" s="144"/>
      <c r="AJ190" s="142"/>
      <c r="AK190" s="144"/>
      <c r="AL190" s="142"/>
      <c r="AM190" s="145"/>
      <c r="AN190" s="142" t="s">
        <v>191</v>
      </c>
      <c r="AO190" s="144"/>
      <c r="AP190" s="142" t="s">
        <v>191</v>
      </c>
      <c r="AQ190" s="144"/>
      <c r="AS190" s="137" t="str">
        <f t="shared" si="4"/>
        <v>xxxxxx</v>
      </c>
      <c r="AT190" s="137" t="str">
        <f t="shared" si="5"/>
        <v/>
      </c>
    </row>
    <row r="191" spans="1:46" x14ac:dyDescent="0.2">
      <c r="A191" s="143">
        <v>442</v>
      </c>
      <c r="B191" s="143" t="s">
        <v>2841</v>
      </c>
      <c r="C191" s="143"/>
      <c r="D191" s="143"/>
      <c r="E191" s="151" t="s">
        <v>1252</v>
      </c>
      <c r="F191" s="142"/>
      <c r="G191" s="144"/>
      <c r="H191" s="142"/>
      <c r="I191" s="144"/>
      <c r="J191" s="142"/>
      <c r="K191" s="144"/>
      <c r="L191" s="142"/>
      <c r="M191" s="144"/>
      <c r="N191" s="142" t="s">
        <v>191</v>
      </c>
      <c r="O191" s="144"/>
      <c r="P191" s="142"/>
      <c r="Q191" s="144"/>
      <c r="R191" s="142"/>
      <c r="S191" s="144"/>
      <c r="T191" s="142" t="s">
        <v>191</v>
      </c>
      <c r="U191" s="144"/>
      <c r="V191" s="142"/>
      <c r="W191" s="144"/>
      <c r="X191" s="142" t="s">
        <v>191</v>
      </c>
      <c r="Y191" s="144"/>
      <c r="Z191" s="142"/>
      <c r="AA191" s="144"/>
      <c r="AB191" s="142"/>
      <c r="AC191" s="144"/>
      <c r="AD191" s="142"/>
      <c r="AE191" s="144"/>
      <c r="AF191" s="142" t="s">
        <v>191</v>
      </c>
      <c r="AG191" s="144"/>
      <c r="AH191" s="142"/>
      <c r="AI191" s="144"/>
      <c r="AJ191" s="142"/>
      <c r="AK191" s="144"/>
      <c r="AL191" s="142"/>
      <c r="AM191" s="145"/>
      <c r="AN191" s="142" t="s">
        <v>191</v>
      </c>
      <c r="AO191" s="144"/>
      <c r="AP191" s="142" t="s">
        <v>191</v>
      </c>
      <c r="AQ191" s="144"/>
      <c r="AS191" s="137" t="str">
        <f t="shared" si="4"/>
        <v>xxxxxx</v>
      </c>
      <c r="AT191" s="137" t="str">
        <f t="shared" si="5"/>
        <v/>
      </c>
    </row>
    <row r="192" spans="1:46" x14ac:dyDescent="0.2">
      <c r="A192" s="143">
        <v>443</v>
      </c>
      <c r="B192" s="143" t="s">
        <v>2842</v>
      </c>
      <c r="C192" s="143"/>
      <c r="D192" s="143"/>
      <c r="E192" s="151" t="s">
        <v>1252</v>
      </c>
      <c r="F192" s="142"/>
      <c r="G192" s="144"/>
      <c r="H192" s="142"/>
      <c r="I192" s="144"/>
      <c r="J192" s="142"/>
      <c r="K192" s="144"/>
      <c r="L192" s="142"/>
      <c r="M192" s="144"/>
      <c r="N192" s="142" t="s">
        <v>191</v>
      </c>
      <c r="O192" s="144"/>
      <c r="P192" s="142"/>
      <c r="Q192" s="144"/>
      <c r="R192" s="142"/>
      <c r="S192" s="144"/>
      <c r="T192" s="142" t="s">
        <v>191</v>
      </c>
      <c r="U192" s="144"/>
      <c r="V192" s="142"/>
      <c r="W192" s="144"/>
      <c r="X192" s="142" t="s">
        <v>191</v>
      </c>
      <c r="Y192" s="144"/>
      <c r="Z192" s="142"/>
      <c r="AA192" s="144"/>
      <c r="AB192" s="142"/>
      <c r="AC192" s="144"/>
      <c r="AD192" s="142"/>
      <c r="AE192" s="144"/>
      <c r="AF192" s="142" t="s">
        <v>191</v>
      </c>
      <c r="AG192" s="144"/>
      <c r="AH192" s="142"/>
      <c r="AI192" s="144"/>
      <c r="AJ192" s="142"/>
      <c r="AK192" s="144"/>
      <c r="AL192" s="142"/>
      <c r="AM192" s="145"/>
      <c r="AN192" s="142" t="s">
        <v>191</v>
      </c>
      <c r="AO192" s="144"/>
      <c r="AP192" s="142" t="s">
        <v>191</v>
      </c>
      <c r="AQ192" s="144"/>
      <c r="AS192" s="137" t="str">
        <f t="shared" si="4"/>
        <v>xxxxxx</v>
      </c>
      <c r="AT192" s="137" t="str">
        <f t="shared" si="5"/>
        <v/>
      </c>
    </row>
    <row r="193" spans="1:46" x14ac:dyDescent="0.2">
      <c r="A193" s="143">
        <v>444</v>
      </c>
      <c r="B193" s="143" t="s">
        <v>2843</v>
      </c>
      <c r="C193" s="143"/>
      <c r="D193" s="143"/>
      <c r="E193" s="151" t="s">
        <v>1252</v>
      </c>
      <c r="F193" s="142"/>
      <c r="G193" s="144"/>
      <c r="H193" s="142"/>
      <c r="I193" s="144"/>
      <c r="J193" s="142"/>
      <c r="K193" s="144"/>
      <c r="L193" s="142"/>
      <c r="M193" s="144"/>
      <c r="N193" s="142" t="s">
        <v>191</v>
      </c>
      <c r="O193" s="144"/>
      <c r="P193" s="142"/>
      <c r="Q193" s="144"/>
      <c r="R193" s="142"/>
      <c r="S193" s="144"/>
      <c r="T193" s="142" t="s">
        <v>191</v>
      </c>
      <c r="U193" s="144"/>
      <c r="V193" s="142"/>
      <c r="W193" s="144"/>
      <c r="X193" s="142" t="s">
        <v>191</v>
      </c>
      <c r="Y193" s="144"/>
      <c r="Z193" s="142"/>
      <c r="AA193" s="144"/>
      <c r="AB193" s="142"/>
      <c r="AC193" s="144"/>
      <c r="AD193" s="142"/>
      <c r="AE193" s="144"/>
      <c r="AF193" s="142" t="s">
        <v>191</v>
      </c>
      <c r="AG193" s="144"/>
      <c r="AH193" s="142"/>
      <c r="AI193" s="144"/>
      <c r="AJ193" s="142"/>
      <c r="AK193" s="144"/>
      <c r="AL193" s="142"/>
      <c r="AM193" s="145"/>
      <c r="AN193" s="142" t="s">
        <v>191</v>
      </c>
      <c r="AO193" s="144"/>
      <c r="AP193" s="142" t="s">
        <v>191</v>
      </c>
      <c r="AQ193" s="144"/>
      <c r="AS193" s="137" t="str">
        <f t="shared" si="4"/>
        <v>xxxxxx</v>
      </c>
      <c r="AT193" s="137" t="str">
        <f t="shared" si="5"/>
        <v/>
      </c>
    </row>
    <row r="194" spans="1:46" x14ac:dyDescent="0.2">
      <c r="A194" s="143">
        <v>445</v>
      </c>
      <c r="B194" s="143" t="s">
        <v>2844</v>
      </c>
      <c r="C194" s="143"/>
      <c r="D194" s="143"/>
      <c r="E194" s="151" t="s">
        <v>1252</v>
      </c>
      <c r="F194" s="142"/>
      <c r="G194" s="144"/>
      <c r="H194" s="142"/>
      <c r="I194" s="144"/>
      <c r="J194" s="142"/>
      <c r="K194" s="144"/>
      <c r="L194" s="142"/>
      <c r="M194" s="144"/>
      <c r="N194" s="142" t="s">
        <v>191</v>
      </c>
      <c r="O194" s="144"/>
      <c r="P194" s="142"/>
      <c r="Q194" s="144"/>
      <c r="R194" s="142"/>
      <c r="S194" s="144"/>
      <c r="T194" s="142" t="s">
        <v>191</v>
      </c>
      <c r="U194" s="144"/>
      <c r="V194" s="142"/>
      <c r="W194" s="144"/>
      <c r="X194" s="142" t="s">
        <v>191</v>
      </c>
      <c r="Y194" s="144"/>
      <c r="Z194" s="142"/>
      <c r="AA194" s="144"/>
      <c r="AB194" s="142"/>
      <c r="AC194" s="144"/>
      <c r="AD194" s="142"/>
      <c r="AE194" s="144"/>
      <c r="AF194" s="142" t="s">
        <v>191</v>
      </c>
      <c r="AG194" s="144"/>
      <c r="AH194" s="142"/>
      <c r="AI194" s="144"/>
      <c r="AJ194" s="142"/>
      <c r="AK194" s="144"/>
      <c r="AL194" s="142"/>
      <c r="AM194" s="145"/>
      <c r="AN194" s="142" t="s">
        <v>191</v>
      </c>
      <c r="AO194" s="144"/>
      <c r="AP194" s="142" t="s">
        <v>191</v>
      </c>
      <c r="AQ194" s="144"/>
      <c r="AS194" s="137" t="str">
        <f t="shared" si="4"/>
        <v>xxxxxx</v>
      </c>
      <c r="AT194" s="137" t="str">
        <f t="shared" si="5"/>
        <v/>
      </c>
    </row>
    <row r="195" spans="1:46" x14ac:dyDescent="0.2">
      <c r="A195" s="143">
        <v>446</v>
      </c>
      <c r="B195" s="143" t="s">
        <v>2845</v>
      </c>
      <c r="C195" s="143"/>
      <c r="D195" s="143"/>
      <c r="E195" s="151" t="s">
        <v>1252</v>
      </c>
      <c r="F195" s="142"/>
      <c r="G195" s="144"/>
      <c r="H195" s="142"/>
      <c r="I195" s="144"/>
      <c r="J195" s="142"/>
      <c r="K195" s="144"/>
      <c r="L195" s="142"/>
      <c r="M195" s="144"/>
      <c r="N195" s="142" t="s">
        <v>191</v>
      </c>
      <c r="O195" s="144"/>
      <c r="P195" s="142"/>
      <c r="Q195" s="144"/>
      <c r="R195" s="142"/>
      <c r="S195" s="144"/>
      <c r="T195" s="142" t="s">
        <v>191</v>
      </c>
      <c r="U195" s="144"/>
      <c r="V195" s="142"/>
      <c r="W195" s="144"/>
      <c r="X195" s="142" t="s">
        <v>191</v>
      </c>
      <c r="Y195" s="144"/>
      <c r="Z195" s="142"/>
      <c r="AA195" s="144"/>
      <c r="AB195" s="142"/>
      <c r="AC195" s="144"/>
      <c r="AD195" s="142"/>
      <c r="AE195" s="144"/>
      <c r="AF195" s="142" t="s">
        <v>191</v>
      </c>
      <c r="AG195" s="144"/>
      <c r="AH195" s="142"/>
      <c r="AI195" s="144"/>
      <c r="AJ195" s="142"/>
      <c r="AK195" s="144"/>
      <c r="AL195" s="142"/>
      <c r="AM195" s="145"/>
      <c r="AN195" s="142" t="s">
        <v>191</v>
      </c>
      <c r="AO195" s="144"/>
      <c r="AP195" s="142" t="s">
        <v>191</v>
      </c>
      <c r="AQ195" s="144"/>
      <c r="AS195" s="137" t="str">
        <f t="shared" si="4"/>
        <v>xxxxxx</v>
      </c>
      <c r="AT195" s="137" t="str">
        <f t="shared" si="5"/>
        <v/>
      </c>
    </row>
    <row r="196" spans="1:46" x14ac:dyDescent="0.2">
      <c r="A196" s="143">
        <v>447</v>
      </c>
      <c r="B196" s="143" t="s">
        <v>2846</v>
      </c>
      <c r="C196" s="143"/>
      <c r="D196" s="143"/>
      <c r="E196" s="151" t="s">
        <v>1252</v>
      </c>
      <c r="F196" s="142"/>
      <c r="G196" s="144"/>
      <c r="H196" s="142"/>
      <c r="I196" s="144"/>
      <c r="J196" s="142"/>
      <c r="K196" s="144"/>
      <c r="L196" s="142"/>
      <c r="M196" s="144"/>
      <c r="N196" s="142" t="s">
        <v>191</v>
      </c>
      <c r="O196" s="144"/>
      <c r="P196" s="142"/>
      <c r="Q196" s="144"/>
      <c r="R196" s="142"/>
      <c r="S196" s="144"/>
      <c r="T196" s="142" t="s">
        <v>191</v>
      </c>
      <c r="U196" s="144"/>
      <c r="V196" s="142"/>
      <c r="W196" s="144"/>
      <c r="X196" s="142" t="s">
        <v>191</v>
      </c>
      <c r="Y196" s="144"/>
      <c r="Z196" s="142"/>
      <c r="AA196" s="144"/>
      <c r="AB196" s="142"/>
      <c r="AC196" s="144"/>
      <c r="AD196" s="142"/>
      <c r="AE196" s="144"/>
      <c r="AF196" s="142" t="s">
        <v>191</v>
      </c>
      <c r="AG196" s="144"/>
      <c r="AH196" s="142"/>
      <c r="AI196" s="144"/>
      <c r="AJ196" s="142"/>
      <c r="AK196" s="144"/>
      <c r="AL196" s="142"/>
      <c r="AM196" s="145"/>
      <c r="AN196" s="142" t="s">
        <v>191</v>
      </c>
      <c r="AO196" s="144"/>
      <c r="AP196" s="142" t="s">
        <v>191</v>
      </c>
      <c r="AQ196" s="144"/>
      <c r="AS196" s="137" t="str">
        <f t="shared" si="4"/>
        <v>xxxxxx</v>
      </c>
      <c r="AT196" s="137" t="str">
        <f t="shared" si="5"/>
        <v/>
      </c>
    </row>
    <row r="197" spans="1:46" x14ac:dyDescent="0.2">
      <c r="A197" s="143">
        <v>448</v>
      </c>
      <c r="B197" s="143" t="s">
        <v>2847</v>
      </c>
      <c r="C197" s="143"/>
      <c r="D197" s="143"/>
      <c r="E197" s="151" t="s">
        <v>1252</v>
      </c>
      <c r="F197" s="142"/>
      <c r="G197" s="144"/>
      <c r="H197" s="142"/>
      <c r="I197" s="144"/>
      <c r="J197" s="142"/>
      <c r="K197" s="144"/>
      <c r="L197" s="142"/>
      <c r="M197" s="144"/>
      <c r="N197" s="142" t="s">
        <v>191</v>
      </c>
      <c r="O197" s="144"/>
      <c r="P197" s="142"/>
      <c r="Q197" s="144"/>
      <c r="R197" s="142"/>
      <c r="S197" s="144"/>
      <c r="T197" s="142" t="s">
        <v>191</v>
      </c>
      <c r="U197" s="144"/>
      <c r="V197" s="142"/>
      <c r="W197" s="144"/>
      <c r="X197" s="142" t="s">
        <v>191</v>
      </c>
      <c r="Y197" s="144"/>
      <c r="Z197" s="142"/>
      <c r="AA197" s="144"/>
      <c r="AB197" s="142"/>
      <c r="AC197" s="144"/>
      <c r="AD197" s="142"/>
      <c r="AE197" s="144"/>
      <c r="AF197" s="142" t="s">
        <v>191</v>
      </c>
      <c r="AG197" s="144"/>
      <c r="AH197" s="142"/>
      <c r="AI197" s="144"/>
      <c r="AJ197" s="142"/>
      <c r="AK197" s="144"/>
      <c r="AL197" s="142"/>
      <c r="AM197" s="145"/>
      <c r="AN197" s="142" t="s">
        <v>191</v>
      </c>
      <c r="AO197" s="144"/>
      <c r="AP197" s="142" t="s">
        <v>191</v>
      </c>
      <c r="AQ197" s="144"/>
      <c r="AS197" s="137" t="str">
        <f t="shared" si="4"/>
        <v>xxxxxx</v>
      </c>
      <c r="AT197" s="137" t="str">
        <f t="shared" si="5"/>
        <v/>
      </c>
    </row>
    <row r="198" spans="1:46" x14ac:dyDescent="0.2">
      <c r="A198" s="143">
        <v>449</v>
      </c>
      <c r="B198" s="143" t="s">
        <v>2848</v>
      </c>
      <c r="C198" s="143"/>
      <c r="D198" s="143"/>
      <c r="E198" s="151" t="s">
        <v>1252</v>
      </c>
      <c r="F198" s="142"/>
      <c r="G198" s="144"/>
      <c r="H198" s="142"/>
      <c r="I198" s="144"/>
      <c r="J198" s="142"/>
      <c r="K198" s="144"/>
      <c r="L198" s="142"/>
      <c r="M198" s="144"/>
      <c r="N198" s="142" t="s">
        <v>191</v>
      </c>
      <c r="O198" s="144"/>
      <c r="P198" s="142"/>
      <c r="Q198" s="144"/>
      <c r="R198" s="142"/>
      <c r="S198" s="144"/>
      <c r="T198" s="142" t="s">
        <v>191</v>
      </c>
      <c r="U198" s="144"/>
      <c r="V198" s="142"/>
      <c r="W198" s="144"/>
      <c r="X198" s="142" t="s">
        <v>191</v>
      </c>
      <c r="Y198" s="144"/>
      <c r="Z198" s="142"/>
      <c r="AA198" s="144"/>
      <c r="AB198" s="142"/>
      <c r="AC198" s="144"/>
      <c r="AD198" s="142"/>
      <c r="AE198" s="144"/>
      <c r="AF198" s="142" t="s">
        <v>191</v>
      </c>
      <c r="AG198" s="144"/>
      <c r="AH198" s="142"/>
      <c r="AI198" s="144"/>
      <c r="AJ198" s="142"/>
      <c r="AK198" s="144"/>
      <c r="AL198" s="142"/>
      <c r="AM198" s="145"/>
      <c r="AN198" s="142" t="s">
        <v>191</v>
      </c>
      <c r="AO198" s="144"/>
      <c r="AP198" s="142" t="s">
        <v>191</v>
      </c>
      <c r="AQ198" s="144"/>
      <c r="AS198" s="137" t="str">
        <f t="shared" si="4"/>
        <v>xxxxxx</v>
      </c>
      <c r="AT198" s="137" t="str">
        <f t="shared" si="5"/>
        <v/>
      </c>
    </row>
    <row r="199" spans="1:46" x14ac:dyDescent="0.2">
      <c r="A199" s="141">
        <v>501</v>
      </c>
      <c r="B199" s="141" t="s">
        <v>2849</v>
      </c>
      <c r="C199" s="141"/>
      <c r="D199" s="141"/>
      <c r="E199" s="150" t="s">
        <v>1252</v>
      </c>
      <c r="F199" s="142"/>
      <c r="G199" s="142"/>
      <c r="H199" s="142"/>
      <c r="I199" s="142"/>
      <c r="J199" s="142"/>
      <c r="K199" s="142"/>
      <c r="L199" s="142"/>
      <c r="M199" s="142"/>
      <c r="N199" s="142"/>
      <c r="O199" s="142"/>
      <c r="P199" s="142" t="s">
        <v>191</v>
      </c>
      <c r="Q199" s="142"/>
      <c r="R199" s="142"/>
      <c r="S199" s="142"/>
      <c r="T199" s="142"/>
      <c r="U199" s="142"/>
      <c r="V199" s="142"/>
      <c r="W199" s="142"/>
      <c r="X199" s="142" t="s">
        <v>191</v>
      </c>
      <c r="Y199" s="142"/>
      <c r="Z199" s="142"/>
      <c r="AA199" s="142"/>
      <c r="AB199" s="142"/>
      <c r="AC199" s="142"/>
      <c r="AD199" s="142"/>
      <c r="AE199" s="142"/>
      <c r="AF199" s="142" t="s">
        <v>191</v>
      </c>
      <c r="AG199" s="142"/>
      <c r="AH199" s="142"/>
      <c r="AI199" s="142"/>
      <c r="AJ199" s="142"/>
      <c r="AK199" s="142"/>
      <c r="AL199" s="142"/>
      <c r="AM199" s="142"/>
      <c r="AN199" s="142" t="s">
        <v>191</v>
      </c>
      <c r="AO199" s="142"/>
      <c r="AP199" s="142" t="s">
        <v>191</v>
      </c>
      <c r="AQ199" s="142"/>
      <c r="AS199" s="137" t="str">
        <f t="shared" si="4"/>
        <v>xxxxx</v>
      </c>
      <c r="AT199" s="137" t="str">
        <f t="shared" si="5"/>
        <v/>
      </c>
    </row>
    <row r="200" spans="1:46" x14ac:dyDescent="0.2">
      <c r="A200" s="143">
        <v>502</v>
      </c>
      <c r="B200" s="143" t="s">
        <v>2850</v>
      </c>
      <c r="C200" s="143"/>
      <c r="D200" s="143"/>
      <c r="E200" s="151" t="s">
        <v>1252</v>
      </c>
      <c r="F200" s="142"/>
      <c r="G200" s="144"/>
      <c r="H200" s="142"/>
      <c r="I200" s="144"/>
      <c r="J200" s="142"/>
      <c r="K200" s="144"/>
      <c r="L200" s="142"/>
      <c r="M200" s="144"/>
      <c r="N200" s="142"/>
      <c r="O200" s="144"/>
      <c r="P200" s="142" t="s">
        <v>191</v>
      </c>
      <c r="Q200" s="144"/>
      <c r="R200" s="142"/>
      <c r="S200" s="144"/>
      <c r="T200" s="142"/>
      <c r="U200" s="144"/>
      <c r="V200" s="142"/>
      <c r="W200" s="144"/>
      <c r="X200" s="142" t="s">
        <v>191</v>
      </c>
      <c r="Y200" s="144"/>
      <c r="Z200" s="142"/>
      <c r="AA200" s="144"/>
      <c r="AB200" s="142"/>
      <c r="AC200" s="144"/>
      <c r="AD200" s="142"/>
      <c r="AE200" s="144"/>
      <c r="AF200" s="142" t="s">
        <v>191</v>
      </c>
      <c r="AG200" s="144"/>
      <c r="AH200" s="142"/>
      <c r="AI200" s="144"/>
      <c r="AJ200" s="142"/>
      <c r="AK200" s="144"/>
      <c r="AL200" s="142"/>
      <c r="AM200" s="145"/>
      <c r="AN200" s="142" t="s">
        <v>191</v>
      </c>
      <c r="AO200" s="144"/>
      <c r="AP200" s="142" t="s">
        <v>191</v>
      </c>
      <c r="AQ200" s="144"/>
      <c r="AS200" s="137" t="str">
        <f t="shared" si="4"/>
        <v>xxxxx</v>
      </c>
      <c r="AT200" s="137" t="str">
        <f t="shared" si="5"/>
        <v/>
      </c>
    </row>
    <row r="201" spans="1:46" x14ac:dyDescent="0.2">
      <c r="A201" s="143">
        <v>503</v>
      </c>
      <c r="B201" s="143" t="s">
        <v>2851</v>
      </c>
      <c r="C201" s="143"/>
      <c r="D201" s="143"/>
      <c r="E201" s="151" t="s">
        <v>1252</v>
      </c>
      <c r="F201" s="142"/>
      <c r="G201" s="144"/>
      <c r="H201" s="142"/>
      <c r="I201" s="144"/>
      <c r="J201" s="142"/>
      <c r="K201" s="144"/>
      <c r="L201" s="142"/>
      <c r="M201" s="144"/>
      <c r="N201" s="142"/>
      <c r="O201" s="144"/>
      <c r="P201" s="142" t="s">
        <v>191</v>
      </c>
      <c r="Q201" s="144"/>
      <c r="R201" s="142"/>
      <c r="S201" s="144"/>
      <c r="T201" s="142"/>
      <c r="U201" s="144"/>
      <c r="V201" s="142"/>
      <c r="W201" s="144"/>
      <c r="X201" s="142" t="s">
        <v>191</v>
      </c>
      <c r="Y201" s="144"/>
      <c r="Z201" s="142"/>
      <c r="AA201" s="144"/>
      <c r="AB201" s="142"/>
      <c r="AC201" s="144"/>
      <c r="AD201" s="142"/>
      <c r="AE201" s="144"/>
      <c r="AF201" s="142" t="s">
        <v>191</v>
      </c>
      <c r="AG201" s="144"/>
      <c r="AH201" s="142"/>
      <c r="AI201" s="144"/>
      <c r="AJ201" s="142"/>
      <c r="AK201" s="144"/>
      <c r="AL201" s="142"/>
      <c r="AM201" s="145"/>
      <c r="AN201" s="142" t="s">
        <v>191</v>
      </c>
      <c r="AO201" s="144"/>
      <c r="AP201" s="142" t="s">
        <v>191</v>
      </c>
      <c r="AQ201" s="144"/>
      <c r="AS201" s="137" t="str">
        <f t="shared" si="4"/>
        <v>xxxxx</v>
      </c>
      <c r="AT201" s="137" t="str">
        <f t="shared" si="5"/>
        <v/>
      </c>
    </row>
    <row r="202" spans="1:46" x14ac:dyDescent="0.2">
      <c r="A202" s="143">
        <v>504</v>
      </c>
      <c r="B202" s="143" t="s">
        <v>2852</v>
      </c>
      <c r="C202" s="143"/>
      <c r="D202" s="143"/>
      <c r="E202" s="151" t="s">
        <v>1252</v>
      </c>
      <c r="F202" s="142"/>
      <c r="G202" s="144"/>
      <c r="H202" s="142"/>
      <c r="I202" s="144"/>
      <c r="J202" s="142"/>
      <c r="K202" s="144"/>
      <c r="L202" s="142"/>
      <c r="M202" s="144"/>
      <c r="N202" s="142"/>
      <c r="O202" s="144"/>
      <c r="P202" s="142" t="s">
        <v>191</v>
      </c>
      <c r="Q202" s="144"/>
      <c r="R202" s="142"/>
      <c r="S202" s="144"/>
      <c r="T202" s="142"/>
      <c r="U202" s="144"/>
      <c r="V202" s="142"/>
      <c r="W202" s="144"/>
      <c r="X202" s="142" t="s">
        <v>191</v>
      </c>
      <c r="Y202" s="144"/>
      <c r="Z202" s="142"/>
      <c r="AA202" s="144"/>
      <c r="AB202" s="142"/>
      <c r="AC202" s="144"/>
      <c r="AD202" s="142"/>
      <c r="AE202" s="144"/>
      <c r="AF202" s="142" t="s">
        <v>191</v>
      </c>
      <c r="AG202" s="144"/>
      <c r="AH202" s="142"/>
      <c r="AI202" s="144"/>
      <c r="AJ202" s="142"/>
      <c r="AK202" s="144"/>
      <c r="AL202" s="142"/>
      <c r="AM202" s="145"/>
      <c r="AN202" s="142" t="s">
        <v>191</v>
      </c>
      <c r="AO202" s="144"/>
      <c r="AP202" s="142" t="s">
        <v>191</v>
      </c>
      <c r="AQ202" s="144"/>
      <c r="AS202" s="137" t="str">
        <f t="shared" ref="AS202:AS265" si="6">H202&amp;J202&amp;L202&amp;N202&amp;P202&amp;R202&amp;T202&amp;V202&amp;X202&amp;Z202&amp;AB202&amp;AD202&amp;AF202&amp;AH202&amp;AJ202&amp;AL202&amp;AN202&amp;AP202</f>
        <v>xxxxx</v>
      </c>
      <c r="AT202" s="137" t="str">
        <f t="shared" ref="AT202:AT265" si="7">I202&amp;K202&amp;M202&amp;O202&amp;Q202&amp;S202&amp;U202&amp;W202&amp;Y202&amp;AA202&amp;AC202&amp;AE202&amp;AG202&amp;AI202&amp;AK202&amp;AM202&amp;AO202&amp;AQ202</f>
        <v/>
      </c>
    </row>
    <row r="203" spans="1:46" x14ac:dyDescent="0.2">
      <c r="A203" s="143">
        <v>505</v>
      </c>
      <c r="B203" s="143" t="s">
        <v>2853</v>
      </c>
      <c r="C203" s="143"/>
      <c r="D203" s="143"/>
      <c r="E203" s="151" t="s">
        <v>1252</v>
      </c>
      <c r="F203" s="142"/>
      <c r="G203" s="144"/>
      <c r="H203" s="142"/>
      <c r="I203" s="144"/>
      <c r="J203" s="142"/>
      <c r="K203" s="144"/>
      <c r="L203" s="142"/>
      <c r="M203" s="144"/>
      <c r="N203" s="142"/>
      <c r="O203" s="144"/>
      <c r="P203" s="142" t="s">
        <v>191</v>
      </c>
      <c r="Q203" s="144"/>
      <c r="R203" s="142"/>
      <c r="S203" s="144"/>
      <c r="T203" s="142"/>
      <c r="U203" s="144"/>
      <c r="V203" s="142"/>
      <c r="W203" s="144"/>
      <c r="X203" s="142" t="s">
        <v>191</v>
      </c>
      <c r="Y203" s="144"/>
      <c r="Z203" s="142"/>
      <c r="AA203" s="144"/>
      <c r="AB203" s="142"/>
      <c r="AC203" s="144"/>
      <c r="AD203" s="142"/>
      <c r="AE203" s="144"/>
      <c r="AF203" s="142" t="s">
        <v>191</v>
      </c>
      <c r="AG203" s="144"/>
      <c r="AH203" s="142"/>
      <c r="AI203" s="144"/>
      <c r="AJ203" s="142"/>
      <c r="AK203" s="144"/>
      <c r="AL203" s="142"/>
      <c r="AM203" s="145"/>
      <c r="AN203" s="142" t="s">
        <v>191</v>
      </c>
      <c r="AO203" s="144"/>
      <c r="AP203" s="142" t="s">
        <v>191</v>
      </c>
      <c r="AQ203" s="144"/>
      <c r="AS203" s="137" t="str">
        <f t="shared" si="6"/>
        <v>xxxxx</v>
      </c>
      <c r="AT203" s="137" t="str">
        <f t="shared" si="7"/>
        <v/>
      </c>
    </row>
    <row r="204" spans="1:46" x14ac:dyDescent="0.2">
      <c r="A204" s="143">
        <v>506</v>
      </c>
      <c r="B204" s="143" t="s">
        <v>2854</v>
      </c>
      <c r="C204" s="143"/>
      <c r="D204" s="143"/>
      <c r="E204" s="151" t="s">
        <v>1252</v>
      </c>
      <c r="F204" s="142"/>
      <c r="G204" s="144"/>
      <c r="H204" s="142"/>
      <c r="I204" s="144"/>
      <c r="J204" s="142"/>
      <c r="K204" s="144"/>
      <c r="L204" s="142"/>
      <c r="M204" s="144"/>
      <c r="N204" s="142"/>
      <c r="O204" s="144"/>
      <c r="P204" s="142" t="s">
        <v>191</v>
      </c>
      <c r="Q204" s="144"/>
      <c r="R204" s="142"/>
      <c r="S204" s="144"/>
      <c r="T204" s="142"/>
      <c r="U204" s="144"/>
      <c r="V204" s="142"/>
      <c r="W204" s="144"/>
      <c r="X204" s="142" t="s">
        <v>191</v>
      </c>
      <c r="Y204" s="144"/>
      <c r="Z204" s="142"/>
      <c r="AA204" s="144"/>
      <c r="AB204" s="142"/>
      <c r="AC204" s="144"/>
      <c r="AD204" s="142"/>
      <c r="AE204" s="144"/>
      <c r="AF204" s="142" t="s">
        <v>191</v>
      </c>
      <c r="AG204" s="144"/>
      <c r="AH204" s="142"/>
      <c r="AI204" s="144"/>
      <c r="AJ204" s="142"/>
      <c r="AK204" s="144"/>
      <c r="AL204" s="142"/>
      <c r="AM204" s="145"/>
      <c r="AN204" s="142" t="s">
        <v>191</v>
      </c>
      <c r="AO204" s="144"/>
      <c r="AP204" s="142" t="s">
        <v>191</v>
      </c>
      <c r="AQ204" s="144"/>
      <c r="AS204" s="137" t="str">
        <f t="shared" si="6"/>
        <v>xxxxx</v>
      </c>
      <c r="AT204" s="137" t="str">
        <f t="shared" si="7"/>
        <v/>
      </c>
    </row>
    <row r="205" spans="1:46" x14ac:dyDescent="0.2">
      <c r="A205" s="143">
        <v>507</v>
      </c>
      <c r="B205" s="143" t="s">
        <v>2855</v>
      </c>
      <c r="C205" s="143"/>
      <c r="D205" s="143"/>
      <c r="E205" s="151" t="s">
        <v>1252</v>
      </c>
      <c r="F205" s="142"/>
      <c r="G205" s="144"/>
      <c r="H205" s="142"/>
      <c r="I205" s="144"/>
      <c r="J205" s="142"/>
      <c r="K205" s="144"/>
      <c r="L205" s="142"/>
      <c r="M205" s="144"/>
      <c r="N205" s="142"/>
      <c r="O205" s="144"/>
      <c r="P205" s="142" t="s">
        <v>191</v>
      </c>
      <c r="Q205" s="144"/>
      <c r="R205" s="142"/>
      <c r="S205" s="144"/>
      <c r="T205" s="142"/>
      <c r="U205" s="144"/>
      <c r="V205" s="142"/>
      <c r="W205" s="144"/>
      <c r="X205" s="142" t="s">
        <v>191</v>
      </c>
      <c r="Y205" s="144"/>
      <c r="Z205" s="142"/>
      <c r="AA205" s="144"/>
      <c r="AB205" s="142"/>
      <c r="AC205" s="144"/>
      <c r="AD205" s="142"/>
      <c r="AE205" s="144"/>
      <c r="AF205" s="142" t="s">
        <v>191</v>
      </c>
      <c r="AG205" s="144"/>
      <c r="AH205" s="142"/>
      <c r="AI205" s="144"/>
      <c r="AJ205" s="142"/>
      <c r="AK205" s="144"/>
      <c r="AL205" s="142"/>
      <c r="AM205" s="145"/>
      <c r="AN205" s="142" t="s">
        <v>191</v>
      </c>
      <c r="AO205" s="144"/>
      <c r="AP205" s="142" t="s">
        <v>191</v>
      </c>
      <c r="AQ205" s="144"/>
      <c r="AS205" s="137" t="str">
        <f t="shared" si="6"/>
        <v>xxxxx</v>
      </c>
      <c r="AT205" s="137" t="str">
        <f t="shared" si="7"/>
        <v/>
      </c>
    </row>
    <row r="206" spans="1:46" x14ac:dyDescent="0.2">
      <c r="A206" s="143">
        <v>508</v>
      </c>
      <c r="B206" s="143" t="s">
        <v>2856</v>
      </c>
      <c r="C206" s="143"/>
      <c r="D206" s="143"/>
      <c r="E206" s="151" t="s">
        <v>1252</v>
      </c>
      <c r="F206" s="142"/>
      <c r="G206" s="144"/>
      <c r="H206" s="142"/>
      <c r="I206" s="144"/>
      <c r="J206" s="142"/>
      <c r="K206" s="144"/>
      <c r="L206" s="142"/>
      <c r="M206" s="144"/>
      <c r="N206" s="142"/>
      <c r="O206" s="144"/>
      <c r="P206" s="142" t="s">
        <v>191</v>
      </c>
      <c r="Q206" s="144"/>
      <c r="R206" s="142"/>
      <c r="S206" s="144"/>
      <c r="T206" s="142"/>
      <c r="U206" s="144"/>
      <c r="V206" s="142"/>
      <c r="W206" s="144"/>
      <c r="X206" s="142" t="s">
        <v>191</v>
      </c>
      <c r="Y206" s="144"/>
      <c r="Z206" s="142"/>
      <c r="AA206" s="144"/>
      <c r="AB206" s="142"/>
      <c r="AC206" s="144"/>
      <c r="AD206" s="142"/>
      <c r="AE206" s="144"/>
      <c r="AF206" s="142" t="s">
        <v>191</v>
      </c>
      <c r="AG206" s="144"/>
      <c r="AH206" s="142"/>
      <c r="AI206" s="144"/>
      <c r="AJ206" s="142"/>
      <c r="AK206" s="144"/>
      <c r="AL206" s="142"/>
      <c r="AM206" s="145"/>
      <c r="AN206" s="142" t="s">
        <v>191</v>
      </c>
      <c r="AO206" s="144"/>
      <c r="AP206" s="142" t="s">
        <v>191</v>
      </c>
      <c r="AQ206" s="144"/>
      <c r="AS206" s="137" t="str">
        <f t="shared" si="6"/>
        <v>xxxxx</v>
      </c>
      <c r="AT206" s="137" t="str">
        <f t="shared" si="7"/>
        <v/>
      </c>
    </row>
    <row r="207" spans="1:46" x14ac:dyDescent="0.2">
      <c r="A207" s="143">
        <v>509</v>
      </c>
      <c r="B207" s="143" t="s">
        <v>2857</v>
      </c>
      <c r="C207" s="143"/>
      <c r="D207" s="143"/>
      <c r="E207" s="151" t="s">
        <v>1252</v>
      </c>
      <c r="F207" s="142"/>
      <c r="G207" s="144"/>
      <c r="H207" s="142"/>
      <c r="I207" s="144"/>
      <c r="J207" s="142"/>
      <c r="K207" s="144"/>
      <c r="L207" s="142"/>
      <c r="M207" s="144"/>
      <c r="N207" s="142"/>
      <c r="O207" s="144"/>
      <c r="P207" s="142" t="s">
        <v>191</v>
      </c>
      <c r="Q207" s="144"/>
      <c r="R207" s="142"/>
      <c r="S207" s="144"/>
      <c r="T207" s="142"/>
      <c r="U207" s="144"/>
      <c r="V207" s="142"/>
      <c r="W207" s="144"/>
      <c r="X207" s="142" t="s">
        <v>191</v>
      </c>
      <c r="Y207" s="144"/>
      <c r="Z207" s="142"/>
      <c r="AA207" s="144"/>
      <c r="AB207" s="142"/>
      <c r="AC207" s="144"/>
      <c r="AD207" s="142"/>
      <c r="AE207" s="144"/>
      <c r="AF207" s="142" t="s">
        <v>191</v>
      </c>
      <c r="AG207" s="144"/>
      <c r="AH207" s="142"/>
      <c r="AI207" s="144"/>
      <c r="AJ207" s="142"/>
      <c r="AK207" s="144"/>
      <c r="AL207" s="142"/>
      <c r="AM207" s="145"/>
      <c r="AN207" s="142" t="s">
        <v>191</v>
      </c>
      <c r="AO207" s="144"/>
      <c r="AP207" s="142" t="s">
        <v>191</v>
      </c>
      <c r="AQ207" s="144"/>
      <c r="AS207" s="137" t="str">
        <f t="shared" si="6"/>
        <v>xxxxx</v>
      </c>
      <c r="AT207" s="137" t="str">
        <f t="shared" si="7"/>
        <v/>
      </c>
    </row>
    <row r="208" spans="1:46" x14ac:dyDescent="0.2">
      <c r="A208" s="143">
        <v>510</v>
      </c>
      <c r="B208" s="143" t="s">
        <v>2858</v>
      </c>
      <c r="C208" s="143"/>
      <c r="D208" s="143"/>
      <c r="E208" s="151" t="s">
        <v>1252</v>
      </c>
      <c r="F208" s="142"/>
      <c r="G208" s="144"/>
      <c r="H208" s="142"/>
      <c r="I208" s="144"/>
      <c r="J208" s="142"/>
      <c r="K208" s="144"/>
      <c r="L208" s="142"/>
      <c r="M208" s="144"/>
      <c r="N208" s="142"/>
      <c r="O208" s="144"/>
      <c r="P208" s="142" t="s">
        <v>191</v>
      </c>
      <c r="Q208" s="144"/>
      <c r="R208" s="142"/>
      <c r="S208" s="144"/>
      <c r="T208" s="142"/>
      <c r="U208" s="144"/>
      <c r="V208" s="142"/>
      <c r="W208" s="144"/>
      <c r="X208" s="142" t="s">
        <v>191</v>
      </c>
      <c r="Y208" s="144"/>
      <c r="Z208" s="142"/>
      <c r="AA208" s="144"/>
      <c r="AB208" s="142"/>
      <c r="AC208" s="144"/>
      <c r="AD208" s="142"/>
      <c r="AE208" s="144"/>
      <c r="AF208" s="142" t="s">
        <v>191</v>
      </c>
      <c r="AG208" s="144"/>
      <c r="AH208" s="142"/>
      <c r="AI208" s="144"/>
      <c r="AJ208" s="142"/>
      <c r="AK208" s="144"/>
      <c r="AL208" s="142"/>
      <c r="AM208" s="145"/>
      <c r="AN208" s="142" t="s">
        <v>191</v>
      </c>
      <c r="AO208" s="144"/>
      <c r="AP208" s="142" t="s">
        <v>191</v>
      </c>
      <c r="AQ208" s="144"/>
      <c r="AS208" s="137" t="str">
        <f t="shared" si="6"/>
        <v>xxxxx</v>
      </c>
      <c r="AT208" s="137" t="str">
        <f t="shared" si="7"/>
        <v/>
      </c>
    </row>
    <row r="209" spans="1:46" x14ac:dyDescent="0.2">
      <c r="A209" s="143">
        <v>511</v>
      </c>
      <c r="B209" s="143" t="s">
        <v>2859</v>
      </c>
      <c r="C209" s="143"/>
      <c r="D209" s="143"/>
      <c r="E209" s="151" t="s">
        <v>1252</v>
      </c>
      <c r="F209" s="142"/>
      <c r="G209" s="144"/>
      <c r="H209" s="142"/>
      <c r="I209" s="144"/>
      <c r="J209" s="142"/>
      <c r="K209" s="144"/>
      <c r="L209" s="142"/>
      <c r="M209" s="144"/>
      <c r="N209" s="142"/>
      <c r="O209" s="144"/>
      <c r="P209" s="142" t="s">
        <v>191</v>
      </c>
      <c r="Q209" s="144"/>
      <c r="R209" s="142"/>
      <c r="S209" s="144"/>
      <c r="T209" s="142"/>
      <c r="U209" s="144"/>
      <c r="V209" s="142"/>
      <c r="W209" s="144"/>
      <c r="X209" s="142" t="s">
        <v>191</v>
      </c>
      <c r="Y209" s="144"/>
      <c r="Z209" s="142"/>
      <c r="AA209" s="144"/>
      <c r="AB209" s="142"/>
      <c r="AC209" s="144"/>
      <c r="AD209" s="142"/>
      <c r="AE209" s="144"/>
      <c r="AF209" s="142" t="s">
        <v>191</v>
      </c>
      <c r="AG209" s="144"/>
      <c r="AH209" s="142"/>
      <c r="AI209" s="144"/>
      <c r="AJ209" s="142"/>
      <c r="AK209" s="144"/>
      <c r="AL209" s="142"/>
      <c r="AM209" s="145"/>
      <c r="AN209" s="142" t="s">
        <v>191</v>
      </c>
      <c r="AO209" s="144"/>
      <c r="AP209" s="142" t="s">
        <v>191</v>
      </c>
      <c r="AQ209" s="144"/>
      <c r="AS209" s="137" t="str">
        <f t="shared" si="6"/>
        <v>xxxxx</v>
      </c>
      <c r="AT209" s="137" t="str">
        <f t="shared" si="7"/>
        <v/>
      </c>
    </row>
    <row r="210" spans="1:46" x14ac:dyDescent="0.2">
      <c r="A210" s="143">
        <v>512</v>
      </c>
      <c r="B210" s="143" t="s">
        <v>2860</v>
      </c>
      <c r="C210" s="143"/>
      <c r="D210" s="143"/>
      <c r="E210" s="151" t="s">
        <v>1252</v>
      </c>
      <c r="F210" s="142"/>
      <c r="G210" s="144"/>
      <c r="H210" s="142"/>
      <c r="I210" s="144"/>
      <c r="J210" s="142"/>
      <c r="K210" s="144"/>
      <c r="L210" s="142"/>
      <c r="M210" s="144"/>
      <c r="N210" s="142"/>
      <c r="O210" s="144"/>
      <c r="P210" s="142" t="s">
        <v>191</v>
      </c>
      <c r="Q210" s="144"/>
      <c r="R210" s="142"/>
      <c r="S210" s="144"/>
      <c r="T210" s="142"/>
      <c r="U210" s="144"/>
      <c r="V210" s="142"/>
      <c r="W210" s="144"/>
      <c r="X210" s="142" t="s">
        <v>191</v>
      </c>
      <c r="Y210" s="144"/>
      <c r="Z210" s="142"/>
      <c r="AA210" s="144"/>
      <c r="AB210" s="142"/>
      <c r="AC210" s="144"/>
      <c r="AD210" s="142"/>
      <c r="AE210" s="144"/>
      <c r="AF210" s="142" t="s">
        <v>191</v>
      </c>
      <c r="AG210" s="144"/>
      <c r="AH210" s="142"/>
      <c r="AI210" s="144"/>
      <c r="AJ210" s="142"/>
      <c r="AK210" s="144"/>
      <c r="AL210" s="142"/>
      <c r="AM210" s="145"/>
      <c r="AN210" s="142" t="s">
        <v>191</v>
      </c>
      <c r="AO210" s="144"/>
      <c r="AP210" s="142" t="s">
        <v>191</v>
      </c>
      <c r="AQ210" s="144"/>
      <c r="AS210" s="137" t="str">
        <f t="shared" si="6"/>
        <v>xxxxx</v>
      </c>
      <c r="AT210" s="137" t="str">
        <f t="shared" si="7"/>
        <v/>
      </c>
    </row>
    <row r="211" spans="1:46" x14ac:dyDescent="0.2">
      <c r="A211" s="143">
        <v>513</v>
      </c>
      <c r="B211" s="143" t="s">
        <v>2861</v>
      </c>
      <c r="C211" s="143"/>
      <c r="D211" s="143"/>
      <c r="E211" s="151" t="s">
        <v>1252</v>
      </c>
      <c r="F211" s="142"/>
      <c r="G211" s="144"/>
      <c r="H211" s="142"/>
      <c r="I211" s="144"/>
      <c r="J211" s="142"/>
      <c r="K211" s="144"/>
      <c r="L211" s="142"/>
      <c r="M211" s="144"/>
      <c r="N211" s="142"/>
      <c r="O211" s="144"/>
      <c r="P211" s="142" t="s">
        <v>191</v>
      </c>
      <c r="Q211" s="144"/>
      <c r="R211" s="142"/>
      <c r="S211" s="144"/>
      <c r="T211" s="142"/>
      <c r="U211" s="144"/>
      <c r="V211" s="142"/>
      <c r="W211" s="144"/>
      <c r="X211" s="142" t="s">
        <v>191</v>
      </c>
      <c r="Y211" s="144"/>
      <c r="Z211" s="142"/>
      <c r="AA211" s="144"/>
      <c r="AB211" s="142"/>
      <c r="AC211" s="144"/>
      <c r="AD211" s="142"/>
      <c r="AE211" s="144"/>
      <c r="AF211" s="142" t="s">
        <v>191</v>
      </c>
      <c r="AG211" s="144"/>
      <c r="AH211" s="142"/>
      <c r="AI211" s="144"/>
      <c r="AJ211" s="142"/>
      <c r="AK211" s="144"/>
      <c r="AL211" s="142"/>
      <c r="AM211" s="145"/>
      <c r="AN211" s="142" t="s">
        <v>191</v>
      </c>
      <c r="AO211" s="144"/>
      <c r="AP211" s="142" t="s">
        <v>191</v>
      </c>
      <c r="AQ211" s="144"/>
      <c r="AS211" s="137" t="str">
        <f t="shared" si="6"/>
        <v>xxxxx</v>
      </c>
      <c r="AT211" s="137" t="str">
        <f t="shared" si="7"/>
        <v/>
      </c>
    </row>
    <row r="212" spans="1:46" x14ac:dyDescent="0.2">
      <c r="A212" s="143">
        <v>514</v>
      </c>
      <c r="B212" s="143" t="s">
        <v>2862</v>
      </c>
      <c r="C212" s="143"/>
      <c r="D212" s="143"/>
      <c r="E212" s="151" t="s">
        <v>1252</v>
      </c>
      <c r="F212" s="142"/>
      <c r="G212" s="144"/>
      <c r="H212" s="142"/>
      <c r="I212" s="144"/>
      <c r="J212" s="142"/>
      <c r="K212" s="144"/>
      <c r="L212" s="142"/>
      <c r="M212" s="144"/>
      <c r="N212" s="142"/>
      <c r="O212" s="144"/>
      <c r="P212" s="142" t="s">
        <v>191</v>
      </c>
      <c r="Q212" s="144"/>
      <c r="R212" s="142"/>
      <c r="S212" s="144"/>
      <c r="T212" s="142"/>
      <c r="U212" s="144"/>
      <c r="V212" s="142"/>
      <c r="W212" s="144"/>
      <c r="X212" s="142" t="s">
        <v>191</v>
      </c>
      <c r="Y212" s="144"/>
      <c r="Z212" s="142"/>
      <c r="AA212" s="144"/>
      <c r="AB212" s="142"/>
      <c r="AC212" s="144"/>
      <c r="AD212" s="142"/>
      <c r="AE212" s="144"/>
      <c r="AF212" s="142" t="s">
        <v>191</v>
      </c>
      <c r="AG212" s="144"/>
      <c r="AH212" s="142"/>
      <c r="AI212" s="144"/>
      <c r="AJ212" s="142"/>
      <c r="AK212" s="144"/>
      <c r="AL212" s="142"/>
      <c r="AM212" s="145"/>
      <c r="AN212" s="142" t="s">
        <v>191</v>
      </c>
      <c r="AO212" s="144"/>
      <c r="AP212" s="142" t="s">
        <v>191</v>
      </c>
      <c r="AQ212" s="144"/>
      <c r="AS212" s="137" t="str">
        <f t="shared" si="6"/>
        <v>xxxxx</v>
      </c>
      <c r="AT212" s="137" t="str">
        <f t="shared" si="7"/>
        <v/>
      </c>
    </row>
    <row r="213" spans="1:46" x14ac:dyDescent="0.2">
      <c r="A213" s="143">
        <v>515</v>
      </c>
      <c r="B213" s="143" t="s">
        <v>2863</v>
      </c>
      <c r="C213" s="143"/>
      <c r="D213" s="143"/>
      <c r="E213" s="151" t="s">
        <v>1252</v>
      </c>
      <c r="F213" s="142"/>
      <c r="G213" s="144"/>
      <c r="H213" s="142"/>
      <c r="I213" s="144"/>
      <c r="J213" s="142"/>
      <c r="K213" s="144"/>
      <c r="L213" s="142"/>
      <c r="M213" s="144"/>
      <c r="N213" s="142"/>
      <c r="O213" s="144"/>
      <c r="P213" s="142" t="s">
        <v>191</v>
      </c>
      <c r="Q213" s="144"/>
      <c r="R213" s="142"/>
      <c r="S213" s="144"/>
      <c r="T213" s="142"/>
      <c r="U213" s="144"/>
      <c r="V213" s="142"/>
      <c r="W213" s="144"/>
      <c r="X213" s="142" t="s">
        <v>191</v>
      </c>
      <c r="Y213" s="144"/>
      <c r="Z213" s="142"/>
      <c r="AA213" s="144"/>
      <c r="AB213" s="142"/>
      <c r="AC213" s="144"/>
      <c r="AD213" s="142"/>
      <c r="AE213" s="144"/>
      <c r="AF213" s="142" t="s">
        <v>191</v>
      </c>
      <c r="AG213" s="144"/>
      <c r="AH213" s="142"/>
      <c r="AI213" s="144"/>
      <c r="AJ213" s="142"/>
      <c r="AK213" s="144"/>
      <c r="AL213" s="142"/>
      <c r="AM213" s="145"/>
      <c r="AN213" s="142" t="s">
        <v>191</v>
      </c>
      <c r="AO213" s="144"/>
      <c r="AP213" s="142" t="s">
        <v>191</v>
      </c>
      <c r="AQ213" s="144"/>
      <c r="AS213" s="137" t="str">
        <f t="shared" si="6"/>
        <v>xxxxx</v>
      </c>
      <c r="AT213" s="137" t="str">
        <f t="shared" si="7"/>
        <v/>
      </c>
    </row>
    <row r="214" spans="1:46" x14ac:dyDescent="0.2">
      <c r="A214" s="143">
        <v>516</v>
      </c>
      <c r="B214" s="143" t="s">
        <v>2864</v>
      </c>
      <c r="C214" s="143"/>
      <c r="D214" s="143"/>
      <c r="E214" s="151" t="s">
        <v>1252</v>
      </c>
      <c r="F214" s="142"/>
      <c r="G214" s="144"/>
      <c r="H214" s="142"/>
      <c r="I214" s="144"/>
      <c r="J214" s="142"/>
      <c r="K214" s="144"/>
      <c r="L214" s="142"/>
      <c r="M214" s="144"/>
      <c r="N214" s="142"/>
      <c r="O214" s="144"/>
      <c r="P214" s="142" t="s">
        <v>191</v>
      </c>
      <c r="Q214" s="144"/>
      <c r="R214" s="142"/>
      <c r="S214" s="144"/>
      <c r="T214" s="142"/>
      <c r="U214" s="144"/>
      <c r="V214" s="142"/>
      <c r="W214" s="144"/>
      <c r="X214" s="142" t="s">
        <v>191</v>
      </c>
      <c r="Y214" s="144"/>
      <c r="Z214" s="142"/>
      <c r="AA214" s="144"/>
      <c r="AB214" s="142"/>
      <c r="AC214" s="144"/>
      <c r="AD214" s="142"/>
      <c r="AE214" s="144"/>
      <c r="AF214" s="142" t="s">
        <v>191</v>
      </c>
      <c r="AG214" s="144"/>
      <c r="AH214" s="142"/>
      <c r="AI214" s="144"/>
      <c r="AJ214" s="142"/>
      <c r="AK214" s="144"/>
      <c r="AL214" s="142"/>
      <c r="AM214" s="145"/>
      <c r="AN214" s="142" t="s">
        <v>191</v>
      </c>
      <c r="AO214" s="144"/>
      <c r="AP214" s="142" t="s">
        <v>191</v>
      </c>
      <c r="AQ214" s="144"/>
      <c r="AS214" s="137" t="str">
        <f t="shared" si="6"/>
        <v>xxxxx</v>
      </c>
      <c r="AT214" s="137" t="str">
        <f t="shared" si="7"/>
        <v/>
      </c>
    </row>
    <row r="215" spans="1:46" x14ac:dyDescent="0.2">
      <c r="A215" s="143">
        <v>517</v>
      </c>
      <c r="B215" s="143" t="s">
        <v>2865</v>
      </c>
      <c r="C215" s="143"/>
      <c r="D215" s="143"/>
      <c r="E215" s="151">
        <v>39814</v>
      </c>
      <c r="F215" s="142"/>
      <c r="G215" s="144"/>
      <c r="H215" s="142"/>
      <c r="I215" s="144"/>
      <c r="J215" s="142"/>
      <c r="K215" s="144"/>
      <c r="L215" s="142"/>
      <c r="M215" s="144"/>
      <c r="N215" s="142"/>
      <c r="O215" s="144"/>
      <c r="P215" s="142" t="s">
        <v>191</v>
      </c>
      <c r="Q215" s="144"/>
      <c r="R215" s="142"/>
      <c r="S215" s="144"/>
      <c r="T215" s="142"/>
      <c r="U215" s="144"/>
      <c r="V215" s="142"/>
      <c r="W215" s="144"/>
      <c r="X215" s="142" t="s">
        <v>191</v>
      </c>
      <c r="Y215" s="144"/>
      <c r="Z215" s="142"/>
      <c r="AA215" s="144"/>
      <c r="AB215" s="142"/>
      <c r="AC215" s="144"/>
      <c r="AD215" s="142"/>
      <c r="AE215" s="144"/>
      <c r="AF215" s="142" t="s">
        <v>191</v>
      </c>
      <c r="AG215" s="144"/>
      <c r="AH215" s="142"/>
      <c r="AI215" s="144"/>
      <c r="AJ215" s="142"/>
      <c r="AK215" s="144"/>
      <c r="AL215" s="142"/>
      <c r="AM215" s="145"/>
      <c r="AN215" s="142" t="s">
        <v>191</v>
      </c>
      <c r="AO215" s="144"/>
      <c r="AP215" s="142" t="s">
        <v>191</v>
      </c>
      <c r="AQ215" s="144"/>
      <c r="AS215" s="137" t="str">
        <f t="shared" si="6"/>
        <v>xxxxx</v>
      </c>
      <c r="AT215" s="137" t="str">
        <f t="shared" si="7"/>
        <v/>
      </c>
    </row>
    <row r="216" spans="1:46" x14ac:dyDescent="0.2">
      <c r="A216" s="143">
        <v>518</v>
      </c>
      <c r="B216" s="143" t="s">
        <v>2866</v>
      </c>
      <c r="C216" s="143"/>
      <c r="D216" s="143"/>
      <c r="E216" s="151">
        <v>39814</v>
      </c>
      <c r="F216" s="142"/>
      <c r="G216" s="144"/>
      <c r="H216" s="142"/>
      <c r="I216" s="144"/>
      <c r="J216" s="142"/>
      <c r="K216" s="144"/>
      <c r="L216" s="142"/>
      <c r="M216" s="144"/>
      <c r="N216" s="142"/>
      <c r="O216" s="144"/>
      <c r="P216" s="142" t="s">
        <v>191</v>
      </c>
      <c r="Q216" s="144"/>
      <c r="R216" s="142"/>
      <c r="S216" s="144"/>
      <c r="T216" s="142"/>
      <c r="U216" s="144"/>
      <c r="V216" s="142"/>
      <c r="W216" s="144"/>
      <c r="X216" s="142" t="s">
        <v>191</v>
      </c>
      <c r="Y216" s="144"/>
      <c r="Z216" s="142"/>
      <c r="AA216" s="144"/>
      <c r="AB216" s="142"/>
      <c r="AC216" s="144"/>
      <c r="AD216" s="142"/>
      <c r="AE216" s="144"/>
      <c r="AF216" s="142" t="s">
        <v>191</v>
      </c>
      <c r="AG216" s="144"/>
      <c r="AH216" s="142"/>
      <c r="AI216" s="144"/>
      <c r="AJ216" s="142"/>
      <c r="AK216" s="144"/>
      <c r="AL216" s="142"/>
      <c r="AM216" s="145"/>
      <c r="AN216" s="142" t="s">
        <v>191</v>
      </c>
      <c r="AO216" s="144"/>
      <c r="AP216" s="142" t="s">
        <v>191</v>
      </c>
      <c r="AQ216" s="144"/>
      <c r="AS216" s="137" t="str">
        <f t="shared" si="6"/>
        <v>xxxxx</v>
      </c>
      <c r="AT216" s="137" t="str">
        <f t="shared" si="7"/>
        <v/>
      </c>
    </row>
    <row r="217" spans="1:46" x14ac:dyDescent="0.2">
      <c r="A217" s="143">
        <v>519</v>
      </c>
      <c r="B217" s="143" t="s">
        <v>2867</v>
      </c>
      <c r="C217" s="143"/>
      <c r="D217" s="143"/>
      <c r="E217" s="151" t="s">
        <v>1252</v>
      </c>
      <c r="F217" s="142"/>
      <c r="G217" s="144"/>
      <c r="H217" s="142"/>
      <c r="I217" s="144"/>
      <c r="J217" s="142"/>
      <c r="K217" s="144"/>
      <c r="L217" s="142"/>
      <c r="M217" s="144"/>
      <c r="N217" s="142"/>
      <c r="O217" s="144"/>
      <c r="P217" s="142" t="s">
        <v>191</v>
      </c>
      <c r="Q217" s="144"/>
      <c r="R217" s="142"/>
      <c r="S217" s="144"/>
      <c r="T217" s="142"/>
      <c r="U217" s="144"/>
      <c r="V217" s="142"/>
      <c r="W217" s="144"/>
      <c r="X217" s="142" t="s">
        <v>191</v>
      </c>
      <c r="Y217" s="144"/>
      <c r="Z217" s="142"/>
      <c r="AA217" s="144"/>
      <c r="AB217" s="142"/>
      <c r="AC217" s="144"/>
      <c r="AD217" s="142"/>
      <c r="AE217" s="144"/>
      <c r="AF217" s="142" t="s">
        <v>191</v>
      </c>
      <c r="AG217" s="144"/>
      <c r="AH217" s="142"/>
      <c r="AI217" s="144"/>
      <c r="AJ217" s="142"/>
      <c r="AK217" s="144"/>
      <c r="AL217" s="142"/>
      <c r="AM217" s="145"/>
      <c r="AN217" s="142" t="s">
        <v>191</v>
      </c>
      <c r="AO217" s="144"/>
      <c r="AP217" s="142" t="s">
        <v>191</v>
      </c>
      <c r="AQ217" s="144"/>
      <c r="AS217" s="137" t="str">
        <f t="shared" si="6"/>
        <v>xxxxx</v>
      </c>
      <c r="AT217" s="137" t="str">
        <f t="shared" si="7"/>
        <v/>
      </c>
    </row>
    <row r="218" spans="1:46" x14ac:dyDescent="0.2">
      <c r="A218" s="143">
        <v>520</v>
      </c>
      <c r="B218" s="143" t="s">
        <v>2868</v>
      </c>
      <c r="C218" s="143"/>
      <c r="D218" s="143"/>
      <c r="E218" s="151">
        <v>39814</v>
      </c>
      <c r="F218" s="142"/>
      <c r="G218" s="144"/>
      <c r="H218" s="142"/>
      <c r="I218" s="144"/>
      <c r="J218" s="142"/>
      <c r="K218" s="144"/>
      <c r="L218" s="142"/>
      <c r="M218" s="144"/>
      <c r="N218" s="142"/>
      <c r="O218" s="144"/>
      <c r="P218" s="142" t="s">
        <v>191</v>
      </c>
      <c r="Q218" s="144"/>
      <c r="R218" s="142"/>
      <c r="S218" s="144"/>
      <c r="T218" s="142"/>
      <c r="U218" s="144"/>
      <c r="V218" s="142"/>
      <c r="W218" s="144"/>
      <c r="X218" s="142" t="s">
        <v>191</v>
      </c>
      <c r="Y218" s="144"/>
      <c r="Z218" s="142"/>
      <c r="AA218" s="144"/>
      <c r="AB218" s="142"/>
      <c r="AC218" s="144"/>
      <c r="AD218" s="142"/>
      <c r="AE218" s="144"/>
      <c r="AF218" s="142" t="s">
        <v>191</v>
      </c>
      <c r="AG218" s="144"/>
      <c r="AH218" s="142"/>
      <c r="AI218" s="144"/>
      <c r="AJ218" s="142"/>
      <c r="AK218" s="144"/>
      <c r="AL218" s="142"/>
      <c r="AM218" s="145"/>
      <c r="AN218" s="142" t="s">
        <v>191</v>
      </c>
      <c r="AO218" s="144"/>
      <c r="AP218" s="142" t="s">
        <v>191</v>
      </c>
      <c r="AQ218" s="144"/>
      <c r="AS218" s="137" t="str">
        <f t="shared" si="6"/>
        <v>xxxxx</v>
      </c>
      <c r="AT218" s="137" t="str">
        <f t="shared" si="7"/>
        <v/>
      </c>
    </row>
    <row r="219" spans="1:46" x14ac:dyDescent="0.2">
      <c r="A219" s="143">
        <v>521</v>
      </c>
      <c r="B219" s="143" t="s">
        <v>2869</v>
      </c>
      <c r="C219" s="143"/>
      <c r="D219" s="143"/>
      <c r="E219" s="151" t="s">
        <v>1252</v>
      </c>
      <c r="F219" s="142"/>
      <c r="G219" s="144"/>
      <c r="H219" s="142"/>
      <c r="I219" s="144"/>
      <c r="J219" s="142"/>
      <c r="K219" s="144"/>
      <c r="L219" s="142"/>
      <c r="M219" s="144"/>
      <c r="N219" s="142"/>
      <c r="O219" s="144"/>
      <c r="P219" s="142" t="s">
        <v>191</v>
      </c>
      <c r="Q219" s="144"/>
      <c r="R219" s="142"/>
      <c r="S219" s="144"/>
      <c r="T219" s="142"/>
      <c r="U219" s="144"/>
      <c r="V219" s="142"/>
      <c r="W219" s="144"/>
      <c r="X219" s="142" t="s">
        <v>191</v>
      </c>
      <c r="Y219" s="144"/>
      <c r="Z219" s="142"/>
      <c r="AA219" s="144"/>
      <c r="AB219" s="142"/>
      <c r="AC219" s="144"/>
      <c r="AD219" s="142"/>
      <c r="AE219" s="144"/>
      <c r="AF219" s="142" t="s">
        <v>191</v>
      </c>
      <c r="AG219" s="144"/>
      <c r="AH219" s="142"/>
      <c r="AI219" s="144"/>
      <c r="AJ219" s="142"/>
      <c r="AK219" s="144"/>
      <c r="AL219" s="142"/>
      <c r="AM219" s="145"/>
      <c r="AN219" s="142" t="s">
        <v>191</v>
      </c>
      <c r="AO219" s="144"/>
      <c r="AP219" s="142" t="s">
        <v>191</v>
      </c>
      <c r="AQ219" s="144"/>
      <c r="AS219" s="137" t="str">
        <f t="shared" si="6"/>
        <v>xxxxx</v>
      </c>
      <c r="AT219" s="137" t="str">
        <f t="shared" si="7"/>
        <v/>
      </c>
    </row>
    <row r="220" spans="1:46" x14ac:dyDescent="0.2">
      <c r="A220" s="143">
        <v>522</v>
      </c>
      <c r="B220" s="143" t="s">
        <v>2870</v>
      </c>
      <c r="C220" s="143"/>
      <c r="D220" s="143"/>
      <c r="E220" s="151" t="s">
        <v>1252</v>
      </c>
      <c r="F220" s="142"/>
      <c r="G220" s="144"/>
      <c r="H220" s="142"/>
      <c r="I220" s="144"/>
      <c r="J220" s="142"/>
      <c r="K220" s="144"/>
      <c r="L220" s="142"/>
      <c r="M220" s="144"/>
      <c r="N220" s="142"/>
      <c r="O220" s="144"/>
      <c r="P220" s="142" t="s">
        <v>191</v>
      </c>
      <c r="Q220" s="144"/>
      <c r="R220" s="142"/>
      <c r="S220" s="144"/>
      <c r="T220" s="142"/>
      <c r="U220" s="144"/>
      <c r="V220" s="142"/>
      <c r="W220" s="144"/>
      <c r="X220" s="142" t="s">
        <v>191</v>
      </c>
      <c r="Y220" s="144"/>
      <c r="Z220" s="142"/>
      <c r="AA220" s="144"/>
      <c r="AB220" s="142"/>
      <c r="AC220" s="144"/>
      <c r="AD220" s="142"/>
      <c r="AE220" s="144"/>
      <c r="AF220" s="142" t="s">
        <v>191</v>
      </c>
      <c r="AG220" s="144"/>
      <c r="AH220" s="142"/>
      <c r="AI220" s="144"/>
      <c r="AJ220" s="142"/>
      <c r="AK220" s="144"/>
      <c r="AL220" s="142"/>
      <c r="AM220" s="145"/>
      <c r="AN220" s="142" t="s">
        <v>191</v>
      </c>
      <c r="AO220" s="144"/>
      <c r="AP220" s="142" t="s">
        <v>191</v>
      </c>
      <c r="AQ220" s="144"/>
      <c r="AS220" s="137" t="str">
        <f t="shared" si="6"/>
        <v>xxxxx</v>
      </c>
      <c r="AT220" s="137" t="str">
        <f t="shared" si="7"/>
        <v/>
      </c>
    </row>
    <row r="221" spans="1:46" x14ac:dyDescent="0.2">
      <c r="A221" s="143">
        <v>523</v>
      </c>
      <c r="B221" s="143" t="s">
        <v>2871</v>
      </c>
      <c r="C221" s="143"/>
      <c r="D221" s="143"/>
      <c r="E221" s="151" t="s">
        <v>1252</v>
      </c>
      <c r="F221" s="142"/>
      <c r="G221" s="144"/>
      <c r="H221" s="142"/>
      <c r="I221" s="144"/>
      <c r="J221" s="142"/>
      <c r="K221" s="144"/>
      <c r="L221" s="142"/>
      <c r="M221" s="144"/>
      <c r="N221" s="142"/>
      <c r="O221" s="144"/>
      <c r="P221" s="142" t="s">
        <v>191</v>
      </c>
      <c r="Q221" s="144"/>
      <c r="R221" s="142"/>
      <c r="S221" s="144"/>
      <c r="T221" s="142"/>
      <c r="U221" s="144"/>
      <c r="V221" s="142"/>
      <c r="W221" s="144"/>
      <c r="X221" s="142" t="s">
        <v>191</v>
      </c>
      <c r="Y221" s="144"/>
      <c r="Z221" s="142"/>
      <c r="AA221" s="144"/>
      <c r="AB221" s="142"/>
      <c r="AC221" s="144"/>
      <c r="AD221" s="142"/>
      <c r="AE221" s="144"/>
      <c r="AF221" s="142" t="s">
        <v>191</v>
      </c>
      <c r="AG221" s="144"/>
      <c r="AH221" s="142"/>
      <c r="AI221" s="144"/>
      <c r="AJ221" s="142"/>
      <c r="AK221" s="144"/>
      <c r="AL221" s="142"/>
      <c r="AM221" s="145"/>
      <c r="AN221" s="142" t="s">
        <v>191</v>
      </c>
      <c r="AO221" s="144"/>
      <c r="AP221" s="142" t="s">
        <v>191</v>
      </c>
      <c r="AQ221" s="144"/>
      <c r="AS221" s="137" t="str">
        <f t="shared" si="6"/>
        <v>xxxxx</v>
      </c>
      <c r="AT221" s="137" t="str">
        <f t="shared" si="7"/>
        <v/>
      </c>
    </row>
    <row r="222" spans="1:46" x14ac:dyDescent="0.2">
      <c r="A222" s="143">
        <v>524</v>
      </c>
      <c r="B222" s="143" t="s">
        <v>2872</v>
      </c>
      <c r="C222" s="143"/>
      <c r="D222" s="143"/>
      <c r="E222" s="151">
        <v>39814</v>
      </c>
      <c r="F222" s="142"/>
      <c r="G222" s="144"/>
      <c r="H222" s="142"/>
      <c r="I222" s="144"/>
      <c r="J222" s="142"/>
      <c r="K222" s="144"/>
      <c r="L222" s="142"/>
      <c r="M222" s="144"/>
      <c r="N222" s="142"/>
      <c r="O222" s="144"/>
      <c r="P222" s="142" t="s">
        <v>191</v>
      </c>
      <c r="Q222" s="144"/>
      <c r="R222" s="142"/>
      <c r="S222" s="144"/>
      <c r="T222" s="142"/>
      <c r="U222" s="144"/>
      <c r="V222" s="142"/>
      <c r="W222" s="144"/>
      <c r="X222" s="142" t="s">
        <v>191</v>
      </c>
      <c r="Y222" s="144"/>
      <c r="Z222" s="142"/>
      <c r="AA222" s="144"/>
      <c r="AB222" s="142"/>
      <c r="AC222" s="144"/>
      <c r="AD222" s="142"/>
      <c r="AE222" s="144"/>
      <c r="AF222" s="142" t="s">
        <v>191</v>
      </c>
      <c r="AG222" s="144"/>
      <c r="AH222" s="142"/>
      <c r="AI222" s="144"/>
      <c r="AJ222" s="142"/>
      <c r="AK222" s="144"/>
      <c r="AL222" s="142"/>
      <c r="AM222" s="145"/>
      <c r="AN222" s="142" t="s">
        <v>191</v>
      </c>
      <c r="AO222" s="144"/>
      <c r="AP222" s="142" t="s">
        <v>191</v>
      </c>
      <c r="AQ222" s="144"/>
      <c r="AS222" s="137" t="str">
        <f t="shared" si="6"/>
        <v>xxxxx</v>
      </c>
      <c r="AT222" s="137" t="str">
        <f t="shared" si="7"/>
        <v/>
      </c>
    </row>
    <row r="223" spans="1:46" x14ac:dyDescent="0.2">
      <c r="A223" s="143">
        <v>525</v>
      </c>
      <c r="B223" s="143" t="s">
        <v>2873</v>
      </c>
      <c r="C223" s="143"/>
      <c r="D223" s="143"/>
      <c r="E223" s="151" t="s">
        <v>1252</v>
      </c>
      <c r="F223" s="142"/>
      <c r="G223" s="144"/>
      <c r="H223" s="142"/>
      <c r="I223" s="144"/>
      <c r="J223" s="142"/>
      <c r="K223" s="144"/>
      <c r="L223" s="142"/>
      <c r="M223" s="144"/>
      <c r="N223" s="142"/>
      <c r="O223" s="144"/>
      <c r="P223" s="142" t="s">
        <v>191</v>
      </c>
      <c r="Q223" s="144"/>
      <c r="R223" s="142"/>
      <c r="S223" s="144"/>
      <c r="T223" s="142"/>
      <c r="U223" s="144"/>
      <c r="V223" s="142"/>
      <c r="W223" s="144"/>
      <c r="X223" s="142" t="s">
        <v>191</v>
      </c>
      <c r="Y223" s="144"/>
      <c r="Z223" s="142"/>
      <c r="AA223" s="144"/>
      <c r="AB223" s="142"/>
      <c r="AC223" s="144"/>
      <c r="AD223" s="142"/>
      <c r="AE223" s="144"/>
      <c r="AF223" s="142" t="s">
        <v>191</v>
      </c>
      <c r="AG223" s="144"/>
      <c r="AH223" s="142"/>
      <c r="AI223" s="144"/>
      <c r="AJ223" s="142"/>
      <c r="AK223" s="144"/>
      <c r="AL223" s="142"/>
      <c r="AM223" s="145"/>
      <c r="AN223" s="142" t="s">
        <v>191</v>
      </c>
      <c r="AO223" s="144"/>
      <c r="AP223" s="142" t="s">
        <v>191</v>
      </c>
      <c r="AQ223" s="144"/>
      <c r="AS223" s="137" t="str">
        <f t="shared" si="6"/>
        <v>xxxxx</v>
      </c>
      <c r="AT223" s="137" t="str">
        <f t="shared" si="7"/>
        <v/>
      </c>
    </row>
    <row r="224" spans="1:46" x14ac:dyDescent="0.2">
      <c r="A224" s="143">
        <v>526</v>
      </c>
      <c r="B224" s="143" t="s">
        <v>2874</v>
      </c>
      <c r="C224" s="143"/>
      <c r="D224" s="143"/>
      <c r="E224" s="151" t="s">
        <v>1252</v>
      </c>
      <c r="F224" s="142"/>
      <c r="G224" s="144"/>
      <c r="H224" s="142"/>
      <c r="I224" s="144"/>
      <c r="J224" s="142"/>
      <c r="K224" s="144"/>
      <c r="L224" s="142"/>
      <c r="M224" s="144"/>
      <c r="N224" s="142"/>
      <c r="O224" s="144"/>
      <c r="P224" s="142" t="s">
        <v>191</v>
      </c>
      <c r="Q224" s="144"/>
      <c r="R224" s="142"/>
      <c r="S224" s="144"/>
      <c r="T224" s="142"/>
      <c r="U224" s="144"/>
      <c r="V224" s="142"/>
      <c r="W224" s="144"/>
      <c r="X224" s="142" t="s">
        <v>191</v>
      </c>
      <c r="Y224" s="144"/>
      <c r="Z224" s="142"/>
      <c r="AA224" s="144"/>
      <c r="AB224" s="142"/>
      <c r="AC224" s="144"/>
      <c r="AD224" s="142"/>
      <c r="AE224" s="144"/>
      <c r="AF224" s="142" t="s">
        <v>191</v>
      </c>
      <c r="AG224" s="144"/>
      <c r="AH224" s="142"/>
      <c r="AI224" s="144"/>
      <c r="AJ224" s="142"/>
      <c r="AK224" s="144"/>
      <c r="AL224" s="142"/>
      <c r="AM224" s="145"/>
      <c r="AN224" s="142" t="s">
        <v>191</v>
      </c>
      <c r="AO224" s="144"/>
      <c r="AP224" s="142" t="s">
        <v>191</v>
      </c>
      <c r="AQ224" s="144"/>
      <c r="AS224" s="137" t="str">
        <f t="shared" si="6"/>
        <v>xxxxx</v>
      </c>
      <c r="AT224" s="137" t="str">
        <f t="shared" si="7"/>
        <v/>
      </c>
    </row>
    <row r="225" spans="1:46" x14ac:dyDescent="0.2">
      <c r="A225" s="143">
        <v>527</v>
      </c>
      <c r="B225" s="143" t="s">
        <v>2875</v>
      </c>
      <c r="C225" s="143"/>
      <c r="D225" s="143"/>
      <c r="E225" s="151" t="s">
        <v>1252</v>
      </c>
      <c r="F225" s="142"/>
      <c r="G225" s="144"/>
      <c r="H225" s="142"/>
      <c r="I225" s="144"/>
      <c r="J225" s="142"/>
      <c r="K225" s="144"/>
      <c r="L225" s="142"/>
      <c r="M225" s="144"/>
      <c r="N225" s="142"/>
      <c r="O225" s="144"/>
      <c r="P225" s="142" t="s">
        <v>191</v>
      </c>
      <c r="Q225" s="144"/>
      <c r="R225" s="142"/>
      <c r="S225" s="144"/>
      <c r="T225" s="142"/>
      <c r="U225" s="144"/>
      <c r="V225" s="142"/>
      <c r="W225" s="144"/>
      <c r="X225" s="142" t="s">
        <v>191</v>
      </c>
      <c r="Y225" s="144"/>
      <c r="Z225" s="142"/>
      <c r="AA225" s="144"/>
      <c r="AB225" s="142"/>
      <c r="AC225" s="144"/>
      <c r="AD225" s="142"/>
      <c r="AE225" s="144"/>
      <c r="AF225" s="142" t="s">
        <v>191</v>
      </c>
      <c r="AG225" s="144"/>
      <c r="AH225" s="142"/>
      <c r="AI225" s="144"/>
      <c r="AJ225" s="142"/>
      <c r="AK225" s="144"/>
      <c r="AL225" s="142"/>
      <c r="AM225" s="145"/>
      <c r="AN225" s="142" t="s">
        <v>191</v>
      </c>
      <c r="AO225" s="144"/>
      <c r="AP225" s="142" t="s">
        <v>191</v>
      </c>
      <c r="AQ225" s="144"/>
      <c r="AS225" s="137" t="str">
        <f t="shared" si="6"/>
        <v>xxxxx</v>
      </c>
      <c r="AT225" s="137" t="str">
        <f t="shared" si="7"/>
        <v/>
      </c>
    </row>
    <row r="226" spans="1:46" x14ac:dyDescent="0.2">
      <c r="A226" s="143">
        <v>528</v>
      </c>
      <c r="B226" s="143" t="s">
        <v>2876</v>
      </c>
      <c r="C226" s="143"/>
      <c r="D226" s="143"/>
      <c r="E226" s="151" t="s">
        <v>1252</v>
      </c>
      <c r="F226" s="142"/>
      <c r="G226" s="144"/>
      <c r="H226" s="142"/>
      <c r="I226" s="144"/>
      <c r="J226" s="142"/>
      <c r="K226" s="144"/>
      <c r="L226" s="142"/>
      <c r="M226" s="144"/>
      <c r="N226" s="142"/>
      <c r="O226" s="144"/>
      <c r="P226" s="142" t="s">
        <v>191</v>
      </c>
      <c r="Q226" s="144"/>
      <c r="R226" s="142"/>
      <c r="S226" s="144"/>
      <c r="T226" s="142"/>
      <c r="U226" s="144"/>
      <c r="V226" s="142"/>
      <c r="W226" s="144"/>
      <c r="X226" s="142" t="s">
        <v>191</v>
      </c>
      <c r="Y226" s="144"/>
      <c r="Z226" s="142"/>
      <c r="AA226" s="144"/>
      <c r="AB226" s="142"/>
      <c r="AC226" s="144"/>
      <c r="AD226" s="142"/>
      <c r="AE226" s="144"/>
      <c r="AF226" s="142" t="s">
        <v>191</v>
      </c>
      <c r="AG226" s="144"/>
      <c r="AH226" s="142"/>
      <c r="AI226" s="144"/>
      <c r="AJ226" s="142"/>
      <c r="AK226" s="144"/>
      <c r="AL226" s="142"/>
      <c r="AM226" s="145"/>
      <c r="AN226" s="142" t="s">
        <v>191</v>
      </c>
      <c r="AO226" s="144"/>
      <c r="AP226" s="142" t="s">
        <v>191</v>
      </c>
      <c r="AQ226" s="144"/>
      <c r="AS226" s="137" t="str">
        <f t="shared" si="6"/>
        <v>xxxxx</v>
      </c>
      <c r="AT226" s="137" t="str">
        <f t="shared" si="7"/>
        <v/>
      </c>
    </row>
    <row r="227" spans="1:46" x14ac:dyDescent="0.2">
      <c r="A227" s="143">
        <v>529</v>
      </c>
      <c r="B227" s="143" t="s">
        <v>2877</v>
      </c>
      <c r="C227" s="143"/>
      <c r="D227" s="143"/>
      <c r="E227" s="151" t="s">
        <v>1252</v>
      </c>
      <c r="F227" s="142"/>
      <c r="G227" s="144"/>
      <c r="H227" s="142"/>
      <c r="I227" s="144"/>
      <c r="J227" s="142"/>
      <c r="K227" s="144"/>
      <c r="L227" s="142"/>
      <c r="M227" s="144"/>
      <c r="N227" s="142"/>
      <c r="O227" s="144"/>
      <c r="P227" s="142" t="s">
        <v>191</v>
      </c>
      <c r="Q227" s="144"/>
      <c r="R227" s="142"/>
      <c r="S227" s="144"/>
      <c r="T227" s="142"/>
      <c r="U227" s="144"/>
      <c r="V227" s="142"/>
      <c r="W227" s="144"/>
      <c r="X227" s="142" t="s">
        <v>191</v>
      </c>
      <c r="Y227" s="144"/>
      <c r="Z227" s="142"/>
      <c r="AA227" s="144"/>
      <c r="AB227" s="142"/>
      <c r="AC227" s="144"/>
      <c r="AD227" s="142"/>
      <c r="AE227" s="144"/>
      <c r="AF227" s="142" t="s">
        <v>191</v>
      </c>
      <c r="AG227" s="144"/>
      <c r="AH227" s="142"/>
      <c r="AI227" s="144"/>
      <c r="AJ227" s="142"/>
      <c r="AK227" s="144"/>
      <c r="AL227" s="142"/>
      <c r="AM227" s="145"/>
      <c r="AN227" s="142" t="s">
        <v>191</v>
      </c>
      <c r="AO227" s="144"/>
      <c r="AP227" s="142" t="s">
        <v>191</v>
      </c>
      <c r="AQ227" s="144"/>
      <c r="AS227" s="137" t="str">
        <f t="shared" si="6"/>
        <v>xxxxx</v>
      </c>
      <c r="AT227" s="137" t="str">
        <f t="shared" si="7"/>
        <v/>
      </c>
    </row>
    <row r="228" spans="1:46" x14ac:dyDescent="0.2">
      <c r="A228" s="143">
        <v>530</v>
      </c>
      <c r="B228" s="143" t="s">
        <v>2878</v>
      </c>
      <c r="C228" s="143"/>
      <c r="D228" s="143"/>
      <c r="E228" s="151" t="s">
        <v>1252</v>
      </c>
      <c r="F228" s="142"/>
      <c r="G228" s="144"/>
      <c r="H228" s="142"/>
      <c r="I228" s="144"/>
      <c r="J228" s="142"/>
      <c r="K228" s="144"/>
      <c r="L228" s="142"/>
      <c r="M228" s="144"/>
      <c r="N228" s="142"/>
      <c r="O228" s="144"/>
      <c r="P228" s="142" t="s">
        <v>191</v>
      </c>
      <c r="Q228" s="144"/>
      <c r="R228" s="142"/>
      <c r="S228" s="144"/>
      <c r="T228" s="142"/>
      <c r="U228" s="144"/>
      <c r="V228" s="142"/>
      <c r="W228" s="144"/>
      <c r="X228" s="142" t="s">
        <v>191</v>
      </c>
      <c r="Y228" s="144"/>
      <c r="Z228" s="142"/>
      <c r="AA228" s="144"/>
      <c r="AB228" s="142"/>
      <c r="AC228" s="144"/>
      <c r="AD228" s="142"/>
      <c r="AE228" s="144"/>
      <c r="AF228" s="142" t="s">
        <v>191</v>
      </c>
      <c r="AG228" s="144"/>
      <c r="AH228" s="142"/>
      <c r="AI228" s="144"/>
      <c r="AJ228" s="142"/>
      <c r="AK228" s="144"/>
      <c r="AL228" s="142"/>
      <c r="AM228" s="145"/>
      <c r="AN228" s="142" t="s">
        <v>191</v>
      </c>
      <c r="AO228" s="144"/>
      <c r="AP228" s="142" t="s">
        <v>191</v>
      </c>
      <c r="AQ228" s="144"/>
      <c r="AS228" s="137" t="str">
        <f t="shared" si="6"/>
        <v>xxxxx</v>
      </c>
      <c r="AT228" s="137" t="str">
        <f t="shared" si="7"/>
        <v/>
      </c>
    </row>
    <row r="229" spans="1:46" x14ac:dyDescent="0.2">
      <c r="A229" s="143">
        <v>531</v>
      </c>
      <c r="B229" s="143" t="s">
        <v>2879</v>
      </c>
      <c r="C229" s="143"/>
      <c r="D229" s="143"/>
      <c r="E229" s="151" t="s">
        <v>1252</v>
      </c>
      <c r="F229" s="142"/>
      <c r="G229" s="144"/>
      <c r="H229" s="142"/>
      <c r="I229" s="144"/>
      <c r="J229" s="142"/>
      <c r="K229" s="144"/>
      <c r="L229" s="142"/>
      <c r="M229" s="144"/>
      <c r="N229" s="142"/>
      <c r="O229" s="144"/>
      <c r="P229" s="142" t="s">
        <v>191</v>
      </c>
      <c r="Q229" s="144"/>
      <c r="R229" s="142"/>
      <c r="S229" s="144"/>
      <c r="T229" s="142"/>
      <c r="U229" s="144"/>
      <c r="V229" s="142"/>
      <c r="W229" s="144"/>
      <c r="X229" s="142" t="s">
        <v>191</v>
      </c>
      <c r="Y229" s="144"/>
      <c r="Z229" s="142"/>
      <c r="AA229" s="144"/>
      <c r="AB229" s="142"/>
      <c r="AC229" s="144"/>
      <c r="AD229" s="142"/>
      <c r="AE229" s="144"/>
      <c r="AF229" s="142" t="s">
        <v>191</v>
      </c>
      <c r="AG229" s="144"/>
      <c r="AH229" s="142"/>
      <c r="AI229" s="144"/>
      <c r="AJ229" s="142"/>
      <c r="AK229" s="144"/>
      <c r="AL229" s="142"/>
      <c r="AM229" s="145"/>
      <c r="AN229" s="142" t="s">
        <v>191</v>
      </c>
      <c r="AO229" s="144"/>
      <c r="AP229" s="142" t="s">
        <v>191</v>
      </c>
      <c r="AQ229" s="144"/>
      <c r="AS229" s="137" t="str">
        <f t="shared" si="6"/>
        <v>xxxxx</v>
      </c>
      <c r="AT229" s="137" t="str">
        <f t="shared" si="7"/>
        <v/>
      </c>
    </row>
    <row r="230" spans="1:46" x14ac:dyDescent="0.2">
      <c r="A230" s="143">
        <v>532</v>
      </c>
      <c r="B230" s="143" t="s">
        <v>2880</v>
      </c>
      <c r="C230" s="143"/>
      <c r="D230" s="143"/>
      <c r="E230" s="151" t="s">
        <v>1252</v>
      </c>
      <c r="F230" s="142"/>
      <c r="G230" s="144"/>
      <c r="H230" s="142"/>
      <c r="I230" s="144"/>
      <c r="J230" s="142"/>
      <c r="K230" s="144"/>
      <c r="L230" s="142"/>
      <c r="M230" s="144"/>
      <c r="N230" s="142"/>
      <c r="O230" s="144"/>
      <c r="P230" s="142" t="s">
        <v>191</v>
      </c>
      <c r="Q230" s="144"/>
      <c r="R230" s="142"/>
      <c r="S230" s="144"/>
      <c r="T230" s="142"/>
      <c r="U230" s="144"/>
      <c r="V230" s="142"/>
      <c r="W230" s="144"/>
      <c r="X230" s="142" t="s">
        <v>191</v>
      </c>
      <c r="Y230" s="144"/>
      <c r="Z230" s="142"/>
      <c r="AA230" s="144"/>
      <c r="AB230" s="142"/>
      <c r="AC230" s="144"/>
      <c r="AD230" s="142"/>
      <c r="AE230" s="144"/>
      <c r="AF230" s="142" t="s">
        <v>191</v>
      </c>
      <c r="AG230" s="144"/>
      <c r="AH230" s="142"/>
      <c r="AI230" s="144"/>
      <c r="AJ230" s="142"/>
      <c r="AK230" s="144"/>
      <c r="AL230" s="142"/>
      <c r="AM230" s="145"/>
      <c r="AN230" s="142" t="s">
        <v>191</v>
      </c>
      <c r="AO230" s="144"/>
      <c r="AP230" s="142" t="s">
        <v>191</v>
      </c>
      <c r="AQ230" s="144"/>
      <c r="AS230" s="137" t="str">
        <f t="shared" si="6"/>
        <v>xxxxx</v>
      </c>
      <c r="AT230" s="137" t="str">
        <f t="shared" si="7"/>
        <v/>
      </c>
    </row>
    <row r="231" spans="1:46" x14ac:dyDescent="0.2">
      <c r="A231" s="143">
        <v>533</v>
      </c>
      <c r="B231" s="143" t="s">
        <v>2881</v>
      </c>
      <c r="C231" s="143"/>
      <c r="D231" s="143"/>
      <c r="E231" s="151" t="s">
        <v>1252</v>
      </c>
      <c r="F231" s="142"/>
      <c r="G231" s="144"/>
      <c r="H231" s="142"/>
      <c r="I231" s="144"/>
      <c r="J231" s="142"/>
      <c r="K231" s="144"/>
      <c r="L231" s="142"/>
      <c r="M231" s="144"/>
      <c r="N231" s="142"/>
      <c r="O231" s="144"/>
      <c r="P231" s="142" t="s">
        <v>191</v>
      </c>
      <c r="Q231" s="144"/>
      <c r="R231" s="142"/>
      <c r="S231" s="144"/>
      <c r="T231" s="142"/>
      <c r="U231" s="144"/>
      <c r="V231" s="142"/>
      <c r="W231" s="144"/>
      <c r="X231" s="142" t="s">
        <v>191</v>
      </c>
      <c r="Y231" s="144"/>
      <c r="Z231" s="142"/>
      <c r="AA231" s="144"/>
      <c r="AB231" s="142"/>
      <c r="AC231" s="144"/>
      <c r="AD231" s="142"/>
      <c r="AE231" s="144"/>
      <c r="AF231" s="142" t="s">
        <v>191</v>
      </c>
      <c r="AG231" s="144"/>
      <c r="AH231" s="142"/>
      <c r="AI231" s="144"/>
      <c r="AJ231" s="142"/>
      <c r="AK231" s="144"/>
      <c r="AL231" s="142"/>
      <c r="AM231" s="145"/>
      <c r="AN231" s="142" t="s">
        <v>191</v>
      </c>
      <c r="AO231" s="144"/>
      <c r="AP231" s="142" t="s">
        <v>191</v>
      </c>
      <c r="AQ231" s="144"/>
      <c r="AS231" s="137" t="str">
        <f t="shared" si="6"/>
        <v>xxxxx</v>
      </c>
      <c r="AT231" s="137" t="str">
        <f t="shared" si="7"/>
        <v/>
      </c>
    </row>
    <row r="232" spans="1:46" x14ac:dyDescent="0.2">
      <c r="A232" s="143">
        <v>534</v>
      </c>
      <c r="B232" s="143" t="s">
        <v>2882</v>
      </c>
      <c r="C232" s="143"/>
      <c r="D232" s="143"/>
      <c r="E232" s="151" t="s">
        <v>1252</v>
      </c>
      <c r="F232" s="142"/>
      <c r="G232" s="144"/>
      <c r="H232" s="142"/>
      <c r="I232" s="144"/>
      <c r="J232" s="142"/>
      <c r="K232" s="144"/>
      <c r="L232" s="142"/>
      <c r="M232" s="144"/>
      <c r="N232" s="142"/>
      <c r="O232" s="144"/>
      <c r="P232" s="142" t="s">
        <v>191</v>
      </c>
      <c r="Q232" s="144"/>
      <c r="R232" s="142"/>
      <c r="S232" s="144"/>
      <c r="T232" s="142"/>
      <c r="U232" s="144"/>
      <c r="V232" s="142"/>
      <c r="W232" s="144"/>
      <c r="X232" s="142" t="s">
        <v>191</v>
      </c>
      <c r="Y232" s="144"/>
      <c r="Z232" s="142"/>
      <c r="AA232" s="144"/>
      <c r="AB232" s="142"/>
      <c r="AC232" s="144"/>
      <c r="AD232" s="142"/>
      <c r="AE232" s="144"/>
      <c r="AF232" s="142" t="s">
        <v>191</v>
      </c>
      <c r="AG232" s="144"/>
      <c r="AH232" s="142"/>
      <c r="AI232" s="144"/>
      <c r="AJ232" s="142"/>
      <c r="AK232" s="144"/>
      <c r="AL232" s="142"/>
      <c r="AM232" s="145"/>
      <c r="AN232" s="142" t="s">
        <v>191</v>
      </c>
      <c r="AO232" s="144"/>
      <c r="AP232" s="142" t="s">
        <v>191</v>
      </c>
      <c r="AQ232" s="144"/>
      <c r="AS232" s="137" t="str">
        <f t="shared" si="6"/>
        <v>xxxxx</v>
      </c>
      <c r="AT232" s="137" t="str">
        <f t="shared" si="7"/>
        <v/>
      </c>
    </row>
    <row r="233" spans="1:46" x14ac:dyDescent="0.2">
      <c r="A233" s="143">
        <v>535</v>
      </c>
      <c r="B233" s="143" t="s">
        <v>2883</v>
      </c>
      <c r="C233" s="143"/>
      <c r="D233" s="143"/>
      <c r="E233" s="151" t="s">
        <v>1252</v>
      </c>
      <c r="F233" s="142"/>
      <c r="G233" s="144"/>
      <c r="H233" s="142"/>
      <c r="I233" s="144"/>
      <c r="J233" s="142"/>
      <c r="K233" s="144"/>
      <c r="L233" s="142"/>
      <c r="M233" s="144"/>
      <c r="N233" s="142"/>
      <c r="O233" s="144"/>
      <c r="P233" s="142" t="s">
        <v>191</v>
      </c>
      <c r="Q233" s="144"/>
      <c r="R233" s="142"/>
      <c r="S233" s="144"/>
      <c r="T233" s="142"/>
      <c r="U233" s="144"/>
      <c r="V233" s="142"/>
      <c r="W233" s="144"/>
      <c r="X233" s="142" t="s">
        <v>191</v>
      </c>
      <c r="Y233" s="144"/>
      <c r="Z233" s="142"/>
      <c r="AA233" s="144"/>
      <c r="AB233" s="142"/>
      <c r="AC233" s="144"/>
      <c r="AD233" s="142"/>
      <c r="AE233" s="144"/>
      <c r="AF233" s="142" t="s">
        <v>191</v>
      </c>
      <c r="AG233" s="144"/>
      <c r="AH233" s="142"/>
      <c r="AI233" s="144"/>
      <c r="AJ233" s="142"/>
      <c r="AK233" s="144"/>
      <c r="AL233" s="142"/>
      <c r="AM233" s="145"/>
      <c r="AN233" s="142" t="s">
        <v>191</v>
      </c>
      <c r="AO233" s="144"/>
      <c r="AP233" s="142" t="s">
        <v>191</v>
      </c>
      <c r="AQ233" s="144"/>
      <c r="AS233" s="137" t="str">
        <f t="shared" si="6"/>
        <v>xxxxx</v>
      </c>
      <c r="AT233" s="137" t="str">
        <f t="shared" si="7"/>
        <v/>
      </c>
    </row>
    <row r="234" spans="1:46" x14ac:dyDescent="0.2">
      <c r="A234" s="143">
        <v>536</v>
      </c>
      <c r="B234" s="143" t="s">
        <v>2884</v>
      </c>
      <c r="C234" s="143"/>
      <c r="D234" s="143"/>
      <c r="E234" s="151" t="s">
        <v>1252</v>
      </c>
      <c r="F234" s="142"/>
      <c r="G234" s="144"/>
      <c r="H234" s="142"/>
      <c r="I234" s="144"/>
      <c r="J234" s="142"/>
      <c r="K234" s="144"/>
      <c r="L234" s="142"/>
      <c r="M234" s="144"/>
      <c r="N234" s="142"/>
      <c r="O234" s="144"/>
      <c r="P234" s="142" t="s">
        <v>191</v>
      </c>
      <c r="Q234" s="144"/>
      <c r="R234" s="142"/>
      <c r="S234" s="144"/>
      <c r="T234" s="142"/>
      <c r="U234" s="144"/>
      <c r="V234" s="142"/>
      <c r="W234" s="144"/>
      <c r="X234" s="142" t="s">
        <v>191</v>
      </c>
      <c r="Y234" s="144"/>
      <c r="Z234" s="142"/>
      <c r="AA234" s="144"/>
      <c r="AB234" s="142"/>
      <c r="AC234" s="144"/>
      <c r="AD234" s="142"/>
      <c r="AE234" s="144"/>
      <c r="AF234" s="142" t="s">
        <v>191</v>
      </c>
      <c r="AG234" s="144"/>
      <c r="AH234" s="142"/>
      <c r="AI234" s="144"/>
      <c r="AJ234" s="142"/>
      <c r="AK234" s="144"/>
      <c r="AL234" s="142"/>
      <c r="AM234" s="145"/>
      <c r="AN234" s="142" t="s">
        <v>191</v>
      </c>
      <c r="AO234" s="144"/>
      <c r="AP234" s="142" t="s">
        <v>191</v>
      </c>
      <c r="AQ234" s="144"/>
      <c r="AS234" s="137" t="str">
        <f t="shared" si="6"/>
        <v>xxxxx</v>
      </c>
      <c r="AT234" s="137" t="str">
        <f t="shared" si="7"/>
        <v/>
      </c>
    </row>
    <row r="235" spans="1:46" x14ac:dyDescent="0.2">
      <c r="A235" s="143">
        <v>537</v>
      </c>
      <c r="B235" s="143" t="s">
        <v>2885</v>
      </c>
      <c r="C235" s="143"/>
      <c r="D235" s="143"/>
      <c r="E235" s="151" t="s">
        <v>1252</v>
      </c>
      <c r="F235" s="142"/>
      <c r="G235" s="144"/>
      <c r="H235" s="142"/>
      <c r="I235" s="144"/>
      <c r="J235" s="142"/>
      <c r="K235" s="144"/>
      <c r="L235" s="142"/>
      <c r="M235" s="144"/>
      <c r="N235" s="142"/>
      <c r="O235" s="144"/>
      <c r="P235" s="142" t="s">
        <v>191</v>
      </c>
      <c r="Q235" s="144"/>
      <c r="R235" s="142"/>
      <c r="S235" s="144"/>
      <c r="T235" s="142"/>
      <c r="U235" s="144"/>
      <c r="V235" s="142"/>
      <c r="W235" s="144"/>
      <c r="X235" s="142" t="s">
        <v>191</v>
      </c>
      <c r="Y235" s="144"/>
      <c r="Z235" s="142"/>
      <c r="AA235" s="144"/>
      <c r="AB235" s="142"/>
      <c r="AC235" s="144"/>
      <c r="AD235" s="142"/>
      <c r="AE235" s="144"/>
      <c r="AF235" s="142" t="s">
        <v>191</v>
      </c>
      <c r="AG235" s="144"/>
      <c r="AH235" s="142"/>
      <c r="AI235" s="144"/>
      <c r="AJ235" s="142"/>
      <c r="AK235" s="144"/>
      <c r="AL235" s="142"/>
      <c r="AM235" s="145"/>
      <c r="AN235" s="142" t="s">
        <v>191</v>
      </c>
      <c r="AO235" s="144"/>
      <c r="AP235" s="142" t="s">
        <v>191</v>
      </c>
      <c r="AQ235" s="144"/>
      <c r="AS235" s="137" t="str">
        <f t="shared" si="6"/>
        <v>xxxxx</v>
      </c>
      <c r="AT235" s="137" t="str">
        <f t="shared" si="7"/>
        <v/>
      </c>
    </row>
    <row r="236" spans="1:46" x14ac:dyDescent="0.2">
      <c r="A236" s="143">
        <v>538</v>
      </c>
      <c r="B236" s="143" t="s">
        <v>2886</v>
      </c>
      <c r="C236" s="143"/>
      <c r="D236" s="143"/>
      <c r="E236" s="151" t="s">
        <v>1252</v>
      </c>
      <c r="F236" s="142"/>
      <c r="G236" s="144"/>
      <c r="H236" s="142"/>
      <c r="I236" s="144"/>
      <c r="J236" s="142"/>
      <c r="K236" s="144"/>
      <c r="L236" s="142"/>
      <c r="M236" s="144"/>
      <c r="N236" s="142"/>
      <c r="O236" s="144"/>
      <c r="P236" s="142" t="s">
        <v>191</v>
      </c>
      <c r="Q236" s="144"/>
      <c r="R236" s="142"/>
      <c r="S236" s="144"/>
      <c r="T236" s="142"/>
      <c r="U236" s="144"/>
      <c r="V236" s="142"/>
      <c r="W236" s="144"/>
      <c r="X236" s="142" t="s">
        <v>191</v>
      </c>
      <c r="Y236" s="144"/>
      <c r="Z236" s="142"/>
      <c r="AA236" s="144"/>
      <c r="AB236" s="142"/>
      <c r="AC236" s="144"/>
      <c r="AD236" s="142"/>
      <c r="AE236" s="144"/>
      <c r="AF236" s="142" t="s">
        <v>191</v>
      </c>
      <c r="AG236" s="144"/>
      <c r="AH236" s="142"/>
      <c r="AI236" s="144"/>
      <c r="AJ236" s="142"/>
      <c r="AK236" s="144"/>
      <c r="AL236" s="142"/>
      <c r="AM236" s="145"/>
      <c r="AN236" s="142" t="s">
        <v>191</v>
      </c>
      <c r="AO236" s="144"/>
      <c r="AP236" s="142" t="s">
        <v>191</v>
      </c>
      <c r="AQ236" s="144"/>
      <c r="AS236" s="137" t="str">
        <f t="shared" si="6"/>
        <v>xxxxx</v>
      </c>
      <c r="AT236" s="137" t="str">
        <f t="shared" si="7"/>
        <v/>
      </c>
    </row>
    <row r="237" spans="1:46" x14ac:dyDescent="0.2">
      <c r="A237" s="143">
        <v>539</v>
      </c>
      <c r="B237" s="143" t="s">
        <v>2887</v>
      </c>
      <c r="C237" s="143"/>
      <c r="D237" s="143"/>
      <c r="E237" s="151" t="s">
        <v>1252</v>
      </c>
      <c r="F237" s="142"/>
      <c r="G237" s="144"/>
      <c r="H237" s="142"/>
      <c r="I237" s="144"/>
      <c r="J237" s="142"/>
      <c r="K237" s="144"/>
      <c r="L237" s="142"/>
      <c r="M237" s="144"/>
      <c r="N237" s="142"/>
      <c r="O237" s="144"/>
      <c r="P237" s="142" t="s">
        <v>191</v>
      </c>
      <c r="Q237" s="144"/>
      <c r="R237" s="142"/>
      <c r="S237" s="144"/>
      <c r="T237" s="142"/>
      <c r="U237" s="144"/>
      <c r="V237" s="142"/>
      <c r="W237" s="144"/>
      <c r="X237" s="142" t="s">
        <v>191</v>
      </c>
      <c r="Y237" s="144"/>
      <c r="Z237" s="142"/>
      <c r="AA237" s="144"/>
      <c r="AB237" s="142"/>
      <c r="AC237" s="144"/>
      <c r="AD237" s="142"/>
      <c r="AE237" s="144"/>
      <c r="AF237" s="142" t="s">
        <v>191</v>
      </c>
      <c r="AG237" s="144"/>
      <c r="AH237" s="142"/>
      <c r="AI237" s="144"/>
      <c r="AJ237" s="142"/>
      <c r="AK237" s="144"/>
      <c r="AL237" s="142"/>
      <c r="AM237" s="145"/>
      <c r="AN237" s="142" t="s">
        <v>191</v>
      </c>
      <c r="AO237" s="144"/>
      <c r="AP237" s="142" t="s">
        <v>191</v>
      </c>
      <c r="AQ237" s="144"/>
      <c r="AS237" s="137" t="str">
        <f t="shared" si="6"/>
        <v>xxxxx</v>
      </c>
      <c r="AT237" s="137" t="str">
        <f t="shared" si="7"/>
        <v/>
      </c>
    </row>
    <row r="238" spans="1:46" x14ac:dyDescent="0.2">
      <c r="A238" s="143">
        <v>540</v>
      </c>
      <c r="B238" s="143" t="s">
        <v>2888</v>
      </c>
      <c r="C238" s="143"/>
      <c r="D238" s="143"/>
      <c r="E238" s="151" t="s">
        <v>1252</v>
      </c>
      <c r="F238" s="142"/>
      <c r="G238" s="144"/>
      <c r="H238" s="142"/>
      <c r="I238" s="144"/>
      <c r="J238" s="142"/>
      <c r="K238" s="144"/>
      <c r="L238" s="142"/>
      <c r="M238" s="144"/>
      <c r="N238" s="142"/>
      <c r="O238" s="144"/>
      <c r="P238" s="142" t="s">
        <v>191</v>
      </c>
      <c r="Q238" s="144"/>
      <c r="R238" s="142"/>
      <c r="S238" s="144"/>
      <c r="T238" s="142"/>
      <c r="U238" s="144"/>
      <c r="V238" s="142"/>
      <c r="W238" s="144"/>
      <c r="X238" s="142" t="s">
        <v>191</v>
      </c>
      <c r="Y238" s="144"/>
      <c r="Z238" s="142"/>
      <c r="AA238" s="144"/>
      <c r="AB238" s="142"/>
      <c r="AC238" s="144"/>
      <c r="AD238" s="142"/>
      <c r="AE238" s="144"/>
      <c r="AF238" s="142" t="s">
        <v>191</v>
      </c>
      <c r="AG238" s="144"/>
      <c r="AH238" s="142"/>
      <c r="AI238" s="144"/>
      <c r="AJ238" s="142"/>
      <c r="AK238" s="144"/>
      <c r="AL238" s="142"/>
      <c r="AM238" s="145"/>
      <c r="AN238" s="142" t="s">
        <v>191</v>
      </c>
      <c r="AO238" s="144"/>
      <c r="AP238" s="142" t="s">
        <v>191</v>
      </c>
      <c r="AQ238" s="144"/>
      <c r="AS238" s="137" t="str">
        <f t="shared" si="6"/>
        <v>xxxxx</v>
      </c>
      <c r="AT238" s="137" t="str">
        <f t="shared" si="7"/>
        <v/>
      </c>
    </row>
    <row r="239" spans="1:46" x14ac:dyDescent="0.2">
      <c r="A239" s="143">
        <v>541</v>
      </c>
      <c r="B239" s="143" t="s">
        <v>2889</v>
      </c>
      <c r="C239" s="143"/>
      <c r="D239" s="143"/>
      <c r="E239" s="151" t="s">
        <v>1252</v>
      </c>
      <c r="F239" s="142"/>
      <c r="G239" s="144"/>
      <c r="H239" s="142"/>
      <c r="I239" s="144"/>
      <c r="J239" s="142"/>
      <c r="K239" s="144"/>
      <c r="L239" s="142"/>
      <c r="M239" s="144"/>
      <c r="N239" s="142"/>
      <c r="O239" s="144"/>
      <c r="P239" s="142" t="s">
        <v>191</v>
      </c>
      <c r="Q239" s="144"/>
      <c r="R239" s="142"/>
      <c r="S239" s="144"/>
      <c r="T239" s="142"/>
      <c r="U239" s="144"/>
      <c r="V239" s="142"/>
      <c r="W239" s="144"/>
      <c r="X239" s="142" t="s">
        <v>191</v>
      </c>
      <c r="Y239" s="144"/>
      <c r="Z239" s="142"/>
      <c r="AA239" s="144"/>
      <c r="AB239" s="142"/>
      <c r="AC239" s="144"/>
      <c r="AD239" s="142"/>
      <c r="AE239" s="144"/>
      <c r="AF239" s="142" t="s">
        <v>191</v>
      </c>
      <c r="AG239" s="144"/>
      <c r="AH239" s="142"/>
      <c r="AI239" s="144"/>
      <c r="AJ239" s="142"/>
      <c r="AK239" s="144"/>
      <c r="AL239" s="142"/>
      <c r="AM239" s="145"/>
      <c r="AN239" s="142" t="s">
        <v>191</v>
      </c>
      <c r="AO239" s="144"/>
      <c r="AP239" s="142" t="s">
        <v>191</v>
      </c>
      <c r="AQ239" s="144"/>
      <c r="AS239" s="137" t="str">
        <f t="shared" si="6"/>
        <v>xxxxx</v>
      </c>
      <c r="AT239" s="137" t="str">
        <f t="shared" si="7"/>
        <v/>
      </c>
    </row>
    <row r="240" spans="1:46" x14ac:dyDescent="0.2">
      <c r="A240" s="143">
        <v>542</v>
      </c>
      <c r="B240" s="143" t="s">
        <v>2890</v>
      </c>
      <c r="C240" s="143"/>
      <c r="D240" s="143"/>
      <c r="E240" s="151" t="s">
        <v>1252</v>
      </c>
      <c r="F240" s="142"/>
      <c r="G240" s="144"/>
      <c r="H240" s="142"/>
      <c r="I240" s="144"/>
      <c r="J240" s="142"/>
      <c r="K240" s="144"/>
      <c r="L240" s="142"/>
      <c r="M240" s="144"/>
      <c r="N240" s="142"/>
      <c r="O240" s="144"/>
      <c r="P240" s="142" t="s">
        <v>191</v>
      </c>
      <c r="Q240" s="144"/>
      <c r="R240" s="142"/>
      <c r="S240" s="144"/>
      <c r="T240" s="142"/>
      <c r="U240" s="144"/>
      <c r="V240" s="142"/>
      <c r="W240" s="144"/>
      <c r="X240" s="142" t="s">
        <v>191</v>
      </c>
      <c r="Y240" s="144"/>
      <c r="Z240" s="142"/>
      <c r="AA240" s="144"/>
      <c r="AB240" s="142"/>
      <c r="AC240" s="144"/>
      <c r="AD240" s="142"/>
      <c r="AE240" s="144"/>
      <c r="AF240" s="142" t="s">
        <v>191</v>
      </c>
      <c r="AG240" s="144"/>
      <c r="AH240" s="142"/>
      <c r="AI240" s="144"/>
      <c r="AJ240" s="142"/>
      <c r="AK240" s="144"/>
      <c r="AL240" s="142"/>
      <c r="AM240" s="145"/>
      <c r="AN240" s="142" t="s">
        <v>191</v>
      </c>
      <c r="AO240" s="144"/>
      <c r="AP240" s="142" t="s">
        <v>191</v>
      </c>
      <c r="AQ240" s="144"/>
      <c r="AS240" s="137" t="str">
        <f t="shared" si="6"/>
        <v>xxxxx</v>
      </c>
      <c r="AT240" s="137" t="str">
        <f t="shared" si="7"/>
        <v/>
      </c>
    </row>
    <row r="241" spans="1:46" x14ac:dyDescent="0.2">
      <c r="A241" s="143">
        <v>543</v>
      </c>
      <c r="B241" s="143" t="s">
        <v>2891</v>
      </c>
      <c r="C241" s="143"/>
      <c r="D241" s="143"/>
      <c r="E241" s="151" t="s">
        <v>1252</v>
      </c>
      <c r="F241" s="142"/>
      <c r="G241" s="144"/>
      <c r="H241" s="142"/>
      <c r="I241" s="144"/>
      <c r="J241" s="142"/>
      <c r="K241" s="144"/>
      <c r="L241" s="142"/>
      <c r="M241" s="144"/>
      <c r="N241" s="142"/>
      <c r="O241" s="144"/>
      <c r="P241" s="142" t="s">
        <v>191</v>
      </c>
      <c r="Q241" s="144"/>
      <c r="R241" s="142"/>
      <c r="S241" s="144"/>
      <c r="T241" s="142"/>
      <c r="U241" s="144"/>
      <c r="V241" s="142"/>
      <c r="W241" s="144"/>
      <c r="X241" s="142" t="s">
        <v>191</v>
      </c>
      <c r="Y241" s="144"/>
      <c r="Z241" s="142"/>
      <c r="AA241" s="144"/>
      <c r="AB241" s="142"/>
      <c r="AC241" s="144"/>
      <c r="AD241" s="142"/>
      <c r="AE241" s="144"/>
      <c r="AF241" s="142" t="s">
        <v>191</v>
      </c>
      <c r="AG241" s="144"/>
      <c r="AH241" s="142"/>
      <c r="AI241" s="144"/>
      <c r="AJ241" s="142"/>
      <c r="AK241" s="144"/>
      <c r="AL241" s="142"/>
      <c r="AM241" s="145"/>
      <c r="AN241" s="142" t="s">
        <v>191</v>
      </c>
      <c r="AO241" s="144"/>
      <c r="AP241" s="142" t="s">
        <v>191</v>
      </c>
      <c r="AQ241" s="144"/>
      <c r="AS241" s="137" t="str">
        <f t="shared" si="6"/>
        <v>xxxxx</v>
      </c>
      <c r="AT241" s="137" t="str">
        <f t="shared" si="7"/>
        <v/>
      </c>
    </row>
    <row r="242" spans="1:46" x14ac:dyDescent="0.2">
      <c r="A242" s="143">
        <v>544</v>
      </c>
      <c r="B242" s="143" t="s">
        <v>2892</v>
      </c>
      <c r="C242" s="143"/>
      <c r="D242" s="143"/>
      <c r="E242" s="151" t="s">
        <v>1252</v>
      </c>
      <c r="F242" s="142"/>
      <c r="G242" s="144"/>
      <c r="H242" s="142"/>
      <c r="I242" s="144"/>
      <c r="J242" s="142"/>
      <c r="K242" s="144"/>
      <c r="L242" s="142"/>
      <c r="M242" s="144"/>
      <c r="N242" s="142"/>
      <c r="O242" s="144"/>
      <c r="P242" s="142" t="s">
        <v>191</v>
      </c>
      <c r="Q242" s="144"/>
      <c r="R242" s="142"/>
      <c r="S242" s="144"/>
      <c r="T242" s="142"/>
      <c r="U242" s="144"/>
      <c r="V242" s="142"/>
      <c r="W242" s="144"/>
      <c r="X242" s="142" t="s">
        <v>191</v>
      </c>
      <c r="Y242" s="144"/>
      <c r="Z242" s="142"/>
      <c r="AA242" s="144"/>
      <c r="AB242" s="142"/>
      <c r="AC242" s="144"/>
      <c r="AD242" s="142"/>
      <c r="AE242" s="144"/>
      <c r="AF242" s="142" t="s">
        <v>191</v>
      </c>
      <c r="AG242" s="144"/>
      <c r="AH242" s="142"/>
      <c r="AI242" s="144"/>
      <c r="AJ242" s="142"/>
      <c r="AK242" s="144"/>
      <c r="AL242" s="142"/>
      <c r="AM242" s="145"/>
      <c r="AN242" s="142" t="s">
        <v>191</v>
      </c>
      <c r="AO242" s="144"/>
      <c r="AP242" s="142" t="s">
        <v>191</v>
      </c>
      <c r="AQ242" s="144"/>
      <c r="AS242" s="137" t="str">
        <f t="shared" si="6"/>
        <v>xxxxx</v>
      </c>
      <c r="AT242" s="137" t="str">
        <f t="shared" si="7"/>
        <v/>
      </c>
    </row>
    <row r="243" spans="1:46" x14ac:dyDescent="0.2">
      <c r="A243" s="143">
        <v>545</v>
      </c>
      <c r="B243" s="143" t="s">
        <v>2893</v>
      </c>
      <c r="C243" s="143"/>
      <c r="D243" s="143"/>
      <c r="E243" s="151" t="s">
        <v>1252</v>
      </c>
      <c r="F243" s="142"/>
      <c r="G243" s="144"/>
      <c r="H243" s="142"/>
      <c r="I243" s="144"/>
      <c r="J243" s="142"/>
      <c r="K243" s="144"/>
      <c r="L243" s="142"/>
      <c r="M243" s="144"/>
      <c r="N243" s="142"/>
      <c r="O243" s="144"/>
      <c r="P243" s="142" t="s">
        <v>191</v>
      </c>
      <c r="Q243" s="144"/>
      <c r="R243" s="142"/>
      <c r="S243" s="144"/>
      <c r="T243" s="142"/>
      <c r="U243" s="144"/>
      <c r="V243" s="142"/>
      <c r="W243" s="144"/>
      <c r="X243" s="142" t="s">
        <v>191</v>
      </c>
      <c r="Y243" s="144"/>
      <c r="Z243" s="142"/>
      <c r="AA243" s="144"/>
      <c r="AB243" s="142"/>
      <c r="AC243" s="144"/>
      <c r="AD243" s="142"/>
      <c r="AE243" s="144"/>
      <c r="AF243" s="142" t="s">
        <v>191</v>
      </c>
      <c r="AG243" s="144"/>
      <c r="AH243" s="142"/>
      <c r="AI243" s="144"/>
      <c r="AJ243" s="142"/>
      <c r="AK243" s="144"/>
      <c r="AL243" s="142"/>
      <c r="AM243" s="145"/>
      <c r="AN243" s="142" t="s">
        <v>191</v>
      </c>
      <c r="AO243" s="144"/>
      <c r="AP243" s="142" t="s">
        <v>191</v>
      </c>
      <c r="AQ243" s="144"/>
      <c r="AS243" s="137" t="str">
        <f t="shared" si="6"/>
        <v>xxxxx</v>
      </c>
      <c r="AT243" s="137" t="str">
        <f t="shared" si="7"/>
        <v/>
      </c>
    </row>
    <row r="244" spans="1:46" x14ac:dyDescent="0.2">
      <c r="A244" s="143">
        <v>546</v>
      </c>
      <c r="B244" s="143" t="s">
        <v>2894</v>
      </c>
      <c r="C244" s="143"/>
      <c r="D244" s="143"/>
      <c r="E244" s="151">
        <v>39814</v>
      </c>
      <c r="F244" s="142"/>
      <c r="G244" s="144"/>
      <c r="H244" s="142"/>
      <c r="I244" s="144"/>
      <c r="J244" s="142"/>
      <c r="K244" s="144"/>
      <c r="L244" s="142"/>
      <c r="M244" s="144"/>
      <c r="N244" s="142"/>
      <c r="O244" s="144"/>
      <c r="P244" s="142" t="s">
        <v>191</v>
      </c>
      <c r="Q244" s="144"/>
      <c r="R244" s="142"/>
      <c r="S244" s="144"/>
      <c r="T244" s="142"/>
      <c r="U244" s="144"/>
      <c r="V244" s="142"/>
      <c r="W244" s="144"/>
      <c r="X244" s="142" t="s">
        <v>191</v>
      </c>
      <c r="Y244" s="144"/>
      <c r="Z244" s="142"/>
      <c r="AA244" s="144"/>
      <c r="AB244" s="142"/>
      <c r="AC244" s="144"/>
      <c r="AD244" s="142"/>
      <c r="AE244" s="144"/>
      <c r="AF244" s="142" t="s">
        <v>191</v>
      </c>
      <c r="AG244" s="144"/>
      <c r="AH244" s="142"/>
      <c r="AI244" s="144"/>
      <c r="AJ244" s="142"/>
      <c r="AK244" s="144"/>
      <c r="AL244" s="142"/>
      <c r="AM244" s="145"/>
      <c r="AN244" s="142" t="s">
        <v>191</v>
      </c>
      <c r="AO244" s="144"/>
      <c r="AP244" s="142" t="s">
        <v>191</v>
      </c>
      <c r="AQ244" s="144"/>
      <c r="AS244" s="137" t="str">
        <f t="shared" si="6"/>
        <v>xxxxx</v>
      </c>
      <c r="AT244" s="137" t="str">
        <f t="shared" si="7"/>
        <v/>
      </c>
    </row>
    <row r="245" spans="1:46" x14ac:dyDescent="0.2">
      <c r="A245" s="143">
        <v>547</v>
      </c>
      <c r="B245" s="143" t="s">
        <v>2895</v>
      </c>
      <c r="C245" s="143"/>
      <c r="D245" s="143"/>
      <c r="E245" s="151" t="s">
        <v>1252</v>
      </c>
      <c r="F245" s="142"/>
      <c r="G245" s="144"/>
      <c r="H245" s="142"/>
      <c r="I245" s="144"/>
      <c r="J245" s="142"/>
      <c r="K245" s="144"/>
      <c r="L245" s="142"/>
      <c r="M245" s="144"/>
      <c r="N245" s="142"/>
      <c r="O245" s="144"/>
      <c r="P245" s="142" t="s">
        <v>191</v>
      </c>
      <c r="Q245" s="144"/>
      <c r="R245" s="142"/>
      <c r="S245" s="144"/>
      <c r="T245" s="142"/>
      <c r="U245" s="144"/>
      <c r="V245" s="142"/>
      <c r="W245" s="144"/>
      <c r="X245" s="142" t="s">
        <v>191</v>
      </c>
      <c r="Y245" s="144"/>
      <c r="Z245" s="142"/>
      <c r="AA245" s="144"/>
      <c r="AB245" s="142"/>
      <c r="AC245" s="144"/>
      <c r="AD245" s="142"/>
      <c r="AE245" s="144"/>
      <c r="AF245" s="142" t="s">
        <v>191</v>
      </c>
      <c r="AG245" s="144"/>
      <c r="AH245" s="142"/>
      <c r="AI245" s="144"/>
      <c r="AJ245" s="142"/>
      <c r="AK245" s="144"/>
      <c r="AL245" s="142"/>
      <c r="AM245" s="145"/>
      <c r="AN245" s="142" t="s">
        <v>191</v>
      </c>
      <c r="AO245" s="144"/>
      <c r="AP245" s="142" t="s">
        <v>191</v>
      </c>
      <c r="AQ245" s="144"/>
      <c r="AS245" s="137" t="str">
        <f t="shared" si="6"/>
        <v>xxxxx</v>
      </c>
      <c r="AT245" s="137" t="str">
        <f t="shared" si="7"/>
        <v/>
      </c>
    </row>
    <row r="246" spans="1:46" x14ac:dyDescent="0.2">
      <c r="A246" s="143">
        <v>548</v>
      </c>
      <c r="B246" s="143" t="s">
        <v>2896</v>
      </c>
      <c r="C246" s="143"/>
      <c r="D246" s="143"/>
      <c r="E246" s="151" t="s">
        <v>1252</v>
      </c>
      <c r="F246" s="142"/>
      <c r="G246" s="144"/>
      <c r="H246" s="142"/>
      <c r="I246" s="144"/>
      <c r="J246" s="142"/>
      <c r="K246" s="144"/>
      <c r="L246" s="142"/>
      <c r="M246" s="144"/>
      <c r="N246" s="142"/>
      <c r="O246" s="144"/>
      <c r="P246" s="142" t="s">
        <v>191</v>
      </c>
      <c r="Q246" s="144"/>
      <c r="R246" s="142"/>
      <c r="S246" s="144"/>
      <c r="T246" s="142"/>
      <c r="U246" s="144"/>
      <c r="V246" s="142"/>
      <c r="W246" s="144"/>
      <c r="X246" s="142" t="s">
        <v>191</v>
      </c>
      <c r="Y246" s="144"/>
      <c r="Z246" s="142"/>
      <c r="AA246" s="144"/>
      <c r="AB246" s="142"/>
      <c r="AC246" s="144"/>
      <c r="AD246" s="142"/>
      <c r="AE246" s="144"/>
      <c r="AF246" s="142" t="s">
        <v>191</v>
      </c>
      <c r="AG246" s="144"/>
      <c r="AH246" s="142"/>
      <c r="AI246" s="144"/>
      <c r="AJ246" s="142"/>
      <c r="AK246" s="144"/>
      <c r="AL246" s="142"/>
      <c r="AM246" s="145"/>
      <c r="AN246" s="142" t="s">
        <v>191</v>
      </c>
      <c r="AO246" s="144"/>
      <c r="AP246" s="142" t="s">
        <v>191</v>
      </c>
      <c r="AQ246" s="144"/>
      <c r="AS246" s="137" t="str">
        <f t="shared" si="6"/>
        <v>xxxxx</v>
      </c>
      <c r="AT246" s="137" t="str">
        <f t="shared" si="7"/>
        <v/>
      </c>
    </row>
    <row r="247" spans="1:46" x14ac:dyDescent="0.2">
      <c r="A247" s="143">
        <v>549</v>
      </c>
      <c r="B247" s="143" t="s">
        <v>2897</v>
      </c>
      <c r="C247" s="143"/>
      <c r="D247" s="143"/>
      <c r="E247" s="151" t="s">
        <v>1252</v>
      </c>
      <c r="F247" s="142"/>
      <c r="G247" s="144"/>
      <c r="H247" s="142"/>
      <c r="I247" s="144"/>
      <c r="J247" s="142"/>
      <c r="K247" s="144"/>
      <c r="L247" s="142"/>
      <c r="M247" s="144"/>
      <c r="N247" s="142"/>
      <c r="O247" s="144"/>
      <c r="P247" s="142" t="s">
        <v>191</v>
      </c>
      <c r="Q247" s="144"/>
      <c r="R247" s="142"/>
      <c r="S247" s="144"/>
      <c r="T247" s="142"/>
      <c r="U247" s="144"/>
      <c r="V247" s="142"/>
      <c r="W247" s="144"/>
      <c r="X247" s="142" t="s">
        <v>191</v>
      </c>
      <c r="Y247" s="144"/>
      <c r="Z247" s="142"/>
      <c r="AA247" s="144"/>
      <c r="AB247" s="142"/>
      <c r="AC247" s="144"/>
      <c r="AD247" s="142"/>
      <c r="AE247" s="144"/>
      <c r="AF247" s="142" t="s">
        <v>191</v>
      </c>
      <c r="AG247" s="144"/>
      <c r="AH247" s="142"/>
      <c r="AI247" s="144"/>
      <c r="AJ247" s="142"/>
      <c r="AK247" s="144"/>
      <c r="AL247" s="142"/>
      <c r="AM247" s="145"/>
      <c r="AN247" s="142" t="s">
        <v>191</v>
      </c>
      <c r="AO247" s="144"/>
      <c r="AP247" s="142" t="s">
        <v>191</v>
      </c>
      <c r="AQ247" s="144"/>
      <c r="AS247" s="137" t="str">
        <f t="shared" si="6"/>
        <v>xxxxx</v>
      </c>
      <c r="AT247" s="137" t="str">
        <f t="shared" si="7"/>
        <v/>
      </c>
    </row>
    <row r="248" spans="1:46" x14ac:dyDescent="0.2">
      <c r="A248" s="143">
        <v>550</v>
      </c>
      <c r="B248" s="143" t="s">
        <v>2898</v>
      </c>
      <c r="C248" s="143"/>
      <c r="D248" s="143"/>
      <c r="E248" s="151" t="s">
        <v>1252</v>
      </c>
      <c r="F248" s="142"/>
      <c r="G248" s="144"/>
      <c r="H248" s="142"/>
      <c r="I248" s="144"/>
      <c r="J248" s="142"/>
      <c r="K248" s="144"/>
      <c r="L248" s="142"/>
      <c r="M248" s="144"/>
      <c r="N248" s="142"/>
      <c r="O248" s="144"/>
      <c r="P248" s="142" t="s">
        <v>191</v>
      </c>
      <c r="Q248" s="144"/>
      <c r="R248" s="142"/>
      <c r="S248" s="144"/>
      <c r="T248" s="142"/>
      <c r="U248" s="144"/>
      <c r="V248" s="142"/>
      <c r="W248" s="144"/>
      <c r="X248" s="142" t="s">
        <v>191</v>
      </c>
      <c r="Y248" s="144"/>
      <c r="Z248" s="142"/>
      <c r="AA248" s="144"/>
      <c r="AB248" s="142"/>
      <c r="AC248" s="144"/>
      <c r="AD248" s="142"/>
      <c r="AE248" s="144"/>
      <c r="AF248" s="142" t="s">
        <v>191</v>
      </c>
      <c r="AG248" s="144"/>
      <c r="AH248" s="142"/>
      <c r="AI248" s="144"/>
      <c r="AJ248" s="142"/>
      <c r="AK248" s="144"/>
      <c r="AL248" s="142"/>
      <c r="AM248" s="145"/>
      <c r="AN248" s="142" t="s">
        <v>191</v>
      </c>
      <c r="AO248" s="144"/>
      <c r="AP248" s="142" t="s">
        <v>191</v>
      </c>
      <c r="AQ248" s="144"/>
      <c r="AS248" s="137" t="str">
        <f t="shared" si="6"/>
        <v>xxxxx</v>
      </c>
      <c r="AT248" s="137" t="str">
        <f t="shared" si="7"/>
        <v/>
      </c>
    </row>
    <row r="249" spans="1:46" x14ac:dyDescent="0.2">
      <c r="A249" s="143">
        <v>551</v>
      </c>
      <c r="B249" s="143" t="s">
        <v>2899</v>
      </c>
      <c r="C249" s="143"/>
      <c r="D249" s="143"/>
      <c r="E249" s="151" t="s">
        <v>1252</v>
      </c>
      <c r="F249" s="142"/>
      <c r="G249" s="144"/>
      <c r="H249" s="142"/>
      <c r="I249" s="144"/>
      <c r="J249" s="142"/>
      <c r="K249" s="144"/>
      <c r="L249" s="142"/>
      <c r="M249" s="144"/>
      <c r="N249" s="142"/>
      <c r="O249" s="144"/>
      <c r="P249" s="142" t="s">
        <v>191</v>
      </c>
      <c r="Q249" s="144"/>
      <c r="R249" s="142"/>
      <c r="S249" s="144"/>
      <c r="T249" s="142"/>
      <c r="U249" s="144"/>
      <c r="V249" s="142"/>
      <c r="W249" s="144"/>
      <c r="X249" s="142" t="s">
        <v>191</v>
      </c>
      <c r="Y249" s="144"/>
      <c r="Z249" s="142"/>
      <c r="AA249" s="144"/>
      <c r="AB249" s="142"/>
      <c r="AC249" s="144"/>
      <c r="AD249" s="142"/>
      <c r="AE249" s="144"/>
      <c r="AF249" s="142" t="s">
        <v>191</v>
      </c>
      <c r="AG249" s="144"/>
      <c r="AH249" s="142"/>
      <c r="AI249" s="144"/>
      <c r="AJ249" s="142"/>
      <c r="AK249" s="144"/>
      <c r="AL249" s="142"/>
      <c r="AM249" s="145"/>
      <c r="AN249" s="142" t="s">
        <v>191</v>
      </c>
      <c r="AO249" s="144"/>
      <c r="AP249" s="142" t="s">
        <v>191</v>
      </c>
      <c r="AQ249" s="144"/>
      <c r="AS249" s="137" t="str">
        <f t="shared" si="6"/>
        <v>xxxxx</v>
      </c>
      <c r="AT249" s="137" t="str">
        <f t="shared" si="7"/>
        <v/>
      </c>
    </row>
    <row r="250" spans="1:46" x14ac:dyDescent="0.2">
      <c r="A250" s="143">
        <v>552</v>
      </c>
      <c r="B250" s="143" t="s">
        <v>2900</v>
      </c>
      <c r="C250" s="143"/>
      <c r="D250" s="143"/>
      <c r="E250" s="151" t="s">
        <v>1252</v>
      </c>
      <c r="F250" s="142"/>
      <c r="G250" s="144"/>
      <c r="H250" s="142"/>
      <c r="I250" s="144"/>
      <c r="J250" s="142"/>
      <c r="K250" s="144"/>
      <c r="L250" s="142"/>
      <c r="M250" s="144"/>
      <c r="N250" s="142"/>
      <c r="O250" s="144"/>
      <c r="P250" s="142" t="s">
        <v>191</v>
      </c>
      <c r="Q250" s="144"/>
      <c r="R250" s="142"/>
      <c r="S250" s="144"/>
      <c r="T250" s="142"/>
      <c r="U250" s="144"/>
      <c r="V250" s="142"/>
      <c r="W250" s="144"/>
      <c r="X250" s="142" t="s">
        <v>191</v>
      </c>
      <c r="Y250" s="144"/>
      <c r="Z250" s="142"/>
      <c r="AA250" s="144"/>
      <c r="AB250" s="142"/>
      <c r="AC250" s="144"/>
      <c r="AD250" s="142"/>
      <c r="AE250" s="144"/>
      <c r="AF250" s="142" t="s">
        <v>191</v>
      </c>
      <c r="AG250" s="144"/>
      <c r="AH250" s="142"/>
      <c r="AI250" s="144"/>
      <c r="AJ250" s="142"/>
      <c r="AK250" s="144"/>
      <c r="AL250" s="142"/>
      <c r="AM250" s="145"/>
      <c r="AN250" s="142" t="s">
        <v>191</v>
      </c>
      <c r="AO250" s="144"/>
      <c r="AP250" s="142" t="s">
        <v>191</v>
      </c>
      <c r="AQ250" s="144"/>
      <c r="AS250" s="137" t="str">
        <f t="shared" si="6"/>
        <v>xxxxx</v>
      </c>
      <c r="AT250" s="137" t="str">
        <f t="shared" si="7"/>
        <v/>
      </c>
    </row>
    <row r="251" spans="1:46" x14ac:dyDescent="0.2">
      <c r="A251" s="143">
        <v>553</v>
      </c>
      <c r="B251" s="143" t="s">
        <v>2901</v>
      </c>
      <c r="C251" s="143"/>
      <c r="D251" s="143"/>
      <c r="E251" s="151" t="s">
        <v>1252</v>
      </c>
      <c r="F251" s="142"/>
      <c r="G251" s="144"/>
      <c r="H251" s="142"/>
      <c r="I251" s="144"/>
      <c r="J251" s="142"/>
      <c r="K251" s="144"/>
      <c r="L251" s="142"/>
      <c r="M251" s="144"/>
      <c r="N251" s="142"/>
      <c r="O251" s="144"/>
      <c r="P251" s="142" t="s">
        <v>191</v>
      </c>
      <c r="Q251" s="144"/>
      <c r="R251" s="142"/>
      <c r="S251" s="144"/>
      <c r="T251" s="142"/>
      <c r="U251" s="144"/>
      <c r="V251" s="142"/>
      <c r="W251" s="144"/>
      <c r="X251" s="142" t="s">
        <v>191</v>
      </c>
      <c r="Y251" s="144"/>
      <c r="Z251" s="142"/>
      <c r="AA251" s="144"/>
      <c r="AB251" s="142"/>
      <c r="AC251" s="144"/>
      <c r="AD251" s="142"/>
      <c r="AE251" s="144"/>
      <c r="AF251" s="142" t="s">
        <v>191</v>
      </c>
      <c r="AG251" s="144"/>
      <c r="AH251" s="142"/>
      <c r="AI251" s="144"/>
      <c r="AJ251" s="142"/>
      <c r="AK251" s="144"/>
      <c r="AL251" s="142"/>
      <c r="AM251" s="145"/>
      <c r="AN251" s="142" t="s">
        <v>191</v>
      </c>
      <c r="AO251" s="144"/>
      <c r="AP251" s="142" t="s">
        <v>191</v>
      </c>
      <c r="AQ251" s="144"/>
      <c r="AS251" s="137" t="str">
        <f t="shared" si="6"/>
        <v>xxxxx</v>
      </c>
      <c r="AT251" s="137" t="str">
        <f t="shared" si="7"/>
        <v/>
      </c>
    </row>
    <row r="252" spans="1:46" x14ac:dyDescent="0.2">
      <c r="A252" s="143">
        <v>554</v>
      </c>
      <c r="B252" s="143" t="s">
        <v>2902</v>
      </c>
      <c r="C252" s="143"/>
      <c r="D252" s="143"/>
      <c r="E252" s="151" t="s">
        <v>1252</v>
      </c>
      <c r="F252" s="142"/>
      <c r="G252" s="144"/>
      <c r="H252" s="142"/>
      <c r="I252" s="144"/>
      <c r="J252" s="142"/>
      <c r="K252" s="144"/>
      <c r="L252" s="142"/>
      <c r="M252" s="144"/>
      <c r="N252" s="142"/>
      <c r="O252" s="144"/>
      <c r="P252" s="142" t="s">
        <v>191</v>
      </c>
      <c r="Q252" s="144"/>
      <c r="R252" s="142"/>
      <c r="S252" s="144"/>
      <c r="T252" s="142"/>
      <c r="U252" s="144"/>
      <c r="V252" s="142"/>
      <c r="W252" s="144"/>
      <c r="X252" s="142" t="s">
        <v>191</v>
      </c>
      <c r="Y252" s="144"/>
      <c r="Z252" s="142"/>
      <c r="AA252" s="144"/>
      <c r="AB252" s="142"/>
      <c r="AC252" s="144"/>
      <c r="AD252" s="142"/>
      <c r="AE252" s="144"/>
      <c r="AF252" s="142" t="s">
        <v>191</v>
      </c>
      <c r="AG252" s="144"/>
      <c r="AH252" s="142"/>
      <c r="AI252" s="144"/>
      <c r="AJ252" s="142"/>
      <c r="AK252" s="144"/>
      <c r="AL252" s="142"/>
      <c r="AM252" s="145"/>
      <c r="AN252" s="142" t="s">
        <v>191</v>
      </c>
      <c r="AO252" s="144"/>
      <c r="AP252" s="142" t="s">
        <v>191</v>
      </c>
      <c r="AQ252" s="144"/>
      <c r="AS252" s="137" t="str">
        <f t="shared" si="6"/>
        <v>xxxxx</v>
      </c>
      <c r="AT252" s="137" t="str">
        <f t="shared" si="7"/>
        <v/>
      </c>
    </row>
    <row r="253" spans="1:46" x14ac:dyDescent="0.2">
      <c r="A253" s="143">
        <v>555</v>
      </c>
      <c r="B253" s="143" t="s">
        <v>2903</v>
      </c>
      <c r="C253" s="143"/>
      <c r="D253" s="143"/>
      <c r="E253" s="151">
        <v>39814</v>
      </c>
      <c r="F253" s="142"/>
      <c r="G253" s="144"/>
      <c r="H253" s="142"/>
      <c r="I253" s="144"/>
      <c r="J253" s="142"/>
      <c r="K253" s="144"/>
      <c r="L253" s="142"/>
      <c r="M253" s="144"/>
      <c r="N253" s="142"/>
      <c r="O253" s="144"/>
      <c r="P253" s="142" t="s">
        <v>191</v>
      </c>
      <c r="Q253" s="144"/>
      <c r="R253" s="142"/>
      <c r="S253" s="144"/>
      <c r="T253" s="142"/>
      <c r="U253" s="144"/>
      <c r="V253" s="142"/>
      <c r="W253" s="144"/>
      <c r="X253" s="142" t="s">
        <v>191</v>
      </c>
      <c r="Y253" s="144"/>
      <c r="Z253" s="142"/>
      <c r="AA253" s="144"/>
      <c r="AB253" s="142"/>
      <c r="AC253" s="144"/>
      <c r="AD253" s="142"/>
      <c r="AE253" s="144"/>
      <c r="AF253" s="142" t="s">
        <v>191</v>
      </c>
      <c r="AG253" s="144"/>
      <c r="AH253" s="142"/>
      <c r="AI253" s="144"/>
      <c r="AJ253" s="142"/>
      <c r="AK253" s="144"/>
      <c r="AL253" s="142"/>
      <c r="AM253" s="145"/>
      <c r="AN253" s="142" t="s">
        <v>191</v>
      </c>
      <c r="AO253" s="144"/>
      <c r="AP253" s="142" t="s">
        <v>191</v>
      </c>
      <c r="AQ253" s="144"/>
      <c r="AS253" s="137" t="str">
        <f t="shared" si="6"/>
        <v>xxxxx</v>
      </c>
      <c r="AT253" s="137" t="str">
        <f t="shared" si="7"/>
        <v/>
      </c>
    </row>
    <row r="254" spans="1:46" x14ac:dyDescent="0.2">
      <c r="A254" s="143">
        <v>556</v>
      </c>
      <c r="B254" s="143" t="s">
        <v>2904</v>
      </c>
      <c r="C254" s="143"/>
      <c r="D254" s="143"/>
      <c r="E254" s="151">
        <v>39814</v>
      </c>
      <c r="F254" s="142"/>
      <c r="G254" s="144"/>
      <c r="H254" s="142"/>
      <c r="I254" s="144"/>
      <c r="J254" s="142"/>
      <c r="K254" s="144"/>
      <c r="L254" s="142"/>
      <c r="M254" s="144"/>
      <c r="N254" s="142"/>
      <c r="O254" s="144"/>
      <c r="P254" s="142" t="s">
        <v>191</v>
      </c>
      <c r="Q254" s="144"/>
      <c r="R254" s="142"/>
      <c r="S254" s="144"/>
      <c r="T254" s="142"/>
      <c r="U254" s="144"/>
      <c r="V254" s="142"/>
      <c r="W254" s="144"/>
      <c r="X254" s="142" t="s">
        <v>191</v>
      </c>
      <c r="Y254" s="144"/>
      <c r="Z254" s="142"/>
      <c r="AA254" s="144"/>
      <c r="AB254" s="142"/>
      <c r="AC254" s="144"/>
      <c r="AD254" s="142"/>
      <c r="AE254" s="144"/>
      <c r="AF254" s="142" t="s">
        <v>191</v>
      </c>
      <c r="AG254" s="144"/>
      <c r="AH254" s="142"/>
      <c r="AI254" s="144"/>
      <c r="AJ254" s="142"/>
      <c r="AK254" s="144"/>
      <c r="AL254" s="142"/>
      <c r="AM254" s="145"/>
      <c r="AN254" s="142" t="s">
        <v>191</v>
      </c>
      <c r="AO254" s="144"/>
      <c r="AP254" s="142" t="s">
        <v>191</v>
      </c>
      <c r="AQ254" s="144"/>
      <c r="AS254" s="137" t="str">
        <f t="shared" si="6"/>
        <v>xxxxx</v>
      </c>
      <c r="AT254" s="137" t="str">
        <f t="shared" si="7"/>
        <v/>
      </c>
    </row>
    <row r="255" spans="1:46" x14ac:dyDescent="0.2">
      <c r="A255" s="143">
        <v>557</v>
      </c>
      <c r="B255" s="143" t="s">
        <v>2905</v>
      </c>
      <c r="C255" s="143"/>
      <c r="D255" s="143"/>
      <c r="E255" s="151">
        <v>39814</v>
      </c>
      <c r="F255" s="142"/>
      <c r="G255" s="144"/>
      <c r="H255" s="142"/>
      <c r="I255" s="144"/>
      <c r="J255" s="142"/>
      <c r="K255" s="144"/>
      <c r="L255" s="142"/>
      <c r="M255" s="144"/>
      <c r="N255" s="142"/>
      <c r="O255" s="144"/>
      <c r="P255" s="142" t="s">
        <v>191</v>
      </c>
      <c r="Q255" s="144"/>
      <c r="R255" s="142"/>
      <c r="S255" s="144"/>
      <c r="T255" s="142"/>
      <c r="U255" s="144"/>
      <c r="V255" s="142"/>
      <c r="W255" s="144"/>
      <c r="X255" s="142" t="s">
        <v>191</v>
      </c>
      <c r="Y255" s="144"/>
      <c r="Z255" s="142"/>
      <c r="AA255" s="144"/>
      <c r="AB255" s="142"/>
      <c r="AC255" s="144"/>
      <c r="AD255" s="142"/>
      <c r="AE255" s="144"/>
      <c r="AF255" s="142" t="s">
        <v>191</v>
      </c>
      <c r="AG255" s="144"/>
      <c r="AH255" s="142"/>
      <c r="AI255" s="144"/>
      <c r="AJ255" s="142"/>
      <c r="AK255" s="144"/>
      <c r="AL255" s="142"/>
      <c r="AM255" s="145"/>
      <c r="AN255" s="142" t="s">
        <v>191</v>
      </c>
      <c r="AO255" s="144"/>
      <c r="AP255" s="142" t="s">
        <v>191</v>
      </c>
      <c r="AQ255" s="144"/>
      <c r="AS255" s="137" t="str">
        <f t="shared" si="6"/>
        <v>xxxxx</v>
      </c>
      <c r="AT255" s="137" t="str">
        <f t="shared" si="7"/>
        <v/>
      </c>
    </row>
    <row r="256" spans="1:46" x14ac:dyDescent="0.2">
      <c r="A256" s="143">
        <v>558</v>
      </c>
      <c r="B256" s="143" t="s">
        <v>2906</v>
      </c>
      <c r="C256" s="143"/>
      <c r="D256" s="143"/>
      <c r="E256" s="151">
        <v>39814</v>
      </c>
      <c r="F256" s="142"/>
      <c r="G256" s="144"/>
      <c r="H256" s="142"/>
      <c r="I256" s="144"/>
      <c r="J256" s="142"/>
      <c r="K256" s="144"/>
      <c r="L256" s="142"/>
      <c r="M256" s="144"/>
      <c r="N256" s="142"/>
      <c r="O256" s="144"/>
      <c r="P256" s="142" t="s">
        <v>191</v>
      </c>
      <c r="Q256" s="144"/>
      <c r="R256" s="142"/>
      <c r="S256" s="144"/>
      <c r="T256" s="142"/>
      <c r="U256" s="144"/>
      <c r="V256" s="142"/>
      <c r="W256" s="144"/>
      <c r="X256" s="142" t="s">
        <v>191</v>
      </c>
      <c r="Y256" s="144"/>
      <c r="Z256" s="142"/>
      <c r="AA256" s="144"/>
      <c r="AB256" s="142"/>
      <c r="AC256" s="144"/>
      <c r="AD256" s="142"/>
      <c r="AE256" s="144"/>
      <c r="AF256" s="142" t="s">
        <v>191</v>
      </c>
      <c r="AG256" s="144"/>
      <c r="AH256" s="142"/>
      <c r="AI256" s="144"/>
      <c r="AJ256" s="142"/>
      <c r="AK256" s="144"/>
      <c r="AL256" s="142"/>
      <c r="AM256" s="145"/>
      <c r="AN256" s="142" t="s">
        <v>191</v>
      </c>
      <c r="AO256" s="144"/>
      <c r="AP256" s="142" t="s">
        <v>191</v>
      </c>
      <c r="AQ256" s="144"/>
      <c r="AS256" s="137" t="str">
        <f t="shared" si="6"/>
        <v>xxxxx</v>
      </c>
      <c r="AT256" s="137" t="str">
        <f t="shared" si="7"/>
        <v/>
      </c>
    </row>
    <row r="257" spans="1:46" x14ac:dyDescent="0.2">
      <c r="A257" s="143">
        <v>559</v>
      </c>
      <c r="B257" s="143" t="s">
        <v>2907</v>
      </c>
      <c r="C257" s="143"/>
      <c r="D257" s="143"/>
      <c r="E257" s="151">
        <v>39814</v>
      </c>
      <c r="F257" s="142"/>
      <c r="G257" s="144"/>
      <c r="H257" s="142"/>
      <c r="I257" s="144"/>
      <c r="J257" s="142"/>
      <c r="K257" s="144"/>
      <c r="L257" s="142"/>
      <c r="M257" s="144"/>
      <c r="N257" s="142"/>
      <c r="O257" s="144"/>
      <c r="P257" s="142" t="s">
        <v>191</v>
      </c>
      <c r="Q257" s="144"/>
      <c r="R257" s="142"/>
      <c r="S257" s="144"/>
      <c r="T257" s="142"/>
      <c r="U257" s="144"/>
      <c r="V257" s="142"/>
      <c r="W257" s="144"/>
      <c r="X257" s="142" t="s">
        <v>191</v>
      </c>
      <c r="Y257" s="144"/>
      <c r="Z257" s="142"/>
      <c r="AA257" s="144"/>
      <c r="AB257" s="142"/>
      <c r="AC257" s="144"/>
      <c r="AD257" s="142"/>
      <c r="AE257" s="144"/>
      <c r="AF257" s="142" t="s">
        <v>191</v>
      </c>
      <c r="AG257" s="144"/>
      <c r="AH257" s="142"/>
      <c r="AI257" s="144"/>
      <c r="AJ257" s="142"/>
      <c r="AK257" s="144"/>
      <c r="AL257" s="142"/>
      <c r="AM257" s="145"/>
      <c r="AN257" s="142" t="s">
        <v>191</v>
      </c>
      <c r="AO257" s="144"/>
      <c r="AP257" s="142" t="s">
        <v>191</v>
      </c>
      <c r="AQ257" s="144"/>
      <c r="AS257" s="137" t="str">
        <f t="shared" si="6"/>
        <v>xxxxx</v>
      </c>
      <c r="AT257" s="137" t="str">
        <f t="shared" si="7"/>
        <v/>
      </c>
    </row>
    <row r="258" spans="1:46" x14ac:dyDescent="0.2">
      <c r="A258" s="143">
        <v>560</v>
      </c>
      <c r="B258" s="143" t="s">
        <v>2908</v>
      </c>
      <c r="C258" s="143"/>
      <c r="D258" s="143"/>
      <c r="E258" s="151">
        <v>39814</v>
      </c>
      <c r="F258" s="142"/>
      <c r="G258" s="144"/>
      <c r="H258" s="142"/>
      <c r="I258" s="144"/>
      <c r="J258" s="142"/>
      <c r="K258" s="144"/>
      <c r="L258" s="142"/>
      <c r="M258" s="144"/>
      <c r="N258" s="142"/>
      <c r="O258" s="144"/>
      <c r="P258" s="142" t="s">
        <v>191</v>
      </c>
      <c r="Q258" s="144"/>
      <c r="R258" s="142"/>
      <c r="S258" s="144"/>
      <c r="T258" s="142"/>
      <c r="U258" s="144"/>
      <c r="V258" s="142"/>
      <c r="W258" s="144"/>
      <c r="X258" s="142" t="s">
        <v>191</v>
      </c>
      <c r="Y258" s="144"/>
      <c r="Z258" s="142"/>
      <c r="AA258" s="144"/>
      <c r="AB258" s="142"/>
      <c r="AC258" s="144"/>
      <c r="AD258" s="142"/>
      <c r="AE258" s="144"/>
      <c r="AF258" s="142" t="s">
        <v>191</v>
      </c>
      <c r="AG258" s="144"/>
      <c r="AH258" s="142"/>
      <c r="AI258" s="144"/>
      <c r="AJ258" s="142"/>
      <c r="AK258" s="144"/>
      <c r="AL258" s="142"/>
      <c r="AM258" s="145"/>
      <c r="AN258" s="142" t="s">
        <v>191</v>
      </c>
      <c r="AO258" s="144"/>
      <c r="AP258" s="142" t="s">
        <v>191</v>
      </c>
      <c r="AQ258" s="144"/>
      <c r="AS258" s="137" t="str">
        <f t="shared" si="6"/>
        <v>xxxxx</v>
      </c>
      <c r="AT258" s="137" t="str">
        <f t="shared" si="7"/>
        <v/>
      </c>
    </row>
    <row r="259" spans="1:46" x14ac:dyDescent="0.2">
      <c r="A259" s="143">
        <v>561</v>
      </c>
      <c r="B259" s="143" t="s">
        <v>2909</v>
      </c>
      <c r="C259" s="143"/>
      <c r="D259" s="143"/>
      <c r="E259" s="151">
        <v>39814</v>
      </c>
      <c r="F259" s="142"/>
      <c r="G259" s="144"/>
      <c r="H259" s="142"/>
      <c r="I259" s="144"/>
      <c r="J259" s="142"/>
      <c r="K259" s="144"/>
      <c r="L259" s="142"/>
      <c r="M259" s="144"/>
      <c r="N259" s="142"/>
      <c r="O259" s="144"/>
      <c r="P259" s="142" t="s">
        <v>191</v>
      </c>
      <c r="Q259" s="144"/>
      <c r="R259" s="142"/>
      <c r="S259" s="144"/>
      <c r="T259" s="142"/>
      <c r="U259" s="144"/>
      <c r="V259" s="142"/>
      <c r="W259" s="144"/>
      <c r="X259" s="142" t="s">
        <v>191</v>
      </c>
      <c r="Y259" s="144"/>
      <c r="Z259" s="142"/>
      <c r="AA259" s="144"/>
      <c r="AB259" s="142"/>
      <c r="AC259" s="144"/>
      <c r="AD259" s="142"/>
      <c r="AE259" s="144"/>
      <c r="AF259" s="142" t="s">
        <v>191</v>
      </c>
      <c r="AG259" s="144"/>
      <c r="AH259" s="142"/>
      <c r="AI259" s="144"/>
      <c r="AJ259" s="142"/>
      <c r="AK259" s="144"/>
      <c r="AL259" s="142"/>
      <c r="AM259" s="145"/>
      <c r="AN259" s="142" t="s">
        <v>191</v>
      </c>
      <c r="AO259" s="144"/>
      <c r="AP259" s="142" t="s">
        <v>191</v>
      </c>
      <c r="AQ259" s="144"/>
      <c r="AS259" s="137" t="str">
        <f t="shared" si="6"/>
        <v>xxxxx</v>
      </c>
      <c r="AT259" s="137" t="str">
        <f t="shared" si="7"/>
        <v/>
      </c>
    </row>
    <row r="260" spans="1:46" x14ac:dyDescent="0.2">
      <c r="A260" s="143">
        <v>562</v>
      </c>
      <c r="B260" s="143" t="s">
        <v>2910</v>
      </c>
      <c r="C260" s="143"/>
      <c r="D260" s="143"/>
      <c r="E260" s="151">
        <v>39814</v>
      </c>
      <c r="F260" s="142"/>
      <c r="G260" s="144"/>
      <c r="H260" s="142"/>
      <c r="I260" s="144"/>
      <c r="J260" s="142"/>
      <c r="K260" s="144"/>
      <c r="L260" s="142"/>
      <c r="M260" s="144"/>
      <c r="N260" s="142"/>
      <c r="O260" s="144"/>
      <c r="P260" s="142" t="s">
        <v>191</v>
      </c>
      <c r="Q260" s="144"/>
      <c r="R260" s="142"/>
      <c r="S260" s="144"/>
      <c r="T260" s="142"/>
      <c r="U260" s="144"/>
      <c r="V260" s="142"/>
      <c r="W260" s="144"/>
      <c r="X260" s="142" t="s">
        <v>191</v>
      </c>
      <c r="Y260" s="144"/>
      <c r="Z260" s="142"/>
      <c r="AA260" s="144"/>
      <c r="AB260" s="142"/>
      <c r="AC260" s="144"/>
      <c r="AD260" s="142"/>
      <c r="AE260" s="144"/>
      <c r="AF260" s="142" t="s">
        <v>191</v>
      </c>
      <c r="AG260" s="144"/>
      <c r="AH260" s="142"/>
      <c r="AI260" s="144"/>
      <c r="AJ260" s="142"/>
      <c r="AK260" s="144"/>
      <c r="AL260" s="142"/>
      <c r="AM260" s="145"/>
      <c r="AN260" s="142" t="s">
        <v>191</v>
      </c>
      <c r="AO260" s="144"/>
      <c r="AP260" s="142" t="s">
        <v>191</v>
      </c>
      <c r="AQ260" s="144"/>
      <c r="AS260" s="137" t="str">
        <f t="shared" si="6"/>
        <v>xxxxx</v>
      </c>
      <c r="AT260" s="137" t="str">
        <f t="shared" si="7"/>
        <v/>
      </c>
    </row>
    <row r="261" spans="1:46" x14ac:dyDescent="0.2">
      <c r="A261" s="143">
        <v>563</v>
      </c>
      <c r="B261" s="143" t="s">
        <v>2911</v>
      </c>
      <c r="C261" s="143"/>
      <c r="D261" s="143"/>
      <c r="E261" s="151">
        <v>39814</v>
      </c>
      <c r="F261" s="142"/>
      <c r="G261" s="144"/>
      <c r="H261" s="142"/>
      <c r="I261" s="144"/>
      <c r="J261" s="142"/>
      <c r="K261" s="144"/>
      <c r="L261" s="142"/>
      <c r="M261" s="144"/>
      <c r="N261" s="142"/>
      <c r="O261" s="144"/>
      <c r="P261" s="142" t="s">
        <v>191</v>
      </c>
      <c r="Q261" s="144"/>
      <c r="R261" s="142"/>
      <c r="S261" s="144"/>
      <c r="T261" s="142"/>
      <c r="U261" s="144"/>
      <c r="V261" s="142"/>
      <c r="W261" s="144"/>
      <c r="X261" s="142" t="s">
        <v>191</v>
      </c>
      <c r="Y261" s="144"/>
      <c r="Z261" s="142"/>
      <c r="AA261" s="144"/>
      <c r="AB261" s="142"/>
      <c r="AC261" s="144"/>
      <c r="AD261" s="142"/>
      <c r="AE261" s="144"/>
      <c r="AF261" s="142" t="s">
        <v>191</v>
      </c>
      <c r="AG261" s="144"/>
      <c r="AH261" s="142"/>
      <c r="AI261" s="144"/>
      <c r="AJ261" s="142"/>
      <c r="AK261" s="144"/>
      <c r="AL261" s="142"/>
      <c r="AM261" s="145"/>
      <c r="AN261" s="142" t="s">
        <v>191</v>
      </c>
      <c r="AO261" s="144"/>
      <c r="AP261" s="142" t="s">
        <v>191</v>
      </c>
      <c r="AQ261" s="144"/>
      <c r="AS261" s="137" t="str">
        <f t="shared" si="6"/>
        <v>xxxxx</v>
      </c>
      <c r="AT261" s="137" t="str">
        <f t="shared" si="7"/>
        <v/>
      </c>
    </row>
    <row r="262" spans="1:46" x14ac:dyDescent="0.2">
      <c r="A262" s="143">
        <v>564</v>
      </c>
      <c r="B262" s="143" t="s">
        <v>2912</v>
      </c>
      <c r="C262" s="143"/>
      <c r="D262" s="143"/>
      <c r="E262" s="151">
        <v>39814</v>
      </c>
      <c r="F262" s="142"/>
      <c r="G262" s="144"/>
      <c r="H262" s="142"/>
      <c r="I262" s="144"/>
      <c r="J262" s="142"/>
      <c r="K262" s="144"/>
      <c r="L262" s="142"/>
      <c r="M262" s="144"/>
      <c r="N262" s="142"/>
      <c r="O262" s="144"/>
      <c r="P262" s="142" t="s">
        <v>191</v>
      </c>
      <c r="Q262" s="144"/>
      <c r="R262" s="142"/>
      <c r="S262" s="144"/>
      <c r="T262" s="142"/>
      <c r="U262" s="144"/>
      <c r="V262" s="142"/>
      <c r="W262" s="144"/>
      <c r="X262" s="142" t="s">
        <v>191</v>
      </c>
      <c r="Y262" s="144"/>
      <c r="Z262" s="142"/>
      <c r="AA262" s="144"/>
      <c r="AB262" s="142"/>
      <c r="AC262" s="144"/>
      <c r="AD262" s="142"/>
      <c r="AE262" s="144"/>
      <c r="AF262" s="142" t="s">
        <v>191</v>
      </c>
      <c r="AG262" s="144"/>
      <c r="AH262" s="142"/>
      <c r="AI262" s="144"/>
      <c r="AJ262" s="142"/>
      <c r="AK262" s="144"/>
      <c r="AL262" s="142"/>
      <c r="AM262" s="145"/>
      <c r="AN262" s="142" t="s">
        <v>191</v>
      </c>
      <c r="AO262" s="144"/>
      <c r="AP262" s="142" t="s">
        <v>191</v>
      </c>
      <c r="AQ262" s="144"/>
      <c r="AS262" s="137" t="str">
        <f t="shared" si="6"/>
        <v>xxxxx</v>
      </c>
      <c r="AT262" s="137" t="str">
        <f t="shared" si="7"/>
        <v/>
      </c>
    </row>
    <row r="263" spans="1:46" x14ac:dyDescent="0.2">
      <c r="A263" s="143">
        <v>565</v>
      </c>
      <c r="B263" s="143" t="s">
        <v>2257</v>
      </c>
      <c r="C263" s="143"/>
      <c r="D263" s="143"/>
      <c r="E263" s="151">
        <v>39814</v>
      </c>
      <c r="F263" s="142"/>
      <c r="G263" s="144"/>
      <c r="H263" s="142"/>
      <c r="I263" s="144"/>
      <c r="J263" s="142"/>
      <c r="K263" s="144"/>
      <c r="L263" s="142"/>
      <c r="M263" s="144"/>
      <c r="N263" s="142"/>
      <c r="O263" s="144"/>
      <c r="P263" s="142" t="s">
        <v>191</v>
      </c>
      <c r="Q263" s="144"/>
      <c r="R263" s="142"/>
      <c r="S263" s="144"/>
      <c r="T263" s="142"/>
      <c r="U263" s="144"/>
      <c r="V263" s="142"/>
      <c r="W263" s="144"/>
      <c r="X263" s="142" t="s">
        <v>191</v>
      </c>
      <c r="Y263" s="144"/>
      <c r="Z263" s="142"/>
      <c r="AA263" s="144"/>
      <c r="AB263" s="142"/>
      <c r="AC263" s="144"/>
      <c r="AD263" s="142"/>
      <c r="AE263" s="144"/>
      <c r="AF263" s="142" t="s">
        <v>191</v>
      </c>
      <c r="AG263" s="144"/>
      <c r="AH263" s="142"/>
      <c r="AI263" s="144"/>
      <c r="AJ263" s="142"/>
      <c r="AK263" s="144"/>
      <c r="AL263" s="142"/>
      <c r="AM263" s="145"/>
      <c r="AN263" s="142" t="s">
        <v>191</v>
      </c>
      <c r="AO263" s="144"/>
      <c r="AP263" s="142" t="s">
        <v>191</v>
      </c>
      <c r="AQ263" s="144"/>
      <c r="AS263" s="137" t="str">
        <f t="shared" si="6"/>
        <v>xxxxx</v>
      </c>
      <c r="AT263" s="137" t="str">
        <f t="shared" si="7"/>
        <v/>
      </c>
    </row>
    <row r="264" spans="1:46" x14ac:dyDescent="0.2">
      <c r="A264" s="143">
        <v>566</v>
      </c>
      <c r="B264" s="143" t="s">
        <v>2913</v>
      </c>
      <c r="C264" s="143"/>
      <c r="D264" s="143"/>
      <c r="E264" s="151">
        <v>39814</v>
      </c>
      <c r="F264" s="142"/>
      <c r="G264" s="144"/>
      <c r="H264" s="142"/>
      <c r="I264" s="144"/>
      <c r="J264" s="142"/>
      <c r="K264" s="144"/>
      <c r="L264" s="142"/>
      <c r="M264" s="144"/>
      <c r="N264" s="142"/>
      <c r="O264" s="144"/>
      <c r="P264" s="142" t="s">
        <v>191</v>
      </c>
      <c r="Q264" s="144"/>
      <c r="R264" s="142"/>
      <c r="S264" s="144"/>
      <c r="T264" s="142"/>
      <c r="U264" s="144"/>
      <c r="V264" s="142"/>
      <c r="W264" s="144"/>
      <c r="X264" s="142" t="s">
        <v>191</v>
      </c>
      <c r="Y264" s="144"/>
      <c r="Z264" s="142"/>
      <c r="AA264" s="144"/>
      <c r="AB264" s="142"/>
      <c r="AC264" s="144"/>
      <c r="AD264" s="142"/>
      <c r="AE264" s="144"/>
      <c r="AF264" s="142" t="s">
        <v>191</v>
      </c>
      <c r="AG264" s="144"/>
      <c r="AH264" s="142"/>
      <c r="AI264" s="144"/>
      <c r="AJ264" s="142"/>
      <c r="AK264" s="144"/>
      <c r="AL264" s="142"/>
      <c r="AM264" s="145"/>
      <c r="AN264" s="142" t="s">
        <v>191</v>
      </c>
      <c r="AO264" s="144"/>
      <c r="AP264" s="142" t="s">
        <v>191</v>
      </c>
      <c r="AQ264" s="144"/>
      <c r="AS264" s="137" t="str">
        <f t="shared" si="6"/>
        <v>xxxxx</v>
      </c>
      <c r="AT264" s="137" t="str">
        <f t="shared" si="7"/>
        <v/>
      </c>
    </row>
    <row r="265" spans="1:46" x14ac:dyDescent="0.2">
      <c r="A265" s="143">
        <v>567</v>
      </c>
      <c r="B265" s="143" t="s">
        <v>2914</v>
      </c>
      <c r="C265" s="143"/>
      <c r="D265" s="143"/>
      <c r="E265" s="151">
        <v>39814</v>
      </c>
      <c r="F265" s="142"/>
      <c r="G265" s="144"/>
      <c r="H265" s="142"/>
      <c r="I265" s="144"/>
      <c r="J265" s="142"/>
      <c r="K265" s="144"/>
      <c r="L265" s="142"/>
      <c r="M265" s="144"/>
      <c r="N265" s="142"/>
      <c r="O265" s="144"/>
      <c r="P265" s="142" t="s">
        <v>191</v>
      </c>
      <c r="Q265" s="144"/>
      <c r="R265" s="142"/>
      <c r="S265" s="144"/>
      <c r="T265" s="142"/>
      <c r="U265" s="144"/>
      <c r="V265" s="142"/>
      <c r="W265" s="144"/>
      <c r="X265" s="142" t="s">
        <v>191</v>
      </c>
      <c r="Y265" s="144"/>
      <c r="Z265" s="142"/>
      <c r="AA265" s="144"/>
      <c r="AB265" s="142"/>
      <c r="AC265" s="144"/>
      <c r="AD265" s="142"/>
      <c r="AE265" s="144"/>
      <c r="AF265" s="142" t="s">
        <v>191</v>
      </c>
      <c r="AG265" s="144"/>
      <c r="AH265" s="142"/>
      <c r="AI265" s="144"/>
      <c r="AJ265" s="142"/>
      <c r="AK265" s="144"/>
      <c r="AL265" s="142"/>
      <c r="AM265" s="145"/>
      <c r="AN265" s="142" t="s">
        <v>191</v>
      </c>
      <c r="AO265" s="144"/>
      <c r="AP265" s="142" t="s">
        <v>191</v>
      </c>
      <c r="AQ265" s="144"/>
      <c r="AS265" s="137" t="str">
        <f t="shared" si="6"/>
        <v>xxxxx</v>
      </c>
      <c r="AT265" s="137" t="str">
        <f t="shared" si="7"/>
        <v/>
      </c>
    </row>
    <row r="266" spans="1:46" x14ac:dyDescent="0.2">
      <c r="A266" s="143">
        <v>568</v>
      </c>
      <c r="B266" s="143" t="s">
        <v>2915</v>
      </c>
      <c r="C266" s="143"/>
      <c r="D266" s="143"/>
      <c r="E266" s="151">
        <v>39814</v>
      </c>
      <c r="F266" s="142"/>
      <c r="G266" s="144"/>
      <c r="H266" s="142"/>
      <c r="I266" s="144"/>
      <c r="J266" s="142"/>
      <c r="K266" s="144"/>
      <c r="L266" s="142"/>
      <c r="M266" s="144"/>
      <c r="N266" s="142"/>
      <c r="O266" s="144"/>
      <c r="P266" s="142" t="s">
        <v>191</v>
      </c>
      <c r="Q266" s="144"/>
      <c r="R266" s="142"/>
      <c r="S266" s="144"/>
      <c r="T266" s="142"/>
      <c r="U266" s="144"/>
      <c r="V266" s="142"/>
      <c r="W266" s="144"/>
      <c r="X266" s="142" t="s">
        <v>191</v>
      </c>
      <c r="Y266" s="144"/>
      <c r="Z266" s="142"/>
      <c r="AA266" s="144"/>
      <c r="AB266" s="142"/>
      <c r="AC266" s="144"/>
      <c r="AD266" s="142"/>
      <c r="AE266" s="144"/>
      <c r="AF266" s="142" t="s">
        <v>191</v>
      </c>
      <c r="AG266" s="144"/>
      <c r="AH266" s="142"/>
      <c r="AI266" s="144"/>
      <c r="AJ266" s="142"/>
      <c r="AK266" s="144"/>
      <c r="AL266" s="142"/>
      <c r="AM266" s="145"/>
      <c r="AN266" s="142" t="s">
        <v>191</v>
      </c>
      <c r="AO266" s="144"/>
      <c r="AP266" s="142" t="s">
        <v>191</v>
      </c>
      <c r="AQ266" s="144"/>
      <c r="AS266" s="137" t="str">
        <f t="shared" ref="AS266:AS332" si="8">H266&amp;J266&amp;L266&amp;N266&amp;P266&amp;R266&amp;T266&amp;V266&amp;X266&amp;Z266&amp;AB266&amp;AD266&amp;AF266&amp;AH266&amp;AJ266&amp;AL266&amp;AN266&amp;AP266</f>
        <v>xxxxx</v>
      </c>
      <c r="AT266" s="137" t="str">
        <f t="shared" ref="AT266:AT332" si="9">I266&amp;K266&amp;M266&amp;O266&amp;Q266&amp;S266&amp;U266&amp;W266&amp;Y266&amp;AA266&amp;AC266&amp;AE266&amp;AG266&amp;AI266&amp;AK266&amp;AM266&amp;AO266&amp;AQ266</f>
        <v/>
      </c>
    </row>
    <row r="267" spans="1:46" x14ac:dyDescent="0.2">
      <c r="A267" s="143">
        <v>569</v>
      </c>
      <c r="B267" s="143" t="s">
        <v>2916</v>
      </c>
      <c r="C267" s="143"/>
      <c r="D267" s="143"/>
      <c r="E267" s="151" t="s">
        <v>1252</v>
      </c>
      <c r="F267" s="142"/>
      <c r="G267" s="144"/>
      <c r="H267" s="142"/>
      <c r="I267" s="144"/>
      <c r="J267" s="142"/>
      <c r="K267" s="144"/>
      <c r="L267" s="142"/>
      <c r="M267" s="144"/>
      <c r="N267" s="142"/>
      <c r="O267" s="144"/>
      <c r="P267" s="142" t="s">
        <v>191</v>
      </c>
      <c r="Q267" s="144"/>
      <c r="R267" s="142"/>
      <c r="S267" s="144"/>
      <c r="T267" s="142"/>
      <c r="U267" s="144"/>
      <c r="V267" s="142"/>
      <c r="W267" s="144"/>
      <c r="X267" s="142" t="s">
        <v>191</v>
      </c>
      <c r="Y267" s="144"/>
      <c r="Z267" s="142"/>
      <c r="AA267" s="144"/>
      <c r="AB267" s="142"/>
      <c r="AC267" s="144"/>
      <c r="AD267" s="142"/>
      <c r="AE267" s="144"/>
      <c r="AF267" s="142" t="s">
        <v>191</v>
      </c>
      <c r="AG267" s="144"/>
      <c r="AH267" s="142"/>
      <c r="AI267" s="144"/>
      <c r="AJ267" s="142"/>
      <c r="AK267" s="144"/>
      <c r="AL267" s="142"/>
      <c r="AM267" s="145"/>
      <c r="AN267" s="142" t="s">
        <v>191</v>
      </c>
      <c r="AO267" s="144"/>
      <c r="AP267" s="142" t="s">
        <v>191</v>
      </c>
      <c r="AQ267" s="144"/>
      <c r="AS267" s="137" t="str">
        <f t="shared" si="8"/>
        <v>xxxxx</v>
      </c>
      <c r="AT267" s="137" t="str">
        <f t="shared" si="9"/>
        <v/>
      </c>
    </row>
    <row r="268" spans="1:46" x14ac:dyDescent="0.2">
      <c r="A268" s="143">
        <v>570</v>
      </c>
      <c r="B268" s="143" t="s">
        <v>2917</v>
      </c>
      <c r="C268" s="143"/>
      <c r="D268" s="143"/>
      <c r="E268" s="151" t="s">
        <v>1252</v>
      </c>
      <c r="F268" s="142"/>
      <c r="G268" s="144"/>
      <c r="H268" s="142"/>
      <c r="I268" s="144"/>
      <c r="J268" s="142"/>
      <c r="K268" s="144"/>
      <c r="L268" s="142"/>
      <c r="M268" s="144"/>
      <c r="N268" s="142"/>
      <c r="O268" s="144"/>
      <c r="P268" s="142" t="s">
        <v>191</v>
      </c>
      <c r="Q268" s="144"/>
      <c r="R268" s="142"/>
      <c r="S268" s="144"/>
      <c r="T268" s="142"/>
      <c r="U268" s="144"/>
      <c r="V268" s="142"/>
      <c r="W268" s="144"/>
      <c r="X268" s="142" t="s">
        <v>191</v>
      </c>
      <c r="Y268" s="144"/>
      <c r="Z268" s="142"/>
      <c r="AA268" s="144"/>
      <c r="AB268" s="142"/>
      <c r="AC268" s="144"/>
      <c r="AD268" s="142"/>
      <c r="AE268" s="144"/>
      <c r="AF268" s="142" t="s">
        <v>191</v>
      </c>
      <c r="AG268" s="144"/>
      <c r="AH268" s="142"/>
      <c r="AI268" s="144"/>
      <c r="AJ268" s="142"/>
      <c r="AK268" s="144"/>
      <c r="AL268" s="142"/>
      <c r="AM268" s="145"/>
      <c r="AN268" s="142" t="s">
        <v>191</v>
      </c>
      <c r="AO268" s="144"/>
      <c r="AP268" s="142" t="s">
        <v>191</v>
      </c>
      <c r="AQ268" s="144"/>
      <c r="AS268" s="137" t="str">
        <f t="shared" si="8"/>
        <v>xxxxx</v>
      </c>
      <c r="AT268" s="137" t="str">
        <f t="shared" si="9"/>
        <v/>
      </c>
    </row>
    <row r="269" spans="1:46" x14ac:dyDescent="0.2">
      <c r="A269" s="143">
        <v>571</v>
      </c>
      <c r="B269" s="143" t="s">
        <v>2918</v>
      </c>
      <c r="C269" s="143"/>
      <c r="D269" s="143"/>
      <c r="E269" s="151" t="s">
        <v>1252</v>
      </c>
      <c r="F269" s="142"/>
      <c r="G269" s="144"/>
      <c r="H269" s="142"/>
      <c r="I269" s="144"/>
      <c r="J269" s="142"/>
      <c r="K269" s="144"/>
      <c r="L269" s="142"/>
      <c r="M269" s="144"/>
      <c r="N269" s="142"/>
      <c r="O269" s="144"/>
      <c r="P269" s="142" t="s">
        <v>191</v>
      </c>
      <c r="Q269" s="144"/>
      <c r="R269" s="142"/>
      <c r="S269" s="144"/>
      <c r="T269" s="142"/>
      <c r="U269" s="144"/>
      <c r="V269" s="142"/>
      <c r="W269" s="144"/>
      <c r="X269" s="142" t="s">
        <v>191</v>
      </c>
      <c r="Y269" s="144"/>
      <c r="Z269" s="142"/>
      <c r="AA269" s="144"/>
      <c r="AB269" s="142"/>
      <c r="AC269" s="144"/>
      <c r="AD269" s="142"/>
      <c r="AE269" s="144"/>
      <c r="AF269" s="142" t="s">
        <v>191</v>
      </c>
      <c r="AG269" s="144"/>
      <c r="AH269" s="142"/>
      <c r="AI269" s="144"/>
      <c r="AJ269" s="142"/>
      <c r="AK269" s="144"/>
      <c r="AL269" s="142"/>
      <c r="AM269" s="145"/>
      <c r="AN269" s="142" t="s">
        <v>191</v>
      </c>
      <c r="AO269" s="144"/>
      <c r="AP269" s="142" t="s">
        <v>191</v>
      </c>
      <c r="AQ269" s="144"/>
      <c r="AS269" s="137" t="str">
        <f t="shared" si="8"/>
        <v>xxxxx</v>
      </c>
      <c r="AT269" s="137" t="str">
        <f t="shared" si="9"/>
        <v/>
      </c>
    </row>
    <row r="270" spans="1:46" x14ac:dyDescent="0.2">
      <c r="A270" s="143">
        <v>572</v>
      </c>
      <c r="B270" s="143" t="s">
        <v>2919</v>
      </c>
      <c r="C270" s="143"/>
      <c r="D270" s="143"/>
      <c r="E270" s="151" t="s">
        <v>1252</v>
      </c>
      <c r="F270" s="142"/>
      <c r="G270" s="144"/>
      <c r="H270" s="142"/>
      <c r="I270" s="144"/>
      <c r="J270" s="142"/>
      <c r="K270" s="144"/>
      <c r="L270" s="142"/>
      <c r="M270" s="144"/>
      <c r="N270" s="142"/>
      <c r="O270" s="144"/>
      <c r="P270" s="142" t="s">
        <v>191</v>
      </c>
      <c r="Q270" s="144"/>
      <c r="R270" s="142"/>
      <c r="S270" s="144"/>
      <c r="T270" s="142"/>
      <c r="U270" s="144"/>
      <c r="V270" s="142"/>
      <c r="W270" s="144"/>
      <c r="X270" s="142" t="s">
        <v>191</v>
      </c>
      <c r="Y270" s="144"/>
      <c r="Z270" s="142"/>
      <c r="AA270" s="144"/>
      <c r="AB270" s="142"/>
      <c r="AC270" s="144"/>
      <c r="AD270" s="142"/>
      <c r="AE270" s="144"/>
      <c r="AF270" s="142" t="s">
        <v>191</v>
      </c>
      <c r="AG270" s="144"/>
      <c r="AH270" s="142"/>
      <c r="AI270" s="144"/>
      <c r="AJ270" s="142"/>
      <c r="AK270" s="144"/>
      <c r="AL270" s="142"/>
      <c r="AM270" s="145"/>
      <c r="AN270" s="142" t="s">
        <v>191</v>
      </c>
      <c r="AO270" s="144"/>
      <c r="AP270" s="142" t="s">
        <v>191</v>
      </c>
      <c r="AQ270" s="144"/>
      <c r="AS270" s="137" t="str">
        <f t="shared" si="8"/>
        <v>xxxxx</v>
      </c>
      <c r="AT270" s="137" t="str">
        <f t="shared" si="9"/>
        <v/>
      </c>
    </row>
    <row r="271" spans="1:46" x14ac:dyDescent="0.2">
      <c r="A271" s="143">
        <v>573</v>
      </c>
      <c r="B271" s="143" t="s">
        <v>2920</v>
      </c>
      <c r="C271" s="143"/>
      <c r="D271" s="143"/>
      <c r="E271" s="151" t="s">
        <v>1252</v>
      </c>
      <c r="F271" s="142"/>
      <c r="G271" s="144"/>
      <c r="H271" s="142"/>
      <c r="I271" s="144"/>
      <c r="J271" s="142"/>
      <c r="K271" s="144"/>
      <c r="L271" s="142"/>
      <c r="M271" s="144"/>
      <c r="N271" s="142"/>
      <c r="O271" s="144"/>
      <c r="P271" s="142" t="s">
        <v>191</v>
      </c>
      <c r="Q271" s="144"/>
      <c r="R271" s="142"/>
      <c r="S271" s="144"/>
      <c r="T271" s="142"/>
      <c r="U271" s="144"/>
      <c r="V271" s="142"/>
      <c r="W271" s="144"/>
      <c r="X271" s="142" t="s">
        <v>191</v>
      </c>
      <c r="Y271" s="144"/>
      <c r="Z271" s="142"/>
      <c r="AA271" s="144"/>
      <c r="AB271" s="142"/>
      <c r="AC271" s="144"/>
      <c r="AD271" s="142"/>
      <c r="AE271" s="144"/>
      <c r="AF271" s="142" t="s">
        <v>191</v>
      </c>
      <c r="AG271" s="144"/>
      <c r="AH271" s="142"/>
      <c r="AI271" s="144"/>
      <c r="AJ271" s="142"/>
      <c r="AK271" s="144"/>
      <c r="AL271" s="142"/>
      <c r="AM271" s="145"/>
      <c r="AN271" s="142" t="s">
        <v>191</v>
      </c>
      <c r="AO271" s="144"/>
      <c r="AP271" s="142" t="s">
        <v>191</v>
      </c>
      <c r="AQ271" s="144"/>
      <c r="AS271" s="137" t="str">
        <f t="shared" si="8"/>
        <v>xxxxx</v>
      </c>
      <c r="AT271" s="137" t="str">
        <f t="shared" si="9"/>
        <v/>
      </c>
    </row>
    <row r="272" spans="1:46" x14ac:dyDescent="0.2">
      <c r="A272" s="143">
        <v>574</v>
      </c>
      <c r="B272" s="143" t="s">
        <v>2921</v>
      </c>
      <c r="C272" s="143"/>
      <c r="D272" s="143"/>
      <c r="E272" s="151" t="s">
        <v>1252</v>
      </c>
      <c r="F272" s="142"/>
      <c r="G272" s="144"/>
      <c r="H272" s="142"/>
      <c r="I272" s="144"/>
      <c r="J272" s="142"/>
      <c r="K272" s="144"/>
      <c r="L272" s="142"/>
      <c r="M272" s="144"/>
      <c r="N272" s="142"/>
      <c r="O272" s="144"/>
      <c r="P272" s="142" t="s">
        <v>191</v>
      </c>
      <c r="Q272" s="144"/>
      <c r="R272" s="142"/>
      <c r="S272" s="144"/>
      <c r="T272" s="142"/>
      <c r="U272" s="144"/>
      <c r="V272" s="142"/>
      <c r="W272" s="144"/>
      <c r="X272" s="142" t="s">
        <v>191</v>
      </c>
      <c r="Y272" s="144"/>
      <c r="Z272" s="142"/>
      <c r="AA272" s="144"/>
      <c r="AB272" s="142"/>
      <c r="AC272" s="144"/>
      <c r="AD272" s="142"/>
      <c r="AE272" s="144"/>
      <c r="AF272" s="142" t="s">
        <v>191</v>
      </c>
      <c r="AG272" s="144"/>
      <c r="AH272" s="142"/>
      <c r="AI272" s="144"/>
      <c r="AJ272" s="142"/>
      <c r="AK272" s="144"/>
      <c r="AL272" s="142"/>
      <c r="AM272" s="145"/>
      <c r="AN272" s="142" t="s">
        <v>191</v>
      </c>
      <c r="AO272" s="144"/>
      <c r="AP272" s="142" t="s">
        <v>191</v>
      </c>
      <c r="AQ272" s="144"/>
      <c r="AS272" s="137" t="str">
        <f t="shared" si="8"/>
        <v>xxxxx</v>
      </c>
      <c r="AT272" s="137" t="str">
        <f t="shared" si="9"/>
        <v/>
      </c>
    </row>
    <row r="273" spans="1:46" x14ac:dyDescent="0.2">
      <c r="A273" s="143">
        <v>575</v>
      </c>
      <c r="B273" s="143" t="s">
        <v>2922</v>
      </c>
      <c r="C273" s="143"/>
      <c r="D273" s="143"/>
      <c r="E273" s="151" t="s">
        <v>1252</v>
      </c>
      <c r="F273" s="142"/>
      <c r="G273" s="144"/>
      <c r="H273" s="142"/>
      <c r="I273" s="144"/>
      <c r="J273" s="142"/>
      <c r="K273" s="144"/>
      <c r="L273" s="142"/>
      <c r="M273" s="144"/>
      <c r="N273" s="142"/>
      <c r="O273" s="144"/>
      <c r="P273" s="142" t="s">
        <v>191</v>
      </c>
      <c r="Q273" s="144"/>
      <c r="R273" s="142"/>
      <c r="S273" s="144"/>
      <c r="T273" s="142"/>
      <c r="U273" s="144"/>
      <c r="V273" s="142"/>
      <c r="W273" s="144"/>
      <c r="X273" s="142" t="s">
        <v>191</v>
      </c>
      <c r="Y273" s="144"/>
      <c r="Z273" s="142"/>
      <c r="AA273" s="144"/>
      <c r="AB273" s="142"/>
      <c r="AC273" s="144"/>
      <c r="AD273" s="142"/>
      <c r="AE273" s="144"/>
      <c r="AF273" s="142" t="s">
        <v>191</v>
      </c>
      <c r="AG273" s="144"/>
      <c r="AH273" s="142"/>
      <c r="AI273" s="144"/>
      <c r="AJ273" s="142"/>
      <c r="AK273" s="144"/>
      <c r="AL273" s="142"/>
      <c r="AM273" s="145"/>
      <c r="AN273" s="142" t="s">
        <v>191</v>
      </c>
      <c r="AO273" s="144"/>
      <c r="AP273" s="142" t="s">
        <v>191</v>
      </c>
      <c r="AQ273" s="144"/>
      <c r="AS273" s="137" t="str">
        <f t="shared" si="8"/>
        <v>xxxxx</v>
      </c>
      <c r="AT273" s="137" t="str">
        <f t="shared" si="9"/>
        <v/>
      </c>
    </row>
    <row r="274" spans="1:46" x14ac:dyDescent="0.2">
      <c r="A274" s="143">
        <v>576</v>
      </c>
      <c r="B274" s="143" t="s">
        <v>2923</v>
      </c>
      <c r="C274" s="143"/>
      <c r="D274" s="143"/>
      <c r="E274" s="151" t="s">
        <v>1252</v>
      </c>
      <c r="F274" s="142"/>
      <c r="G274" s="144"/>
      <c r="H274" s="142"/>
      <c r="I274" s="144"/>
      <c r="J274" s="142"/>
      <c r="K274" s="144"/>
      <c r="L274" s="142"/>
      <c r="M274" s="144"/>
      <c r="N274" s="142"/>
      <c r="O274" s="144"/>
      <c r="P274" s="142" t="s">
        <v>191</v>
      </c>
      <c r="Q274" s="144"/>
      <c r="R274" s="142"/>
      <c r="S274" s="144"/>
      <c r="T274" s="142"/>
      <c r="U274" s="144"/>
      <c r="V274" s="142"/>
      <c r="W274" s="144"/>
      <c r="X274" s="142" t="s">
        <v>191</v>
      </c>
      <c r="Y274" s="144"/>
      <c r="Z274" s="142"/>
      <c r="AA274" s="144"/>
      <c r="AB274" s="142"/>
      <c r="AC274" s="144"/>
      <c r="AD274" s="142"/>
      <c r="AE274" s="144"/>
      <c r="AF274" s="142" t="s">
        <v>191</v>
      </c>
      <c r="AG274" s="144"/>
      <c r="AH274" s="142"/>
      <c r="AI274" s="144"/>
      <c r="AJ274" s="142"/>
      <c r="AK274" s="144"/>
      <c r="AL274" s="142"/>
      <c r="AM274" s="145"/>
      <c r="AN274" s="142" t="s">
        <v>191</v>
      </c>
      <c r="AO274" s="144"/>
      <c r="AP274" s="142" t="s">
        <v>191</v>
      </c>
      <c r="AQ274" s="144"/>
      <c r="AS274" s="137" t="str">
        <f t="shared" si="8"/>
        <v>xxxxx</v>
      </c>
      <c r="AT274" s="137" t="str">
        <f t="shared" si="9"/>
        <v/>
      </c>
    </row>
    <row r="275" spans="1:46" x14ac:dyDescent="0.2">
      <c r="A275" s="143">
        <v>577</v>
      </c>
      <c r="B275" s="143" t="s">
        <v>2924</v>
      </c>
      <c r="C275" s="143"/>
      <c r="D275" s="143"/>
      <c r="E275" s="151" t="s">
        <v>1252</v>
      </c>
      <c r="F275" s="142"/>
      <c r="G275" s="144"/>
      <c r="H275" s="142"/>
      <c r="I275" s="144"/>
      <c r="J275" s="142"/>
      <c r="K275" s="144"/>
      <c r="L275" s="142"/>
      <c r="M275" s="144"/>
      <c r="N275" s="142"/>
      <c r="O275" s="144"/>
      <c r="P275" s="142" t="s">
        <v>191</v>
      </c>
      <c r="Q275" s="144"/>
      <c r="R275" s="142"/>
      <c r="S275" s="144"/>
      <c r="T275" s="142"/>
      <c r="U275" s="144"/>
      <c r="V275" s="142"/>
      <c r="W275" s="144"/>
      <c r="X275" s="142" t="s">
        <v>191</v>
      </c>
      <c r="Y275" s="144"/>
      <c r="Z275" s="142"/>
      <c r="AA275" s="144"/>
      <c r="AB275" s="142"/>
      <c r="AC275" s="144"/>
      <c r="AD275" s="142"/>
      <c r="AE275" s="144"/>
      <c r="AF275" s="142" t="s">
        <v>191</v>
      </c>
      <c r="AG275" s="144"/>
      <c r="AH275" s="142"/>
      <c r="AI275" s="144"/>
      <c r="AJ275" s="142"/>
      <c r="AK275" s="144"/>
      <c r="AL275" s="142"/>
      <c r="AM275" s="145"/>
      <c r="AN275" s="142" t="s">
        <v>191</v>
      </c>
      <c r="AO275" s="144"/>
      <c r="AP275" s="142" t="s">
        <v>191</v>
      </c>
      <c r="AQ275" s="144"/>
      <c r="AS275" s="137" t="str">
        <f t="shared" si="8"/>
        <v>xxxxx</v>
      </c>
      <c r="AT275" s="137" t="str">
        <f t="shared" si="9"/>
        <v/>
      </c>
    </row>
    <row r="276" spans="1:46" x14ac:dyDescent="0.2">
      <c r="A276" s="143">
        <v>578</v>
      </c>
      <c r="B276" s="143" t="s">
        <v>2925</v>
      </c>
      <c r="C276" s="143"/>
      <c r="D276" s="143"/>
      <c r="E276" s="151" t="s">
        <v>1252</v>
      </c>
      <c r="F276" s="142"/>
      <c r="G276" s="144"/>
      <c r="H276" s="142"/>
      <c r="I276" s="144"/>
      <c r="J276" s="142"/>
      <c r="K276" s="144"/>
      <c r="L276" s="142"/>
      <c r="M276" s="144"/>
      <c r="N276" s="142"/>
      <c r="O276" s="144"/>
      <c r="P276" s="142" t="s">
        <v>191</v>
      </c>
      <c r="Q276" s="144"/>
      <c r="R276" s="142"/>
      <c r="S276" s="144"/>
      <c r="T276" s="142"/>
      <c r="U276" s="144"/>
      <c r="V276" s="142"/>
      <c r="W276" s="144"/>
      <c r="X276" s="142" t="s">
        <v>191</v>
      </c>
      <c r="Y276" s="144"/>
      <c r="Z276" s="142"/>
      <c r="AA276" s="144"/>
      <c r="AB276" s="142"/>
      <c r="AC276" s="144"/>
      <c r="AD276" s="142"/>
      <c r="AE276" s="144"/>
      <c r="AF276" s="142" t="s">
        <v>191</v>
      </c>
      <c r="AG276" s="144"/>
      <c r="AH276" s="142"/>
      <c r="AI276" s="144"/>
      <c r="AJ276" s="142"/>
      <c r="AK276" s="144"/>
      <c r="AL276" s="142"/>
      <c r="AM276" s="145"/>
      <c r="AN276" s="142" t="s">
        <v>191</v>
      </c>
      <c r="AO276" s="144"/>
      <c r="AP276" s="142" t="s">
        <v>191</v>
      </c>
      <c r="AQ276" s="144"/>
      <c r="AS276" s="137" t="str">
        <f t="shared" si="8"/>
        <v>xxxxx</v>
      </c>
      <c r="AT276" s="137" t="str">
        <f t="shared" si="9"/>
        <v/>
      </c>
    </row>
    <row r="277" spans="1:46" x14ac:dyDescent="0.2">
      <c r="A277" s="143">
        <v>579</v>
      </c>
      <c r="B277" s="143" t="s">
        <v>2926</v>
      </c>
      <c r="C277" s="143"/>
      <c r="D277" s="143"/>
      <c r="E277" s="151" t="s">
        <v>1252</v>
      </c>
      <c r="F277" s="142"/>
      <c r="G277" s="144"/>
      <c r="H277" s="142"/>
      <c r="I277" s="144"/>
      <c r="J277" s="142"/>
      <c r="K277" s="144"/>
      <c r="L277" s="142"/>
      <c r="M277" s="144"/>
      <c r="N277" s="142"/>
      <c r="O277" s="144"/>
      <c r="P277" s="142" t="s">
        <v>191</v>
      </c>
      <c r="Q277" s="144"/>
      <c r="R277" s="142"/>
      <c r="S277" s="144"/>
      <c r="T277" s="142"/>
      <c r="U277" s="144"/>
      <c r="V277" s="142"/>
      <c r="W277" s="144"/>
      <c r="X277" s="142" t="s">
        <v>191</v>
      </c>
      <c r="Y277" s="144"/>
      <c r="Z277" s="142"/>
      <c r="AA277" s="144"/>
      <c r="AB277" s="142"/>
      <c r="AC277" s="144"/>
      <c r="AD277" s="142"/>
      <c r="AE277" s="144"/>
      <c r="AF277" s="142" t="s">
        <v>191</v>
      </c>
      <c r="AG277" s="144"/>
      <c r="AH277" s="142"/>
      <c r="AI277" s="144"/>
      <c r="AJ277" s="142"/>
      <c r="AK277" s="144"/>
      <c r="AL277" s="142"/>
      <c r="AM277" s="145"/>
      <c r="AN277" s="142" t="s">
        <v>191</v>
      </c>
      <c r="AO277" s="144"/>
      <c r="AP277" s="142" t="s">
        <v>191</v>
      </c>
      <c r="AQ277" s="144"/>
      <c r="AS277" s="137" t="str">
        <f t="shared" si="8"/>
        <v>xxxxx</v>
      </c>
      <c r="AT277" s="137" t="str">
        <f t="shared" si="9"/>
        <v/>
      </c>
    </row>
    <row r="278" spans="1:46" x14ac:dyDescent="0.2">
      <c r="A278" s="143">
        <v>580</v>
      </c>
      <c r="B278" s="143" t="s">
        <v>2927</v>
      </c>
      <c r="C278" s="143"/>
      <c r="D278" s="143"/>
      <c r="E278" s="151" t="s">
        <v>1252</v>
      </c>
      <c r="F278" s="142"/>
      <c r="G278" s="144"/>
      <c r="H278" s="142"/>
      <c r="I278" s="144"/>
      <c r="J278" s="142"/>
      <c r="K278" s="144"/>
      <c r="L278" s="142"/>
      <c r="M278" s="144"/>
      <c r="N278" s="142"/>
      <c r="O278" s="144"/>
      <c r="P278" s="142" t="s">
        <v>191</v>
      </c>
      <c r="Q278" s="144"/>
      <c r="R278" s="142"/>
      <c r="S278" s="144"/>
      <c r="T278" s="142"/>
      <c r="U278" s="144"/>
      <c r="V278" s="142"/>
      <c r="W278" s="144"/>
      <c r="X278" s="142" t="s">
        <v>191</v>
      </c>
      <c r="Y278" s="144"/>
      <c r="Z278" s="142"/>
      <c r="AA278" s="144"/>
      <c r="AB278" s="142"/>
      <c r="AC278" s="144"/>
      <c r="AD278" s="142"/>
      <c r="AE278" s="144"/>
      <c r="AF278" s="142" t="s">
        <v>191</v>
      </c>
      <c r="AG278" s="144"/>
      <c r="AH278" s="142"/>
      <c r="AI278" s="144"/>
      <c r="AJ278" s="142"/>
      <c r="AK278" s="144"/>
      <c r="AL278" s="142"/>
      <c r="AM278" s="145"/>
      <c r="AN278" s="142" t="s">
        <v>191</v>
      </c>
      <c r="AO278" s="144"/>
      <c r="AP278" s="142" t="s">
        <v>191</v>
      </c>
      <c r="AQ278" s="144"/>
      <c r="AS278" s="137" t="str">
        <f t="shared" si="8"/>
        <v>xxxxx</v>
      </c>
      <c r="AT278" s="137" t="str">
        <f t="shared" si="9"/>
        <v/>
      </c>
    </row>
    <row r="279" spans="1:46" x14ac:dyDescent="0.2">
      <c r="A279" s="143">
        <v>581</v>
      </c>
      <c r="B279" s="143" t="s">
        <v>2928</v>
      </c>
      <c r="C279" s="143"/>
      <c r="D279" s="143"/>
      <c r="E279" s="151" t="s">
        <v>1252</v>
      </c>
      <c r="F279" s="142"/>
      <c r="G279" s="144"/>
      <c r="H279" s="142"/>
      <c r="I279" s="144"/>
      <c r="J279" s="142"/>
      <c r="K279" s="144"/>
      <c r="L279" s="142"/>
      <c r="M279" s="144"/>
      <c r="N279" s="142"/>
      <c r="O279" s="144"/>
      <c r="P279" s="142" t="s">
        <v>191</v>
      </c>
      <c r="Q279" s="144"/>
      <c r="R279" s="142"/>
      <c r="S279" s="144"/>
      <c r="T279" s="142"/>
      <c r="U279" s="144"/>
      <c r="V279" s="142"/>
      <c r="W279" s="144"/>
      <c r="X279" s="142" t="s">
        <v>191</v>
      </c>
      <c r="Y279" s="144"/>
      <c r="Z279" s="142"/>
      <c r="AA279" s="144"/>
      <c r="AB279" s="142"/>
      <c r="AC279" s="144"/>
      <c r="AD279" s="142"/>
      <c r="AE279" s="144"/>
      <c r="AF279" s="142" t="s">
        <v>191</v>
      </c>
      <c r="AG279" s="144"/>
      <c r="AH279" s="142"/>
      <c r="AI279" s="144"/>
      <c r="AJ279" s="142"/>
      <c r="AK279" s="144"/>
      <c r="AL279" s="142"/>
      <c r="AM279" s="145"/>
      <c r="AN279" s="142" t="s">
        <v>191</v>
      </c>
      <c r="AO279" s="144"/>
      <c r="AP279" s="142" t="s">
        <v>191</v>
      </c>
      <c r="AQ279" s="144"/>
      <c r="AS279" s="137" t="str">
        <f t="shared" si="8"/>
        <v>xxxxx</v>
      </c>
      <c r="AT279" s="137" t="str">
        <f t="shared" si="9"/>
        <v/>
      </c>
    </row>
    <row r="280" spans="1:46" x14ac:dyDescent="0.2">
      <c r="A280" s="143">
        <v>582</v>
      </c>
      <c r="B280" s="143" t="s">
        <v>2929</v>
      </c>
      <c r="C280" s="143"/>
      <c r="D280" s="143"/>
      <c r="E280" s="151" t="s">
        <v>1252</v>
      </c>
      <c r="F280" s="142"/>
      <c r="G280" s="144"/>
      <c r="H280" s="142"/>
      <c r="I280" s="144"/>
      <c r="J280" s="142"/>
      <c r="K280" s="144"/>
      <c r="L280" s="142"/>
      <c r="M280" s="144"/>
      <c r="N280" s="142"/>
      <c r="O280" s="144"/>
      <c r="P280" s="142" t="s">
        <v>191</v>
      </c>
      <c r="Q280" s="144"/>
      <c r="R280" s="142"/>
      <c r="S280" s="144"/>
      <c r="T280" s="142"/>
      <c r="U280" s="144"/>
      <c r="V280" s="142"/>
      <c r="W280" s="144"/>
      <c r="X280" s="142" t="s">
        <v>191</v>
      </c>
      <c r="Y280" s="144"/>
      <c r="Z280" s="142"/>
      <c r="AA280" s="144"/>
      <c r="AB280" s="142"/>
      <c r="AC280" s="144"/>
      <c r="AD280" s="142"/>
      <c r="AE280" s="144"/>
      <c r="AF280" s="142" t="s">
        <v>191</v>
      </c>
      <c r="AG280" s="144"/>
      <c r="AH280" s="142"/>
      <c r="AI280" s="144"/>
      <c r="AJ280" s="142"/>
      <c r="AK280" s="144"/>
      <c r="AL280" s="142"/>
      <c r="AM280" s="145"/>
      <c r="AN280" s="142" t="s">
        <v>191</v>
      </c>
      <c r="AO280" s="144"/>
      <c r="AP280" s="142" t="s">
        <v>191</v>
      </c>
      <c r="AQ280" s="144"/>
      <c r="AS280" s="137" t="str">
        <f t="shared" si="8"/>
        <v>xxxxx</v>
      </c>
      <c r="AT280" s="137" t="str">
        <f t="shared" si="9"/>
        <v/>
      </c>
    </row>
    <row r="281" spans="1:46" x14ac:dyDescent="0.2">
      <c r="A281" s="143">
        <v>583</v>
      </c>
      <c r="B281" s="143" t="s">
        <v>2930</v>
      </c>
      <c r="C281" s="143"/>
      <c r="D281" s="143"/>
      <c r="E281" s="151" t="s">
        <v>1252</v>
      </c>
      <c r="F281" s="142"/>
      <c r="G281" s="144"/>
      <c r="H281" s="142"/>
      <c r="I281" s="144"/>
      <c r="J281" s="142"/>
      <c r="K281" s="144"/>
      <c r="L281" s="142"/>
      <c r="M281" s="144"/>
      <c r="N281" s="142"/>
      <c r="O281" s="144"/>
      <c r="P281" s="142" t="s">
        <v>191</v>
      </c>
      <c r="Q281" s="144"/>
      <c r="R281" s="142"/>
      <c r="S281" s="144"/>
      <c r="T281" s="142"/>
      <c r="U281" s="144"/>
      <c r="V281" s="142"/>
      <c r="W281" s="144"/>
      <c r="X281" s="142" t="s">
        <v>191</v>
      </c>
      <c r="Y281" s="144"/>
      <c r="Z281" s="142"/>
      <c r="AA281" s="144"/>
      <c r="AB281" s="142"/>
      <c r="AC281" s="144"/>
      <c r="AD281" s="142"/>
      <c r="AE281" s="144"/>
      <c r="AF281" s="142" t="s">
        <v>191</v>
      </c>
      <c r="AG281" s="144"/>
      <c r="AH281" s="142"/>
      <c r="AI281" s="144"/>
      <c r="AJ281" s="142"/>
      <c r="AK281" s="144"/>
      <c r="AL281" s="142"/>
      <c r="AM281" s="145"/>
      <c r="AN281" s="142" t="s">
        <v>191</v>
      </c>
      <c r="AO281" s="144"/>
      <c r="AP281" s="142" t="s">
        <v>191</v>
      </c>
      <c r="AQ281" s="144"/>
      <c r="AS281" s="137" t="str">
        <f t="shared" si="8"/>
        <v>xxxxx</v>
      </c>
      <c r="AT281" s="137" t="str">
        <f t="shared" si="9"/>
        <v/>
      </c>
    </row>
    <row r="282" spans="1:46" x14ac:dyDescent="0.2">
      <c r="A282" s="143">
        <v>584</v>
      </c>
      <c r="B282" s="143" t="s">
        <v>2931</v>
      </c>
      <c r="C282" s="143"/>
      <c r="D282" s="143"/>
      <c r="E282" s="151" t="s">
        <v>1252</v>
      </c>
      <c r="F282" s="142"/>
      <c r="G282" s="144"/>
      <c r="H282" s="142"/>
      <c r="I282" s="144"/>
      <c r="J282" s="142"/>
      <c r="K282" s="144"/>
      <c r="L282" s="142"/>
      <c r="M282" s="144"/>
      <c r="N282" s="142"/>
      <c r="O282" s="144"/>
      <c r="P282" s="142" t="s">
        <v>191</v>
      </c>
      <c r="Q282" s="144"/>
      <c r="R282" s="142"/>
      <c r="S282" s="144"/>
      <c r="T282" s="142"/>
      <c r="U282" s="144"/>
      <c r="V282" s="142"/>
      <c r="W282" s="144"/>
      <c r="X282" s="142" t="s">
        <v>191</v>
      </c>
      <c r="Y282" s="144"/>
      <c r="Z282" s="142"/>
      <c r="AA282" s="144"/>
      <c r="AB282" s="142"/>
      <c r="AC282" s="144"/>
      <c r="AD282" s="142"/>
      <c r="AE282" s="144"/>
      <c r="AF282" s="142" t="s">
        <v>191</v>
      </c>
      <c r="AG282" s="144"/>
      <c r="AH282" s="142"/>
      <c r="AI282" s="144"/>
      <c r="AJ282" s="142"/>
      <c r="AK282" s="144"/>
      <c r="AL282" s="142"/>
      <c r="AM282" s="145"/>
      <c r="AN282" s="142" t="s">
        <v>191</v>
      </c>
      <c r="AO282" s="144"/>
      <c r="AP282" s="142" t="s">
        <v>191</v>
      </c>
      <c r="AQ282" s="144"/>
      <c r="AS282" s="137" t="str">
        <f t="shared" si="8"/>
        <v>xxxxx</v>
      </c>
      <c r="AT282" s="137" t="str">
        <f t="shared" si="9"/>
        <v/>
      </c>
    </row>
    <row r="283" spans="1:46" x14ac:dyDescent="0.2">
      <c r="A283" s="143">
        <v>585</v>
      </c>
      <c r="B283" s="143" t="s">
        <v>2932</v>
      </c>
      <c r="C283" s="143"/>
      <c r="D283" s="143"/>
      <c r="E283" s="151" t="s">
        <v>1252</v>
      </c>
      <c r="F283" s="142"/>
      <c r="G283" s="144"/>
      <c r="H283" s="142"/>
      <c r="I283" s="144"/>
      <c r="J283" s="142"/>
      <c r="K283" s="144"/>
      <c r="L283" s="142"/>
      <c r="M283" s="144"/>
      <c r="N283" s="142"/>
      <c r="O283" s="144"/>
      <c r="P283" s="142" t="s">
        <v>191</v>
      </c>
      <c r="Q283" s="144"/>
      <c r="R283" s="142"/>
      <c r="S283" s="144"/>
      <c r="T283" s="142"/>
      <c r="U283" s="144"/>
      <c r="V283" s="142"/>
      <c r="W283" s="144"/>
      <c r="X283" s="142" t="s">
        <v>191</v>
      </c>
      <c r="Y283" s="144"/>
      <c r="Z283" s="142"/>
      <c r="AA283" s="144"/>
      <c r="AB283" s="142"/>
      <c r="AC283" s="144"/>
      <c r="AD283" s="142"/>
      <c r="AE283" s="144"/>
      <c r="AF283" s="142" t="s">
        <v>191</v>
      </c>
      <c r="AG283" s="144"/>
      <c r="AH283" s="142"/>
      <c r="AI283" s="144"/>
      <c r="AJ283" s="142"/>
      <c r="AK283" s="144"/>
      <c r="AL283" s="142"/>
      <c r="AM283" s="145"/>
      <c r="AN283" s="142" t="s">
        <v>191</v>
      </c>
      <c r="AO283" s="144"/>
      <c r="AP283" s="142" t="s">
        <v>191</v>
      </c>
      <c r="AQ283" s="144"/>
      <c r="AS283" s="137" t="str">
        <f t="shared" si="8"/>
        <v>xxxxx</v>
      </c>
      <c r="AT283" s="137" t="str">
        <f t="shared" si="9"/>
        <v/>
      </c>
    </row>
    <row r="284" spans="1:46" x14ac:dyDescent="0.2">
      <c r="A284" s="143">
        <v>586</v>
      </c>
      <c r="B284" s="143" t="s">
        <v>2933</v>
      </c>
      <c r="C284" s="143"/>
      <c r="D284" s="143"/>
      <c r="E284" s="151" t="s">
        <v>1252</v>
      </c>
      <c r="F284" s="142"/>
      <c r="G284" s="144"/>
      <c r="H284" s="142"/>
      <c r="I284" s="144"/>
      <c r="J284" s="142"/>
      <c r="K284" s="144"/>
      <c r="L284" s="142"/>
      <c r="M284" s="144"/>
      <c r="N284" s="142"/>
      <c r="O284" s="144"/>
      <c r="P284" s="142" t="s">
        <v>191</v>
      </c>
      <c r="Q284" s="144"/>
      <c r="R284" s="142"/>
      <c r="S284" s="144"/>
      <c r="T284" s="142"/>
      <c r="U284" s="144"/>
      <c r="V284" s="142"/>
      <c r="W284" s="144"/>
      <c r="X284" s="142" t="s">
        <v>191</v>
      </c>
      <c r="Y284" s="144"/>
      <c r="Z284" s="142"/>
      <c r="AA284" s="144"/>
      <c r="AB284" s="142"/>
      <c r="AC284" s="144"/>
      <c r="AD284" s="142"/>
      <c r="AE284" s="144"/>
      <c r="AF284" s="142" t="s">
        <v>191</v>
      </c>
      <c r="AG284" s="144"/>
      <c r="AH284" s="142"/>
      <c r="AI284" s="144"/>
      <c r="AJ284" s="142"/>
      <c r="AK284" s="144"/>
      <c r="AL284" s="142"/>
      <c r="AM284" s="145"/>
      <c r="AN284" s="142" t="s">
        <v>191</v>
      </c>
      <c r="AO284" s="144"/>
      <c r="AP284" s="142" t="s">
        <v>191</v>
      </c>
      <c r="AQ284" s="144"/>
      <c r="AS284" s="137" t="str">
        <f t="shared" si="8"/>
        <v>xxxxx</v>
      </c>
      <c r="AT284" s="137" t="str">
        <f t="shared" si="9"/>
        <v/>
      </c>
    </row>
    <row r="285" spans="1:46" x14ac:dyDescent="0.2">
      <c r="A285" s="143">
        <v>587</v>
      </c>
      <c r="B285" s="143" t="s">
        <v>2934</v>
      </c>
      <c r="C285" s="143"/>
      <c r="D285" s="143"/>
      <c r="E285" s="151" t="s">
        <v>1252</v>
      </c>
      <c r="F285" s="142"/>
      <c r="G285" s="144"/>
      <c r="H285" s="142"/>
      <c r="I285" s="144"/>
      <c r="J285" s="142"/>
      <c r="K285" s="144"/>
      <c r="L285" s="142"/>
      <c r="M285" s="144"/>
      <c r="N285" s="142"/>
      <c r="O285" s="144"/>
      <c r="P285" s="142" t="s">
        <v>191</v>
      </c>
      <c r="Q285" s="144"/>
      <c r="R285" s="142"/>
      <c r="S285" s="144"/>
      <c r="T285" s="142"/>
      <c r="U285" s="144"/>
      <c r="V285" s="142"/>
      <c r="W285" s="144"/>
      <c r="X285" s="142" t="s">
        <v>191</v>
      </c>
      <c r="Y285" s="144"/>
      <c r="Z285" s="142"/>
      <c r="AA285" s="144"/>
      <c r="AB285" s="142"/>
      <c r="AC285" s="144"/>
      <c r="AD285" s="142"/>
      <c r="AE285" s="144"/>
      <c r="AF285" s="142" t="s">
        <v>191</v>
      </c>
      <c r="AG285" s="144"/>
      <c r="AH285" s="142"/>
      <c r="AI285" s="144"/>
      <c r="AJ285" s="142"/>
      <c r="AK285" s="144"/>
      <c r="AL285" s="142"/>
      <c r="AM285" s="145"/>
      <c r="AN285" s="142" t="s">
        <v>191</v>
      </c>
      <c r="AO285" s="144"/>
      <c r="AP285" s="142" t="s">
        <v>191</v>
      </c>
      <c r="AQ285" s="144"/>
      <c r="AS285" s="137" t="str">
        <f t="shared" si="8"/>
        <v>xxxxx</v>
      </c>
      <c r="AT285" s="137" t="str">
        <f t="shared" si="9"/>
        <v/>
      </c>
    </row>
    <row r="286" spans="1:46" x14ac:dyDescent="0.2">
      <c r="A286" s="143">
        <v>588</v>
      </c>
      <c r="B286" s="143" t="s">
        <v>2935</v>
      </c>
      <c r="C286" s="143"/>
      <c r="D286" s="143"/>
      <c r="E286" s="151" t="s">
        <v>1252</v>
      </c>
      <c r="F286" s="142"/>
      <c r="G286" s="144"/>
      <c r="H286" s="142"/>
      <c r="I286" s="144"/>
      <c r="J286" s="142"/>
      <c r="K286" s="144"/>
      <c r="L286" s="142"/>
      <c r="M286" s="144"/>
      <c r="N286" s="142"/>
      <c r="O286" s="144"/>
      <c r="P286" s="142" t="s">
        <v>191</v>
      </c>
      <c r="Q286" s="144"/>
      <c r="R286" s="142"/>
      <c r="S286" s="144"/>
      <c r="T286" s="142"/>
      <c r="U286" s="144"/>
      <c r="V286" s="142"/>
      <c r="W286" s="144"/>
      <c r="X286" s="142" t="s">
        <v>191</v>
      </c>
      <c r="Y286" s="144"/>
      <c r="Z286" s="142"/>
      <c r="AA286" s="144"/>
      <c r="AB286" s="142"/>
      <c r="AC286" s="144"/>
      <c r="AD286" s="142"/>
      <c r="AE286" s="144"/>
      <c r="AF286" s="142" t="s">
        <v>191</v>
      </c>
      <c r="AG286" s="144"/>
      <c r="AH286" s="142"/>
      <c r="AI286" s="144"/>
      <c r="AJ286" s="142"/>
      <c r="AK286" s="144"/>
      <c r="AL286" s="142"/>
      <c r="AM286" s="145"/>
      <c r="AN286" s="142" t="s">
        <v>191</v>
      </c>
      <c r="AO286" s="144"/>
      <c r="AP286" s="142" t="s">
        <v>191</v>
      </c>
      <c r="AQ286" s="144"/>
      <c r="AS286" s="137" t="str">
        <f t="shared" si="8"/>
        <v>xxxxx</v>
      </c>
      <c r="AT286" s="137" t="str">
        <f t="shared" si="9"/>
        <v/>
      </c>
    </row>
    <row r="287" spans="1:46" x14ac:dyDescent="0.2">
      <c r="A287" s="143">
        <v>589</v>
      </c>
      <c r="B287" s="143" t="s">
        <v>2936</v>
      </c>
      <c r="C287" s="143"/>
      <c r="D287" s="143"/>
      <c r="E287" s="151" t="s">
        <v>1252</v>
      </c>
      <c r="F287" s="142"/>
      <c r="G287" s="144"/>
      <c r="H287" s="142"/>
      <c r="I287" s="144"/>
      <c r="J287" s="142"/>
      <c r="K287" s="144"/>
      <c r="L287" s="142"/>
      <c r="M287" s="144"/>
      <c r="N287" s="142"/>
      <c r="O287" s="144"/>
      <c r="P287" s="142" t="s">
        <v>191</v>
      </c>
      <c r="Q287" s="144"/>
      <c r="R287" s="142"/>
      <c r="S287" s="144"/>
      <c r="T287" s="142"/>
      <c r="U287" s="144"/>
      <c r="V287" s="142"/>
      <c r="W287" s="144"/>
      <c r="X287" s="142" t="s">
        <v>191</v>
      </c>
      <c r="Y287" s="144"/>
      <c r="Z287" s="142"/>
      <c r="AA287" s="144"/>
      <c r="AB287" s="142"/>
      <c r="AC287" s="144"/>
      <c r="AD287" s="142"/>
      <c r="AE287" s="144"/>
      <c r="AF287" s="142" t="s">
        <v>191</v>
      </c>
      <c r="AG287" s="144"/>
      <c r="AH287" s="142"/>
      <c r="AI287" s="144"/>
      <c r="AJ287" s="142"/>
      <c r="AK287" s="144"/>
      <c r="AL287" s="142"/>
      <c r="AM287" s="145"/>
      <c r="AN287" s="142" t="s">
        <v>191</v>
      </c>
      <c r="AO287" s="144"/>
      <c r="AP287" s="142" t="s">
        <v>191</v>
      </c>
      <c r="AQ287" s="144"/>
      <c r="AS287" s="137" t="str">
        <f t="shared" si="8"/>
        <v>xxxxx</v>
      </c>
      <c r="AT287" s="137" t="str">
        <f t="shared" si="9"/>
        <v/>
      </c>
    </row>
    <row r="288" spans="1:46" x14ac:dyDescent="0.2">
      <c r="A288" s="143">
        <v>590</v>
      </c>
      <c r="B288" s="143" t="s">
        <v>2937</v>
      </c>
      <c r="C288" s="143"/>
      <c r="D288" s="143"/>
      <c r="E288" s="151" t="s">
        <v>1252</v>
      </c>
      <c r="F288" s="142"/>
      <c r="G288" s="144"/>
      <c r="H288" s="142"/>
      <c r="I288" s="144"/>
      <c r="J288" s="142"/>
      <c r="K288" s="144"/>
      <c r="L288" s="142"/>
      <c r="M288" s="144"/>
      <c r="N288" s="142"/>
      <c r="O288" s="144"/>
      <c r="P288" s="142" t="s">
        <v>191</v>
      </c>
      <c r="Q288" s="144"/>
      <c r="R288" s="142"/>
      <c r="S288" s="144"/>
      <c r="T288" s="142"/>
      <c r="U288" s="144"/>
      <c r="V288" s="142"/>
      <c r="W288" s="144"/>
      <c r="X288" s="142" t="s">
        <v>191</v>
      </c>
      <c r="Y288" s="144"/>
      <c r="Z288" s="142"/>
      <c r="AA288" s="144"/>
      <c r="AB288" s="142"/>
      <c r="AC288" s="144"/>
      <c r="AD288" s="142"/>
      <c r="AE288" s="144"/>
      <c r="AF288" s="142" t="s">
        <v>191</v>
      </c>
      <c r="AG288" s="144"/>
      <c r="AH288" s="142"/>
      <c r="AI288" s="144"/>
      <c r="AJ288" s="142"/>
      <c r="AK288" s="144"/>
      <c r="AL288" s="142"/>
      <c r="AM288" s="145"/>
      <c r="AN288" s="142" t="s">
        <v>191</v>
      </c>
      <c r="AO288" s="144"/>
      <c r="AP288" s="142" t="s">
        <v>191</v>
      </c>
      <c r="AQ288" s="144"/>
      <c r="AS288" s="137" t="str">
        <f t="shared" si="8"/>
        <v>xxxxx</v>
      </c>
      <c r="AT288" s="137" t="str">
        <f t="shared" si="9"/>
        <v/>
      </c>
    </row>
    <row r="289" spans="1:46" x14ac:dyDescent="0.2">
      <c r="A289" s="143">
        <v>591</v>
      </c>
      <c r="B289" s="143" t="s">
        <v>2938</v>
      </c>
      <c r="C289" s="143"/>
      <c r="D289" s="143"/>
      <c r="E289" s="151" t="s">
        <v>1252</v>
      </c>
      <c r="F289" s="142"/>
      <c r="G289" s="144"/>
      <c r="H289" s="142"/>
      <c r="I289" s="144"/>
      <c r="J289" s="142"/>
      <c r="K289" s="144"/>
      <c r="L289" s="142"/>
      <c r="M289" s="144"/>
      <c r="N289" s="142"/>
      <c r="O289" s="144"/>
      <c r="P289" s="142" t="s">
        <v>191</v>
      </c>
      <c r="Q289" s="144"/>
      <c r="R289" s="142"/>
      <c r="S289" s="144"/>
      <c r="T289" s="142"/>
      <c r="U289" s="144"/>
      <c r="V289" s="142"/>
      <c r="W289" s="144"/>
      <c r="X289" s="142" t="s">
        <v>191</v>
      </c>
      <c r="Y289" s="144"/>
      <c r="Z289" s="142"/>
      <c r="AA289" s="144"/>
      <c r="AB289" s="142"/>
      <c r="AC289" s="144"/>
      <c r="AD289" s="142"/>
      <c r="AE289" s="144"/>
      <c r="AF289" s="142" t="s">
        <v>191</v>
      </c>
      <c r="AG289" s="144"/>
      <c r="AH289" s="142"/>
      <c r="AI289" s="144"/>
      <c r="AJ289" s="142"/>
      <c r="AK289" s="144"/>
      <c r="AL289" s="142"/>
      <c r="AM289" s="145"/>
      <c r="AN289" s="142" t="s">
        <v>191</v>
      </c>
      <c r="AO289" s="144"/>
      <c r="AP289" s="142" t="s">
        <v>191</v>
      </c>
      <c r="AQ289" s="144"/>
      <c r="AS289" s="137" t="str">
        <f t="shared" si="8"/>
        <v>xxxxx</v>
      </c>
      <c r="AT289" s="137" t="str">
        <f t="shared" si="9"/>
        <v/>
      </c>
    </row>
    <row r="290" spans="1:46" x14ac:dyDescent="0.2">
      <c r="A290" s="143">
        <v>592</v>
      </c>
      <c r="B290" s="143" t="s">
        <v>5782</v>
      </c>
      <c r="C290" s="143" t="s">
        <v>5783</v>
      </c>
      <c r="D290" s="143" t="s">
        <v>5784</v>
      </c>
      <c r="E290" s="151" t="s">
        <v>1252</v>
      </c>
      <c r="F290" s="142"/>
      <c r="G290" s="144"/>
      <c r="H290" s="142"/>
      <c r="I290" s="144"/>
      <c r="J290" s="142"/>
      <c r="K290" s="144"/>
      <c r="L290" s="142"/>
      <c r="M290" s="144"/>
      <c r="N290" s="142"/>
      <c r="O290" s="144"/>
      <c r="P290" s="142"/>
      <c r="Q290" s="279" t="s">
        <v>195</v>
      </c>
      <c r="R290" s="142"/>
      <c r="S290" s="144"/>
      <c r="T290" s="142"/>
      <c r="U290" s="144"/>
      <c r="V290" s="142"/>
      <c r="W290" s="144"/>
      <c r="X290" s="142"/>
      <c r="Y290" s="279" t="s">
        <v>195</v>
      </c>
      <c r="Z290" s="142"/>
      <c r="AA290" s="144"/>
      <c r="AB290" s="142"/>
      <c r="AC290" s="144"/>
      <c r="AD290" s="142"/>
      <c r="AE290" s="144"/>
      <c r="AF290" s="142"/>
      <c r="AG290" s="144"/>
      <c r="AH290" s="142"/>
      <c r="AI290" s="144"/>
      <c r="AJ290" s="142"/>
      <c r="AK290" s="144"/>
      <c r="AL290" s="142"/>
      <c r="AM290" s="145"/>
      <c r="AN290" s="142"/>
      <c r="AO290" s="279" t="s">
        <v>195</v>
      </c>
      <c r="AP290" s="142"/>
      <c r="AQ290" s="279" t="s">
        <v>195</v>
      </c>
      <c r="AS290" s="137" t="str">
        <f>H290&amp;J290&amp;L290&amp;N290&amp;P290&amp;R290&amp;T290&amp;V290&amp;X290&amp;Z290&amp;AB290&amp;AD290&amp;AF290&amp;AH290&amp;AJ290&amp;AL290&amp;AN290&amp;AP290</f>
        <v/>
      </c>
      <c r="AT290" s="137" t="str">
        <f t="shared" si="9"/>
        <v>yyyy</v>
      </c>
    </row>
    <row r="291" spans="1:46" x14ac:dyDescent="0.2">
      <c r="A291" s="143">
        <v>593</v>
      </c>
      <c r="B291" s="143" t="s">
        <v>5298</v>
      </c>
      <c r="C291" s="143" t="s">
        <v>5785</v>
      </c>
      <c r="D291" s="143" t="s">
        <v>5786</v>
      </c>
      <c r="E291" s="151" t="s">
        <v>1252</v>
      </c>
      <c r="F291" s="142"/>
      <c r="G291" s="144"/>
      <c r="H291" s="142"/>
      <c r="I291" s="144"/>
      <c r="J291" s="142"/>
      <c r="K291" s="144"/>
      <c r="L291" s="142"/>
      <c r="M291" s="144"/>
      <c r="N291" s="142"/>
      <c r="O291" s="144"/>
      <c r="P291" s="142"/>
      <c r="Q291" s="279" t="s">
        <v>195</v>
      </c>
      <c r="R291" s="142"/>
      <c r="S291" s="144"/>
      <c r="T291" s="142"/>
      <c r="U291" s="144"/>
      <c r="V291" s="142"/>
      <c r="W291" s="144"/>
      <c r="X291" s="142"/>
      <c r="Y291" s="279" t="s">
        <v>195</v>
      </c>
      <c r="Z291" s="142"/>
      <c r="AA291" s="144"/>
      <c r="AB291" s="142"/>
      <c r="AC291" s="144"/>
      <c r="AD291" s="142"/>
      <c r="AE291" s="144"/>
      <c r="AF291" s="142" t="s">
        <v>1252</v>
      </c>
      <c r="AG291" s="144"/>
      <c r="AH291" s="142"/>
      <c r="AI291" s="144"/>
      <c r="AJ291" s="142"/>
      <c r="AK291" s="144"/>
      <c r="AL291" s="142"/>
      <c r="AM291" s="145"/>
      <c r="AN291" s="142"/>
      <c r="AO291" s="279" t="s">
        <v>195</v>
      </c>
      <c r="AP291" s="142"/>
      <c r="AQ291" s="279" t="s">
        <v>195</v>
      </c>
      <c r="AS291" s="137" t="str">
        <f>H291&amp;J291&amp;L291&amp;N291&amp;P291&amp;R291&amp;T291&amp;V291&amp;X291&amp;Z291&amp;AB291&amp;AD291&amp;AF291&amp;AH291&amp;AJ291&amp;AL291&amp;AN291&amp;AP291</f>
        <v xml:space="preserve"> </v>
      </c>
      <c r="AT291" s="137" t="str">
        <f t="shared" si="9"/>
        <v>yyyy</v>
      </c>
    </row>
    <row r="292" spans="1:46" x14ac:dyDescent="0.2">
      <c r="A292" s="143">
        <v>594</v>
      </c>
      <c r="B292" s="143" t="s">
        <v>5299</v>
      </c>
      <c r="C292" s="143" t="s">
        <v>5787</v>
      </c>
      <c r="D292" s="143" t="s">
        <v>5788</v>
      </c>
      <c r="E292" s="151" t="s">
        <v>1252</v>
      </c>
      <c r="F292" s="142"/>
      <c r="G292" s="144"/>
      <c r="H292" s="142"/>
      <c r="I292" s="144"/>
      <c r="J292" s="142"/>
      <c r="K292" s="144"/>
      <c r="L292" s="142"/>
      <c r="M292" s="144"/>
      <c r="N292" s="142"/>
      <c r="O292" s="144"/>
      <c r="P292" s="142"/>
      <c r="Q292" s="279" t="s">
        <v>195</v>
      </c>
      <c r="R292" s="142"/>
      <c r="S292" s="144"/>
      <c r="T292" s="142"/>
      <c r="U292" s="144"/>
      <c r="V292" s="142"/>
      <c r="W292" s="144"/>
      <c r="X292" s="142"/>
      <c r="Y292" s="279" t="s">
        <v>195</v>
      </c>
      <c r="Z292" s="142"/>
      <c r="AA292" s="144"/>
      <c r="AB292" s="142"/>
      <c r="AC292" s="144"/>
      <c r="AD292" s="142"/>
      <c r="AE292" s="144"/>
      <c r="AF292" s="142" t="s">
        <v>1252</v>
      </c>
      <c r="AG292" s="144"/>
      <c r="AH292" s="142"/>
      <c r="AI292" s="144"/>
      <c r="AJ292" s="142"/>
      <c r="AK292" s="144"/>
      <c r="AL292" s="142"/>
      <c r="AM292" s="145"/>
      <c r="AN292" s="142"/>
      <c r="AO292" s="279" t="s">
        <v>195</v>
      </c>
      <c r="AP292" s="142"/>
      <c r="AQ292" s="279" t="s">
        <v>195</v>
      </c>
      <c r="AS292" s="137" t="str">
        <f>H292&amp;J292&amp;L292&amp;N292&amp;P292&amp;R292&amp;T292&amp;V292&amp;X292&amp;Z292&amp;AB292&amp;AD292&amp;AF292&amp;AH292&amp;AJ292&amp;AL292&amp;AN292&amp;AP292</f>
        <v xml:space="preserve"> </v>
      </c>
      <c r="AT292" s="137" t="str">
        <f t="shared" si="9"/>
        <v>yyyy</v>
      </c>
    </row>
    <row r="293" spans="1:46" x14ac:dyDescent="0.2">
      <c r="A293" s="141">
        <v>601</v>
      </c>
      <c r="B293" s="141" t="s">
        <v>2939</v>
      </c>
      <c r="C293" s="141"/>
      <c r="D293" s="141"/>
      <c r="E293" s="150">
        <v>39814</v>
      </c>
      <c r="F293" s="142"/>
      <c r="G293" s="142"/>
      <c r="H293" s="142"/>
      <c r="I293" s="142"/>
      <c r="J293" s="142"/>
      <c r="K293" s="142"/>
      <c r="L293" s="142"/>
      <c r="M293" s="142"/>
      <c r="N293" s="142"/>
      <c r="O293" s="142"/>
      <c r="P293" s="142"/>
      <c r="Q293" s="142"/>
      <c r="R293" s="142" t="s">
        <v>191</v>
      </c>
      <c r="S293" s="142"/>
      <c r="T293" s="142"/>
      <c r="U293" s="142"/>
      <c r="V293" s="142"/>
      <c r="W293" s="142"/>
      <c r="X293" s="142" t="s">
        <v>191</v>
      </c>
      <c r="Y293" s="142"/>
      <c r="Z293" s="142"/>
      <c r="AA293" s="142"/>
      <c r="AB293" s="142"/>
      <c r="AC293" s="142"/>
      <c r="AD293" s="142"/>
      <c r="AE293" s="142"/>
      <c r="AF293" s="142" t="s">
        <v>191</v>
      </c>
      <c r="AG293" s="142"/>
      <c r="AH293" s="142"/>
      <c r="AI293" s="142"/>
      <c r="AJ293" s="142"/>
      <c r="AK293" s="142"/>
      <c r="AL293" s="142"/>
      <c r="AM293" s="142"/>
      <c r="AN293" s="142" t="s">
        <v>191</v>
      </c>
      <c r="AO293" s="142"/>
      <c r="AP293" s="142" t="s">
        <v>191</v>
      </c>
      <c r="AQ293" s="142"/>
      <c r="AS293" s="137" t="str">
        <f>H293&amp;J293&amp;L293&amp;N293&amp;P293&amp;R293&amp;T293&amp;V293&amp;X293&amp;Z293&amp;AB293&amp;AD293&amp;AF293&amp;AH293&amp;AJ293&amp;AL293&amp;AN293&amp;AP293</f>
        <v>xxxxx</v>
      </c>
      <c r="AT293" s="137" t="str">
        <f>I293&amp;K293&amp;M293&amp;O293&amp;Q293&amp;S293&amp;U293&amp;W293&amp;Y293&amp;AA293&amp;AC293&amp;AE293&amp;AG293&amp;AI293&amp;AK293&amp;AM293&amp;AO293&amp;AQ293</f>
        <v/>
      </c>
    </row>
    <row r="294" spans="1:46" x14ac:dyDescent="0.2">
      <c r="A294" s="143">
        <v>602</v>
      </c>
      <c r="B294" s="143" t="s">
        <v>2940</v>
      </c>
      <c r="C294" s="143"/>
      <c r="D294" s="143"/>
      <c r="E294" s="151" t="s">
        <v>1252</v>
      </c>
      <c r="F294" s="142"/>
      <c r="G294" s="144"/>
      <c r="H294" s="142"/>
      <c r="I294" s="144"/>
      <c r="J294" s="142"/>
      <c r="K294" s="144"/>
      <c r="L294" s="142"/>
      <c r="M294" s="144"/>
      <c r="N294" s="142"/>
      <c r="O294" s="144"/>
      <c r="P294" s="142"/>
      <c r="Q294" s="144"/>
      <c r="R294" s="142" t="s">
        <v>191</v>
      </c>
      <c r="S294" s="144"/>
      <c r="T294" s="142"/>
      <c r="U294" s="144"/>
      <c r="V294" s="142"/>
      <c r="W294" s="144"/>
      <c r="X294" s="142" t="s">
        <v>191</v>
      </c>
      <c r="Y294" s="144"/>
      <c r="Z294" s="142"/>
      <c r="AA294" s="144"/>
      <c r="AB294" s="142"/>
      <c r="AC294" s="144"/>
      <c r="AD294" s="142"/>
      <c r="AE294" s="144"/>
      <c r="AF294" s="142" t="s">
        <v>191</v>
      </c>
      <c r="AG294" s="144"/>
      <c r="AH294" s="142"/>
      <c r="AI294" s="144"/>
      <c r="AJ294" s="142"/>
      <c r="AK294" s="144"/>
      <c r="AL294" s="142"/>
      <c r="AM294" s="145"/>
      <c r="AN294" s="142" t="s">
        <v>191</v>
      </c>
      <c r="AO294" s="144"/>
      <c r="AP294" s="142" t="s">
        <v>191</v>
      </c>
      <c r="AQ294" s="144"/>
      <c r="AS294" s="137" t="str">
        <f t="shared" si="8"/>
        <v>xxxxx</v>
      </c>
      <c r="AT294" s="137" t="str">
        <f t="shared" si="9"/>
        <v/>
      </c>
    </row>
    <row r="295" spans="1:46" x14ac:dyDescent="0.2">
      <c r="A295" s="143">
        <v>603</v>
      </c>
      <c r="B295" s="143" t="s">
        <v>2941</v>
      </c>
      <c r="C295" s="143"/>
      <c r="D295" s="143"/>
      <c r="E295" s="151" t="s">
        <v>1252</v>
      </c>
      <c r="F295" s="142"/>
      <c r="G295" s="144"/>
      <c r="H295" s="142"/>
      <c r="I295" s="144"/>
      <c r="J295" s="142"/>
      <c r="K295" s="144"/>
      <c r="L295" s="142"/>
      <c r="M295" s="144"/>
      <c r="N295" s="142"/>
      <c r="O295" s="144"/>
      <c r="P295" s="142"/>
      <c r="Q295" s="144"/>
      <c r="R295" s="142" t="s">
        <v>191</v>
      </c>
      <c r="S295" s="144"/>
      <c r="T295" s="142"/>
      <c r="U295" s="144"/>
      <c r="V295" s="142"/>
      <c r="W295" s="144"/>
      <c r="X295" s="142" t="s">
        <v>191</v>
      </c>
      <c r="Y295" s="144"/>
      <c r="Z295" s="142"/>
      <c r="AA295" s="144"/>
      <c r="AB295" s="142"/>
      <c r="AC295" s="144"/>
      <c r="AD295" s="142"/>
      <c r="AE295" s="144"/>
      <c r="AF295" s="142" t="s">
        <v>191</v>
      </c>
      <c r="AG295" s="144"/>
      <c r="AH295" s="142"/>
      <c r="AI295" s="144"/>
      <c r="AJ295" s="142"/>
      <c r="AK295" s="144"/>
      <c r="AL295" s="142"/>
      <c r="AM295" s="145"/>
      <c r="AN295" s="142" t="s">
        <v>191</v>
      </c>
      <c r="AO295" s="144"/>
      <c r="AP295" s="142" t="s">
        <v>191</v>
      </c>
      <c r="AQ295" s="144"/>
      <c r="AS295" s="137" t="str">
        <f t="shared" si="8"/>
        <v>xxxxx</v>
      </c>
      <c r="AT295" s="137" t="str">
        <f t="shared" si="9"/>
        <v/>
      </c>
    </row>
    <row r="296" spans="1:46" x14ac:dyDescent="0.2">
      <c r="A296" s="141">
        <v>801</v>
      </c>
      <c r="B296" s="141" t="s">
        <v>2942</v>
      </c>
      <c r="C296" s="141"/>
      <c r="D296" s="141"/>
      <c r="E296" s="150" t="s">
        <v>1252</v>
      </c>
      <c r="F296" s="142"/>
      <c r="G296" s="142"/>
      <c r="H296" s="142"/>
      <c r="I296" s="142"/>
      <c r="J296" s="142"/>
      <c r="K296" s="142"/>
      <c r="L296" s="142"/>
      <c r="M296" s="142"/>
      <c r="N296" s="142"/>
      <c r="O296" s="142"/>
      <c r="P296" s="142"/>
      <c r="Q296" s="142"/>
      <c r="R296" s="142"/>
      <c r="S296" s="142"/>
      <c r="T296" s="142"/>
      <c r="U296" s="142"/>
      <c r="V296" s="142"/>
      <c r="W296" s="142"/>
      <c r="X296" s="142" t="s">
        <v>191</v>
      </c>
      <c r="Y296" s="142"/>
      <c r="Z296" s="142"/>
      <c r="AA296" s="142"/>
      <c r="AB296" s="142"/>
      <c r="AC296" s="142"/>
      <c r="AD296" s="142" t="s">
        <v>191</v>
      </c>
      <c r="AE296" s="142"/>
      <c r="AF296" s="142" t="s">
        <v>191</v>
      </c>
      <c r="AG296" s="142"/>
      <c r="AH296" s="142"/>
      <c r="AI296" s="142"/>
      <c r="AJ296" s="142"/>
      <c r="AK296" s="142"/>
      <c r="AL296" s="142"/>
      <c r="AM296" s="142"/>
      <c r="AN296" s="142" t="s">
        <v>191</v>
      </c>
      <c r="AO296" s="142"/>
      <c r="AP296" s="142" t="s">
        <v>191</v>
      </c>
      <c r="AQ296" s="142"/>
      <c r="AS296" s="137" t="str">
        <f t="shared" si="8"/>
        <v>xxxxx</v>
      </c>
      <c r="AT296" s="137" t="str">
        <f t="shared" si="9"/>
        <v/>
      </c>
    </row>
    <row r="297" spans="1:46" x14ac:dyDescent="0.2">
      <c r="A297" s="143">
        <v>802</v>
      </c>
      <c r="B297" s="143" t="s">
        <v>2943</v>
      </c>
      <c r="C297" s="143"/>
      <c r="D297" s="143"/>
      <c r="E297" s="151">
        <v>39814</v>
      </c>
      <c r="F297" s="142"/>
      <c r="G297" s="144"/>
      <c r="H297" s="142"/>
      <c r="I297" s="144"/>
      <c r="J297" s="142"/>
      <c r="K297" s="144"/>
      <c r="L297" s="142"/>
      <c r="M297" s="144"/>
      <c r="N297" s="142"/>
      <c r="O297" s="144"/>
      <c r="P297" s="142"/>
      <c r="Q297" s="144"/>
      <c r="R297" s="142"/>
      <c r="S297" s="144"/>
      <c r="T297" s="142"/>
      <c r="U297" s="144"/>
      <c r="V297" s="142"/>
      <c r="W297" s="144"/>
      <c r="X297" s="142" t="s">
        <v>191</v>
      </c>
      <c r="Y297" s="144"/>
      <c r="Z297" s="142"/>
      <c r="AA297" s="144"/>
      <c r="AB297" s="142"/>
      <c r="AC297" s="144"/>
      <c r="AD297" s="142" t="s">
        <v>191</v>
      </c>
      <c r="AE297" s="144"/>
      <c r="AF297" s="142" t="s">
        <v>191</v>
      </c>
      <c r="AG297" s="144"/>
      <c r="AH297" s="142"/>
      <c r="AI297" s="144"/>
      <c r="AJ297" s="142"/>
      <c r="AK297" s="144"/>
      <c r="AL297" s="142"/>
      <c r="AM297" s="145"/>
      <c r="AN297" s="142" t="s">
        <v>191</v>
      </c>
      <c r="AO297" s="144"/>
      <c r="AP297" s="142" t="s">
        <v>191</v>
      </c>
      <c r="AQ297" s="144"/>
      <c r="AS297" s="137" t="str">
        <f t="shared" si="8"/>
        <v>xxxxx</v>
      </c>
      <c r="AT297" s="137" t="str">
        <f t="shared" si="9"/>
        <v/>
      </c>
    </row>
    <row r="298" spans="1:46" x14ac:dyDescent="0.2">
      <c r="A298" s="143">
        <v>803</v>
      </c>
      <c r="B298" s="143" t="s">
        <v>2944</v>
      </c>
      <c r="C298" s="143"/>
      <c r="D298" s="143"/>
      <c r="E298" s="151">
        <v>39814</v>
      </c>
      <c r="F298" s="142"/>
      <c r="G298" s="144"/>
      <c r="H298" s="142"/>
      <c r="I298" s="144"/>
      <c r="J298" s="142"/>
      <c r="K298" s="144"/>
      <c r="L298" s="142"/>
      <c r="M298" s="144"/>
      <c r="N298" s="142"/>
      <c r="O298" s="144"/>
      <c r="P298" s="142"/>
      <c r="Q298" s="144"/>
      <c r="R298" s="142"/>
      <c r="S298" s="144"/>
      <c r="T298" s="142"/>
      <c r="U298" s="144"/>
      <c r="V298" s="142"/>
      <c r="W298" s="144"/>
      <c r="X298" s="142" t="s">
        <v>191</v>
      </c>
      <c r="Y298" s="144"/>
      <c r="Z298" s="142"/>
      <c r="AA298" s="144"/>
      <c r="AB298" s="142"/>
      <c r="AC298" s="144"/>
      <c r="AD298" s="142" t="s">
        <v>191</v>
      </c>
      <c r="AE298" s="144"/>
      <c r="AF298" s="142" t="s">
        <v>191</v>
      </c>
      <c r="AG298" s="144"/>
      <c r="AH298" s="142"/>
      <c r="AI298" s="144"/>
      <c r="AJ298" s="142"/>
      <c r="AK298" s="144"/>
      <c r="AL298" s="142"/>
      <c r="AM298" s="145"/>
      <c r="AN298" s="142" t="s">
        <v>191</v>
      </c>
      <c r="AO298" s="144"/>
      <c r="AP298" s="142" t="s">
        <v>191</v>
      </c>
      <c r="AQ298" s="144"/>
      <c r="AS298" s="137" t="str">
        <f t="shared" si="8"/>
        <v>xxxxx</v>
      </c>
      <c r="AT298" s="137" t="str">
        <f t="shared" si="9"/>
        <v/>
      </c>
    </row>
    <row r="299" spans="1:46" x14ac:dyDescent="0.2">
      <c r="A299" s="141">
        <v>901</v>
      </c>
      <c r="B299" s="141" t="s">
        <v>2945</v>
      </c>
      <c r="C299" s="141"/>
      <c r="D299" s="141"/>
      <c r="E299" s="150">
        <v>39814</v>
      </c>
      <c r="F299" s="142"/>
      <c r="G299" s="142"/>
      <c r="H299" s="142"/>
      <c r="I299" s="142"/>
      <c r="J299" s="142"/>
      <c r="K299" s="142"/>
      <c r="L299" s="142"/>
      <c r="M299" s="142"/>
      <c r="N299" s="142"/>
      <c r="O299" s="142"/>
      <c r="P299" s="142"/>
      <c r="Q299" s="142"/>
      <c r="R299" s="142"/>
      <c r="S299" s="142"/>
      <c r="T299" s="142"/>
      <c r="U299" s="142"/>
      <c r="V299" s="142"/>
      <c r="W299" s="142"/>
      <c r="X299" s="142" t="s">
        <v>191</v>
      </c>
      <c r="Y299" s="142"/>
      <c r="Z299" s="142"/>
      <c r="AA299" s="142"/>
      <c r="AB299" s="142"/>
      <c r="AC299" s="142"/>
      <c r="AD299" s="142"/>
      <c r="AE299" s="142"/>
      <c r="AF299" s="142" t="s">
        <v>191</v>
      </c>
      <c r="AG299" s="142"/>
      <c r="AH299" s="142" t="s">
        <v>191</v>
      </c>
      <c r="AI299" s="142"/>
      <c r="AJ299" s="142" t="s">
        <v>191</v>
      </c>
      <c r="AK299" s="142"/>
      <c r="AL299" s="142"/>
      <c r="AM299" s="142"/>
      <c r="AN299" s="142" t="s">
        <v>191</v>
      </c>
      <c r="AO299" s="142"/>
      <c r="AP299" s="142" t="s">
        <v>191</v>
      </c>
      <c r="AQ299" s="142"/>
      <c r="AS299" s="137" t="str">
        <f t="shared" si="8"/>
        <v>xxxxxx</v>
      </c>
      <c r="AT299" s="137" t="str">
        <f t="shared" si="9"/>
        <v/>
      </c>
    </row>
    <row r="300" spans="1:46" x14ac:dyDescent="0.2">
      <c r="A300" s="143">
        <v>902</v>
      </c>
      <c r="B300" s="143" t="s">
        <v>2946</v>
      </c>
      <c r="C300" s="143"/>
      <c r="D300" s="143"/>
      <c r="E300" s="151">
        <v>39814</v>
      </c>
      <c r="F300" s="142"/>
      <c r="G300" s="144"/>
      <c r="H300" s="142"/>
      <c r="I300" s="144"/>
      <c r="J300" s="142"/>
      <c r="K300" s="144"/>
      <c r="L300" s="142"/>
      <c r="M300" s="144"/>
      <c r="N300" s="142"/>
      <c r="O300" s="144"/>
      <c r="P300" s="142"/>
      <c r="Q300" s="144"/>
      <c r="R300" s="142"/>
      <c r="S300" s="144"/>
      <c r="T300" s="142"/>
      <c r="U300" s="144"/>
      <c r="V300" s="142"/>
      <c r="W300" s="144"/>
      <c r="X300" s="142" t="s">
        <v>191</v>
      </c>
      <c r="Y300" s="144"/>
      <c r="Z300" s="142"/>
      <c r="AA300" s="144"/>
      <c r="AB300" s="142"/>
      <c r="AC300" s="144"/>
      <c r="AD300" s="142"/>
      <c r="AE300" s="144"/>
      <c r="AF300" s="142" t="s">
        <v>191</v>
      </c>
      <c r="AG300" s="144"/>
      <c r="AH300" s="142" t="s">
        <v>191</v>
      </c>
      <c r="AI300" s="144"/>
      <c r="AJ300" s="142" t="s">
        <v>191</v>
      </c>
      <c r="AK300" s="144"/>
      <c r="AL300" s="142"/>
      <c r="AM300" s="145"/>
      <c r="AN300" s="142" t="s">
        <v>191</v>
      </c>
      <c r="AO300" s="144"/>
      <c r="AP300" s="142" t="s">
        <v>191</v>
      </c>
      <c r="AQ300" s="144"/>
      <c r="AS300" s="137" t="str">
        <f t="shared" si="8"/>
        <v>xxxxxx</v>
      </c>
      <c r="AT300" s="137" t="str">
        <f t="shared" si="9"/>
        <v/>
      </c>
    </row>
    <row r="301" spans="1:46" x14ac:dyDescent="0.2">
      <c r="A301" s="143">
        <v>940</v>
      </c>
      <c r="B301" s="143" t="s">
        <v>2947</v>
      </c>
      <c r="C301" s="143"/>
      <c r="D301" s="143"/>
      <c r="E301" s="151" t="s">
        <v>1252</v>
      </c>
      <c r="F301" s="142"/>
      <c r="G301" s="144"/>
      <c r="H301" s="142"/>
      <c r="I301" s="144"/>
      <c r="J301" s="142"/>
      <c r="K301" s="144"/>
      <c r="L301" s="142"/>
      <c r="M301" s="144"/>
      <c r="N301" s="142"/>
      <c r="O301" s="144"/>
      <c r="P301" s="142"/>
      <c r="Q301" s="144"/>
      <c r="R301" s="142"/>
      <c r="S301" s="144"/>
      <c r="T301" s="142"/>
      <c r="U301" s="144"/>
      <c r="V301" s="142"/>
      <c r="W301" s="144"/>
      <c r="X301" s="142" t="s">
        <v>191</v>
      </c>
      <c r="Y301" s="144"/>
      <c r="Z301" s="142"/>
      <c r="AA301" s="144"/>
      <c r="AB301" s="142"/>
      <c r="AC301" s="144"/>
      <c r="AD301" s="142"/>
      <c r="AE301" s="144"/>
      <c r="AF301" s="142" t="s">
        <v>191</v>
      </c>
      <c r="AG301" s="144"/>
      <c r="AH301" s="142" t="s">
        <v>191</v>
      </c>
      <c r="AI301" s="144"/>
      <c r="AJ301" s="142" t="s">
        <v>191</v>
      </c>
      <c r="AK301" s="144"/>
      <c r="AL301" s="142"/>
      <c r="AM301" s="145"/>
      <c r="AN301" s="142" t="s">
        <v>191</v>
      </c>
      <c r="AO301" s="144"/>
      <c r="AP301" s="142" t="s">
        <v>191</v>
      </c>
      <c r="AQ301" s="144"/>
      <c r="AS301" s="137" t="str">
        <f t="shared" si="8"/>
        <v>xxxxxx</v>
      </c>
      <c r="AT301" s="137" t="str">
        <f t="shared" si="9"/>
        <v/>
      </c>
    </row>
    <row r="302" spans="1:46" x14ac:dyDescent="0.2">
      <c r="A302" s="143">
        <v>941</v>
      </c>
      <c r="B302" s="143" t="s">
        <v>2948</v>
      </c>
      <c r="C302" s="143"/>
      <c r="D302" s="143"/>
      <c r="E302" s="151" t="s">
        <v>1252</v>
      </c>
      <c r="F302" s="142"/>
      <c r="G302" s="144"/>
      <c r="H302" s="142"/>
      <c r="I302" s="144"/>
      <c r="J302" s="142"/>
      <c r="K302" s="144"/>
      <c r="L302" s="142"/>
      <c r="M302" s="144"/>
      <c r="N302" s="142"/>
      <c r="O302" s="144"/>
      <c r="P302" s="142"/>
      <c r="Q302" s="144"/>
      <c r="R302" s="142"/>
      <c r="S302" s="144"/>
      <c r="T302" s="142"/>
      <c r="U302" s="144"/>
      <c r="V302" s="142"/>
      <c r="W302" s="144"/>
      <c r="X302" s="142" t="s">
        <v>191</v>
      </c>
      <c r="Y302" s="144"/>
      <c r="Z302" s="142"/>
      <c r="AA302" s="144"/>
      <c r="AB302" s="142"/>
      <c r="AC302" s="144"/>
      <c r="AD302" s="142"/>
      <c r="AE302" s="144"/>
      <c r="AF302" s="142" t="s">
        <v>191</v>
      </c>
      <c r="AG302" s="144"/>
      <c r="AH302" s="142" t="s">
        <v>191</v>
      </c>
      <c r="AI302" s="144"/>
      <c r="AJ302" s="142" t="s">
        <v>191</v>
      </c>
      <c r="AK302" s="144"/>
      <c r="AL302" s="142"/>
      <c r="AM302" s="145"/>
      <c r="AN302" s="142" t="s">
        <v>191</v>
      </c>
      <c r="AO302" s="144"/>
      <c r="AP302" s="142" t="s">
        <v>191</v>
      </c>
      <c r="AQ302" s="144"/>
      <c r="AS302" s="137" t="str">
        <f t="shared" si="8"/>
        <v>xxxxxx</v>
      </c>
      <c r="AT302" s="137" t="str">
        <f t="shared" si="9"/>
        <v/>
      </c>
    </row>
    <row r="303" spans="1:46" x14ac:dyDescent="0.2">
      <c r="A303" s="143">
        <v>942</v>
      </c>
      <c r="B303" s="143" t="s">
        <v>2949</v>
      </c>
      <c r="C303" s="143"/>
      <c r="D303" s="143"/>
      <c r="E303" s="151" t="s">
        <v>1252</v>
      </c>
      <c r="F303" s="142"/>
      <c r="G303" s="144"/>
      <c r="H303" s="142"/>
      <c r="I303" s="144"/>
      <c r="J303" s="142"/>
      <c r="K303" s="144"/>
      <c r="L303" s="142"/>
      <c r="M303" s="144"/>
      <c r="N303" s="142"/>
      <c r="O303" s="144"/>
      <c r="P303" s="142"/>
      <c r="Q303" s="144"/>
      <c r="R303" s="142"/>
      <c r="S303" s="144"/>
      <c r="T303" s="142"/>
      <c r="U303" s="144"/>
      <c r="V303" s="142"/>
      <c r="W303" s="144"/>
      <c r="X303" s="142" t="s">
        <v>191</v>
      </c>
      <c r="Y303" s="144"/>
      <c r="Z303" s="142"/>
      <c r="AA303" s="144"/>
      <c r="AB303" s="142"/>
      <c r="AC303" s="144"/>
      <c r="AD303" s="142"/>
      <c r="AE303" s="144"/>
      <c r="AF303" s="142" t="s">
        <v>191</v>
      </c>
      <c r="AG303" s="144"/>
      <c r="AH303" s="142" t="s">
        <v>191</v>
      </c>
      <c r="AI303" s="144"/>
      <c r="AJ303" s="142" t="s">
        <v>191</v>
      </c>
      <c r="AK303" s="144"/>
      <c r="AL303" s="142"/>
      <c r="AM303" s="145"/>
      <c r="AN303" s="142" t="s">
        <v>191</v>
      </c>
      <c r="AO303" s="144"/>
      <c r="AP303" s="142" t="s">
        <v>191</v>
      </c>
      <c r="AQ303" s="144"/>
      <c r="AS303" s="137" t="str">
        <f t="shared" si="8"/>
        <v>xxxxxx</v>
      </c>
      <c r="AT303" s="137" t="str">
        <f t="shared" si="9"/>
        <v/>
      </c>
    </row>
    <row r="304" spans="1:46" x14ac:dyDescent="0.2">
      <c r="A304" s="143">
        <v>943</v>
      </c>
      <c r="B304" s="143" t="s">
        <v>2950</v>
      </c>
      <c r="C304" s="143"/>
      <c r="D304" s="143"/>
      <c r="E304" s="151" t="s">
        <v>1252</v>
      </c>
      <c r="F304" s="142"/>
      <c r="G304" s="144"/>
      <c r="H304" s="142"/>
      <c r="I304" s="144"/>
      <c r="J304" s="142"/>
      <c r="K304" s="144"/>
      <c r="L304" s="142"/>
      <c r="M304" s="144"/>
      <c r="N304" s="142"/>
      <c r="O304" s="144"/>
      <c r="P304" s="142"/>
      <c r="Q304" s="144"/>
      <c r="R304" s="142"/>
      <c r="S304" s="144"/>
      <c r="T304" s="142"/>
      <c r="U304" s="144"/>
      <c r="V304" s="142"/>
      <c r="W304" s="144"/>
      <c r="X304" s="142" t="s">
        <v>191</v>
      </c>
      <c r="Y304" s="144"/>
      <c r="Z304" s="142"/>
      <c r="AA304" s="144"/>
      <c r="AB304" s="142"/>
      <c r="AC304" s="144"/>
      <c r="AD304" s="142"/>
      <c r="AE304" s="144"/>
      <c r="AF304" s="142" t="s">
        <v>191</v>
      </c>
      <c r="AG304" s="144"/>
      <c r="AH304" s="142" t="s">
        <v>191</v>
      </c>
      <c r="AI304" s="144"/>
      <c r="AJ304" s="142" t="s">
        <v>191</v>
      </c>
      <c r="AK304" s="144"/>
      <c r="AL304" s="142"/>
      <c r="AM304" s="145"/>
      <c r="AN304" s="142" t="s">
        <v>191</v>
      </c>
      <c r="AO304" s="144"/>
      <c r="AP304" s="142" t="s">
        <v>191</v>
      </c>
      <c r="AQ304" s="144"/>
      <c r="AS304" s="137" t="str">
        <f t="shared" si="8"/>
        <v>xxxxxx</v>
      </c>
      <c r="AT304" s="137" t="str">
        <f t="shared" si="9"/>
        <v/>
      </c>
    </row>
    <row r="305" spans="1:47" x14ac:dyDescent="0.2">
      <c r="A305" s="143">
        <v>944</v>
      </c>
      <c r="B305" s="143" t="s">
        <v>2951</v>
      </c>
      <c r="C305" s="143"/>
      <c r="D305" s="143"/>
      <c r="E305" s="151" t="s">
        <v>1252</v>
      </c>
      <c r="F305" s="142"/>
      <c r="G305" s="144"/>
      <c r="H305" s="142"/>
      <c r="I305" s="144"/>
      <c r="J305" s="142"/>
      <c r="K305" s="144"/>
      <c r="L305" s="142"/>
      <c r="M305" s="144"/>
      <c r="N305" s="142"/>
      <c r="O305" s="144"/>
      <c r="P305" s="142"/>
      <c r="Q305" s="144"/>
      <c r="R305" s="142"/>
      <c r="S305" s="144"/>
      <c r="T305" s="142"/>
      <c r="U305" s="144"/>
      <c r="V305" s="142"/>
      <c r="W305" s="144"/>
      <c r="X305" s="142" t="s">
        <v>191</v>
      </c>
      <c r="Y305" s="144"/>
      <c r="Z305" s="142"/>
      <c r="AA305" s="144"/>
      <c r="AB305" s="142"/>
      <c r="AC305" s="144"/>
      <c r="AD305" s="142"/>
      <c r="AE305" s="144"/>
      <c r="AF305" s="142" t="s">
        <v>191</v>
      </c>
      <c r="AG305" s="144"/>
      <c r="AH305" s="142" t="s">
        <v>191</v>
      </c>
      <c r="AI305" s="144"/>
      <c r="AJ305" s="142" t="s">
        <v>191</v>
      </c>
      <c r="AK305" s="144"/>
      <c r="AL305" s="142"/>
      <c r="AM305" s="145"/>
      <c r="AN305" s="142" t="s">
        <v>191</v>
      </c>
      <c r="AO305" s="144"/>
      <c r="AP305" s="142" t="s">
        <v>191</v>
      </c>
      <c r="AQ305" s="144"/>
      <c r="AS305" s="137" t="str">
        <f t="shared" si="8"/>
        <v>xxxxxx</v>
      </c>
      <c r="AT305" s="137" t="str">
        <f t="shared" si="9"/>
        <v/>
      </c>
    </row>
    <row r="306" spans="1:47" x14ac:dyDescent="0.2">
      <c r="A306" s="143">
        <v>945</v>
      </c>
      <c r="B306" s="143" t="s">
        <v>2952</v>
      </c>
      <c r="C306" s="143"/>
      <c r="D306" s="143"/>
      <c r="E306" s="151" t="s">
        <v>1252</v>
      </c>
      <c r="F306" s="142"/>
      <c r="G306" s="144"/>
      <c r="H306" s="142"/>
      <c r="I306" s="144"/>
      <c r="J306" s="142"/>
      <c r="K306" s="144"/>
      <c r="L306" s="142"/>
      <c r="M306" s="144"/>
      <c r="N306" s="142"/>
      <c r="O306" s="144"/>
      <c r="P306" s="142"/>
      <c r="Q306" s="144"/>
      <c r="R306" s="142"/>
      <c r="S306" s="144"/>
      <c r="T306" s="142"/>
      <c r="U306" s="144"/>
      <c r="V306" s="142"/>
      <c r="W306" s="144"/>
      <c r="X306" s="142" t="s">
        <v>191</v>
      </c>
      <c r="Y306" s="144"/>
      <c r="Z306" s="142"/>
      <c r="AA306" s="144"/>
      <c r="AB306" s="142"/>
      <c r="AC306" s="144"/>
      <c r="AD306" s="142"/>
      <c r="AE306" s="144"/>
      <c r="AF306" s="142" t="s">
        <v>191</v>
      </c>
      <c r="AG306" s="144"/>
      <c r="AH306" s="142" t="s">
        <v>191</v>
      </c>
      <c r="AI306" s="144"/>
      <c r="AJ306" s="142" t="s">
        <v>191</v>
      </c>
      <c r="AK306" s="144"/>
      <c r="AL306" s="142"/>
      <c r="AM306" s="145"/>
      <c r="AN306" s="142" t="s">
        <v>191</v>
      </c>
      <c r="AO306" s="144"/>
      <c r="AP306" s="142" t="s">
        <v>191</v>
      </c>
      <c r="AQ306" s="144"/>
      <c r="AS306" s="137" t="str">
        <f t="shared" si="8"/>
        <v>xxxxxx</v>
      </c>
      <c r="AT306" s="137" t="str">
        <f t="shared" si="9"/>
        <v/>
      </c>
    </row>
    <row r="307" spans="1:47" x14ac:dyDescent="0.2">
      <c r="A307" s="143">
        <v>946</v>
      </c>
      <c r="B307" s="143" t="s">
        <v>2953</v>
      </c>
      <c r="C307" s="143"/>
      <c r="D307" s="143"/>
      <c r="E307" s="151" t="s">
        <v>1252</v>
      </c>
      <c r="F307" s="142"/>
      <c r="G307" s="144"/>
      <c r="H307" s="142"/>
      <c r="I307" s="144"/>
      <c r="J307" s="142"/>
      <c r="K307" s="144"/>
      <c r="L307" s="142"/>
      <c r="M307" s="279" t="s">
        <v>195</v>
      </c>
      <c r="N307" s="142"/>
      <c r="O307" s="144"/>
      <c r="P307" s="142"/>
      <c r="Q307" s="144"/>
      <c r="R307" s="142"/>
      <c r="S307" s="144"/>
      <c r="T307" s="142"/>
      <c r="U307" s="144"/>
      <c r="V307" s="142"/>
      <c r="W307" s="144"/>
      <c r="X307" s="142" t="s">
        <v>191</v>
      </c>
      <c r="Y307" s="144"/>
      <c r="Z307" s="142"/>
      <c r="AA307" s="144"/>
      <c r="AB307" s="142"/>
      <c r="AC307" s="144"/>
      <c r="AD307" s="142"/>
      <c r="AE307" s="144"/>
      <c r="AF307" s="142" t="s">
        <v>191</v>
      </c>
      <c r="AG307" s="144"/>
      <c r="AH307" s="142" t="s">
        <v>191</v>
      </c>
      <c r="AI307" s="144"/>
      <c r="AJ307" s="142" t="s">
        <v>191</v>
      </c>
      <c r="AK307" s="144"/>
      <c r="AL307" s="142"/>
      <c r="AM307" s="145"/>
      <c r="AN307" s="142" t="s">
        <v>191</v>
      </c>
      <c r="AO307" s="144"/>
      <c r="AP307" s="142" t="s">
        <v>191</v>
      </c>
      <c r="AQ307" s="144"/>
      <c r="AS307" s="137" t="str">
        <f t="shared" si="8"/>
        <v>xxxxxx</v>
      </c>
      <c r="AT307" s="137" t="str">
        <f t="shared" si="9"/>
        <v>y</v>
      </c>
      <c r="AU307" s="276" t="s">
        <v>4357</v>
      </c>
    </row>
    <row r="308" spans="1:47" x14ac:dyDescent="0.2">
      <c r="A308" s="143">
        <v>947</v>
      </c>
      <c r="B308" s="143" t="s">
        <v>2954</v>
      </c>
      <c r="C308" s="143"/>
      <c r="D308" s="143"/>
      <c r="E308" s="151" t="s">
        <v>1252</v>
      </c>
      <c r="F308" s="142"/>
      <c r="G308" s="144"/>
      <c r="H308" s="142"/>
      <c r="I308" s="144"/>
      <c r="J308" s="142"/>
      <c r="K308" s="144"/>
      <c r="L308" s="142"/>
      <c r="M308" s="144"/>
      <c r="N308" s="142"/>
      <c r="O308" s="144"/>
      <c r="P308" s="142"/>
      <c r="Q308" s="144"/>
      <c r="R308" s="142"/>
      <c r="S308" s="144"/>
      <c r="T308" s="142"/>
      <c r="U308" s="144"/>
      <c r="V308" s="142"/>
      <c r="W308" s="144"/>
      <c r="X308" s="142" t="s">
        <v>191</v>
      </c>
      <c r="Y308" s="144"/>
      <c r="Z308" s="142"/>
      <c r="AA308" s="144"/>
      <c r="AB308" s="142"/>
      <c r="AC308" s="144"/>
      <c r="AD308" s="142"/>
      <c r="AE308" s="144"/>
      <c r="AF308" s="142" t="s">
        <v>191</v>
      </c>
      <c r="AG308" s="144"/>
      <c r="AH308" s="142" t="s">
        <v>191</v>
      </c>
      <c r="AI308" s="144"/>
      <c r="AJ308" s="142" t="s">
        <v>191</v>
      </c>
      <c r="AK308" s="144"/>
      <c r="AL308" s="142"/>
      <c r="AM308" s="145"/>
      <c r="AN308" s="142" t="s">
        <v>191</v>
      </c>
      <c r="AO308" s="144"/>
      <c r="AP308" s="142" t="s">
        <v>191</v>
      </c>
      <c r="AQ308" s="144"/>
      <c r="AS308" s="137" t="str">
        <f t="shared" si="8"/>
        <v>xxxxxx</v>
      </c>
      <c r="AT308" s="137" t="str">
        <f t="shared" si="9"/>
        <v/>
      </c>
    </row>
    <row r="309" spans="1:47" x14ac:dyDescent="0.2">
      <c r="A309" s="143">
        <v>948</v>
      </c>
      <c r="B309" s="143" t="s">
        <v>2955</v>
      </c>
      <c r="C309" s="143"/>
      <c r="D309" s="143"/>
      <c r="E309" s="151" t="s">
        <v>1252</v>
      </c>
      <c r="F309" s="142"/>
      <c r="G309" s="144"/>
      <c r="H309" s="142"/>
      <c r="I309" s="144"/>
      <c r="J309" s="142"/>
      <c r="K309" s="144"/>
      <c r="L309" s="142"/>
      <c r="M309" s="144"/>
      <c r="N309" s="142"/>
      <c r="O309" s="144"/>
      <c r="P309" s="142"/>
      <c r="Q309" s="144"/>
      <c r="R309" s="142"/>
      <c r="S309" s="144"/>
      <c r="T309" s="142"/>
      <c r="U309" s="144"/>
      <c r="V309" s="142"/>
      <c r="W309" s="144"/>
      <c r="X309" s="142" t="s">
        <v>191</v>
      </c>
      <c r="Y309" s="144"/>
      <c r="Z309" s="142"/>
      <c r="AA309" s="144"/>
      <c r="AB309" s="142"/>
      <c r="AC309" s="144"/>
      <c r="AD309" s="142"/>
      <c r="AE309" s="144"/>
      <c r="AF309" s="142" t="s">
        <v>191</v>
      </c>
      <c r="AG309" s="144"/>
      <c r="AH309" s="142" t="s">
        <v>191</v>
      </c>
      <c r="AI309" s="144"/>
      <c r="AJ309" s="142" t="s">
        <v>191</v>
      </c>
      <c r="AK309" s="144"/>
      <c r="AL309" s="142"/>
      <c r="AM309" s="145"/>
      <c r="AN309" s="142" t="s">
        <v>191</v>
      </c>
      <c r="AO309" s="144"/>
      <c r="AP309" s="142" t="s">
        <v>191</v>
      </c>
      <c r="AQ309" s="144"/>
      <c r="AS309" s="137" t="str">
        <f t="shared" si="8"/>
        <v>xxxxxx</v>
      </c>
      <c r="AT309" s="137" t="str">
        <f t="shared" si="9"/>
        <v/>
      </c>
    </row>
    <row r="310" spans="1:47" x14ac:dyDescent="0.2">
      <c r="A310" s="143">
        <v>949</v>
      </c>
      <c r="B310" s="143" t="s">
        <v>2956</v>
      </c>
      <c r="C310" s="143"/>
      <c r="D310" s="143"/>
      <c r="E310" s="151" t="s">
        <v>1252</v>
      </c>
      <c r="F310" s="142"/>
      <c r="G310" s="144"/>
      <c r="H310" s="142"/>
      <c r="I310" s="144"/>
      <c r="J310" s="142"/>
      <c r="K310" s="144"/>
      <c r="L310" s="142"/>
      <c r="M310" s="144"/>
      <c r="N310" s="142"/>
      <c r="O310" s="144"/>
      <c r="P310" s="142"/>
      <c r="Q310" s="144"/>
      <c r="R310" s="142"/>
      <c r="S310" s="144"/>
      <c r="T310" s="142"/>
      <c r="U310" s="144"/>
      <c r="V310" s="142"/>
      <c r="W310" s="144"/>
      <c r="X310" s="142" t="s">
        <v>191</v>
      </c>
      <c r="Y310" s="144"/>
      <c r="Z310" s="142"/>
      <c r="AA310" s="144"/>
      <c r="AB310" s="142"/>
      <c r="AC310" s="144"/>
      <c r="AD310" s="142"/>
      <c r="AE310" s="144"/>
      <c r="AF310" s="142" t="s">
        <v>191</v>
      </c>
      <c r="AG310" s="144"/>
      <c r="AH310" s="142" t="s">
        <v>191</v>
      </c>
      <c r="AI310" s="144"/>
      <c r="AJ310" s="142" t="s">
        <v>191</v>
      </c>
      <c r="AK310" s="144"/>
      <c r="AL310" s="142"/>
      <c r="AM310" s="145"/>
      <c r="AN310" s="142" t="s">
        <v>191</v>
      </c>
      <c r="AO310" s="144"/>
      <c r="AP310" s="142" t="s">
        <v>191</v>
      </c>
      <c r="AQ310" s="144"/>
      <c r="AS310" s="137" t="str">
        <f t="shared" si="8"/>
        <v>xxxxxx</v>
      </c>
      <c r="AT310" s="137" t="str">
        <f t="shared" si="9"/>
        <v/>
      </c>
    </row>
    <row r="311" spans="1:47" x14ac:dyDescent="0.2">
      <c r="A311" s="143">
        <v>950</v>
      </c>
      <c r="B311" s="143" t="s">
        <v>2957</v>
      </c>
      <c r="C311" s="143"/>
      <c r="D311" s="143"/>
      <c r="E311" s="151" t="s">
        <v>1252</v>
      </c>
      <c r="F311" s="142"/>
      <c r="G311" s="144"/>
      <c r="H311" s="142"/>
      <c r="I311" s="144"/>
      <c r="J311" s="142"/>
      <c r="K311" s="144"/>
      <c r="L311" s="142"/>
      <c r="M311" s="144"/>
      <c r="N311" s="142"/>
      <c r="O311" s="144"/>
      <c r="P311" s="142"/>
      <c r="Q311" s="144"/>
      <c r="R311" s="142"/>
      <c r="S311" s="144"/>
      <c r="T311" s="142"/>
      <c r="U311" s="144"/>
      <c r="V311" s="142"/>
      <c r="W311" s="144"/>
      <c r="X311" s="142" t="s">
        <v>191</v>
      </c>
      <c r="Y311" s="144"/>
      <c r="Z311" s="142"/>
      <c r="AA311" s="144"/>
      <c r="AB311" s="142"/>
      <c r="AC311" s="144"/>
      <c r="AD311" s="142"/>
      <c r="AE311" s="144"/>
      <c r="AF311" s="142" t="s">
        <v>191</v>
      </c>
      <c r="AG311" s="144"/>
      <c r="AH311" s="142" t="s">
        <v>191</v>
      </c>
      <c r="AI311" s="144"/>
      <c r="AJ311" s="142" t="s">
        <v>191</v>
      </c>
      <c r="AK311" s="144"/>
      <c r="AL311" s="142"/>
      <c r="AM311" s="145"/>
      <c r="AN311" s="142" t="s">
        <v>191</v>
      </c>
      <c r="AO311" s="144"/>
      <c r="AP311" s="142" t="s">
        <v>191</v>
      </c>
      <c r="AQ311" s="144"/>
      <c r="AS311" s="137" t="str">
        <f t="shared" si="8"/>
        <v>xxxxxx</v>
      </c>
      <c r="AT311" s="137" t="str">
        <f t="shared" si="9"/>
        <v/>
      </c>
    </row>
    <row r="312" spans="1:47" x14ac:dyDescent="0.2">
      <c r="A312" s="143">
        <v>951</v>
      </c>
      <c r="B312" s="143" t="s">
        <v>2958</v>
      </c>
      <c r="C312" s="143"/>
      <c r="D312" s="143"/>
      <c r="E312" s="151" t="s">
        <v>1252</v>
      </c>
      <c r="F312" s="142"/>
      <c r="G312" s="144"/>
      <c r="H312" s="142"/>
      <c r="I312" s="144"/>
      <c r="J312" s="142"/>
      <c r="K312" s="144"/>
      <c r="L312" s="142"/>
      <c r="M312" s="144"/>
      <c r="N312" s="142"/>
      <c r="O312" s="144"/>
      <c r="P312" s="142"/>
      <c r="Q312" s="144"/>
      <c r="R312" s="142"/>
      <c r="S312" s="144"/>
      <c r="T312" s="142"/>
      <c r="U312" s="144"/>
      <c r="V312" s="142"/>
      <c r="W312" s="144"/>
      <c r="X312" s="142" t="s">
        <v>191</v>
      </c>
      <c r="Y312" s="144"/>
      <c r="Z312" s="142"/>
      <c r="AA312" s="144"/>
      <c r="AB312" s="142"/>
      <c r="AC312" s="144"/>
      <c r="AD312" s="142"/>
      <c r="AE312" s="144"/>
      <c r="AF312" s="142" t="s">
        <v>191</v>
      </c>
      <c r="AG312" s="144"/>
      <c r="AH312" s="142" t="s">
        <v>191</v>
      </c>
      <c r="AI312" s="144"/>
      <c r="AJ312" s="142" t="s">
        <v>191</v>
      </c>
      <c r="AK312" s="144"/>
      <c r="AL312" s="142"/>
      <c r="AM312" s="145"/>
      <c r="AN312" s="142" t="s">
        <v>191</v>
      </c>
      <c r="AO312" s="144"/>
      <c r="AP312" s="142" t="s">
        <v>191</v>
      </c>
      <c r="AQ312" s="144"/>
      <c r="AS312" s="137" t="str">
        <f t="shared" si="8"/>
        <v>xxxxxx</v>
      </c>
      <c r="AT312" s="137" t="str">
        <f t="shared" si="9"/>
        <v/>
      </c>
    </row>
    <row r="313" spans="1:47" x14ac:dyDescent="0.2">
      <c r="A313" s="143">
        <v>952</v>
      </c>
      <c r="B313" s="143" t="s">
        <v>2959</v>
      </c>
      <c r="C313" s="143"/>
      <c r="D313" s="143"/>
      <c r="E313" s="151" t="s">
        <v>1252</v>
      </c>
      <c r="F313" s="142"/>
      <c r="G313" s="144"/>
      <c r="H313" s="142"/>
      <c r="I313" s="144"/>
      <c r="J313" s="142"/>
      <c r="K313" s="144"/>
      <c r="L313" s="142"/>
      <c r="M313" s="144"/>
      <c r="N313" s="142"/>
      <c r="O313" s="144"/>
      <c r="P313" s="142"/>
      <c r="Q313" s="144"/>
      <c r="R313" s="142"/>
      <c r="S313" s="144"/>
      <c r="T313" s="142"/>
      <c r="U313" s="144"/>
      <c r="V313" s="142"/>
      <c r="W313" s="144"/>
      <c r="X313" s="142" t="s">
        <v>191</v>
      </c>
      <c r="Y313" s="144"/>
      <c r="Z313" s="142"/>
      <c r="AA313" s="144"/>
      <c r="AB313" s="142"/>
      <c r="AC313" s="144"/>
      <c r="AD313" s="142"/>
      <c r="AE313" s="144"/>
      <c r="AF313" s="142" t="s">
        <v>191</v>
      </c>
      <c r="AG313" s="144"/>
      <c r="AH313" s="142" t="s">
        <v>191</v>
      </c>
      <c r="AI313" s="144"/>
      <c r="AJ313" s="142" t="s">
        <v>191</v>
      </c>
      <c r="AK313" s="144"/>
      <c r="AL313" s="142"/>
      <c r="AM313" s="145"/>
      <c r="AN313" s="142" t="s">
        <v>191</v>
      </c>
      <c r="AO313" s="144"/>
      <c r="AP313" s="142" t="s">
        <v>191</v>
      </c>
      <c r="AQ313" s="144"/>
      <c r="AS313" s="137" t="str">
        <f t="shared" si="8"/>
        <v>xxxxxx</v>
      </c>
      <c r="AT313" s="137" t="str">
        <f t="shared" si="9"/>
        <v/>
      </c>
    </row>
    <row r="314" spans="1:47" x14ac:dyDescent="0.2">
      <c r="A314" s="143">
        <v>953</v>
      </c>
      <c r="B314" s="143" t="s">
        <v>2960</v>
      </c>
      <c r="C314" s="143"/>
      <c r="D314" s="143"/>
      <c r="E314" s="151" t="s">
        <v>1252</v>
      </c>
      <c r="F314" s="142"/>
      <c r="G314" s="144"/>
      <c r="H314" s="142"/>
      <c r="I314" s="144"/>
      <c r="J314" s="142"/>
      <c r="K314" s="144"/>
      <c r="L314" s="142"/>
      <c r="M314" s="144"/>
      <c r="N314" s="142"/>
      <c r="O314" s="144"/>
      <c r="P314" s="142"/>
      <c r="Q314" s="144"/>
      <c r="R314" s="142"/>
      <c r="S314" s="144"/>
      <c r="T314" s="142"/>
      <c r="U314" s="144"/>
      <c r="V314" s="142"/>
      <c r="W314" s="144"/>
      <c r="X314" s="142" t="s">
        <v>191</v>
      </c>
      <c r="Y314" s="144"/>
      <c r="Z314" s="142"/>
      <c r="AA314" s="144"/>
      <c r="AB314" s="142"/>
      <c r="AC314" s="144"/>
      <c r="AD314" s="142"/>
      <c r="AE314" s="144"/>
      <c r="AF314" s="142" t="s">
        <v>191</v>
      </c>
      <c r="AG314" s="144"/>
      <c r="AH314" s="142" t="s">
        <v>191</v>
      </c>
      <c r="AI314" s="144"/>
      <c r="AJ314" s="142" t="s">
        <v>191</v>
      </c>
      <c r="AK314" s="144"/>
      <c r="AL314" s="142"/>
      <c r="AM314" s="145"/>
      <c r="AN314" s="142" t="s">
        <v>191</v>
      </c>
      <c r="AO314" s="144"/>
      <c r="AP314" s="142" t="s">
        <v>191</v>
      </c>
      <c r="AQ314" s="144"/>
      <c r="AS314" s="137" t="str">
        <f t="shared" si="8"/>
        <v>xxxxxx</v>
      </c>
      <c r="AT314" s="137" t="str">
        <f t="shared" si="9"/>
        <v/>
      </c>
    </row>
    <row r="315" spans="1:47" x14ac:dyDescent="0.2">
      <c r="A315" s="143">
        <v>954</v>
      </c>
      <c r="B315" s="143" t="s">
        <v>2961</v>
      </c>
      <c r="C315" s="143"/>
      <c r="D315" s="143"/>
      <c r="E315" s="151" t="s">
        <v>1252</v>
      </c>
      <c r="F315" s="142"/>
      <c r="G315" s="144"/>
      <c r="H315" s="142"/>
      <c r="I315" s="144"/>
      <c r="J315" s="142"/>
      <c r="K315" s="144"/>
      <c r="L315" s="142"/>
      <c r="M315" s="144"/>
      <c r="N315" s="142"/>
      <c r="O315" s="144"/>
      <c r="P315" s="142"/>
      <c r="Q315" s="144"/>
      <c r="R315" s="142"/>
      <c r="S315" s="144"/>
      <c r="T315" s="142"/>
      <c r="U315" s="144"/>
      <c r="V315" s="142"/>
      <c r="W315" s="144"/>
      <c r="X315" s="142" t="s">
        <v>191</v>
      </c>
      <c r="Y315" s="144"/>
      <c r="Z315" s="142"/>
      <c r="AA315" s="144"/>
      <c r="AB315" s="142"/>
      <c r="AC315" s="144"/>
      <c r="AD315" s="142"/>
      <c r="AE315" s="144"/>
      <c r="AF315" s="142" t="s">
        <v>191</v>
      </c>
      <c r="AG315" s="144"/>
      <c r="AH315" s="142" t="s">
        <v>191</v>
      </c>
      <c r="AI315" s="144"/>
      <c r="AJ315" s="142" t="s">
        <v>191</v>
      </c>
      <c r="AK315" s="144"/>
      <c r="AL315" s="142"/>
      <c r="AM315" s="145"/>
      <c r="AN315" s="142" t="s">
        <v>191</v>
      </c>
      <c r="AO315" s="144"/>
      <c r="AP315" s="142" t="s">
        <v>191</v>
      </c>
      <c r="AQ315" s="144"/>
      <c r="AS315" s="137" t="str">
        <f t="shared" si="8"/>
        <v>xxxxxx</v>
      </c>
      <c r="AT315" s="137" t="str">
        <f t="shared" si="9"/>
        <v/>
      </c>
    </row>
    <row r="316" spans="1:47" x14ac:dyDescent="0.2">
      <c r="A316" s="143">
        <v>955</v>
      </c>
      <c r="B316" s="143" t="s">
        <v>2962</v>
      </c>
      <c r="C316" s="143"/>
      <c r="D316" s="143"/>
      <c r="E316" s="151" t="s">
        <v>1252</v>
      </c>
      <c r="F316" s="142"/>
      <c r="G316" s="144"/>
      <c r="H316" s="142"/>
      <c r="I316" s="144"/>
      <c r="J316" s="142"/>
      <c r="K316" s="144"/>
      <c r="L316" s="142"/>
      <c r="M316" s="144"/>
      <c r="N316" s="142"/>
      <c r="O316" s="144"/>
      <c r="P316" s="142"/>
      <c r="Q316" s="144"/>
      <c r="R316" s="142"/>
      <c r="S316" s="144"/>
      <c r="T316" s="142"/>
      <c r="U316" s="144"/>
      <c r="V316" s="142"/>
      <c r="W316" s="144"/>
      <c r="X316" s="142" t="s">
        <v>191</v>
      </c>
      <c r="Y316" s="144"/>
      <c r="Z316" s="142"/>
      <c r="AA316" s="144"/>
      <c r="AB316" s="142"/>
      <c r="AC316" s="144"/>
      <c r="AD316" s="142"/>
      <c r="AE316" s="144"/>
      <c r="AF316" s="142" t="s">
        <v>191</v>
      </c>
      <c r="AG316" s="144"/>
      <c r="AH316" s="142" t="s">
        <v>191</v>
      </c>
      <c r="AI316" s="144"/>
      <c r="AJ316" s="142" t="s">
        <v>191</v>
      </c>
      <c r="AK316" s="144"/>
      <c r="AL316" s="142"/>
      <c r="AM316" s="145"/>
      <c r="AN316" s="142" t="s">
        <v>191</v>
      </c>
      <c r="AO316" s="144"/>
      <c r="AP316" s="142" t="s">
        <v>191</v>
      </c>
      <c r="AQ316" s="144"/>
      <c r="AS316" s="137" t="str">
        <f t="shared" si="8"/>
        <v>xxxxxx</v>
      </c>
      <c r="AT316" s="137" t="str">
        <f t="shared" si="9"/>
        <v/>
      </c>
    </row>
    <row r="317" spans="1:47" x14ac:dyDescent="0.2">
      <c r="A317" s="143">
        <v>956</v>
      </c>
      <c r="B317" s="143" t="s">
        <v>2963</v>
      </c>
      <c r="C317" s="143"/>
      <c r="D317" s="143"/>
      <c r="E317" s="151" t="s">
        <v>1252</v>
      </c>
      <c r="F317" s="142"/>
      <c r="G317" s="144"/>
      <c r="H317" s="142"/>
      <c r="I317" s="144"/>
      <c r="J317" s="142"/>
      <c r="K317" s="144"/>
      <c r="L317" s="142"/>
      <c r="M317" s="144"/>
      <c r="N317" s="142"/>
      <c r="O317" s="144"/>
      <c r="P317" s="142"/>
      <c r="Q317" s="144"/>
      <c r="R317" s="142"/>
      <c r="S317" s="144"/>
      <c r="T317" s="142"/>
      <c r="U317" s="144"/>
      <c r="V317" s="142"/>
      <c r="W317" s="144"/>
      <c r="X317" s="142" t="s">
        <v>191</v>
      </c>
      <c r="Y317" s="144"/>
      <c r="Z317" s="142"/>
      <c r="AA317" s="144"/>
      <c r="AB317" s="142"/>
      <c r="AC317" s="144"/>
      <c r="AD317" s="142"/>
      <c r="AE317" s="144"/>
      <c r="AF317" s="142" t="s">
        <v>191</v>
      </c>
      <c r="AG317" s="144"/>
      <c r="AH317" s="142" t="s">
        <v>191</v>
      </c>
      <c r="AI317" s="144"/>
      <c r="AJ317" s="142" t="s">
        <v>191</v>
      </c>
      <c r="AK317" s="144"/>
      <c r="AL317" s="142"/>
      <c r="AM317" s="145"/>
      <c r="AN317" s="142" t="s">
        <v>191</v>
      </c>
      <c r="AO317" s="144"/>
      <c r="AP317" s="142" t="s">
        <v>191</v>
      </c>
      <c r="AQ317" s="144"/>
      <c r="AS317" s="137" t="str">
        <f t="shared" si="8"/>
        <v>xxxxxx</v>
      </c>
      <c r="AT317" s="137" t="str">
        <f t="shared" si="9"/>
        <v/>
      </c>
    </row>
    <row r="318" spans="1:47" x14ac:dyDescent="0.2">
      <c r="A318" s="143">
        <v>957</v>
      </c>
      <c r="B318" s="143" t="s">
        <v>2964</v>
      </c>
      <c r="C318" s="143"/>
      <c r="D318" s="143"/>
      <c r="E318" s="151" t="s">
        <v>1252</v>
      </c>
      <c r="F318" s="142"/>
      <c r="G318" s="144"/>
      <c r="H318" s="142"/>
      <c r="I318" s="144"/>
      <c r="J318" s="142"/>
      <c r="K318" s="144"/>
      <c r="L318" s="142"/>
      <c r="M318" s="144"/>
      <c r="N318" s="142"/>
      <c r="O318" s="144"/>
      <c r="P318" s="142"/>
      <c r="Q318" s="144"/>
      <c r="R318" s="142"/>
      <c r="S318" s="144"/>
      <c r="T318" s="142"/>
      <c r="U318" s="144"/>
      <c r="V318" s="142"/>
      <c r="W318" s="144"/>
      <c r="X318" s="142" t="s">
        <v>191</v>
      </c>
      <c r="Y318" s="144"/>
      <c r="Z318" s="142"/>
      <c r="AA318" s="144"/>
      <c r="AB318" s="142"/>
      <c r="AC318" s="144"/>
      <c r="AD318" s="142"/>
      <c r="AE318" s="144"/>
      <c r="AF318" s="142" t="s">
        <v>191</v>
      </c>
      <c r="AG318" s="144"/>
      <c r="AH318" s="142" t="s">
        <v>191</v>
      </c>
      <c r="AI318" s="144"/>
      <c r="AJ318" s="142" t="s">
        <v>191</v>
      </c>
      <c r="AK318" s="144"/>
      <c r="AL318" s="142"/>
      <c r="AM318" s="145"/>
      <c r="AN318" s="142" t="s">
        <v>191</v>
      </c>
      <c r="AO318" s="144"/>
      <c r="AP318" s="142" t="s">
        <v>191</v>
      </c>
      <c r="AQ318" s="144"/>
      <c r="AS318" s="137" t="str">
        <f t="shared" si="8"/>
        <v>xxxxxx</v>
      </c>
      <c r="AT318" s="137" t="str">
        <f t="shared" si="9"/>
        <v/>
      </c>
    </row>
    <row r="319" spans="1:47" x14ac:dyDescent="0.2">
      <c r="A319" s="143">
        <v>958</v>
      </c>
      <c r="B319" s="143" t="s">
        <v>2965</v>
      </c>
      <c r="C319" s="143"/>
      <c r="D319" s="143"/>
      <c r="E319" s="151" t="s">
        <v>1252</v>
      </c>
      <c r="F319" s="142"/>
      <c r="G319" s="144"/>
      <c r="H319" s="142"/>
      <c r="I319" s="144"/>
      <c r="J319" s="142"/>
      <c r="K319" s="144"/>
      <c r="L319" s="142"/>
      <c r="M319" s="144"/>
      <c r="N319" s="142"/>
      <c r="O319" s="144"/>
      <c r="P319" s="142"/>
      <c r="Q319" s="144"/>
      <c r="R319" s="142"/>
      <c r="S319" s="144"/>
      <c r="T319" s="142"/>
      <c r="U319" s="144"/>
      <c r="V319" s="142"/>
      <c r="W319" s="144"/>
      <c r="X319" s="142" t="s">
        <v>191</v>
      </c>
      <c r="Y319" s="144"/>
      <c r="Z319" s="142"/>
      <c r="AA319" s="144"/>
      <c r="AB319" s="142"/>
      <c r="AC319" s="144"/>
      <c r="AD319" s="142"/>
      <c r="AE319" s="144"/>
      <c r="AF319" s="142" t="s">
        <v>191</v>
      </c>
      <c r="AG319" s="144"/>
      <c r="AH319" s="142" t="s">
        <v>191</v>
      </c>
      <c r="AI319" s="144"/>
      <c r="AJ319" s="142" t="s">
        <v>191</v>
      </c>
      <c r="AK319" s="144"/>
      <c r="AL319" s="142"/>
      <c r="AM319" s="145"/>
      <c r="AN319" s="142" t="s">
        <v>191</v>
      </c>
      <c r="AO319" s="144"/>
      <c r="AP319" s="142" t="s">
        <v>191</v>
      </c>
      <c r="AQ319" s="144"/>
      <c r="AS319" s="137" t="str">
        <f t="shared" si="8"/>
        <v>xxxxxx</v>
      </c>
      <c r="AT319" s="137" t="str">
        <f t="shared" si="9"/>
        <v/>
      </c>
    </row>
    <row r="320" spans="1:47" x14ac:dyDescent="0.2">
      <c r="A320" s="143">
        <v>959</v>
      </c>
      <c r="B320" s="143" t="s">
        <v>2966</v>
      </c>
      <c r="C320" s="143"/>
      <c r="D320" s="143"/>
      <c r="E320" s="151" t="s">
        <v>1252</v>
      </c>
      <c r="F320" s="142"/>
      <c r="G320" s="144"/>
      <c r="H320" s="142"/>
      <c r="I320" s="144"/>
      <c r="J320" s="142"/>
      <c r="K320" s="144"/>
      <c r="L320" s="142"/>
      <c r="M320" s="144"/>
      <c r="N320" s="142"/>
      <c r="O320" s="144"/>
      <c r="P320" s="142"/>
      <c r="Q320" s="144"/>
      <c r="R320" s="142"/>
      <c r="S320" s="144"/>
      <c r="T320" s="142"/>
      <c r="U320" s="144"/>
      <c r="V320" s="142"/>
      <c r="W320" s="144"/>
      <c r="X320" s="142" t="s">
        <v>191</v>
      </c>
      <c r="Y320" s="144"/>
      <c r="Z320" s="142"/>
      <c r="AA320" s="144"/>
      <c r="AB320" s="142"/>
      <c r="AC320" s="144"/>
      <c r="AD320" s="142"/>
      <c r="AE320" s="144"/>
      <c r="AF320" s="142" t="s">
        <v>191</v>
      </c>
      <c r="AG320" s="144"/>
      <c r="AH320" s="142" t="s">
        <v>191</v>
      </c>
      <c r="AI320" s="144"/>
      <c r="AJ320" s="142" t="s">
        <v>191</v>
      </c>
      <c r="AK320" s="144"/>
      <c r="AL320" s="142"/>
      <c r="AM320" s="145"/>
      <c r="AN320" s="142" t="s">
        <v>191</v>
      </c>
      <c r="AO320" s="144"/>
      <c r="AP320" s="142" t="s">
        <v>191</v>
      </c>
      <c r="AQ320" s="144"/>
      <c r="AS320" s="137" t="str">
        <f t="shared" si="8"/>
        <v>xxxxxx</v>
      </c>
      <c r="AT320" s="137" t="str">
        <f t="shared" si="9"/>
        <v/>
      </c>
    </row>
    <row r="321" spans="1:47" x14ac:dyDescent="0.2">
      <c r="A321" s="143">
        <v>960</v>
      </c>
      <c r="B321" s="143" t="s">
        <v>2967</v>
      </c>
      <c r="C321" s="143"/>
      <c r="D321" s="143"/>
      <c r="E321" s="151" t="s">
        <v>1252</v>
      </c>
      <c r="F321" s="142"/>
      <c r="G321" s="144"/>
      <c r="H321" s="142"/>
      <c r="I321" s="144"/>
      <c r="J321" s="142"/>
      <c r="K321" s="144"/>
      <c r="L321" s="142"/>
      <c r="M321" s="144"/>
      <c r="N321" s="142"/>
      <c r="O321" s="144"/>
      <c r="P321" s="142"/>
      <c r="Q321" s="144"/>
      <c r="R321" s="142"/>
      <c r="S321" s="144"/>
      <c r="T321" s="142"/>
      <c r="U321" s="144"/>
      <c r="V321" s="142"/>
      <c r="W321" s="144"/>
      <c r="X321" s="142" t="s">
        <v>191</v>
      </c>
      <c r="Y321" s="144"/>
      <c r="Z321" s="142"/>
      <c r="AA321" s="144"/>
      <c r="AB321" s="142"/>
      <c r="AC321" s="144"/>
      <c r="AD321" s="142"/>
      <c r="AE321" s="144"/>
      <c r="AF321" s="142" t="s">
        <v>191</v>
      </c>
      <c r="AG321" s="144"/>
      <c r="AH321" s="142" t="s">
        <v>191</v>
      </c>
      <c r="AI321" s="144"/>
      <c r="AJ321" s="142" t="s">
        <v>191</v>
      </c>
      <c r="AK321" s="144"/>
      <c r="AL321" s="142"/>
      <c r="AM321" s="145"/>
      <c r="AN321" s="142" t="s">
        <v>191</v>
      </c>
      <c r="AO321" s="144"/>
      <c r="AP321" s="142" t="s">
        <v>191</v>
      </c>
      <c r="AQ321" s="144"/>
      <c r="AS321" s="137" t="str">
        <f t="shared" si="8"/>
        <v>xxxxxx</v>
      </c>
      <c r="AT321" s="137" t="str">
        <f t="shared" si="9"/>
        <v/>
      </c>
    </row>
    <row r="322" spans="1:47" x14ac:dyDescent="0.2">
      <c r="A322" s="143">
        <v>961</v>
      </c>
      <c r="B322" s="143" t="s">
        <v>2968</v>
      </c>
      <c r="C322" s="143"/>
      <c r="D322" s="143"/>
      <c r="E322" s="151" t="s">
        <v>1252</v>
      </c>
      <c r="F322" s="142"/>
      <c r="G322" s="144"/>
      <c r="H322" s="142"/>
      <c r="I322" s="144"/>
      <c r="J322" s="142"/>
      <c r="K322" s="144"/>
      <c r="L322" s="142"/>
      <c r="M322" s="279" t="s">
        <v>195</v>
      </c>
      <c r="N322" s="142"/>
      <c r="O322" s="144"/>
      <c r="P322" s="142"/>
      <c r="Q322" s="144"/>
      <c r="R322" s="142"/>
      <c r="S322" s="144"/>
      <c r="T322" s="142"/>
      <c r="U322" s="144"/>
      <c r="V322" s="142"/>
      <c r="W322" s="144"/>
      <c r="X322" s="142" t="s">
        <v>191</v>
      </c>
      <c r="Y322" s="144"/>
      <c r="Z322" s="142"/>
      <c r="AA322" s="144"/>
      <c r="AB322" s="142"/>
      <c r="AC322" s="144"/>
      <c r="AD322" s="142"/>
      <c r="AE322" s="144"/>
      <c r="AF322" s="142" t="s">
        <v>191</v>
      </c>
      <c r="AG322" s="144"/>
      <c r="AH322" s="142" t="s">
        <v>191</v>
      </c>
      <c r="AI322" s="144"/>
      <c r="AJ322" s="142" t="s">
        <v>191</v>
      </c>
      <c r="AK322" s="144"/>
      <c r="AL322" s="142"/>
      <c r="AM322" s="145"/>
      <c r="AN322" s="142" t="s">
        <v>191</v>
      </c>
      <c r="AO322" s="144"/>
      <c r="AP322" s="142" t="s">
        <v>191</v>
      </c>
      <c r="AQ322" s="144"/>
      <c r="AS322" s="137" t="str">
        <f t="shared" si="8"/>
        <v>xxxxxx</v>
      </c>
      <c r="AT322" s="137" t="str">
        <f t="shared" si="9"/>
        <v>y</v>
      </c>
      <c r="AU322" s="276" t="s">
        <v>4357</v>
      </c>
    </row>
    <row r="323" spans="1:47" x14ac:dyDescent="0.2">
      <c r="A323" s="143">
        <v>962</v>
      </c>
      <c r="B323" s="143" t="s">
        <v>2969</v>
      </c>
      <c r="C323" s="143"/>
      <c r="D323" s="143"/>
      <c r="E323" s="151" t="s">
        <v>1252</v>
      </c>
      <c r="F323" s="142"/>
      <c r="G323" s="144"/>
      <c r="H323" s="142"/>
      <c r="I323" s="144"/>
      <c r="J323" s="142"/>
      <c r="K323" s="144"/>
      <c r="L323" s="142"/>
      <c r="M323" s="144"/>
      <c r="N323" s="142"/>
      <c r="O323" s="144"/>
      <c r="P323" s="142"/>
      <c r="Q323" s="144"/>
      <c r="R323" s="142"/>
      <c r="S323" s="144"/>
      <c r="T323" s="142"/>
      <c r="U323" s="144"/>
      <c r="V323" s="142"/>
      <c r="W323" s="144"/>
      <c r="X323" s="142" t="s">
        <v>191</v>
      </c>
      <c r="Y323" s="144"/>
      <c r="Z323" s="142"/>
      <c r="AA323" s="144"/>
      <c r="AB323" s="142"/>
      <c r="AC323" s="144"/>
      <c r="AD323" s="142"/>
      <c r="AE323" s="144"/>
      <c r="AF323" s="142" t="s">
        <v>191</v>
      </c>
      <c r="AG323" s="144"/>
      <c r="AH323" s="142" t="s">
        <v>191</v>
      </c>
      <c r="AI323" s="144"/>
      <c r="AJ323" s="142" t="s">
        <v>191</v>
      </c>
      <c r="AK323" s="144"/>
      <c r="AL323" s="142"/>
      <c r="AM323" s="145"/>
      <c r="AN323" s="142" t="s">
        <v>191</v>
      </c>
      <c r="AO323" s="144"/>
      <c r="AP323" s="142" t="s">
        <v>191</v>
      </c>
      <c r="AQ323" s="144"/>
      <c r="AS323" s="137" t="str">
        <f t="shared" si="8"/>
        <v>xxxxxx</v>
      </c>
      <c r="AT323" s="137" t="str">
        <f t="shared" si="9"/>
        <v/>
      </c>
    </row>
    <row r="324" spans="1:47" x14ac:dyDescent="0.2">
      <c r="A324" s="143">
        <v>963</v>
      </c>
      <c r="B324" s="143" t="s">
        <v>4141</v>
      </c>
      <c r="C324" s="143"/>
      <c r="D324" s="143"/>
      <c r="E324" s="151" t="s">
        <v>1252</v>
      </c>
      <c r="F324" s="142"/>
      <c r="G324" s="144"/>
      <c r="H324" s="142"/>
      <c r="I324" s="144"/>
      <c r="J324" s="142"/>
      <c r="K324" s="144"/>
      <c r="L324" s="142"/>
      <c r="M324" s="144"/>
      <c r="N324" s="142"/>
      <c r="O324" s="144"/>
      <c r="P324" s="142"/>
      <c r="Q324" s="144"/>
      <c r="R324" s="142"/>
      <c r="S324" s="144"/>
      <c r="T324" s="142"/>
      <c r="U324" s="144"/>
      <c r="V324" s="142"/>
      <c r="W324" s="144"/>
      <c r="X324" s="142" t="s">
        <v>191</v>
      </c>
      <c r="Y324" s="144"/>
      <c r="Z324" s="142"/>
      <c r="AA324" s="144"/>
      <c r="AB324" s="142"/>
      <c r="AC324" s="144"/>
      <c r="AD324" s="142"/>
      <c r="AE324" s="144"/>
      <c r="AF324" s="142" t="s">
        <v>191</v>
      </c>
      <c r="AG324" s="144"/>
      <c r="AH324" s="142" t="s">
        <v>191</v>
      </c>
      <c r="AI324" s="144"/>
      <c r="AJ324" s="142" t="s">
        <v>191</v>
      </c>
      <c r="AK324" s="144"/>
      <c r="AL324" s="142"/>
      <c r="AM324" s="145"/>
      <c r="AN324" s="142" t="s">
        <v>191</v>
      </c>
      <c r="AO324" s="144"/>
      <c r="AP324" s="142" t="s">
        <v>191</v>
      </c>
      <c r="AQ324" s="144"/>
      <c r="AS324" s="137" t="str">
        <f t="shared" si="8"/>
        <v>xxxxxx</v>
      </c>
      <c r="AT324" s="137" t="str">
        <f t="shared" si="9"/>
        <v/>
      </c>
    </row>
    <row r="325" spans="1:47" x14ac:dyDescent="0.2">
      <c r="A325" s="143">
        <v>964</v>
      </c>
      <c r="B325" s="143" t="s">
        <v>2970</v>
      </c>
      <c r="C325" s="143"/>
      <c r="D325" s="143"/>
      <c r="E325" s="151" t="s">
        <v>1252</v>
      </c>
      <c r="F325" s="142"/>
      <c r="G325" s="144"/>
      <c r="H325" s="142"/>
      <c r="I325" s="144"/>
      <c r="J325" s="142"/>
      <c r="K325" s="144"/>
      <c r="L325" s="142"/>
      <c r="M325" s="144"/>
      <c r="N325" s="142"/>
      <c r="O325" s="144"/>
      <c r="P325" s="142"/>
      <c r="Q325" s="144"/>
      <c r="R325" s="142"/>
      <c r="S325" s="144"/>
      <c r="T325" s="142"/>
      <c r="U325" s="144"/>
      <c r="V325" s="142"/>
      <c r="W325" s="144"/>
      <c r="X325" s="142" t="s">
        <v>191</v>
      </c>
      <c r="Y325" s="144"/>
      <c r="Z325" s="142"/>
      <c r="AA325" s="144"/>
      <c r="AB325" s="142"/>
      <c r="AC325" s="144"/>
      <c r="AD325" s="142"/>
      <c r="AE325" s="144"/>
      <c r="AF325" s="142" t="s">
        <v>191</v>
      </c>
      <c r="AG325" s="144"/>
      <c r="AH325" s="142" t="s">
        <v>191</v>
      </c>
      <c r="AI325" s="144"/>
      <c r="AJ325" s="142" t="s">
        <v>191</v>
      </c>
      <c r="AK325" s="144"/>
      <c r="AL325" s="142"/>
      <c r="AM325" s="145"/>
      <c r="AN325" s="142" t="s">
        <v>191</v>
      </c>
      <c r="AO325" s="144"/>
      <c r="AP325" s="142" t="s">
        <v>191</v>
      </c>
      <c r="AQ325" s="144"/>
      <c r="AS325" s="137" t="str">
        <f t="shared" si="8"/>
        <v>xxxxxx</v>
      </c>
      <c r="AT325" s="137" t="str">
        <f t="shared" si="9"/>
        <v/>
      </c>
    </row>
    <row r="326" spans="1:47" x14ac:dyDescent="0.2">
      <c r="A326" s="143">
        <v>965</v>
      </c>
      <c r="B326" s="143" t="s">
        <v>2971</v>
      </c>
      <c r="C326" s="143"/>
      <c r="D326" s="143"/>
      <c r="E326" s="151" t="s">
        <v>1252</v>
      </c>
      <c r="F326" s="142"/>
      <c r="G326" s="144"/>
      <c r="H326" s="142"/>
      <c r="I326" s="144"/>
      <c r="J326" s="142"/>
      <c r="K326" s="144"/>
      <c r="L326" s="142"/>
      <c r="M326" s="144"/>
      <c r="N326" s="142"/>
      <c r="O326" s="144"/>
      <c r="P326" s="142"/>
      <c r="Q326" s="144"/>
      <c r="R326" s="142"/>
      <c r="S326" s="144"/>
      <c r="T326" s="142"/>
      <c r="U326" s="144"/>
      <c r="V326" s="142"/>
      <c r="W326" s="144"/>
      <c r="X326" s="142" t="s">
        <v>191</v>
      </c>
      <c r="Y326" s="144"/>
      <c r="Z326" s="142"/>
      <c r="AA326" s="144"/>
      <c r="AB326" s="142"/>
      <c r="AC326" s="144"/>
      <c r="AD326" s="142"/>
      <c r="AE326" s="144"/>
      <c r="AF326" s="142" t="s">
        <v>191</v>
      </c>
      <c r="AG326" s="144"/>
      <c r="AH326" s="142" t="s">
        <v>191</v>
      </c>
      <c r="AI326" s="144"/>
      <c r="AJ326" s="142" t="s">
        <v>191</v>
      </c>
      <c r="AK326" s="144"/>
      <c r="AL326" s="142"/>
      <c r="AM326" s="145"/>
      <c r="AN326" s="142" t="s">
        <v>191</v>
      </c>
      <c r="AO326" s="144"/>
      <c r="AP326" s="142" t="s">
        <v>191</v>
      </c>
      <c r="AQ326" s="144"/>
      <c r="AS326" s="137" t="str">
        <f t="shared" si="8"/>
        <v>xxxxxx</v>
      </c>
      <c r="AT326" s="137" t="str">
        <f t="shared" si="9"/>
        <v/>
      </c>
    </row>
    <row r="327" spans="1:47" x14ac:dyDescent="0.2">
      <c r="A327" s="143">
        <v>966</v>
      </c>
      <c r="B327" s="143" t="s">
        <v>2972</v>
      </c>
      <c r="C327" s="143"/>
      <c r="D327" s="143"/>
      <c r="E327" s="151" t="s">
        <v>1252</v>
      </c>
      <c r="F327" s="142"/>
      <c r="G327" s="144"/>
      <c r="H327" s="142"/>
      <c r="I327" s="144"/>
      <c r="J327" s="142"/>
      <c r="K327" s="144"/>
      <c r="L327" s="142"/>
      <c r="M327" s="144"/>
      <c r="N327" s="142"/>
      <c r="O327" s="144"/>
      <c r="P327" s="142"/>
      <c r="Q327" s="144"/>
      <c r="R327" s="142"/>
      <c r="S327" s="144"/>
      <c r="T327" s="142"/>
      <c r="U327" s="144"/>
      <c r="V327" s="142"/>
      <c r="W327" s="144"/>
      <c r="X327" s="142" t="s">
        <v>191</v>
      </c>
      <c r="Y327" s="144"/>
      <c r="Z327" s="142"/>
      <c r="AA327" s="144"/>
      <c r="AB327" s="142"/>
      <c r="AC327" s="144"/>
      <c r="AD327" s="142"/>
      <c r="AE327" s="144"/>
      <c r="AF327" s="142" t="s">
        <v>191</v>
      </c>
      <c r="AG327" s="144"/>
      <c r="AH327" s="142" t="s">
        <v>191</v>
      </c>
      <c r="AI327" s="144"/>
      <c r="AJ327" s="142" t="s">
        <v>191</v>
      </c>
      <c r="AK327" s="144"/>
      <c r="AL327" s="142"/>
      <c r="AM327" s="145"/>
      <c r="AN327" s="142" t="s">
        <v>191</v>
      </c>
      <c r="AO327" s="144"/>
      <c r="AP327" s="142" t="s">
        <v>191</v>
      </c>
      <c r="AQ327" s="144"/>
      <c r="AS327" s="137" t="str">
        <f t="shared" si="8"/>
        <v>xxxxxx</v>
      </c>
      <c r="AT327" s="137" t="str">
        <f t="shared" si="9"/>
        <v/>
      </c>
    </row>
    <row r="328" spans="1:47" x14ac:dyDescent="0.2">
      <c r="A328" s="143">
        <v>967</v>
      </c>
      <c r="B328" s="143" t="s">
        <v>2973</v>
      </c>
      <c r="C328" s="143"/>
      <c r="D328" s="143"/>
      <c r="E328" s="151" t="s">
        <v>1252</v>
      </c>
      <c r="F328" s="142"/>
      <c r="G328" s="144"/>
      <c r="H328" s="142"/>
      <c r="I328" s="144"/>
      <c r="J328" s="142"/>
      <c r="K328" s="144"/>
      <c r="L328" s="142"/>
      <c r="M328" s="144"/>
      <c r="N328" s="142"/>
      <c r="O328" s="144"/>
      <c r="P328" s="142"/>
      <c r="Q328" s="144"/>
      <c r="R328" s="142"/>
      <c r="S328" s="144"/>
      <c r="T328" s="142"/>
      <c r="U328" s="144"/>
      <c r="V328" s="142"/>
      <c r="W328" s="144"/>
      <c r="X328" s="142" t="s">
        <v>191</v>
      </c>
      <c r="Y328" s="144"/>
      <c r="Z328" s="142"/>
      <c r="AA328" s="144"/>
      <c r="AB328" s="142"/>
      <c r="AC328" s="144"/>
      <c r="AD328" s="142"/>
      <c r="AE328" s="144"/>
      <c r="AF328" s="142" t="s">
        <v>191</v>
      </c>
      <c r="AG328" s="144"/>
      <c r="AH328" s="142" t="s">
        <v>191</v>
      </c>
      <c r="AI328" s="144"/>
      <c r="AJ328" s="142" t="s">
        <v>191</v>
      </c>
      <c r="AK328" s="144"/>
      <c r="AL328" s="142"/>
      <c r="AM328" s="145"/>
      <c r="AN328" s="142" t="s">
        <v>191</v>
      </c>
      <c r="AO328" s="144"/>
      <c r="AP328" s="142" t="s">
        <v>191</v>
      </c>
      <c r="AQ328" s="144"/>
      <c r="AS328" s="137" t="str">
        <f t="shared" si="8"/>
        <v>xxxxxx</v>
      </c>
      <c r="AT328" s="137" t="str">
        <f t="shared" si="9"/>
        <v/>
      </c>
    </row>
    <row r="329" spans="1:47" x14ac:dyDescent="0.2">
      <c r="A329" s="143">
        <v>968</v>
      </c>
      <c r="B329" s="143" t="s">
        <v>2974</v>
      </c>
      <c r="C329" s="143"/>
      <c r="D329" s="143"/>
      <c r="E329" s="151" t="s">
        <v>1252</v>
      </c>
      <c r="F329" s="142"/>
      <c r="G329" s="144"/>
      <c r="H329" s="142"/>
      <c r="I329" s="144"/>
      <c r="J329" s="142"/>
      <c r="K329" s="144"/>
      <c r="L329" s="142"/>
      <c r="M329" s="144"/>
      <c r="N329" s="142"/>
      <c r="O329" s="144"/>
      <c r="P329" s="142"/>
      <c r="Q329" s="144"/>
      <c r="R329" s="142"/>
      <c r="S329" s="144"/>
      <c r="T329" s="142"/>
      <c r="U329" s="144"/>
      <c r="V329" s="142"/>
      <c r="W329" s="144"/>
      <c r="X329" s="142" t="s">
        <v>191</v>
      </c>
      <c r="Y329" s="144"/>
      <c r="Z329" s="142"/>
      <c r="AA329" s="144"/>
      <c r="AB329" s="142"/>
      <c r="AC329" s="144"/>
      <c r="AD329" s="142"/>
      <c r="AE329" s="144"/>
      <c r="AF329" s="142" t="s">
        <v>191</v>
      </c>
      <c r="AG329" s="144"/>
      <c r="AH329" s="142" t="s">
        <v>191</v>
      </c>
      <c r="AI329" s="144"/>
      <c r="AJ329" s="142" t="s">
        <v>191</v>
      </c>
      <c r="AK329" s="144"/>
      <c r="AL329" s="142"/>
      <c r="AM329" s="145"/>
      <c r="AN329" s="142" t="s">
        <v>191</v>
      </c>
      <c r="AO329" s="144"/>
      <c r="AP329" s="142" t="s">
        <v>191</v>
      </c>
      <c r="AQ329" s="144"/>
      <c r="AS329" s="137" t="str">
        <f t="shared" si="8"/>
        <v>xxxxxx</v>
      </c>
      <c r="AT329" s="137" t="str">
        <f t="shared" si="9"/>
        <v/>
      </c>
    </row>
    <row r="330" spans="1:47" x14ac:dyDescent="0.2">
      <c r="A330" s="143">
        <v>969</v>
      </c>
      <c r="B330" s="143" t="s">
        <v>2975</v>
      </c>
      <c r="C330" s="143"/>
      <c r="D330" s="143"/>
      <c r="E330" s="151" t="s">
        <v>1252</v>
      </c>
      <c r="F330" s="142"/>
      <c r="G330" s="144"/>
      <c r="H330" s="142"/>
      <c r="I330" s="144"/>
      <c r="J330" s="142"/>
      <c r="K330" s="144"/>
      <c r="L330" s="142"/>
      <c r="M330" s="144"/>
      <c r="N330" s="142"/>
      <c r="O330" s="144"/>
      <c r="P330" s="142"/>
      <c r="Q330" s="144"/>
      <c r="R330" s="142"/>
      <c r="S330" s="144"/>
      <c r="T330" s="142"/>
      <c r="U330" s="144"/>
      <c r="V330" s="142"/>
      <c r="W330" s="144"/>
      <c r="X330" s="142" t="s">
        <v>191</v>
      </c>
      <c r="Y330" s="144"/>
      <c r="Z330" s="142"/>
      <c r="AA330" s="144"/>
      <c r="AB330" s="142"/>
      <c r="AC330" s="144"/>
      <c r="AD330" s="142"/>
      <c r="AE330" s="144"/>
      <c r="AF330" s="142" t="s">
        <v>191</v>
      </c>
      <c r="AG330" s="144"/>
      <c r="AH330" s="142" t="s">
        <v>191</v>
      </c>
      <c r="AI330" s="144"/>
      <c r="AJ330" s="142" t="s">
        <v>191</v>
      </c>
      <c r="AK330" s="144"/>
      <c r="AL330" s="142"/>
      <c r="AM330" s="145"/>
      <c r="AN330" s="142" t="s">
        <v>191</v>
      </c>
      <c r="AO330" s="144"/>
      <c r="AP330" s="142" t="s">
        <v>191</v>
      </c>
      <c r="AQ330" s="144"/>
      <c r="AS330" s="137" t="str">
        <f t="shared" si="8"/>
        <v>xxxxxx</v>
      </c>
      <c r="AT330" s="137" t="str">
        <f t="shared" si="9"/>
        <v/>
      </c>
    </row>
    <row r="331" spans="1:47" x14ac:dyDescent="0.2">
      <c r="A331" s="143">
        <v>970</v>
      </c>
      <c r="B331" s="143" t="s">
        <v>2976</v>
      </c>
      <c r="C331" s="143"/>
      <c r="D331" s="143"/>
      <c r="E331" s="151" t="s">
        <v>1252</v>
      </c>
      <c r="F331" s="142"/>
      <c r="G331" s="144"/>
      <c r="H331" s="142"/>
      <c r="I331" s="144"/>
      <c r="J331" s="142"/>
      <c r="K331" s="144"/>
      <c r="L331" s="142"/>
      <c r="M331" s="144"/>
      <c r="N331" s="142"/>
      <c r="O331" s="144"/>
      <c r="P331" s="142"/>
      <c r="Q331" s="144"/>
      <c r="R331" s="142"/>
      <c r="S331" s="144"/>
      <c r="T331" s="142"/>
      <c r="U331" s="144"/>
      <c r="V331" s="142"/>
      <c r="W331" s="144"/>
      <c r="X331" s="142" t="s">
        <v>191</v>
      </c>
      <c r="Y331" s="144"/>
      <c r="Z331" s="142"/>
      <c r="AA331" s="144"/>
      <c r="AB331" s="142"/>
      <c r="AC331" s="144"/>
      <c r="AD331" s="142"/>
      <c r="AE331" s="144"/>
      <c r="AF331" s="142" t="s">
        <v>191</v>
      </c>
      <c r="AG331" s="144"/>
      <c r="AH331" s="142" t="s">
        <v>191</v>
      </c>
      <c r="AI331" s="144"/>
      <c r="AJ331" s="142" t="s">
        <v>191</v>
      </c>
      <c r="AK331" s="144"/>
      <c r="AL331" s="142"/>
      <c r="AM331" s="145"/>
      <c r="AN331" s="142" t="s">
        <v>191</v>
      </c>
      <c r="AO331" s="144"/>
      <c r="AP331" s="142" t="s">
        <v>191</v>
      </c>
      <c r="AQ331" s="144"/>
      <c r="AS331" s="137" t="str">
        <f t="shared" si="8"/>
        <v>xxxxxx</v>
      </c>
      <c r="AT331" s="137" t="str">
        <f t="shared" si="9"/>
        <v/>
      </c>
    </row>
    <row r="332" spans="1:47" x14ac:dyDescent="0.2">
      <c r="A332" s="143">
        <v>971</v>
      </c>
      <c r="B332" s="143" t="s">
        <v>2977</v>
      </c>
      <c r="C332" s="143"/>
      <c r="D332" s="143"/>
      <c r="E332" s="151" t="s">
        <v>1252</v>
      </c>
      <c r="F332" s="142"/>
      <c r="G332" s="144"/>
      <c r="H332" s="142"/>
      <c r="I332" s="144"/>
      <c r="J332" s="142"/>
      <c r="K332" s="144"/>
      <c r="L332" s="142"/>
      <c r="M332" s="279" t="s">
        <v>195</v>
      </c>
      <c r="N332" s="142"/>
      <c r="O332" s="144"/>
      <c r="P332" s="142"/>
      <c r="Q332" s="144"/>
      <c r="R332" s="142"/>
      <c r="S332" s="144"/>
      <c r="T332" s="142"/>
      <c r="U332" s="144"/>
      <c r="V332" s="142"/>
      <c r="W332" s="144"/>
      <c r="X332" s="142" t="s">
        <v>191</v>
      </c>
      <c r="Y332" s="144"/>
      <c r="Z332" s="142"/>
      <c r="AA332" s="144"/>
      <c r="AB332" s="142"/>
      <c r="AC332" s="144"/>
      <c r="AD332" s="142"/>
      <c r="AE332" s="144"/>
      <c r="AF332" s="142" t="s">
        <v>191</v>
      </c>
      <c r="AG332" s="144"/>
      <c r="AH332" s="142" t="s">
        <v>191</v>
      </c>
      <c r="AI332" s="144"/>
      <c r="AJ332" s="142" t="s">
        <v>191</v>
      </c>
      <c r="AK332" s="144"/>
      <c r="AL332" s="142"/>
      <c r="AM332" s="145"/>
      <c r="AN332" s="142" t="s">
        <v>191</v>
      </c>
      <c r="AO332" s="144"/>
      <c r="AP332" s="142" t="s">
        <v>191</v>
      </c>
      <c r="AQ332" s="144"/>
      <c r="AS332" s="137" t="str">
        <f t="shared" si="8"/>
        <v>xxxxxx</v>
      </c>
      <c r="AT332" s="137" t="str">
        <f t="shared" si="9"/>
        <v>y</v>
      </c>
      <c r="AU332" s="276" t="s">
        <v>4357</v>
      </c>
    </row>
    <row r="333" spans="1:47" x14ac:dyDescent="0.2">
      <c r="A333" s="143">
        <v>972</v>
      </c>
      <c r="B333" s="143" t="s">
        <v>2978</v>
      </c>
      <c r="C333" s="143"/>
      <c r="D333" s="143"/>
      <c r="E333" s="151" t="s">
        <v>1252</v>
      </c>
      <c r="F333" s="142"/>
      <c r="G333" s="144"/>
      <c r="H333" s="142"/>
      <c r="I333" s="144"/>
      <c r="J333" s="142"/>
      <c r="K333" s="144"/>
      <c r="L333" s="142"/>
      <c r="M333" s="144"/>
      <c r="N333" s="142"/>
      <c r="O333" s="144"/>
      <c r="P333" s="142"/>
      <c r="Q333" s="144"/>
      <c r="R333" s="142"/>
      <c r="S333" s="144"/>
      <c r="T333" s="142"/>
      <c r="U333" s="144"/>
      <c r="V333" s="142"/>
      <c r="W333" s="144"/>
      <c r="X333" s="142" t="s">
        <v>191</v>
      </c>
      <c r="Y333" s="144"/>
      <c r="Z333" s="142"/>
      <c r="AA333" s="144"/>
      <c r="AB333" s="142"/>
      <c r="AC333" s="144"/>
      <c r="AD333" s="142"/>
      <c r="AE333" s="144"/>
      <c r="AF333" s="142" t="s">
        <v>191</v>
      </c>
      <c r="AG333" s="144"/>
      <c r="AH333" s="142" t="s">
        <v>191</v>
      </c>
      <c r="AI333" s="144"/>
      <c r="AJ333" s="142" t="s">
        <v>191</v>
      </c>
      <c r="AK333" s="144"/>
      <c r="AL333" s="142"/>
      <c r="AM333" s="145"/>
      <c r="AN333" s="142" t="s">
        <v>191</v>
      </c>
      <c r="AO333" s="144"/>
      <c r="AP333" s="142" t="s">
        <v>191</v>
      </c>
      <c r="AQ333" s="144"/>
      <c r="AS333" s="137" t="str">
        <f t="shared" ref="AS333:AS345" si="10">H333&amp;J333&amp;L333&amp;N333&amp;P333&amp;R333&amp;T333&amp;V333&amp;X333&amp;Z333&amp;AB333&amp;AD333&amp;AF333&amp;AH333&amp;AJ333&amp;AL333&amp;AN333&amp;AP333</f>
        <v>xxxxxx</v>
      </c>
      <c r="AT333" s="137" t="str">
        <f t="shared" ref="AT333:AT345" si="11">I333&amp;K333&amp;M333&amp;O333&amp;Q333&amp;S333&amp;U333&amp;W333&amp;Y333&amp;AA333&amp;AC333&amp;AE333&amp;AG333&amp;AI333&amp;AK333&amp;AM333&amp;AO333&amp;AQ333</f>
        <v/>
      </c>
    </row>
    <row r="334" spans="1:47" x14ac:dyDescent="0.2">
      <c r="A334" s="143">
        <v>973</v>
      </c>
      <c r="B334" s="143" t="s">
        <v>2979</v>
      </c>
      <c r="C334" s="143"/>
      <c r="D334" s="143"/>
      <c r="E334" s="151" t="s">
        <v>1252</v>
      </c>
      <c r="F334" s="142"/>
      <c r="G334" s="144"/>
      <c r="H334" s="142"/>
      <c r="I334" s="144"/>
      <c r="J334" s="142"/>
      <c r="K334" s="144"/>
      <c r="L334" s="142"/>
      <c r="M334" s="144"/>
      <c r="N334" s="142"/>
      <c r="O334" s="144"/>
      <c r="P334" s="142"/>
      <c r="Q334" s="144"/>
      <c r="R334" s="142"/>
      <c r="S334" s="144"/>
      <c r="T334" s="142"/>
      <c r="U334" s="144"/>
      <c r="V334" s="142"/>
      <c r="W334" s="144"/>
      <c r="X334" s="142" t="s">
        <v>191</v>
      </c>
      <c r="Y334" s="144"/>
      <c r="Z334" s="142"/>
      <c r="AA334" s="144"/>
      <c r="AB334" s="142"/>
      <c r="AC334" s="144"/>
      <c r="AD334" s="142"/>
      <c r="AE334" s="144"/>
      <c r="AF334" s="142" t="s">
        <v>191</v>
      </c>
      <c r="AG334" s="144"/>
      <c r="AH334" s="142" t="s">
        <v>191</v>
      </c>
      <c r="AI334" s="144"/>
      <c r="AJ334" s="142" t="s">
        <v>191</v>
      </c>
      <c r="AK334" s="144"/>
      <c r="AL334" s="142"/>
      <c r="AM334" s="145"/>
      <c r="AN334" s="142" t="s">
        <v>191</v>
      </c>
      <c r="AO334" s="144"/>
      <c r="AP334" s="142" t="s">
        <v>191</v>
      </c>
      <c r="AQ334" s="144"/>
      <c r="AS334" s="137" t="str">
        <f t="shared" si="10"/>
        <v>xxxxxx</v>
      </c>
      <c r="AT334" s="137" t="str">
        <f t="shared" si="11"/>
        <v/>
      </c>
    </row>
    <row r="335" spans="1:47" x14ac:dyDescent="0.2">
      <c r="A335" s="143">
        <v>974</v>
      </c>
      <c r="B335" s="143" t="s">
        <v>2980</v>
      </c>
      <c r="C335" s="143"/>
      <c r="D335" s="143"/>
      <c r="E335" s="151" t="s">
        <v>1252</v>
      </c>
      <c r="F335" s="142"/>
      <c r="G335" s="144"/>
      <c r="H335" s="142"/>
      <c r="I335" s="144"/>
      <c r="J335" s="142"/>
      <c r="K335" s="144"/>
      <c r="L335" s="142"/>
      <c r="M335" s="144"/>
      <c r="N335" s="142"/>
      <c r="O335" s="144"/>
      <c r="P335" s="142"/>
      <c r="Q335" s="144"/>
      <c r="R335" s="142"/>
      <c r="S335" s="144"/>
      <c r="T335" s="142"/>
      <c r="U335" s="144"/>
      <c r="V335" s="142"/>
      <c r="W335" s="144"/>
      <c r="X335" s="142" t="s">
        <v>191</v>
      </c>
      <c r="Y335" s="144"/>
      <c r="Z335" s="142"/>
      <c r="AA335" s="144"/>
      <c r="AB335" s="142"/>
      <c r="AC335" s="144"/>
      <c r="AD335" s="142"/>
      <c r="AE335" s="144"/>
      <c r="AF335" s="142" t="s">
        <v>191</v>
      </c>
      <c r="AG335" s="144"/>
      <c r="AH335" s="142" t="s">
        <v>191</v>
      </c>
      <c r="AI335" s="144"/>
      <c r="AJ335" s="142" t="s">
        <v>191</v>
      </c>
      <c r="AK335" s="144"/>
      <c r="AL335" s="142"/>
      <c r="AM335" s="145"/>
      <c r="AN335" s="142" t="s">
        <v>191</v>
      </c>
      <c r="AO335" s="144"/>
      <c r="AP335" s="142" t="s">
        <v>191</v>
      </c>
      <c r="AQ335" s="144"/>
      <c r="AS335" s="137" t="str">
        <f t="shared" si="10"/>
        <v>xxxxxx</v>
      </c>
      <c r="AT335" s="137" t="str">
        <f t="shared" si="11"/>
        <v/>
      </c>
    </row>
    <row r="336" spans="1:47" x14ac:dyDescent="0.2">
      <c r="A336" s="143">
        <v>975</v>
      </c>
      <c r="B336" s="143" t="s">
        <v>2981</v>
      </c>
      <c r="C336" s="143"/>
      <c r="D336" s="143"/>
      <c r="E336" s="151" t="s">
        <v>1252</v>
      </c>
      <c r="F336" s="142"/>
      <c r="G336" s="144"/>
      <c r="H336" s="142"/>
      <c r="I336" s="144"/>
      <c r="J336" s="142"/>
      <c r="K336" s="144"/>
      <c r="L336" s="142"/>
      <c r="M336" s="144"/>
      <c r="N336" s="142"/>
      <c r="O336" s="144"/>
      <c r="P336" s="142"/>
      <c r="Q336" s="144"/>
      <c r="R336" s="142"/>
      <c r="S336" s="144"/>
      <c r="T336" s="142"/>
      <c r="U336" s="144"/>
      <c r="V336" s="142"/>
      <c r="W336" s="144"/>
      <c r="X336" s="142" t="s">
        <v>191</v>
      </c>
      <c r="Y336" s="144"/>
      <c r="Z336" s="142"/>
      <c r="AA336" s="144"/>
      <c r="AB336" s="142"/>
      <c r="AC336" s="144"/>
      <c r="AD336" s="142"/>
      <c r="AE336" s="144"/>
      <c r="AF336" s="142" t="s">
        <v>191</v>
      </c>
      <c r="AG336" s="144"/>
      <c r="AH336" s="142" t="s">
        <v>191</v>
      </c>
      <c r="AI336" s="144"/>
      <c r="AJ336" s="142" t="s">
        <v>191</v>
      </c>
      <c r="AK336" s="144"/>
      <c r="AL336" s="142"/>
      <c r="AM336" s="145"/>
      <c r="AN336" s="142" t="s">
        <v>191</v>
      </c>
      <c r="AO336" s="144"/>
      <c r="AP336" s="142" t="s">
        <v>191</v>
      </c>
      <c r="AQ336" s="144"/>
      <c r="AS336" s="137" t="str">
        <f t="shared" si="10"/>
        <v>xxxxxx</v>
      </c>
      <c r="AT336" s="137" t="str">
        <f t="shared" si="11"/>
        <v/>
      </c>
    </row>
    <row r="337" spans="1:48" x14ac:dyDescent="0.2">
      <c r="A337" s="143">
        <v>976</v>
      </c>
      <c r="B337" s="143" t="s">
        <v>2982</v>
      </c>
      <c r="C337" s="143"/>
      <c r="D337" s="143"/>
      <c r="E337" s="151" t="s">
        <v>1252</v>
      </c>
      <c r="F337" s="142"/>
      <c r="G337" s="144"/>
      <c r="H337" s="142"/>
      <c r="I337" s="144"/>
      <c r="J337" s="142"/>
      <c r="K337" s="144"/>
      <c r="L337" s="142"/>
      <c r="M337" s="144"/>
      <c r="N337" s="142"/>
      <c r="O337" s="144"/>
      <c r="P337" s="142"/>
      <c r="Q337" s="144"/>
      <c r="R337" s="142"/>
      <c r="S337" s="144"/>
      <c r="T337" s="142"/>
      <c r="U337" s="144"/>
      <c r="V337" s="142"/>
      <c r="W337" s="144"/>
      <c r="X337" s="142" t="s">
        <v>191</v>
      </c>
      <c r="Y337" s="144"/>
      <c r="Z337" s="142"/>
      <c r="AA337" s="144"/>
      <c r="AB337" s="142"/>
      <c r="AC337" s="144"/>
      <c r="AD337" s="142"/>
      <c r="AE337" s="144"/>
      <c r="AF337" s="142" t="s">
        <v>191</v>
      </c>
      <c r="AG337" s="144"/>
      <c r="AH337" s="142" t="s">
        <v>191</v>
      </c>
      <c r="AI337" s="144"/>
      <c r="AJ337" s="142" t="s">
        <v>191</v>
      </c>
      <c r="AK337" s="144"/>
      <c r="AL337" s="142"/>
      <c r="AM337" s="145"/>
      <c r="AN337" s="142" t="s">
        <v>191</v>
      </c>
      <c r="AO337" s="144"/>
      <c r="AP337" s="142" t="s">
        <v>191</v>
      </c>
      <c r="AQ337" s="144"/>
      <c r="AS337" s="137" t="str">
        <f t="shared" si="10"/>
        <v>xxxxxx</v>
      </c>
      <c r="AT337" s="137" t="str">
        <f t="shared" si="11"/>
        <v/>
      </c>
    </row>
    <row r="338" spans="1:48" x14ac:dyDescent="0.2">
      <c r="A338" s="143">
        <v>977</v>
      </c>
      <c r="B338" s="143" t="s">
        <v>2983</v>
      </c>
      <c r="C338" s="143"/>
      <c r="D338" s="143"/>
      <c r="E338" s="151" t="s">
        <v>1252</v>
      </c>
      <c r="F338" s="142"/>
      <c r="G338" s="144"/>
      <c r="H338" s="142"/>
      <c r="I338" s="144"/>
      <c r="J338" s="142"/>
      <c r="K338" s="144"/>
      <c r="L338" s="142"/>
      <c r="M338" s="144"/>
      <c r="N338" s="142"/>
      <c r="O338" s="144"/>
      <c r="P338" s="142"/>
      <c r="Q338" s="144"/>
      <c r="R338" s="142"/>
      <c r="S338" s="144"/>
      <c r="T338" s="142"/>
      <c r="U338" s="144"/>
      <c r="V338" s="142"/>
      <c r="W338" s="144"/>
      <c r="X338" s="142" t="s">
        <v>191</v>
      </c>
      <c r="Y338" s="144"/>
      <c r="Z338" s="142"/>
      <c r="AA338" s="144"/>
      <c r="AB338" s="142"/>
      <c r="AC338" s="144"/>
      <c r="AD338" s="142"/>
      <c r="AE338" s="144"/>
      <c r="AF338" s="142" t="s">
        <v>191</v>
      </c>
      <c r="AG338" s="144"/>
      <c r="AH338" s="142" t="s">
        <v>191</v>
      </c>
      <c r="AI338" s="144"/>
      <c r="AJ338" s="142" t="s">
        <v>191</v>
      </c>
      <c r="AK338" s="144"/>
      <c r="AL338" s="142"/>
      <c r="AM338" s="145"/>
      <c r="AN338" s="142" t="s">
        <v>191</v>
      </c>
      <c r="AO338" s="144"/>
      <c r="AP338" s="142" t="s">
        <v>191</v>
      </c>
      <c r="AQ338" s="144"/>
      <c r="AS338" s="137" t="str">
        <f t="shared" si="10"/>
        <v>xxxxxx</v>
      </c>
      <c r="AT338" s="137" t="str">
        <f t="shared" si="11"/>
        <v/>
      </c>
    </row>
    <row r="339" spans="1:48" x14ac:dyDescent="0.2">
      <c r="A339" s="143">
        <v>978</v>
      </c>
      <c r="B339" s="143" t="s">
        <v>2984</v>
      </c>
      <c r="C339" s="143"/>
      <c r="D339" s="143"/>
      <c r="E339" s="151" t="s">
        <v>1252</v>
      </c>
      <c r="F339" s="142"/>
      <c r="G339" s="144"/>
      <c r="H339" s="142"/>
      <c r="I339" s="144"/>
      <c r="J339" s="142"/>
      <c r="K339" s="144"/>
      <c r="L339" s="142"/>
      <c r="M339" s="144"/>
      <c r="N339" s="142"/>
      <c r="O339" s="144"/>
      <c r="P339" s="142"/>
      <c r="Q339" s="144"/>
      <c r="R339" s="142"/>
      <c r="S339" s="144"/>
      <c r="T339" s="142"/>
      <c r="U339" s="144"/>
      <c r="V339" s="142"/>
      <c r="W339" s="144"/>
      <c r="X339" s="142" t="s">
        <v>191</v>
      </c>
      <c r="Y339" s="144"/>
      <c r="Z339" s="142"/>
      <c r="AA339" s="144"/>
      <c r="AB339" s="142"/>
      <c r="AC339" s="144"/>
      <c r="AD339" s="142"/>
      <c r="AE339" s="144"/>
      <c r="AF339" s="142" t="s">
        <v>191</v>
      </c>
      <c r="AG339" s="144"/>
      <c r="AH339" s="142" t="s">
        <v>191</v>
      </c>
      <c r="AI339" s="144"/>
      <c r="AJ339" s="142" t="s">
        <v>191</v>
      </c>
      <c r="AK339" s="144"/>
      <c r="AL339" s="142"/>
      <c r="AM339" s="145"/>
      <c r="AN339" s="142" t="s">
        <v>191</v>
      </c>
      <c r="AO339" s="144"/>
      <c r="AP339" s="142" t="s">
        <v>191</v>
      </c>
      <c r="AQ339" s="144"/>
      <c r="AS339" s="137" t="str">
        <f t="shared" si="10"/>
        <v>xxxxxx</v>
      </c>
      <c r="AT339" s="137" t="str">
        <f t="shared" si="11"/>
        <v/>
      </c>
    </row>
    <row r="340" spans="1:48" x14ac:dyDescent="0.2">
      <c r="A340" s="143">
        <v>979</v>
      </c>
      <c r="B340" s="143" t="s">
        <v>2985</v>
      </c>
      <c r="C340" s="143"/>
      <c r="D340" s="143"/>
      <c r="E340" s="151" t="s">
        <v>1252</v>
      </c>
      <c r="F340" s="142"/>
      <c r="G340" s="144"/>
      <c r="H340" s="142"/>
      <c r="I340" s="144"/>
      <c r="J340" s="142"/>
      <c r="K340" s="144"/>
      <c r="L340" s="142"/>
      <c r="M340" s="144"/>
      <c r="N340" s="142"/>
      <c r="O340" s="144"/>
      <c r="P340" s="142"/>
      <c r="Q340" s="144"/>
      <c r="R340" s="142"/>
      <c r="S340" s="144"/>
      <c r="T340" s="142"/>
      <c r="U340" s="144"/>
      <c r="V340" s="142"/>
      <c r="W340" s="144"/>
      <c r="X340" s="142" t="s">
        <v>191</v>
      </c>
      <c r="Y340" s="144"/>
      <c r="Z340" s="142"/>
      <c r="AA340" s="144"/>
      <c r="AB340" s="142"/>
      <c r="AC340" s="144"/>
      <c r="AD340" s="142"/>
      <c r="AE340" s="144"/>
      <c r="AF340" s="142" t="s">
        <v>191</v>
      </c>
      <c r="AG340" s="144"/>
      <c r="AH340" s="142" t="s">
        <v>191</v>
      </c>
      <c r="AI340" s="144"/>
      <c r="AJ340" s="142" t="s">
        <v>191</v>
      </c>
      <c r="AK340" s="144"/>
      <c r="AL340" s="142"/>
      <c r="AM340" s="145"/>
      <c r="AN340" s="142" t="s">
        <v>191</v>
      </c>
      <c r="AO340" s="144"/>
      <c r="AP340" s="142" t="s">
        <v>191</v>
      </c>
      <c r="AQ340" s="144"/>
      <c r="AS340" s="137" t="str">
        <f t="shared" si="10"/>
        <v>xxxxxx</v>
      </c>
      <c r="AT340" s="137" t="str">
        <f t="shared" si="11"/>
        <v/>
      </c>
    </row>
    <row r="341" spans="1:48" x14ac:dyDescent="0.2">
      <c r="A341" s="143">
        <v>980</v>
      </c>
      <c r="B341" s="143" t="s">
        <v>2986</v>
      </c>
      <c r="C341" s="143"/>
      <c r="D341" s="143"/>
      <c r="E341" s="151" t="s">
        <v>1252</v>
      </c>
      <c r="F341" s="142"/>
      <c r="G341" s="144"/>
      <c r="H341" s="142"/>
      <c r="I341" s="144"/>
      <c r="J341" s="142"/>
      <c r="K341" s="144"/>
      <c r="L341" s="142"/>
      <c r="M341" s="144"/>
      <c r="N341" s="142"/>
      <c r="O341" s="144"/>
      <c r="P341" s="142"/>
      <c r="Q341" s="144"/>
      <c r="R341" s="142"/>
      <c r="S341" s="144"/>
      <c r="T341" s="142"/>
      <c r="U341" s="144"/>
      <c r="V341" s="142"/>
      <c r="W341" s="144"/>
      <c r="X341" s="142" t="s">
        <v>191</v>
      </c>
      <c r="Y341" s="144"/>
      <c r="Z341" s="142"/>
      <c r="AA341" s="144"/>
      <c r="AB341" s="142"/>
      <c r="AC341" s="144"/>
      <c r="AD341" s="142"/>
      <c r="AE341" s="144"/>
      <c r="AF341" s="142" t="s">
        <v>191</v>
      </c>
      <c r="AG341" s="144"/>
      <c r="AH341" s="142" t="s">
        <v>191</v>
      </c>
      <c r="AI341" s="144"/>
      <c r="AJ341" s="142" t="s">
        <v>191</v>
      </c>
      <c r="AK341" s="144"/>
      <c r="AL341" s="142"/>
      <c r="AM341" s="145"/>
      <c r="AN341" s="142" t="s">
        <v>191</v>
      </c>
      <c r="AO341" s="144"/>
      <c r="AP341" s="142" t="s">
        <v>191</v>
      </c>
      <c r="AQ341" s="144"/>
      <c r="AS341" s="137" t="str">
        <f t="shared" si="10"/>
        <v>xxxxxx</v>
      </c>
      <c r="AT341" s="137" t="str">
        <f t="shared" si="11"/>
        <v/>
      </c>
    </row>
    <row r="342" spans="1:48" x14ac:dyDescent="0.2">
      <c r="A342" s="143">
        <v>981</v>
      </c>
      <c r="B342" s="143" t="s">
        <v>2987</v>
      </c>
      <c r="C342" s="143"/>
      <c r="D342" s="143"/>
      <c r="E342" s="151" t="s">
        <v>1252</v>
      </c>
      <c r="F342" s="142"/>
      <c r="G342" s="144"/>
      <c r="H342" s="142"/>
      <c r="I342" s="144"/>
      <c r="J342" s="142"/>
      <c r="K342" s="144"/>
      <c r="L342" s="142"/>
      <c r="M342" s="144"/>
      <c r="N342" s="142"/>
      <c r="O342" s="144"/>
      <c r="P342" s="142"/>
      <c r="Q342" s="144"/>
      <c r="R342" s="142"/>
      <c r="S342" s="144"/>
      <c r="T342" s="142"/>
      <c r="U342" s="144"/>
      <c r="V342" s="142"/>
      <c r="W342" s="144"/>
      <c r="X342" s="142" t="s">
        <v>191</v>
      </c>
      <c r="Y342" s="144"/>
      <c r="Z342" s="142"/>
      <c r="AA342" s="144"/>
      <c r="AB342" s="142"/>
      <c r="AC342" s="144"/>
      <c r="AD342" s="142"/>
      <c r="AE342" s="144"/>
      <c r="AF342" s="142" t="s">
        <v>191</v>
      </c>
      <c r="AG342" s="144"/>
      <c r="AH342" s="142" t="s">
        <v>191</v>
      </c>
      <c r="AI342" s="144"/>
      <c r="AJ342" s="142" t="s">
        <v>191</v>
      </c>
      <c r="AK342" s="144"/>
      <c r="AL342" s="142"/>
      <c r="AM342" s="145"/>
      <c r="AN342" s="142" t="s">
        <v>191</v>
      </c>
      <c r="AO342" s="144"/>
      <c r="AP342" s="142" t="s">
        <v>191</v>
      </c>
      <c r="AQ342" s="144"/>
      <c r="AS342" s="137" t="str">
        <f t="shared" si="10"/>
        <v>xxxxxx</v>
      </c>
      <c r="AT342" s="137" t="str">
        <f t="shared" si="11"/>
        <v/>
      </c>
    </row>
    <row r="343" spans="1:48" x14ac:dyDescent="0.2">
      <c r="A343" s="143">
        <v>982</v>
      </c>
      <c r="B343" s="143" t="s">
        <v>2988</v>
      </c>
      <c r="C343" s="143"/>
      <c r="D343" s="143"/>
      <c r="E343" s="151" t="s">
        <v>1252</v>
      </c>
      <c r="F343" s="142"/>
      <c r="G343" s="144"/>
      <c r="H343" s="142"/>
      <c r="I343" s="144"/>
      <c r="J343" s="142"/>
      <c r="K343" s="144"/>
      <c r="L343" s="142"/>
      <c r="M343" s="144"/>
      <c r="N343" s="142"/>
      <c r="O343" s="144"/>
      <c r="P343" s="142"/>
      <c r="Q343" s="144"/>
      <c r="R343" s="142"/>
      <c r="S343" s="144"/>
      <c r="T343" s="142"/>
      <c r="U343" s="144"/>
      <c r="V343" s="142"/>
      <c r="W343" s="144"/>
      <c r="X343" s="142" t="s">
        <v>191</v>
      </c>
      <c r="Y343" s="144"/>
      <c r="Z343" s="142"/>
      <c r="AA343" s="144"/>
      <c r="AB343" s="142"/>
      <c r="AC343" s="144"/>
      <c r="AD343" s="142"/>
      <c r="AE343" s="144"/>
      <c r="AF343" s="142" t="s">
        <v>191</v>
      </c>
      <c r="AG343" s="144"/>
      <c r="AH343" s="142" t="s">
        <v>191</v>
      </c>
      <c r="AI343" s="144"/>
      <c r="AJ343" s="142" t="s">
        <v>191</v>
      </c>
      <c r="AK343" s="144"/>
      <c r="AL343" s="142"/>
      <c r="AM343" s="145"/>
      <c r="AN343" s="142" t="s">
        <v>191</v>
      </c>
      <c r="AO343" s="144"/>
      <c r="AP343" s="142" t="s">
        <v>191</v>
      </c>
      <c r="AQ343" s="144"/>
      <c r="AS343" s="137" t="str">
        <f t="shared" si="10"/>
        <v>xxxxxx</v>
      </c>
      <c r="AT343" s="137" t="str">
        <f t="shared" si="11"/>
        <v/>
      </c>
    </row>
    <row r="344" spans="1:48" x14ac:dyDescent="0.2">
      <c r="A344" s="143">
        <v>998</v>
      </c>
      <c r="B344" s="143" t="s">
        <v>2989</v>
      </c>
      <c r="C344" s="143"/>
      <c r="D344" s="143"/>
      <c r="E344" s="151" t="s">
        <v>1252</v>
      </c>
      <c r="F344" s="142"/>
      <c r="G344" s="144"/>
      <c r="H344" s="142"/>
      <c r="I344" s="144"/>
      <c r="J344" s="142"/>
      <c r="K344" s="144"/>
      <c r="L344" s="142"/>
      <c r="M344" s="144"/>
      <c r="N344" s="142"/>
      <c r="O344" s="144"/>
      <c r="P344" s="142"/>
      <c r="Q344" s="144"/>
      <c r="R344" s="142"/>
      <c r="S344" s="144"/>
      <c r="T344" s="142"/>
      <c r="U344" s="144"/>
      <c r="V344" s="142"/>
      <c r="W344" s="144"/>
      <c r="X344" s="142" t="s">
        <v>191</v>
      </c>
      <c r="Y344" s="144"/>
      <c r="Z344" s="142"/>
      <c r="AA344" s="144"/>
      <c r="AB344" s="142"/>
      <c r="AC344" s="144"/>
      <c r="AD344" s="142"/>
      <c r="AE344" s="144"/>
      <c r="AF344" s="142" t="s">
        <v>191</v>
      </c>
      <c r="AG344" s="144"/>
      <c r="AH344" s="142" t="s">
        <v>191</v>
      </c>
      <c r="AI344" s="144"/>
      <c r="AJ344" s="142" t="s">
        <v>191</v>
      </c>
      <c r="AK344" s="144"/>
      <c r="AL344" s="142"/>
      <c r="AM344" s="145"/>
      <c r="AN344" s="142" t="s">
        <v>191</v>
      </c>
      <c r="AO344" s="144"/>
      <c r="AP344" s="142" t="s">
        <v>191</v>
      </c>
      <c r="AQ344" s="144"/>
      <c r="AS344" s="137" t="str">
        <f t="shared" si="10"/>
        <v>xxxxxx</v>
      </c>
      <c r="AT344" s="137" t="str">
        <f t="shared" si="11"/>
        <v/>
      </c>
    </row>
    <row r="345" spans="1:48" x14ac:dyDescent="0.2">
      <c r="A345" s="141">
        <v>999</v>
      </c>
      <c r="B345" s="141" t="s">
        <v>2990</v>
      </c>
      <c r="C345" s="141"/>
      <c r="D345" s="141"/>
      <c r="E345" s="150">
        <v>39814</v>
      </c>
      <c r="F345" s="142"/>
      <c r="G345" s="142"/>
      <c r="H345" s="142"/>
      <c r="I345" s="142"/>
      <c r="J345" s="142"/>
      <c r="K345" s="142"/>
      <c r="L345" s="142"/>
      <c r="M345" s="142"/>
      <c r="N345" s="142"/>
      <c r="O345" s="142"/>
      <c r="P345" s="142"/>
      <c r="Q345" s="142"/>
      <c r="R345" s="142"/>
      <c r="S345" s="142"/>
      <c r="T345" s="142"/>
      <c r="U345" s="142"/>
      <c r="V345" s="142"/>
      <c r="W345" s="142"/>
      <c r="X345" s="142" t="s">
        <v>191</v>
      </c>
      <c r="Y345" s="142"/>
      <c r="Z345" s="142"/>
      <c r="AA345" s="142"/>
      <c r="AB345" s="142"/>
      <c r="AC345" s="142"/>
      <c r="AD345" s="142"/>
      <c r="AE345" s="142"/>
      <c r="AF345" s="142" t="s">
        <v>191</v>
      </c>
      <c r="AG345" s="142"/>
      <c r="AH345" s="142" t="s">
        <v>191</v>
      </c>
      <c r="AI345" s="142"/>
      <c r="AJ345" s="142" t="s">
        <v>191</v>
      </c>
      <c r="AK345" s="142"/>
      <c r="AL345" s="142"/>
      <c r="AM345" s="142"/>
      <c r="AN345" s="142" t="s">
        <v>191</v>
      </c>
      <c r="AO345" s="142"/>
      <c r="AP345" s="142" t="s">
        <v>191</v>
      </c>
      <c r="AQ345" s="142"/>
      <c r="AS345" s="137" t="str">
        <f t="shared" si="10"/>
        <v>xxxxxx</v>
      </c>
      <c r="AT345" s="137" t="str">
        <f t="shared" si="11"/>
        <v/>
      </c>
    </row>
    <row r="346" spans="1:48" x14ac:dyDescent="0.2">
      <c r="A346" s="277" t="s">
        <v>4360</v>
      </c>
      <c r="B346" s="277" t="s">
        <v>4381</v>
      </c>
      <c r="C346" s="277"/>
      <c r="D346" s="277"/>
      <c r="E346" s="278" t="s">
        <v>1252</v>
      </c>
      <c r="F346" s="142"/>
      <c r="G346" s="144"/>
      <c r="H346" s="142"/>
      <c r="I346" s="144"/>
      <c r="J346" s="142"/>
      <c r="K346" s="144"/>
      <c r="L346" s="142"/>
      <c r="M346" s="144"/>
      <c r="N346" s="142"/>
      <c r="O346" s="144"/>
      <c r="P346" s="142"/>
      <c r="Q346" s="144"/>
      <c r="R346" s="142"/>
      <c r="S346" s="144"/>
      <c r="T346" s="142"/>
      <c r="U346" s="144"/>
      <c r="V346" s="142"/>
      <c r="W346" s="144"/>
      <c r="X346" s="142"/>
      <c r="Y346" s="279" t="s">
        <v>195</v>
      </c>
      <c r="Z346" s="142"/>
      <c r="AA346" s="144"/>
      <c r="AB346" s="142"/>
      <c r="AC346" s="144"/>
      <c r="AD346" s="142"/>
      <c r="AE346" s="144"/>
      <c r="AF346" s="142"/>
      <c r="AG346" s="144"/>
      <c r="AH346" s="142"/>
      <c r="AI346" s="144"/>
      <c r="AJ346" s="142"/>
      <c r="AK346" s="144"/>
      <c r="AL346" s="142"/>
      <c r="AM346" s="145"/>
      <c r="AN346" s="142"/>
      <c r="AO346" s="144"/>
      <c r="AP346" s="142"/>
      <c r="AQ346" s="144"/>
      <c r="AS346" s="137" t="str">
        <f>H346&amp;J346&amp;L346&amp;N346&amp;P346&amp;R346&amp;T346&amp;V346&amp;X346&amp;Z346&amp;AB346&amp;AD346&amp;AF346&amp;AH346&amp;AJ346&amp;AL346&amp;AN346&amp;AP346</f>
        <v/>
      </c>
      <c r="AT346" s="137" t="str">
        <f>I346&amp;K346&amp;M346&amp;O346&amp;Q346&amp;S346&amp;U346&amp;W346&amp;Y346&amp;AA346&amp;AC346&amp;AE346&amp;AG346&amp;AI346&amp;AK346&amp;AM346&amp;AO346&amp;AQ346</f>
        <v>y</v>
      </c>
      <c r="AU346" s="276" t="s">
        <v>4382</v>
      </c>
      <c r="AV346" s="289" t="s">
        <v>4408</v>
      </c>
    </row>
    <row r="347" spans="1:48" x14ac:dyDescent="0.2">
      <c r="A347" s="277" t="s">
        <v>4360</v>
      </c>
      <c r="B347" s="277" t="s">
        <v>4383</v>
      </c>
      <c r="C347" s="277"/>
      <c r="D347" s="277"/>
      <c r="E347" s="278" t="s">
        <v>1252</v>
      </c>
      <c r="F347" s="142"/>
      <c r="G347" s="144"/>
      <c r="H347" s="142"/>
      <c r="I347" s="144"/>
      <c r="J347" s="142"/>
      <c r="K347" s="144"/>
      <c r="L347" s="142"/>
      <c r="M347" s="144"/>
      <c r="N347" s="142"/>
      <c r="O347" s="144"/>
      <c r="P347" s="142"/>
      <c r="Q347" s="144"/>
      <c r="R347" s="142"/>
      <c r="S347" s="144"/>
      <c r="T347" s="142"/>
      <c r="U347" s="144"/>
      <c r="V347" s="142"/>
      <c r="W347" s="144"/>
      <c r="X347" s="142"/>
      <c r="Y347" s="279" t="s">
        <v>195</v>
      </c>
      <c r="Z347" s="142"/>
      <c r="AA347" s="144"/>
      <c r="AB347" s="142"/>
      <c r="AC347" s="144"/>
      <c r="AD347" s="142"/>
      <c r="AE347" s="144"/>
      <c r="AF347" s="142"/>
      <c r="AG347" s="144"/>
      <c r="AH347" s="142"/>
      <c r="AI347" s="144"/>
      <c r="AJ347" s="142"/>
      <c r="AK347" s="144"/>
      <c r="AL347" s="142"/>
      <c r="AM347" s="145"/>
      <c r="AN347" s="142"/>
      <c r="AO347" s="144"/>
      <c r="AP347" s="142"/>
      <c r="AQ347" s="144"/>
      <c r="AS347" s="137" t="str">
        <f t="shared" ref="AS347:AS370" si="12">H347&amp;J347&amp;L347&amp;N347&amp;P347&amp;R347&amp;T347&amp;V347&amp;X347&amp;Z347&amp;AB347&amp;AD347&amp;AF347&amp;AH347&amp;AJ347&amp;AL347&amp;AN347&amp;AP347</f>
        <v/>
      </c>
      <c r="AT347" s="137" t="str">
        <f t="shared" ref="AT347:AT370" si="13">I347&amp;K347&amp;M347&amp;O347&amp;Q347&amp;S347&amp;U347&amp;W347&amp;Y347&amp;AA347&amp;AC347&amp;AE347&amp;AG347&amp;AI347&amp;AK347&amp;AM347&amp;AO347&amp;AQ347</f>
        <v>y</v>
      </c>
      <c r="AU347" s="276" t="s">
        <v>4382</v>
      </c>
    </row>
    <row r="348" spans="1:48" x14ac:dyDescent="0.2">
      <c r="A348" s="277" t="s">
        <v>4360</v>
      </c>
      <c r="B348" s="277" t="s">
        <v>4384</v>
      </c>
      <c r="C348" s="277"/>
      <c r="D348" s="277"/>
      <c r="E348" s="278" t="s">
        <v>1252</v>
      </c>
      <c r="F348" s="142"/>
      <c r="G348" s="144"/>
      <c r="H348" s="142"/>
      <c r="I348" s="144"/>
      <c r="J348" s="142"/>
      <c r="K348" s="144"/>
      <c r="L348" s="142"/>
      <c r="M348" s="144"/>
      <c r="N348" s="142"/>
      <c r="O348" s="144"/>
      <c r="P348" s="142"/>
      <c r="Q348" s="144"/>
      <c r="R348" s="142"/>
      <c r="S348" s="144"/>
      <c r="T348" s="142"/>
      <c r="U348" s="144"/>
      <c r="V348" s="142"/>
      <c r="W348" s="144"/>
      <c r="X348" s="142"/>
      <c r="Y348" s="279" t="s">
        <v>195</v>
      </c>
      <c r="Z348" s="142"/>
      <c r="AA348" s="144"/>
      <c r="AB348" s="142"/>
      <c r="AC348" s="144"/>
      <c r="AD348" s="142"/>
      <c r="AE348" s="144"/>
      <c r="AF348" s="142"/>
      <c r="AG348" s="144"/>
      <c r="AH348" s="142"/>
      <c r="AI348" s="144"/>
      <c r="AJ348" s="142"/>
      <c r="AK348" s="144"/>
      <c r="AL348" s="142"/>
      <c r="AM348" s="145"/>
      <c r="AN348" s="142"/>
      <c r="AO348" s="144"/>
      <c r="AP348" s="142"/>
      <c r="AQ348" s="144"/>
      <c r="AS348" s="137" t="str">
        <f t="shared" si="12"/>
        <v/>
      </c>
      <c r="AT348" s="137" t="str">
        <f t="shared" si="13"/>
        <v>y</v>
      </c>
      <c r="AU348" s="276" t="s">
        <v>4382</v>
      </c>
    </row>
    <row r="349" spans="1:48" x14ac:dyDescent="0.2">
      <c r="A349" s="277" t="s">
        <v>4360</v>
      </c>
      <c r="B349" s="277" t="s">
        <v>4385</v>
      </c>
      <c r="C349" s="277"/>
      <c r="D349" s="277"/>
      <c r="E349" s="278" t="s">
        <v>1252</v>
      </c>
      <c r="F349" s="142"/>
      <c r="G349" s="144"/>
      <c r="H349" s="142"/>
      <c r="I349" s="144"/>
      <c r="J349" s="142"/>
      <c r="K349" s="144"/>
      <c r="L349" s="142"/>
      <c r="M349" s="144"/>
      <c r="N349" s="142"/>
      <c r="O349" s="144"/>
      <c r="P349" s="142"/>
      <c r="Q349" s="144"/>
      <c r="R349" s="142"/>
      <c r="S349" s="144"/>
      <c r="T349" s="142"/>
      <c r="U349" s="144"/>
      <c r="V349" s="142"/>
      <c r="W349" s="144"/>
      <c r="X349" s="142"/>
      <c r="Y349" s="279" t="s">
        <v>195</v>
      </c>
      <c r="Z349" s="142"/>
      <c r="AA349" s="144"/>
      <c r="AB349" s="142"/>
      <c r="AC349" s="144"/>
      <c r="AD349" s="142"/>
      <c r="AE349" s="144"/>
      <c r="AF349" s="142"/>
      <c r="AG349" s="144"/>
      <c r="AH349" s="142"/>
      <c r="AI349" s="144"/>
      <c r="AJ349" s="142"/>
      <c r="AK349" s="144"/>
      <c r="AL349" s="142"/>
      <c r="AM349" s="145"/>
      <c r="AN349" s="142"/>
      <c r="AO349" s="144"/>
      <c r="AP349" s="142"/>
      <c r="AQ349" s="144"/>
      <c r="AS349" s="137" t="str">
        <f t="shared" si="12"/>
        <v/>
      </c>
      <c r="AT349" s="137" t="str">
        <f t="shared" si="13"/>
        <v>y</v>
      </c>
      <c r="AU349" s="276" t="s">
        <v>4382</v>
      </c>
    </row>
    <row r="350" spans="1:48" x14ac:dyDescent="0.2">
      <c r="A350" s="277" t="s">
        <v>4360</v>
      </c>
      <c r="B350" s="277" t="s">
        <v>4386</v>
      </c>
      <c r="C350" s="277"/>
      <c r="D350" s="277"/>
      <c r="E350" s="278" t="s">
        <v>1252</v>
      </c>
      <c r="F350" s="142"/>
      <c r="G350" s="144"/>
      <c r="H350" s="142"/>
      <c r="I350" s="144"/>
      <c r="J350" s="142"/>
      <c r="K350" s="144"/>
      <c r="L350" s="142"/>
      <c r="M350" s="144"/>
      <c r="N350" s="142"/>
      <c r="O350" s="144"/>
      <c r="P350" s="142"/>
      <c r="Q350" s="144"/>
      <c r="R350" s="142"/>
      <c r="S350" s="144"/>
      <c r="T350" s="142"/>
      <c r="U350" s="144"/>
      <c r="V350" s="142"/>
      <c r="W350" s="144"/>
      <c r="X350" s="142"/>
      <c r="Y350" s="279" t="s">
        <v>195</v>
      </c>
      <c r="Z350" s="142"/>
      <c r="AA350" s="144"/>
      <c r="AB350" s="142"/>
      <c r="AC350" s="144"/>
      <c r="AD350" s="142"/>
      <c r="AE350" s="144"/>
      <c r="AF350" s="142"/>
      <c r="AG350" s="144"/>
      <c r="AH350" s="142"/>
      <c r="AI350" s="144"/>
      <c r="AJ350" s="142"/>
      <c r="AK350" s="144"/>
      <c r="AL350" s="142"/>
      <c r="AM350" s="145"/>
      <c r="AN350" s="142"/>
      <c r="AO350" s="144"/>
      <c r="AP350" s="142"/>
      <c r="AQ350" s="144"/>
      <c r="AS350" s="137" t="str">
        <f t="shared" si="12"/>
        <v/>
      </c>
      <c r="AT350" s="137" t="str">
        <f t="shared" si="13"/>
        <v>y</v>
      </c>
      <c r="AU350" s="276" t="s">
        <v>4382</v>
      </c>
    </row>
    <row r="351" spans="1:48" x14ac:dyDescent="0.2">
      <c r="A351" s="277" t="s">
        <v>4360</v>
      </c>
      <c r="B351" s="277" t="s">
        <v>4387</v>
      </c>
      <c r="C351" s="277"/>
      <c r="D351" s="277"/>
      <c r="E351" s="278" t="s">
        <v>1252</v>
      </c>
      <c r="F351" s="142"/>
      <c r="G351" s="144"/>
      <c r="H351" s="142"/>
      <c r="I351" s="144"/>
      <c r="J351" s="142"/>
      <c r="K351" s="144"/>
      <c r="L351" s="142"/>
      <c r="M351" s="144"/>
      <c r="N351" s="142"/>
      <c r="O351" s="144"/>
      <c r="P351" s="142"/>
      <c r="Q351" s="144"/>
      <c r="R351" s="142"/>
      <c r="S351" s="144"/>
      <c r="T351" s="142"/>
      <c r="U351" s="144"/>
      <c r="V351" s="142"/>
      <c r="W351" s="144"/>
      <c r="X351" s="142"/>
      <c r="Y351" s="279" t="s">
        <v>195</v>
      </c>
      <c r="Z351" s="142"/>
      <c r="AA351" s="144"/>
      <c r="AB351" s="142"/>
      <c r="AC351" s="144"/>
      <c r="AD351" s="142"/>
      <c r="AE351" s="144"/>
      <c r="AF351" s="142"/>
      <c r="AG351" s="144"/>
      <c r="AH351" s="142"/>
      <c r="AI351" s="144"/>
      <c r="AJ351" s="142"/>
      <c r="AK351" s="144"/>
      <c r="AL351" s="142"/>
      <c r="AM351" s="145"/>
      <c r="AN351" s="142"/>
      <c r="AO351" s="144"/>
      <c r="AP351" s="142"/>
      <c r="AQ351" s="144"/>
      <c r="AS351" s="137" t="str">
        <f t="shared" si="12"/>
        <v/>
      </c>
      <c r="AT351" s="137" t="str">
        <f t="shared" si="13"/>
        <v>y</v>
      </c>
      <c r="AU351" s="276" t="s">
        <v>4382</v>
      </c>
    </row>
    <row r="352" spans="1:48" x14ac:dyDescent="0.2">
      <c r="A352" s="277" t="s">
        <v>4360</v>
      </c>
      <c r="B352" s="277" t="s">
        <v>4388</v>
      </c>
      <c r="C352" s="277"/>
      <c r="D352" s="277"/>
      <c r="E352" s="278" t="s">
        <v>1252</v>
      </c>
      <c r="F352" s="142"/>
      <c r="G352" s="144"/>
      <c r="H352" s="142"/>
      <c r="I352" s="144"/>
      <c r="J352" s="142"/>
      <c r="K352" s="144"/>
      <c r="L352" s="142"/>
      <c r="M352" s="144"/>
      <c r="N352" s="142"/>
      <c r="O352" s="144"/>
      <c r="P352" s="142"/>
      <c r="Q352" s="144"/>
      <c r="R352" s="142"/>
      <c r="S352" s="144"/>
      <c r="T352" s="142"/>
      <c r="U352" s="144"/>
      <c r="V352" s="142"/>
      <c r="W352" s="144"/>
      <c r="X352" s="142"/>
      <c r="Y352" s="279" t="s">
        <v>195</v>
      </c>
      <c r="Z352" s="142"/>
      <c r="AA352" s="144"/>
      <c r="AB352" s="142"/>
      <c r="AC352" s="144"/>
      <c r="AD352" s="142"/>
      <c r="AE352" s="144"/>
      <c r="AF352" s="142"/>
      <c r="AG352" s="144"/>
      <c r="AH352" s="142"/>
      <c r="AI352" s="144"/>
      <c r="AJ352" s="142"/>
      <c r="AK352" s="144"/>
      <c r="AL352" s="142"/>
      <c r="AM352" s="145"/>
      <c r="AN352" s="142"/>
      <c r="AO352" s="144"/>
      <c r="AP352" s="142"/>
      <c r="AQ352" s="144"/>
      <c r="AS352" s="137" t="str">
        <f t="shared" si="12"/>
        <v/>
      </c>
      <c r="AT352" s="137" t="str">
        <f t="shared" si="13"/>
        <v>y</v>
      </c>
      <c r="AU352" s="276" t="s">
        <v>4382</v>
      </c>
    </row>
    <row r="353" spans="1:48" x14ac:dyDescent="0.2">
      <c r="A353" s="277" t="s">
        <v>4360</v>
      </c>
      <c r="B353" s="277" t="s">
        <v>4389</v>
      </c>
      <c r="C353" s="277"/>
      <c r="D353" s="277"/>
      <c r="E353" s="278" t="s">
        <v>1252</v>
      </c>
      <c r="F353" s="142"/>
      <c r="G353" s="144"/>
      <c r="H353" s="142"/>
      <c r="I353" s="144"/>
      <c r="J353" s="142"/>
      <c r="K353" s="144"/>
      <c r="L353" s="142"/>
      <c r="M353" s="144"/>
      <c r="N353" s="142"/>
      <c r="O353" s="144"/>
      <c r="P353" s="142"/>
      <c r="Q353" s="144"/>
      <c r="R353" s="142"/>
      <c r="S353" s="144"/>
      <c r="T353" s="142"/>
      <c r="U353" s="144"/>
      <c r="V353" s="142"/>
      <c r="W353" s="144"/>
      <c r="X353" s="142"/>
      <c r="Y353" s="279" t="s">
        <v>195</v>
      </c>
      <c r="Z353" s="142"/>
      <c r="AA353" s="144"/>
      <c r="AB353" s="142"/>
      <c r="AC353" s="144"/>
      <c r="AD353" s="142"/>
      <c r="AE353" s="144"/>
      <c r="AF353" s="142"/>
      <c r="AG353" s="144"/>
      <c r="AH353" s="142"/>
      <c r="AI353" s="144"/>
      <c r="AJ353" s="142"/>
      <c r="AK353" s="144"/>
      <c r="AL353" s="142"/>
      <c r="AM353" s="145"/>
      <c r="AN353" s="142"/>
      <c r="AO353" s="144"/>
      <c r="AP353" s="142"/>
      <c r="AQ353" s="144"/>
      <c r="AS353" s="137" t="str">
        <f t="shared" si="12"/>
        <v/>
      </c>
      <c r="AT353" s="137" t="str">
        <f t="shared" si="13"/>
        <v>y</v>
      </c>
      <c r="AU353" s="276" t="s">
        <v>4382</v>
      </c>
    </row>
    <row r="354" spans="1:48" x14ac:dyDescent="0.2">
      <c r="A354" s="277" t="s">
        <v>4360</v>
      </c>
      <c r="B354" s="277" t="s">
        <v>4390</v>
      </c>
      <c r="C354" s="277"/>
      <c r="D354" s="277"/>
      <c r="E354" s="278" t="s">
        <v>1252</v>
      </c>
      <c r="F354" s="142"/>
      <c r="G354" s="144"/>
      <c r="H354" s="142"/>
      <c r="I354" s="144"/>
      <c r="J354" s="142"/>
      <c r="K354" s="144"/>
      <c r="L354" s="142"/>
      <c r="M354" s="144"/>
      <c r="N354" s="142"/>
      <c r="O354" s="144"/>
      <c r="P354" s="142"/>
      <c r="Q354" s="144"/>
      <c r="R354" s="142"/>
      <c r="S354" s="144"/>
      <c r="T354" s="142"/>
      <c r="U354" s="144"/>
      <c r="V354" s="142"/>
      <c r="W354" s="144"/>
      <c r="X354" s="142"/>
      <c r="Y354" s="279" t="s">
        <v>195</v>
      </c>
      <c r="Z354" s="142"/>
      <c r="AA354" s="144"/>
      <c r="AB354" s="142"/>
      <c r="AC354" s="144"/>
      <c r="AD354" s="142"/>
      <c r="AE354" s="144"/>
      <c r="AF354" s="142"/>
      <c r="AG354" s="144"/>
      <c r="AH354" s="142"/>
      <c r="AI354" s="144"/>
      <c r="AJ354" s="142"/>
      <c r="AK354" s="144"/>
      <c r="AL354" s="142"/>
      <c r="AM354" s="145"/>
      <c r="AN354" s="142"/>
      <c r="AO354" s="144"/>
      <c r="AP354" s="142"/>
      <c r="AQ354" s="144"/>
      <c r="AS354" s="137" t="str">
        <f t="shared" si="12"/>
        <v/>
      </c>
      <c r="AT354" s="137" t="str">
        <f t="shared" si="13"/>
        <v>y</v>
      </c>
      <c r="AU354" s="276" t="s">
        <v>4382</v>
      </c>
      <c r="AV354" s="289" t="s">
        <v>4409</v>
      </c>
    </row>
    <row r="355" spans="1:48" x14ac:dyDescent="0.2">
      <c r="A355" s="277" t="s">
        <v>4360</v>
      </c>
      <c r="B355" s="277" t="s">
        <v>4391</v>
      </c>
      <c r="C355" s="277"/>
      <c r="D355" s="277"/>
      <c r="E355" s="278" t="s">
        <v>1252</v>
      </c>
      <c r="F355" s="142"/>
      <c r="G355" s="144"/>
      <c r="H355" s="142"/>
      <c r="I355" s="144"/>
      <c r="J355" s="142"/>
      <c r="K355" s="144"/>
      <c r="L355" s="142"/>
      <c r="M355" s="144"/>
      <c r="N355" s="142"/>
      <c r="O355" s="144"/>
      <c r="P355" s="142"/>
      <c r="Q355" s="144"/>
      <c r="R355" s="142"/>
      <c r="S355" s="144"/>
      <c r="T355" s="142"/>
      <c r="U355" s="144"/>
      <c r="V355" s="142"/>
      <c r="W355" s="144"/>
      <c r="X355" s="142"/>
      <c r="Y355" s="279" t="s">
        <v>195</v>
      </c>
      <c r="Z355" s="142"/>
      <c r="AA355" s="144"/>
      <c r="AB355" s="142"/>
      <c r="AC355" s="144"/>
      <c r="AD355" s="142"/>
      <c r="AE355" s="144"/>
      <c r="AF355" s="142"/>
      <c r="AG355" s="144"/>
      <c r="AH355" s="142"/>
      <c r="AI355" s="144"/>
      <c r="AJ355" s="142"/>
      <c r="AK355" s="144"/>
      <c r="AL355" s="142"/>
      <c r="AM355" s="145"/>
      <c r="AN355" s="142"/>
      <c r="AO355" s="144"/>
      <c r="AP355" s="142"/>
      <c r="AQ355" s="144"/>
      <c r="AS355" s="137" t="str">
        <f t="shared" si="12"/>
        <v/>
      </c>
      <c r="AT355" s="137" t="str">
        <f t="shared" si="13"/>
        <v>y</v>
      </c>
      <c r="AU355" s="276" t="s">
        <v>4382</v>
      </c>
      <c r="AV355" s="289" t="s">
        <v>4409</v>
      </c>
    </row>
    <row r="356" spans="1:48" x14ac:dyDescent="0.2">
      <c r="A356" s="277" t="s">
        <v>4360</v>
      </c>
      <c r="B356" s="277" t="s">
        <v>4392</v>
      </c>
      <c r="C356" s="277"/>
      <c r="D356" s="277"/>
      <c r="E356" s="278" t="s">
        <v>1252</v>
      </c>
      <c r="F356" s="142"/>
      <c r="G356" s="144"/>
      <c r="H356" s="142"/>
      <c r="I356" s="144"/>
      <c r="J356" s="142"/>
      <c r="K356" s="144"/>
      <c r="L356" s="142"/>
      <c r="M356" s="144"/>
      <c r="N356" s="142"/>
      <c r="O356" s="144"/>
      <c r="P356" s="142"/>
      <c r="Q356" s="144"/>
      <c r="R356" s="142"/>
      <c r="S356" s="144"/>
      <c r="T356" s="142"/>
      <c r="U356" s="144"/>
      <c r="V356" s="142"/>
      <c r="W356" s="144"/>
      <c r="X356" s="142"/>
      <c r="Y356" s="279" t="s">
        <v>195</v>
      </c>
      <c r="Z356" s="142"/>
      <c r="AA356" s="144"/>
      <c r="AB356" s="142"/>
      <c r="AC356" s="144"/>
      <c r="AD356" s="142"/>
      <c r="AE356" s="144"/>
      <c r="AF356" s="142"/>
      <c r="AG356" s="144"/>
      <c r="AH356" s="142"/>
      <c r="AI356" s="144"/>
      <c r="AJ356" s="142"/>
      <c r="AK356" s="144"/>
      <c r="AL356" s="142"/>
      <c r="AM356" s="145"/>
      <c r="AN356" s="142"/>
      <c r="AO356" s="144"/>
      <c r="AP356" s="142"/>
      <c r="AQ356" s="144"/>
      <c r="AS356" s="137" t="str">
        <f t="shared" si="12"/>
        <v/>
      </c>
      <c r="AT356" s="137" t="str">
        <f t="shared" si="13"/>
        <v>y</v>
      </c>
      <c r="AU356" s="276" t="s">
        <v>4382</v>
      </c>
      <c r="AV356" s="289" t="s">
        <v>4409</v>
      </c>
    </row>
    <row r="357" spans="1:48" x14ac:dyDescent="0.2">
      <c r="A357" s="277" t="s">
        <v>4360</v>
      </c>
      <c r="B357" s="277" t="s">
        <v>4393</v>
      </c>
      <c r="C357" s="277"/>
      <c r="D357" s="277"/>
      <c r="E357" s="278" t="s">
        <v>1252</v>
      </c>
      <c r="F357" s="142"/>
      <c r="G357" s="144"/>
      <c r="H357" s="142"/>
      <c r="I357" s="144"/>
      <c r="J357" s="142"/>
      <c r="K357" s="144"/>
      <c r="L357" s="142"/>
      <c r="M357" s="144"/>
      <c r="N357" s="142"/>
      <c r="O357" s="144"/>
      <c r="P357" s="142"/>
      <c r="Q357" s="144"/>
      <c r="R357" s="142"/>
      <c r="S357" s="144"/>
      <c r="T357" s="142"/>
      <c r="U357" s="144"/>
      <c r="V357" s="142"/>
      <c r="W357" s="144"/>
      <c r="X357" s="142"/>
      <c r="Y357" s="279" t="s">
        <v>195</v>
      </c>
      <c r="Z357" s="142"/>
      <c r="AA357" s="144"/>
      <c r="AB357" s="142"/>
      <c r="AC357" s="144"/>
      <c r="AD357" s="142"/>
      <c r="AE357" s="144"/>
      <c r="AF357" s="142"/>
      <c r="AG357" s="144"/>
      <c r="AH357" s="142"/>
      <c r="AI357" s="144"/>
      <c r="AJ357" s="142"/>
      <c r="AK357" s="144"/>
      <c r="AL357" s="142"/>
      <c r="AM357" s="145"/>
      <c r="AN357" s="142"/>
      <c r="AO357" s="144"/>
      <c r="AP357" s="142"/>
      <c r="AQ357" s="144"/>
      <c r="AS357" s="137" t="str">
        <f t="shared" si="12"/>
        <v/>
      </c>
      <c r="AT357" s="137" t="str">
        <f t="shared" si="13"/>
        <v>y</v>
      </c>
      <c r="AU357" s="276" t="s">
        <v>4382</v>
      </c>
      <c r="AV357" s="289" t="s">
        <v>4409</v>
      </c>
    </row>
    <row r="358" spans="1:48" x14ac:dyDescent="0.2">
      <c r="A358" s="277" t="s">
        <v>4360</v>
      </c>
      <c r="B358" s="277" t="s">
        <v>4394</v>
      </c>
      <c r="C358" s="277"/>
      <c r="D358" s="277"/>
      <c r="E358" s="278" t="s">
        <v>1252</v>
      </c>
      <c r="F358" s="142"/>
      <c r="G358" s="144"/>
      <c r="H358" s="142"/>
      <c r="I358" s="144"/>
      <c r="J358" s="142"/>
      <c r="K358" s="144"/>
      <c r="L358" s="142"/>
      <c r="M358" s="144"/>
      <c r="N358" s="142"/>
      <c r="O358" s="144"/>
      <c r="P358" s="142"/>
      <c r="Q358" s="144"/>
      <c r="R358" s="142"/>
      <c r="S358" s="144"/>
      <c r="T358" s="142"/>
      <c r="U358" s="144"/>
      <c r="V358" s="142"/>
      <c r="W358" s="144"/>
      <c r="X358" s="142"/>
      <c r="Y358" s="279" t="s">
        <v>195</v>
      </c>
      <c r="Z358" s="142"/>
      <c r="AA358" s="144"/>
      <c r="AB358" s="142"/>
      <c r="AC358" s="144"/>
      <c r="AD358" s="142"/>
      <c r="AE358" s="144"/>
      <c r="AF358" s="142"/>
      <c r="AG358" s="144"/>
      <c r="AH358" s="142"/>
      <c r="AI358" s="144"/>
      <c r="AJ358" s="142"/>
      <c r="AK358" s="144"/>
      <c r="AL358" s="142"/>
      <c r="AM358" s="145"/>
      <c r="AN358" s="142"/>
      <c r="AO358" s="144"/>
      <c r="AP358" s="142"/>
      <c r="AQ358" s="144"/>
      <c r="AS358" s="137" t="str">
        <f t="shared" si="12"/>
        <v/>
      </c>
      <c r="AT358" s="137" t="str">
        <f t="shared" si="13"/>
        <v>y</v>
      </c>
      <c r="AU358" s="276" t="s">
        <v>4382</v>
      </c>
      <c r="AV358" s="289" t="s">
        <v>4409</v>
      </c>
    </row>
    <row r="359" spans="1:48" x14ac:dyDescent="0.2">
      <c r="A359" s="277" t="s">
        <v>4360</v>
      </c>
      <c r="B359" s="277" t="s">
        <v>4395</v>
      </c>
      <c r="C359" s="277"/>
      <c r="D359" s="277"/>
      <c r="E359" s="278" t="s">
        <v>1252</v>
      </c>
      <c r="F359" s="142"/>
      <c r="G359" s="144"/>
      <c r="H359" s="142"/>
      <c r="I359" s="144"/>
      <c r="J359" s="142"/>
      <c r="K359" s="144"/>
      <c r="L359" s="142"/>
      <c r="M359" s="144"/>
      <c r="N359" s="142"/>
      <c r="O359" s="144"/>
      <c r="P359" s="142"/>
      <c r="Q359" s="144"/>
      <c r="R359" s="142"/>
      <c r="S359" s="144"/>
      <c r="T359" s="142"/>
      <c r="U359" s="144"/>
      <c r="V359" s="142"/>
      <c r="W359" s="144"/>
      <c r="X359" s="142"/>
      <c r="Y359" s="279" t="s">
        <v>195</v>
      </c>
      <c r="Z359" s="142"/>
      <c r="AA359" s="144"/>
      <c r="AB359" s="142"/>
      <c r="AC359" s="144"/>
      <c r="AD359" s="142"/>
      <c r="AE359" s="144"/>
      <c r="AF359" s="142"/>
      <c r="AG359" s="144"/>
      <c r="AH359" s="142"/>
      <c r="AI359" s="144"/>
      <c r="AJ359" s="142"/>
      <c r="AK359" s="144"/>
      <c r="AL359" s="142"/>
      <c r="AM359" s="145"/>
      <c r="AN359" s="142"/>
      <c r="AO359" s="144"/>
      <c r="AP359" s="142"/>
      <c r="AQ359" s="144"/>
      <c r="AS359" s="137" t="str">
        <f t="shared" si="12"/>
        <v/>
      </c>
      <c r="AT359" s="137" t="str">
        <f t="shared" si="13"/>
        <v>y</v>
      </c>
      <c r="AU359" s="276" t="s">
        <v>4382</v>
      </c>
    </row>
    <row r="360" spans="1:48" x14ac:dyDescent="0.2">
      <c r="A360" s="277" t="s">
        <v>4360</v>
      </c>
      <c r="B360" s="277" t="s">
        <v>4396</v>
      </c>
      <c r="C360" s="277"/>
      <c r="D360" s="277"/>
      <c r="E360" s="278" t="s">
        <v>1252</v>
      </c>
      <c r="F360" s="142"/>
      <c r="G360" s="144"/>
      <c r="H360" s="142"/>
      <c r="I360" s="144"/>
      <c r="J360" s="142"/>
      <c r="K360" s="144"/>
      <c r="L360" s="142"/>
      <c r="M360" s="144"/>
      <c r="N360" s="142"/>
      <c r="O360" s="144"/>
      <c r="P360" s="142"/>
      <c r="Q360" s="144"/>
      <c r="R360" s="142"/>
      <c r="S360" s="144"/>
      <c r="T360" s="142"/>
      <c r="U360" s="144"/>
      <c r="V360" s="142"/>
      <c r="W360" s="144"/>
      <c r="X360" s="142"/>
      <c r="Y360" s="279" t="s">
        <v>195</v>
      </c>
      <c r="Z360" s="142"/>
      <c r="AA360" s="144"/>
      <c r="AB360" s="142"/>
      <c r="AC360" s="144"/>
      <c r="AD360" s="142"/>
      <c r="AE360" s="144"/>
      <c r="AF360" s="142"/>
      <c r="AG360" s="144"/>
      <c r="AH360" s="142"/>
      <c r="AI360" s="144"/>
      <c r="AJ360" s="142"/>
      <c r="AK360" s="144"/>
      <c r="AL360" s="142"/>
      <c r="AM360" s="145"/>
      <c r="AN360" s="142"/>
      <c r="AO360" s="144"/>
      <c r="AP360" s="142"/>
      <c r="AQ360" s="144"/>
      <c r="AS360" s="137" t="str">
        <f t="shared" si="12"/>
        <v/>
      </c>
      <c r="AT360" s="137" t="str">
        <f t="shared" si="13"/>
        <v>y</v>
      </c>
      <c r="AU360" s="276" t="s">
        <v>4382</v>
      </c>
    </row>
    <row r="361" spans="1:48" x14ac:dyDescent="0.2">
      <c r="A361" s="277" t="s">
        <v>4360</v>
      </c>
      <c r="B361" s="277" t="s">
        <v>4397</v>
      </c>
      <c r="C361" s="277"/>
      <c r="D361" s="277"/>
      <c r="E361" s="278" t="s">
        <v>1252</v>
      </c>
      <c r="F361" s="142"/>
      <c r="G361" s="144"/>
      <c r="H361" s="142"/>
      <c r="I361" s="144"/>
      <c r="J361" s="142"/>
      <c r="K361" s="144"/>
      <c r="L361" s="142"/>
      <c r="M361" s="144"/>
      <c r="N361" s="142"/>
      <c r="O361" s="144"/>
      <c r="P361" s="142"/>
      <c r="Q361" s="144"/>
      <c r="R361" s="142"/>
      <c r="S361" s="144"/>
      <c r="T361" s="142"/>
      <c r="U361" s="144"/>
      <c r="V361" s="142"/>
      <c r="W361" s="144"/>
      <c r="X361" s="142"/>
      <c r="Y361" s="279" t="s">
        <v>195</v>
      </c>
      <c r="Z361" s="142"/>
      <c r="AA361" s="144"/>
      <c r="AB361" s="142"/>
      <c r="AC361" s="144"/>
      <c r="AD361" s="142"/>
      <c r="AE361" s="144"/>
      <c r="AF361" s="142"/>
      <c r="AG361" s="144"/>
      <c r="AH361" s="142"/>
      <c r="AI361" s="144"/>
      <c r="AJ361" s="142"/>
      <c r="AK361" s="144"/>
      <c r="AL361" s="142"/>
      <c r="AM361" s="145"/>
      <c r="AN361" s="142"/>
      <c r="AO361" s="144"/>
      <c r="AP361" s="142"/>
      <c r="AQ361" s="144"/>
      <c r="AS361" s="137" t="str">
        <f t="shared" si="12"/>
        <v/>
      </c>
      <c r="AT361" s="137" t="str">
        <f t="shared" si="13"/>
        <v>y</v>
      </c>
      <c r="AU361" s="276" t="s">
        <v>4382</v>
      </c>
    </row>
    <row r="362" spans="1:48" x14ac:dyDescent="0.2">
      <c r="A362" s="277" t="s">
        <v>4360</v>
      </c>
      <c r="B362" s="277" t="s">
        <v>4398</v>
      </c>
      <c r="C362" s="277"/>
      <c r="D362" s="277"/>
      <c r="E362" s="278" t="s">
        <v>1252</v>
      </c>
      <c r="F362" s="142"/>
      <c r="G362" s="144"/>
      <c r="H362" s="142"/>
      <c r="I362" s="144"/>
      <c r="J362" s="142"/>
      <c r="K362" s="144"/>
      <c r="L362" s="142"/>
      <c r="M362" s="144"/>
      <c r="N362" s="142"/>
      <c r="O362" s="144"/>
      <c r="P362" s="142"/>
      <c r="Q362" s="144"/>
      <c r="R362" s="142"/>
      <c r="S362" s="144"/>
      <c r="T362" s="142"/>
      <c r="U362" s="144"/>
      <c r="V362" s="142"/>
      <c r="W362" s="144"/>
      <c r="X362" s="142"/>
      <c r="Y362" s="279" t="s">
        <v>195</v>
      </c>
      <c r="Z362" s="142"/>
      <c r="AA362" s="144"/>
      <c r="AB362" s="142"/>
      <c r="AC362" s="144"/>
      <c r="AD362" s="142"/>
      <c r="AE362" s="144"/>
      <c r="AF362" s="142"/>
      <c r="AG362" s="144"/>
      <c r="AH362" s="142"/>
      <c r="AI362" s="144"/>
      <c r="AJ362" s="142"/>
      <c r="AK362" s="144"/>
      <c r="AL362" s="142"/>
      <c r="AM362" s="145"/>
      <c r="AN362" s="142"/>
      <c r="AO362" s="144"/>
      <c r="AP362" s="142"/>
      <c r="AQ362" s="144"/>
      <c r="AS362" s="137" t="str">
        <f t="shared" si="12"/>
        <v/>
      </c>
      <c r="AT362" s="137" t="str">
        <f t="shared" si="13"/>
        <v>y</v>
      </c>
      <c r="AU362" s="276" t="s">
        <v>4382</v>
      </c>
    </row>
    <row r="363" spans="1:48" x14ac:dyDescent="0.2">
      <c r="A363" s="277" t="s">
        <v>4360</v>
      </c>
      <c r="B363" s="277" t="s">
        <v>4399</v>
      </c>
      <c r="C363" s="277"/>
      <c r="D363" s="277"/>
      <c r="E363" s="278" t="s">
        <v>1252</v>
      </c>
      <c r="F363" s="142"/>
      <c r="G363" s="144"/>
      <c r="H363" s="142"/>
      <c r="I363" s="144"/>
      <c r="J363" s="142"/>
      <c r="K363" s="144"/>
      <c r="L363" s="142"/>
      <c r="M363" s="144"/>
      <c r="N363" s="142"/>
      <c r="O363" s="144"/>
      <c r="P363" s="142"/>
      <c r="Q363" s="144"/>
      <c r="R363" s="142"/>
      <c r="S363" s="144"/>
      <c r="T363" s="142"/>
      <c r="U363" s="144"/>
      <c r="V363" s="142"/>
      <c r="W363" s="144"/>
      <c r="X363" s="142"/>
      <c r="Y363" s="279" t="s">
        <v>195</v>
      </c>
      <c r="Z363" s="142"/>
      <c r="AA363" s="144"/>
      <c r="AB363" s="142"/>
      <c r="AC363" s="144"/>
      <c r="AD363" s="142"/>
      <c r="AE363" s="144"/>
      <c r="AF363" s="142"/>
      <c r="AG363" s="144"/>
      <c r="AH363" s="142"/>
      <c r="AI363" s="144"/>
      <c r="AJ363" s="142"/>
      <c r="AK363" s="144"/>
      <c r="AL363" s="142"/>
      <c r="AM363" s="145"/>
      <c r="AN363" s="142"/>
      <c r="AO363" s="144"/>
      <c r="AP363" s="142"/>
      <c r="AQ363" s="144"/>
      <c r="AS363" s="137" t="str">
        <f t="shared" si="12"/>
        <v/>
      </c>
      <c r="AT363" s="137" t="str">
        <f t="shared" si="13"/>
        <v>y</v>
      </c>
      <c r="AU363" s="276" t="s">
        <v>4382</v>
      </c>
    </row>
    <row r="364" spans="1:48" x14ac:dyDescent="0.2">
      <c r="A364" s="277" t="s">
        <v>4360</v>
      </c>
      <c r="B364" s="277" t="s">
        <v>4400</v>
      </c>
      <c r="C364" s="277"/>
      <c r="D364" s="277"/>
      <c r="E364" s="278" t="s">
        <v>1252</v>
      </c>
      <c r="F364" s="142"/>
      <c r="G364" s="144"/>
      <c r="H364" s="142"/>
      <c r="I364" s="144"/>
      <c r="J364" s="142"/>
      <c r="K364" s="144"/>
      <c r="L364" s="142"/>
      <c r="M364" s="144"/>
      <c r="N364" s="142"/>
      <c r="O364" s="144"/>
      <c r="P364" s="142"/>
      <c r="Q364" s="144"/>
      <c r="R364" s="142"/>
      <c r="S364" s="144"/>
      <c r="T364" s="142"/>
      <c r="U364" s="144"/>
      <c r="V364" s="142"/>
      <c r="W364" s="144"/>
      <c r="X364" s="142"/>
      <c r="Y364" s="279" t="s">
        <v>195</v>
      </c>
      <c r="Z364" s="142"/>
      <c r="AA364" s="144"/>
      <c r="AB364" s="142"/>
      <c r="AC364" s="144"/>
      <c r="AD364" s="142"/>
      <c r="AE364" s="144"/>
      <c r="AF364" s="142"/>
      <c r="AG364" s="144"/>
      <c r="AH364" s="142"/>
      <c r="AI364" s="144"/>
      <c r="AJ364" s="142"/>
      <c r="AK364" s="144"/>
      <c r="AL364" s="142"/>
      <c r="AM364" s="145"/>
      <c r="AN364" s="142"/>
      <c r="AO364" s="144"/>
      <c r="AP364" s="142"/>
      <c r="AQ364" s="144"/>
      <c r="AS364" s="137" t="str">
        <f t="shared" si="12"/>
        <v/>
      </c>
      <c r="AT364" s="137" t="str">
        <f t="shared" si="13"/>
        <v>y</v>
      </c>
      <c r="AU364" s="276" t="s">
        <v>4382</v>
      </c>
    </row>
    <row r="365" spans="1:48" x14ac:dyDescent="0.2">
      <c r="A365" s="277" t="s">
        <v>4360</v>
      </c>
      <c r="B365" s="277" t="s">
        <v>4401</v>
      </c>
      <c r="C365" s="277"/>
      <c r="D365" s="277"/>
      <c r="E365" s="278" t="s">
        <v>1252</v>
      </c>
      <c r="F365" s="142"/>
      <c r="G365" s="144"/>
      <c r="H365" s="142"/>
      <c r="I365" s="144"/>
      <c r="J365" s="142"/>
      <c r="K365" s="144"/>
      <c r="L365" s="142"/>
      <c r="M365" s="144"/>
      <c r="N365" s="142"/>
      <c r="O365" s="144"/>
      <c r="P365" s="142"/>
      <c r="Q365" s="144"/>
      <c r="R365" s="142"/>
      <c r="S365" s="144"/>
      <c r="T365" s="142"/>
      <c r="U365" s="144"/>
      <c r="V365" s="142"/>
      <c r="W365" s="144"/>
      <c r="X365" s="142"/>
      <c r="Y365" s="279" t="s">
        <v>195</v>
      </c>
      <c r="Z365" s="142"/>
      <c r="AA365" s="144"/>
      <c r="AB365" s="142"/>
      <c r="AC365" s="144"/>
      <c r="AD365" s="142"/>
      <c r="AE365" s="144"/>
      <c r="AF365" s="142"/>
      <c r="AG365" s="144"/>
      <c r="AH365" s="142"/>
      <c r="AI365" s="144"/>
      <c r="AJ365" s="142"/>
      <c r="AK365" s="144"/>
      <c r="AL365" s="142"/>
      <c r="AM365" s="145"/>
      <c r="AN365" s="142"/>
      <c r="AO365" s="144"/>
      <c r="AP365" s="142"/>
      <c r="AQ365" s="144"/>
      <c r="AS365" s="137" t="str">
        <f t="shared" si="12"/>
        <v/>
      </c>
      <c r="AT365" s="137" t="str">
        <f t="shared" si="13"/>
        <v>y</v>
      </c>
      <c r="AU365" s="276" t="s">
        <v>4382</v>
      </c>
    </row>
    <row r="366" spans="1:48" x14ac:dyDescent="0.2">
      <c r="A366" s="277" t="s">
        <v>4360</v>
      </c>
      <c r="B366" s="277" t="s">
        <v>4402</v>
      </c>
      <c r="C366" s="277"/>
      <c r="D366" s="277"/>
      <c r="E366" s="278" t="s">
        <v>1252</v>
      </c>
      <c r="F366" s="142"/>
      <c r="G366" s="144"/>
      <c r="H366" s="142"/>
      <c r="I366" s="144"/>
      <c r="J366" s="142"/>
      <c r="K366" s="144"/>
      <c r="L366" s="142"/>
      <c r="M366" s="144"/>
      <c r="N366" s="142"/>
      <c r="O366" s="144"/>
      <c r="P366" s="142"/>
      <c r="Q366" s="144"/>
      <c r="R366" s="142"/>
      <c r="S366" s="144"/>
      <c r="T366" s="142"/>
      <c r="U366" s="144"/>
      <c r="V366" s="142"/>
      <c r="W366" s="144"/>
      <c r="X366" s="142"/>
      <c r="Y366" s="279" t="s">
        <v>195</v>
      </c>
      <c r="Z366" s="142"/>
      <c r="AA366" s="144"/>
      <c r="AB366" s="142"/>
      <c r="AC366" s="144"/>
      <c r="AD366" s="142"/>
      <c r="AE366" s="144"/>
      <c r="AF366" s="142"/>
      <c r="AG366" s="144"/>
      <c r="AH366" s="142"/>
      <c r="AI366" s="144"/>
      <c r="AJ366" s="142"/>
      <c r="AK366" s="144"/>
      <c r="AL366" s="142"/>
      <c r="AM366" s="145"/>
      <c r="AN366" s="142"/>
      <c r="AO366" s="144"/>
      <c r="AP366" s="142"/>
      <c r="AQ366" s="144"/>
      <c r="AS366" s="137" t="str">
        <f t="shared" si="12"/>
        <v/>
      </c>
      <c r="AT366" s="137" t="str">
        <f t="shared" si="13"/>
        <v>y</v>
      </c>
      <c r="AU366" s="276" t="s">
        <v>4382</v>
      </c>
    </row>
    <row r="367" spans="1:48" x14ac:dyDescent="0.2">
      <c r="A367" s="277" t="s">
        <v>4360</v>
      </c>
      <c r="B367" s="277" t="s">
        <v>4403</v>
      </c>
      <c r="C367" s="277"/>
      <c r="D367" s="277"/>
      <c r="E367" s="278" t="s">
        <v>1252</v>
      </c>
      <c r="F367" s="142"/>
      <c r="G367" s="144"/>
      <c r="H367" s="142"/>
      <c r="I367" s="144"/>
      <c r="J367" s="142"/>
      <c r="K367" s="144"/>
      <c r="L367" s="142"/>
      <c r="M367" s="144"/>
      <c r="N367" s="142"/>
      <c r="O367" s="144"/>
      <c r="P367" s="142"/>
      <c r="Q367" s="144"/>
      <c r="R367" s="142"/>
      <c r="S367" s="144"/>
      <c r="T367" s="142"/>
      <c r="U367" s="144"/>
      <c r="V367" s="142"/>
      <c r="W367" s="144"/>
      <c r="X367" s="142"/>
      <c r="Y367" s="279" t="s">
        <v>195</v>
      </c>
      <c r="Z367" s="142"/>
      <c r="AA367" s="144"/>
      <c r="AB367" s="142"/>
      <c r="AC367" s="144"/>
      <c r="AD367" s="142"/>
      <c r="AE367" s="144"/>
      <c r="AF367" s="142"/>
      <c r="AG367" s="144"/>
      <c r="AH367" s="142"/>
      <c r="AI367" s="144"/>
      <c r="AJ367" s="142"/>
      <c r="AK367" s="144"/>
      <c r="AL367" s="142"/>
      <c r="AM367" s="145"/>
      <c r="AN367" s="142"/>
      <c r="AO367" s="144"/>
      <c r="AP367" s="142"/>
      <c r="AQ367" s="144"/>
      <c r="AS367" s="137" t="str">
        <f t="shared" si="12"/>
        <v/>
      </c>
      <c r="AT367" s="137" t="str">
        <f t="shared" si="13"/>
        <v>y</v>
      </c>
      <c r="AU367" s="276" t="s">
        <v>4382</v>
      </c>
    </row>
    <row r="368" spans="1:48" x14ac:dyDescent="0.2">
      <c r="A368" s="277" t="s">
        <v>4360</v>
      </c>
      <c r="B368" s="277" t="s">
        <v>4404</v>
      </c>
      <c r="C368" s="277"/>
      <c r="D368" s="277"/>
      <c r="E368" s="278" t="s">
        <v>1252</v>
      </c>
      <c r="F368" s="142"/>
      <c r="G368" s="144"/>
      <c r="H368" s="142"/>
      <c r="I368" s="144"/>
      <c r="J368" s="142"/>
      <c r="K368" s="144"/>
      <c r="L368" s="142"/>
      <c r="M368" s="144"/>
      <c r="N368" s="142"/>
      <c r="O368" s="144"/>
      <c r="P368" s="142"/>
      <c r="Q368" s="144"/>
      <c r="R368" s="142"/>
      <c r="S368" s="144"/>
      <c r="T368" s="142"/>
      <c r="U368" s="144"/>
      <c r="V368" s="142"/>
      <c r="W368" s="144"/>
      <c r="X368" s="142"/>
      <c r="Y368" s="279" t="s">
        <v>195</v>
      </c>
      <c r="Z368" s="142"/>
      <c r="AA368" s="144"/>
      <c r="AB368" s="142"/>
      <c r="AC368" s="144"/>
      <c r="AD368" s="142"/>
      <c r="AE368" s="144"/>
      <c r="AF368" s="142"/>
      <c r="AG368" s="144"/>
      <c r="AH368" s="142"/>
      <c r="AI368" s="144"/>
      <c r="AJ368" s="142"/>
      <c r="AK368" s="144"/>
      <c r="AL368" s="142"/>
      <c r="AM368" s="145"/>
      <c r="AN368" s="142"/>
      <c r="AO368" s="144"/>
      <c r="AP368" s="142"/>
      <c r="AQ368" s="144"/>
      <c r="AS368" s="137" t="str">
        <f t="shared" si="12"/>
        <v/>
      </c>
      <c r="AT368" s="137" t="str">
        <f t="shared" si="13"/>
        <v>y</v>
      </c>
      <c r="AU368" s="276" t="s">
        <v>4382</v>
      </c>
    </row>
    <row r="369" spans="1:48" x14ac:dyDescent="0.2">
      <c r="A369" s="277" t="s">
        <v>4360</v>
      </c>
      <c r="B369" s="277" t="s">
        <v>4405</v>
      </c>
      <c r="C369" s="277"/>
      <c r="D369" s="277"/>
      <c r="E369" s="278" t="s">
        <v>1252</v>
      </c>
      <c r="F369" s="142"/>
      <c r="G369" s="144"/>
      <c r="H369" s="142"/>
      <c r="I369" s="144"/>
      <c r="J369" s="142"/>
      <c r="K369" s="144"/>
      <c r="L369" s="142"/>
      <c r="M369" s="144"/>
      <c r="N369" s="142"/>
      <c r="O369" s="144"/>
      <c r="P369" s="142"/>
      <c r="Q369" s="144"/>
      <c r="R369" s="142"/>
      <c r="S369" s="144"/>
      <c r="T369" s="142"/>
      <c r="U369" s="144"/>
      <c r="V369" s="142"/>
      <c r="W369" s="144"/>
      <c r="X369" s="142"/>
      <c r="Y369" s="279" t="s">
        <v>195</v>
      </c>
      <c r="Z369" s="142"/>
      <c r="AA369" s="144"/>
      <c r="AB369" s="142"/>
      <c r="AC369" s="144"/>
      <c r="AD369" s="142"/>
      <c r="AE369" s="144"/>
      <c r="AF369" s="142"/>
      <c r="AG369" s="144"/>
      <c r="AH369" s="142"/>
      <c r="AI369" s="144"/>
      <c r="AJ369" s="142"/>
      <c r="AK369" s="144"/>
      <c r="AL369" s="142"/>
      <c r="AM369" s="145"/>
      <c r="AN369" s="142"/>
      <c r="AO369" s="144"/>
      <c r="AP369" s="142"/>
      <c r="AQ369" s="144"/>
      <c r="AS369" s="137" t="str">
        <f t="shared" si="12"/>
        <v/>
      </c>
      <c r="AT369" s="137" t="str">
        <f t="shared" si="13"/>
        <v>y</v>
      </c>
      <c r="AU369" s="276" t="s">
        <v>4382</v>
      </c>
      <c r="AV369" s="289" t="s">
        <v>4407</v>
      </c>
    </row>
    <row r="370" spans="1:48" x14ac:dyDescent="0.2">
      <c r="A370" s="143"/>
      <c r="B370" s="143"/>
      <c r="C370" s="143"/>
      <c r="D370" s="143"/>
      <c r="E370" s="151"/>
      <c r="F370" s="142"/>
      <c r="G370" s="144"/>
      <c r="H370" s="142"/>
      <c r="I370" s="144"/>
      <c r="J370" s="142"/>
      <c r="K370" s="144"/>
      <c r="L370" s="142"/>
      <c r="M370" s="144"/>
      <c r="N370" s="142"/>
      <c r="O370" s="144"/>
      <c r="P370" s="142"/>
      <c r="Q370" s="144"/>
      <c r="R370" s="142"/>
      <c r="S370" s="144"/>
      <c r="T370" s="142"/>
      <c r="U370" s="144"/>
      <c r="V370" s="142"/>
      <c r="W370" s="144"/>
      <c r="X370" s="142"/>
      <c r="Y370" s="144"/>
      <c r="Z370" s="142"/>
      <c r="AA370" s="144"/>
      <c r="AB370" s="142"/>
      <c r="AC370" s="144"/>
      <c r="AD370" s="142"/>
      <c r="AE370" s="144"/>
      <c r="AF370" s="142"/>
      <c r="AG370" s="144"/>
      <c r="AH370" s="142"/>
      <c r="AI370" s="144"/>
      <c r="AJ370" s="142"/>
      <c r="AK370" s="144"/>
      <c r="AL370" s="142"/>
      <c r="AM370" s="145"/>
      <c r="AN370" s="142"/>
      <c r="AO370" s="144"/>
      <c r="AP370" s="142"/>
      <c r="AQ370" s="144"/>
      <c r="AS370" s="137" t="str">
        <f t="shared" si="12"/>
        <v/>
      </c>
      <c r="AT370" s="137" t="str">
        <f t="shared" si="13"/>
        <v/>
      </c>
    </row>
    <row r="372" spans="1:48" x14ac:dyDescent="0.2">
      <c r="B372" s="291" t="s">
        <v>4410</v>
      </c>
    </row>
    <row r="373" spans="1:48" x14ac:dyDescent="0.2">
      <c r="B373" s="137" t="s">
        <v>4411</v>
      </c>
    </row>
    <row r="374" spans="1:48" x14ac:dyDescent="0.2">
      <c r="B374" s="137" t="s">
        <v>4412</v>
      </c>
    </row>
    <row r="375" spans="1:48" x14ac:dyDescent="0.2">
      <c r="B375" s="137" t="s">
        <v>4413</v>
      </c>
    </row>
    <row r="376" spans="1:48" x14ac:dyDescent="0.2">
      <c r="B376" s="137" t="s">
        <v>4414</v>
      </c>
    </row>
    <row r="377" spans="1:48" x14ac:dyDescent="0.2">
      <c r="B377" s="137" t="s">
        <v>4415</v>
      </c>
    </row>
    <row r="378" spans="1:48" x14ac:dyDescent="0.2">
      <c r="B378" s="137" t="s">
        <v>4416</v>
      </c>
    </row>
    <row r="379" spans="1:48" x14ac:dyDescent="0.2">
      <c r="B379" s="137" t="s">
        <v>4417</v>
      </c>
    </row>
    <row r="380" spans="1:48" x14ac:dyDescent="0.2">
      <c r="B380" s="137" t="s">
        <v>4418</v>
      </c>
    </row>
    <row r="381" spans="1:48" x14ac:dyDescent="0.2">
      <c r="B381" s="137" t="s">
        <v>4419</v>
      </c>
    </row>
    <row r="382" spans="1:48" x14ac:dyDescent="0.2">
      <c r="B382" s="137" t="s">
        <v>4420</v>
      </c>
    </row>
    <row r="383" spans="1:48" x14ac:dyDescent="0.2">
      <c r="B383" s="137" t="s">
        <v>4421</v>
      </c>
    </row>
    <row r="384" spans="1:48" x14ac:dyDescent="0.2">
      <c r="B384" s="137" t="s">
        <v>4422</v>
      </c>
    </row>
    <row r="385" spans="2:2" x14ac:dyDescent="0.2">
      <c r="B385" s="137" t="s">
        <v>4423</v>
      </c>
    </row>
    <row r="386" spans="2:2" x14ac:dyDescent="0.2">
      <c r="B386" s="137" t="s">
        <v>4424</v>
      </c>
    </row>
    <row r="387" spans="2:2" x14ac:dyDescent="0.2">
      <c r="B387" s="137" t="s">
        <v>4425</v>
      </c>
    </row>
    <row r="388" spans="2:2" x14ac:dyDescent="0.2">
      <c r="B388" s="137" t="s">
        <v>4426</v>
      </c>
    </row>
    <row r="389" spans="2:2" x14ac:dyDescent="0.2">
      <c r="B389" s="137" t="s">
        <v>4427</v>
      </c>
    </row>
    <row r="390" spans="2:2" x14ac:dyDescent="0.2">
      <c r="B390" s="137" t="s">
        <v>4428</v>
      </c>
    </row>
    <row r="391" spans="2:2" x14ac:dyDescent="0.2">
      <c r="B391" s="137" t="s">
        <v>4429</v>
      </c>
    </row>
    <row r="392" spans="2:2" x14ac:dyDescent="0.2">
      <c r="B392" s="137" t="s">
        <v>4430</v>
      </c>
    </row>
    <row r="393" spans="2:2" x14ac:dyDescent="0.2">
      <c r="B393" s="137" t="s">
        <v>4431</v>
      </c>
    </row>
    <row r="394" spans="2:2" x14ac:dyDescent="0.2">
      <c r="B394" s="137" t="s">
        <v>4432</v>
      </c>
    </row>
    <row r="395" spans="2:2" x14ac:dyDescent="0.2">
      <c r="B395" s="137" t="s">
        <v>4433</v>
      </c>
    </row>
    <row r="396" spans="2:2" x14ac:dyDescent="0.2">
      <c r="B396" s="137" t="s">
        <v>4434</v>
      </c>
    </row>
    <row r="397" spans="2:2" x14ac:dyDescent="0.2">
      <c r="B397" s="137" t="s">
        <v>4435</v>
      </c>
    </row>
    <row r="398" spans="2:2" x14ac:dyDescent="0.2">
      <c r="B398" s="137" t="s">
        <v>4436</v>
      </c>
    </row>
    <row r="399" spans="2:2" x14ac:dyDescent="0.2">
      <c r="B399" s="137" t="s">
        <v>4437</v>
      </c>
    </row>
    <row r="400" spans="2:2" x14ac:dyDescent="0.2">
      <c r="B400" s="137" t="s">
        <v>4438</v>
      </c>
    </row>
    <row r="401" spans="2:2" x14ac:dyDescent="0.2">
      <c r="B401" s="137" t="s">
        <v>4439</v>
      </c>
    </row>
    <row r="402" spans="2:2" x14ac:dyDescent="0.2">
      <c r="B402" s="137" t="s">
        <v>4440</v>
      </c>
    </row>
    <row r="403" spans="2:2" x14ac:dyDescent="0.2">
      <c r="B403" s="137" t="s">
        <v>4441</v>
      </c>
    </row>
    <row r="404" spans="2:2" x14ac:dyDescent="0.2">
      <c r="B404" s="137" t="s">
        <v>4442</v>
      </c>
    </row>
    <row r="405" spans="2:2" x14ac:dyDescent="0.2">
      <c r="B405" s="137" t="s">
        <v>4443</v>
      </c>
    </row>
    <row r="406" spans="2:2" x14ac:dyDescent="0.2">
      <c r="B406" s="137" t="s">
        <v>4444</v>
      </c>
    </row>
    <row r="407" spans="2:2" x14ac:dyDescent="0.2">
      <c r="B407" s="137" t="s">
        <v>4445</v>
      </c>
    </row>
    <row r="408" spans="2:2" x14ac:dyDescent="0.2">
      <c r="B408" s="137" t="s">
        <v>4446</v>
      </c>
    </row>
    <row r="409" spans="2:2" x14ac:dyDescent="0.2">
      <c r="B409" s="137" t="s">
        <v>4447</v>
      </c>
    </row>
    <row r="410" spans="2:2" x14ac:dyDescent="0.2">
      <c r="B410" s="137" t="s">
        <v>4448</v>
      </c>
    </row>
    <row r="411" spans="2:2" x14ac:dyDescent="0.2">
      <c r="B411" s="137" t="s">
        <v>4449</v>
      </c>
    </row>
    <row r="412" spans="2:2" x14ac:dyDescent="0.2">
      <c r="B412" s="137" t="s">
        <v>4450</v>
      </c>
    </row>
    <row r="413" spans="2:2" x14ac:dyDescent="0.2">
      <c r="B413" s="137" t="s">
        <v>4451</v>
      </c>
    </row>
    <row r="414" spans="2:2" x14ac:dyDescent="0.2">
      <c r="B414" s="137" t="s">
        <v>4452</v>
      </c>
    </row>
    <row r="415" spans="2:2" x14ac:dyDescent="0.2">
      <c r="B415" s="137" t="s">
        <v>4453</v>
      </c>
    </row>
    <row r="416" spans="2:2" x14ac:dyDescent="0.2">
      <c r="B416" s="137" t="s">
        <v>4454</v>
      </c>
    </row>
    <row r="417" spans="2:2" x14ac:dyDescent="0.2">
      <c r="B417" s="137" t="s">
        <v>4455</v>
      </c>
    </row>
    <row r="418" spans="2:2" x14ac:dyDescent="0.2">
      <c r="B418" s="137" t="s">
        <v>4456</v>
      </c>
    </row>
    <row r="419" spans="2:2" x14ac:dyDescent="0.2">
      <c r="B419" s="137" t="s">
        <v>4457</v>
      </c>
    </row>
    <row r="420" spans="2:2" x14ac:dyDescent="0.2">
      <c r="B420" s="137" t="s">
        <v>4458</v>
      </c>
    </row>
    <row r="421" spans="2:2" x14ac:dyDescent="0.2">
      <c r="B421" s="137" t="s">
        <v>4459</v>
      </c>
    </row>
    <row r="422" spans="2:2" x14ac:dyDescent="0.2">
      <c r="B422" s="137" t="s">
        <v>4460</v>
      </c>
    </row>
    <row r="423" spans="2:2" x14ac:dyDescent="0.2">
      <c r="B423" s="137" t="s">
        <v>4461</v>
      </c>
    </row>
    <row r="424" spans="2:2" x14ac:dyDescent="0.2">
      <c r="B424" s="137" t="s">
        <v>4462</v>
      </c>
    </row>
    <row r="425" spans="2:2" x14ac:dyDescent="0.2">
      <c r="B425" s="137" t="s">
        <v>4463</v>
      </c>
    </row>
    <row r="426" spans="2:2" x14ac:dyDescent="0.2">
      <c r="B426" s="137" t="s">
        <v>4464</v>
      </c>
    </row>
    <row r="427" spans="2:2" x14ac:dyDescent="0.2">
      <c r="B427" s="137" t="s">
        <v>4465</v>
      </c>
    </row>
    <row r="428" spans="2:2" x14ac:dyDescent="0.2">
      <c r="B428" s="137" t="s">
        <v>4466</v>
      </c>
    </row>
    <row r="429" spans="2:2" x14ac:dyDescent="0.2">
      <c r="B429" s="137" t="s">
        <v>4467</v>
      </c>
    </row>
    <row r="430" spans="2:2" x14ac:dyDescent="0.2">
      <c r="B430" s="137" t="s">
        <v>4468</v>
      </c>
    </row>
    <row r="431" spans="2:2" x14ac:dyDescent="0.2">
      <c r="B431" s="137" t="s">
        <v>4469</v>
      </c>
    </row>
    <row r="432" spans="2:2" x14ac:dyDescent="0.2">
      <c r="B432" s="137" t="s">
        <v>4470</v>
      </c>
    </row>
    <row r="433" spans="2:2" x14ac:dyDescent="0.2">
      <c r="B433" s="137" t="s">
        <v>4471</v>
      </c>
    </row>
    <row r="434" spans="2:2" x14ac:dyDescent="0.2">
      <c r="B434" s="137" t="s">
        <v>4472</v>
      </c>
    </row>
    <row r="435" spans="2:2" x14ac:dyDescent="0.2">
      <c r="B435" s="137" t="s">
        <v>4473</v>
      </c>
    </row>
    <row r="436" spans="2:2" x14ac:dyDescent="0.2">
      <c r="B436" s="137" t="s">
        <v>4474</v>
      </c>
    </row>
    <row r="437" spans="2:2" x14ac:dyDescent="0.2">
      <c r="B437" s="137" t="s">
        <v>4475</v>
      </c>
    </row>
    <row r="438" spans="2:2" x14ac:dyDescent="0.2">
      <c r="B438" s="137" t="s">
        <v>4476</v>
      </c>
    </row>
    <row r="439" spans="2:2" x14ac:dyDescent="0.2">
      <c r="B439" s="137" t="s">
        <v>4477</v>
      </c>
    </row>
    <row r="440" spans="2:2" x14ac:dyDescent="0.2">
      <c r="B440" s="137" t="s">
        <v>4478</v>
      </c>
    </row>
    <row r="441" spans="2:2" x14ac:dyDescent="0.2">
      <c r="B441" s="137" t="s">
        <v>4479</v>
      </c>
    </row>
    <row r="442" spans="2:2" x14ac:dyDescent="0.2">
      <c r="B442" s="137" t="s">
        <v>4480</v>
      </c>
    </row>
    <row r="443" spans="2:2" x14ac:dyDescent="0.2">
      <c r="B443" s="137" t="s">
        <v>4481</v>
      </c>
    </row>
    <row r="444" spans="2:2" x14ac:dyDescent="0.2">
      <c r="B444" s="137" t="s">
        <v>4482</v>
      </c>
    </row>
    <row r="445" spans="2:2" x14ac:dyDescent="0.2">
      <c r="B445" s="137" t="s">
        <v>4483</v>
      </c>
    </row>
    <row r="446" spans="2:2" x14ac:dyDescent="0.2">
      <c r="B446" s="137" t="s">
        <v>4484</v>
      </c>
    </row>
    <row r="447" spans="2:2" x14ac:dyDescent="0.2">
      <c r="B447" s="137" t="s">
        <v>4485</v>
      </c>
    </row>
    <row r="448" spans="2:2" x14ac:dyDescent="0.2">
      <c r="B448" s="137" t="s">
        <v>4486</v>
      </c>
    </row>
    <row r="449" spans="2:2" x14ac:dyDescent="0.2">
      <c r="B449" s="137" t="s">
        <v>4487</v>
      </c>
    </row>
    <row r="450" spans="2:2" x14ac:dyDescent="0.2">
      <c r="B450" s="137" t="s">
        <v>4488</v>
      </c>
    </row>
    <row r="451" spans="2:2" x14ac:dyDescent="0.2">
      <c r="B451" s="137" t="s">
        <v>4489</v>
      </c>
    </row>
    <row r="452" spans="2:2" x14ac:dyDescent="0.2">
      <c r="B452" s="137" t="s">
        <v>4490</v>
      </c>
    </row>
    <row r="453" spans="2:2" x14ac:dyDescent="0.2">
      <c r="B453" s="137" t="s">
        <v>4491</v>
      </c>
    </row>
    <row r="454" spans="2:2" x14ac:dyDescent="0.2">
      <c r="B454" s="137" t="s">
        <v>4492</v>
      </c>
    </row>
    <row r="455" spans="2:2" x14ac:dyDescent="0.2">
      <c r="B455" s="137" t="s">
        <v>4493</v>
      </c>
    </row>
    <row r="456" spans="2:2" x14ac:dyDescent="0.2">
      <c r="B456" s="137" t="s">
        <v>4494</v>
      </c>
    </row>
    <row r="457" spans="2:2" x14ac:dyDescent="0.2">
      <c r="B457" s="137" t="s">
        <v>4495</v>
      </c>
    </row>
    <row r="458" spans="2:2" x14ac:dyDescent="0.2">
      <c r="B458" s="137" t="s">
        <v>4496</v>
      </c>
    </row>
    <row r="459" spans="2:2" x14ac:dyDescent="0.2">
      <c r="B459" s="137" t="s">
        <v>4497</v>
      </c>
    </row>
    <row r="460" spans="2:2" x14ac:dyDescent="0.2">
      <c r="B460" s="137" t="s">
        <v>4498</v>
      </c>
    </row>
    <row r="461" spans="2:2" x14ac:dyDescent="0.2">
      <c r="B461" s="137" t="s">
        <v>4499</v>
      </c>
    </row>
    <row r="462" spans="2:2" x14ac:dyDescent="0.2">
      <c r="B462" s="137" t="s">
        <v>4500</v>
      </c>
    </row>
    <row r="463" spans="2:2" x14ac:dyDescent="0.2">
      <c r="B463" s="137" t="s">
        <v>4501</v>
      </c>
    </row>
    <row r="464" spans="2:2" x14ac:dyDescent="0.2">
      <c r="B464" s="137" t="s">
        <v>4502</v>
      </c>
    </row>
    <row r="465" spans="2:2" x14ac:dyDescent="0.2">
      <c r="B465" s="137" t="s">
        <v>4503</v>
      </c>
    </row>
    <row r="466" spans="2:2" x14ac:dyDescent="0.2">
      <c r="B466" s="137" t="s">
        <v>4504</v>
      </c>
    </row>
    <row r="467" spans="2:2" x14ac:dyDescent="0.2">
      <c r="B467" s="137" t="s">
        <v>4505</v>
      </c>
    </row>
    <row r="468" spans="2:2" x14ac:dyDescent="0.2">
      <c r="B468" s="137" t="s">
        <v>4506</v>
      </c>
    </row>
    <row r="469" spans="2:2" x14ac:dyDescent="0.2">
      <c r="B469" s="137" t="s">
        <v>4507</v>
      </c>
    </row>
    <row r="470" spans="2:2" x14ac:dyDescent="0.2">
      <c r="B470" s="137" t="s">
        <v>4508</v>
      </c>
    </row>
    <row r="471" spans="2:2" x14ac:dyDescent="0.2">
      <c r="B471" s="137" t="s">
        <v>4509</v>
      </c>
    </row>
    <row r="472" spans="2:2" x14ac:dyDescent="0.2">
      <c r="B472" s="290" t="s">
        <v>4510</v>
      </c>
    </row>
    <row r="473" spans="2:2" x14ac:dyDescent="0.2">
      <c r="B473" s="137" t="s">
        <v>4511</v>
      </c>
    </row>
    <row r="474" spans="2:2" x14ac:dyDescent="0.2">
      <c r="B474" s="137" t="s">
        <v>4512</v>
      </c>
    </row>
    <row r="475" spans="2:2" x14ac:dyDescent="0.2">
      <c r="B475" s="137" t="s">
        <v>4513</v>
      </c>
    </row>
    <row r="476" spans="2:2" x14ac:dyDescent="0.2">
      <c r="B476" s="137" t="s">
        <v>4514</v>
      </c>
    </row>
    <row r="477" spans="2:2" x14ac:dyDescent="0.2">
      <c r="B477" s="137" t="s">
        <v>4515</v>
      </c>
    </row>
    <row r="478" spans="2:2" x14ac:dyDescent="0.2">
      <c r="B478" s="137" t="s">
        <v>4516</v>
      </c>
    </row>
    <row r="479" spans="2:2" x14ac:dyDescent="0.2">
      <c r="B479" s="137" t="s">
        <v>4517</v>
      </c>
    </row>
    <row r="480" spans="2:2" x14ac:dyDescent="0.2">
      <c r="B480" s="137" t="s">
        <v>4518</v>
      </c>
    </row>
    <row r="481" spans="2:2" x14ac:dyDescent="0.2">
      <c r="B481" s="137" t="s">
        <v>4519</v>
      </c>
    </row>
    <row r="482" spans="2:2" x14ac:dyDescent="0.2">
      <c r="B482" s="137" t="s">
        <v>4520</v>
      </c>
    </row>
    <row r="483" spans="2:2" x14ac:dyDescent="0.2">
      <c r="B483" s="137" t="s">
        <v>4521</v>
      </c>
    </row>
    <row r="484" spans="2:2" x14ac:dyDescent="0.2">
      <c r="B484" s="137" t="s">
        <v>4522</v>
      </c>
    </row>
    <row r="485" spans="2:2" x14ac:dyDescent="0.2">
      <c r="B485" s="137" t="s">
        <v>4523</v>
      </c>
    </row>
    <row r="486" spans="2:2" x14ac:dyDescent="0.2">
      <c r="B486" s="137" t="s">
        <v>4524</v>
      </c>
    </row>
    <row r="487" spans="2:2" x14ac:dyDescent="0.2">
      <c r="B487" s="137" t="s">
        <v>4525</v>
      </c>
    </row>
    <row r="488" spans="2:2" x14ac:dyDescent="0.2">
      <c r="B488" s="137" t="s">
        <v>4526</v>
      </c>
    </row>
    <row r="489" spans="2:2" x14ac:dyDescent="0.2">
      <c r="B489" s="137" t="s">
        <v>4527</v>
      </c>
    </row>
    <row r="490" spans="2:2" x14ac:dyDescent="0.2">
      <c r="B490" s="137" t="s">
        <v>4528</v>
      </c>
    </row>
    <row r="491" spans="2:2" x14ac:dyDescent="0.2">
      <c r="B491" s="137" t="s">
        <v>4529</v>
      </c>
    </row>
    <row r="492" spans="2:2" x14ac:dyDescent="0.2">
      <c r="B492" s="137" t="s">
        <v>4530</v>
      </c>
    </row>
    <row r="493" spans="2:2" x14ac:dyDescent="0.2">
      <c r="B493" s="137" t="s">
        <v>4531</v>
      </c>
    </row>
    <row r="494" spans="2:2" x14ac:dyDescent="0.2">
      <c r="B494" s="137" t="s">
        <v>4532</v>
      </c>
    </row>
    <row r="495" spans="2:2" x14ac:dyDescent="0.2">
      <c r="B495" s="137" t="s">
        <v>4533</v>
      </c>
    </row>
    <row r="496" spans="2:2" x14ac:dyDescent="0.2">
      <c r="B496" s="137" t="s">
        <v>4534</v>
      </c>
    </row>
    <row r="497" spans="2:2" x14ac:dyDescent="0.2">
      <c r="B497" s="137" t="s">
        <v>4535</v>
      </c>
    </row>
    <row r="498" spans="2:2" x14ac:dyDescent="0.2">
      <c r="B498" s="137" t="s">
        <v>4536</v>
      </c>
    </row>
    <row r="499" spans="2:2" x14ac:dyDescent="0.2">
      <c r="B499" s="137" t="s">
        <v>4537</v>
      </c>
    </row>
    <row r="500" spans="2:2" x14ac:dyDescent="0.2">
      <c r="B500" s="137" t="s">
        <v>4538</v>
      </c>
    </row>
    <row r="501" spans="2:2" x14ac:dyDescent="0.2">
      <c r="B501" s="137" t="s">
        <v>4539</v>
      </c>
    </row>
    <row r="502" spans="2:2" x14ac:dyDescent="0.2">
      <c r="B502" s="137" t="s">
        <v>4540</v>
      </c>
    </row>
    <row r="503" spans="2:2" x14ac:dyDescent="0.2">
      <c r="B503" s="137" t="s">
        <v>4541</v>
      </c>
    </row>
    <row r="504" spans="2:2" x14ac:dyDescent="0.2">
      <c r="B504" s="137" t="s">
        <v>4542</v>
      </c>
    </row>
    <row r="505" spans="2:2" x14ac:dyDescent="0.2">
      <c r="B505" s="137" t="s">
        <v>4543</v>
      </c>
    </row>
    <row r="506" spans="2:2" x14ac:dyDescent="0.2">
      <c r="B506" s="137" t="s">
        <v>4544</v>
      </c>
    </row>
    <row r="507" spans="2:2" x14ac:dyDescent="0.2">
      <c r="B507" s="137" t="s">
        <v>4545</v>
      </c>
    </row>
    <row r="508" spans="2:2" x14ac:dyDescent="0.2">
      <c r="B508" s="137" t="s">
        <v>4546</v>
      </c>
    </row>
    <row r="509" spans="2:2" x14ac:dyDescent="0.2">
      <c r="B509" s="137" t="s">
        <v>4547</v>
      </c>
    </row>
    <row r="510" spans="2:2" x14ac:dyDescent="0.2">
      <c r="B510" s="137" t="s">
        <v>4548</v>
      </c>
    </row>
    <row r="511" spans="2:2" x14ac:dyDescent="0.2">
      <c r="B511" s="137" t="s">
        <v>4549</v>
      </c>
    </row>
    <row r="512" spans="2:2" x14ac:dyDescent="0.2">
      <c r="B512" s="137" t="s">
        <v>4550</v>
      </c>
    </row>
    <row r="513" spans="2:2" x14ac:dyDescent="0.2">
      <c r="B513" s="137" t="s">
        <v>4551</v>
      </c>
    </row>
    <row r="514" spans="2:2" x14ac:dyDescent="0.2">
      <c r="B514" s="137" t="s">
        <v>4552</v>
      </c>
    </row>
    <row r="515" spans="2:2" x14ac:dyDescent="0.2">
      <c r="B515" s="137" t="s">
        <v>4553</v>
      </c>
    </row>
    <row r="516" spans="2:2" x14ac:dyDescent="0.2">
      <c r="B516" s="137" t="s">
        <v>4554</v>
      </c>
    </row>
    <row r="517" spans="2:2" x14ac:dyDescent="0.2">
      <c r="B517" s="137" t="s">
        <v>4555</v>
      </c>
    </row>
    <row r="518" spans="2:2" x14ac:dyDescent="0.2">
      <c r="B518" s="137" t="s">
        <v>4556</v>
      </c>
    </row>
    <row r="519" spans="2:2" x14ac:dyDescent="0.2">
      <c r="B519" s="137" t="s">
        <v>4557</v>
      </c>
    </row>
    <row r="520" spans="2:2" x14ac:dyDescent="0.2">
      <c r="B520" s="137" t="s">
        <v>4558</v>
      </c>
    </row>
    <row r="521" spans="2:2" x14ac:dyDescent="0.2">
      <c r="B521" s="137" t="s">
        <v>4559</v>
      </c>
    </row>
    <row r="522" spans="2:2" x14ac:dyDescent="0.2">
      <c r="B522" s="137" t="s">
        <v>4560</v>
      </c>
    </row>
    <row r="523" spans="2:2" x14ac:dyDescent="0.2">
      <c r="B523" s="137" t="s">
        <v>4561</v>
      </c>
    </row>
    <row r="524" spans="2:2" x14ac:dyDescent="0.2">
      <c r="B524" s="137" t="s">
        <v>4562</v>
      </c>
    </row>
    <row r="525" spans="2:2" x14ac:dyDescent="0.2">
      <c r="B525" s="137" t="s">
        <v>4563</v>
      </c>
    </row>
    <row r="526" spans="2:2" x14ac:dyDescent="0.2">
      <c r="B526" s="137" t="s">
        <v>4564</v>
      </c>
    </row>
    <row r="527" spans="2:2" x14ac:dyDescent="0.2">
      <c r="B527" s="137" t="s">
        <v>4565</v>
      </c>
    </row>
    <row r="528" spans="2:2" x14ac:dyDescent="0.2">
      <c r="B528" s="137" t="s">
        <v>4566</v>
      </c>
    </row>
    <row r="529" spans="2:2" x14ac:dyDescent="0.2">
      <c r="B529" s="137" t="s">
        <v>4567</v>
      </c>
    </row>
    <row r="530" spans="2:2" x14ac:dyDescent="0.2">
      <c r="B530" s="137" t="s">
        <v>4568</v>
      </c>
    </row>
    <row r="531" spans="2:2" x14ac:dyDescent="0.2">
      <c r="B531" s="137" t="s">
        <v>4569</v>
      </c>
    </row>
    <row r="532" spans="2:2" x14ac:dyDescent="0.2">
      <c r="B532" s="137" t="s">
        <v>4570</v>
      </c>
    </row>
    <row r="533" spans="2:2" x14ac:dyDescent="0.2">
      <c r="B533" s="137" t="s">
        <v>4571</v>
      </c>
    </row>
    <row r="534" spans="2:2" x14ac:dyDescent="0.2">
      <c r="B534" s="137" t="s">
        <v>4572</v>
      </c>
    </row>
    <row r="536" spans="2:2" x14ac:dyDescent="0.2">
      <c r="B536" s="137" t="s">
        <v>4573</v>
      </c>
    </row>
    <row r="537" spans="2:2" x14ac:dyDescent="0.2">
      <c r="B537" s="137" t="s">
        <v>4574</v>
      </c>
    </row>
    <row r="538" spans="2:2" x14ac:dyDescent="0.2">
      <c r="B538" s="137" t="s">
        <v>4575</v>
      </c>
    </row>
    <row r="539" spans="2:2" x14ac:dyDescent="0.2">
      <c r="B539" s="137" t="s">
        <v>4576</v>
      </c>
    </row>
    <row r="540" spans="2:2" x14ac:dyDescent="0.2">
      <c r="B540" s="137" t="s">
        <v>4577</v>
      </c>
    </row>
    <row r="541" spans="2:2" x14ac:dyDescent="0.2">
      <c r="B541" s="137" t="s">
        <v>4578</v>
      </c>
    </row>
    <row r="542" spans="2:2" x14ac:dyDescent="0.2">
      <c r="B542" s="137" t="s">
        <v>4579</v>
      </c>
    </row>
    <row r="543" spans="2:2" x14ac:dyDescent="0.2">
      <c r="B543" s="137" t="s">
        <v>4580</v>
      </c>
    </row>
    <row r="544" spans="2:2" x14ac:dyDescent="0.2">
      <c r="B544" s="137" t="s">
        <v>4581</v>
      </c>
    </row>
    <row r="545" spans="2:2" x14ac:dyDescent="0.2">
      <c r="B545" s="137" t="s">
        <v>4582</v>
      </c>
    </row>
    <row r="546" spans="2:2" x14ac:dyDescent="0.2">
      <c r="B546" s="137" t="s">
        <v>4583</v>
      </c>
    </row>
    <row r="547" spans="2:2" x14ac:dyDescent="0.2">
      <c r="B547" s="137" t="s">
        <v>4584</v>
      </c>
    </row>
    <row r="548" spans="2:2" x14ac:dyDescent="0.2">
      <c r="B548" s="137" t="s">
        <v>4585</v>
      </c>
    </row>
    <row r="549" spans="2:2" x14ac:dyDescent="0.2">
      <c r="B549" s="137" t="s">
        <v>4586</v>
      </c>
    </row>
    <row r="550" spans="2:2" x14ac:dyDescent="0.2">
      <c r="B550" s="137" t="s">
        <v>4587</v>
      </c>
    </row>
    <row r="551" spans="2:2" x14ac:dyDescent="0.2">
      <c r="B551" s="137" t="s">
        <v>4588</v>
      </c>
    </row>
    <row r="552" spans="2:2" x14ac:dyDescent="0.2">
      <c r="B552" s="137" t="s">
        <v>4589</v>
      </c>
    </row>
    <row r="553" spans="2:2" x14ac:dyDescent="0.2">
      <c r="B553" s="137" t="s">
        <v>4590</v>
      </c>
    </row>
    <row r="554" spans="2:2" x14ac:dyDescent="0.2">
      <c r="B554" s="137" t="s">
        <v>4591</v>
      </c>
    </row>
    <row r="555" spans="2:2" x14ac:dyDescent="0.2">
      <c r="B555" s="137" t="s">
        <v>4592</v>
      </c>
    </row>
    <row r="556" spans="2:2" x14ac:dyDescent="0.2">
      <c r="B556" s="137" t="s">
        <v>4593</v>
      </c>
    </row>
    <row r="557" spans="2:2" x14ac:dyDescent="0.2">
      <c r="B557" s="137" t="s">
        <v>4594</v>
      </c>
    </row>
    <row r="558" spans="2:2" x14ac:dyDescent="0.2">
      <c r="B558" s="137" t="s">
        <v>4595</v>
      </c>
    </row>
    <row r="559" spans="2:2" x14ac:dyDescent="0.2">
      <c r="B559" s="137" t="s">
        <v>4596</v>
      </c>
    </row>
    <row r="560" spans="2:2" x14ac:dyDescent="0.2">
      <c r="B560" s="137" t="s">
        <v>4597</v>
      </c>
    </row>
    <row r="561" spans="2:2" x14ac:dyDescent="0.2">
      <c r="B561" s="137" t="s">
        <v>4598</v>
      </c>
    </row>
    <row r="562" spans="2:2" x14ac:dyDescent="0.2">
      <c r="B562" s="137" t="s">
        <v>4599</v>
      </c>
    </row>
    <row r="563" spans="2:2" x14ac:dyDescent="0.2">
      <c r="B563" s="137" t="s">
        <v>4600</v>
      </c>
    </row>
    <row r="564" spans="2:2" x14ac:dyDescent="0.2">
      <c r="B564" s="137" t="s">
        <v>4601</v>
      </c>
    </row>
    <row r="565" spans="2:2" x14ac:dyDescent="0.2">
      <c r="B565" s="137" t="s">
        <v>4602</v>
      </c>
    </row>
    <row r="566" spans="2:2" x14ac:dyDescent="0.2">
      <c r="B566" s="137" t="s">
        <v>4603</v>
      </c>
    </row>
    <row r="567" spans="2:2" x14ac:dyDescent="0.2">
      <c r="B567" s="137" t="s">
        <v>4604</v>
      </c>
    </row>
    <row r="568" spans="2:2" x14ac:dyDescent="0.2">
      <c r="B568" s="137" t="s">
        <v>4605</v>
      </c>
    </row>
    <row r="569" spans="2:2" x14ac:dyDescent="0.2">
      <c r="B569" s="137" t="s">
        <v>4606</v>
      </c>
    </row>
    <row r="570" spans="2:2" x14ac:dyDescent="0.2">
      <c r="B570" s="137" t="s">
        <v>4607</v>
      </c>
    </row>
    <row r="571" spans="2:2" x14ac:dyDescent="0.2">
      <c r="B571" s="137" t="s">
        <v>4608</v>
      </c>
    </row>
    <row r="572" spans="2:2" x14ac:dyDescent="0.2">
      <c r="B572" s="137" t="s">
        <v>4609</v>
      </c>
    </row>
    <row r="573" spans="2:2" x14ac:dyDescent="0.2">
      <c r="B573" s="137" t="s">
        <v>4610</v>
      </c>
    </row>
    <row r="574" spans="2:2" x14ac:dyDescent="0.2">
      <c r="B574" s="137" t="s">
        <v>4611</v>
      </c>
    </row>
    <row r="575" spans="2:2" x14ac:dyDescent="0.2">
      <c r="B575" s="137" t="s">
        <v>4612</v>
      </c>
    </row>
    <row r="576" spans="2:2" x14ac:dyDescent="0.2">
      <c r="B576" s="137" t="s">
        <v>4613</v>
      </c>
    </row>
    <row r="577" spans="2:2" x14ac:dyDescent="0.2">
      <c r="B577" s="137" t="s">
        <v>4614</v>
      </c>
    </row>
    <row r="578" spans="2:2" x14ac:dyDescent="0.2">
      <c r="B578" s="137" t="s">
        <v>4615</v>
      </c>
    </row>
    <row r="579" spans="2:2" x14ac:dyDescent="0.2">
      <c r="B579" s="137" t="s">
        <v>4616</v>
      </c>
    </row>
    <row r="580" spans="2:2" x14ac:dyDescent="0.2">
      <c r="B580" s="137" t="s">
        <v>4617</v>
      </c>
    </row>
    <row r="581" spans="2:2" x14ac:dyDescent="0.2">
      <c r="B581" s="137" t="s">
        <v>4618</v>
      </c>
    </row>
    <row r="582" spans="2:2" x14ac:dyDescent="0.2">
      <c r="B582" s="137" t="s">
        <v>4619</v>
      </c>
    </row>
    <row r="583" spans="2:2" x14ac:dyDescent="0.2">
      <c r="B583" s="137" t="s">
        <v>4620</v>
      </c>
    </row>
    <row r="584" spans="2:2" x14ac:dyDescent="0.2">
      <c r="B584" s="137" t="s">
        <v>4621</v>
      </c>
    </row>
    <row r="585" spans="2:2" x14ac:dyDescent="0.2">
      <c r="B585" s="137" t="s">
        <v>4622</v>
      </c>
    </row>
    <row r="586" spans="2:2" x14ac:dyDescent="0.2">
      <c r="B586" s="137" t="s">
        <v>4623</v>
      </c>
    </row>
    <row r="587" spans="2:2" x14ac:dyDescent="0.2">
      <c r="B587" s="137" t="s">
        <v>4624</v>
      </c>
    </row>
    <row r="588" spans="2:2" x14ac:dyDescent="0.2">
      <c r="B588" s="137" t="s">
        <v>4625</v>
      </c>
    </row>
    <row r="589" spans="2:2" x14ac:dyDescent="0.2">
      <c r="B589" s="137" t="s">
        <v>4626</v>
      </c>
    </row>
    <row r="590" spans="2:2" x14ac:dyDescent="0.2">
      <c r="B590" s="137" t="s">
        <v>4627</v>
      </c>
    </row>
    <row r="591" spans="2:2" x14ac:dyDescent="0.2">
      <c r="B591" s="137" t="s">
        <v>4628</v>
      </c>
    </row>
    <row r="592" spans="2:2" x14ac:dyDescent="0.2">
      <c r="B592" s="137" t="s">
        <v>4629</v>
      </c>
    </row>
    <row r="593" spans="2:2" x14ac:dyDescent="0.2">
      <c r="B593" s="137" t="s">
        <v>4630</v>
      </c>
    </row>
    <row r="594" spans="2:2" x14ac:dyDescent="0.2">
      <c r="B594" s="137" t="s">
        <v>4631</v>
      </c>
    </row>
    <row r="595" spans="2:2" x14ac:dyDescent="0.2">
      <c r="B595" s="137" t="s">
        <v>4632</v>
      </c>
    </row>
    <row r="596" spans="2:2" x14ac:dyDescent="0.2">
      <c r="B596" s="137" t="s">
        <v>4633</v>
      </c>
    </row>
    <row r="597" spans="2:2" x14ac:dyDescent="0.2">
      <c r="B597" s="137" t="s">
        <v>4634</v>
      </c>
    </row>
    <row r="598" spans="2:2" x14ac:dyDescent="0.2">
      <c r="B598" s="137" t="s">
        <v>4635</v>
      </c>
    </row>
    <row r="599" spans="2:2" x14ac:dyDescent="0.2">
      <c r="B599" s="137" t="s">
        <v>4636</v>
      </c>
    </row>
    <row r="600" spans="2:2" x14ac:dyDescent="0.2">
      <c r="B600" s="137" t="s">
        <v>4637</v>
      </c>
    </row>
    <row r="601" spans="2:2" x14ac:dyDescent="0.2">
      <c r="B601" s="137" t="s">
        <v>4638</v>
      </c>
    </row>
    <row r="602" spans="2:2" x14ac:dyDescent="0.2">
      <c r="B602" s="137" t="s">
        <v>4639</v>
      </c>
    </row>
    <row r="603" spans="2:2" x14ac:dyDescent="0.2">
      <c r="B603" s="137" t="s">
        <v>4640</v>
      </c>
    </row>
    <row r="604" spans="2:2" x14ac:dyDescent="0.2">
      <c r="B604" s="137" t="s">
        <v>4641</v>
      </c>
    </row>
    <row r="605" spans="2:2" x14ac:dyDescent="0.2">
      <c r="B605" s="137" t="s">
        <v>4642</v>
      </c>
    </row>
    <row r="606" spans="2:2" x14ac:dyDescent="0.2">
      <c r="B606" s="137" t="s">
        <v>4643</v>
      </c>
    </row>
    <row r="607" spans="2:2" x14ac:dyDescent="0.2">
      <c r="B607" s="137" t="s">
        <v>4644</v>
      </c>
    </row>
    <row r="608" spans="2:2" x14ac:dyDescent="0.2">
      <c r="B608" s="137" t="s">
        <v>4645</v>
      </c>
    </row>
    <row r="609" spans="2:2" x14ac:dyDescent="0.2">
      <c r="B609" s="137" t="s">
        <v>4646</v>
      </c>
    </row>
    <row r="610" spans="2:2" x14ac:dyDescent="0.2">
      <c r="B610" s="137" t="s">
        <v>4647</v>
      </c>
    </row>
    <row r="611" spans="2:2" x14ac:dyDescent="0.2">
      <c r="B611" s="137" t="s">
        <v>4648</v>
      </c>
    </row>
    <row r="612" spans="2:2" x14ac:dyDescent="0.2">
      <c r="B612" s="137" t="s">
        <v>4649</v>
      </c>
    </row>
    <row r="613" spans="2:2" x14ac:dyDescent="0.2">
      <c r="B613" s="137" t="s">
        <v>4650</v>
      </c>
    </row>
    <row r="614" spans="2:2" x14ac:dyDescent="0.2">
      <c r="B614" s="137" t="s">
        <v>4651</v>
      </c>
    </row>
    <row r="615" spans="2:2" x14ac:dyDescent="0.2">
      <c r="B615" s="137" t="s">
        <v>4652</v>
      </c>
    </row>
    <row r="616" spans="2:2" x14ac:dyDescent="0.2">
      <c r="B616" s="137" t="s">
        <v>4653</v>
      </c>
    </row>
    <row r="617" spans="2:2" x14ac:dyDescent="0.2">
      <c r="B617" s="137" t="s">
        <v>4654</v>
      </c>
    </row>
    <row r="618" spans="2:2" x14ac:dyDescent="0.2">
      <c r="B618" s="137" t="s">
        <v>4655</v>
      </c>
    </row>
    <row r="619" spans="2:2" x14ac:dyDescent="0.2">
      <c r="B619" s="137" t="s">
        <v>4656</v>
      </c>
    </row>
    <row r="620" spans="2:2" x14ac:dyDescent="0.2">
      <c r="B620" s="137" t="s">
        <v>4657</v>
      </c>
    </row>
    <row r="621" spans="2:2" x14ac:dyDescent="0.2">
      <c r="B621" s="137" t="s">
        <v>4658</v>
      </c>
    </row>
    <row r="622" spans="2:2" x14ac:dyDescent="0.2">
      <c r="B622" s="137" t="s">
        <v>4659</v>
      </c>
    </row>
    <row r="623" spans="2:2" x14ac:dyDescent="0.2">
      <c r="B623" s="137" t="s">
        <v>4660</v>
      </c>
    </row>
    <row r="624" spans="2:2" x14ac:dyDescent="0.2">
      <c r="B624" s="137" t="s">
        <v>4661</v>
      </c>
    </row>
    <row r="625" spans="2:2" x14ac:dyDescent="0.2">
      <c r="B625" s="137" t="s">
        <v>4662</v>
      </c>
    </row>
    <row r="626" spans="2:2" x14ac:dyDescent="0.2">
      <c r="B626" s="137" t="s">
        <v>4663</v>
      </c>
    </row>
    <row r="627" spans="2:2" x14ac:dyDescent="0.2">
      <c r="B627" s="137" t="s">
        <v>4664</v>
      </c>
    </row>
    <row r="628" spans="2:2" x14ac:dyDescent="0.2">
      <c r="B628" s="137" t="s">
        <v>4665</v>
      </c>
    </row>
    <row r="629" spans="2:2" x14ac:dyDescent="0.2">
      <c r="B629" s="137" t="s">
        <v>4666</v>
      </c>
    </row>
    <row r="630" spans="2:2" x14ac:dyDescent="0.2">
      <c r="B630" s="137" t="s">
        <v>4667</v>
      </c>
    </row>
    <row r="631" spans="2:2" x14ac:dyDescent="0.2">
      <c r="B631" s="137" t="s">
        <v>4668</v>
      </c>
    </row>
    <row r="632" spans="2:2" x14ac:dyDescent="0.2">
      <c r="B632" s="137" t="s">
        <v>4669</v>
      </c>
    </row>
    <row r="633" spans="2:2" x14ac:dyDescent="0.2">
      <c r="B633" s="137" t="s">
        <v>4670</v>
      </c>
    </row>
    <row r="634" spans="2:2" x14ac:dyDescent="0.2">
      <c r="B634" s="137" t="s">
        <v>4671</v>
      </c>
    </row>
    <row r="635" spans="2:2" x14ac:dyDescent="0.2">
      <c r="B635" s="137" t="s">
        <v>4672</v>
      </c>
    </row>
    <row r="636" spans="2:2" x14ac:dyDescent="0.2">
      <c r="B636" s="137" t="s">
        <v>4673</v>
      </c>
    </row>
    <row r="637" spans="2:2" x14ac:dyDescent="0.2">
      <c r="B637" s="137" t="s">
        <v>4674</v>
      </c>
    </row>
    <row r="638" spans="2:2" x14ac:dyDescent="0.2">
      <c r="B638" s="137" t="s">
        <v>4675</v>
      </c>
    </row>
    <row r="639" spans="2:2" x14ac:dyDescent="0.2">
      <c r="B639" s="137" t="s">
        <v>4676</v>
      </c>
    </row>
    <row r="640" spans="2:2" x14ac:dyDescent="0.2">
      <c r="B640" s="137" t="s">
        <v>4677</v>
      </c>
    </row>
    <row r="641" spans="2:2" x14ac:dyDescent="0.2">
      <c r="B641" s="137" t="s">
        <v>4678</v>
      </c>
    </row>
    <row r="642" spans="2:2" x14ac:dyDescent="0.2">
      <c r="B642" s="137" t="s">
        <v>4679</v>
      </c>
    </row>
    <row r="643" spans="2:2" x14ac:dyDescent="0.2">
      <c r="B643" s="137" t="s">
        <v>4680</v>
      </c>
    </row>
    <row r="644" spans="2:2" x14ac:dyDescent="0.2">
      <c r="B644" s="137" t="s">
        <v>4681</v>
      </c>
    </row>
    <row r="645" spans="2:2" x14ac:dyDescent="0.2">
      <c r="B645" s="137" t="s">
        <v>4682</v>
      </c>
    </row>
    <row r="646" spans="2:2" x14ac:dyDescent="0.2">
      <c r="B646" s="137" t="s">
        <v>4683</v>
      </c>
    </row>
    <row r="647" spans="2:2" x14ac:dyDescent="0.2">
      <c r="B647" s="137" t="s">
        <v>4684</v>
      </c>
    </row>
    <row r="648" spans="2:2" x14ac:dyDescent="0.2">
      <c r="B648" s="137" t="s">
        <v>4685</v>
      </c>
    </row>
    <row r="649" spans="2:2" x14ac:dyDescent="0.2">
      <c r="B649" s="137" t="s">
        <v>4686</v>
      </c>
    </row>
    <row r="650" spans="2:2" x14ac:dyDescent="0.2">
      <c r="B650" s="137" t="s">
        <v>4687</v>
      </c>
    </row>
    <row r="651" spans="2:2" x14ac:dyDescent="0.2">
      <c r="B651" s="137" t="s">
        <v>4688</v>
      </c>
    </row>
    <row r="652" spans="2:2" x14ac:dyDescent="0.2">
      <c r="B652" s="137" t="s">
        <v>4689</v>
      </c>
    </row>
    <row r="653" spans="2:2" x14ac:dyDescent="0.2">
      <c r="B653" s="137" t="s">
        <v>4690</v>
      </c>
    </row>
    <row r="654" spans="2:2" x14ac:dyDescent="0.2">
      <c r="B654" s="137" t="s">
        <v>4691</v>
      </c>
    </row>
    <row r="655" spans="2:2" x14ac:dyDescent="0.2">
      <c r="B655" s="137" t="s">
        <v>4692</v>
      </c>
    </row>
    <row r="656" spans="2:2" x14ac:dyDescent="0.2">
      <c r="B656" s="137" t="s">
        <v>4693</v>
      </c>
    </row>
    <row r="657" spans="2:2" x14ac:dyDescent="0.2">
      <c r="B657" s="137" t="s">
        <v>4694</v>
      </c>
    </row>
    <row r="658" spans="2:2" x14ac:dyDescent="0.2">
      <c r="B658" s="137" t="s">
        <v>4695</v>
      </c>
    </row>
    <row r="659" spans="2:2" x14ac:dyDescent="0.2">
      <c r="B659" s="137" t="s">
        <v>4696</v>
      </c>
    </row>
    <row r="660" spans="2:2" x14ac:dyDescent="0.2">
      <c r="B660" s="137" t="s">
        <v>4697</v>
      </c>
    </row>
    <row r="661" spans="2:2" x14ac:dyDescent="0.2">
      <c r="B661" s="137" t="s">
        <v>4698</v>
      </c>
    </row>
    <row r="662" spans="2:2" x14ac:dyDescent="0.2">
      <c r="B662" s="137" t="s">
        <v>4699</v>
      </c>
    </row>
    <row r="663" spans="2:2" x14ac:dyDescent="0.2">
      <c r="B663" s="137" t="s">
        <v>4700</v>
      </c>
    </row>
    <row r="664" spans="2:2" x14ac:dyDescent="0.2">
      <c r="B664" s="137" t="s">
        <v>4701</v>
      </c>
    </row>
    <row r="665" spans="2:2" x14ac:dyDescent="0.2">
      <c r="B665" s="137" t="s">
        <v>4702</v>
      </c>
    </row>
    <row r="666" spans="2:2" x14ac:dyDescent="0.2">
      <c r="B666" s="137" t="s">
        <v>4703</v>
      </c>
    </row>
    <row r="667" spans="2:2" x14ac:dyDescent="0.2">
      <c r="B667" s="137" t="s">
        <v>4704</v>
      </c>
    </row>
    <row r="668" spans="2:2" x14ac:dyDescent="0.2">
      <c r="B668" s="137" t="s">
        <v>4705</v>
      </c>
    </row>
    <row r="669" spans="2:2" x14ac:dyDescent="0.2">
      <c r="B669" s="137" t="s">
        <v>4706</v>
      </c>
    </row>
    <row r="670" spans="2:2" x14ac:dyDescent="0.2">
      <c r="B670" s="137" t="s">
        <v>4707</v>
      </c>
    </row>
    <row r="671" spans="2:2" x14ac:dyDescent="0.2">
      <c r="B671" s="137" t="s">
        <v>4708</v>
      </c>
    </row>
    <row r="672" spans="2:2" x14ac:dyDescent="0.2">
      <c r="B672" s="137" t="s">
        <v>4709</v>
      </c>
    </row>
    <row r="673" spans="2:2" x14ac:dyDescent="0.2">
      <c r="B673" s="137" t="s">
        <v>4710</v>
      </c>
    </row>
    <row r="674" spans="2:2" x14ac:dyDescent="0.2">
      <c r="B674" s="137" t="s">
        <v>4711</v>
      </c>
    </row>
    <row r="675" spans="2:2" x14ac:dyDescent="0.2">
      <c r="B675" s="137" t="s">
        <v>4712</v>
      </c>
    </row>
    <row r="676" spans="2:2" x14ac:dyDescent="0.2">
      <c r="B676" s="137" t="s">
        <v>4713</v>
      </c>
    </row>
    <row r="677" spans="2:2" x14ac:dyDescent="0.2">
      <c r="B677" s="137" t="s">
        <v>4714</v>
      </c>
    </row>
    <row r="678" spans="2:2" x14ac:dyDescent="0.2">
      <c r="B678" s="137" t="s">
        <v>4715</v>
      </c>
    </row>
    <row r="679" spans="2:2" x14ac:dyDescent="0.2">
      <c r="B679" s="137" t="s">
        <v>4716</v>
      </c>
    </row>
    <row r="680" spans="2:2" x14ac:dyDescent="0.2">
      <c r="B680" s="137" t="s">
        <v>4717</v>
      </c>
    </row>
    <row r="681" spans="2:2" x14ac:dyDescent="0.2">
      <c r="B681" s="137" t="s">
        <v>4718</v>
      </c>
    </row>
    <row r="682" spans="2:2" x14ac:dyDescent="0.2">
      <c r="B682" s="137" t="s">
        <v>4719</v>
      </c>
    </row>
    <row r="683" spans="2:2" x14ac:dyDescent="0.2">
      <c r="B683" s="137" t="s">
        <v>4720</v>
      </c>
    </row>
    <row r="684" spans="2:2" x14ac:dyDescent="0.2">
      <c r="B684" s="137" t="s">
        <v>4721</v>
      </c>
    </row>
    <row r="685" spans="2:2" x14ac:dyDescent="0.2">
      <c r="B685" s="137" t="s">
        <v>4722</v>
      </c>
    </row>
    <row r="686" spans="2:2" x14ac:dyDescent="0.2">
      <c r="B686" s="137" t="s">
        <v>4723</v>
      </c>
    </row>
    <row r="687" spans="2:2" x14ac:dyDescent="0.2">
      <c r="B687" s="137" t="s">
        <v>4724</v>
      </c>
    </row>
    <row r="688" spans="2:2" x14ac:dyDescent="0.2">
      <c r="B688" s="137" t="s">
        <v>4725</v>
      </c>
    </row>
    <row r="689" spans="2:2" x14ac:dyDescent="0.2">
      <c r="B689" s="137" t="s">
        <v>4726</v>
      </c>
    </row>
    <row r="690" spans="2:2" x14ac:dyDescent="0.2">
      <c r="B690" s="137" t="s">
        <v>4727</v>
      </c>
    </row>
    <row r="691" spans="2:2" x14ac:dyDescent="0.2">
      <c r="B691" s="137" t="s">
        <v>4728</v>
      </c>
    </row>
    <row r="692" spans="2:2" x14ac:dyDescent="0.2">
      <c r="B692" s="137" t="s">
        <v>4729</v>
      </c>
    </row>
    <row r="693" spans="2:2" x14ac:dyDescent="0.2">
      <c r="B693" s="137" t="s">
        <v>4730</v>
      </c>
    </row>
    <row r="694" spans="2:2" x14ac:dyDescent="0.2">
      <c r="B694" s="137" t="s">
        <v>4731</v>
      </c>
    </row>
    <row r="695" spans="2:2" x14ac:dyDescent="0.2">
      <c r="B695" s="137" t="s">
        <v>4732</v>
      </c>
    </row>
    <row r="696" spans="2:2" x14ac:dyDescent="0.2">
      <c r="B696" s="137" t="s">
        <v>4733</v>
      </c>
    </row>
    <row r="697" spans="2:2" x14ac:dyDescent="0.2">
      <c r="B697" s="137" t="s">
        <v>4734</v>
      </c>
    </row>
    <row r="698" spans="2:2" x14ac:dyDescent="0.2">
      <c r="B698" s="137" t="s">
        <v>4735</v>
      </c>
    </row>
    <row r="699" spans="2:2" x14ac:dyDescent="0.2">
      <c r="B699" s="137" t="s">
        <v>4736</v>
      </c>
    </row>
    <row r="700" spans="2:2" x14ac:dyDescent="0.2">
      <c r="B700" s="137" t="s">
        <v>4737</v>
      </c>
    </row>
    <row r="701" spans="2:2" x14ac:dyDescent="0.2">
      <c r="B701" s="137" t="s">
        <v>4738</v>
      </c>
    </row>
    <row r="702" spans="2:2" x14ac:dyDescent="0.2">
      <c r="B702" s="137" t="s">
        <v>4739</v>
      </c>
    </row>
    <row r="703" spans="2:2" x14ac:dyDescent="0.2">
      <c r="B703" s="137" t="s">
        <v>4740</v>
      </c>
    </row>
    <row r="704" spans="2:2" x14ac:dyDescent="0.2">
      <c r="B704" s="137" t="s">
        <v>4741</v>
      </c>
    </row>
    <row r="705" spans="2:2" x14ac:dyDescent="0.2">
      <c r="B705" s="137" t="s">
        <v>4742</v>
      </c>
    </row>
    <row r="706" spans="2:2" x14ac:dyDescent="0.2">
      <c r="B706" s="137" t="s">
        <v>4743</v>
      </c>
    </row>
    <row r="707" spans="2:2" x14ac:dyDescent="0.2">
      <c r="B707" s="137" t="s">
        <v>4744</v>
      </c>
    </row>
    <row r="708" spans="2:2" x14ac:dyDescent="0.2">
      <c r="B708" s="137" t="s">
        <v>4745</v>
      </c>
    </row>
    <row r="709" spans="2:2" x14ac:dyDescent="0.2">
      <c r="B709" s="137" t="s">
        <v>4746</v>
      </c>
    </row>
    <row r="710" spans="2:2" x14ac:dyDescent="0.2">
      <c r="B710" s="137" t="s">
        <v>4747</v>
      </c>
    </row>
    <row r="711" spans="2:2" x14ac:dyDescent="0.2">
      <c r="B711" s="137" t="s">
        <v>4748</v>
      </c>
    </row>
    <row r="712" spans="2:2" x14ac:dyDescent="0.2">
      <c r="B712" s="137" t="s">
        <v>4749</v>
      </c>
    </row>
    <row r="713" spans="2:2" x14ac:dyDescent="0.2">
      <c r="B713" s="137" t="s">
        <v>4750</v>
      </c>
    </row>
    <row r="714" spans="2:2" x14ac:dyDescent="0.2">
      <c r="B714" s="137" t="s">
        <v>4751</v>
      </c>
    </row>
    <row r="715" spans="2:2" x14ac:dyDescent="0.2">
      <c r="B715" s="137" t="s">
        <v>4752</v>
      </c>
    </row>
    <row r="716" spans="2:2" x14ac:dyDescent="0.2">
      <c r="B716" s="137" t="s">
        <v>4753</v>
      </c>
    </row>
    <row r="717" spans="2:2" x14ac:dyDescent="0.2">
      <c r="B717" s="137" t="s">
        <v>4754</v>
      </c>
    </row>
    <row r="718" spans="2:2" x14ac:dyDescent="0.2">
      <c r="B718" s="137" t="s">
        <v>4755</v>
      </c>
    </row>
    <row r="719" spans="2:2" x14ac:dyDescent="0.2">
      <c r="B719" s="137" t="s">
        <v>4756</v>
      </c>
    </row>
    <row r="720" spans="2:2" x14ac:dyDescent="0.2">
      <c r="B720" s="137" t="s">
        <v>4757</v>
      </c>
    </row>
    <row r="721" spans="2:2" x14ac:dyDescent="0.2">
      <c r="B721" s="137" t="s">
        <v>4758</v>
      </c>
    </row>
    <row r="722" spans="2:2" x14ac:dyDescent="0.2">
      <c r="B722" s="137" t="s">
        <v>4759</v>
      </c>
    </row>
    <row r="723" spans="2:2" x14ac:dyDescent="0.2">
      <c r="B723" s="137" t="s">
        <v>4760</v>
      </c>
    </row>
    <row r="724" spans="2:2" x14ac:dyDescent="0.2">
      <c r="B724" s="137" t="s">
        <v>4761</v>
      </c>
    </row>
    <row r="725" spans="2:2" x14ac:dyDescent="0.2">
      <c r="B725" s="137" t="s">
        <v>4762</v>
      </c>
    </row>
    <row r="726" spans="2:2" x14ac:dyDescent="0.2">
      <c r="B726" s="137" t="s">
        <v>4763</v>
      </c>
    </row>
    <row r="727" spans="2:2" x14ac:dyDescent="0.2">
      <c r="B727" s="137" t="s">
        <v>4764</v>
      </c>
    </row>
    <row r="728" spans="2:2" x14ac:dyDescent="0.2">
      <c r="B728" s="137" t="s">
        <v>4765</v>
      </c>
    </row>
    <row r="729" spans="2:2" x14ac:dyDescent="0.2">
      <c r="B729" s="137" t="s">
        <v>4766</v>
      </c>
    </row>
    <row r="730" spans="2:2" x14ac:dyDescent="0.2">
      <c r="B730" s="137" t="s">
        <v>4767</v>
      </c>
    </row>
    <row r="731" spans="2:2" x14ac:dyDescent="0.2">
      <c r="B731" s="137" t="s">
        <v>4768</v>
      </c>
    </row>
    <row r="732" spans="2:2" x14ac:dyDescent="0.2">
      <c r="B732" s="137" t="s">
        <v>4769</v>
      </c>
    </row>
    <row r="733" spans="2:2" x14ac:dyDescent="0.2">
      <c r="B733" s="137" t="s">
        <v>4770</v>
      </c>
    </row>
    <row r="734" spans="2:2" x14ac:dyDescent="0.2">
      <c r="B734" s="137" t="s">
        <v>4771</v>
      </c>
    </row>
    <row r="735" spans="2:2" x14ac:dyDescent="0.2">
      <c r="B735" s="137" t="s">
        <v>4772</v>
      </c>
    </row>
    <row r="736" spans="2:2" x14ac:dyDescent="0.2">
      <c r="B736" s="137" t="s">
        <v>4773</v>
      </c>
    </row>
    <row r="738" spans="2:2" x14ac:dyDescent="0.2">
      <c r="B738" s="137" t="s">
        <v>4774</v>
      </c>
    </row>
    <row r="739" spans="2:2" x14ac:dyDescent="0.2">
      <c r="B739" s="137" t="s">
        <v>4775</v>
      </c>
    </row>
    <row r="740" spans="2:2" x14ac:dyDescent="0.2">
      <c r="B740" s="137" t="s">
        <v>4776</v>
      </c>
    </row>
    <row r="741" spans="2:2" x14ac:dyDescent="0.2">
      <c r="B741" s="137" t="s">
        <v>4777</v>
      </c>
    </row>
    <row r="742" spans="2:2" x14ac:dyDescent="0.2">
      <c r="B742" s="137" t="s">
        <v>4778</v>
      </c>
    </row>
    <row r="743" spans="2:2" x14ac:dyDescent="0.2">
      <c r="B743" s="137" t="s">
        <v>4779</v>
      </c>
    </row>
    <row r="744" spans="2:2" x14ac:dyDescent="0.2">
      <c r="B744" s="137" t="s">
        <v>4780</v>
      </c>
    </row>
    <row r="745" spans="2:2" x14ac:dyDescent="0.2">
      <c r="B745" s="137" t="s">
        <v>4781</v>
      </c>
    </row>
    <row r="746" spans="2:2" x14ac:dyDescent="0.2">
      <c r="B746" s="137" t="s">
        <v>4782</v>
      </c>
    </row>
    <row r="747" spans="2:2" x14ac:dyDescent="0.2">
      <c r="B747" s="137" t="s">
        <v>4783</v>
      </c>
    </row>
    <row r="748" spans="2:2" x14ac:dyDescent="0.2">
      <c r="B748" s="137" t="s">
        <v>4784</v>
      </c>
    </row>
    <row r="749" spans="2:2" x14ac:dyDescent="0.2">
      <c r="B749" s="137" t="s">
        <v>4785</v>
      </c>
    </row>
    <row r="750" spans="2:2" x14ac:dyDescent="0.2">
      <c r="B750" s="137" t="s">
        <v>4786</v>
      </c>
    </row>
    <row r="751" spans="2:2" x14ac:dyDescent="0.2">
      <c r="B751" s="137" t="s">
        <v>4787</v>
      </c>
    </row>
    <row r="752" spans="2:2" x14ac:dyDescent="0.2">
      <c r="B752" s="137" t="s">
        <v>4788</v>
      </c>
    </row>
    <row r="753" spans="2:2" x14ac:dyDescent="0.2">
      <c r="B753" s="137" t="s">
        <v>4789</v>
      </c>
    </row>
    <row r="754" spans="2:2" x14ac:dyDescent="0.2">
      <c r="B754" s="137" t="s">
        <v>4790</v>
      </c>
    </row>
    <row r="755" spans="2:2" x14ac:dyDescent="0.2">
      <c r="B755" s="137" t="s">
        <v>4791</v>
      </c>
    </row>
    <row r="756" spans="2:2" x14ac:dyDescent="0.2">
      <c r="B756" s="137" t="s">
        <v>4792</v>
      </c>
    </row>
    <row r="757" spans="2:2" x14ac:dyDescent="0.2">
      <c r="B757" s="137" t="s">
        <v>4793</v>
      </c>
    </row>
    <row r="758" spans="2:2" x14ac:dyDescent="0.2">
      <c r="B758" s="137" t="s">
        <v>4794</v>
      </c>
    </row>
    <row r="759" spans="2:2" x14ac:dyDescent="0.2">
      <c r="B759" s="137" t="s">
        <v>4795</v>
      </c>
    </row>
    <row r="760" spans="2:2" x14ac:dyDescent="0.2">
      <c r="B760" s="137" t="s">
        <v>4796</v>
      </c>
    </row>
    <row r="761" spans="2:2" x14ac:dyDescent="0.2">
      <c r="B761" s="137" t="s">
        <v>4797</v>
      </c>
    </row>
    <row r="762" spans="2:2" x14ac:dyDescent="0.2">
      <c r="B762" s="137" t="s">
        <v>4798</v>
      </c>
    </row>
    <row r="763" spans="2:2" x14ac:dyDescent="0.2">
      <c r="B763" s="137" t="s">
        <v>4799</v>
      </c>
    </row>
    <row r="764" spans="2:2" x14ac:dyDescent="0.2">
      <c r="B764" s="137" t="s">
        <v>4800</v>
      </c>
    </row>
    <row r="765" spans="2:2" x14ac:dyDescent="0.2">
      <c r="B765" s="137" t="s">
        <v>4801</v>
      </c>
    </row>
    <row r="766" spans="2:2" x14ac:dyDescent="0.2">
      <c r="B766" s="137" t="s">
        <v>4802</v>
      </c>
    </row>
    <row r="767" spans="2:2" x14ac:dyDescent="0.2">
      <c r="B767" s="137" t="s">
        <v>4803</v>
      </c>
    </row>
    <row r="768" spans="2:2" x14ac:dyDescent="0.2">
      <c r="B768" s="137" t="s">
        <v>4804</v>
      </c>
    </row>
    <row r="769" spans="2:2" x14ac:dyDescent="0.2">
      <c r="B769" s="137" t="s">
        <v>4805</v>
      </c>
    </row>
    <row r="770" spans="2:2" x14ac:dyDescent="0.2">
      <c r="B770" s="137" t="s">
        <v>4806</v>
      </c>
    </row>
    <row r="771" spans="2:2" x14ac:dyDescent="0.2">
      <c r="B771" s="137" t="s">
        <v>4807</v>
      </c>
    </row>
    <row r="772" spans="2:2" x14ac:dyDescent="0.2">
      <c r="B772" s="137" t="s">
        <v>4808</v>
      </c>
    </row>
    <row r="773" spans="2:2" x14ac:dyDescent="0.2">
      <c r="B773" s="137" t="s">
        <v>4809</v>
      </c>
    </row>
    <row r="774" spans="2:2" x14ac:dyDescent="0.2">
      <c r="B774" s="137" t="s">
        <v>4810</v>
      </c>
    </row>
    <row r="775" spans="2:2" x14ac:dyDescent="0.2">
      <c r="B775" s="137" t="s">
        <v>4811</v>
      </c>
    </row>
    <row r="776" spans="2:2" x14ac:dyDescent="0.2">
      <c r="B776" s="137" t="s">
        <v>4812</v>
      </c>
    </row>
    <row r="777" spans="2:2" x14ac:dyDescent="0.2">
      <c r="B777" s="137" t="s">
        <v>4813</v>
      </c>
    </row>
    <row r="778" spans="2:2" x14ac:dyDescent="0.2">
      <c r="B778" s="137" t="s">
        <v>4814</v>
      </c>
    </row>
    <row r="779" spans="2:2" x14ac:dyDescent="0.2">
      <c r="B779" s="137" t="s">
        <v>4815</v>
      </c>
    </row>
    <row r="780" spans="2:2" x14ac:dyDescent="0.2">
      <c r="B780" s="137" t="s">
        <v>4816</v>
      </c>
    </row>
    <row r="781" spans="2:2" x14ac:dyDescent="0.2">
      <c r="B781" s="137" t="s">
        <v>4817</v>
      </c>
    </row>
    <row r="782" spans="2:2" x14ac:dyDescent="0.2">
      <c r="B782" s="137" t="s">
        <v>4818</v>
      </c>
    </row>
    <row r="783" spans="2:2" x14ac:dyDescent="0.2">
      <c r="B783" s="137" t="s">
        <v>4819</v>
      </c>
    </row>
    <row r="784" spans="2:2" x14ac:dyDescent="0.2">
      <c r="B784" s="137" t="s">
        <v>4820</v>
      </c>
    </row>
    <row r="785" spans="2:2" x14ac:dyDescent="0.2">
      <c r="B785" s="137" t="s">
        <v>4821</v>
      </c>
    </row>
    <row r="786" spans="2:2" x14ac:dyDescent="0.2">
      <c r="B786" s="137" t="s">
        <v>4822</v>
      </c>
    </row>
    <row r="787" spans="2:2" x14ac:dyDescent="0.2">
      <c r="B787" s="137" t="s">
        <v>4823</v>
      </c>
    </row>
    <row r="788" spans="2:2" x14ac:dyDescent="0.2">
      <c r="B788" s="137" t="s">
        <v>4824</v>
      </c>
    </row>
    <row r="789" spans="2:2" x14ac:dyDescent="0.2">
      <c r="B789" s="137" t="s">
        <v>4825</v>
      </c>
    </row>
    <row r="790" spans="2:2" x14ac:dyDescent="0.2">
      <c r="B790" s="137" t="s">
        <v>4826</v>
      </c>
    </row>
    <row r="791" spans="2:2" x14ac:dyDescent="0.2">
      <c r="B791" s="137" t="s">
        <v>4827</v>
      </c>
    </row>
    <row r="792" spans="2:2" x14ac:dyDescent="0.2">
      <c r="B792" s="137" t="s">
        <v>4828</v>
      </c>
    </row>
    <row r="793" spans="2:2" x14ac:dyDescent="0.2">
      <c r="B793" s="137" t="s">
        <v>4829</v>
      </c>
    </row>
    <row r="794" spans="2:2" x14ac:dyDescent="0.2">
      <c r="B794" s="137" t="s">
        <v>4830</v>
      </c>
    </row>
    <row r="795" spans="2:2" x14ac:dyDescent="0.2">
      <c r="B795" s="137" t="s">
        <v>4831</v>
      </c>
    </row>
    <row r="796" spans="2:2" x14ac:dyDescent="0.2">
      <c r="B796" s="137" t="s">
        <v>4832</v>
      </c>
    </row>
    <row r="797" spans="2:2" x14ac:dyDescent="0.2">
      <c r="B797" s="137" t="s">
        <v>4833</v>
      </c>
    </row>
    <row r="798" spans="2:2" x14ac:dyDescent="0.2">
      <c r="B798" s="137" t="s">
        <v>4834</v>
      </c>
    </row>
    <row r="799" spans="2:2" x14ac:dyDescent="0.2">
      <c r="B799" s="137" t="s">
        <v>4835</v>
      </c>
    </row>
    <row r="800" spans="2:2" x14ac:dyDescent="0.2">
      <c r="B800" s="137" t="s">
        <v>4836</v>
      </c>
    </row>
    <row r="801" spans="2:2" x14ac:dyDescent="0.2">
      <c r="B801" s="137" t="s">
        <v>4837</v>
      </c>
    </row>
    <row r="802" spans="2:2" x14ac:dyDescent="0.2">
      <c r="B802" s="137" t="s">
        <v>4838</v>
      </c>
    </row>
    <row r="803" spans="2:2" x14ac:dyDescent="0.2">
      <c r="B803" s="137" t="s">
        <v>4839</v>
      </c>
    </row>
    <row r="804" spans="2:2" x14ac:dyDescent="0.2">
      <c r="B804" s="137" t="s">
        <v>4840</v>
      </c>
    </row>
    <row r="805" spans="2:2" x14ac:dyDescent="0.2">
      <c r="B805" s="137" t="s">
        <v>4841</v>
      </c>
    </row>
    <row r="806" spans="2:2" x14ac:dyDescent="0.2">
      <c r="B806" s="137" t="s">
        <v>4842</v>
      </c>
    </row>
    <row r="807" spans="2:2" x14ac:dyDescent="0.2">
      <c r="B807" s="137" t="s">
        <v>4843</v>
      </c>
    </row>
    <row r="808" spans="2:2" x14ac:dyDescent="0.2">
      <c r="B808" s="137" t="s">
        <v>4844</v>
      </c>
    </row>
    <row r="809" spans="2:2" x14ac:dyDescent="0.2">
      <c r="B809" s="137" t="s">
        <v>4845</v>
      </c>
    </row>
    <row r="810" spans="2:2" x14ac:dyDescent="0.2">
      <c r="B810" s="137" t="s">
        <v>4846</v>
      </c>
    </row>
    <row r="811" spans="2:2" x14ac:dyDescent="0.2">
      <c r="B811" s="137" t="s">
        <v>4847</v>
      </c>
    </row>
    <row r="812" spans="2:2" x14ac:dyDescent="0.2">
      <c r="B812" s="137" t="s">
        <v>4848</v>
      </c>
    </row>
    <row r="813" spans="2:2" x14ac:dyDescent="0.2">
      <c r="B813" s="137" t="s">
        <v>4849</v>
      </c>
    </row>
    <row r="814" spans="2:2" x14ac:dyDescent="0.2">
      <c r="B814" s="137" t="s">
        <v>4850</v>
      </c>
    </row>
    <row r="815" spans="2:2" x14ac:dyDescent="0.2">
      <c r="B815" s="137" t="s">
        <v>4851</v>
      </c>
    </row>
    <row r="816" spans="2:2" x14ac:dyDescent="0.2">
      <c r="B816" s="137" t="s">
        <v>4852</v>
      </c>
    </row>
    <row r="817" spans="2:2" x14ac:dyDescent="0.2">
      <c r="B817" s="137" t="s">
        <v>4853</v>
      </c>
    </row>
    <row r="818" spans="2:2" x14ac:dyDescent="0.2">
      <c r="B818" s="137" t="s">
        <v>4854</v>
      </c>
    </row>
    <row r="819" spans="2:2" x14ac:dyDescent="0.2">
      <c r="B819" s="137" t="s">
        <v>4855</v>
      </c>
    </row>
    <row r="820" spans="2:2" x14ac:dyDescent="0.2">
      <c r="B820" s="137" t="s">
        <v>4856</v>
      </c>
    </row>
    <row r="821" spans="2:2" x14ac:dyDescent="0.2">
      <c r="B821" s="137" t="s">
        <v>4857</v>
      </c>
    </row>
    <row r="822" spans="2:2" x14ac:dyDescent="0.2">
      <c r="B822" s="137" t="s">
        <v>4858</v>
      </c>
    </row>
    <row r="823" spans="2:2" x14ac:dyDescent="0.2">
      <c r="B823" s="137" t="s">
        <v>4859</v>
      </c>
    </row>
    <row r="824" spans="2:2" x14ac:dyDescent="0.2">
      <c r="B824" s="137" t="s">
        <v>4860</v>
      </c>
    </row>
    <row r="825" spans="2:2" x14ac:dyDescent="0.2">
      <c r="B825" s="137" t="s">
        <v>4861</v>
      </c>
    </row>
    <row r="826" spans="2:2" x14ac:dyDescent="0.2">
      <c r="B826" s="137" t="s">
        <v>4862</v>
      </c>
    </row>
    <row r="828" spans="2:2" x14ac:dyDescent="0.2">
      <c r="B828" s="137" t="s">
        <v>4863</v>
      </c>
    </row>
    <row r="829" spans="2:2" x14ac:dyDescent="0.2">
      <c r="B829" s="137" t="s">
        <v>4864</v>
      </c>
    </row>
    <row r="830" spans="2:2" x14ac:dyDescent="0.2">
      <c r="B830" s="137" t="s">
        <v>4865</v>
      </c>
    </row>
    <row r="831" spans="2:2" x14ac:dyDescent="0.2">
      <c r="B831" s="137" t="s">
        <v>4866</v>
      </c>
    </row>
    <row r="832" spans="2:2" x14ac:dyDescent="0.2">
      <c r="B832" s="137" t="s">
        <v>4867</v>
      </c>
    </row>
    <row r="833" spans="2:2" x14ac:dyDescent="0.2">
      <c r="B833" s="137" t="s">
        <v>4868</v>
      </c>
    </row>
    <row r="834" spans="2:2" x14ac:dyDescent="0.2">
      <c r="B834" s="137" t="s">
        <v>4869</v>
      </c>
    </row>
    <row r="835" spans="2:2" x14ac:dyDescent="0.2">
      <c r="B835" s="137" t="s">
        <v>4870</v>
      </c>
    </row>
    <row r="836" spans="2:2" x14ac:dyDescent="0.2">
      <c r="B836" s="137" t="s">
        <v>4871</v>
      </c>
    </row>
    <row r="837" spans="2:2" x14ac:dyDescent="0.2">
      <c r="B837" s="137" t="s">
        <v>4872</v>
      </c>
    </row>
    <row r="838" spans="2:2" x14ac:dyDescent="0.2">
      <c r="B838" s="137" t="s">
        <v>4873</v>
      </c>
    </row>
    <row r="839" spans="2:2" x14ac:dyDescent="0.2">
      <c r="B839" s="137" t="s">
        <v>4874</v>
      </c>
    </row>
    <row r="840" spans="2:2" x14ac:dyDescent="0.2">
      <c r="B840" s="137" t="s">
        <v>4875</v>
      </c>
    </row>
    <row r="841" spans="2:2" x14ac:dyDescent="0.2">
      <c r="B841" s="137" t="s">
        <v>4876</v>
      </c>
    </row>
    <row r="842" spans="2:2" x14ac:dyDescent="0.2">
      <c r="B842" s="137" t="s">
        <v>4877</v>
      </c>
    </row>
    <row r="843" spans="2:2" x14ac:dyDescent="0.2">
      <c r="B843" s="137" t="s">
        <v>4878</v>
      </c>
    </row>
    <row r="844" spans="2:2" x14ac:dyDescent="0.2">
      <c r="B844" s="137" t="s">
        <v>4879</v>
      </c>
    </row>
    <row r="845" spans="2:2" x14ac:dyDescent="0.2">
      <c r="B845" s="137" t="s">
        <v>4880</v>
      </c>
    </row>
    <row r="846" spans="2:2" x14ac:dyDescent="0.2">
      <c r="B846" s="137" t="s">
        <v>4881</v>
      </c>
    </row>
    <row r="847" spans="2:2" x14ac:dyDescent="0.2">
      <c r="B847" s="137" t="s">
        <v>4882</v>
      </c>
    </row>
    <row r="848" spans="2:2" x14ac:dyDescent="0.2">
      <c r="B848" s="137" t="s">
        <v>4883</v>
      </c>
    </row>
    <row r="849" spans="2:2" x14ac:dyDescent="0.2">
      <c r="B849" s="137" t="s">
        <v>4884</v>
      </c>
    </row>
    <row r="850" spans="2:2" x14ac:dyDescent="0.2">
      <c r="B850" s="137" t="s">
        <v>4885</v>
      </c>
    </row>
    <row r="851" spans="2:2" x14ac:dyDescent="0.2">
      <c r="B851" s="137" t="s">
        <v>4886</v>
      </c>
    </row>
    <row r="852" spans="2:2" x14ac:dyDescent="0.2">
      <c r="B852" s="137" t="s">
        <v>4887</v>
      </c>
    </row>
    <row r="853" spans="2:2" x14ac:dyDescent="0.2">
      <c r="B853" s="137" t="s">
        <v>4888</v>
      </c>
    </row>
    <row r="854" spans="2:2" x14ac:dyDescent="0.2">
      <c r="B854" s="137" t="s">
        <v>4889</v>
      </c>
    </row>
    <row r="855" spans="2:2" x14ac:dyDescent="0.2">
      <c r="B855" s="137" t="s">
        <v>4890</v>
      </c>
    </row>
    <row r="856" spans="2:2" x14ac:dyDescent="0.2">
      <c r="B856" s="137" t="s">
        <v>4891</v>
      </c>
    </row>
    <row r="857" spans="2:2" x14ac:dyDescent="0.2">
      <c r="B857" s="137" t="s">
        <v>4892</v>
      </c>
    </row>
    <row r="858" spans="2:2" x14ac:dyDescent="0.2">
      <c r="B858" s="137" t="s">
        <v>4893</v>
      </c>
    </row>
    <row r="859" spans="2:2" x14ac:dyDescent="0.2">
      <c r="B859" s="137" t="s">
        <v>4894</v>
      </c>
    </row>
    <row r="860" spans="2:2" x14ac:dyDescent="0.2">
      <c r="B860" s="137" t="s">
        <v>4895</v>
      </c>
    </row>
    <row r="861" spans="2:2" x14ac:dyDescent="0.2">
      <c r="B861" s="137" t="s">
        <v>4896</v>
      </c>
    </row>
    <row r="862" spans="2:2" x14ac:dyDescent="0.2">
      <c r="B862" s="137" t="s">
        <v>4897</v>
      </c>
    </row>
    <row r="863" spans="2:2" x14ac:dyDescent="0.2">
      <c r="B863" s="137" t="s">
        <v>4898</v>
      </c>
    </row>
    <row r="864" spans="2:2" x14ac:dyDescent="0.2">
      <c r="B864" s="137" t="s">
        <v>4899</v>
      </c>
    </row>
    <row r="865" spans="2:2" x14ac:dyDescent="0.2">
      <c r="B865" s="137" t="s">
        <v>4900</v>
      </c>
    </row>
    <row r="866" spans="2:2" x14ac:dyDescent="0.2">
      <c r="B866" s="137" t="s">
        <v>4901</v>
      </c>
    </row>
    <row r="867" spans="2:2" x14ac:dyDescent="0.2">
      <c r="B867" s="137" t="s">
        <v>4902</v>
      </c>
    </row>
    <row r="868" spans="2:2" x14ac:dyDescent="0.2">
      <c r="B868" s="137" t="s">
        <v>4903</v>
      </c>
    </row>
    <row r="869" spans="2:2" x14ac:dyDescent="0.2">
      <c r="B869" s="137" t="s">
        <v>4904</v>
      </c>
    </row>
    <row r="870" spans="2:2" x14ac:dyDescent="0.2">
      <c r="B870" s="137" t="s">
        <v>4905</v>
      </c>
    </row>
    <row r="871" spans="2:2" x14ac:dyDescent="0.2">
      <c r="B871" s="137" t="s">
        <v>4906</v>
      </c>
    </row>
    <row r="872" spans="2:2" x14ac:dyDescent="0.2">
      <c r="B872" s="137" t="s">
        <v>4907</v>
      </c>
    </row>
    <row r="873" spans="2:2" x14ac:dyDescent="0.2">
      <c r="B873" s="137" t="s">
        <v>4908</v>
      </c>
    </row>
    <row r="874" spans="2:2" x14ac:dyDescent="0.2">
      <c r="B874" s="137" t="s">
        <v>4909</v>
      </c>
    </row>
    <row r="875" spans="2:2" x14ac:dyDescent="0.2">
      <c r="B875" s="137" t="s">
        <v>4910</v>
      </c>
    </row>
    <row r="876" spans="2:2" x14ac:dyDescent="0.2">
      <c r="B876" s="137" t="s">
        <v>4911</v>
      </c>
    </row>
    <row r="877" spans="2:2" x14ac:dyDescent="0.2">
      <c r="B877" s="137" t="s">
        <v>4912</v>
      </c>
    </row>
    <row r="878" spans="2:2" x14ac:dyDescent="0.2">
      <c r="B878" s="137" t="s">
        <v>4913</v>
      </c>
    </row>
    <row r="879" spans="2:2" x14ac:dyDescent="0.2">
      <c r="B879" s="137" t="s">
        <v>4914</v>
      </c>
    </row>
    <row r="880" spans="2:2" x14ac:dyDescent="0.2">
      <c r="B880" s="137" t="s">
        <v>4915</v>
      </c>
    </row>
    <row r="881" spans="2:2" x14ac:dyDescent="0.2">
      <c r="B881" s="137" t="s">
        <v>4916</v>
      </c>
    </row>
    <row r="882" spans="2:2" x14ac:dyDescent="0.2">
      <c r="B882" s="137" t="s">
        <v>4917</v>
      </c>
    </row>
    <row r="883" spans="2:2" x14ac:dyDescent="0.2">
      <c r="B883" s="137" t="s">
        <v>4918</v>
      </c>
    </row>
    <row r="884" spans="2:2" x14ac:dyDescent="0.2">
      <c r="B884" s="137" t="s">
        <v>4919</v>
      </c>
    </row>
    <row r="885" spans="2:2" x14ac:dyDescent="0.2">
      <c r="B885" s="137" t="s">
        <v>4920</v>
      </c>
    </row>
    <row r="886" spans="2:2" x14ac:dyDescent="0.2">
      <c r="B886" s="137" t="s">
        <v>4921</v>
      </c>
    </row>
    <row r="887" spans="2:2" x14ac:dyDescent="0.2">
      <c r="B887" s="137" t="s">
        <v>4922</v>
      </c>
    </row>
    <row r="888" spans="2:2" x14ac:dyDescent="0.2">
      <c r="B888" s="137" t="s">
        <v>4923</v>
      </c>
    </row>
    <row r="889" spans="2:2" x14ac:dyDescent="0.2">
      <c r="B889" s="137" t="s">
        <v>4924</v>
      </c>
    </row>
    <row r="890" spans="2:2" x14ac:dyDescent="0.2">
      <c r="B890" s="137" t="s">
        <v>4925</v>
      </c>
    </row>
    <row r="891" spans="2:2" x14ac:dyDescent="0.2">
      <c r="B891" s="137" t="s">
        <v>4926</v>
      </c>
    </row>
    <row r="892" spans="2:2" x14ac:dyDescent="0.2">
      <c r="B892" s="137" t="s">
        <v>4927</v>
      </c>
    </row>
    <row r="893" spans="2:2" x14ac:dyDescent="0.2">
      <c r="B893" s="137" t="s">
        <v>4928</v>
      </c>
    </row>
    <row r="894" spans="2:2" x14ac:dyDescent="0.2">
      <c r="B894" s="137" t="s">
        <v>4929</v>
      </c>
    </row>
    <row r="895" spans="2:2" x14ac:dyDescent="0.2">
      <c r="B895" s="137" t="s">
        <v>4930</v>
      </c>
    </row>
    <row r="896" spans="2:2" x14ac:dyDescent="0.2">
      <c r="B896" s="137" t="s">
        <v>4931</v>
      </c>
    </row>
    <row r="897" spans="2:2" x14ac:dyDescent="0.2">
      <c r="B897" s="137" t="s">
        <v>4932</v>
      </c>
    </row>
    <row r="898" spans="2:2" x14ac:dyDescent="0.2">
      <c r="B898" s="137" t="s">
        <v>4933</v>
      </c>
    </row>
    <row r="899" spans="2:2" x14ac:dyDescent="0.2">
      <c r="B899" s="137" t="s">
        <v>4934</v>
      </c>
    </row>
    <row r="900" spans="2:2" x14ac:dyDescent="0.2">
      <c r="B900" s="137" t="s">
        <v>4935</v>
      </c>
    </row>
    <row r="901" spans="2:2" x14ac:dyDescent="0.2">
      <c r="B901" s="137" t="s">
        <v>4936</v>
      </c>
    </row>
    <row r="902" spans="2:2" x14ac:dyDescent="0.2">
      <c r="B902" s="137" t="s">
        <v>4937</v>
      </c>
    </row>
    <row r="903" spans="2:2" x14ac:dyDescent="0.2">
      <c r="B903" s="137" t="s">
        <v>4938</v>
      </c>
    </row>
    <row r="904" spans="2:2" x14ac:dyDescent="0.2">
      <c r="B904" s="137" t="s">
        <v>4939</v>
      </c>
    </row>
    <row r="905" spans="2:2" x14ac:dyDescent="0.2">
      <c r="B905" s="137" t="s">
        <v>4940</v>
      </c>
    </row>
    <row r="906" spans="2:2" x14ac:dyDescent="0.2">
      <c r="B906" s="137" t="s">
        <v>4941</v>
      </c>
    </row>
    <row r="907" spans="2:2" x14ac:dyDescent="0.2">
      <c r="B907" s="137" t="s">
        <v>4942</v>
      </c>
    </row>
    <row r="908" spans="2:2" x14ac:dyDescent="0.2">
      <c r="B908" s="137" t="s">
        <v>4943</v>
      </c>
    </row>
    <row r="909" spans="2:2" x14ac:dyDescent="0.2">
      <c r="B909" s="137" t="s">
        <v>4944</v>
      </c>
    </row>
    <row r="910" spans="2:2" x14ac:dyDescent="0.2">
      <c r="B910" s="137" t="s">
        <v>4945</v>
      </c>
    </row>
    <row r="911" spans="2:2" x14ac:dyDescent="0.2">
      <c r="B911" s="137" t="s">
        <v>4946</v>
      </c>
    </row>
    <row r="912" spans="2:2" x14ac:dyDescent="0.2">
      <c r="B912" s="137" t="s">
        <v>4947</v>
      </c>
    </row>
    <row r="913" spans="2:2" x14ac:dyDescent="0.2">
      <c r="B913" s="137" t="s">
        <v>4948</v>
      </c>
    </row>
    <row r="914" spans="2:2" x14ac:dyDescent="0.2">
      <c r="B914" s="137" t="s">
        <v>4949</v>
      </c>
    </row>
    <row r="915" spans="2:2" x14ac:dyDescent="0.2">
      <c r="B915" s="137" t="s">
        <v>4950</v>
      </c>
    </row>
    <row r="916" spans="2:2" x14ac:dyDescent="0.2">
      <c r="B916" s="137" t="s">
        <v>4951</v>
      </c>
    </row>
    <row r="917" spans="2:2" x14ac:dyDescent="0.2">
      <c r="B917" s="137" t="s">
        <v>4952</v>
      </c>
    </row>
    <row r="918" spans="2:2" x14ac:dyDescent="0.2">
      <c r="B918" s="137" t="s">
        <v>4953</v>
      </c>
    </row>
    <row r="919" spans="2:2" x14ac:dyDescent="0.2">
      <c r="B919" s="137" t="s">
        <v>4954</v>
      </c>
    </row>
    <row r="920" spans="2:2" x14ac:dyDescent="0.2">
      <c r="B920" s="137" t="s">
        <v>4955</v>
      </c>
    </row>
    <row r="921" spans="2:2" x14ac:dyDescent="0.2">
      <c r="B921" s="137" t="s">
        <v>4956</v>
      </c>
    </row>
    <row r="922" spans="2:2" x14ac:dyDescent="0.2">
      <c r="B922" s="137" t="s">
        <v>4957</v>
      </c>
    </row>
    <row r="923" spans="2:2" x14ac:dyDescent="0.2">
      <c r="B923" s="137" t="s">
        <v>4958</v>
      </c>
    </row>
    <row r="924" spans="2:2" x14ac:dyDescent="0.2">
      <c r="B924" s="137" t="s">
        <v>4959</v>
      </c>
    </row>
    <row r="925" spans="2:2" x14ac:dyDescent="0.2">
      <c r="B925" s="137" t="s">
        <v>4960</v>
      </c>
    </row>
    <row r="926" spans="2:2" x14ac:dyDescent="0.2">
      <c r="B926" s="137" t="s">
        <v>4961</v>
      </c>
    </row>
    <row r="927" spans="2:2" x14ac:dyDescent="0.2">
      <c r="B927" s="137" t="s">
        <v>4962</v>
      </c>
    </row>
    <row r="928" spans="2:2" x14ac:dyDescent="0.2">
      <c r="B928" s="137" t="s">
        <v>4963</v>
      </c>
    </row>
    <row r="929" spans="2:2" x14ac:dyDescent="0.2">
      <c r="B929" s="137" t="s">
        <v>4964</v>
      </c>
    </row>
    <row r="930" spans="2:2" x14ac:dyDescent="0.2">
      <c r="B930" s="137" t="s">
        <v>4965</v>
      </c>
    </row>
    <row r="931" spans="2:2" x14ac:dyDescent="0.2">
      <c r="B931" s="137" t="s">
        <v>4966</v>
      </c>
    </row>
    <row r="932" spans="2:2" x14ac:dyDescent="0.2">
      <c r="B932" s="137" t="s">
        <v>4967</v>
      </c>
    </row>
    <row r="933" spans="2:2" x14ac:dyDescent="0.2">
      <c r="B933" s="137" t="s">
        <v>4968</v>
      </c>
    </row>
    <row r="934" spans="2:2" x14ac:dyDescent="0.2">
      <c r="B934" s="137" t="s">
        <v>4969</v>
      </c>
    </row>
    <row r="935" spans="2:2" x14ac:dyDescent="0.2">
      <c r="B935" s="137" t="s">
        <v>4970</v>
      </c>
    </row>
    <row r="936" spans="2:2" x14ac:dyDescent="0.2">
      <c r="B936" s="137" t="s">
        <v>4971</v>
      </c>
    </row>
    <row r="937" spans="2:2" x14ac:dyDescent="0.2">
      <c r="B937" s="137" t="s">
        <v>4972</v>
      </c>
    </row>
    <row r="938" spans="2:2" x14ac:dyDescent="0.2">
      <c r="B938" s="137" t="s">
        <v>4973</v>
      </c>
    </row>
    <row r="939" spans="2:2" x14ac:dyDescent="0.2">
      <c r="B939" s="137" t="s">
        <v>4974</v>
      </c>
    </row>
    <row r="940" spans="2:2" x14ac:dyDescent="0.2">
      <c r="B940" s="137" t="s">
        <v>4975</v>
      </c>
    </row>
    <row r="941" spans="2:2" x14ac:dyDescent="0.2">
      <c r="B941" s="137" t="s">
        <v>4976</v>
      </c>
    </row>
    <row r="942" spans="2:2" x14ac:dyDescent="0.2">
      <c r="B942" s="137" t="s">
        <v>4977</v>
      </c>
    </row>
    <row r="943" spans="2:2" x14ac:dyDescent="0.2">
      <c r="B943" s="137" t="s">
        <v>4978</v>
      </c>
    </row>
    <row r="944" spans="2:2" x14ac:dyDescent="0.2">
      <c r="B944" s="137" t="s">
        <v>4978</v>
      </c>
    </row>
    <row r="945" spans="2:2" x14ac:dyDescent="0.2">
      <c r="B945" s="137" t="s">
        <v>4979</v>
      </c>
    </row>
    <row r="946" spans="2:2" x14ac:dyDescent="0.2">
      <c r="B946" s="137" t="s">
        <v>4980</v>
      </c>
    </row>
    <row r="947" spans="2:2" x14ac:dyDescent="0.2">
      <c r="B947" s="137" t="s">
        <v>4981</v>
      </c>
    </row>
    <row r="948" spans="2:2" x14ac:dyDescent="0.2">
      <c r="B948" s="137" t="s">
        <v>4982</v>
      </c>
    </row>
    <row r="949" spans="2:2" x14ac:dyDescent="0.2">
      <c r="B949" s="137" t="s">
        <v>4983</v>
      </c>
    </row>
    <row r="950" spans="2:2" x14ac:dyDescent="0.2">
      <c r="B950" s="137" t="s">
        <v>4984</v>
      </c>
    </row>
    <row r="951" spans="2:2" x14ac:dyDescent="0.2">
      <c r="B951" s="137" t="s">
        <v>4985</v>
      </c>
    </row>
    <row r="952" spans="2:2" x14ac:dyDescent="0.2">
      <c r="B952" s="137" t="s">
        <v>4986</v>
      </c>
    </row>
    <row r="953" spans="2:2" x14ac:dyDescent="0.2">
      <c r="B953" s="137" t="s">
        <v>4987</v>
      </c>
    </row>
    <row r="954" spans="2:2" x14ac:dyDescent="0.2">
      <c r="B954" s="137" t="s">
        <v>4988</v>
      </c>
    </row>
    <row r="955" spans="2:2" x14ac:dyDescent="0.2">
      <c r="B955" s="137" t="s">
        <v>4989</v>
      </c>
    </row>
    <row r="956" spans="2:2" x14ac:dyDescent="0.2">
      <c r="B956" s="137" t="s">
        <v>4983</v>
      </c>
    </row>
    <row r="957" spans="2:2" x14ac:dyDescent="0.2">
      <c r="B957" s="137" t="s">
        <v>4987</v>
      </c>
    </row>
    <row r="958" spans="2:2" x14ac:dyDescent="0.2">
      <c r="B958" s="137" t="s">
        <v>4990</v>
      </c>
    </row>
    <row r="959" spans="2:2" x14ac:dyDescent="0.2">
      <c r="B959" s="137" t="s">
        <v>4991</v>
      </c>
    </row>
    <row r="960" spans="2:2" x14ac:dyDescent="0.2">
      <c r="B960" s="137" t="s">
        <v>4987</v>
      </c>
    </row>
    <row r="961" spans="2:2" x14ac:dyDescent="0.2">
      <c r="B961" s="137" t="s">
        <v>4988</v>
      </c>
    </row>
    <row r="962" spans="2:2" x14ac:dyDescent="0.2">
      <c r="B962" s="137" t="s">
        <v>4990</v>
      </c>
    </row>
    <row r="963" spans="2:2" x14ac:dyDescent="0.2">
      <c r="B963" s="137" t="s">
        <v>4982</v>
      </c>
    </row>
    <row r="964" spans="2:2" x14ac:dyDescent="0.2">
      <c r="B964" s="137" t="s">
        <v>4986</v>
      </c>
    </row>
    <row r="965" spans="2:2" x14ac:dyDescent="0.2">
      <c r="B965" s="137" t="s">
        <v>4990</v>
      </c>
    </row>
    <row r="966" spans="2:2" x14ac:dyDescent="0.2">
      <c r="B966" s="137" t="s">
        <v>4992</v>
      </c>
    </row>
    <row r="967" spans="2:2" x14ac:dyDescent="0.2">
      <c r="B967" s="137" t="s">
        <v>4983</v>
      </c>
    </row>
    <row r="968" spans="2:2" x14ac:dyDescent="0.2">
      <c r="B968" s="137" t="s">
        <v>4988</v>
      </c>
    </row>
    <row r="970" spans="2:2" x14ac:dyDescent="0.2">
      <c r="B970" s="137" t="s">
        <v>4993</v>
      </c>
    </row>
    <row r="971" spans="2:2" x14ac:dyDescent="0.2">
      <c r="B971" s="137" t="s">
        <v>4994</v>
      </c>
    </row>
    <row r="972" spans="2:2" x14ac:dyDescent="0.2">
      <c r="B972" s="137" t="s">
        <v>4995</v>
      </c>
    </row>
    <row r="973" spans="2:2" x14ac:dyDescent="0.2">
      <c r="B973" s="137" t="s">
        <v>4996</v>
      </c>
    </row>
    <row r="974" spans="2:2" x14ac:dyDescent="0.2">
      <c r="B974" s="137" t="s">
        <v>4997</v>
      </c>
    </row>
    <row r="975" spans="2:2" x14ac:dyDescent="0.2">
      <c r="B975" s="137" t="s">
        <v>4998</v>
      </c>
    </row>
    <row r="976" spans="2:2" x14ac:dyDescent="0.2">
      <c r="B976" s="137" t="s">
        <v>4999</v>
      </c>
    </row>
    <row r="977" spans="2:2" x14ac:dyDescent="0.2">
      <c r="B977" s="137" t="s">
        <v>5000</v>
      </c>
    </row>
    <row r="978" spans="2:2" x14ac:dyDescent="0.2">
      <c r="B978" s="137" t="s">
        <v>5001</v>
      </c>
    </row>
    <row r="979" spans="2:2" x14ac:dyDescent="0.2">
      <c r="B979" s="137" t="s">
        <v>5002</v>
      </c>
    </row>
    <row r="980" spans="2:2" x14ac:dyDescent="0.2">
      <c r="B980" s="137" t="s">
        <v>5003</v>
      </c>
    </row>
    <row r="981" spans="2:2" x14ac:dyDescent="0.2">
      <c r="B981" s="137" t="s">
        <v>5004</v>
      </c>
    </row>
    <row r="982" spans="2:2" x14ac:dyDescent="0.2">
      <c r="B982" s="137" t="s">
        <v>5005</v>
      </c>
    </row>
    <row r="983" spans="2:2" x14ac:dyDescent="0.2">
      <c r="B983" s="137" t="s">
        <v>5006</v>
      </c>
    </row>
    <row r="984" spans="2:2" x14ac:dyDescent="0.2">
      <c r="B984" s="137" t="s">
        <v>5007</v>
      </c>
    </row>
    <row r="985" spans="2:2" x14ac:dyDescent="0.2">
      <c r="B985" s="137" t="s">
        <v>5008</v>
      </c>
    </row>
    <row r="986" spans="2:2" x14ac:dyDescent="0.2">
      <c r="B986" s="137" t="s">
        <v>5009</v>
      </c>
    </row>
    <row r="987" spans="2:2" x14ac:dyDescent="0.2">
      <c r="B987" s="137" t="s">
        <v>5010</v>
      </c>
    </row>
    <row r="988" spans="2:2" x14ac:dyDescent="0.2">
      <c r="B988" s="137" t="s">
        <v>5011</v>
      </c>
    </row>
    <row r="989" spans="2:2" x14ac:dyDescent="0.2">
      <c r="B989" s="137" t="s">
        <v>5012</v>
      </c>
    </row>
    <row r="990" spans="2:2" x14ac:dyDescent="0.2">
      <c r="B990" s="137" t="s">
        <v>5013</v>
      </c>
    </row>
    <row r="991" spans="2:2" x14ac:dyDescent="0.2">
      <c r="B991" s="137" t="s">
        <v>5014</v>
      </c>
    </row>
    <row r="992" spans="2:2" x14ac:dyDescent="0.2">
      <c r="B992" s="137" t="s">
        <v>5015</v>
      </c>
    </row>
    <row r="993" spans="2:2" x14ac:dyDescent="0.2">
      <c r="B993" s="137" t="s">
        <v>5016</v>
      </c>
    </row>
    <row r="994" spans="2:2" x14ac:dyDescent="0.2">
      <c r="B994" s="137" t="s">
        <v>5017</v>
      </c>
    </row>
    <row r="995" spans="2:2" x14ac:dyDescent="0.2">
      <c r="B995" s="137" t="s">
        <v>5018</v>
      </c>
    </row>
    <row r="996" spans="2:2" x14ac:dyDescent="0.2">
      <c r="B996" s="137" t="s">
        <v>5019</v>
      </c>
    </row>
    <row r="997" spans="2:2" x14ac:dyDescent="0.2">
      <c r="B997" s="137" t="s">
        <v>5020</v>
      </c>
    </row>
    <row r="998" spans="2:2" x14ac:dyDescent="0.2">
      <c r="B998" s="137" t="s">
        <v>5021</v>
      </c>
    </row>
    <row r="999" spans="2:2" x14ac:dyDescent="0.2">
      <c r="B999" s="137" t="s">
        <v>5022</v>
      </c>
    </row>
    <row r="1000" spans="2:2" x14ac:dyDescent="0.2">
      <c r="B1000" s="137" t="s">
        <v>5023</v>
      </c>
    </row>
    <row r="1001" spans="2:2" x14ac:dyDescent="0.2">
      <c r="B1001" s="137" t="s">
        <v>5024</v>
      </c>
    </row>
    <row r="1002" spans="2:2" x14ac:dyDescent="0.2">
      <c r="B1002" s="137" t="s">
        <v>5025</v>
      </c>
    </row>
    <row r="1003" spans="2:2" x14ac:dyDescent="0.2">
      <c r="B1003" s="137" t="s">
        <v>5026</v>
      </c>
    </row>
    <row r="1004" spans="2:2" x14ac:dyDescent="0.2">
      <c r="B1004" s="137" t="s">
        <v>5027</v>
      </c>
    </row>
    <row r="1005" spans="2:2" x14ac:dyDescent="0.2">
      <c r="B1005" s="137" t="s">
        <v>5028</v>
      </c>
    </row>
    <row r="1006" spans="2:2" x14ac:dyDescent="0.2">
      <c r="B1006" s="137" t="s">
        <v>5029</v>
      </c>
    </row>
    <row r="1007" spans="2:2" x14ac:dyDescent="0.2">
      <c r="B1007" s="137" t="s">
        <v>5030</v>
      </c>
    </row>
    <row r="1008" spans="2:2" x14ac:dyDescent="0.2">
      <c r="B1008" s="137" t="s">
        <v>5031</v>
      </c>
    </row>
    <row r="1009" spans="2:2" x14ac:dyDescent="0.2">
      <c r="B1009" s="137" t="s">
        <v>5032</v>
      </c>
    </row>
    <row r="1010" spans="2:2" x14ac:dyDescent="0.2">
      <c r="B1010" s="137" t="s">
        <v>5033</v>
      </c>
    </row>
    <row r="1011" spans="2:2" x14ac:dyDescent="0.2">
      <c r="B1011" s="137" t="s">
        <v>5034</v>
      </c>
    </row>
    <row r="1012" spans="2:2" x14ac:dyDescent="0.2">
      <c r="B1012" s="137" t="s">
        <v>5035</v>
      </c>
    </row>
    <row r="1013" spans="2:2" x14ac:dyDescent="0.2">
      <c r="B1013" s="137" t="s">
        <v>5036</v>
      </c>
    </row>
    <row r="1014" spans="2:2" x14ac:dyDescent="0.2">
      <c r="B1014" s="137" t="s">
        <v>5037</v>
      </c>
    </row>
    <row r="1015" spans="2:2" x14ac:dyDescent="0.2">
      <c r="B1015" s="137" t="s">
        <v>5038</v>
      </c>
    </row>
    <row r="1016" spans="2:2" x14ac:dyDescent="0.2">
      <c r="B1016" s="137" t="s">
        <v>5039</v>
      </c>
    </row>
    <row r="1017" spans="2:2" x14ac:dyDescent="0.2">
      <c r="B1017" s="137" t="s">
        <v>5040</v>
      </c>
    </row>
    <row r="1018" spans="2:2" x14ac:dyDescent="0.2">
      <c r="B1018" s="137" t="s">
        <v>5041</v>
      </c>
    </row>
    <row r="1019" spans="2:2" x14ac:dyDescent="0.2">
      <c r="B1019" s="137" t="s">
        <v>5042</v>
      </c>
    </row>
    <row r="1020" spans="2:2" x14ac:dyDescent="0.2">
      <c r="B1020" s="137" t="s">
        <v>5043</v>
      </c>
    </row>
    <row r="1021" spans="2:2" x14ac:dyDescent="0.2">
      <c r="B1021" s="137" t="s">
        <v>5044</v>
      </c>
    </row>
    <row r="1022" spans="2:2" x14ac:dyDescent="0.2">
      <c r="B1022" s="137" t="s">
        <v>5045</v>
      </c>
    </row>
    <row r="1023" spans="2:2" x14ac:dyDescent="0.2">
      <c r="B1023" s="137" t="s">
        <v>5046</v>
      </c>
    </row>
    <row r="1024" spans="2:2" x14ac:dyDescent="0.2">
      <c r="B1024" s="137" t="s">
        <v>5047</v>
      </c>
    </row>
    <row r="1025" spans="2:2" x14ac:dyDescent="0.2">
      <c r="B1025" s="137" t="s">
        <v>5048</v>
      </c>
    </row>
    <row r="1026" spans="2:2" x14ac:dyDescent="0.2">
      <c r="B1026" s="137" t="s">
        <v>5049</v>
      </c>
    </row>
    <row r="1027" spans="2:2" x14ac:dyDescent="0.2">
      <c r="B1027" s="137" t="s">
        <v>5050</v>
      </c>
    </row>
    <row r="1028" spans="2:2" x14ac:dyDescent="0.2">
      <c r="B1028" s="137" t="s">
        <v>5051</v>
      </c>
    </row>
    <row r="1029" spans="2:2" x14ac:dyDescent="0.2">
      <c r="B1029" s="137" t="s">
        <v>5052</v>
      </c>
    </row>
    <row r="1030" spans="2:2" x14ac:dyDescent="0.2">
      <c r="B1030" s="137" t="s">
        <v>5053</v>
      </c>
    </row>
    <row r="1031" spans="2:2" x14ac:dyDescent="0.2">
      <c r="B1031" s="137" t="s">
        <v>5054</v>
      </c>
    </row>
    <row r="1032" spans="2:2" x14ac:dyDescent="0.2">
      <c r="B1032" s="137" t="s">
        <v>5055</v>
      </c>
    </row>
    <row r="1033" spans="2:2" x14ac:dyDescent="0.2">
      <c r="B1033" s="137" t="s">
        <v>5056</v>
      </c>
    </row>
    <row r="1034" spans="2:2" x14ac:dyDescent="0.2">
      <c r="B1034" s="137" t="s">
        <v>5057</v>
      </c>
    </row>
    <row r="1035" spans="2:2" x14ac:dyDescent="0.2">
      <c r="B1035" s="137" t="s">
        <v>5058</v>
      </c>
    </row>
    <row r="1036" spans="2:2" x14ac:dyDescent="0.2">
      <c r="B1036" s="137" t="s">
        <v>5059</v>
      </c>
    </row>
    <row r="1037" spans="2:2" x14ac:dyDescent="0.2">
      <c r="B1037" s="137" t="s">
        <v>5060</v>
      </c>
    </row>
    <row r="1038" spans="2:2" x14ac:dyDescent="0.2">
      <c r="B1038" s="137" t="s">
        <v>5061</v>
      </c>
    </row>
    <row r="1039" spans="2:2" x14ac:dyDescent="0.2">
      <c r="B1039" s="137" t="s">
        <v>5062</v>
      </c>
    </row>
    <row r="1040" spans="2:2" x14ac:dyDescent="0.2">
      <c r="B1040" s="137" t="s">
        <v>5063</v>
      </c>
    </row>
    <row r="1041" spans="2:2" x14ac:dyDescent="0.2">
      <c r="B1041" s="137" t="s">
        <v>5064</v>
      </c>
    </row>
    <row r="1042" spans="2:2" x14ac:dyDescent="0.2">
      <c r="B1042" s="137" t="s">
        <v>5065</v>
      </c>
    </row>
    <row r="1043" spans="2:2" x14ac:dyDescent="0.2">
      <c r="B1043" s="137" t="s">
        <v>5066</v>
      </c>
    </row>
    <row r="1044" spans="2:2" x14ac:dyDescent="0.2">
      <c r="B1044" s="137" t="s">
        <v>5067</v>
      </c>
    </row>
    <row r="1045" spans="2:2" x14ac:dyDescent="0.2">
      <c r="B1045" s="137" t="s">
        <v>5068</v>
      </c>
    </row>
    <row r="1046" spans="2:2" x14ac:dyDescent="0.2">
      <c r="B1046" s="137" t="s">
        <v>5069</v>
      </c>
    </row>
    <row r="1047" spans="2:2" x14ac:dyDescent="0.2">
      <c r="B1047" s="137" t="s">
        <v>5070</v>
      </c>
    </row>
    <row r="1048" spans="2:2" x14ac:dyDescent="0.2">
      <c r="B1048" s="137" t="s">
        <v>5071</v>
      </c>
    </row>
    <row r="1049" spans="2:2" x14ac:dyDescent="0.2">
      <c r="B1049" s="137" t="s">
        <v>5072</v>
      </c>
    </row>
    <row r="1050" spans="2:2" x14ac:dyDescent="0.2">
      <c r="B1050" s="137" t="s">
        <v>5073</v>
      </c>
    </row>
    <row r="1051" spans="2:2" x14ac:dyDescent="0.2">
      <c r="B1051" s="137" t="s">
        <v>5074</v>
      </c>
    </row>
    <row r="1052" spans="2:2" x14ac:dyDescent="0.2">
      <c r="B1052" s="137" t="s">
        <v>5075</v>
      </c>
    </row>
    <row r="1053" spans="2:2" x14ac:dyDescent="0.2">
      <c r="B1053" s="137" t="s">
        <v>5076</v>
      </c>
    </row>
    <row r="1054" spans="2:2" x14ac:dyDescent="0.2">
      <c r="B1054" s="137" t="s">
        <v>5077</v>
      </c>
    </row>
    <row r="1055" spans="2:2" x14ac:dyDescent="0.2">
      <c r="B1055" s="137" t="s">
        <v>5078</v>
      </c>
    </row>
    <row r="1056" spans="2:2" x14ac:dyDescent="0.2">
      <c r="B1056" s="137" t="s">
        <v>5079</v>
      </c>
    </row>
    <row r="1057" spans="2:2" x14ac:dyDescent="0.2">
      <c r="B1057" s="137" t="s">
        <v>5080</v>
      </c>
    </row>
    <row r="1058" spans="2:2" x14ac:dyDescent="0.2">
      <c r="B1058" s="137" t="s">
        <v>5081</v>
      </c>
    </row>
    <row r="1059" spans="2:2" x14ac:dyDescent="0.2">
      <c r="B1059" s="137" t="s">
        <v>5082</v>
      </c>
    </row>
    <row r="1060" spans="2:2" x14ac:dyDescent="0.2">
      <c r="B1060" s="137" t="s">
        <v>5083</v>
      </c>
    </row>
    <row r="1061" spans="2:2" x14ac:dyDescent="0.2">
      <c r="B1061" s="137" t="s">
        <v>5084</v>
      </c>
    </row>
    <row r="1062" spans="2:2" x14ac:dyDescent="0.2">
      <c r="B1062" s="137" t="s">
        <v>5085</v>
      </c>
    </row>
    <row r="1063" spans="2:2" x14ac:dyDescent="0.2">
      <c r="B1063" s="137" t="s">
        <v>5086</v>
      </c>
    </row>
    <row r="1064" spans="2:2" x14ac:dyDescent="0.2">
      <c r="B1064" s="137" t="s">
        <v>5087</v>
      </c>
    </row>
    <row r="1065" spans="2:2" x14ac:dyDescent="0.2">
      <c r="B1065" s="137" t="s">
        <v>5088</v>
      </c>
    </row>
    <row r="1066" spans="2:2" x14ac:dyDescent="0.2">
      <c r="B1066" s="137" t="s">
        <v>5089</v>
      </c>
    </row>
    <row r="1067" spans="2:2" x14ac:dyDescent="0.2">
      <c r="B1067" s="137" t="s">
        <v>5090</v>
      </c>
    </row>
    <row r="1068" spans="2:2" x14ac:dyDescent="0.2">
      <c r="B1068" s="137" t="s">
        <v>5091</v>
      </c>
    </row>
    <row r="1069" spans="2:2" x14ac:dyDescent="0.2">
      <c r="B1069" s="137" t="s">
        <v>5092</v>
      </c>
    </row>
    <row r="1070" spans="2:2" x14ac:dyDescent="0.2">
      <c r="B1070" s="137" t="s">
        <v>5093</v>
      </c>
    </row>
    <row r="1071" spans="2:2" x14ac:dyDescent="0.2">
      <c r="B1071" s="137" t="s">
        <v>5094</v>
      </c>
    </row>
    <row r="1072" spans="2:2" x14ac:dyDescent="0.2">
      <c r="B1072" s="137" t="s">
        <v>5095</v>
      </c>
    </row>
    <row r="1073" spans="2:2" x14ac:dyDescent="0.2">
      <c r="B1073" s="137" t="s">
        <v>5096</v>
      </c>
    </row>
    <row r="1074" spans="2:2" x14ac:dyDescent="0.2">
      <c r="B1074" s="137" t="s">
        <v>5097</v>
      </c>
    </row>
    <row r="1075" spans="2:2" x14ac:dyDescent="0.2">
      <c r="B1075" s="137" t="s">
        <v>5098</v>
      </c>
    </row>
    <row r="1076" spans="2:2" x14ac:dyDescent="0.2">
      <c r="B1076" s="137" t="s">
        <v>5099</v>
      </c>
    </row>
    <row r="1077" spans="2:2" x14ac:dyDescent="0.2">
      <c r="B1077" s="137" t="s">
        <v>5100</v>
      </c>
    </row>
    <row r="1078" spans="2:2" x14ac:dyDescent="0.2">
      <c r="B1078" s="137" t="s">
        <v>5101</v>
      </c>
    </row>
    <row r="1079" spans="2:2" x14ac:dyDescent="0.2">
      <c r="B1079" s="137" t="s">
        <v>5102</v>
      </c>
    </row>
    <row r="1080" spans="2:2" x14ac:dyDescent="0.2">
      <c r="B1080" s="137" t="s">
        <v>5103</v>
      </c>
    </row>
    <row r="1081" spans="2:2" x14ac:dyDescent="0.2">
      <c r="B1081" s="137" t="s">
        <v>5104</v>
      </c>
    </row>
    <row r="1082" spans="2:2" x14ac:dyDescent="0.2">
      <c r="B1082" s="137" t="s">
        <v>5105</v>
      </c>
    </row>
    <row r="1083" spans="2:2" x14ac:dyDescent="0.2">
      <c r="B1083" s="137" t="s">
        <v>5106</v>
      </c>
    </row>
    <row r="1084" spans="2:2" x14ac:dyDescent="0.2">
      <c r="B1084" s="137" t="s">
        <v>5107</v>
      </c>
    </row>
    <row r="1085" spans="2:2" x14ac:dyDescent="0.2">
      <c r="B1085" s="137" t="s">
        <v>5108</v>
      </c>
    </row>
    <row r="1086" spans="2:2" x14ac:dyDescent="0.2">
      <c r="B1086" s="137" t="s">
        <v>5109</v>
      </c>
    </row>
    <row r="1087" spans="2:2" x14ac:dyDescent="0.2">
      <c r="B1087" s="137" t="s">
        <v>5110</v>
      </c>
    </row>
    <row r="1088" spans="2:2" x14ac:dyDescent="0.2">
      <c r="B1088" s="137" t="s">
        <v>5111</v>
      </c>
    </row>
    <row r="1089" spans="2:2" x14ac:dyDescent="0.2">
      <c r="B1089" s="137" t="s">
        <v>5112</v>
      </c>
    </row>
    <row r="1090" spans="2:2" x14ac:dyDescent="0.2">
      <c r="B1090" s="137" t="s">
        <v>5113</v>
      </c>
    </row>
    <row r="1091" spans="2:2" x14ac:dyDescent="0.2">
      <c r="B1091" s="137" t="s">
        <v>5114</v>
      </c>
    </row>
    <row r="1092" spans="2:2" x14ac:dyDescent="0.2">
      <c r="B1092" s="137" t="s">
        <v>5115</v>
      </c>
    </row>
    <row r="1093" spans="2:2" x14ac:dyDescent="0.2">
      <c r="B1093" s="137" t="s">
        <v>5116</v>
      </c>
    </row>
    <row r="1094" spans="2:2" x14ac:dyDescent="0.2">
      <c r="B1094" s="137" t="s">
        <v>5117</v>
      </c>
    </row>
    <row r="1095" spans="2:2" x14ac:dyDescent="0.2">
      <c r="B1095" s="137" t="s">
        <v>5118</v>
      </c>
    </row>
    <row r="1096" spans="2:2" x14ac:dyDescent="0.2">
      <c r="B1096" s="137" t="s">
        <v>5119</v>
      </c>
    </row>
    <row r="1097" spans="2:2" x14ac:dyDescent="0.2">
      <c r="B1097" s="137" t="s">
        <v>5120</v>
      </c>
    </row>
    <row r="1098" spans="2:2" x14ac:dyDescent="0.2">
      <c r="B1098" s="137" t="s">
        <v>5121</v>
      </c>
    </row>
    <row r="1099" spans="2:2" x14ac:dyDescent="0.2">
      <c r="B1099" s="137" t="s">
        <v>5122</v>
      </c>
    </row>
    <row r="1100" spans="2:2" x14ac:dyDescent="0.2">
      <c r="B1100" s="137" t="s">
        <v>5123</v>
      </c>
    </row>
    <row r="1101" spans="2:2" x14ac:dyDescent="0.2">
      <c r="B1101" s="137" t="s">
        <v>5124</v>
      </c>
    </row>
    <row r="1102" spans="2:2" x14ac:dyDescent="0.2">
      <c r="B1102" s="137" t="s">
        <v>5125</v>
      </c>
    </row>
    <row r="1103" spans="2:2" x14ac:dyDescent="0.2">
      <c r="B1103" s="137" t="s">
        <v>5126</v>
      </c>
    </row>
    <row r="1104" spans="2:2" x14ac:dyDescent="0.2">
      <c r="B1104" s="137" t="s">
        <v>5127</v>
      </c>
    </row>
    <row r="1105" spans="2:2" x14ac:dyDescent="0.2">
      <c r="B1105" s="137" t="s">
        <v>5128</v>
      </c>
    </row>
    <row r="1106" spans="2:2" x14ac:dyDescent="0.2">
      <c r="B1106" s="137" t="s">
        <v>5129</v>
      </c>
    </row>
    <row r="1107" spans="2:2" x14ac:dyDescent="0.2">
      <c r="B1107" s="137" t="s">
        <v>5130</v>
      </c>
    </row>
    <row r="1108" spans="2:2" x14ac:dyDescent="0.2">
      <c r="B1108" s="137" t="s">
        <v>5131</v>
      </c>
    </row>
    <row r="1109" spans="2:2" x14ac:dyDescent="0.2">
      <c r="B1109" s="137" t="s">
        <v>5132</v>
      </c>
    </row>
    <row r="1110" spans="2:2" x14ac:dyDescent="0.2">
      <c r="B1110" s="137" t="s">
        <v>5133</v>
      </c>
    </row>
    <row r="1111" spans="2:2" x14ac:dyDescent="0.2">
      <c r="B1111" s="137" t="s">
        <v>5134</v>
      </c>
    </row>
    <row r="1112" spans="2:2" x14ac:dyDescent="0.2">
      <c r="B1112" s="137" t="s">
        <v>5135</v>
      </c>
    </row>
    <row r="1113" spans="2:2" x14ac:dyDescent="0.2">
      <c r="B1113" s="137" t="s">
        <v>5136</v>
      </c>
    </row>
    <row r="1114" spans="2:2" x14ac:dyDescent="0.2">
      <c r="B1114" s="137" t="s">
        <v>5137</v>
      </c>
    </row>
    <row r="1115" spans="2:2" x14ac:dyDescent="0.2">
      <c r="B1115" s="137" t="s">
        <v>5138</v>
      </c>
    </row>
    <row r="1116" spans="2:2" x14ac:dyDescent="0.2">
      <c r="B1116" s="137" t="s">
        <v>5139</v>
      </c>
    </row>
    <row r="1117" spans="2:2" x14ac:dyDescent="0.2">
      <c r="B1117" s="137" t="s">
        <v>5140</v>
      </c>
    </row>
    <row r="1118" spans="2:2" x14ac:dyDescent="0.2">
      <c r="B1118" s="137" t="s">
        <v>5141</v>
      </c>
    </row>
    <row r="1119" spans="2:2" x14ac:dyDescent="0.2">
      <c r="B1119" s="137" t="s">
        <v>5142</v>
      </c>
    </row>
    <row r="1120" spans="2:2" x14ac:dyDescent="0.2">
      <c r="B1120" s="137" t="s">
        <v>5143</v>
      </c>
    </row>
    <row r="1121" spans="2:2" x14ac:dyDescent="0.2">
      <c r="B1121" s="137" t="s">
        <v>5144</v>
      </c>
    </row>
    <row r="1122" spans="2:2" x14ac:dyDescent="0.2">
      <c r="B1122" s="137" t="s">
        <v>5145</v>
      </c>
    </row>
    <row r="1123" spans="2:2" x14ac:dyDescent="0.2">
      <c r="B1123" s="137" t="s">
        <v>5146</v>
      </c>
    </row>
    <row r="1124" spans="2:2" x14ac:dyDescent="0.2">
      <c r="B1124" s="137" t="s">
        <v>5147</v>
      </c>
    </row>
    <row r="1125" spans="2:2" x14ac:dyDescent="0.2">
      <c r="B1125" s="137" t="s">
        <v>5148</v>
      </c>
    </row>
    <row r="1126" spans="2:2" x14ac:dyDescent="0.2">
      <c r="B1126" s="137" t="s">
        <v>5149</v>
      </c>
    </row>
    <row r="1127" spans="2:2" x14ac:dyDescent="0.2">
      <c r="B1127" s="137" t="s">
        <v>5150</v>
      </c>
    </row>
    <row r="1128" spans="2:2" x14ac:dyDescent="0.2">
      <c r="B1128" s="137" t="s">
        <v>5151</v>
      </c>
    </row>
    <row r="1129" spans="2:2" x14ac:dyDescent="0.2">
      <c r="B1129" s="137" t="s">
        <v>5152</v>
      </c>
    </row>
    <row r="1130" spans="2:2" x14ac:dyDescent="0.2">
      <c r="B1130" s="137" t="s">
        <v>5153</v>
      </c>
    </row>
    <row r="1131" spans="2:2" x14ac:dyDescent="0.2">
      <c r="B1131" s="137" t="s">
        <v>5154</v>
      </c>
    </row>
    <row r="1132" spans="2:2" x14ac:dyDescent="0.2">
      <c r="B1132" s="137" t="s">
        <v>5155</v>
      </c>
    </row>
    <row r="1133" spans="2:2" x14ac:dyDescent="0.2">
      <c r="B1133" s="137" t="s">
        <v>5156</v>
      </c>
    </row>
    <row r="1134" spans="2:2" x14ac:dyDescent="0.2">
      <c r="B1134" s="137" t="s">
        <v>5157</v>
      </c>
    </row>
    <row r="1135" spans="2:2" x14ac:dyDescent="0.2">
      <c r="B1135" s="137" t="s">
        <v>5158</v>
      </c>
    </row>
    <row r="1136" spans="2:2" x14ac:dyDescent="0.2">
      <c r="B1136" s="137" t="s">
        <v>5158</v>
      </c>
    </row>
    <row r="1137" spans="2:2" x14ac:dyDescent="0.2">
      <c r="B1137" s="137" t="s">
        <v>5158</v>
      </c>
    </row>
    <row r="1138" spans="2:2" x14ac:dyDescent="0.2">
      <c r="B1138" s="137" t="s">
        <v>5158</v>
      </c>
    </row>
    <row r="1139" spans="2:2" x14ac:dyDescent="0.2">
      <c r="B1139" s="137" t="s">
        <v>5158</v>
      </c>
    </row>
    <row r="1140" spans="2:2" x14ac:dyDescent="0.2">
      <c r="B1140" s="137" t="s">
        <v>5158</v>
      </c>
    </row>
    <row r="1141" spans="2:2" x14ac:dyDescent="0.2">
      <c r="B1141" s="137" t="s">
        <v>5159</v>
      </c>
    </row>
    <row r="1142" spans="2:2" x14ac:dyDescent="0.2">
      <c r="B1142" s="137" t="s">
        <v>5160</v>
      </c>
    </row>
    <row r="1143" spans="2:2" x14ac:dyDescent="0.2">
      <c r="B1143" s="137" t="s">
        <v>5161</v>
      </c>
    </row>
    <row r="1144" spans="2:2" x14ac:dyDescent="0.2">
      <c r="B1144" s="137" t="s">
        <v>5162</v>
      </c>
    </row>
    <row r="1145" spans="2:2" x14ac:dyDescent="0.2">
      <c r="B1145" s="137" t="s">
        <v>5163</v>
      </c>
    </row>
    <row r="1146" spans="2:2" x14ac:dyDescent="0.2">
      <c r="B1146" s="137" t="s">
        <v>5164</v>
      </c>
    </row>
    <row r="1147" spans="2:2" x14ac:dyDescent="0.2">
      <c r="B1147" s="137" t="s">
        <v>5165</v>
      </c>
    </row>
    <row r="1148" spans="2:2" x14ac:dyDescent="0.2">
      <c r="B1148" s="137" t="s">
        <v>5166</v>
      </c>
    </row>
    <row r="1149" spans="2:2" x14ac:dyDescent="0.2">
      <c r="B1149" s="137" t="s">
        <v>5167</v>
      </c>
    </row>
    <row r="1150" spans="2:2" x14ac:dyDescent="0.2">
      <c r="B1150" s="137" t="s">
        <v>5168</v>
      </c>
    </row>
    <row r="1151" spans="2:2" x14ac:dyDescent="0.2">
      <c r="B1151" s="137" t="s">
        <v>5169</v>
      </c>
    </row>
    <row r="1152" spans="2:2" x14ac:dyDescent="0.2">
      <c r="B1152" s="137" t="s">
        <v>5170</v>
      </c>
    </row>
    <row r="1153" spans="2:2" x14ac:dyDescent="0.2">
      <c r="B1153" s="137" t="s">
        <v>5171</v>
      </c>
    </row>
    <row r="1154" spans="2:2" x14ac:dyDescent="0.2">
      <c r="B1154" s="137" t="s">
        <v>5172</v>
      </c>
    </row>
    <row r="1155" spans="2:2" x14ac:dyDescent="0.2">
      <c r="B1155" s="137" t="s">
        <v>5173</v>
      </c>
    </row>
    <row r="1156" spans="2:2" x14ac:dyDescent="0.2">
      <c r="B1156" s="137" t="s">
        <v>5174</v>
      </c>
    </row>
    <row r="1157" spans="2:2" x14ac:dyDescent="0.2">
      <c r="B1157" s="137" t="s">
        <v>5175</v>
      </c>
    </row>
    <row r="1158" spans="2:2" x14ac:dyDescent="0.2">
      <c r="B1158" s="137" t="s">
        <v>5176</v>
      </c>
    </row>
    <row r="1159" spans="2:2" x14ac:dyDescent="0.2">
      <c r="B1159" s="137" t="s">
        <v>5177</v>
      </c>
    </row>
    <row r="1160" spans="2:2" x14ac:dyDescent="0.2">
      <c r="B1160" s="137" t="s">
        <v>5178</v>
      </c>
    </row>
    <row r="1161" spans="2:2" x14ac:dyDescent="0.2">
      <c r="B1161" s="137" t="s">
        <v>5179</v>
      </c>
    </row>
    <row r="1162" spans="2:2" x14ac:dyDescent="0.2">
      <c r="B1162" s="137" t="s">
        <v>5180</v>
      </c>
    </row>
    <row r="1163" spans="2:2" x14ac:dyDescent="0.2">
      <c r="B1163" s="137" t="s">
        <v>5181</v>
      </c>
    </row>
    <row r="1164" spans="2:2" x14ac:dyDescent="0.2">
      <c r="B1164" s="137" t="s">
        <v>5182</v>
      </c>
    </row>
    <row r="1165" spans="2:2" x14ac:dyDescent="0.2">
      <c r="B1165" s="137" t="s">
        <v>5183</v>
      </c>
    </row>
    <row r="1166" spans="2:2" x14ac:dyDescent="0.2">
      <c r="B1166" s="137" t="s">
        <v>5184</v>
      </c>
    </row>
    <row r="1167" spans="2:2" x14ac:dyDescent="0.2">
      <c r="B1167" s="137" t="s">
        <v>5185</v>
      </c>
    </row>
    <row r="1168" spans="2:2" x14ac:dyDescent="0.2">
      <c r="B1168" s="137" t="s">
        <v>5186</v>
      </c>
    </row>
    <row r="1169" spans="2:2" x14ac:dyDescent="0.2">
      <c r="B1169" s="137" t="s">
        <v>5187</v>
      </c>
    </row>
    <row r="1170" spans="2:2" x14ac:dyDescent="0.2">
      <c r="B1170" s="137" t="s">
        <v>5188</v>
      </c>
    </row>
    <row r="1171" spans="2:2" x14ac:dyDescent="0.2">
      <c r="B1171" s="137" t="s">
        <v>5189</v>
      </c>
    </row>
    <row r="1172" spans="2:2" x14ac:dyDescent="0.2">
      <c r="B1172" s="137" t="s">
        <v>5190</v>
      </c>
    </row>
    <row r="1173" spans="2:2" x14ac:dyDescent="0.2">
      <c r="B1173" s="137" t="s">
        <v>5191</v>
      </c>
    </row>
    <row r="1174" spans="2:2" x14ac:dyDescent="0.2">
      <c r="B1174" s="137" t="s">
        <v>5192</v>
      </c>
    </row>
    <row r="1175" spans="2:2" x14ac:dyDescent="0.2">
      <c r="B1175" s="137" t="s">
        <v>5191</v>
      </c>
    </row>
    <row r="1176" spans="2:2" x14ac:dyDescent="0.2">
      <c r="B1176" s="137" t="s">
        <v>5193</v>
      </c>
    </row>
    <row r="1177" spans="2:2" x14ac:dyDescent="0.2">
      <c r="B1177" s="137" t="s">
        <v>5194</v>
      </c>
    </row>
    <row r="1178" spans="2:2" x14ac:dyDescent="0.2">
      <c r="B1178" s="137" t="s">
        <v>5194</v>
      </c>
    </row>
    <row r="1179" spans="2:2" x14ac:dyDescent="0.2">
      <c r="B1179" s="137" t="s">
        <v>5195</v>
      </c>
    </row>
    <row r="1180" spans="2:2" x14ac:dyDescent="0.2">
      <c r="B1180" s="137" t="s">
        <v>5196</v>
      </c>
    </row>
    <row r="1181" spans="2:2" x14ac:dyDescent="0.2">
      <c r="B1181" s="137" t="s">
        <v>5197</v>
      </c>
    </row>
    <row r="1182" spans="2:2" x14ac:dyDescent="0.2">
      <c r="B1182" s="137" t="s">
        <v>5198</v>
      </c>
    </row>
    <row r="1183" spans="2:2" x14ac:dyDescent="0.2">
      <c r="B1183" s="137" t="s">
        <v>5199</v>
      </c>
    </row>
    <row r="1184" spans="2:2" x14ac:dyDescent="0.2">
      <c r="B1184" s="137" t="s">
        <v>5200</v>
      </c>
    </row>
    <row r="1185" spans="2:2" x14ac:dyDescent="0.2">
      <c r="B1185" s="137" t="s">
        <v>5201</v>
      </c>
    </row>
    <row r="1186" spans="2:2" x14ac:dyDescent="0.2">
      <c r="B1186" s="137" t="s">
        <v>5202</v>
      </c>
    </row>
    <row r="1187" spans="2:2" x14ac:dyDescent="0.2">
      <c r="B1187" s="137" t="s">
        <v>5203</v>
      </c>
    </row>
    <row r="1188" spans="2:2" x14ac:dyDescent="0.2">
      <c r="B1188" s="137" t="s">
        <v>5204</v>
      </c>
    </row>
    <row r="1189" spans="2:2" x14ac:dyDescent="0.2">
      <c r="B1189" s="137" t="s">
        <v>5205</v>
      </c>
    </row>
    <row r="1190" spans="2:2" x14ac:dyDescent="0.2">
      <c r="B1190" s="137" t="s">
        <v>5206</v>
      </c>
    </row>
    <row r="1191" spans="2:2" x14ac:dyDescent="0.2">
      <c r="B1191" s="137" t="s">
        <v>5207</v>
      </c>
    </row>
    <row r="1192" spans="2:2" x14ac:dyDescent="0.2">
      <c r="B1192" s="137" t="s">
        <v>5208</v>
      </c>
    </row>
    <row r="1193" spans="2:2" x14ac:dyDescent="0.2">
      <c r="B1193" s="137" t="s">
        <v>5209</v>
      </c>
    </row>
    <row r="1194" spans="2:2" x14ac:dyDescent="0.2">
      <c r="B1194" s="137" t="s">
        <v>5208</v>
      </c>
    </row>
    <row r="1195" spans="2:2" x14ac:dyDescent="0.2">
      <c r="B1195" s="137" t="s">
        <v>5210</v>
      </c>
    </row>
    <row r="1196" spans="2:2" x14ac:dyDescent="0.2">
      <c r="B1196" s="137" t="s">
        <v>5211</v>
      </c>
    </row>
    <row r="1197" spans="2:2" x14ac:dyDescent="0.2">
      <c r="B1197" s="137" t="s">
        <v>5212</v>
      </c>
    </row>
    <row r="1198" spans="2:2" x14ac:dyDescent="0.2">
      <c r="B1198" s="137" t="s">
        <v>5213</v>
      </c>
    </row>
    <row r="1199" spans="2:2" x14ac:dyDescent="0.2">
      <c r="B1199" s="137" t="s">
        <v>5214</v>
      </c>
    </row>
    <row r="1200" spans="2:2" x14ac:dyDescent="0.2">
      <c r="B1200" s="137" t="s">
        <v>5215</v>
      </c>
    </row>
    <row r="1201" spans="2:2" x14ac:dyDescent="0.2">
      <c r="B1201" s="137" t="s">
        <v>5216</v>
      </c>
    </row>
    <row r="1202" spans="2:2" x14ac:dyDescent="0.2">
      <c r="B1202" s="137" t="s">
        <v>5217</v>
      </c>
    </row>
    <row r="1203" spans="2:2" x14ac:dyDescent="0.2">
      <c r="B1203" s="137" t="s">
        <v>5218</v>
      </c>
    </row>
    <row r="1204" spans="2:2" x14ac:dyDescent="0.2">
      <c r="B1204" s="137" t="s">
        <v>5219</v>
      </c>
    </row>
    <row r="1205" spans="2:2" x14ac:dyDescent="0.2">
      <c r="B1205" s="137" t="s">
        <v>5220</v>
      </c>
    </row>
    <row r="1206" spans="2:2" x14ac:dyDescent="0.2">
      <c r="B1206" s="137" t="s">
        <v>5221</v>
      </c>
    </row>
    <row r="1207" spans="2:2" x14ac:dyDescent="0.2">
      <c r="B1207" s="137" t="s">
        <v>5222</v>
      </c>
    </row>
    <row r="1208" spans="2:2" x14ac:dyDescent="0.2">
      <c r="B1208" s="137" t="s">
        <v>5223</v>
      </c>
    </row>
    <row r="1209" spans="2:2" x14ac:dyDescent="0.2">
      <c r="B1209" s="137" t="s">
        <v>5224</v>
      </c>
    </row>
    <row r="1210" spans="2:2" x14ac:dyDescent="0.2">
      <c r="B1210" s="137" t="s">
        <v>5225</v>
      </c>
    </row>
    <row r="1211" spans="2:2" x14ac:dyDescent="0.2">
      <c r="B1211" s="137" t="s">
        <v>5226</v>
      </c>
    </row>
    <row r="1212" spans="2:2" x14ac:dyDescent="0.2">
      <c r="B1212" s="137" t="s">
        <v>5227</v>
      </c>
    </row>
    <row r="1213" spans="2:2" x14ac:dyDescent="0.2">
      <c r="B1213" s="137" t="s">
        <v>5226</v>
      </c>
    </row>
    <row r="1214" spans="2:2" x14ac:dyDescent="0.2">
      <c r="B1214" s="137" t="s">
        <v>5228</v>
      </c>
    </row>
    <row r="1215" spans="2:2" x14ac:dyDescent="0.2">
      <c r="B1215" s="137" t="s">
        <v>5229</v>
      </c>
    </row>
    <row r="1216" spans="2:2" x14ac:dyDescent="0.2">
      <c r="B1216" s="137" t="s">
        <v>5230</v>
      </c>
    </row>
    <row r="1217" spans="2:2" x14ac:dyDescent="0.2">
      <c r="B1217" s="137" t="s">
        <v>5231</v>
      </c>
    </row>
    <row r="1218" spans="2:2" x14ac:dyDescent="0.2">
      <c r="B1218" s="137" t="s">
        <v>5232</v>
      </c>
    </row>
    <row r="1219" spans="2:2" x14ac:dyDescent="0.2">
      <c r="B1219" s="137" t="s">
        <v>5233</v>
      </c>
    </row>
    <row r="1220" spans="2:2" x14ac:dyDescent="0.2">
      <c r="B1220" s="137" t="s">
        <v>5234</v>
      </c>
    </row>
    <row r="1221" spans="2:2" x14ac:dyDescent="0.2">
      <c r="B1221" s="137" t="s">
        <v>5235</v>
      </c>
    </row>
    <row r="1222" spans="2:2" x14ac:dyDescent="0.2">
      <c r="B1222" s="137" t="s">
        <v>5236</v>
      </c>
    </row>
    <row r="1223" spans="2:2" x14ac:dyDescent="0.2">
      <c r="B1223" s="137" t="s">
        <v>5237</v>
      </c>
    </row>
    <row r="1224" spans="2:2" x14ac:dyDescent="0.2">
      <c r="B1224" s="137" t="s">
        <v>5238</v>
      </c>
    </row>
    <row r="1225" spans="2:2" x14ac:dyDescent="0.2">
      <c r="B1225" s="137" t="s">
        <v>5239</v>
      </c>
    </row>
    <row r="1226" spans="2:2" x14ac:dyDescent="0.2">
      <c r="B1226" s="137" t="s">
        <v>5240</v>
      </c>
    </row>
    <row r="1227" spans="2:2" x14ac:dyDescent="0.2">
      <c r="B1227" s="137" t="s">
        <v>5241</v>
      </c>
    </row>
    <row r="1228" spans="2:2" x14ac:dyDescent="0.2">
      <c r="B1228" s="137" t="s">
        <v>5242</v>
      </c>
    </row>
    <row r="1229" spans="2:2" x14ac:dyDescent="0.2">
      <c r="B1229" s="137" t="s">
        <v>5243</v>
      </c>
    </row>
    <row r="1230" spans="2:2" x14ac:dyDescent="0.2">
      <c r="B1230" s="137" t="s">
        <v>5244</v>
      </c>
    </row>
    <row r="1231" spans="2:2" x14ac:dyDescent="0.2">
      <c r="B1231" s="137" t="s">
        <v>5245</v>
      </c>
    </row>
    <row r="1232" spans="2:2" x14ac:dyDescent="0.2">
      <c r="B1232" s="137" t="s">
        <v>5246</v>
      </c>
    </row>
    <row r="1233" spans="2:2" x14ac:dyDescent="0.2">
      <c r="B1233" s="137" t="s">
        <v>5247</v>
      </c>
    </row>
    <row r="1234" spans="2:2" x14ac:dyDescent="0.2">
      <c r="B1234" s="137" t="s">
        <v>5248</v>
      </c>
    </row>
    <row r="1235" spans="2:2" x14ac:dyDescent="0.2">
      <c r="B1235" s="137" t="s">
        <v>5249</v>
      </c>
    </row>
    <row r="1236" spans="2:2" x14ac:dyDescent="0.2">
      <c r="B1236" s="137" t="s">
        <v>5250</v>
      </c>
    </row>
    <row r="1237" spans="2:2" x14ac:dyDescent="0.2">
      <c r="B1237" s="137" t="s">
        <v>5251</v>
      </c>
    </row>
    <row r="1238" spans="2:2" x14ac:dyDescent="0.2">
      <c r="B1238" s="137" t="s">
        <v>5252</v>
      </c>
    </row>
    <row r="1239" spans="2:2" x14ac:dyDescent="0.2">
      <c r="B1239" s="137" t="s">
        <v>5253</v>
      </c>
    </row>
    <row r="1240" spans="2:2" x14ac:dyDescent="0.2">
      <c r="B1240" s="137" t="s">
        <v>5254</v>
      </c>
    </row>
    <row r="1241" spans="2:2" x14ac:dyDescent="0.2">
      <c r="B1241" s="137" t="s">
        <v>5255</v>
      </c>
    </row>
    <row r="1242" spans="2:2" x14ac:dyDescent="0.2">
      <c r="B1242" s="137" t="s">
        <v>5256</v>
      </c>
    </row>
    <row r="1243" spans="2:2" x14ac:dyDescent="0.2">
      <c r="B1243" s="137" t="s">
        <v>5257</v>
      </c>
    </row>
    <row r="1244" spans="2:2" x14ac:dyDescent="0.2">
      <c r="B1244" s="137" t="s">
        <v>5258</v>
      </c>
    </row>
    <row r="1245" spans="2:2" x14ac:dyDescent="0.2">
      <c r="B1245" s="137" t="s">
        <v>5259</v>
      </c>
    </row>
    <row r="1246" spans="2:2" x14ac:dyDescent="0.2">
      <c r="B1246" s="137" t="s">
        <v>5260</v>
      </c>
    </row>
    <row r="1247" spans="2:2" x14ac:dyDescent="0.2">
      <c r="B1247" s="137" t="s">
        <v>5261</v>
      </c>
    </row>
    <row r="1248" spans="2:2" x14ac:dyDescent="0.2">
      <c r="B1248" s="137" t="s">
        <v>5262</v>
      </c>
    </row>
    <row r="1249" spans="2:2" x14ac:dyDescent="0.2">
      <c r="B1249" s="137" t="s">
        <v>5263</v>
      </c>
    </row>
    <row r="1250" spans="2:2" x14ac:dyDescent="0.2">
      <c r="B1250" s="137" t="s">
        <v>5264</v>
      </c>
    </row>
    <row r="1251" spans="2:2" x14ac:dyDescent="0.2">
      <c r="B1251" s="137" t="s">
        <v>5265</v>
      </c>
    </row>
    <row r="1252" spans="2:2" x14ac:dyDescent="0.2">
      <c r="B1252" s="137" t="s">
        <v>5264</v>
      </c>
    </row>
  </sheetData>
  <autoFilter ref="A1:AV1252" xr:uid="{00000000-0009-0000-0000-00000B000000}"/>
  <pageMargins left="0.43307086614173229" right="0.43307086614173229" top="0.35433070866141736" bottom="0.35433070866141736" header="0.31496062992125984" footer="0.31496062992125984"/>
  <pageSetup paperSize="9" scale="90" fitToHeight="0" orientation="landscape" r:id="rId1"/>
  <headerFooter>
    <oddHeader>&amp;C&amp;"Calibri"&amp;10&amp;K0000FF- Internal -&amp;1#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166"/>
  <sheetViews>
    <sheetView zoomScale="120" zoomScaleNormal="120" workbookViewId="0">
      <pane xSplit="5" ySplit="10" topLeftCell="F84" activePane="bottomRight" state="frozen"/>
      <selection pane="topRight" activeCell="F1" sqref="F1"/>
      <selection pane="bottomLeft" activeCell="A11" sqref="A11"/>
      <selection pane="bottomRight" activeCell="W101" sqref="W101"/>
    </sheetView>
  </sheetViews>
  <sheetFormatPr defaultRowHeight="11.25" x14ac:dyDescent="0.2"/>
  <cols>
    <col min="1" max="1" width="5.28515625" style="137" customWidth="1"/>
    <col min="2" max="2" width="27.140625" style="137" customWidth="1"/>
    <col min="3" max="4" width="4" style="137" customWidth="1"/>
    <col min="5" max="5" width="9.42578125" style="137" customWidth="1"/>
    <col min="6" max="48" width="2.7109375" style="137" customWidth="1"/>
    <col min="49" max="16384" width="9.140625" style="137"/>
  </cols>
  <sheetData>
    <row r="1" spans="1:48" s="136" customFormat="1" x14ac:dyDescent="0.2">
      <c r="A1" s="136" t="s">
        <v>3875</v>
      </c>
      <c r="B1" s="168"/>
      <c r="C1" s="168"/>
      <c r="D1" s="168"/>
      <c r="F1" s="167" t="s">
        <v>4137</v>
      </c>
      <c r="G1" s="166"/>
      <c r="H1" s="166"/>
      <c r="I1" s="138"/>
      <c r="K1" s="138"/>
    </row>
    <row r="2" spans="1:48" s="136" customFormat="1" x14ac:dyDescent="0.2">
      <c r="A2" s="128" t="s">
        <v>191</v>
      </c>
      <c r="B2" s="149" t="s">
        <v>3780</v>
      </c>
      <c r="C2" s="149"/>
      <c r="D2" s="149"/>
      <c r="E2" s="183" t="s">
        <v>333</v>
      </c>
      <c r="F2" s="166"/>
      <c r="G2" s="138"/>
      <c r="H2" s="167" t="s">
        <v>4138</v>
      </c>
      <c r="I2" s="166"/>
      <c r="K2" s="138"/>
    </row>
    <row r="3" spans="1:48" s="136" customFormat="1" x14ac:dyDescent="0.2">
      <c r="A3" s="35" t="s">
        <v>195</v>
      </c>
      <c r="B3" s="130" t="s">
        <v>3781</v>
      </c>
      <c r="C3" s="130"/>
      <c r="D3" s="130"/>
      <c r="E3" s="138"/>
      <c r="F3" s="166"/>
      <c r="G3" s="138"/>
      <c r="H3" s="166"/>
      <c r="I3" s="138"/>
      <c r="J3" s="32" t="s">
        <v>190</v>
      </c>
      <c r="K3" s="32"/>
      <c r="L3" s="32"/>
      <c r="M3" s="32"/>
      <c r="N3" s="32"/>
      <c r="O3" s="32"/>
      <c r="P3" s="32"/>
      <c r="Q3" s="32"/>
      <c r="R3" s="32"/>
      <c r="S3" s="32"/>
      <c r="T3" s="166" t="s">
        <v>1147</v>
      </c>
      <c r="U3" s="166"/>
      <c r="V3" s="166"/>
      <c r="W3" s="32"/>
      <c r="X3" s="32"/>
      <c r="Y3" s="32"/>
      <c r="Z3" s="32"/>
      <c r="AA3" s="32"/>
      <c r="AB3" s="32"/>
      <c r="AC3" s="32"/>
      <c r="AD3" s="32"/>
      <c r="AE3" s="32"/>
      <c r="AF3" s="166" t="s">
        <v>1153</v>
      </c>
      <c r="AG3" s="166"/>
      <c r="AH3" s="166"/>
      <c r="AI3" s="32"/>
      <c r="AJ3" s="32"/>
      <c r="AK3" s="32"/>
      <c r="AL3" s="32"/>
      <c r="AM3" s="32"/>
      <c r="AN3" s="32"/>
      <c r="AO3" s="32"/>
      <c r="AP3" s="32"/>
      <c r="AQ3" s="32" t="s">
        <v>1252</v>
      </c>
      <c r="AR3" s="166" t="s">
        <v>1159</v>
      </c>
      <c r="AS3" s="166"/>
      <c r="AT3" s="166"/>
      <c r="AU3" s="32"/>
    </row>
    <row r="4" spans="1:48" s="136" customFormat="1" x14ac:dyDescent="0.2">
      <c r="A4" s="129" t="s">
        <v>2647</v>
      </c>
      <c r="B4" s="130" t="s">
        <v>4244</v>
      </c>
      <c r="C4" s="168"/>
      <c r="D4" s="168"/>
      <c r="E4" s="138"/>
      <c r="F4" s="166"/>
      <c r="G4" s="138"/>
      <c r="H4" s="166"/>
      <c r="I4" s="138"/>
      <c r="J4" s="166" t="s">
        <v>2374</v>
      </c>
      <c r="K4" s="166"/>
      <c r="L4" s="166"/>
      <c r="M4" s="138"/>
      <c r="N4" s="138"/>
      <c r="O4" s="138"/>
      <c r="P4" s="138"/>
      <c r="Q4" s="138"/>
      <c r="R4" s="138"/>
      <c r="S4" s="138"/>
      <c r="T4" s="166"/>
      <c r="U4" s="138"/>
      <c r="V4" s="166" t="s">
        <v>1148</v>
      </c>
      <c r="W4" s="166"/>
      <c r="X4" s="166"/>
      <c r="Y4" s="138"/>
      <c r="Z4" s="138"/>
      <c r="AA4" s="138"/>
      <c r="AB4" s="138"/>
      <c r="AC4" s="138"/>
      <c r="AD4" s="138"/>
      <c r="AE4" s="138"/>
      <c r="AF4" s="166" t="s">
        <v>1252</v>
      </c>
      <c r="AG4" s="138" t="s">
        <v>1252</v>
      </c>
      <c r="AH4" s="166" t="s">
        <v>1154</v>
      </c>
      <c r="AI4" s="166"/>
      <c r="AJ4" s="166"/>
      <c r="AK4" s="138"/>
      <c r="AL4" s="138"/>
      <c r="AM4" s="138"/>
      <c r="AN4" s="138"/>
      <c r="AO4" s="138"/>
      <c r="AP4" s="138"/>
      <c r="AQ4" s="138"/>
      <c r="AR4" s="166" t="s">
        <v>1252</v>
      </c>
      <c r="AS4" s="138"/>
      <c r="AT4" s="166" t="s">
        <v>1160</v>
      </c>
      <c r="AU4" s="166"/>
      <c r="AV4" s="169"/>
    </row>
    <row r="5" spans="1:48" s="136" customFormat="1" x14ac:dyDescent="0.2">
      <c r="A5" s="129" t="s">
        <v>2648</v>
      </c>
      <c r="B5" s="130" t="s">
        <v>4254</v>
      </c>
      <c r="C5" s="168"/>
      <c r="D5" s="168"/>
      <c r="E5" s="138"/>
      <c r="F5" s="166"/>
      <c r="G5" s="138"/>
      <c r="H5" s="166"/>
      <c r="I5" s="138"/>
      <c r="J5" s="166"/>
      <c r="K5" s="138"/>
      <c r="L5" s="166" t="s">
        <v>1000</v>
      </c>
      <c r="M5" s="166"/>
      <c r="N5" s="166"/>
      <c r="O5" s="138"/>
      <c r="P5" s="138"/>
      <c r="Q5" s="138"/>
      <c r="R5" s="138"/>
      <c r="S5" s="138"/>
      <c r="T5" s="166"/>
      <c r="U5" s="138"/>
      <c r="V5" s="166" t="s">
        <v>1252</v>
      </c>
      <c r="W5" s="138"/>
      <c r="X5" s="166" t="s">
        <v>1149</v>
      </c>
      <c r="Y5" s="166"/>
      <c r="Z5" s="166"/>
      <c r="AA5" s="138"/>
      <c r="AB5" s="138"/>
      <c r="AC5" s="138"/>
      <c r="AD5" s="138"/>
      <c r="AE5" s="138"/>
      <c r="AF5" s="166"/>
      <c r="AG5" s="138"/>
      <c r="AH5" s="166" t="s">
        <v>1252</v>
      </c>
      <c r="AI5" s="138" t="s">
        <v>1252</v>
      </c>
      <c r="AJ5" s="166" t="s">
        <v>1155</v>
      </c>
      <c r="AK5" s="166"/>
      <c r="AL5" s="166"/>
      <c r="AM5" s="138"/>
      <c r="AN5" s="138"/>
      <c r="AO5" s="138"/>
      <c r="AP5" s="138"/>
      <c r="AQ5" s="138"/>
      <c r="AR5" s="166"/>
      <c r="AS5" s="138"/>
      <c r="AT5" s="166"/>
      <c r="AU5" s="138"/>
    </row>
    <row r="6" spans="1:48" s="136" customFormat="1" x14ac:dyDescent="0.2">
      <c r="A6" s="129" t="s">
        <v>2649</v>
      </c>
      <c r="B6" s="130" t="s">
        <v>5812</v>
      </c>
      <c r="C6" s="168"/>
      <c r="D6" s="168"/>
      <c r="E6" s="138"/>
      <c r="F6" s="166"/>
      <c r="G6" s="138"/>
      <c r="H6" s="166"/>
      <c r="I6" s="138"/>
      <c r="J6" s="166"/>
      <c r="K6" s="138"/>
      <c r="L6" s="166"/>
      <c r="M6" s="138"/>
      <c r="N6" s="166" t="s">
        <v>2375</v>
      </c>
      <c r="O6" s="166"/>
      <c r="P6" s="166"/>
      <c r="Q6" s="138"/>
      <c r="R6" s="138"/>
      <c r="S6" s="138"/>
      <c r="T6" s="166"/>
      <c r="U6" s="138"/>
      <c r="V6" s="166"/>
      <c r="W6" s="138"/>
      <c r="X6" s="166"/>
      <c r="Y6" s="138"/>
      <c r="Z6" s="166" t="s">
        <v>1150</v>
      </c>
      <c r="AA6" s="166"/>
      <c r="AB6" s="166"/>
      <c r="AC6" s="138"/>
      <c r="AD6" s="138"/>
      <c r="AE6" s="138"/>
      <c r="AF6" s="166"/>
      <c r="AG6" s="138"/>
      <c r="AH6" s="166"/>
      <c r="AI6" s="138"/>
      <c r="AJ6" s="166" t="s">
        <v>1252</v>
      </c>
      <c r="AK6" s="138" t="s">
        <v>1252</v>
      </c>
      <c r="AL6" s="166" t="s">
        <v>1156</v>
      </c>
      <c r="AM6" s="166"/>
      <c r="AN6" s="166"/>
      <c r="AO6" s="138"/>
      <c r="AP6" s="138"/>
      <c r="AQ6" s="138"/>
      <c r="AR6" s="166"/>
      <c r="AS6" s="138"/>
      <c r="AT6" s="166"/>
      <c r="AU6" s="138"/>
    </row>
    <row r="7" spans="1:48" s="136" customFormat="1" x14ac:dyDescent="0.2">
      <c r="A7" s="129" t="s">
        <v>2664</v>
      </c>
      <c r="B7" s="130" t="s">
        <v>5813</v>
      </c>
      <c r="E7" s="138"/>
      <c r="F7" s="166"/>
      <c r="G7" s="138"/>
      <c r="H7" s="166"/>
      <c r="I7" s="138"/>
      <c r="J7" s="166"/>
      <c r="K7" s="138"/>
      <c r="L7" s="166"/>
      <c r="M7" s="138"/>
      <c r="N7" s="166"/>
      <c r="O7" s="138"/>
      <c r="P7" s="166" t="s">
        <v>1145</v>
      </c>
      <c r="Q7" s="166"/>
      <c r="R7" s="166"/>
      <c r="S7" s="138"/>
      <c r="T7" s="166"/>
      <c r="U7" s="138"/>
      <c r="V7" s="166"/>
      <c r="W7" s="138"/>
      <c r="X7" s="166"/>
      <c r="Y7" s="138"/>
      <c r="Z7" s="166" t="s">
        <v>1252</v>
      </c>
      <c r="AA7" s="138" t="s">
        <v>1252</v>
      </c>
      <c r="AB7" s="166" t="s">
        <v>1151</v>
      </c>
      <c r="AC7" s="166"/>
      <c r="AD7" s="166"/>
      <c r="AE7" s="138"/>
      <c r="AF7" s="166"/>
      <c r="AG7" s="138"/>
      <c r="AH7" s="166"/>
      <c r="AI7" s="138"/>
      <c r="AJ7" s="166"/>
      <c r="AK7" s="138"/>
      <c r="AL7" s="166"/>
      <c r="AM7" s="138"/>
      <c r="AN7" s="166" t="s">
        <v>1157</v>
      </c>
      <c r="AO7" s="166"/>
      <c r="AP7" s="166"/>
      <c r="AQ7" s="138"/>
      <c r="AR7" s="166"/>
      <c r="AS7" s="138"/>
      <c r="AT7" s="166"/>
      <c r="AU7" s="138"/>
    </row>
    <row r="8" spans="1:48" s="136" customFormat="1" x14ac:dyDescent="0.2">
      <c r="A8" s="35"/>
      <c r="B8" s="130"/>
      <c r="E8" s="138"/>
      <c r="F8" s="166"/>
      <c r="G8" s="138"/>
      <c r="H8" s="166"/>
      <c r="I8" s="138"/>
      <c r="J8" s="166"/>
      <c r="K8" s="138"/>
      <c r="L8" s="166"/>
      <c r="M8" s="138"/>
      <c r="N8" s="166"/>
      <c r="O8" s="138"/>
      <c r="P8" s="166"/>
      <c r="Q8" s="138"/>
      <c r="R8" s="166" t="s">
        <v>1146</v>
      </c>
      <c r="S8" s="166"/>
      <c r="T8" s="166"/>
      <c r="U8" s="138"/>
      <c r="V8" s="166"/>
      <c r="W8" s="138"/>
      <c r="X8" s="166"/>
      <c r="Y8" s="138"/>
      <c r="Z8" s="166"/>
      <c r="AA8" s="138"/>
      <c r="AB8" s="166" t="s">
        <v>1252</v>
      </c>
      <c r="AC8" s="138"/>
      <c r="AD8" s="166" t="s">
        <v>71</v>
      </c>
      <c r="AE8" s="166"/>
      <c r="AF8" s="166"/>
      <c r="AG8" s="138"/>
      <c r="AH8" s="166"/>
      <c r="AI8" s="138"/>
      <c r="AJ8" s="166"/>
      <c r="AK8" s="138"/>
      <c r="AL8" s="166"/>
      <c r="AM8" s="138"/>
      <c r="AN8" s="166" t="s">
        <v>1252</v>
      </c>
      <c r="AO8" s="138" t="s">
        <v>1252</v>
      </c>
      <c r="AP8" s="170" t="s">
        <v>1158</v>
      </c>
      <c r="AQ8" s="170"/>
      <c r="AR8" s="166"/>
      <c r="AS8" s="138"/>
      <c r="AT8" s="166"/>
      <c r="AU8" s="138"/>
    </row>
    <row r="9" spans="1:48" s="136" customFormat="1" x14ac:dyDescent="0.2">
      <c r="A9" s="35"/>
      <c r="B9" s="130"/>
      <c r="C9" s="136" t="s">
        <v>360</v>
      </c>
      <c r="E9" s="138"/>
      <c r="F9" s="166"/>
      <c r="G9" s="138"/>
      <c r="H9" s="166"/>
      <c r="I9" s="138"/>
      <c r="J9" s="166"/>
      <c r="K9" s="138"/>
      <c r="L9" s="166"/>
      <c r="M9" s="138"/>
      <c r="N9" s="166"/>
      <c r="O9" s="138"/>
      <c r="P9" s="166"/>
      <c r="Q9" s="138"/>
      <c r="R9" s="166"/>
      <c r="S9" s="138"/>
      <c r="T9" s="166"/>
      <c r="U9" s="138"/>
      <c r="V9" s="166"/>
      <c r="W9" s="138"/>
      <c r="X9" s="166"/>
      <c r="Y9" s="138"/>
      <c r="Z9" s="166"/>
      <c r="AA9" s="138"/>
      <c r="AB9" s="166"/>
      <c r="AC9" s="138"/>
      <c r="AD9" s="166"/>
      <c r="AE9" s="138"/>
      <c r="AF9" s="166"/>
      <c r="AG9" s="138"/>
      <c r="AH9" s="166"/>
      <c r="AI9" s="138"/>
      <c r="AJ9" s="166"/>
      <c r="AK9" s="138"/>
      <c r="AL9" s="166"/>
      <c r="AM9" s="138"/>
      <c r="AN9" s="166"/>
      <c r="AO9" s="138"/>
      <c r="AP9" s="170"/>
      <c r="AQ9" s="138"/>
      <c r="AR9" s="166"/>
      <c r="AS9" s="138"/>
      <c r="AT9" s="166"/>
      <c r="AU9" s="138"/>
    </row>
    <row r="10" spans="1:48" s="136" customFormat="1" x14ac:dyDescent="0.2">
      <c r="A10" s="171"/>
      <c r="B10" s="140" t="s">
        <v>3782</v>
      </c>
      <c r="C10" s="140" t="s">
        <v>358</v>
      </c>
      <c r="D10" s="140" t="s">
        <v>359</v>
      </c>
      <c r="E10" s="172"/>
      <c r="F10" s="173" t="s">
        <v>3874</v>
      </c>
      <c r="G10" s="174"/>
      <c r="H10" s="173" t="s">
        <v>3873</v>
      </c>
      <c r="I10" s="174"/>
      <c r="J10" s="173" t="s">
        <v>335</v>
      </c>
      <c r="K10" s="174"/>
      <c r="L10" s="173" t="s">
        <v>1142</v>
      </c>
      <c r="M10" s="174"/>
      <c r="N10" s="173" t="s">
        <v>644</v>
      </c>
      <c r="O10" s="174"/>
      <c r="P10" s="173" t="s">
        <v>647</v>
      </c>
      <c r="Q10" s="174"/>
      <c r="R10" s="173" t="s">
        <v>652</v>
      </c>
      <c r="S10" s="174"/>
      <c r="T10" s="173" t="s">
        <v>658</v>
      </c>
      <c r="U10" s="174"/>
      <c r="V10" s="173" t="s">
        <v>661</v>
      </c>
      <c r="W10" s="174"/>
      <c r="X10" s="173" t="s">
        <v>667</v>
      </c>
      <c r="Y10" s="174"/>
      <c r="Z10" s="173" t="s">
        <v>674</v>
      </c>
      <c r="AA10" s="174"/>
      <c r="AB10" s="173" t="s">
        <v>680</v>
      </c>
      <c r="AC10" s="174"/>
      <c r="AD10" s="173" t="s">
        <v>599</v>
      </c>
      <c r="AE10" s="174"/>
      <c r="AF10" s="173" t="s">
        <v>687</v>
      </c>
      <c r="AG10" s="174"/>
      <c r="AH10" s="173" t="s">
        <v>693</v>
      </c>
      <c r="AI10" s="174"/>
      <c r="AJ10" s="173" t="s">
        <v>697</v>
      </c>
      <c r="AK10" s="174"/>
      <c r="AL10" s="173" t="s">
        <v>702</v>
      </c>
      <c r="AM10" s="174"/>
      <c r="AN10" s="173" t="s">
        <v>708</v>
      </c>
      <c r="AO10" s="174"/>
      <c r="AP10" s="175" t="s">
        <v>77</v>
      </c>
      <c r="AQ10" s="175"/>
      <c r="AR10" s="173" t="s">
        <v>714</v>
      </c>
      <c r="AS10" s="174"/>
      <c r="AT10" s="173" t="s">
        <v>719</v>
      </c>
      <c r="AU10" s="174"/>
    </row>
    <row r="11" spans="1:48" x14ac:dyDescent="0.2">
      <c r="A11" s="215" t="s">
        <v>1161</v>
      </c>
      <c r="B11" s="215" t="s">
        <v>3783</v>
      </c>
      <c r="C11" s="215" t="s">
        <v>3017</v>
      </c>
      <c r="D11" s="215" t="s">
        <v>3018</v>
      </c>
      <c r="E11" s="215" t="s">
        <v>1141</v>
      </c>
      <c r="F11" s="216" t="s">
        <v>191</v>
      </c>
      <c r="G11" s="215"/>
      <c r="H11" s="216"/>
      <c r="I11" s="215"/>
      <c r="J11" s="216"/>
      <c r="K11" s="215"/>
      <c r="L11" s="215" t="s">
        <v>191</v>
      </c>
      <c r="M11" s="215"/>
      <c r="N11" s="215" t="s">
        <v>191</v>
      </c>
      <c r="O11" s="215"/>
      <c r="P11" s="215" t="s">
        <v>191</v>
      </c>
      <c r="Q11" s="215"/>
      <c r="R11" s="215" t="s">
        <v>191</v>
      </c>
      <c r="S11" s="215"/>
      <c r="T11" s="215" t="s">
        <v>191</v>
      </c>
      <c r="U11" s="215"/>
      <c r="V11" s="215" t="s">
        <v>191</v>
      </c>
      <c r="W11" s="215"/>
      <c r="X11" s="215" t="s">
        <v>191</v>
      </c>
      <c r="Y11" s="215"/>
      <c r="Z11" s="215" t="s">
        <v>191</v>
      </c>
      <c r="AA11" s="215"/>
      <c r="AB11" s="215" t="s">
        <v>191</v>
      </c>
      <c r="AC11" s="215"/>
      <c r="AD11" s="215" t="s">
        <v>191</v>
      </c>
      <c r="AE11" s="215"/>
      <c r="AF11" s="215" t="s">
        <v>191</v>
      </c>
      <c r="AG11" s="215"/>
      <c r="AH11" s="215" t="s">
        <v>191</v>
      </c>
      <c r="AI11" s="215"/>
      <c r="AJ11" s="215" t="s">
        <v>191</v>
      </c>
      <c r="AK11" s="215"/>
      <c r="AL11" s="215" t="s">
        <v>191</v>
      </c>
      <c r="AM11" s="215"/>
      <c r="AN11" s="215" t="s">
        <v>191</v>
      </c>
      <c r="AO11" s="215"/>
      <c r="AP11" s="215"/>
      <c r="AQ11" s="215"/>
      <c r="AR11" s="215" t="s">
        <v>191</v>
      </c>
      <c r="AS11" s="215"/>
      <c r="AT11" s="215" t="s">
        <v>191</v>
      </c>
      <c r="AU11" s="215"/>
    </row>
    <row r="12" spans="1:48" x14ac:dyDescent="0.2">
      <c r="A12" s="217" t="s">
        <v>1162</v>
      </c>
      <c r="B12" s="217" t="s">
        <v>3784</v>
      </c>
      <c r="C12" s="217" t="s">
        <v>3023</v>
      </c>
      <c r="D12" s="217" t="s">
        <v>3024</v>
      </c>
      <c r="E12" s="217" t="s">
        <v>1141</v>
      </c>
      <c r="F12" s="218" t="s">
        <v>191</v>
      </c>
      <c r="G12" s="217"/>
      <c r="H12" s="218"/>
      <c r="I12" s="217"/>
      <c r="J12" s="218"/>
      <c r="K12" s="217"/>
      <c r="L12" s="217" t="s">
        <v>191</v>
      </c>
      <c r="M12" s="217"/>
      <c r="N12" s="217" t="s">
        <v>191</v>
      </c>
      <c r="O12" s="217"/>
      <c r="P12" s="217" t="s">
        <v>191</v>
      </c>
      <c r="Q12" s="217"/>
      <c r="R12" s="217" t="s">
        <v>191</v>
      </c>
      <c r="S12" s="217"/>
      <c r="T12" s="217" t="s">
        <v>191</v>
      </c>
      <c r="U12" s="217"/>
      <c r="V12" s="217" t="s">
        <v>191</v>
      </c>
      <c r="W12" s="217"/>
      <c r="X12" s="217" t="s">
        <v>191</v>
      </c>
      <c r="Y12" s="217"/>
      <c r="Z12" s="217" t="s">
        <v>191</v>
      </c>
      <c r="AA12" s="217"/>
      <c r="AB12" s="217" t="s">
        <v>191</v>
      </c>
      <c r="AC12" s="217"/>
      <c r="AD12" s="217" t="s">
        <v>191</v>
      </c>
      <c r="AE12" s="217"/>
      <c r="AF12" s="217" t="s">
        <v>191</v>
      </c>
      <c r="AG12" s="217"/>
      <c r="AH12" s="217" t="s">
        <v>191</v>
      </c>
      <c r="AI12" s="217"/>
      <c r="AJ12" s="217" t="s">
        <v>191</v>
      </c>
      <c r="AK12" s="217"/>
      <c r="AL12" s="217" t="s">
        <v>191</v>
      </c>
      <c r="AM12" s="217"/>
      <c r="AN12" s="217" t="s">
        <v>191</v>
      </c>
      <c r="AO12" s="217"/>
      <c r="AP12" s="217"/>
      <c r="AQ12" s="217"/>
      <c r="AR12" s="217" t="s">
        <v>191</v>
      </c>
      <c r="AS12" s="217"/>
      <c r="AT12" s="217" t="s">
        <v>191</v>
      </c>
      <c r="AU12" s="217"/>
    </row>
    <row r="13" spans="1:48" x14ac:dyDescent="0.2">
      <c r="A13" s="217" t="s">
        <v>1163</v>
      </c>
      <c r="B13" s="217" t="s">
        <v>3785</v>
      </c>
      <c r="C13" s="217" t="s">
        <v>3030</v>
      </c>
      <c r="D13" s="217" t="s">
        <v>3031</v>
      </c>
      <c r="E13" s="217" t="s">
        <v>1141</v>
      </c>
      <c r="F13" s="218" t="s">
        <v>191</v>
      </c>
      <c r="G13" s="217"/>
      <c r="H13" s="218" t="s">
        <v>191</v>
      </c>
      <c r="I13" s="217"/>
      <c r="J13" s="218"/>
      <c r="K13" s="217"/>
      <c r="L13" s="217"/>
      <c r="M13" s="217"/>
      <c r="N13" s="217"/>
      <c r="O13" s="217"/>
      <c r="P13" s="217"/>
      <c r="Q13" s="217"/>
      <c r="R13" s="217"/>
      <c r="S13" s="217"/>
      <c r="T13" s="217" t="s">
        <v>191</v>
      </c>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t="s">
        <v>191</v>
      </c>
      <c r="AU13" s="217"/>
    </row>
    <row r="14" spans="1:48" x14ac:dyDescent="0.2">
      <c r="A14" s="217" t="s">
        <v>1164</v>
      </c>
      <c r="B14" s="217" t="s">
        <v>3786</v>
      </c>
      <c r="C14" s="217" t="s">
        <v>3036</v>
      </c>
      <c r="D14" s="217" t="s">
        <v>3037</v>
      </c>
      <c r="E14" s="217" t="s">
        <v>1141</v>
      </c>
      <c r="F14" s="218" t="s">
        <v>191</v>
      </c>
      <c r="G14" s="217"/>
      <c r="H14" s="218"/>
      <c r="I14" s="217"/>
      <c r="J14" s="218"/>
      <c r="K14" s="217"/>
      <c r="L14" s="217"/>
      <c r="M14" s="217"/>
      <c r="N14" s="217"/>
      <c r="O14" s="217"/>
      <c r="P14" s="217"/>
      <c r="Q14" s="217"/>
      <c r="R14" s="217"/>
      <c r="S14" s="217"/>
      <c r="T14" s="217" t="s">
        <v>191</v>
      </c>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t="s">
        <v>191</v>
      </c>
      <c r="AU14" s="217"/>
    </row>
    <row r="15" spans="1:48" x14ac:dyDescent="0.2">
      <c r="A15" s="217" t="s">
        <v>365</v>
      </c>
      <c r="B15" s="217" t="s">
        <v>3787</v>
      </c>
      <c r="C15" s="217" t="s">
        <v>3044</v>
      </c>
      <c r="D15" s="217" t="s">
        <v>3045</v>
      </c>
      <c r="E15" s="217" t="s">
        <v>1141</v>
      </c>
      <c r="F15" s="218" t="s">
        <v>191</v>
      </c>
      <c r="G15" s="217"/>
      <c r="H15" s="218"/>
      <c r="I15" s="217"/>
      <c r="J15" s="218" t="s">
        <v>191</v>
      </c>
      <c r="K15" s="217"/>
      <c r="L15" s="217"/>
      <c r="M15" s="217"/>
      <c r="N15" s="217"/>
      <c r="O15" s="217"/>
      <c r="P15" s="217"/>
      <c r="Q15" s="217"/>
      <c r="R15" s="217" t="s">
        <v>191</v>
      </c>
      <c r="S15" s="217"/>
      <c r="T15" s="217" t="s">
        <v>191</v>
      </c>
      <c r="U15" s="217"/>
      <c r="V15" s="217"/>
      <c r="W15" s="217"/>
      <c r="X15" s="217" t="s">
        <v>191</v>
      </c>
      <c r="Y15" s="217"/>
      <c r="Z15" s="217"/>
      <c r="AA15" s="217"/>
      <c r="AB15" s="217"/>
      <c r="AC15" s="217"/>
      <c r="AD15" s="217"/>
      <c r="AE15" s="217"/>
      <c r="AF15" s="217"/>
      <c r="AG15" s="217"/>
      <c r="AH15" s="217" t="s">
        <v>191</v>
      </c>
      <c r="AI15" s="217"/>
      <c r="AJ15" s="217"/>
      <c r="AK15" s="217"/>
      <c r="AL15" s="217"/>
      <c r="AM15" s="217"/>
      <c r="AN15" s="217"/>
      <c r="AO15" s="217"/>
      <c r="AP15" s="217"/>
      <c r="AQ15" s="217"/>
      <c r="AR15" s="217"/>
      <c r="AS15" s="217"/>
      <c r="AT15" s="217" t="s">
        <v>191</v>
      </c>
      <c r="AU15" s="217"/>
    </row>
    <row r="16" spans="1:48" x14ac:dyDescent="0.2">
      <c r="A16" s="217" t="s">
        <v>1165</v>
      </c>
      <c r="B16" s="217" t="s">
        <v>3788</v>
      </c>
      <c r="C16" s="217" t="s">
        <v>3052</v>
      </c>
      <c r="D16" s="217" t="s">
        <v>3053</v>
      </c>
      <c r="E16" s="217" t="s">
        <v>1141</v>
      </c>
      <c r="F16" s="218" t="s">
        <v>191</v>
      </c>
      <c r="G16" s="217"/>
      <c r="H16" s="218"/>
      <c r="I16" s="217"/>
      <c r="J16" s="218" t="s">
        <v>191</v>
      </c>
      <c r="K16" s="217"/>
      <c r="L16" s="217" t="s">
        <v>191</v>
      </c>
      <c r="M16" s="217"/>
      <c r="N16" s="217" t="s">
        <v>191</v>
      </c>
      <c r="O16" s="217"/>
      <c r="P16" s="217" t="s">
        <v>191</v>
      </c>
      <c r="Q16" s="217"/>
      <c r="R16" s="217" t="s">
        <v>191</v>
      </c>
      <c r="S16" s="217"/>
      <c r="T16" s="217" t="s">
        <v>191</v>
      </c>
      <c r="U16" s="217"/>
      <c r="V16" s="217" t="s">
        <v>191</v>
      </c>
      <c r="W16" s="217"/>
      <c r="X16" s="217" t="s">
        <v>191</v>
      </c>
      <c r="Y16" s="217"/>
      <c r="Z16" s="217" t="s">
        <v>191</v>
      </c>
      <c r="AA16" s="217"/>
      <c r="AB16" s="217" t="s">
        <v>191</v>
      </c>
      <c r="AC16" s="217"/>
      <c r="AD16" s="217" t="s">
        <v>191</v>
      </c>
      <c r="AE16" s="217"/>
      <c r="AF16" s="217" t="s">
        <v>191</v>
      </c>
      <c r="AG16" s="217"/>
      <c r="AH16" s="217" t="s">
        <v>191</v>
      </c>
      <c r="AI16" s="217"/>
      <c r="AJ16" s="217" t="s">
        <v>191</v>
      </c>
      <c r="AK16" s="217"/>
      <c r="AL16" s="217" t="s">
        <v>191</v>
      </c>
      <c r="AM16" s="217"/>
      <c r="AN16" s="217" t="s">
        <v>191</v>
      </c>
      <c r="AO16" s="217"/>
      <c r="AP16" s="217"/>
      <c r="AQ16" s="217"/>
      <c r="AR16" s="217" t="s">
        <v>191</v>
      </c>
      <c r="AS16" s="217"/>
      <c r="AT16" s="217" t="s">
        <v>191</v>
      </c>
      <c r="AU16" s="217"/>
    </row>
    <row r="17" spans="1:47" x14ac:dyDescent="0.2">
      <c r="A17" s="217" t="s">
        <v>366</v>
      </c>
      <c r="B17" s="217" t="s">
        <v>3789</v>
      </c>
      <c r="C17" s="217" t="s">
        <v>3059</v>
      </c>
      <c r="D17" s="217" t="s">
        <v>3060</v>
      </c>
      <c r="E17" s="217" t="s">
        <v>1141</v>
      </c>
      <c r="F17" s="218" t="s">
        <v>191</v>
      </c>
      <c r="G17" s="217"/>
      <c r="H17" s="218"/>
      <c r="I17" s="217"/>
      <c r="J17" s="218"/>
      <c r="K17" s="217"/>
      <c r="L17" s="217" t="s">
        <v>191</v>
      </c>
      <c r="M17" s="217"/>
      <c r="N17" s="217" t="s">
        <v>191</v>
      </c>
      <c r="O17" s="217"/>
      <c r="P17" s="217" t="s">
        <v>191</v>
      </c>
      <c r="Q17" s="217"/>
      <c r="R17" s="217" t="s">
        <v>191</v>
      </c>
      <c r="S17" s="217"/>
      <c r="T17" s="217" t="s">
        <v>191</v>
      </c>
      <c r="U17" s="217"/>
      <c r="V17" s="217" t="s">
        <v>191</v>
      </c>
      <c r="W17" s="217"/>
      <c r="X17" s="217" t="s">
        <v>191</v>
      </c>
      <c r="Y17" s="217"/>
      <c r="Z17" s="217" t="s">
        <v>191</v>
      </c>
      <c r="AA17" s="217"/>
      <c r="AB17" s="217" t="s">
        <v>191</v>
      </c>
      <c r="AC17" s="217"/>
      <c r="AD17" s="217" t="s">
        <v>191</v>
      </c>
      <c r="AE17" s="217"/>
      <c r="AF17" s="217" t="s">
        <v>191</v>
      </c>
      <c r="AG17" s="217"/>
      <c r="AH17" s="217" t="s">
        <v>191</v>
      </c>
      <c r="AI17" s="217"/>
      <c r="AJ17" s="217" t="s">
        <v>191</v>
      </c>
      <c r="AK17" s="217"/>
      <c r="AL17" s="217" t="s">
        <v>191</v>
      </c>
      <c r="AM17" s="217"/>
      <c r="AN17" s="217" t="s">
        <v>191</v>
      </c>
      <c r="AO17" s="217"/>
      <c r="AP17" s="217"/>
      <c r="AQ17" s="217"/>
      <c r="AR17" s="217" t="s">
        <v>191</v>
      </c>
      <c r="AS17" s="217"/>
      <c r="AT17" s="217" t="s">
        <v>191</v>
      </c>
      <c r="AU17" s="217"/>
    </row>
    <row r="18" spans="1:47" x14ac:dyDescent="0.2">
      <c r="A18" s="217" t="s">
        <v>3061</v>
      </c>
      <c r="B18" s="217" t="s">
        <v>3790</v>
      </c>
      <c r="C18" s="217" t="s">
        <v>3067</v>
      </c>
      <c r="D18" s="217" t="s">
        <v>3068</v>
      </c>
      <c r="E18" s="217" t="s">
        <v>1141</v>
      </c>
      <c r="F18" s="218" t="s">
        <v>191</v>
      </c>
      <c r="G18" s="217"/>
      <c r="H18" s="218"/>
      <c r="I18" s="217"/>
      <c r="J18" s="218" t="s">
        <v>191</v>
      </c>
      <c r="K18" s="217"/>
      <c r="L18" s="217" t="s">
        <v>191</v>
      </c>
      <c r="M18" s="217"/>
      <c r="N18" s="217" t="s">
        <v>191</v>
      </c>
      <c r="O18" s="217"/>
      <c r="P18" s="217" t="s">
        <v>191</v>
      </c>
      <c r="Q18" s="217"/>
      <c r="R18" s="217" t="s">
        <v>191</v>
      </c>
      <c r="S18" s="217"/>
      <c r="T18" s="217" t="s">
        <v>191</v>
      </c>
      <c r="U18" s="217"/>
      <c r="V18" s="217" t="s">
        <v>191</v>
      </c>
      <c r="W18" s="217"/>
      <c r="X18" s="217" t="s">
        <v>191</v>
      </c>
      <c r="Y18" s="217"/>
      <c r="Z18" s="217" t="s">
        <v>191</v>
      </c>
      <c r="AA18" s="217"/>
      <c r="AB18" s="217" t="s">
        <v>191</v>
      </c>
      <c r="AC18" s="217"/>
      <c r="AD18" s="217" t="s">
        <v>191</v>
      </c>
      <c r="AE18" s="217"/>
      <c r="AF18" s="217" t="s">
        <v>191</v>
      </c>
      <c r="AG18" s="217"/>
      <c r="AH18" s="217" t="s">
        <v>191</v>
      </c>
      <c r="AI18" s="217"/>
      <c r="AJ18" s="217" t="s">
        <v>191</v>
      </c>
      <c r="AK18" s="217"/>
      <c r="AL18" s="217" t="s">
        <v>191</v>
      </c>
      <c r="AM18" s="217"/>
      <c r="AN18" s="217" t="s">
        <v>191</v>
      </c>
      <c r="AO18" s="217"/>
      <c r="AP18" s="217"/>
      <c r="AQ18" s="217"/>
      <c r="AR18" s="217" t="s">
        <v>191</v>
      </c>
      <c r="AS18" s="217"/>
      <c r="AT18" s="217" t="s">
        <v>191</v>
      </c>
      <c r="AU18" s="217"/>
    </row>
    <row r="19" spans="1:47" x14ac:dyDescent="0.2">
      <c r="A19" s="217" t="s">
        <v>1166</v>
      </c>
      <c r="B19" s="217" t="s">
        <v>3791</v>
      </c>
      <c r="C19" s="217" t="s">
        <v>3073</v>
      </c>
      <c r="D19" s="217" t="s">
        <v>3074</v>
      </c>
      <c r="E19" s="217" t="s">
        <v>1141</v>
      </c>
      <c r="F19" s="218" t="s">
        <v>191</v>
      </c>
      <c r="G19" s="217"/>
      <c r="H19" s="218" t="s">
        <v>191</v>
      </c>
      <c r="I19" s="217"/>
      <c r="J19" s="218" t="s">
        <v>191</v>
      </c>
      <c r="K19" s="217"/>
      <c r="L19" s="217" t="s">
        <v>191</v>
      </c>
      <c r="M19" s="217"/>
      <c r="N19" s="217" t="s">
        <v>191</v>
      </c>
      <c r="O19" s="217"/>
      <c r="P19" s="217" t="s">
        <v>191</v>
      </c>
      <c r="Q19" s="217"/>
      <c r="R19" s="217" t="s">
        <v>191</v>
      </c>
      <c r="S19" s="217"/>
      <c r="T19" s="217" t="s">
        <v>191</v>
      </c>
      <c r="U19" s="217"/>
      <c r="V19" s="217" t="s">
        <v>191</v>
      </c>
      <c r="W19" s="217"/>
      <c r="X19" s="217" t="s">
        <v>191</v>
      </c>
      <c r="Y19" s="217"/>
      <c r="Z19" s="217" t="s">
        <v>191</v>
      </c>
      <c r="AA19" s="217"/>
      <c r="AB19" s="217" t="s">
        <v>191</v>
      </c>
      <c r="AC19" s="217"/>
      <c r="AD19" s="217" t="s">
        <v>191</v>
      </c>
      <c r="AE19" s="217"/>
      <c r="AF19" s="217" t="s">
        <v>191</v>
      </c>
      <c r="AG19" s="217"/>
      <c r="AH19" s="217" t="s">
        <v>191</v>
      </c>
      <c r="AI19" s="217"/>
      <c r="AJ19" s="217" t="s">
        <v>191</v>
      </c>
      <c r="AK19" s="217"/>
      <c r="AL19" s="217" t="s">
        <v>191</v>
      </c>
      <c r="AM19" s="217"/>
      <c r="AN19" s="217" t="s">
        <v>191</v>
      </c>
      <c r="AO19" s="217"/>
      <c r="AP19" s="217"/>
      <c r="AQ19" s="217"/>
      <c r="AR19" s="217" t="s">
        <v>191</v>
      </c>
      <c r="AS19" s="217"/>
      <c r="AT19" s="217" t="s">
        <v>191</v>
      </c>
      <c r="AU19" s="217"/>
    </row>
    <row r="20" spans="1:47" x14ac:dyDescent="0.2">
      <c r="A20" s="217" t="s">
        <v>1167</v>
      </c>
      <c r="B20" s="217" t="s">
        <v>3792</v>
      </c>
      <c r="C20" s="217" t="s">
        <v>3080</v>
      </c>
      <c r="D20" s="217" t="s">
        <v>3081</v>
      </c>
      <c r="E20" s="268">
        <v>43466</v>
      </c>
      <c r="F20" s="218" t="s">
        <v>191</v>
      </c>
      <c r="G20" s="217"/>
      <c r="H20" s="218" t="s">
        <v>191</v>
      </c>
      <c r="I20" s="217"/>
      <c r="J20" s="218" t="s">
        <v>191</v>
      </c>
      <c r="K20" s="217"/>
      <c r="L20" s="217"/>
      <c r="M20" s="217"/>
      <c r="N20" s="217"/>
      <c r="O20" s="217"/>
      <c r="P20" s="217" t="s">
        <v>191</v>
      </c>
      <c r="Q20" s="217"/>
      <c r="R20" s="217"/>
      <c r="S20" s="217"/>
      <c r="T20" s="217" t="s">
        <v>191</v>
      </c>
      <c r="U20" s="217"/>
      <c r="V20" s="217"/>
      <c r="W20" s="217"/>
      <c r="X20" s="217"/>
      <c r="Y20" s="217"/>
      <c r="Z20" s="217"/>
      <c r="AA20" s="217"/>
      <c r="AB20" s="217"/>
      <c r="AC20" s="217"/>
      <c r="AD20" s="217"/>
      <c r="AE20" s="217"/>
      <c r="AF20" s="217" t="s">
        <v>191</v>
      </c>
      <c r="AG20" s="217"/>
      <c r="AH20" s="217" t="s">
        <v>191</v>
      </c>
      <c r="AI20" s="217"/>
      <c r="AJ20" s="217"/>
      <c r="AK20" s="217"/>
      <c r="AL20" s="217"/>
      <c r="AM20" s="217"/>
      <c r="AN20" s="217"/>
      <c r="AO20" s="217"/>
      <c r="AP20" s="217"/>
      <c r="AQ20" s="217"/>
      <c r="AR20" s="217" t="s">
        <v>191</v>
      </c>
      <c r="AS20" s="217"/>
      <c r="AT20" s="217" t="s">
        <v>191</v>
      </c>
      <c r="AU20" s="217"/>
    </row>
    <row r="21" spans="1:47" x14ac:dyDescent="0.2">
      <c r="A21" s="217" t="s">
        <v>1168</v>
      </c>
      <c r="B21" s="217" t="s">
        <v>3793</v>
      </c>
      <c r="C21" s="217" t="s">
        <v>3087</v>
      </c>
      <c r="D21" s="217" t="s">
        <v>3088</v>
      </c>
      <c r="E21" s="217" t="s">
        <v>1141</v>
      </c>
      <c r="F21" s="218"/>
      <c r="G21" s="217"/>
      <c r="H21" s="218" t="s">
        <v>191</v>
      </c>
      <c r="I21" s="217"/>
      <c r="J21" s="218" t="s">
        <v>191</v>
      </c>
      <c r="K21" s="217"/>
      <c r="L21" s="217" t="s">
        <v>191</v>
      </c>
      <c r="M21" s="217"/>
      <c r="N21" s="217" t="s">
        <v>191</v>
      </c>
      <c r="O21" s="217"/>
      <c r="P21" s="217" t="s">
        <v>191</v>
      </c>
      <c r="Q21" s="217"/>
      <c r="R21" s="217" t="s">
        <v>191</v>
      </c>
      <c r="S21" s="217"/>
      <c r="T21" s="217" t="s">
        <v>191</v>
      </c>
      <c r="U21" s="217"/>
      <c r="V21" s="217" t="s">
        <v>191</v>
      </c>
      <c r="W21" s="217"/>
      <c r="X21" s="217" t="s">
        <v>191</v>
      </c>
      <c r="Y21" s="217"/>
      <c r="Z21" s="217" t="s">
        <v>191</v>
      </c>
      <c r="AA21" s="217"/>
      <c r="AB21" s="217" t="s">
        <v>191</v>
      </c>
      <c r="AC21" s="217"/>
      <c r="AD21" s="217" t="s">
        <v>191</v>
      </c>
      <c r="AE21" s="217"/>
      <c r="AF21" s="217" t="s">
        <v>191</v>
      </c>
      <c r="AG21" s="217"/>
      <c r="AH21" s="217" t="s">
        <v>191</v>
      </c>
      <c r="AI21" s="217"/>
      <c r="AJ21" s="217" t="s">
        <v>191</v>
      </c>
      <c r="AK21" s="217"/>
      <c r="AL21" s="217" t="s">
        <v>191</v>
      </c>
      <c r="AM21" s="217"/>
      <c r="AN21" s="217" t="s">
        <v>191</v>
      </c>
      <c r="AO21" s="217"/>
      <c r="AP21" s="217"/>
      <c r="AQ21" s="217"/>
      <c r="AR21" s="217" t="s">
        <v>191</v>
      </c>
      <c r="AS21" s="217"/>
      <c r="AT21" s="217" t="s">
        <v>191</v>
      </c>
      <c r="AU21" s="217"/>
    </row>
    <row r="22" spans="1:47" x14ac:dyDescent="0.2">
      <c r="A22" s="217" t="s">
        <v>1169</v>
      </c>
      <c r="B22" s="217" t="s">
        <v>3794</v>
      </c>
      <c r="C22" s="217" t="s">
        <v>3095</v>
      </c>
      <c r="D22" s="217" t="s">
        <v>3096</v>
      </c>
      <c r="E22" s="268">
        <v>43466</v>
      </c>
      <c r="F22" s="218" t="s">
        <v>191</v>
      </c>
      <c r="G22" s="217"/>
      <c r="H22" s="218"/>
      <c r="I22" s="217"/>
      <c r="J22" s="218"/>
      <c r="K22" s="217"/>
      <c r="L22" s="217"/>
      <c r="M22" s="217"/>
      <c r="N22" s="217"/>
      <c r="O22" s="217"/>
      <c r="P22" s="217"/>
      <c r="Q22" s="217"/>
      <c r="R22" s="217"/>
      <c r="S22" s="217"/>
      <c r="T22" s="217" t="s">
        <v>191</v>
      </c>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t="s">
        <v>191</v>
      </c>
      <c r="AU22" s="217"/>
    </row>
    <row r="23" spans="1:47" x14ac:dyDescent="0.2">
      <c r="A23" s="217" t="s">
        <v>1170</v>
      </c>
      <c r="B23" s="217" t="s">
        <v>3795</v>
      </c>
      <c r="C23" s="217" t="s">
        <v>3102</v>
      </c>
      <c r="D23" s="217" t="s">
        <v>3103</v>
      </c>
      <c r="E23" s="217" t="s">
        <v>1141</v>
      </c>
      <c r="F23" s="218"/>
      <c r="G23" s="217"/>
      <c r="H23" s="218" t="s">
        <v>191</v>
      </c>
      <c r="I23" s="217"/>
      <c r="J23" s="218" t="s">
        <v>191</v>
      </c>
      <c r="K23" s="217"/>
      <c r="L23" s="217"/>
      <c r="M23" s="217"/>
      <c r="N23" s="217" t="s">
        <v>191</v>
      </c>
      <c r="O23" s="217"/>
      <c r="P23" s="217" t="s">
        <v>191</v>
      </c>
      <c r="Q23" s="217"/>
      <c r="R23" s="217" t="s">
        <v>191</v>
      </c>
      <c r="S23" s="217"/>
      <c r="T23" s="217" t="s">
        <v>191</v>
      </c>
      <c r="U23" s="217"/>
      <c r="V23" s="217" t="s">
        <v>191</v>
      </c>
      <c r="W23" s="217"/>
      <c r="X23" s="217" t="s">
        <v>191</v>
      </c>
      <c r="Y23" s="217"/>
      <c r="Z23" s="217" t="s">
        <v>191</v>
      </c>
      <c r="AA23" s="217"/>
      <c r="AB23" s="217"/>
      <c r="AC23" s="217"/>
      <c r="AD23" s="217" t="s">
        <v>191</v>
      </c>
      <c r="AE23" s="217"/>
      <c r="AF23" s="217" t="s">
        <v>191</v>
      </c>
      <c r="AG23" s="217"/>
      <c r="AH23" s="217" t="s">
        <v>191</v>
      </c>
      <c r="AI23" s="217"/>
      <c r="AJ23" s="217"/>
      <c r="AK23" s="217"/>
      <c r="AL23" s="217" t="s">
        <v>191</v>
      </c>
      <c r="AM23" s="217"/>
      <c r="AN23" s="217" t="s">
        <v>191</v>
      </c>
      <c r="AO23" s="217"/>
      <c r="AP23" s="217"/>
      <c r="AQ23" s="217"/>
      <c r="AR23" s="217" t="s">
        <v>191</v>
      </c>
      <c r="AS23" s="217"/>
      <c r="AT23" s="217" t="s">
        <v>191</v>
      </c>
      <c r="AU23" s="217"/>
    </row>
    <row r="24" spans="1:47" x14ac:dyDescent="0.2">
      <c r="A24" s="217" t="s">
        <v>1171</v>
      </c>
      <c r="B24" s="217" t="s">
        <v>3796</v>
      </c>
      <c r="C24" s="217" t="s">
        <v>3108</v>
      </c>
      <c r="D24" s="217" t="s">
        <v>3109</v>
      </c>
      <c r="E24" s="217" t="s">
        <v>1141</v>
      </c>
      <c r="F24" s="218" t="s">
        <v>191</v>
      </c>
      <c r="G24" s="217"/>
      <c r="H24" s="218" t="s">
        <v>191</v>
      </c>
      <c r="I24" s="217"/>
      <c r="J24" s="218" t="s">
        <v>191</v>
      </c>
      <c r="K24" s="217"/>
      <c r="L24" s="217"/>
      <c r="M24" s="217"/>
      <c r="N24" s="217" t="s">
        <v>191</v>
      </c>
      <c r="O24" s="217"/>
      <c r="P24" s="217" t="s">
        <v>191</v>
      </c>
      <c r="Q24" s="217"/>
      <c r="R24" s="217" t="s">
        <v>191</v>
      </c>
      <c r="S24" s="217"/>
      <c r="T24" s="217" t="s">
        <v>191</v>
      </c>
      <c r="U24" s="217"/>
      <c r="V24" s="217" t="s">
        <v>191</v>
      </c>
      <c r="W24" s="217"/>
      <c r="X24" s="217" t="s">
        <v>191</v>
      </c>
      <c r="Y24" s="217"/>
      <c r="Z24" s="217" t="s">
        <v>191</v>
      </c>
      <c r="AA24" s="217"/>
      <c r="AB24" s="217" t="s">
        <v>191</v>
      </c>
      <c r="AC24" s="217"/>
      <c r="AD24" s="217" t="s">
        <v>191</v>
      </c>
      <c r="AE24" s="217"/>
      <c r="AF24" s="217" t="s">
        <v>191</v>
      </c>
      <c r="AG24" s="217"/>
      <c r="AH24" s="217" t="s">
        <v>191</v>
      </c>
      <c r="AI24" s="217"/>
      <c r="AJ24" s="217"/>
      <c r="AK24" s="217"/>
      <c r="AL24" s="217" t="s">
        <v>191</v>
      </c>
      <c r="AM24" s="217"/>
      <c r="AN24" s="217" t="s">
        <v>191</v>
      </c>
      <c r="AO24" s="217"/>
      <c r="AP24" s="217"/>
      <c r="AQ24" s="217"/>
      <c r="AR24" s="217" t="s">
        <v>191</v>
      </c>
      <c r="AS24" s="217"/>
      <c r="AT24" s="217" t="s">
        <v>191</v>
      </c>
      <c r="AU24" s="217"/>
    </row>
    <row r="25" spans="1:47" x14ac:dyDescent="0.2">
      <c r="A25" s="217" t="s">
        <v>1172</v>
      </c>
      <c r="B25" s="217" t="s">
        <v>3797</v>
      </c>
      <c r="C25" s="217" t="s">
        <v>3115</v>
      </c>
      <c r="D25" s="217" t="s">
        <v>3116</v>
      </c>
      <c r="E25" s="217" t="s">
        <v>1141</v>
      </c>
      <c r="F25" s="218" t="s">
        <v>191</v>
      </c>
      <c r="G25" s="217"/>
      <c r="H25" s="218"/>
      <c r="I25" s="217"/>
      <c r="J25" s="218"/>
      <c r="K25" s="217"/>
      <c r="L25" s="217" t="s">
        <v>191</v>
      </c>
      <c r="M25" s="217"/>
      <c r="N25" s="217" t="s">
        <v>191</v>
      </c>
      <c r="O25" s="217"/>
      <c r="P25" s="217" t="s">
        <v>191</v>
      </c>
      <c r="Q25" s="217"/>
      <c r="R25" s="217" t="s">
        <v>191</v>
      </c>
      <c r="S25" s="217"/>
      <c r="T25" s="217" t="s">
        <v>191</v>
      </c>
      <c r="U25" s="217"/>
      <c r="V25" s="217" t="s">
        <v>191</v>
      </c>
      <c r="W25" s="217"/>
      <c r="X25" s="217" t="s">
        <v>191</v>
      </c>
      <c r="Y25" s="217"/>
      <c r="Z25" s="217" t="s">
        <v>191</v>
      </c>
      <c r="AA25" s="217"/>
      <c r="AB25" s="217" t="s">
        <v>191</v>
      </c>
      <c r="AC25" s="217"/>
      <c r="AD25" s="217" t="s">
        <v>191</v>
      </c>
      <c r="AE25" s="217"/>
      <c r="AF25" s="217" t="s">
        <v>191</v>
      </c>
      <c r="AG25" s="217"/>
      <c r="AH25" s="217" t="s">
        <v>191</v>
      </c>
      <c r="AI25" s="217"/>
      <c r="AJ25" s="217" t="s">
        <v>191</v>
      </c>
      <c r="AK25" s="217"/>
      <c r="AL25" s="217" t="s">
        <v>191</v>
      </c>
      <c r="AM25" s="217"/>
      <c r="AN25" s="217" t="s">
        <v>191</v>
      </c>
      <c r="AO25" s="217"/>
      <c r="AP25" s="217"/>
      <c r="AQ25" s="217"/>
      <c r="AR25" s="217" t="s">
        <v>191</v>
      </c>
      <c r="AS25" s="217"/>
      <c r="AT25" s="217" t="s">
        <v>191</v>
      </c>
      <c r="AU25" s="217"/>
    </row>
    <row r="26" spans="1:47" x14ac:dyDescent="0.2">
      <c r="A26" s="217" t="s">
        <v>1173</v>
      </c>
      <c r="B26" s="217" t="s">
        <v>3798</v>
      </c>
      <c r="C26" s="217" t="s">
        <v>3122</v>
      </c>
      <c r="D26" s="217" t="s">
        <v>3123</v>
      </c>
      <c r="E26" s="268">
        <v>43466</v>
      </c>
      <c r="F26" s="218" t="s">
        <v>191</v>
      </c>
      <c r="G26" s="217"/>
      <c r="H26" s="218"/>
      <c r="I26" s="217"/>
      <c r="J26" s="218"/>
      <c r="K26" s="217"/>
      <c r="L26" s="217" t="s">
        <v>191</v>
      </c>
      <c r="M26" s="217"/>
      <c r="N26" s="217" t="s">
        <v>191</v>
      </c>
      <c r="O26" s="217"/>
      <c r="P26" s="217" t="s">
        <v>191</v>
      </c>
      <c r="Q26" s="217"/>
      <c r="R26" s="217" t="s">
        <v>191</v>
      </c>
      <c r="S26" s="217"/>
      <c r="T26" s="217" t="s">
        <v>191</v>
      </c>
      <c r="U26" s="217"/>
      <c r="V26" s="217" t="s">
        <v>191</v>
      </c>
      <c r="W26" s="217"/>
      <c r="X26" s="217" t="s">
        <v>191</v>
      </c>
      <c r="Y26" s="217"/>
      <c r="Z26" s="217" t="s">
        <v>191</v>
      </c>
      <c r="AA26" s="217"/>
      <c r="AB26" s="217" t="s">
        <v>191</v>
      </c>
      <c r="AC26" s="217"/>
      <c r="AD26" s="217" t="s">
        <v>191</v>
      </c>
      <c r="AE26" s="217"/>
      <c r="AF26" s="217" t="s">
        <v>191</v>
      </c>
      <c r="AG26" s="217"/>
      <c r="AH26" s="217" t="s">
        <v>191</v>
      </c>
      <c r="AI26" s="217"/>
      <c r="AJ26" s="217" t="s">
        <v>191</v>
      </c>
      <c r="AK26" s="217"/>
      <c r="AL26" s="217" t="s">
        <v>191</v>
      </c>
      <c r="AM26" s="217"/>
      <c r="AN26" s="217" t="s">
        <v>191</v>
      </c>
      <c r="AO26" s="217"/>
      <c r="AP26" s="217"/>
      <c r="AQ26" s="217"/>
      <c r="AR26" s="217" t="s">
        <v>191</v>
      </c>
      <c r="AS26" s="217"/>
      <c r="AT26" s="217" t="s">
        <v>191</v>
      </c>
      <c r="AU26" s="217"/>
    </row>
    <row r="27" spans="1:47" x14ac:dyDescent="0.2">
      <c r="A27" s="217" t="s">
        <v>3124</v>
      </c>
      <c r="B27" s="217" t="s">
        <v>3799</v>
      </c>
      <c r="C27" s="217" t="s">
        <v>3131</v>
      </c>
      <c r="D27" s="217" t="s">
        <v>3132</v>
      </c>
      <c r="E27" s="217" t="s">
        <v>1141</v>
      </c>
      <c r="F27" s="218" t="s">
        <v>191</v>
      </c>
      <c r="G27" s="217"/>
      <c r="H27" s="218"/>
      <c r="I27" s="217"/>
      <c r="J27" s="218" t="s">
        <v>191</v>
      </c>
      <c r="K27" s="217"/>
      <c r="L27" s="217" t="s">
        <v>191</v>
      </c>
      <c r="M27" s="217"/>
      <c r="N27" s="217"/>
      <c r="O27" s="217"/>
      <c r="P27" s="217" t="s">
        <v>191</v>
      </c>
      <c r="Q27" s="217"/>
      <c r="R27" s="217"/>
      <c r="S27" s="217"/>
      <c r="T27" s="217"/>
      <c r="U27" s="217"/>
      <c r="V27" s="217"/>
      <c r="W27" s="217"/>
      <c r="X27" s="217"/>
      <c r="Y27" s="217"/>
      <c r="Z27" s="217"/>
      <c r="AA27" s="217"/>
      <c r="AB27" s="217"/>
      <c r="AC27" s="217"/>
      <c r="AD27" s="217"/>
      <c r="AE27" s="217"/>
      <c r="AF27" s="217" t="s">
        <v>191</v>
      </c>
      <c r="AG27" s="217"/>
      <c r="AH27" s="217"/>
      <c r="AI27" s="217"/>
      <c r="AJ27" s="217" t="s">
        <v>191</v>
      </c>
      <c r="AK27" s="217"/>
      <c r="AL27" s="217"/>
      <c r="AM27" s="217"/>
      <c r="AN27" s="217"/>
      <c r="AO27" s="217"/>
      <c r="AP27" s="217"/>
      <c r="AQ27" s="217"/>
      <c r="AR27" s="217"/>
      <c r="AS27" s="217"/>
      <c r="AT27" s="217" t="s">
        <v>191</v>
      </c>
      <c r="AU27" s="217"/>
    </row>
    <row r="28" spans="1:47" x14ac:dyDescent="0.2">
      <c r="A28" s="217" t="s">
        <v>3133</v>
      </c>
      <c r="B28" s="217" t="s">
        <v>3800</v>
      </c>
      <c r="C28" s="217" t="s">
        <v>3140</v>
      </c>
      <c r="D28" s="217" t="s">
        <v>3141</v>
      </c>
      <c r="E28" s="217" t="s">
        <v>1141</v>
      </c>
      <c r="F28" s="218"/>
      <c r="G28" s="217"/>
      <c r="H28" s="218" t="s">
        <v>191</v>
      </c>
      <c r="I28" s="217"/>
      <c r="J28" s="218"/>
      <c r="K28" s="217"/>
      <c r="L28" s="217"/>
      <c r="M28" s="217"/>
      <c r="N28" s="217"/>
      <c r="O28" s="217"/>
      <c r="P28" s="217" t="s">
        <v>191</v>
      </c>
      <c r="Q28" s="217"/>
      <c r="R28" s="217" t="s">
        <v>191</v>
      </c>
      <c r="S28" s="217"/>
      <c r="T28" s="217" t="s">
        <v>191</v>
      </c>
      <c r="U28" s="217"/>
      <c r="V28" s="217" t="s">
        <v>191</v>
      </c>
      <c r="W28" s="217"/>
      <c r="X28" s="217" t="s">
        <v>191</v>
      </c>
      <c r="Y28" s="217"/>
      <c r="Z28" s="217"/>
      <c r="AA28" s="217"/>
      <c r="AB28" s="217" t="s">
        <v>191</v>
      </c>
      <c r="AC28" s="217"/>
      <c r="AD28" s="217"/>
      <c r="AE28" s="217"/>
      <c r="AF28" s="217"/>
      <c r="AG28" s="217"/>
      <c r="AH28" s="217"/>
      <c r="AI28" s="217"/>
      <c r="AJ28" s="217"/>
      <c r="AK28" s="217"/>
      <c r="AL28" s="217"/>
      <c r="AM28" s="217"/>
      <c r="AN28" s="217" t="s">
        <v>191</v>
      </c>
      <c r="AO28" s="217"/>
      <c r="AP28" s="217"/>
      <c r="AQ28" s="217"/>
      <c r="AR28" s="217"/>
      <c r="AS28" s="217"/>
      <c r="AT28" s="217" t="s">
        <v>191</v>
      </c>
      <c r="AU28" s="217"/>
    </row>
    <row r="29" spans="1:47" x14ac:dyDescent="0.2">
      <c r="A29" s="217" t="s">
        <v>3142</v>
      </c>
      <c r="B29" s="217" t="s">
        <v>3801</v>
      </c>
      <c r="C29" s="217" t="s">
        <v>3148</v>
      </c>
      <c r="D29" s="217" t="s">
        <v>3149</v>
      </c>
      <c r="E29" s="217" t="s">
        <v>1141</v>
      </c>
      <c r="F29" s="218" t="s">
        <v>191</v>
      </c>
      <c r="G29" s="217"/>
      <c r="H29" s="218"/>
      <c r="I29" s="217"/>
      <c r="J29" s="218" t="s">
        <v>191</v>
      </c>
      <c r="K29" s="217"/>
      <c r="L29" s="217"/>
      <c r="M29" s="217"/>
      <c r="N29" s="217"/>
      <c r="O29" s="217"/>
      <c r="P29" s="217"/>
      <c r="Q29" s="217"/>
      <c r="R29" s="217" t="s">
        <v>191</v>
      </c>
      <c r="S29" s="217"/>
      <c r="T29" s="217"/>
      <c r="U29" s="217"/>
      <c r="V29" s="217"/>
      <c r="W29" s="217"/>
      <c r="X29" s="217"/>
      <c r="Y29" s="217"/>
      <c r="Z29" s="217"/>
      <c r="AA29" s="217"/>
      <c r="AB29" s="217"/>
      <c r="AC29" s="217"/>
      <c r="AD29" s="217"/>
      <c r="AE29" s="217"/>
      <c r="AF29" s="217"/>
      <c r="AG29" s="217"/>
      <c r="AH29" s="217"/>
      <c r="AI29" s="217"/>
      <c r="AJ29" s="217"/>
      <c r="AK29" s="217"/>
      <c r="AL29" s="217"/>
      <c r="AM29" s="217"/>
      <c r="AN29" s="217"/>
      <c r="AO29" s="217"/>
      <c r="AP29" s="217"/>
      <c r="AQ29" s="217"/>
      <c r="AR29" s="217"/>
      <c r="AS29" s="217"/>
      <c r="AT29" s="217" t="s">
        <v>191</v>
      </c>
      <c r="AU29" s="217"/>
    </row>
    <row r="30" spans="1:47" x14ac:dyDescent="0.2">
      <c r="A30" s="217" t="s">
        <v>1174</v>
      </c>
      <c r="B30" s="217" t="s">
        <v>3802</v>
      </c>
      <c r="C30" s="217" t="s">
        <v>3155</v>
      </c>
      <c r="D30" s="217" t="s">
        <v>3156</v>
      </c>
      <c r="E30" s="217" t="s">
        <v>1141</v>
      </c>
      <c r="F30" s="218" t="s">
        <v>191</v>
      </c>
      <c r="G30" s="217"/>
      <c r="H30" s="218"/>
      <c r="I30" s="217"/>
      <c r="J30" s="218" t="s">
        <v>191</v>
      </c>
      <c r="K30" s="217"/>
      <c r="L30" s="217"/>
      <c r="M30" s="217"/>
      <c r="N30" s="217"/>
      <c r="O30" s="217"/>
      <c r="P30" s="217" t="s">
        <v>191</v>
      </c>
      <c r="Q30" s="217"/>
      <c r="R30" s="217"/>
      <c r="S30" s="217"/>
      <c r="T30" s="217" t="s">
        <v>191</v>
      </c>
      <c r="U30" s="217"/>
      <c r="V30" s="217"/>
      <c r="W30" s="217"/>
      <c r="X30" s="217"/>
      <c r="Y30" s="217"/>
      <c r="Z30" s="217"/>
      <c r="AA30" s="217"/>
      <c r="AB30" s="217"/>
      <c r="AC30" s="217"/>
      <c r="AD30" s="217"/>
      <c r="AE30" s="217"/>
      <c r="AF30" s="217" t="s">
        <v>191</v>
      </c>
      <c r="AG30" s="217"/>
      <c r="AH30" s="217" t="s">
        <v>191</v>
      </c>
      <c r="AI30" s="217"/>
      <c r="AJ30" s="217"/>
      <c r="AK30" s="217"/>
      <c r="AL30" s="217"/>
      <c r="AM30" s="217"/>
      <c r="AN30" s="217"/>
      <c r="AO30" s="217"/>
      <c r="AP30" s="217"/>
      <c r="AQ30" s="217"/>
      <c r="AR30" s="217" t="s">
        <v>191</v>
      </c>
      <c r="AS30" s="217"/>
      <c r="AT30" s="217" t="s">
        <v>191</v>
      </c>
      <c r="AU30" s="217"/>
    </row>
    <row r="31" spans="1:47" x14ac:dyDescent="0.2">
      <c r="A31" s="217" t="s">
        <v>3158</v>
      </c>
      <c r="B31" s="217" t="s">
        <v>3803</v>
      </c>
      <c r="C31" s="217" t="s">
        <v>3164</v>
      </c>
      <c r="D31" s="217" t="s">
        <v>3165</v>
      </c>
      <c r="E31" s="217" t="s">
        <v>1141</v>
      </c>
      <c r="F31" s="218"/>
      <c r="G31" s="217"/>
      <c r="H31" s="218" t="s">
        <v>191</v>
      </c>
      <c r="I31" s="217"/>
      <c r="J31" s="218" t="s">
        <v>191</v>
      </c>
      <c r="K31" s="217"/>
      <c r="L31" s="217" t="s">
        <v>191</v>
      </c>
      <c r="M31" s="217"/>
      <c r="N31" s="217" t="s">
        <v>191</v>
      </c>
      <c r="O31" s="217"/>
      <c r="P31" s="217" t="s">
        <v>191</v>
      </c>
      <c r="Q31" s="217"/>
      <c r="R31" s="217" t="s">
        <v>191</v>
      </c>
      <c r="S31" s="217"/>
      <c r="T31" s="217" t="s">
        <v>191</v>
      </c>
      <c r="U31" s="217"/>
      <c r="V31" s="217" t="s">
        <v>191</v>
      </c>
      <c r="W31" s="217"/>
      <c r="X31" s="217" t="s">
        <v>191</v>
      </c>
      <c r="Y31" s="217"/>
      <c r="Z31" s="217" t="s">
        <v>191</v>
      </c>
      <c r="AA31" s="217"/>
      <c r="AB31" s="217" t="s">
        <v>191</v>
      </c>
      <c r="AC31" s="217"/>
      <c r="AD31" s="217" t="s">
        <v>191</v>
      </c>
      <c r="AE31" s="217"/>
      <c r="AF31" s="217" t="s">
        <v>191</v>
      </c>
      <c r="AG31" s="217"/>
      <c r="AH31" s="217" t="s">
        <v>191</v>
      </c>
      <c r="AI31" s="217"/>
      <c r="AJ31" s="217"/>
      <c r="AK31" s="217"/>
      <c r="AL31" s="217"/>
      <c r="AM31" s="217"/>
      <c r="AN31" s="217" t="s">
        <v>191</v>
      </c>
      <c r="AO31" s="217"/>
      <c r="AP31" s="217"/>
      <c r="AQ31" s="217"/>
      <c r="AR31" s="217" t="s">
        <v>191</v>
      </c>
      <c r="AS31" s="217"/>
      <c r="AT31" s="217" t="s">
        <v>191</v>
      </c>
      <c r="AU31" s="217"/>
    </row>
    <row r="32" spans="1:47" x14ac:dyDescent="0.2">
      <c r="A32" s="217" t="s">
        <v>3166</v>
      </c>
      <c r="B32" s="217" t="s">
        <v>3804</v>
      </c>
      <c r="C32" s="217" t="s">
        <v>3171</v>
      </c>
      <c r="D32" s="217" t="s">
        <v>3172</v>
      </c>
      <c r="E32" s="268">
        <v>43466</v>
      </c>
      <c r="F32" s="218" t="s">
        <v>191</v>
      </c>
      <c r="G32" s="217"/>
      <c r="H32" s="218" t="s">
        <v>191</v>
      </c>
      <c r="I32" s="217"/>
      <c r="J32" s="218" t="s">
        <v>191</v>
      </c>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c r="AT32" s="217" t="s">
        <v>191</v>
      </c>
      <c r="AU32" s="217"/>
    </row>
    <row r="33" spans="1:47" x14ac:dyDescent="0.2">
      <c r="A33" s="217" t="s">
        <v>1175</v>
      </c>
      <c r="B33" s="217" t="s">
        <v>3805</v>
      </c>
      <c r="C33" s="217" t="s">
        <v>3177</v>
      </c>
      <c r="D33" s="217" t="s">
        <v>3178</v>
      </c>
      <c r="E33" s="217" t="s">
        <v>1141</v>
      </c>
      <c r="F33" s="218" t="s">
        <v>191</v>
      </c>
      <c r="G33" s="217"/>
      <c r="H33" s="218"/>
      <c r="I33" s="217"/>
      <c r="J33" s="218" t="s">
        <v>191</v>
      </c>
      <c r="K33" s="217"/>
      <c r="L33" s="217"/>
      <c r="M33" s="217"/>
      <c r="N33" s="217"/>
      <c r="O33" s="217"/>
      <c r="P33" s="217"/>
      <c r="Q33" s="217"/>
      <c r="R33" s="217"/>
      <c r="S33" s="217"/>
      <c r="T33" s="217" t="s">
        <v>191</v>
      </c>
      <c r="U33" s="217"/>
      <c r="V33" s="217" t="s">
        <v>191</v>
      </c>
      <c r="W33" s="217"/>
      <c r="X33" s="217" t="s">
        <v>191</v>
      </c>
      <c r="Y33" s="217"/>
      <c r="Z33" s="217"/>
      <c r="AA33" s="217"/>
      <c r="AB33" s="217"/>
      <c r="AC33" s="217"/>
      <c r="AD33" s="217"/>
      <c r="AE33" s="217"/>
      <c r="AF33" s="217"/>
      <c r="AG33" s="217"/>
      <c r="AH33" s="217"/>
      <c r="AI33" s="217"/>
      <c r="AJ33" s="217"/>
      <c r="AK33" s="217"/>
      <c r="AL33" s="217"/>
      <c r="AM33" s="217"/>
      <c r="AN33" s="217"/>
      <c r="AO33" s="217"/>
      <c r="AP33" s="217"/>
      <c r="AQ33" s="217"/>
      <c r="AR33" s="217"/>
      <c r="AS33" s="217"/>
      <c r="AT33" s="217" t="s">
        <v>191</v>
      </c>
      <c r="AU33" s="217"/>
    </row>
    <row r="34" spans="1:47" x14ac:dyDescent="0.2">
      <c r="A34" s="217" t="s">
        <v>3179</v>
      </c>
      <c r="B34" s="217" t="s">
        <v>3806</v>
      </c>
      <c r="C34" s="217" t="s">
        <v>3184</v>
      </c>
      <c r="D34" s="217" t="s">
        <v>3185</v>
      </c>
      <c r="E34" s="217" t="s">
        <v>1141</v>
      </c>
      <c r="F34" s="218" t="s">
        <v>191</v>
      </c>
      <c r="G34" s="217"/>
      <c r="H34" s="218" t="s">
        <v>191</v>
      </c>
      <c r="I34" s="217"/>
      <c r="J34" s="218" t="s">
        <v>191</v>
      </c>
      <c r="K34" s="217"/>
      <c r="L34" s="217"/>
      <c r="M34" s="217"/>
      <c r="N34" s="217"/>
      <c r="O34" s="217"/>
      <c r="P34" s="217" t="s">
        <v>191</v>
      </c>
      <c r="Q34" s="217"/>
      <c r="R34" s="217"/>
      <c r="S34" s="217"/>
      <c r="T34" s="217" t="s">
        <v>191</v>
      </c>
      <c r="U34" s="217"/>
      <c r="V34" s="217"/>
      <c r="W34" s="217"/>
      <c r="X34" s="217"/>
      <c r="Y34" s="217"/>
      <c r="Z34" s="217"/>
      <c r="AA34" s="217"/>
      <c r="AB34" s="217"/>
      <c r="AC34" s="217"/>
      <c r="AD34" s="217"/>
      <c r="AE34" s="217"/>
      <c r="AF34" s="217" t="s">
        <v>191</v>
      </c>
      <c r="AG34" s="217"/>
      <c r="AH34" s="217"/>
      <c r="AI34" s="217"/>
      <c r="AJ34" s="217"/>
      <c r="AK34" s="217"/>
      <c r="AL34" s="217"/>
      <c r="AM34" s="217"/>
      <c r="AN34" s="217"/>
      <c r="AO34" s="217"/>
      <c r="AP34" s="217"/>
      <c r="AQ34" s="217"/>
      <c r="AR34" s="217"/>
      <c r="AS34" s="217"/>
      <c r="AT34" s="217" t="s">
        <v>191</v>
      </c>
      <c r="AU34" s="217"/>
    </row>
    <row r="35" spans="1:47" x14ac:dyDescent="0.2">
      <c r="A35" s="217" t="s">
        <v>3186</v>
      </c>
      <c r="B35" s="217" t="s">
        <v>3807</v>
      </c>
      <c r="C35" s="217" t="s">
        <v>3191</v>
      </c>
      <c r="D35" s="217" t="s">
        <v>3192</v>
      </c>
      <c r="E35" s="217" t="s">
        <v>1141</v>
      </c>
      <c r="F35" s="218" t="s">
        <v>191</v>
      </c>
      <c r="G35" s="217"/>
      <c r="H35" s="218"/>
      <c r="I35" s="217"/>
      <c r="J35" s="218"/>
      <c r="K35" s="217"/>
      <c r="L35" s="217" t="s">
        <v>191</v>
      </c>
      <c r="M35" s="217"/>
      <c r="N35" s="217"/>
      <c r="O35" s="217"/>
      <c r="P35" s="217" t="s">
        <v>191</v>
      </c>
      <c r="Q35" s="217"/>
      <c r="R35" s="217"/>
      <c r="S35" s="217"/>
      <c r="T35" s="217" t="s">
        <v>191</v>
      </c>
      <c r="U35" s="217"/>
      <c r="V35" s="217"/>
      <c r="W35" s="217"/>
      <c r="X35" s="217"/>
      <c r="Y35" s="217"/>
      <c r="Z35" s="217"/>
      <c r="AA35" s="217"/>
      <c r="AB35" s="217"/>
      <c r="AC35" s="217"/>
      <c r="AD35" s="217"/>
      <c r="AE35" s="217"/>
      <c r="AF35" s="217" t="s">
        <v>191</v>
      </c>
      <c r="AG35" s="217"/>
      <c r="AH35" s="217"/>
      <c r="AI35" s="217"/>
      <c r="AJ35" s="217"/>
      <c r="AK35" s="217"/>
      <c r="AL35" s="217"/>
      <c r="AM35" s="217"/>
      <c r="AN35" s="217"/>
      <c r="AO35" s="217"/>
      <c r="AP35" s="217"/>
      <c r="AQ35" s="217"/>
      <c r="AR35" s="217" t="s">
        <v>191</v>
      </c>
      <c r="AS35" s="217"/>
      <c r="AT35" s="217" t="s">
        <v>191</v>
      </c>
      <c r="AU35" s="217"/>
    </row>
    <row r="36" spans="1:47" x14ac:dyDescent="0.2">
      <c r="A36" s="217" t="s">
        <v>3193</v>
      </c>
      <c r="B36" s="217" t="s">
        <v>3808</v>
      </c>
      <c r="C36" s="217" t="s">
        <v>3198</v>
      </c>
      <c r="D36" s="217" t="s">
        <v>3199</v>
      </c>
      <c r="E36" s="217" t="s">
        <v>1141</v>
      </c>
      <c r="F36" s="218" t="s">
        <v>191</v>
      </c>
      <c r="G36" s="217"/>
      <c r="H36" s="218"/>
      <c r="I36" s="217"/>
      <c r="J36" s="218" t="s">
        <v>191</v>
      </c>
      <c r="K36" s="217"/>
      <c r="L36" s="217"/>
      <c r="M36" s="217"/>
      <c r="N36" s="217"/>
      <c r="O36" s="217"/>
      <c r="P36" s="217"/>
      <c r="Q36" s="217"/>
      <c r="R36" s="217"/>
      <c r="S36" s="217"/>
      <c r="T36" s="217" t="s">
        <v>191</v>
      </c>
      <c r="U36" s="217"/>
      <c r="V36" s="217"/>
      <c r="W36" s="217"/>
      <c r="X36" s="217" t="s">
        <v>191</v>
      </c>
      <c r="Y36" s="217"/>
      <c r="Z36" s="217"/>
      <c r="AA36" s="217"/>
      <c r="AB36" s="217"/>
      <c r="AC36" s="217"/>
      <c r="AD36" s="217"/>
      <c r="AE36" s="217"/>
      <c r="AF36" s="217"/>
      <c r="AG36" s="217"/>
      <c r="AH36" s="217"/>
      <c r="AI36" s="217"/>
      <c r="AJ36" s="217"/>
      <c r="AK36" s="217"/>
      <c r="AL36" s="217"/>
      <c r="AM36" s="217"/>
      <c r="AN36" s="217"/>
      <c r="AO36" s="217"/>
      <c r="AP36" s="217"/>
      <c r="AQ36" s="217"/>
      <c r="AR36" s="217"/>
      <c r="AS36" s="217"/>
      <c r="AT36" s="217" t="s">
        <v>191</v>
      </c>
      <c r="AU36" s="217"/>
    </row>
    <row r="37" spans="1:47" x14ac:dyDescent="0.2">
      <c r="A37" s="217" t="s">
        <v>3200</v>
      </c>
      <c r="B37" s="217" t="s">
        <v>3809</v>
      </c>
      <c r="C37" s="217" t="s">
        <v>3205</v>
      </c>
      <c r="D37" s="217" t="s">
        <v>3206</v>
      </c>
      <c r="E37" s="268">
        <v>43466</v>
      </c>
      <c r="F37" s="218" t="s">
        <v>191</v>
      </c>
      <c r="G37" s="217"/>
      <c r="H37" s="218"/>
      <c r="I37" s="217"/>
      <c r="J37" s="218" t="s">
        <v>191</v>
      </c>
      <c r="K37" s="217"/>
      <c r="L37" s="217"/>
      <c r="M37" s="217"/>
      <c r="N37" s="217"/>
      <c r="O37" s="217"/>
      <c r="P37" s="217"/>
      <c r="Q37" s="217"/>
      <c r="R37" s="217" t="s">
        <v>191</v>
      </c>
      <c r="S37" s="217"/>
      <c r="T37" s="217" t="s">
        <v>191</v>
      </c>
      <c r="U37" s="217"/>
      <c r="V37" s="217"/>
      <c r="W37" s="217"/>
      <c r="X37" s="217" t="s">
        <v>191</v>
      </c>
      <c r="Y37" s="217"/>
      <c r="Z37" s="217"/>
      <c r="AA37" s="217"/>
      <c r="AB37" s="217"/>
      <c r="AC37" s="217"/>
      <c r="AD37" s="217"/>
      <c r="AE37" s="217"/>
      <c r="AF37" s="217"/>
      <c r="AG37" s="217"/>
      <c r="AH37" s="217"/>
      <c r="AI37" s="217"/>
      <c r="AJ37" s="217"/>
      <c r="AK37" s="217"/>
      <c r="AL37" s="217"/>
      <c r="AM37" s="217"/>
      <c r="AN37" s="217"/>
      <c r="AO37" s="217"/>
      <c r="AP37" s="217"/>
      <c r="AQ37" s="217"/>
      <c r="AR37" s="217"/>
      <c r="AS37" s="217"/>
      <c r="AT37" s="217" t="s">
        <v>191</v>
      </c>
      <c r="AU37" s="217"/>
    </row>
    <row r="38" spans="1:47" x14ac:dyDescent="0.2">
      <c r="A38" s="217" t="s">
        <v>3207</v>
      </c>
      <c r="B38" s="217" t="s">
        <v>3810</v>
      </c>
      <c r="C38" s="217" t="s">
        <v>3212</v>
      </c>
      <c r="D38" s="217" t="s">
        <v>3213</v>
      </c>
      <c r="E38" s="268">
        <v>43466</v>
      </c>
      <c r="F38" s="218" t="s">
        <v>191</v>
      </c>
      <c r="G38" s="217"/>
      <c r="H38" s="218"/>
      <c r="I38" s="217"/>
      <c r="J38" s="218"/>
      <c r="K38" s="217"/>
      <c r="L38" s="217" t="s">
        <v>191</v>
      </c>
      <c r="M38" s="217"/>
      <c r="N38" s="217" t="s">
        <v>191</v>
      </c>
      <c r="O38" s="217"/>
      <c r="P38" s="217" t="s">
        <v>191</v>
      </c>
      <c r="Q38" s="217"/>
      <c r="R38" s="217" t="s">
        <v>191</v>
      </c>
      <c r="S38" s="217"/>
      <c r="T38" s="217" t="s">
        <v>191</v>
      </c>
      <c r="U38" s="217"/>
      <c r="V38" s="217" t="s">
        <v>191</v>
      </c>
      <c r="W38" s="217"/>
      <c r="X38" s="217" t="s">
        <v>191</v>
      </c>
      <c r="Y38" s="217"/>
      <c r="Z38" s="217" t="s">
        <v>191</v>
      </c>
      <c r="AA38" s="217"/>
      <c r="AB38" s="217" t="s">
        <v>191</v>
      </c>
      <c r="AC38" s="217"/>
      <c r="AD38" s="217" t="s">
        <v>191</v>
      </c>
      <c r="AE38" s="217"/>
      <c r="AF38" s="217" t="s">
        <v>191</v>
      </c>
      <c r="AG38" s="217"/>
      <c r="AH38" s="217" t="s">
        <v>191</v>
      </c>
      <c r="AI38" s="217"/>
      <c r="AJ38" s="217" t="s">
        <v>191</v>
      </c>
      <c r="AK38" s="217"/>
      <c r="AL38" s="217" t="s">
        <v>191</v>
      </c>
      <c r="AM38" s="217"/>
      <c r="AN38" s="217" t="s">
        <v>191</v>
      </c>
      <c r="AO38" s="217"/>
      <c r="AP38" s="217"/>
      <c r="AQ38" s="217"/>
      <c r="AR38" s="217" t="s">
        <v>191</v>
      </c>
      <c r="AS38" s="217"/>
      <c r="AT38" s="217" t="s">
        <v>191</v>
      </c>
      <c r="AU38" s="217"/>
    </row>
    <row r="39" spans="1:47" x14ac:dyDescent="0.2">
      <c r="A39" s="217" t="s">
        <v>3214</v>
      </c>
      <c r="B39" s="217" t="s">
        <v>3811</v>
      </c>
      <c r="C39" s="217" t="s">
        <v>3219</v>
      </c>
      <c r="D39" s="217" t="s">
        <v>3220</v>
      </c>
      <c r="E39" s="217" t="s">
        <v>1141</v>
      </c>
      <c r="F39" s="218" t="s">
        <v>191</v>
      </c>
      <c r="G39" s="217"/>
      <c r="H39" s="218"/>
      <c r="I39" s="217"/>
      <c r="J39" s="218" t="s">
        <v>191</v>
      </c>
      <c r="K39" s="217"/>
      <c r="L39" s="217" t="s">
        <v>191</v>
      </c>
      <c r="M39" s="217"/>
      <c r="N39" s="217" t="s">
        <v>191</v>
      </c>
      <c r="O39" s="217"/>
      <c r="P39" s="217"/>
      <c r="Q39" s="217"/>
      <c r="R39" s="217" t="s">
        <v>191</v>
      </c>
      <c r="S39" s="217"/>
      <c r="T39" s="217"/>
      <c r="U39" s="217"/>
      <c r="V39" s="217" t="s">
        <v>191</v>
      </c>
      <c r="W39" s="217"/>
      <c r="X39" s="217"/>
      <c r="Y39" s="217"/>
      <c r="Z39" s="217"/>
      <c r="AA39" s="217"/>
      <c r="AB39" s="217"/>
      <c r="AC39" s="217"/>
      <c r="AD39" s="217" t="s">
        <v>191</v>
      </c>
      <c r="AE39" s="217"/>
      <c r="AF39" s="217"/>
      <c r="AG39" s="217"/>
      <c r="AH39" s="217"/>
      <c r="AI39" s="217"/>
      <c r="AJ39" s="217"/>
      <c r="AK39" s="217"/>
      <c r="AL39" s="217" t="s">
        <v>191</v>
      </c>
      <c r="AM39" s="217"/>
      <c r="AN39" s="217" t="s">
        <v>191</v>
      </c>
      <c r="AO39" s="217"/>
      <c r="AP39" s="217"/>
      <c r="AQ39" s="217"/>
      <c r="AR39" s="217" t="s">
        <v>191</v>
      </c>
      <c r="AS39" s="217"/>
      <c r="AT39" s="217" t="s">
        <v>191</v>
      </c>
      <c r="AU39" s="217"/>
    </row>
    <row r="40" spans="1:47" x14ac:dyDescent="0.2">
      <c r="A40" s="217" t="s">
        <v>1176</v>
      </c>
      <c r="B40" s="217" t="s">
        <v>3812</v>
      </c>
      <c r="C40" s="217" t="s">
        <v>3225</v>
      </c>
      <c r="D40" s="217" t="s">
        <v>3226</v>
      </c>
      <c r="E40" s="217" t="s">
        <v>1141</v>
      </c>
      <c r="F40" s="218" t="s">
        <v>191</v>
      </c>
      <c r="G40" s="217"/>
      <c r="H40" s="218"/>
      <c r="I40" s="217"/>
      <c r="J40" s="218" t="s">
        <v>191</v>
      </c>
      <c r="K40" s="217"/>
      <c r="L40" s="217" t="s">
        <v>191</v>
      </c>
      <c r="M40" s="217"/>
      <c r="N40" s="217"/>
      <c r="O40" s="217"/>
      <c r="P40" s="217"/>
      <c r="Q40" s="217"/>
      <c r="R40" s="217" t="s">
        <v>191</v>
      </c>
      <c r="S40" s="217"/>
      <c r="T40" s="217"/>
      <c r="U40" s="217"/>
      <c r="V40" s="217" t="s">
        <v>191</v>
      </c>
      <c r="W40" s="217"/>
      <c r="X40" s="217" t="s">
        <v>191</v>
      </c>
      <c r="Y40" s="217"/>
      <c r="Z40" s="217"/>
      <c r="AA40" s="217"/>
      <c r="AB40" s="217"/>
      <c r="AC40" s="217"/>
      <c r="AD40" s="217" t="s">
        <v>191</v>
      </c>
      <c r="AE40" s="217"/>
      <c r="AF40" s="217"/>
      <c r="AG40" s="217"/>
      <c r="AH40" s="217"/>
      <c r="AI40" s="217"/>
      <c r="AJ40" s="217"/>
      <c r="AK40" s="217"/>
      <c r="AL40" s="217" t="s">
        <v>191</v>
      </c>
      <c r="AM40" s="217"/>
      <c r="AN40" s="217" t="s">
        <v>191</v>
      </c>
      <c r="AO40" s="217"/>
      <c r="AP40" s="217"/>
      <c r="AQ40" s="217"/>
      <c r="AR40" s="217" t="s">
        <v>191</v>
      </c>
      <c r="AS40" s="217"/>
      <c r="AT40" s="217" t="s">
        <v>191</v>
      </c>
      <c r="AU40" s="217"/>
    </row>
    <row r="41" spans="1:47" x14ac:dyDescent="0.2">
      <c r="A41" s="217" t="s">
        <v>3227</v>
      </c>
      <c r="B41" s="217" t="s">
        <v>3813</v>
      </c>
      <c r="C41" s="217" t="s">
        <v>3233</v>
      </c>
      <c r="D41" s="217" t="s">
        <v>3234</v>
      </c>
      <c r="E41" s="217" t="s">
        <v>1141</v>
      </c>
      <c r="F41" s="218" t="s">
        <v>191</v>
      </c>
      <c r="G41" s="217"/>
      <c r="H41" s="218"/>
      <c r="I41" s="217"/>
      <c r="J41" s="218"/>
      <c r="K41" s="217"/>
      <c r="L41" s="217" t="s">
        <v>191</v>
      </c>
      <c r="M41" s="217"/>
      <c r="N41" s="217" t="s">
        <v>191</v>
      </c>
      <c r="O41" s="217"/>
      <c r="P41" s="217" t="s">
        <v>191</v>
      </c>
      <c r="Q41" s="217"/>
      <c r="R41" s="217" t="s">
        <v>191</v>
      </c>
      <c r="S41" s="217"/>
      <c r="T41" s="217" t="s">
        <v>191</v>
      </c>
      <c r="U41" s="217"/>
      <c r="V41" s="217" t="s">
        <v>191</v>
      </c>
      <c r="W41" s="217"/>
      <c r="X41" s="217" t="s">
        <v>191</v>
      </c>
      <c r="Y41" s="217"/>
      <c r="Z41" s="217" t="s">
        <v>191</v>
      </c>
      <c r="AA41" s="217"/>
      <c r="AB41" s="217" t="s">
        <v>191</v>
      </c>
      <c r="AC41" s="217"/>
      <c r="AD41" s="217" t="s">
        <v>191</v>
      </c>
      <c r="AE41" s="217"/>
      <c r="AF41" s="217" t="s">
        <v>191</v>
      </c>
      <c r="AG41" s="217"/>
      <c r="AH41" s="217" t="s">
        <v>191</v>
      </c>
      <c r="AI41" s="217"/>
      <c r="AJ41" s="217" t="s">
        <v>191</v>
      </c>
      <c r="AK41" s="217"/>
      <c r="AL41" s="217" t="s">
        <v>191</v>
      </c>
      <c r="AM41" s="217"/>
      <c r="AN41" s="217" t="s">
        <v>191</v>
      </c>
      <c r="AO41" s="217"/>
      <c r="AP41" s="217"/>
      <c r="AQ41" s="217"/>
      <c r="AR41" s="217" t="s">
        <v>191</v>
      </c>
      <c r="AS41" s="217"/>
      <c r="AT41" s="217" t="s">
        <v>191</v>
      </c>
      <c r="AU41" s="217"/>
    </row>
    <row r="42" spans="1:47" x14ac:dyDescent="0.2">
      <c r="A42" s="217" t="s">
        <v>3236</v>
      </c>
      <c r="B42" s="217" t="s">
        <v>3814</v>
      </c>
      <c r="C42" s="217" t="s">
        <v>3241</v>
      </c>
      <c r="D42" s="217" t="s">
        <v>3242</v>
      </c>
      <c r="E42" s="268">
        <v>43466</v>
      </c>
      <c r="F42" s="218"/>
      <c r="G42" s="217"/>
      <c r="H42" s="218" t="s">
        <v>191</v>
      </c>
      <c r="I42" s="217"/>
      <c r="J42" s="218"/>
      <c r="K42" s="217"/>
      <c r="L42" s="217" t="s">
        <v>191</v>
      </c>
      <c r="M42" s="217"/>
      <c r="N42" s="217" t="s">
        <v>191</v>
      </c>
      <c r="O42" s="217"/>
      <c r="P42" s="217" t="s">
        <v>191</v>
      </c>
      <c r="Q42" s="217"/>
      <c r="R42" s="217" t="s">
        <v>191</v>
      </c>
      <c r="S42" s="217"/>
      <c r="T42" s="217" t="s">
        <v>191</v>
      </c>
      <c r="U42" s="217"/>
      <c r="V42" s="217" t="s">
        <v>191</v>
      </c>
      <c r="W42" s="217"/>
      <c r="X42" s="217" t="s">
        <v>191</v>
      </c>
      <c r="Y42" s="217"/>
      <c r="Z42" s="217" t="s">
        <v>191</v>
      </c>
      <c r="AA42" s="217"/>
      <c r="AB42" s="217" t="s">
        <v>191</v>
      </c>
      <c r="AC42" s="217"/>
      <c r="AD42" s="217" t="s">
        <v>191</v>
      </c>
      <c r="AE42" s="217"/>
      <c r="AF42" s="217" t="s">
        <v>191</v>
      </c>
      <c r="AG42" s="217"/>
      <c r="AH42" s="217" t="s">
        <v>191</v>
      </c>
      <c r="AI42" s="217"/>
      <c r="AJ42" s="217" t="s">
        <v>191</v>
      </c>
      <c r="AK42" s="217"/>
      <c r="AL42" s="217" t="s">
        <v>191</v>
      </c>
      <c r="AM42" s="217"/>
      <c r="AN42" s="217" t="s">
        <v>191</v>
      </c>
      <c r="AO42" s="217"/>
      <c r="AP42" s="217"/>
      <c r="AQ42" s="217"/>
      <c r="AR42" s="217" t="s">
        <v>191</v>
      </c>
      <c r="AS42" s="217"/>
      <c r="AT42" s="217" t="s">
        <v>191</v>
      </c>
      <c r="AU42" s="217"/>
    </row>
    <row r="43" spans="1:47" x14ac:dyDescent="0.2">
      <c r="A43" s="217" t="s">
        <v>3243</v>
      </c>
      <c r="B43" s="217" t="s">
        <v>3815</v>
      </c>
      <c r="C43" s="217" t="s">
        <v>3248</v>
      </c>
      <c r="D43" s="217" t="s">
        <v>3249</v>
      </c>
      <c r="E43" s="217" t="s">
        <v>1141</v>
      </c>
      <c r="F43" s="218" t="s">
        <v>191</v>
      </c>
      <c r="G43" s="217"/>
      <c r="H43" s="218"/>
      <c r="I43" s="217"/>
      <c r="J43" s="218" t="s">
        <v>191</v>
      </c>
      <c r="K43" s="217"/>
      <c r="L43" s="217"/>
      <c r="M43" s="217"/>
      <c r="N43" s="217"/>
      <c r="O43" s="217"/>
      <c r="P43" s="217"/>
      <c r="Q43" s="217"/>
      <c r="R43" s="217"/>
      <c r="S43" s="217"/>
      <c r="T43" s="217" t="s">
        <v>191</v>
      </c>
      <c r="U43" s="217"/>
      <c r="V43" s="217"/>
      <c r="W43" s="217"/>
      <c r="X43" s="217"/>
      <c r="Y43" s="217"/>
      <c r="Z43" s="217"/>
      <c r="AA43" s="217"/>
      <c r="AB43" s="217"/>
      <c r="AC43" s="217"/>
      <c r="AD43" s="217"/>
      <c r="AE43" s="217"/>
      <c r="AF43" s="217"/>
      <c r="AG43" s="217"/>
      <c r="AH43" s="217" t="s">
        <v>191</v>
      </c>
      <c r="AI43" s="217"/>
      <c r="AJ43" s="217"/>
      <c r="AK43" s="217"/>
      <c r="AL43" s="217"/>
      <c r="AM43" s="217"/>
      <c r="AN43" s="217"/>
      <c r="AO43" s="217"/>
      <c r="AP43" s="217"/>
      <c r="AQ43" s="217"/>
      <c r="AR43" s="217"/>
      <c r="AS43" s="217"/>
      <c r="AT43" s="217" t="s">
        <v>191</v>
      </c>
      <c r="AU43" s="217"/>
    </row>
    <row r="44" spans="1:47" x14ac:dyDescent="0.2">
      <c r="A44" s="217" t="s">
        <v>3251</v>
      </c>
      <c r="B44" s="217" t="s">
        <v>3816</v>
      </c>
      <c r="C44" s="217" t="s">
        <v>3256</v>
      </c>
      <c r="D44" s="217" t="s">
        <v>3257</v>
      </c>
      <c r="E44" s="217" t="s">
        <v>1141</v>
      </c>
      <c r="F44" s="218" t="s">
        <v>191</v>
      </c>
      <c r="G44" s="217"/>
      <c r="H44" s="218"/>
      <c r="I44" s="217"/>
      <c r="J44" s="218" t="s">
        <v>191</v>
      </c>
      <c r="K44" s="217"/>
      <c r="L44" s="217" t="s">
        <v>191</v>
      </c>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t="s">
        <v>191</v>
      </c>
      <c r="AU44" s="217"/>
    </row>
    <row r="45" spans="1:47" x14ac:dyDescent="0.2">
      <c r="A45" s="217" t="s">
        <v>3258</v>
      </c>
      <c r="B45" s="217" t="s">
        <v>4277</v>
      </c>
      <c r="C45" s="217" t="s">
        <v>3263</v>
      </c>
      <c r="D45" s="217" t="s">
        <v>3264</v>
      </c>
      <c r="E45" s="217" t="s">
        <v>1141</v>
      </c>
      <c r="F45" s="218" t="s">
        <v>191</v>
      </c>
      <c r="G45" s="217"/>
      <c r="H45" s="218"/>
      <c r="I45" s="217"/>
      <c r="J45" s="218" t="s">
        <v>191</v>
      </c>
      <c r="K45" s="217"/>
      <c r="L45" s="217" t="s">
        <v>191</v>
      </c>
      <c r="M45" s="217"/>
      <c r="N45" s="217" t="s">
        <v>191</v>
      </c>
      <c r="O45" s="217"/>
      <c r="P45" s="217" t="s">
        <v>191</v>
      </c>
      <c r="Q45" s="217"/>
      <c r="R45" s="217" t="s">
        <v>191</v>
      </c>
      <c r="S45" s="217"/>
      <c r="T45" s="217" t="s">
        <v>191</v>
      </c>
      <c r="U45" s="217"/>
      <c r="V45" s="217" t="s">
        <v>191</v>
      </c>
      <c r="W45" s="217"/>
      <c r="X45" s="217" t="s">
        <v>191</v>
      </c>
      <c r="Y45" s="217"/>
      <c r="Z45" s="217" t="s">
        <v>191</v>
      </c>
      <c r="AA45" s="217"/>
      <c r="AB45" s="217" t="s">
        <v>191</v>
      </c>
      <c r="AC45" s="217"/>
      <c r="AD45" s="217" t="s">
        <v>191</v>
      </c>
      <c r="AE45" s="217"/>
      <c r="AF45" s="217" t="s">
        <v>191</v>
      </c>
      <c r="AG45" s="217"/>
      <c r="AH45" s="217" t="s">
        <v>191</v>
      </c>
      <c r="AI45" s="217"/>
      <c r="AJ45" s="217" t="s">
        <v>191</v>
      </c>
      <c r="AK45" s="217"/>
      <c r="AL45" s="217" t="s">
        <v>191</v>
      </c>
      <c r="AM45" s="217"/>
      <c r="AN45" s="217" t="s">
        <v>191</v>
      </c>
      <c r="AO45" s="217"/>
      <c r="AP45" s="217"/>
      <c r="AQ45" s="217"/>
      <c r="AR45" s="217" t="s">
        <v>191</v>
      </c>
      <c r="AS45" s="217"/>
      <c r="AT45" s="217" t="s">
        <v>191</v>
      </c>
      <c r="AU45" s="217"/>
    </row>
    <row r="46" spans="1:47" x14ac:dyDescent="0.2">
      <c r="A46" s="217" t="s">
        <v>3266</v>
      </c>
      <c r="B46" s="217" t="s">
        <v>3817</v>
      </c>
      <c r="C46" s="217" t="s">
        <v>3269</v>
      </c>
      <c r="D46" s="217" t="s">
        <v>3270</v>
      </c>
      <c r="E46" s="268">
        <v>43466</v>
      </c>
      <c r="F46" s="218" t="s">
        <v>191</v>
      </c>
      <c r="G46" s="217"/>
      <c r="H46" s="218" t="s">
        <v>191</v>
      </c>
      <c r="I46" s="217"/>
      <c r="J46" s="218" t="s">
        <v>191</v>
      </c>
      <c r="K46" s="217"/>
      <c r="L46" s="217" t="s">
        <v>191</v>
      </c>
      <c r="M46" s="217"/>
      <c r="N46" s="217" t="s">
        <v>191</v>
      </c>
      <c r="O46" s="217"/>
      <c r="P46" s="217" t="s">
        <v>191</v>
      </c>
      <c r="Q46" s="217"/>
      <c r="R46" s="217" t="s">
        <v>191</v>
      </c>
      <c r="S46" s="217"/>
      <c r="T46" s="217" t="s">
        <v>191</v>
      </c>
      <c r="U46" s="217"/>
      <c r="V46" s="217" t="s">
        <v>191</v>
      </c>
      <c r="W46" s="217"/>
      <c r="X46" s="217" t="s">
        <v>191</v>
      </c>
      <c r="Y46" s="217"/>
      <c r="Z46" s="217" t="s">
        <v>191</v>
      </c>
      <c r="AA46" s="217"/>
      <c r="AB46" s="217" t="s">
        <v>191</v>
      </c>
      <c r="AC46" s="217"/>
      <c r="AD46" s="217" t="s">
        <v>191</v>
      </c>
      <c r="AE46" s="217"/>
      <c r="AF46" s="217" t="s">
        <v>191</v>
      </c>
      <c r="AG46" s="217"/>
      <c r="AH46" s="217" t="s">
        <v>191</v>
      </c>
      <c r="AI46" s="217"/>
      <c r="AJ46" s="217" t="s">
        <v>191</v>
      </c>
      <c r="AK46" s="217"/>
      <c r="AL46" s="217" t="s">
        <v>191</v>
      </c>
      <c r="AM46" s="217"/>
      <c r="AN46" s="217" t="s">
        <v>191</v>
      </c>
      <c r="AO46" s="217"/>
      <c r="AP46" s="217"/>
      <c r="AQ46" s="217"/>
      <c r="AR46" s="217" t="s">
        <v>191</v>
      </c>
      <c r="AS46" s="217"/>
      <c r="AT46" s="217" t="s">
        <v>191</v>
      </c>
      <c r="AU46" s="217"/>
    </row>
    <row r="47" spans="1:47" x14ac:dyDescent="0.2">
      <c r="A47" s="217" t="s">
        <v>3271</v>
      </c>
      <c r="B47" s="217" t="s">
        <v>3818</v>
      </c>
      <c r="C47" s="217" t="s">
        <v>3276</v>
      </c>
      <c r="D47" s="217" t="s">
        <v>3277</v>
      </c>
      <c r="E47" s="217" t="s">
        <v>1141</v>
      </c>
      <c r="F47" s="218" t="s">
        <v>191</v>
      </c>
      <c r="G47" s="217"/>
      <c r="H47" s="218"/>
      <c r="I47" s="217"/>
      <c r="J47" s="218" t="s">
        <v>191</v>
      </c>
      <c r="K47" s="217"/>
      <c r="L47" s="217" t="s">
        <v>191</v>
      </c>
      <c r="M47" s="217"/>
      <c r="N47" s="217" t="s">
        <v>191</v>
      </c>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t="s">
        <v>191</v>
      </c>
      <c r="AU47" s="217"/>
    </row>
    <row r="48" spans="1:47" x14ac:dyDescent="0.2">
      <c r="A48" s="217" t="s">
        <v>3278</v>
      </c>
      <c r="B48" s="217" t="s">
        <v>3819</v>
      </c>
      <c r="C48" s="217" t="s">
        <v>3283</v>
      </c>
      <c r="D48" s="217" t="s">
        <v>3284</v>
      </c>
      <c r="E48" s="217" t="s">
        <v>1141</v>
      </c>
      <c r="F48" s="218" t="s">
        <v>191</v>
      </c>
      <c r="G48" s="217"/>
      <c r="H48" s="218"/>
      <c r="I48" s="217"/>
      <c r="J48" s="218" t="s">
        <v>191</v>
      </c>
      <c r="K48" s="217"/>
      <c r="L48" s="217"/>
      <c r="M48" s="217"/>
      <c r="N48" s="217"/>
      <c r="O48" s="217"/>
      <c r="P48" s="217" t="s">
        <v>191</v>
      </c>
      <c r="Q48" s="217"/>
      <c r="R48" s="217"/>
      <c r="S48" s="217"/>
      <c r="T48" s="217"/>
      <c r="U48" s="217"/>
      <c r="V48" s="217"/>
      <c r="W48" s="217"/>
      <c r="X48" s="217"/>
      <c r="Y48" s="217"/>
      <c r="Z48" s="217"/>
      <c r="AA48" s="217"/>
      <c r="AB48" s="217"/>
      <c r="AC48" s="217"/>
      <c r="AD48" s="217"/>
      <c r="AE48" s="217"/>
      <c r="AF48" s="217" t="s">
        <v>191</v>
      </c>
      <c r="AG48" s="217"/>
      <c r="AH48" s="217"/>
      <c r="AI48" s="217"/>
      <c r="AJ48" s="217"/>
      <c r="AK48" s="217"/>
      <c r="AL48" s="217"/>
      <c r="AM48" s="217"/>
      <c r="AN48" s="217"/>
      <c r="AO48" s="217"/>
      <c r="AP48" s="217"/>
      <c r="AQ48" s="217"/>
      <c r="AR48" s="217"/>
      <c r="AS48" s="217"/>
      <c r="AT48" s="217" t="s">
        <v>191</v>
      </c>
      <c r="AU48" s="217"/>
    </row>
    <row r="49" spans="1:47" x14ac:dyDescent="0.2">
      <c r="A49" s="217" t="s">
        <v>3285</v>
      </c>
      <c r="B49" s="217" t="s">
        <v>3820</v>
      </c>
      <c r="C49" s="217" t="s">
        <v>3290</v>
      </c>
      <c r="D49" s="217" t="s">
        <v>3291</v>
      </c>
      <c r="E49" s="217" t="s">
        <v>1141</v>
      </c>
      <c r="F49" s="218" t="s">
        <v>191</v>
      </c>
      <c r="G49" s="217"/>
      <c r="H49" s="218"/>
      <c r="I49" s="217"/>
      <c r="J49" s="218" t="s">
        <v>191</v>
      </c>
      <c r="K49" s="217"/>
      <c r="L49" s="217"/>
      <c r="M49" s="217"/>
      <c r="N49" s="217"/>
      <c r="O49" s="217"/>
      <c r="P49" s="217" t="s">
        <v>191</v>
      </c>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t="s">
        <v>191</v>
      </c>
      <c r="AU49" s="217"/>
    </row>
    <row r="50" spans="1:47" x14ac:dyDescent="0.2">
      <c r="A50" s="217" t="s">
        <v>1177</v>
      </c>
      <c r="B50" s="217" t="s">
        <v>3821</v>
      </c>
      <c r="C50" s="217" t="s">
        <v>3297</v>
      </c>
      <c r="D50" s="217" t="s">
        <v>3298</v>
      </c>
      <c r="E50" s="268">
        <v>43466</v>
      </c>
      <c r="F50" s="218" t="s">
        <v>191</v>
      </c>
      <c r="G50" s="217"/>
      <c r="H50" s="218"/>
      <c r="I50" s="217"/>
      <c r="J50" s="218"/>
      <c r="K50" s="217"/>
      <c r="L50" s="217" t="s">
        <v>191</v>
      </c>
      <c r="M50" s="217"/>
      <c r="N50" s="217" t="s">
        <v>191</v>
      </c>
      <c r="O50" s="217"/>
      <c r="P50" s="217" t="s">
        <v>191</v>
      </c>
      <c r="Q50" s="217"/>
      <c r="R50" s="217" t="s">
        <v>191</v>
      </c>
      <c r="S50" s="217"/>
      <c r="T50" s="217" t="s">
        <v>191</v>
      </c>
      <c r="U50" s="217"/>
      <c r="V50" s="217" t="s">
        <v>191</v>
      </c>
      <c r="W50" s="217"/>
      <c r="X50" s="217" t="s">
        <v>191</v>
      </c>
      <c r="Y50" s="217"/>
      <c r="Z50" s="217" t="s">
        <v>191</v>
      </c>
      <c r="AA50" s="217"/>
      <c r="AB50" s="217" t="s">
        <v>191</v>
      </c>
      <c r="AC50" s="217"/>
      <c r="AD50" s="217" t="s">
        <v>191</v>
      </c>
      <c r="AE50" s="217"/>
      <c r="AF50" s="217" t="s">
        <v>191</v>
      </c>
      <c r="AG50" s="217"/>
      <c r="AH50" s="217" t="s">
        <v>191</v>
      </c>
      <c r="AI50" s="217"/>
      <c r="AJ50" s="217" t="s">
        <v>191</v>
      </c>
      <c r="AK50" s="217"/>
      <c r="AL50" s="217" t="s">
        <v>191</v>
      </c>
      <c r="AM50" s="217"/>
      <c r="AN50" s="217" t="s">
        <v>191</v>
      </c>
      <c r="AO50" s="217"/>
      <c r="AP50" s="217"/>
      <c r="AQ50" s="217"/>
      <c r="AR50" s="217" t="s">
        <v>191</v>
      </c>
      <c r="AS50" s="217"/>
      <c r="AT50" s="217" t="s">
        <v>191</v>
      </c>
      <c r="AU50" s="217"/>
    </row>
    <row r="51" spans="1:47" x14ac:dyDescent="0.2">
      <c r="A51" s="217" t="s">
        <v>1178</v>
      </c>
      <c r="B51" s="217" t="s">
        <v>4278</v>
      </c>
      <c r="C51" s="217" t="s">
        <v>3303</v>
      </c>
      <c r="D51" s="217" t="s">
        <v>3304</v>
      </c>
      <c r="E51" s="217" t="s">
        <v>1141</v>
      </c>
      <c r="F51" s="218" t="s">
        <v>191</v>
      </c>
      <c r="G51" s="217"/>
      <c r="H51" s="218" t="s">
        <v>191</v>
      </c>
      <c r="I51" s="217"/>
      <c r="J51" s="218" t="s">
        <v>191</v>
      </c>
      <c r="K51" s="217"/>
      <c r="L51" s="217" t="s">
        <v>191</v>
      </c>
      <c r="M51" s="217"/>
      <c r="N51" s="217" t="s">
        <v>191</v>
      </c>
      <c r="O51" s="217"/>
      <c r="P51" s="217" t="s">
        <v>191</v>
      </c>
      <c r="Q51" s="217"/>
      <c r="R51" s="217" t="s">
        <v>191</v>
      </c>
      <c r="S51" s="217"/>
      <c r="T51" s="217" t="s">
        <v>191</v>
      </c>
      <c r="U51" s="217"/>
      <c r="V51" s="217" t="s">
        <v>191</v>
      </c>
      <c r="W51" s="217"/>
      <c r="X51" s="217" t="s">
        <v>191</v>
      </c>
      <c r="Y51" s="217"/>
      <c r="Z51" s="217" t="s">
        <v>191</v>
      </c>
      <c r="AA51" s="217"/>
      <c r="AB51" s="217" t="s">
        <v>191</v>
      </c>
      <c r="AC51" s="217"/>
      <c r="AD51" s="217" t="s">
        <v>191</v>
      </c>
      <c r="AE51" s="217"/>
      <c r="AF51" s="217" t="s">
        <v>191</v>
      </c>
      <c r="AG51" s="217"/>
      <c r="AH51" s="217" t="s">
        <v>191</v>
      </c>
      <c r="AI51" s="217"/>
      <c r="AJ51" s="217" t="s">
        <v>191</v>
      </c>
      <c r="AK51" s="217"/>
      <c r="AL51" s="217" t="s">
        <v>191</v>
      </c>
      <c r="AM51" s="217"/>
      <c r="AN51" s="217" t="s">
        <v>191</v>
      </c>
      <c r="AO51" s="217"/>
      <c r="AP51" s="217"/>
      <c r="AQ51" s="217"/>
      <c r="AR51" s="217" t="s">
        <v>191</v>
      </c>
      <c r="AS51" s="217"/>
      <c r="AT51" s="217" t="s">
        <v>191</v>
      </c>
      <c r="AU51" s="217"/>
    </row>
    <row r="52" spans="1:47" x14ac:dyDescent="0.2">
      <c r="A52" s="217" t="s">
        <v>1179</v>
      </c>
      <c r="B52" s="217" t="s">
        <v>4279</v>
      </c>
      <c r="C52" s="217" t="s">
        <v>3309</v>
      </c>
      <c r="D52" s="217" t="s">
        <v>3310</v>
      </c>
      <c r="E52" s="217" t="s">
        <v>1141</v>
      </c>
      <c r="F52" s="218" t="s">
        <v>191</v>
      </c>
      <c r="G52" s="217"/>
      <c r="H52" s="218" t="s">
        <v>191</v>
      </c>
      <c r="I52" s="217"/>
      <c r="J52" s="218" t="s">
        <v>191</v>
      </c>
      <c r="K52" s="217"/>
      <c r="L52" s="217" t="s">
        <v>191</v>
      </c>
      <c r="M52" s="217"/>
      <c r="N52" s="217" t="s">
        <v>191</v>
      </c>
      <c r="O52" s="217"/>
      <c r="P52" s="217" t="s">
        <v>191</v>
      </c>
      <c r="Q52" s="217"/>
      <c r="R52" s="217" t="s">
        <v>191</v>
      </c>
      <c r="S52" s="217"/>
      <c r="T52" s="217" t="s">
        <v>191</v>
      </c>
      <c r="U52" s="217"/>
      <c r="V52" s="217" t="s">
        <v>191</v>
      </c>
      <c r="W52" s="217"/>
      <c r="X52" s="217" t="s">
        <v>191</v>
      </c>
      <c r="Y52" s="217"/>
      <c r="Z52" s="217" t="s">
        <v>191</v>
      </c>
      <c r="AA52" s="217"/>
      <c r="AB52" s="217" t="s">
        <v>191</v>
      </c>
      <c r="AC52" s="217"/>
      <c r="AD52" s="217" t="s">
        <v>191</v>
      </c>
      <c r="AE52" s="217"/>
      <c r="AF52" s="217" t="s">
        <v>191</v>
      </c>
      <c r="AG52" s="217"/>
      <c r="AH52" s="217" t="s">
        <v>191</v>
      </c>
      <c r="AI52" s="217"/>
      <c r="AJ52" s="217" t="s">
        <v>191</v>
      </c>
      <c r="AK52" s="217"/>
      <c r="AL52" s="217" t="s">
        <v>191</v>
      </c>
      <c r="AM52" s="217"/>
      <c r="AN52" s="217" t="s">
        <v>191</v>
      </c>
      <c r="AO52" s="217"/>
      <c r="AP52" s="217"/>
      <c r="AQ52" s="217"/>
      <c r="AR52" s="217" t="s">
        <v>191</v>
      </c>
      <c r="AS52" s="217"/>
      <c r="AT52" s="217" t="s">
        <v>191</v>
      </c>
      <c r="AU52" s="217"/>
    </row>
    <row r="53" spans="1:47" x14ac:dyDescent="0.2">
      <c r="A53" s="217" t="s">
        <v>1180</v>
      </c>
      <c r="B53" s="217" t="s">
        <v>3822</v>
      </c>
      <c r="C53" s="217" t="s">
        <v>3316</v>
      </c>
      <c r="D53" s="217" t="s">
        <v>3317</v>
      </c>
      <c r="E53" s="217" t="s">
        <v>1141</v>
      </c>
      <c r="F53" s="218" t="s">
        <v>191</v>
      </c>
      <c r="G53" s="217"/>
      <c r="H53" s="218" t="s">
        <v>191</v>
      </c>
      <c r="I53" s="217"/>
      <c r="J53" s="218" t="s">
        <v>191</v>
      </c>
      <c r="K53" s="217"/>
      <c r="L53" s="217" t="s">
        <v>191</v>
      </c>
      <c r="M53" s="217"/>
      <c r="N53" s="217" t="s">
        <v>191</v>
      </c>
      <c r="O53" s="217"/>
      <c r="P53" s="217" t="s">
        <v>191</v>
      </c>
      <c r="Q53" s="217"/>
      <c r="R53" s="217" t="s">
        <v>191</v>
      </c>
      <c r="S53" s="217"/>
      <c r="T53" s="217" t="s">
        <v>191</v>
      </c>
      <c r="U53" s="217"/>
      <c r="V53" s="217" t="s">
        <v>191</v>
      </c>
      <c r="W53" s="217"/>
      <c r="X53" s="217" t="s">
        <v>191</v>
      </c>
      <c r="Y53" s="217"/>
      <c r="Z53" s="217" t="s">
        <v>191</v>
      </c>
      <c r="AA53" s="217"/>
      <c r="AB53" s="217" t="s">
        <v>191</v>
      </c>
      <c r="AC53" s="217"/>
      <c r="AD53" s="217" t="s">
        <v>191</v>
      </c>
      <c r="AE53" s="217"/>
      <c r="AF53" s="217" t="s">
        <v>191</v>
      </c>
      <c r="AG53" s="217"/>
      <c r="AH53" s="217" t="s">
        <v>191</v>
      </c>
      <c r="AI53" s="217"/>
      <c r="AJ53" s="217" t="s">
        <v>191</v>
      </c>
      <c r="AK53" s="217"/>
      <c r="AL53" s="217" t="s">
        <v>191</v>
      </c>
      <c r="AM53" s="217"/>
      <c r="AN53" s="217" t="s">
        <v>191</v>
      </c>
      <c r="AO53" s="217"/>
      <c r="AP53" s="217"/>
      <c r="AQ53" s="217"/>
      <c r="AR53" s="217" t="s">
        <v>191</v>
      </c>
      <c r="AS53" s="217"/>
      <c r="AT53" s="217" t="s">
        <v>191</v>
      </c>
      <c r="AU53" s="217"/>
    </row>
    <row r="54" spans="1:47" x14ac:dyDescent="0.2">
      <c r="A54" s="217" t="s">
        <v>1181</v>
      </c>
      <c r="B54" s="217" t="s">
        <v>4280</v>
      </c>
      <c r="C54" s="217" t="s">
        <v>3324</v>
      </c>
      <c r="D54" s="217" t="s">
        <v>3325</v>
      </c>
      <c r="E54" s="217" t="s">
        <v>1141</v>
      </c>
      <c r="F54" s="218" t="s">
        <v>191</v>
      </c>
      <c r="G54" s="217"/>
      <c r="H54" s="218"/>
      <c r="I54" s="217"/>
      <c r="J54" s="218" t="s">
        <v>191</v>
      </c>
      <c r="K54" s="217"/>
      <c r="L54" s="217" t="s">
        <v>191</v>
      </c>
      <c r="M54" s="217"/>
      <c r="N54" s="217" t="s">
        <v>191</v>
      </c>
      <c r="O54" s="217"/>
      <c r="P54" s="217" t="s">
        <v>191</v>
      </c>
      <c r="Q54" s="217"/>
      <c r="R54" s="217" t="s">
        <v>191</v>
      </c>
      <c r="S54" s="217"/>
      <c r="T54" s="217" t="s">
        <v>191</v>
      </c>
      <c r="U54" s="217"/>
      <c r="V54" s="217" t="s">
        <v>191</v>
      </c>
      <c r="W54" s="217"/>
      <c r="X54" s="217" t="s">
        <v>191</v>
      </c>
      <c r="Y54" s="217"/>
      <c r="Z54" s="217" t="s">
        <v>191</v>
      </c>
      <c r="AA54" s="217"/>
      <c r="AB54" s="217" t="s">
        <v>191</v>
      </c>
      <c r="AC54" s="217"/>
      <c r="AD54" s="217" t="s">
        <v>191</v>
      </c>
      <c r="AE54" s="217"/>
      <c r="AF54" s="217" t="s">
        <v>191</v>
      </c>
      <c r="AG54" s="217"/>
      <c r="AH54" s="217" t="s">
        <v>191</v>
      </c>
      <c r="AI54" s="217"/>
      <c r="AJ54" s="217" t="s">
        <v>191</v>
      </c>
      <c r="AK54" s="217"/>
      <c r="AL54" s="217" t="s">
        <v>191</v>
      </c>
      <c r="AM54" s="217"/>
      <c r="AN54" s="217" t="s">
        <v>191</v>
      </c>
      <c r="AO54" s="217"/>
      <c r="AP54" s="217"/>
      <c r="AQ54" s="217"/>
      <c r="AR54" s="217" t="s">
        <v>191</v>
      </c>
      <c r="AS54" s="217"/>
      <c r="AT54" s="217" t="s">
        <v>191</v>
      </c>
      <c r="AU54" s="217"/>
    </row>
    <row r="55" spans="1:47" x14ac:dyDescent="0.2">
      <c r="A55" s="217" t="s">
        <v>3326</v>
      </c>
      <c r="B55" s="217" t="s">
        <v>4281</v>
      </c>
      <c r="C55" s="217" t="s">
        <v>3331</v>
      </c>
      <c r="D55" s="217" t="s">
        <v>3332</v>
      </c>
      <c r="E55" s="217" t="s">
        <v>1141</v>
      </c>
      <c r="F55" s="218" t="s">
        <v>191</v>
      </c>
      <c r="G55" s="217"/>
      <c r="H55" s="218" t="s">
        <v>191</v>
      </c>
      <c r="I55" s="217"/>
      <c r="J55" s="218" t="s">
        <v>191</v>
      </c>
      <c r="K55" s="217"/>
      <c r="L55" s="217"/>
      <c r="M55" s="217"/>
      <c r="N55" s="217"/>
      <c r="O55" s="217"/>
      <c r="P55" s="217" t="s">
        <v>191</v>
      </c>
      <c r="Q55" s="217"/>
      <c r="R55" s="217" t="s">
        <v>191</v>
      </c>
      <c r="S55" s="217"/>
      <c r="T55" s="217" t="s">
        <v>191</v>
      </c>
      <c r="U55" s="217"/>
      <c r="V55" s="217"/>
      <c r="W55" s="217"/>
      <c r="X55" s="217" t="s">
        <v>191</v>
      </c>
      <c r="Y55" s="217"/>
      <c r="Z55" s="217"/>
      <c r="AA55" s="217"/>
      <c r="AB55" s="217" t="s">
        <v>191</v>
      </c>
      <c r="AC55" s="217"/>
      <c r="AD55" s="217"/>
      <c r="AE55" s="217"/>
      <c r="AF55" s="217" t="s">
        <v>191</v>
      </c>
      <c r="AG55" s="217"/>
      <c r="AH55" s="217" t="s">
        <v>191</v>
      </c>
      <c r="AI55" s="217"/>
      <c r="AJ55" s="217"/>
      <c r="AK55" s="217"/>
      <c r="AL55" s="217" t="s">
        <v>191</v>
      </c>
      <c r="AM55" s="217"/>
      <c r="AN55" s="217" t="s">
        <v>191</v>
      </c>
      <c r="AO55" s="217"/>
      <c r="AP55" s="217"/>
      <c r="AQ55" s="217"/>
      <c r="AR55" s="217" t="s">
        <v>191</v>
      </c>
      <c r="AS55" s="217"/>
      <c r="AT55" s="217" t="s">
        <v>191</v>
      </c>
      <c r="AU55" s="217"/>
    </row>
    <row r="56" spans="1:47" x14ac:dyDescent="0.2">
      <c r="A56" s="217" t="s">
        <v>3334</v>
      </c>
      <c r="B56" s="217" t="s">
        <v>3823</v>
      </c>
      <c r="C56" s="217" t="s">
        <v>3339</v>
      </c>
      <c r="D56" s="217" t="s">
        <v>3340</v>
      </c>
      <c r="E56" s="217" t="s">
        <v>1141</v>
      </c>
      <c r="F56" s="218" t="s">
        <v>191</v>
      </c>
      <c r="G56" s="217"/>
      <c r="H56" s="218"/>
      <c r="I56" s="217"/>
      <c r="J56" s="218" t="s">
        <v>191</v>
      </c>
      <c r="K56" s="217"/>
      <c r="L56" s="217" t="s">
        <v>191</v>
      </c>
      <c r="M56" s="217"/>
      <c r="N56" s="217"/>
      <c r="O56" s="217"/>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t="s">
        <v>191</v>
      </c>
      <c r="AU56" s="217"/>
    </row>
    <row r="57" spans="1:47" x14ac:dyDescent="0.2">
      <c r="A57" s="217" t="s">
        <v>3341</v>
      </c>
      <c r="B57" s="217" t="s">
        <v>3824</v>
      </c>
      <c r="C57" s="217" t="s">
        <v>3346</v>
      </c>
      <c r="D57" s="217" t="s">
        <v>3347</v>
      </c>
      <c r="E57" s="217" t="s">
        <v>1141</v>
      </c>
      <c r="F57" s="218" t="s">
        <v>191</v>
      </c>
      <c r="G57" s="217"/>
      <c r="H57" s="218"/>
      <c r="I57" s="217"/>
      <c r="J57" s="218"/>
      <c r="K57" s="217"/>
      <c r="L57" s="217" t="s">
        <v>191</v>
      </c>
      <c r="M57" s="217"/>
      <c r="N57" s="217" t="s">
        <v>191</v>
      </c>
      <c r="O57" s="217"/>
      <c r="P57" s="217" t="s">
        <v>191</v>
      </c>
      <c r="Q57" s="217"/>
      <c r="R57" s="217" t="s">
        <v>191</v>
      </c>
      <c r="S57" s="217"/>
      <c r="T57" s="217" t="s">
        <v>191</v>
      </c>
      <c r="U57" s="217"/>
      <c r="V57" s="217" t="s">
        <v>191</v>
      </c>
      <c r="W57" s="217"/>
      <c r="X57" s="217" t="s">
        <v>191</v>
      </c>
      <c r="Y57" s="217"/>
      <c r="Z57" s="217" t="s">
        <v>191</v>
      </c>
      <c r="AA57" s="217"/>
      <c r="AB57" s="217" t="s">
        <v>191</v>
      </c>
      <c r="AC57" s="217"/>
      <c r="AD57" s="217" t="s">
        <v>191</v>
      </c>
      <c r="AE57" s="217"/>
      <c r="AF57" s="217" t="s">
        <v>191</v>
      </c>
      <c r="AG57" s="217"/>
      <c r="AH57" s="217" t="s">
        <v>191</v>
      </c>
      <c r="AI57" s="217"/>
      <c r="AJ57" s="217" t="s">
        <v>191</v>
      </c>
      <c r="AK57" s="217"/>
      <c r="AL57" s="217" t="s">
        <v>191</v>
      </c>
      <c r="AM57" s="217"/>
      <c r="AN57" s="217" t="s">
        <v>191</v>
      </c>
      <c r="AO57" s="217"/>
      <c r="AP57" s="217"/>
      <c r="AQ57" s="217"/>
      <c r="AR57" s="217" t="s">
        <v>191</v>
      </c>
      <c r="AS57" s="217"/>
      <c r="AT57" s="217" t="s">
        <v>191</v>
      </c>
      <c r="AU57" s="217"/>
    </row>
    <row r="58" spans="1:47" x14ac:dyDescent="0.2">
      <c r="A58" s="217" t="s">
        <v>3348</v>
      </c>
      <c r="B58" s="217" t="s">
        <v>3825</v>
      </c>
      <c r="C58" s="217" t="s">
        <v>3353</v>
      </c>
      <c r="D58" s="217" t="s">
        <v>3354</v>
      </c>
      <c r="E58" s="217" t="s">
        <v>1141</v>
      </c>
      <c r="F58" s="218" t="s">
        <v>191</v>
      </c>
      <c r="G58" s="217"/>
      <c r="H58" s="218"/>
      <c r="I58" s="217"/>
      <c r="J58" s="218"/>
      <c r="K58" s="217"/>
      <c r="L58" s="217" t="s">
        <v>191</v>
      </c>
      <c r="M58" s="217"/>
      <c r="N58" s="217" t="s">
        <v>191</v>
      </c>
      <c r="O58" s="217"/>
      <c r="P58" s="217"/>
      <c r="Q58" s="217"/>
      <c r="R58" s="217"/>
      <c r="S58" s="217"/>
      <c r="T58" s="217" t="s">
        <v>191</v>
      </c>
      <c r="U58" s="217"/>
      <c r="V58" s="217" t="s">
        <v>191</v>
      </c>
      <c r="W58" s="217"/>
      <c r="X58" s="217"/>
      <c r="Y58" s="217"/>
      <c r="Z58" s="217"/>
      <c r="AA58" s="217"/>
      <c r="AB58" s="217"/>
      <c r="AC58" s="217"/>
      <c r="AD58" s="217" t="s">
        <v>191</v>
      </c>
      <c r="AE58" s="217"/>
      <c r="AF58" s="217"/>
      <c r="AG58" s="217"/>
      <c r="AH58" s="217"/>
      <c r="AI58" s="217"/>
      <c r="AJ58" s="217"/>
      <c r="AK58" s="217"/>
      <c r="AL58" s="217"/>
      <c r="AM58" s="217"/>
      <c r="AN58" s="217"/>
      <c r="AO58" s="217"/>
      <c r="AP58" s="217"/>
      <c r="AQ58" s="217"/>
      <c r="AR58" s="217"/>
      <c r="AS58" s="217"/>
      <c r="AT58" s="217" t="s">
        <v>191</v>
      </c>
      <c r="AU58" s="217"/>
    </row>
    <row r="59" spans="1:47" x14ac:dyDescent="0.2">
      <c r="A59" s="217" t="s">
        <v>3355</v>
      </c>
      <c r="B59" s="217" t="s">
        <v>3826</v>
      </c>
      <c r="C59" s="217" t="s">
        <v>3361</v>
      </c>
      <c r="D59" s="217" t="s">
        <v>3362</v>
      </c>
      <c r="E59" s="217" t="s">
        <v>1141</v>
      </c>
      <c r="F59" s="218"/>
      <c r="G59" s="217"/>
      <c r="H59" s="218" t="s">
        <v>191</v>
      </c>
      <c r="I59" s="217"/>
      <c r="J59" s="218"/>
      <c r="K59" s="217"/>
      <c r="L59" s="217" t="s">
        <v>191</v>
      </c>
      <c r="M59" s="217"/>
      <c r="N59" s="217" t="s">
        <v>191</v>
      </c>
      <c r="O59" s="217"/>
      <c r="P59" s="217" t="s">
        <v>191</v>
      </c>
      <c r="Q59" s="217"/>
      <c r="R59" s="217" t="s">
        <v>191</v>
      </c>
      <c r="S59" s="217"/>
      <c r="T59" s="217" t="s">
        <v>191</v>
      </c>
      <c r="U59" s="217"/>
      <c r="V59" s="217" t="s">
        <v>191</v>
      </c>
      <c r="W59" s="217"/>
      <c r="X59" s="217" t="s">
        <v>191</v>
      </c>
      <c r="Y59" s="217"/>
      <c r="Z59" s="217" t="s">
        <v>191</v>
      </c>
      <c r="AA59" s="217"/>
      <c r="AB59" s="217" t="s">
        <v>191</v>
      </c>
      <c r="AC59" s="217"/>
      <c r="AD59" s="217" t="s">
        <v>191</v>
      </c>
      <c r="AE59" s="217"/>
      <c r="AF59" s="217" t="s">
        <v>191</v>
      </c>
      <c r="AG59" s="217"/>
      <c r="AH59" s="217" t="s">
        <v>191</v>
      </c>
      <c r="AI59" s="217"/>
      <c r="AJ59" s="217" t="s">
        <v>191</v>
      </c>
      <c r="AK59" s="217"/>
      <c r="AL59" s="217" t="s">
        <v>191</v>
      </c>
      <c r="AM59" s="217"/>
      <c r="AN59" s="217" t="s">
        <v>191</v>
      </c>
      <c r="AO59" s="217"/>
      <c r="AP59" s="217"/>
      <c r="AQ59" s="217"/>
      <c r="AR59" s="217" t="s">
        <v>191</v>
      </c>
      <c r="AS59" s="217"/>
      <c r="AT59" s="217" t="s">
        <v>191</v>
      </c>
      <c r="AU59" s="217"/>
    </row>
    <row r="60" spans="1:47" x14ac:dyDescent="0.2">
      <c r="A60" s="217" t="s">
        <v>1182</v>
      </c>
      <c r="B60" s="217" t="s">
        <v>4282</v>
      </c>
      <c r="C60" s="217" t="s">
        <v>3367</v>
      </c>
      <c r="D60" s="217" t="s">
        <v>3368</v>
      </c>
      <c r="E60" s="217" t="s">
        <v>1141</v>
      </c>
      <c r="F60" s="218" t="s">
        <v>191</v>
      </c>
      <c r="G60" s="217"/>
      <c r="H60" s="218"/>
      <c r="I60" s="217"/>
      <c r="J60" s="218" t="s">
        <v>191</v>
      </c>
      <c r="K60" s="217"/>
      <c r="L60" s="217"/>
      <c r="M60" s="217"/>
      <c r="N60" s="217"/>
      <c r="O60" s="217"/>
      <c r="P60" s="217" t="s">
        <v>191</v>
      </c>
      <c r="Q60" s="217"/>
      <c r="R60" s="217"/>
      <c r="S60" s="217"/>
      <c r="T60" s="217"/>
      <c r="U60" s="217"/>
      <c r="V60" s="217"/>
      <c r="W60" s="217"/>
      <c r="X60" s="217" t="s">
        <v>191</v>
      </c>
      <c r="Y60" s="217"/>
      <c r="Z60" s="217" t="s">
        <v>191</v>
      </c>
      <c r="AA60" s="217"/>
      <c r="AB60" s="217"/>
      <c r="AC60" s="217"/>
      <c r="AD60" s="217"/>
      <c r="AE60" s="217"/>
      <c r="AF60" s="217" t="s">
        <v>191</v>
      </c>
      <c r="AG60" s="217"/>
      <c r="AH60" s="217" t="s">
        <v>191</v>
      </c>
      <c r="AI60" s="217"/>
      <c r="AJ60" s="217"/>
      <c r="AK60" s="217"/>
      <c r="AL60" s="217"/>
      <c r="AM60" s="217"/>
      <c r="AN60" s="217" t="s">
        <v>191</v>
      </c>
      <c r="AO60" s="217"/>
      <c r="AP60" s="217"/>
      <c r="AQ60" s="217"/>
      <c r="AR60" s="217" t="s">
        <v>191</v>
      </c>
      <c r="AS60" s="217"/>
      <c r="AT60" s="217" t="s">
        <v>191</v>
      </c>
      <c r="AU60" s="217"/>
    </row>
    <row r="61" spans="1:47" x14ac:dyDescent="0.2">
      <c r="A61" s="217" t="s">
        <v>1183</v>
      </c>
      <c r="B61" s="217" t="s">
        <v>4283</v>
      </c>
      <c r="C61" s="217" t="s">
        <v>3373</v>
      </c>
      <c r="D61" s="217" t="s">
        <v>3374</v>
      </c>
      <c r="E61" s="217" t="s">
        <v>1141</v>
      </c>
      <c r="F61" s="218" t="s">
        <v>191</v>
      </c>
      <c r="G61" s="217"/>
      <c r="H61" s="218"/>
      <c r="I61" s="217"/>
      <c r="J61" s="218"/>
      <c r="K61" s="217"/>
      <c r="L61" s="217" t="s">
        <v>191</v>
      </c>
      <c r="M61" s="217"/>
      <c r="N61" s="217" t="s">
        <v>191</v>
      </c>
      <c r="O61" s="217"/>
      <c r="P61" s="217" t="s">
        <v>191</v>
      </c>
      <c r="Q61" s="217"/>
      <c r="R61" s="217" t="s">
        <v>191</v>
      </c>
      <c r="S61" s="217"/>
      <c r="T61" s="217" t="s">
        <v>191</v>
      </c>
      <c r="U61" s="217"/>
      <c r="V61" s="217" t="s">
        <v>191</v>
      </c>
      <c r="W61" s="217"/>
      <c r="X61" s="217" t="s">
        <v>191</v>
      </c>
      <c r="Y61" s="217"/>
      <c r="Z61" s="217" t="s">
        <v>191</v>
      </c>
      <c r="AA61" s="217"/>
      <c r="AB61" s="217" t="s">
        <v>191</v>
      </c>
      <c r="AC61" s="217"/>
      <c r="AD61" s="217" t="s">
        <v>191</v>
      </c>
      <c r="AE61" s="217"/>
      <c r="AF61" s="217" t="s">
        <v>191</v>
      </c>
      <c r="AG61" s="217"/>
      <c r="AH61" s="217" t="s">
        <v>191</v>
      </c>
      <c r="AI61" s="217"/>
      <c r="AJ61" s="217" t="s">
        <v>191</v>
      </c>
      <c r="AK61" s="217"/>
      <c r="AL61" s="217" t="s">
        <v>191</v>
      </c>
      <c r="AM61" s="217"/>
      <c r="AN61" s="217" t="s">
        <v>191</v>
      </c>
      <c r="AO61" s="217"/>
      <c r="AP61" s="217"/>
      <c r="AQ61" s="217"/>
      <c r="AR61" s="217" t="s">
        <v>191</v>
      </c>
      <c r="AS61" s="217"/>
      <c r="AT61" s="217" t="s">
        <v>191</v>
      </c>
      <c r="AU61" s="217"/>
    </row>
    <row r="62" spans="1:47" x14ac:dyDescent="0.2">
      <c r="A62" s="217" t="s">
        <v>3375</v>
      </c>
      <c r="B62" s="217" t="s">
        <v>3827</v>
      </c>
      <c r="C62" s="217" t="s">
        <v>3380</v>
      </c>
      <c r="D62" s="217" t="s">
        <v>3381</v>
      </c>
      <c r="E62" s="217" t="s">
        <v>1141</v>
      </c>
      <c r="F62" s="218" t="s">
        <v>191</v>
      </c>
      <c r="G62" s="217"/>
      <c r="H62" s="218" t="s">
        <v>191</v>
      </c>
      <c r="I62" s="217"/>
      <c r="J62" s="218" t="s">
        <v>191</v>
      </c>
      <c r="K62" s="217"/>
      <c r="L62" s="217" t="s">
        <v>191</v>
      </c>
      <c r="M62" s="217"/>
      <c r="N62" s="217"/>
      <c r="O62" s="217"/>
      <c r="P62" s="217" t="s">
        <v>191</v>
      </c>
      <c r="Q62" s="217"/>
      <c r="R62" s="217"/>
      <c r="S62" s="217"/>
      <c r="T62" s="217" t="s">
        <v>191</v>
      </c>
      <c r="U62" s="217"/>
      <c r="V62" s="217" t="s">
        <v>191</v>
      </c>
      <c r="W62" s="217"/>
      <c r="X62" s="217" t="s">
        <v>191</v>
      </c>
      <c r="Y62" s="217"/>
      <c r="Z62" s="217" t="s">
        <v>191</v>
      </c>
      <c r="AA62" s="217"/>
      <c r="AB62" s="217"/>
      <c r="AC62" s="217"/>
      <c r="AD62" s="217"/>
      <c r="AE62" s="217"/>
      <c r="AF62" s="217" t="s">
        <v>191</v>
      </c>
      <c r="AG62" s="217"/>
      <c r="AH62" s="217" t="s">
        <v>191</v>
      </c>
      <c r="AI62" s="217"/>
      <c r="AJ62" s="217"/>
      <c r="AK62" s="217"/>
      <c r="AL62" s="217"/>
      <c r="AM62" s="217"/>
      <c r="AN62" s="217"/>
      <c r="AO62" s="217"/>
      <c r="AP62" s="217"/>
      <c r="AQ62" s="217"/>
      <c r="AR62" s="217" t="s">
        <v>191</v>
      </c>
      <c r="AS62" s="217"/>
      <c r="AT62" s="217" t="s">
        <v>191</v>
      </c>
      <c r="AU62" s="217"/>
    </row>
    <row r="63" spans="1:47" x14ac:dyDescent="0.2">
      <c r="A63" s="217" t="s">
        <v>3382</v>
      </c>
      <c r="B63" s="217" t="s">
        <v>3828</v>
      </c>
      <c r="C63" s="217" t="s">
        <v>3387</v>
      </c>
      <c r="D63" s="217" t="s">
        <v>3388</v>
      </c>
      <c r="E63" s="217" t="s">
        <v>1141</v>
      </c>
      <c r="F63" s="218" t="s">
        <v>191</v>
      </c>
      <c r="G63" s="217"/>
      <c r="H63" s="218"/>
      <c r="I63" s="217"/>
      <c r="J63" s="218"/>
      <c r="K63" s="217"/>
      <c r="L63" s="217" t="s">
        <v>191</v>
      </c>
      <c r="M63" s="217"/>
      <c r="N63" s="217" t="s">
        <v>191</v>
      </c>
      <c r="O63" s="217"/>
      <c r="P63" s="217" t="s">
        <v>191</v>
      </c>
      <c r="Q63" s="217"/>
      <c r="R63" s="217" t="s">
        <v>191</v>
      </c>
      <c r="S63" s="217"/>
      <c r="T63" s="217" t="s">
        <v>191</v>
      </c>
      <c r="U63" s="217"/>
      <c r="V63" s="217" t="s">
        <v>191</v>
      </c>
      <c r="W63" s="217"/>
      <c r="X63" s="217" t="s">
        <v>191</v>
      </c>
      <c r="Y63" s="217"/>
      <c r="Z63" s="217" t="s">
        <v>191</v>
      </c>
      <c r="AA63" s="217"/>
      <c r="AB63" s="217" t="s">
        <v>191</v>
      </c>
      <c r="AC63" s="217"/>
      <c r="AD63" s="217" t="s">
        <v>191</v>
      </c>
      <c r="AE63" s="217"/>
      <c r="AF63" s="217" t="s">
        <v>191</v>
      </c>
      <c r="AG63" s="217"/>
      <c r="AH63" s="217" t="s">
        <v>191</v>
      </c>
      <c r="AI63" s="217"/>
      <c r="AJ63" s="217" t="s">
        <v>191</v>
      </c>
      <c r="AK63" s="217"/>
      <c r="AL63" s="217" t="s">
        <v>191</v>
      </c>
      <c r="AM63" s="217"/>
      <c r="AN63" s="217" t="s">
        <v>191</v>
      </c>
      <c r="AO63" s="217"/>
      <c r="AP63" s="217"/>
      <c r="AQ63" s="217"/>
      <c r="AR63" s="217" t="s">
        <v>191</v>
      </c>
      <c r="AS63" s="217"/>
      <c r="AT63" s="217" t="s">
        <v>191</v>
      </c>
      <c r="AU63" s="217"/>
    </row>
    <row r="64" spans="1:47" x14ac:dyDescent="0.2">
      <c r="A64" s="217" t="s">
        <v>3389</v>
      </c>
      <c r="B64" s="217" t="s">
        <v>3829</v>
      </c>
      <c r="C64" s="217" t="s">
        <v>3395</v>
      </c>
      <c r="D64" s="217" t="s">
        <v>3396</v>
      </c>
      <c r="E64" s="217" t="s">
        <v>1141</v>
      </c>
      <c r="F64" s="218" t="s">
        <v>191</v>
      </c>
      <c r="G64" s="217"/>
      <c r="H64" s="218"/>
      <c r="I64" s="217"/>
      <c r="J64" s="218"/>
      <c r="K64" s="217"/>
      <c r="L64" s="217" t="s">
        <v>191</v>
      </c>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t="s">
        <v>191</v>
      </c>
      <c r="AU64" s="217"/>
    </row>
    <row r="65" spans="1:47" x14ac:dyDescent="0.2">
      <c r="A65" s="217" t="s">
        <v>3397</v>
      </c>
      <c r="B65" s="217" t="s">
        <v>3830</v>
      </c>
      <c r="C65" s="217" t="s">
        <v>3403</v>
      </c>
      <c r="D65" s="217" t="s">
        <v>3404</v>
      </c>
      <c r="E65" s="217" t="s">
        <v>1141</v>
      </c>
      <c r="F65" s="218" t="s">
        <v>191</v>
      </c>
      <c r="G65" s="217"/>
      <c r="H65" s="218"/>
      <c r="I65" s="217"/>
      <c r="J65" s="218" t="s">
        <v>191</v>
      </c>
      <c r="K65" s="217"/>
      <c r="L65" s="217" t="s">
        <v>191</v>
      </c>
      <c r="M65" s="217"/>
      <c r="N65" s="217" t="s">
        <v>191</v>
      </c>
      <c r="O65" s="217"/>
      <c r="P65" s="217" t="s">
        <v>191</v>
      </c>
      <c r="Q65" s="217"/>
      <c r="R65" s="217" t="s">
        <v>191</v>
      </c>
      <c r="S65" s="217"/>
      <c r="T65" s="217" t="s">
        <v>191</v>
      </c>
      <c r="U65" s="217"/>
      <c r="V65" s="217" t="s">
        <v>191</v>
      </c>
      <c r="W65" s="217"/>
      <c r="X65" s="217" t="s">
        <v>191</v>
      </c>
      <c r="Y65" s="217"/>
      <c r="Z65" s="217" t="s">
        <v>191</v>
      </c>
      <c r="AA65" s="217"/>
      <c r="AB65" s="217" t="s">
        <v>191</v>
      </c>
      <c r="AC65" s="217"/>
      <c r="AD65" s="217" t="s">
        <v>191</v>
      </c>
      <c r="AE65" s="217"/>
      <c r="AF65" s="217" t="s">
        <v>191</v>
      </c>
      <c r="AG65" s="217"/>
      <c r="AH65" s="217" t="s">
        <v>191</v>
      </c>
      <c r="AI65" s="217"/>
      <c r="AJ65" s="217" t="s">
        <v>191</v>
      </c>
      <c r="AK65" s="217"/>
      <c r="AL65" s="217" t="s">
        <v>191</v>
      </c>
      <c r="AM65" s="217"/>
      <c r="AN65" s="217" t="s">
        <v>191</v>
      </c>
      <c r="AO65" s="217"/>
      <c r="AP65" s="217"/>
      <c r="AQ65" s="217"/>
      <c r="AR65" s="217" t="s">
        <v>191</v>
      </c>
      <c r="AS65" s="217"/>
      <c r="AT65" s="217" t="s">
        <v>191</v>
      </c>
      <c r="AU65" s="217"/>
    </row>
    <row r="66" spans="1:47" x14ac:dyDescent="0.2">
      <c r="A66" s="217" t="s">
        <v>3405</v>
      </c>
      <c r="B66" s="217" t="s">
        <v>3831</v>
      </c>
      <c r="C66" s="217" t="s">
        <v>3411</v>
      </c>
      <c r="D66" s="217" t="s">
        <v>3412</v>
      </c>
      <c r="E66" s="217" t="s">
        <v>1141</v>
      </c>
      <c r="F66" s="218" t="s">
        <v>191</v>
      </c>
      <c r="G66" s="217"/>
      <c r="H66" s="218"/>
      <c r="I66" s="217"/>
      <c r="J66" s="218" t="s">
        <v>191</v>
      </c>
      <c r="K66" s="217"/>
      <c r="L66" s="217"/>
      <c r="M66" s="217"/>
      <c r="N66" s="217"/>
      <c r="O66" s="217"/>
      <c r="P66" s="217"/>
      <c r="Q66" s="217"/>
      <c r="R66" s="217" t="s">
        <v>191</v>
      </c>
      <c r="S66" s="217"/>
      <c r="T66" s="217"/>
      <c r="U66" s="217"/>
      <c r="V66" s="217"/>
      <c r="W66" s="217"/>
      <c r="X66" s="217" t="s">
        <v>191</v>
      </c>
      <c r="Y66" s="217"/>
      <c r="Z66" s="217"/>
      <c r="AA66" s="217"/>
      <c r="AB66" s="217" t="s">
        <v>191</v>
      </c>
      <c r="AC66" s="217"/>
      <c r="AD66" s="217"/>
      <c r="AE66" s="217"/>
      <c r="AF66" s="217"/>
      <c r="AG66" s="217"/>
      <c r="AH66" s="217" t="s">
        <v>191</v>
      </c>
      <c r="AI66" s="217"/>
      <c r="AJ66" s="217"/>
      <c r="AK66" s="217"/>
      <c r="AL66" s="217"/>
      <c r="AM66" s="217"/>
      <c r="AN66" s="217" t="s">
        <v>191</v>
      </c>
      <c r="AO66" s="217"/>
      <c r="AP66" s="217"/>
      <c r="AQ66" s="217"/>
      <c r="AR66" s="217"/>
      <c r="AS66" s="217"/>
      <c r="AT66" s="217" t="s">
        <v>191</v>
      </c>
      <c r="AU66" s="217"/>
    </row>
    <row r="67" spans="1:47" x14ac:dyDescent="0.2">
      <c r="A67" s="217" t="s">
        <v>3415</v>
      </c>
      <c r="B67" s="217" t="s">
        <v>3832</v>
      </c>
      <c r="C67" s="217" t="s">
        <v>3421</v>
      </c>
      <c r="D67" s="217" t="s">
        <v>3422</v>
      </c>
      <c r="E67" s="217" t="s">
        <v>1141</v>
      </c>
      <c r="F67" s="218"/>
      <c r="G67" s="217"/>
      <c r="H67" s="218" t="s">
        <v>191</v>
      </c>
      <c r="I67" s="217"/>
      <c r="J67" s="218"/>
      <c r="K67" s="217"/>
      <c r="L67" s="217" t="s">
        <v>191</v>
      </c>
      <c r="M67" s="217"/>
      <c r="N67" s="217" t="s">
        <v>191</v>
      </c>
      <c r="O67" s="217"/>
      <c r="P67" s="217" t="s">
        <v>191</v>
      </c>
      <c r="Q67" s="217"/>
      <c r="R67" s="217" t="s">
        <v>191</v>
      </c>
      <c r="S67" s="217"/>
      <c r="T67" s="217" t="s">
        <v>191</v>
      </c>
      <c r="U67" s="217"/>
      <c r="V67" s="217" t="s">
        <v>191</v>
      </c>
      <c r="W67" s="217"/>
      <c r="X67" s="217" t="s">
        <v>191</v>
      </c>
      <c r="Y67" s="217"/>
      <c r="Z67" s="217" t="s">
        <v>191</v>
      </c>
      <c r="AA67" s="217"/>
      <c r="AB67" s="217" t="s">
        <v>191</v>
      </c>
      <c r="AC67" s="217"/>
      <c r="AD67" s="217" t="s">
        <v>191</v>
      </c>
      <c r="AE67" s="217"/>
      <c r="AF67" s="217" t="s">
        <v>191</v>
      </c>
      <c r="AG67" s="217"/>
      <c r="AH67" s="217" t="s">
        <v>191</v>
      </c>
      <c r="AI67" s="217"/>
      <c r="AJ67" s="217"/>
      <c r="AK67" s="217"/>
      <c r="AL67" s="217" t="s">
        <v>191</v>
      </c>
      <c r="AM67" s="217"/>
      <c r="AN67" s="217"/>
      <c r="AO67" s="217"/>
      <c r="AP67" s="217"/>
      <c r="AQ67" s="217"/>
      <c r="AR67" s="217"/>
      <c r="AS67" s="217"/>
      <c r="AT67" s="217" t="s">
        <v>191</v>
      </c>
      <c r="AU67" s="217"/>
    </row>
    <row r="68" spans="1:47" x14ac:dyDescent="0.2">
      <c r="A68" s="217" t="s">
        <v>3424</v>
      </c>
      <c r="B68" s="217" t="s">
        <v>3833</v>
      </c>
      <c r="C68" s="217" t="s">
        <v>3430</v>
      </c>
      <c r="D68" s="217" t="s">
        <v>3431</v>
      </c>
      <c r="E68" s="217" t="s">
        <v>1141</v>
      </c>
      <c r="F68" s="218"/>
      <c r="G68" s="217"/>
      <c r="H68" s="218" t="s">
        <v>191</v>
      </c>
      <c r="I68" s="217"/>
      <c r="J68" s="218"/>
      <c r="K68" s="217"/>
      <c r="L68" s="217"/>
      <c r="M68" s="217"/>
      <c r="N68" s="217"/>
      <c r="O68" s="217"/>
      <c r="P68" s="217" t="s">
        <v>191</v>
      </c>
      <c r="Q68" s="217"/>
      <c r="R68" s="217" t="s">
        <v>191</v>
      </c>
      <c r="S68" s="217"/>
      <c r="T68" s="217" t="s">
        <v>191</v>
      </c>
      <c r="U68" s="217"/>
      <c r="V68" s="217"/>
      <c r="W68" s="217"/>
      <c r="X68" s="217" t="s">
        <v>191</v>
      </c>
      <c r="Y68" s="217"/>
      <c r="Z68" s="217" t="s">
        <v>191</v>
      </c>
      <c r="AA68" s="217"/>
      <c r="AB68" s="217" t="s">
        <v>191</v>
      </c>
      <c r="AC68" s="217"/>
      <c r="AD68" s="217"/>
      <c r="AE68" s="217"/>
      <c r="AF68" s="217" t="s">
        <v>191</v>
      </c>
      <c r="AG68" s="217"/>
      <c r="AH68" s="217" t="s">
        <v>191</v>
      </c>
      <c r="AI68" s="217"/>
      <c r="AJ68" s="217"/>
      <c r="AK68" s="217"/>
      <c r="AL68" s="217" t="s">
        <v>191</v>
      </c>
      <c r="AM68" s="217"/>
      <c r="AN68" s="217" t="s">
        <v>191</v>
      </c>
      <c r="AO68" s="217"/>
      <c r="AP68" s="217"/>
      <c r="AQ68" s="217"/>
      <c r="AR68" s="217" t="s">
        <v>191</v>
      </c>
      <c r="AS68" s="217"/>
      <c r="AT68" s="217" t="s">
        <v>191</v>
      </c>
      <c r="AU68" s="217"/>
    </row>
    <row r="69" spans="1:47" x14ac:dyDescent="0.2">
      <c r="A69" s="217" t="s">
        <v>3432</v>
      </c>
      <c r="B69" s="217" t="s">
        <v>3834</v>
      </c>
      <c r="C69" s="217" t="s">
        <v>3438</v>
      </c>
      <c r="D69" s="217" t="s">
        <v>3439</v>
      </c>
      <c r="E69" s="217" t="s">
        <v>1141</v>
      </c>
      <c r="F69" s="218" t="s">
        <v>191</v>
      </c>
      <c r="G69" s="217"/>
      <c r="H69" s="218" t="s">
        <v>191</v>
      </c>
      <c r="I69" s="217"/>
      <c r="J69" s="218"/>
      <c r="K69" s="217"/>
      <c r="L69" s="217" t="s">
        <v>191</v>
      </c>
      <c r="M69" s="217"/>
      <c r="N69" s="217" t="s">
        <v>191</v>
      </c>
      <c r="O69" s="217"/>
      <c r="P69" s="217" t="s">
        <v>191</v>
      </c>
      <c r="Q69" s="217"/>
      <c r="R69" s="217" t="s">
        <v>191</v>
      </c>
      <c r="S69" s="217"/>
      <c r="T69" s="217" t="s">
        <v>191</v>
      </c>
      <c r="U69" s="217"/>
      <c r="V69" s="217" t="s">
        <v>191</v>
      </c>
      <c r="W69" s="217"/>
      <c r="X69" s="217" t="s">
        <v>191</v>
      </c>
      <c r="Y69" s="217"/>
      <c r="Z69" s="217" t="s">
        <v>191</v>
      </c>
      <c r="AA69" s="217"/>
      <c r="AB69" s="217" t="s">
        <v>191</v>
      </c>
      <c r="AC69" s="217"/>
      <c r="AD69" s="217" t="s">
        <v>191</v>
      </c>
      <c r="AE69" s="217"/>
      <c r="AF69" s="217" t="s">
        <v>191</v>
      </c>
      <c r="AG69" s="217"/>
      <c r="AH69" s="217" t="s">
        <v>191</v>
      </c>
      <c r="AI69" s="217"/>
      <c r="AJ69" s="217"/>
      <c r="AK69" s="217"/>
      <c r="AL69" s="217" t="s">
        <v>191</v>
      </c>
      <c r="AM69" s="217"/>
      <c r="AN69" s="217" t="s">
        <v>191</v>
      </c>
      <c r="AO69" s="217"/>
      <c r="AP69" s="217"/>
      <c r="AQ69" s="217"/>
      <c r="AR69" s="217" t="s">
        <v>191</v>
      </c>
      <c r="AS69" s="217"/>
      <c r="AT69" s="217" t="s">
        <v>191</v>
      </c>
      <c r="AU69" s="217"/>
    </row>
    <row r="70" spans="1:47" x14ac:dyDescent="0.2">
      <c r="A70" s="217" t="s">
        <v>1184</v>
      </c>
      <c r="B70" s="217" t="s">
        <v>3835</v>
      </c>
      <c r="C70" s="217" t="s">
        <v>3444</v>
      </c>
      <c r="D70" s="217" t="s">
        <v>3445</v>
      </c>
      <c r="E70" s="217" t="s">
        <v>1141</v>
      </c>
      <c r="F70" s="218"/>
      <c r="G70" s="217"/>
      <c r="H70" s="218" t="s">
        <v>191</v>
      </c>
      <c r="I70" s="217"/>
      <c r="J70" s="218"/>
      <c r="K70" s="217"/>
      <c r="L70" s="217" t="s">
        <v>191</v>
      </c>
      <c r="M70" s="217"/>
      <c r="N70" s="217" t="s">
        <v>191</v>
      </c>
      <c r="O70" s="217"/>
      <c r="P70" s="217" t="s">
        <v>191</v>
      </c>
      <c r="Q70" s="217"/>
      <c r="R70" s="217" t="s">
        <v>191</v>
      </c>
      <c r="S70" s="217"/>
      <c r="T70" s="217" t="s">
        <v>191</v>
      </c>
      <c r="U70" s="217"/>
      <c r="V70" s="217" t="s">
        <v>191</v>
      </c>
      <c r="W70" s="217"/>
      <c r="X70" s="217" t="s">
        <v>191</v>
      </c>
      <c r="Y70" s="217"/>
      <c r="Z70" s="217" t="s">
        <v>191</v>
      </c>
      <c r="AA70" s="217"/>
      <c r="AB70" s="217" t="s">
        <v>191</v>
      </c>
      <c r="AC70" s="217"/>
      <c r="AD70" s="217" t="s">
        <v>191</v>
      </c>
      <c r="AE70" s="217"/>
      <c r="AF70" s="217" t="s">
        <v>191</v>
      </c>
      <c r="AG70" s="217"/>
      <c r="AH70" s="217" t="s">
        <v>191</v>
      </c>
      <c r="AI70" s="217"/>
      <c r="AJ70" s="217"/>
      <c r="AK70" s="217"/>
      <c r="AL70" s="217" t="s">
        <v>191</v>
      </c>
      <c r="AM70" s="217"/>
      <c r="AN70" s="217" t="s">
        <v>191</v>
      </c>
      <c r="AO70" s="217"/>
      <c r="AP70" s="217"/>
      <c r="AQ70" s="217"/>
      <c r="AR70" s="217" t="s">
        <v>191</v>
      </c>
      <c r="AS70" s="217"/>
      <c r="AT70" s="217" t="s">
        <v>191</v>
      </c>
      <c r="AU70" s="217"/>
    </row>
    <row r="71" spans="1:47" x14ac:dyDescent="0.2">
      <c r="A71" s="217" t="s">
        <v>3446</v>
      </c>
      <c r="B71" s="217" t="s">
        <v>3836</v>
      </c>
      <c r="C71" s="217" t="s">
        <v>3452</v>
      </c>
      <c r="D71" s="217" t="s">
        <v>3453</v>
      </c>
      <c r="E71" s="268">
        <v>43466</v>
      </c>
      <c r="F71" s="218"/>
      <c r="G71" s="217"/>
      <c r="H71" s="218" t="s">
        <v>191</v>
      </c>
      <c r="I71" s="217"/>
      <c r="J71" s="218"/>
      <c r="K71" s="217"/>
      <c r="L71" s="217" t="s">
        <v>191</v>
      </c>
      <c r="M71" s="217"/>
      <c r="N71" s="217" t="s">
        <v>191</v>
      </c>
      <c r="O71" s="217"/>
      <c r="P71" s="217" t="s">
        <v>191</v>
      </c>
      <c r="Q71" s="217"/>
      <c r="R71" s="217" t="s">
        <v>191</v>
      </c>
      <c r="S71" s="217"/>
      <c r="T71" s="217" t="s">
        <v>191</v>
      </c>
      <c r="U71" s="217"/>
      <c r="V71" s="217" t="s">
        <v>191</v>
      </c>
      <c r="W71" s="217"/>
      <c r="X71" s="217" t="s">
        <v>191</v>
      </c>
      <c r="Y71" s="217"/>
      <c r="Z71" s="217" t="s">
        <v>191</v>
      </c>
      <c r="AA71" s="217"/>
      <c r="AB71" s="217"/>
      <c r="AC71" s="217"/>
      <c r="AD71" s="217" t="s">
        <v>191</v>
      </c>
      <c r="AE71" s="217"/>
      <c r="AF71" s="217" t="s">
        <v>191</v>
      </c>
      <c r="AG71" s="217"/>
      <c r="AH71" s="217" t="s">
        <v>191</v>
      </c>
      <c r="AI71" s="217"/>
      <c r="AJ71" s="217"/>
      <c r="AK71" s="217"/>
      <c r="AL71" s="217" t="s">
        <v>191</v>
      </c>
      <c r="AM71" s="217"/>
      <c r="AN71" s="217" t="s">
        <v>191</v>
      </c>
      <c r="AO71" s="217"/>
      <c r="AP71" s="217"/>
      <c r="AQ71" s="217"/>
      <c r="AR71" s="217" t="s">
        <v>191</v>
      </c>
      <c r="AS71" s="217"/>
      <c r="AT71" s="217" t="s">
        <v>191</v>
      </c>
      <c r="AU71" s="217"/>
    </row>
    <row r="72" spans="1:47" x14ac:dyDescent="0.2">
      <c r="A72" s="217" t="s">
        <v>3454</v>
      </c>
      <c r="B72" s="217" t="s">
        <v>3837</v>
      </c>
      <c r="C72" s="217" t="s">
        <v>3459</v>
      </c>
      <c r="D72" s="217" t="s">
        <v>3460</v>
      </c>
      <c r="E72" s="217" t="s">
        <v>1141</v>
      </c>
      <c r="F72" s="218"/>
      <c r="G72" s="217"/>
      <c r="H72" s="218" t="s">
        <v>191</v>
      </c>
      <c r="I72" s="217"/>
      <c r="J72" s="218"/>
      <c r="K72" s="217"/>
      <c r="L72" s="217" t="s">
        <v>191</v>
      </c>
      <c r="M72" s="217"/>
      <c r="N72" s="217" t="s">
        <v>191</v>
      </c>
      <c r="O72" s="217"/>
      <c r="P72" s="217" t="s">
        <v>191</v>
      </c>
      <c r="Q72" s="217"/>
      <c r="R72" s="217" t="s">
        <v>191</v>
      </c>
      <c r="S72" s="217"/>
      <c r="T72" s="217" t="s">
        <v>191</v>
      </c>
      <c r="U72" s="217"/>
      <c r="V72" s="217" t="s">
        <v>191</v>
      </c>
      <c r="W72" s="217"/>
      <c r="X72" s="217" t="s">
        <v>191</v>
      </c>
      <c r="Y72" s="217"/>
      <c r="Z72" s="217" t="s">
        <v>191</v>
      </c>
      <c r="AA72" s="217"/>
      <c r="AB72" s="217"/>
      <c r="AC72" s="217"/>
      <c r="AD72" s="217" t="s">
        <v>191</v>
      </c>
      <c r="AE72" s="217"/>
      <c r="AF72" s="217" t="s">
        <v>191</v>
      </c>
      <c r="AG72" s="217"/>
      <c r="AH72" s="217" t="s">
        <v>191</v>
      </c>
      <c r="AI72" s="217"/>
      <c r="AJ72" s="217"/>
      <c r="AK72" s="217"/>
      <c r="AL72" s="217" t="s">
        <v>191</v>
      </c>
      <c r="AM72" s="217"/>
      <c r="AN72" s="217" t="s">
        <v>191</v>
      </c>
      <c r="AO72" s="217"/>
      <c r="AP72" s="217"/>
      <c r="AQ72" s="217"/>
      <c r="AR72" s="217" t="s">
        <v>191</v>
      </c>
      <c r="AS72" s="217"/>
      <c r="AT72" s="217" t="s">
        <v>191</v>
      </c>
      <c r="AU72" s="217"/>
    </row>
    <row r="73" spans="1:47" x14ac:dyDescent="0.2">
      <c r="A73" s="217" t="s">
        <v>3461</v>
      </c>
      <c r="B73" s="217" t="s">
        <v>3838</v>
      </c>
      <c r="C73" s="217" t="s">
        <v>3466</v>
      </c>
      <c r="D73" s="217" t="s">
        <v>3467</v>
      </c>
      <c r="E73" s="268">
        <v>43466</v>
      </c>
      <c r="F73" s="218"/>
      <c r="G73" s="217"/>
      <c r="H73" s="218" t="s">
        <v>191</v>
      </c>
      <c r="I73" s="217"/>
      <c r="J73" s="218"/>
      <c r="K73" s="217"/>
      <c r="L73" s="217" t="s">
        <v>191</v>
      </c>
      <c r="M73" s="217"/>
      <c r="N73" s="217" t="s">
        <v>191</v>
      </c>
      <c r="O73" s="217"/>
      <c r="P73" s="217" t="s">
        <v>191</v>
      </c>
      <c r="Q73" s="217"/>
      <c r="R73" s="217" t="s">
        <v>191</v>
      </c>
      <c r="S73" s="217"/>
      <c r="T73" s="217" t="s">
        <v>191</v>
      </c>
      <c r="U73" s="217"/>
      <c r="V73" s="217" t="s">
        <v>191</v>
      </c>
      <c r="W73" s="217"/>
      <c r="X73" s="217" t="s">
        <v>191</v>
      </c>
      <c r="Y73" s="217"/>
      <c r="Z73" s="217" t="s">
        <v>191</v>
      </c>
      <c r="AA73" s="217"/>
      <c r="AB73" s="217"/>
      <c r="AC73" s="217"/>
      <c r="AD73" s="217" t="s">
        <v>191</v>
      </c>
      <c r="AE73" s="217"/>
      <c r="AF73" s="217" t="s">
        <v>191</v>
      </c>
      <c r="AG73" s="217"/>
      <c r="AH73" s="217" t="s">
        <v>191</v>
      </c>
      <c r="AI73" s="217"/>
      <c r="AJ73" s="217"/>
      <c r="AK73" s="217"/>
      <c r="AL73" s="217" t="s">
        <v>191</v>
      </c>
      <c r="AM73" s="217"/>
      <c r="AN73" s="217"/>
      <c r="AO73" s="217"/>
      <c r="AP73" s="217"/>
      <c r="AQ73" s="217"/>
      <c r="AR73" s="217" t="s">
        <v>191</v>
      </c>
      <c r="AS73" s="217"/>
      <c r="AT73" s="217" t="s">
        <v>191</v>
      </c>
      <c r="AU73" s="217"/>
    </row>
    <row r="74" spans="1:47" x14ac:dyDescent="0.2">
      <c r="A74" s="217" t="s">
        <v>3469</v>
      </c>
      <c r="B74" s="217" t="s">
        <v>3839</v>
      </c>
      <c r="C74" s="217" t="s">
        <v>3474</v>
      </c>
      <c r="D74" s="217" t="s">
        <v>3475</v>
      </c>
      <c r="E74" s="268">
        <v>43466</v>
      </c>
      <c r="F74" s="218"/>
      <c r="G74" s="217"/>
      <c r="H74" s="218" t="s">
        <v>191</v>
      </c>
      <c r="I74" s="217"/>
      <c r="J74" s="218"/>
      <c r="K74" s="217"/>
      <c r="L74" s="217" t="s">
        <v>191</v>
      </c>
      <c r="M74" s="217"/>
      <c r="N74" s="217" t="s">
        <v>191</v>
      </c>
      <c r="O74" s="217"/>
      <c r="P74" s="217" t="s">
        <v>191</v>
      </c>
      <c r="Q74" s="217"/>
      <c r="R74" s="217" t="s">
        <v>191</v>
      </c>
      <c r="S74" s="217"/>
      <c r="T74" s="217" t="s">
        <v>191</v>
      </c>
      <c r="U74" s="217"/>
      <c r="V74" s="217" t="s">
        <v>191</v>
      </c>
      <c r="W74" s="217"/>
      <c r="X74" s="217" t="s">
        <v>191</v>
      </c>
      <c r="Y74" s="217"/>
      <c r="Z74" s="217" t="s">
        <v>191</v>
      </c>
      <c r="AA74" s="217"/>
      <c r="AB74" s="217"/>
      <c r="AC74" s="217"/>
      <c r="AD74" s="217" t="s">
        <v>191</v>
      </c>
      <c r="AE74" s="217"/>
      <c r="AF74" s="217" t="s">
        <v>191</v>
      </c>
      <c r="AG74" s="217"/>
      <c r="AH74" s="217" t="s">
        <v>191</v>
      </c>
      <c r="AI74" s="217"/>
      <c r="AJ74" s="217"/>
      <c r="AK74" s="217"/>
      <c r="AL74" s="217" t="s">
        <v>191</v>
      </c>
      <c r="AM74" s="217"/>
      <c r="AN74" s="217"/>
      <c r="AO74" s="217"/>
      <c r="AP74" s="217"/>
      <c r="AQ74" s="217"/>
      <c r="AR74" s="217" t="s">
        <v>191</v>
      </c>
      <c r="AS74" s="217"/>
      <c r="AT74" s="217" t="s">
        <v>191</v>
      </c>
      <c r="AU74" s="217"/>
    </row>
    <row r="75" spans="1:47" x14ac:dyDescent="0.2">
      <c r="A75" s="217" t="s">
        <v>3477</v>
      </c>
      <c r="B75" s="217" t="s">
        <v>4284</v>
      </c>
      <c r="C75" s="217" t="s">
        <v>3482</v>
      </c>
      <c r="D75" s="217" t="s">
        <v>3483</v>
      </c>
      <c r="E75" s="217" t="s">
        <v>1141</v>
      </c>
      <c r="F75" s="218"/>
      <c r="G75" s="217"/>
      <c r="H75" s="218" t="s">
        <v>191</v>
      </c>
      <c r="I75" s="217"/>
      <c r="J75" s="218"/>
      <c r="K75" s="217"/>
      <c r="L75" s="217" t="s">
        <v>191</v>
      </c>
      <c r="M75" s="217"/>
      <c r="N75" s="217" t="s">
        <v>191</v>
      </c>
      <c r="O75" s="217"/>
      <c r="P75" s="217" t="s">
        <v>191</v>
      </c>
      <c r="Q75" s="217"/>
      <c r="R75" s="217" t="s">
        <v>191</v>
      </c>
      <c r="S75" s="217"/>
      <c r="T75" s="217" t="s">
        <v>191</v>
      </c>
      <c r="U75" s="217"/>
      <c r="V75" s="217" t="s">
        <v>191</v>
      </c>
      <c r="W75" s="217"/>
      <c r="X75" s="217" t="s">
        <v>191</v>
      </c>
      <c r="Y75" s="217"/>
      <c r="Z75" s="217" t="s">
        <v>191</v>
      </c>
      <c r="AA75" s="217"/>
      <c r="AB75" s="217"/>
      <c r="AC75" s="217"/>
      <c r="AD75" s="217" t="s">
        <v>191</v>
      </c>
      <c r="AE75" s="217"/>
      <c r="AF75" s="217" t="s">
        <v>191</v>
      </c>
      <c r="AG75" s="217"/>
      <c r="AH75" s="217" t="s">
        <v>191</v>
      </c>
      <c r="AI75" s="217"/>
      <c r="AJ75" s="217"/>
      <c r="AK75" s="217"/>
      <c r="AL75" s="217" t="s">
        <v>191</v>
      </c>
      <c r="AM75" s="217"/>
      <c r="AN75" s="217"/>
      <c r="AO75" s="217"/>
      <c r="AP75" s="217"/>
      <c r="AQ75" s="217"/>
      <c r="AR75" s="217" t="s">
        <v>191</v>
      </c>
      <c r="AS75" s="217"/>
      <c r="AT75" s="217" t="s">
        <v>191</v>
      </c>
      <c r="AU75" s="217"/>
    </row>
    <row r="76" spans="1:47" x14ac:dyDescent="0.2">
      <c r="A76" s="217" t="s">
        <v>3485</v>
      </c>
      <c r="B76" s="217" t="s">
        <v>3840</v>
      </c>
      <c r="C76" s="217" t="s">
        <v>3490</v>
      </c>
      <c r="D76" s="217" t="s">
        <v>3491</v>
      </c>
      <c r="E76" s="217" t="s">
        <v>1141</v>
      </c>
      <c r="F76" s="218"/>
      <c r="G76" s="217"/>
      <c r="H76" s="218" t="s">
        <v>191</v>
      </c>
      <c r="I76" s="217"/>
      <c r="J76" s="218"/>
      <c r="K76" s="217"/>
      <c r="L76" s="217"/>
      <c r="M76" s="217"/>
      <c r="N76" s="217"/>
      <c r="O76" s="217"/>
      <c r="P76" s="217"/>
      <c r="Q76" s="217"/>
      <c r="R76" s="217"/>
      <c r="S76" s="217"/>
      <c r="T76" s="217" t="s">
        <v>191</v>
      </c>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t="s">
        <v>191</v>
      </c>
      <c r="AU76" s="217"/>
    </row>
    <row r="77" spans="1:47" x14ac:dyDescent="0.2">
      <c r="A77" s="217" t="s">
        <v>3493</v>
      </c>
      <c r="B77" s="217" t="s">
        <v>3841</v>
      </c>
      <c r="C77" s="217" t="s">
        <v>3498</v>
      </c>
      <c r="D77" s="217" t="s">
        <v>3499</v>
      </c>
      <c r="E77" s="268">
        <v>43466</v>
      </c>
      <c r="F77" s="218"/>
      <c r="G77" s="217"/>
      <c r="H77" s="218" t="s">
        <v>191</v>
      </c>
      <c r="I77" s="217"/>
      <c r="J77" s="218"/>
      <c r="K77" s="217"/>
      <c r="L77" s="217" t="s">
        <v>191</v>
      </c>
      <c r="M77" s="217"/>
      <c r="N77" s="217" t="s">
        <v>191</v>
      </c>
      <c r="O77" s="217"/>
      <c r="P77" s="217" t="s">
        <v>191</v>
      </c>
      <c r="Q77" s="217"/>
      <c r="R77" s="217" t="s">
        <v>191</v>
      </c>
      <c r="S77" s="217"/>
      <c r="T77" s="217" t="s">
        <v>191</v>
      </c>
      <c r="U77" s="217"/>
      <c r="V77" s="217" t="s">
        <v>191</v>
      </c>
      <c r="W77" s="217"/>
      <c r="X77" s="217" t="s">
        <v>191</v>
      </c>
      <c r="Y77" s="217"/>
      <c r="Z77" s="217" t="s">
        <v>191</v>
      </c>
      <c r="AA77" s="217"/>
      <c r="AB77" s="217"/>
      <c r="AC77" s="217"/>
      <c r="AD77" s="217"/>
      <c r="AE77" s="217"/>
      <c r="AF77" s="217" t="s">
        <v>191</v>
      </c>
      <c r="AG77" s="217"/>
      <c r="AH77" s="217" t="s">
        <v>191</v>
      </c>
      <c r="AI77" s="217"/>
      <c r="AJ77" s="217"/>
      <c r="AK77" s="217"/>
      <c r="AL77" s="217"/>
      <c r="AM77" s="217"/>
      <c r="AN77" s="217"/>
      <c r="AO77" s="217"/>
      <c r="AP77" s="217"/>
      <c r="AQ77" s="217"/>
      <c r="AR77" s="217" t="s">
        <v>191</v>
      </c>
      <c r="AS77" s="217"/>
      <c r="AT77" s="217" t="s">
        <v>191</v>
      </c>
      <c r="AU77" s="217"/>
    </row>
    <row r="78" spans="1:47" x14ac:dyDescent="0.2">
      <c r="A78" s="217" t="s">
        <v>3501</v>
      </c>
      <c r="B78" s="217" t="s">
        <v>3842</v>
      </c>
      <c r="C78" s="217" t="s">
        <v>3506</v>
      </c>
      <c r="D78" s="217" t="s">
        <v>3507</v>
      </c>
      <c r="E78" s="217" t="s">
        <v>1141</v>
      </c>
      <c r="F78" s="218"/>
      <c r="G78" s="217"/>
      <c r="H78" s="218" t="s">
        <v>191</v>
      </c>
      <c r="I78" s="217"/>
      <c r="J78" s="218"/>
      <c r="K78" s="217"/>
      <c r="L78" s="217"/>
      <c r="M78" s="217"/>
      <c r="N78" s="217"/>
      <c r="O78" s="217"/>
      <c r="P78" s="217"/>
      <c r="Q78" s="217"/>
      <c r="R78" s="217" t="s">
        <v>191</v>
      </c>
      <c r="S78" s="217"/>
      <c r="T78" s="217" t="s">
        <v>191</v>
      </c>
      <c r="U78" s="217"/>
      <c r="V78" s="217"/>
      <c r="W78" s="217"/>
      <c r="X78" s="217" t="s">
        <v>191</v>
      </c>
      <c r="Y78" s="217"/>
      <c r="Z78" s="217" t="s">
        <v>191</v>
      </c>
      <c r="AA78" s="217"/>
      <c r="AB78" s="217"/>
      <c r="AC78" s="217"/>
      <c r="AD78" s="217"/>
      <c r="AE78" s="217"/>
      <c r="AF78" s="217"/>
      <c r="AG78" s="217"/>
      <c r="AH78" s="217"/>
      <c r="AI78" s="217"/>
      <c r="AJ78" s="217"/>
      <c r="AK78" s="217"/>
      <c r="AL78" s="217"/>
      <c r="AM78" s="217"/>
      <c r="AN78" s="217"/>
      <c r="AO78" s="217"/>
      <c r="AP78" s="217"/>
      <c r="AQ78" s="217"/>
      <c r="AR78" s="217"/>
      <c r="AS78" s="217"/>
      <c r="AT78" s="217" t="s">
        <v>191</v>
      </c>
      <c r="AU78" s="217"/>
    </row>
    <row r="79" spans="1:47" x14ac:dyDescent="0.2">
      <c r="A79" s="217" t="s">
        <v>3509</v>
      </c>
      <c r="B79" s="217" t="s">
        <v>4285</v>
      </c>
      <c r="C79" s="217" t="s">
        <v>3514</v>
      </c>
      <c r="D79" s="217" t="s">
        <v>3515</v>
      </c>
      <c r="E79" s="217" t="s">
        <v>1141</v>
      </c>
      <c r="F79" s="218"/>
      <c r="G79" s="217"/>
      <c r="H79" s="218" t="s">
        <v>191</v>
      </c>
      <c r="I79" s="217"/>
      <c r="J79" s="218"/>
      <c r="K79" s="217"/>
      <c r="L79" s="217" t="s">
        <v>191</v>
      </c>
      <c r="M79" s="217"/>
      <c r="N79" s="217" t="s">
        <v>191</v>
      </c>
      <c r="O79" s="217"/>
      <c r="P79" s="217" t="s">
        <v>191</v>
      </c>
      <c r="Q79" s="217"/>
      <c r="R79" s="217" t="s">
        <v>191</v>
      </c>
      <c r="S79" s="217"/>
      <c r="T79" s="217" t="s">
        <v>191</v>
      </c>
      <c r="U79" s="217"/>
      <c r="V79" s="217" t="s">
        <v>191</v>
      </c>
      <c r="W79" s="217"/>
      <c r="X79" s="217" t="s">
        <v>191</v>
      </c>
      <c r="Y79" s="217"/>
      <c r="Z79" s="217" t="s">
        <v>191</v>
      </c>
      <c r="AA79" s="217"/>
      <c r="AB79" s="217" t="s">
        <v>191</v>
      </c>
      <c r="AC79" s="217"/>
      <c r="AD79" s="217" t="s">
        <v>191</v>
      </c>
      <c r="AE79" s="217"/>
      <c r="AF79" s="217" t="s">
        <v>191</v>
      </c>
      <c r="AG79" s="217"/>
      <c r="AH79" s="217" t="s">
        <v>191</v>
      </c>
      <c r="AI79" s="217"/>
      <c r="AJ79" s="217" t="s">
        <v>191</v>
      </c>
      <c r="AK79" s="217"/>
      <c r="AL79" s="217" t="s">
        <v>191</v>
      </c>
      <c r="AM79" s="217"/>
      <c r="AN79" s="217" t="s">
        <v>191</v>
      </c>
      <c r="AO79" s="217"/>
      <c r="AP79" s="217"/>
      <c r="AQ79" s="217"/>
      <c r="AR79" s="217" t="s">
        <v>191</v>
      </c>
      <c r="AS79" s="217"/>
      <c r="AT79" s="217" t="s">
        <v>191</v>
      </c>
      <c r="AU79" s="217"/>
    </row>
    <row r="80" spans="1:47" x14ac:dyDescent="0.2">
      <c r="A80" s="217" t="s">
        <v>1185</v>
      </c>
      <c r="B80" s="217" t="s">
        <v>3843</v>
      </c>
      <c r="C80" s="217" t="s">
        <v>3521</v>
      </c>
      <c r="D80" s="217" t="s">
        <v>3522</v>
      </c>
      <c r="E80" s="268">
        <v>43466</v>
      </c>
      <c r="F80" s="218"/>
      <c r="G80" s="217"/>
      <c r="H80" s="218" t="s">
        <v>191</v>
      </c>
      <c r="I80" s="217"/>
      <c r="J80" s="218"/>
      <c r="K80" s="217"/>
      <c r="L80" s="217" t="s">
        <v>191</v>
      </c>
      <c r="M80" s="217"/>
      <c r="N80" s="217" t="s">
        <v>191</v>
      </c>
      <c r="O80" s="217"/>
      <c r="P80" s="217" t="s">
        <v>191</v>
      </c>
      <c r="Q80" s="217"/>
      <c r="R80" s="217" t="s">
        <v>191</v>
      </c>
      <c r="S80" s="217"/>
      <c r="T80" s="217" t="s">
        <v>191</v>
      </c>
      <c r="U80" s="217"/>
      <c r="V80" s="217" t="s">
        <v>191</v>
      </c>
      <c r="W80" s="217"/>
      <c r="X80" s="217" t="s">
        <v>191</v>
      </c>
      <c r="Y80" s="217"/>
      <c r="Z80" s="217" t="s">
        <v>191</v>
      </c>
      <c r="AA80" s="217"/>
      <c r="AB80" s="217" t="s">
        <v>191</v>
      </c>
      <c r="AC80" s="217"/>
      <c r="AD80" s="217" t="s">
        <v>191</v>
      </c>
      <c r="AE80" s="217"/>
      <c r="AF80" s="217" t="s">
        <v>191</v>
      </c>
      <c r="AG80" s="217"/>
      <c r="AH80" s="217" t="s">
        <v>191</v>
      </c>
      <c r="AI80" s="217"/>
      <c r="AJ80" s="217" t="s">
        <v>191</v>
      </c>
      <c r="AK80" s="217"/>
      <c r="AL80" s="217" t="s">
        <v>191</v>
      </c>
      <c r="AM80" s="217"/>
      <c r="AN80" s="217" t="s">
        <v>191</v>
      </c>
      <c r="AO80" s="217"/>
      <c r="AP80" s="217"/>
      <c r="AQ80" s="217"/>
      <c r="AR80" s="217" t="s">
        <v>191</v>
      </c>
      <c r="AS80" s="217"/>
      <c r="AT80" s="217" t="s">
        <v>191</v>
      </c>
      <c r="AU80" s="217"/>
    </row>
    <row r="81" spans="1:47" x14ac:dyDescent="0.2">
      <c r="A81" s="217" t="s">
        <v>3524</v>
      </c>
      <c r="B81" s="217" t="s">
        <v>3844</v>
      </c>
      <c r="C81" s="217" t="s">
        <v>3530</v>
      </c>
      <c r="D81" s="217" t="s">
        <v>3531</v>
      </c>
      <c r="E81" s="217" t="s">
        <v>1141</v>
      </c>
      <c r="F81" s="218"/>
      <c r="G81" s="217"/>
      <c r="H81" s="218" t="s">
        <v>191</v>
      </c>
      <c r="I81" s="217"/>
      <c r="J81" s="218"/>
      <c r="K81" s="217"/>
      <c r="L81" s="217"/>
      <c r="M81" s="217"/>
      <c r="N81" s="217"/>
      <c r="O81" s="217"/>
      <c r="P81" s="217"/>
      <c r="Q81" s="217"/>
      <c r="R81" s="217" t="s">
        <v>191</v>
      </c>
      <c r="S81" s="217"/>
      <c r="T81" s="217" t="s">
        <v>191</v>
      </c>
      <c r="U81" s="217"/>
      <c r="V81" s="217"/>
      <c r="W81" s="217"/>
      <c r="X81" s="217" t="s">
        <v>191</v>
      </c>
      <c r="Y81" s="217"/>
      <c r="Z81" s="217" t="s">
        <v>191</v>
      </c>
      <c r="AA81" s="217"/>
      <c r="AB81" s="217"/>
      <c r="AC81" s="217"/>
      <c r="AD81" s="217"/>
      <c r="AE81" s="217"/>
      <c r="AF81" s="217"/>
      <c r="AG81" s="217"/>
      <c r="AH81" s="217"/>
      <c r="AI81" s="217"/>
      <c r="AJ81" s="217"/>
      <c r="AK81" s="217"/>
      <c r="AL81" s="217"/>
      <c r="AM81" s="217"/>
      <c r="AN81" s="217"/>
      <c r="AO81" s="217"/>
      <c r="AP81" s="217"/>
      <c r="AQ81" s="217"/>
      <c r="AR81" s="217"/>
      <c r="AS81" s="217"/>
      <c r="AT81" s="217" t="s">
        <v>191</v>
      </c>
      <c r="AU81" s="217"/>
    </row>
    <row r="82" spans="1:47" x14ac:dyDescent="0.2">
      <c r="A82" s="217" t="s">
        <v>3533</v>
      </c>
      <c r="B82" s="217" t="s">
        <v>3845</v>
      </c>
      <c r="C82" s="217" t="s">
        <v>3538</v>
      </c>
      <c r="D82" s="217" t="s">
        <v>3539</v>
      </c>
      <c r="E82" s="217" t="s">
        <v>1141</v>
      </c>
      <c r="F82" s="218"/>
      <c r="G82" s="217"/>
      <c r="H82" s="218" t="s">
        <v>191</v>
      </c>
      <c r="I82" s="217"/>
      <c r="J82" s="218"/>
      <c r="K82" s="217"/>
      <c r="L82" s="217" t="s">
        <v>191</v>
      </c>
      <c r="M82" s="217"/>
      <c r="N82" s="217" t="s">
        <v>191</v>
      </c>
      <c r="O82" s="217"/>
      <c r="P82" s="217" t="s">
        <v>191</v>
      </c>
      <c r="Q82" s="217"/>
      <c r="R82" s="217" t="s">
        <v>191</v>
      </c>
      <c r="S82" s="217"/>
      <c r="T82" s="217" t="s">
        <v>191</v>
      </c>
      <c r="U82" s="217"/>
      <c r="V82" s="217" t="s">
        <v>191</v>
      </c>
      <c r="W82" s="217"/>
      <c r="X82" s="217" t="s">
        <v>191</v>
      </c>
      <c r="Y82" s="217"/>
      <c r="Z82" s="217" t="s">
        <v>191</v>
      </c>
      <c r="AA82" s="217"/>
      <c r="AB82" s="217" t="s">
        <v>191</v>
      </c>
      <c r="AC82" s="217"/>
      <c r="AD82" s="217" t="s">
        <v>191</v>
      </c>
      <c r="AE82" s="217"/>
      <c r="AF82" s="217" t="s">
        <v>191</v>
      </c>
      <c r="AG82" s="217"/>
      <c r="AH82" s="217" t="s">
        <v>191</v>
      </c>
      <c r="AI82" s="217"/>
      <c r="AJ82" s="217" t="s">
        <v>191</v>
      </c>
      <c r="AK82" s="217"/>
      <c r="AL82" s="217" t="s">
        <v>191</v>
      </c>
      <c r="AM82" s="217"/>
      <c r="AN82" s="217" t="s">
        <v>191</v>
      </c>
      <c r="AO82" s="217"/>
      <c r="AP82" s="217"/>
      <c r="AQ82" s="217"/>
      <c r="AR82" s="217" t="s">
        <v>191</v>
      </c>
      <c r="AS82" s="217"/>
      <c r="AT82" s="217" t="s">
        <v>191</v>
      </c>
      <c r="AU82" s="217"/>
    </row>
    <row r="83" spans="1:47" x14ac:dyDescent="0.2">
      <c r="A83" s="217" t="s">
        <v>3541</v>
      </c>
      <c r="B83" s="217" t="s">
        <v>4286</v>
      </c>
      <c r="C83" s="217" t="s">
        <v>3546</v>
      </c>
      <c r="D83" s="217" t="s">
        <v>3547</v>
      </c>
      <c r="E83" s="217" t="s">
        <v>1141</v>
      </c>
      <c r="F83" s="218"/>
      <c r="G83" s="217"/>
      <c r="H83" s="218" t="s">
        <v>191</v>
      </c>
      <c r="I83" s="217"/>
      <c r="J83" s="218" t="s">
        <v>191</v>
      </c>
      <c r="K83" s="217"/>
      <c r="L83" s="217"/>
      <c r="M83" s="217"/>
      <c r="N83" s="217"/>
      <c r="O83" s="217"/>
      <c r="P83" s="217" t="s">
        <v>191</v>
      </c>
      <c r="Q83" s="217"/>
      <c r="R83" s="217" t="s">
        <v>191</v>
      </c>
      <c r="S83" s="217"/>
      <c r="T83" s="217" t="s">
        <v>191</v>
      </c>
      <c r="U83" s="217"/>
      <c r="V83" s="217"/>
      <c r="W83" s="217"/>
      <c r="X83" s="217" t="s">
        <v>191</v>
      </c>
      <c r="Y83" s="217"/>
      <c r="Z83" s="217" t="s">
        <v>191</v>
      </c>
      <c r="AA83" s="217"/>
      <c r="AB83" s="217" t="s">
        <v>191</v>
      </c>
      <c r="AC83" s="217"/>
      <c r="AD83" s="217"/>
      <c r="AE83" s="217"/>
      <c r="AF83" s="217" t="s">
        <v>191</v>
      </c>
      <c r="AG83" s="217"/>
      <c r="AH83" s="217" t="s">
        <v>191</v>
      </c>
      <c r="AI83" s="217"/>
      <c r="AJ83" s="217"/>
      <c r="AK83" s="217"/>
      <c r="AL83" s="217"/>
      <c r="AM83" s="217"/>
      <c r="AN83" s="217"/>
      <c r="AO83" s="217"/>
      <c r="AP83" s="217"/>
      <c r="AQ83" s="217"/>
      <c r="AR83" s="217" t="s">
        <v>191</v>
      </c>
      <c r="AS83" s="217"/>
      <c r="AT83" s="217" t="s">
        <v>191</v>
      </c>
      <c r="AU83" s="217"/>
    </row>
    <row r="84" spans="1:47" x14ac:dyDescent="0.2">
      <c r="A84" s="217" t="s">
        <v>3549</v>
      </c>
      <c r="B84" s="217" t="s">
        <v>4287</v>
      </c>
      <c r="C84" s="217" t="s">
        <v>3554</v>
      </c>
      <c r="D84" s="217" t="s">
        <v>3555</v>
      </c>
      <c r="E84" s="217" t="s">
        <v>1141</v>
      </c>
      <c r="F84" s="218"/>
      <c r="G84" s="217"/>
      <c r="H84" s="218" t="s">
        <v>191</v>
      </c>
      <c r="I84" s="217"/>
      <c r="J84" s="218"/>
      <c r="K84" s="217"/>
      <c r="L84" s="217"/>
      <c r="M84" s="217"/>
      <c r="N84" s="217"/>
      <c r="O84" s="217"/>
      <c r="P84" s="217" t="s">
        <v>191</v>
      </c>
      <c r="Q84" s="217"/>
      <c r="R84" s="217"/>
      <c r="S84" s="217"/>
      <c r="T84" s="217" t="s">
        <v>191</v>
      </c>
      <c r="U84" s="217"/>
      <c r="V84" s="217"/>
      <c r="W84" s="217"/>
      <c r="X84" s="217"/>
      <c r="Y84" s="217"/>
      <c r="Z84" s="217"/>
      <c r="AA84" s="217"/>
      <c r="AB84" s="217"/>
      <c r="AC84" s="217"/>
      <c r="AD84" s="217"/>
      <c r="AE84" s="217"/>
      <c r="AF84" s="217" t="s">
        <v>191</v>
      </c>
      <c r="AG84" s="217"/>
      <c r="AH84" s="217"/>
      <c r="AI84" s="217"/>
      <c r="AJ84" s="217"/>
      <c r="AK84" s="217"/>
      <c r="AL84" s="217"/>
      <c r="AM84" s="217"/>
      <c r="AN84" s="217"/>
      <c r="AO84" s="217"/>
      <c r="AP84" s="217"/>
      <c r="AQ84" s="217"/>
      <c r="AR84" s="217"/>
      <c r="AS84" s="217"/>
      <c r="AT84" s="217" t="s">
        <v>191</v>
      </c>
      <c r="AU84" s="217"/>
    </row>
    <row r="85" spans="1:47" x14ac:dyDescent="0.2">
      <c r="A85" s="217" t="s">
        <v>3557</v>
      </c>
      <c r="B85" s="217" t="s">
        <v>3846</v>
      </c>
      <c r="C85" s="217" t="s">
        <v>3563</v>
      </c>
      <c r="D85" s="217" t="s">
        <v>3564</v>
      </c>
      <c r="E85" s="217" t="s">
        <v>1141</v>
      </c>
      <c r="F85" s="218"/>
      <c r="G85" s="217"/>
      <c r="H85" s="218" t="s">
        <v>191</v>
      </c>
      <c r="I85" s="217"/>
      <c r="J85" s="218"/>
      <c r="K85" s="217"/>
      <c r="L85" s="217"/>
      <c r="M85" s="217"/>
      <c r="N85" s="217"/>
      <c r="O85" s="217"/>
      <c r="P85" s="217" t="s">
        <v>191</v>
      </c>
      <c r="Q85" s="217"/>
      <c r="R85" s="217" t="s">
        <v>191</v>
      </c>
      <c r="S85" s="217"/>
      <c r="T85" s="217" t="s">
        <v>191</v>
      </c>
      <c r="U85" s="217"/>
      <c r="V85" s="217"/>
      <c r="W85" s="217"/>
      <c r="X85" s="217" t="s">
        <v>191</v>
      </c>
      <c r="Y85" s="217"/>
      <c r="Z85" s="217" t="s">
        <v>191</v>
      </c>
      <c r="AA85" s="217"/>
      <c r="AB85" s="217" t="s">
        <v>191</v>
      </c>
      <c r="AC85" s="217"/>
      <c r="AD85" s="217"/>
      <c r="AE85" s="217"/>
      <c r="AF85" s="217" t="s">
        <v>191</v>
      </c>
      <c r="AG85" s="217"/>
      <c r="AH85" s="217" t="s">
        <v>191</v>
      </c>
      <c r="AI85" s="217"/>
      <c r="AJ85" s="217"/>
      <c r="AK85" s="217"/>
      <c r="AL85" s="217"/>
      <c r="AM85" s="217"/>
      <c r="AN85" s="217" t="s">
        <v>191</v>
      </c>
      <c r="AO85" s="217"/>
      <c r="AP85" s="217"/>
      <c r="AQ85" s="217"/>
      <c r="AR85" s="217" t="s">
        <v>191</v>
      </c>
      <c r="AS85" s="217"/>
      <c r="AT85" s="217" t="s">
        <v>191</v>
      </c>
      <c r="AU85" s="217"/>
    </row>
    <row r="86" spans="1:47" x14ac:dyDescent="0.2">
      <c r="A86" s="217" t="s">
        <v>3565</v>
      </c>
      <c r="B86" s="217" t="s">
        <v>3847</v>
      </c>
      <c r="C86" s="217" t="s">
        <v>3570</v>
      </c>
      <c r="D86" s="217" t="s">
        <v>3571</v>
      </c>
      <c r="E86" s="217" t="s">
        <v>1141</v>
      </c>
      <c r="F86" s="218"/>
      <c r="G86" s="217"/>
      <c r="H86" s="218" t="s">
        <v>191</v>
      </c>
      <c r="I86" s="217"/>
      <c r="J86" s="218"/>
      <c r="K86" s="217"/>
      <c r="L86" s="217"/>
      <c r="M86" s="217"/>
      <c r="N86" s="217" t="s">
        <v>191</v>
      </c>
      <c r="O86" s="217"/>
      <c r="P86" s="217" t="s">
        <v>191</v>
      </c>
      <c r="Q86" s="217"/>
      <c r="R86" s="217" t="s">
        <v>191</v>
      </c>
      <c r="S86" s="217"/>
      <c r="T86" s="217" t="s">
        <v>191</v>
      </c>
      <c r="U86" s="217"/>
      <c r="V86" s="217" t="s">
        <v>191</v>
      </c>
      <c r="W86" s="217"/>
      <c r="X86" s="217" t="s">
        <v>191</v>
      </c>
      <c r="Y86" s="217"/>
      <c r="Z86" s="217" t="s">
        <v>191</v>
      </c>
      <c r="AA86" s="217"/>
      <c r="AB86" s="217" t="s">
        <v>191</v>
      </c>
      <c r="AC86" s="217"/>
      <c r="AD86" s="217"/>
      <c r="AE86" s="217"/>
      <c r="AF86" s="217" t="s">
        <v>191</v>
      </c>
      <c r="AG86" s="217"/>
      <c r="AH86" s="217" t="s">
        <v>191</v>
      </c>
      <c r="AI86" s="217"/>
      <c r="AJ86" s="217"/>
      <c r="AK86" s="217"/>
      <c r="AL86" s="217"/>
      <c r="AM86" s="217"/>
      <c r="AN86" s="217" t="s">
        <v>191</v>
      </c>
      <c r="AO86" s="217"/>
      <c r="AP86" s="217"/>
      <c r="AQ86" s="217"/>
      <c r="AR86" s="217" t="s">
        <v>191</v>
      </c>
      <c r="AS86" s="217"/>
      <c r="AT86" s="217" t="s">
        <v>191</v>
      </c>
      <c r="AU86" s="217"/>
    </row>
    <row r="87" spans="1:47" x14ac:dyDescent="0.2">
      <c r="A87" s="217" t="s">
        <v>3572</v>
      </c>
      <c r="B87" s="217" t="s">
        <v>3848</v>
      </c>
      <c r="C87" s="217" t="s">
        <v>3577</v>
      </c>
      <c r="D87" s="217" t="s">
        <v>3578</v>
      </c>
      <c r="E87" s="217" t="s">
        <v>1141</v>
      </c>
      <c r="F87" s="218" t="s">
        <v>191</v>
      </c>
      <c r="G87" s="217"/>
      <c r="H87" s="218" t="s">
        <v>191</v>
      </c>
      <c r="I87" s="217"/>
      <c r="J87" s="218" t="s">
        <v>191</v>
      </c>
      <c r="K87" s="217"/>
      <c r="L87" s="217" t="s">
        <v>191</v>
      </c>
      <c r="M87" s="217"/>
      <c r="N87" s="217" t="s">
        <v>191</v>
      </c>
      <c r="O87" s="217"/>
      <c r="P87" s="217" t="s">
        <v>191</v>
      </c>
      <c r="Q87" s="217"/>
      <c r="R87" s="217" t="s">
        <v>191</v>
      </c>
      <c r="S87" s="217"/>
      <c r="T87" s="217" t="s">
        <v>191</v>
      </c>
      <c r="U87" s="217"/>
      <c r="V87" s="217" t="s">
        <v>191</v>
      </c>
      <c r="W87" s="217"/>
      <c r="X87" s="217" t="s">
        <v>191</v>
      </c>
      <c r="Y87" s="217"/>
      <c r="Z87" s="217" t="s">
        <v>191</v>
      </c>
      <c r="AA87" s="217"/>
      <c r="AB87" s="217" t="s">
        <v>191</v>
      </c>
      <c r="AC87" s="217"/>
      <c r="AD87" s="217" t="s">
        <v>191</v>
      </c>
      <c r="AE87" s="217"/>
      <c r="AF87" s="217" t="s">
        <v>191</v>
      </c>
      <c r="AG87" s="217"/>
      <c r="AH87" s="217" t="s">
        <v>191</v>
      </c>
      <c r="AI87" s="217"/>
      <c r="AJ87" s="217"/>
      <c r="AK87" s="217"/>
      <c r="AL87" s="217" t="s">
        <v>191</v>
      </c>
      <c r="AM87" s="217"/>
      <c r="AN87" s="217" t="s">
        <v>191</v>
      </c>
      <c r="AO87" s="217"/>
      <c r="AP87" s="217"/>
      <c r="AQ87" s="217"/>
      <c r="AR87" s="217" t="s">
        <v>191</v>
      </c>
      <c r="AS87" s="217"/>
      <c r="AT87" s="217" t="s">
        <v>191</v>
      </c>
      <c r="AU87" s="217"/>
    </row>
    <row r="88" spans="1:47" x14ac:dyDescent="0.2">
      <c r="A88" s="217" t="s">
        <v>3580</v>
      </c>
      <c r="B88" s="217" t="s">
        <v>3849</v>
      </c>
      <c r="C88" s="217" t="s">
        <v>3585</v>
      </c>
      <c r="D88" s="217" t="s">
        <v>3586</v>
      </c>
      <c r="E88" s="217" t="s">
        <v>1141</v>
      </c>
      <c r="F88" s="218"/>
      <c r="G88" s="217"/>
      <c r="H88" s="218" t="s">
        <v>191</v>
      </c>
      <c r="I88" s="217"/>
      <c r="J88" s="218"/>
      <c r="K88" s="217"/>
      <c r="L88" s="217" t="s">
        <v>191</v>
      </c>
      <c r="M88" s="217"/>
      <c r="N88" s="217" t="s">
        <v>191</v>
      </c>
      <c r="O88" s="217"/>
      <c r="P88" s="217" t="s">
        <v>191</v>
      </c>
      <c r="Q88" s="217"/>
      <c r="R88" s="217" t="s">
        <v>191</v>
      </c>
      <c r="S88" s="217"/>
      <c r="T88" s="217" t="s">
        <v>191</v>
      </c>
      <c r="U88" s="217"/>
      <c r="V88" s="217" t="s">
        <v>191</v>
      </c>
      <c r="W88" s="217"/>
      <c r="X88" s="217" t="s">
        <v>191</v>
      </c>
      <c r="Y88" s="217"/>
      <c r="Z88" s="217" t="s">
        <v>191</v>
      </c>
      <c r="AA88" s="217"/>
      <c r="AB88" s="217" t="s">
        <v>191</v>
      </c>
      <c r="AC88" s="217"/>
      <c r="AD88" s="217" t="s">
        <v>191</v>
      </c>
      <c r="AE88" s="217"/>
      <c r="AF88" s="217" t="s">
        <v>191</v>
      </c>
      <c r="AG88" s="217"/>
      <c r="AH88" s="217" t="s">
        <v>191</v>
      </c>
      <c r="AI88" s="217"/>
      <c r="AJ88" s="217" t="s">
        <v>191</v>
      </c>
      <c r="AK88" s="217"/>
      <c r="AL88" s="217" t="s">
        <v>191</v>
      </c>
      <c r="AM88" s="217"/>
      <c r="AN88" s="217" t="s">
        <v>191</v>
      </c>
      <c r="AO88" s="217"/>
      <c r="AP88" s="217"/>
      <c r="AQ88" s="217"/>
      <c r="AR88" s="217" t="s">
        <v>191</v>
      </c>
      <c r="AS88" s="217"/>
      <c r="AT88" s="217" t="s">
        <v>191</v>
      </c>
      <c r="AU88" s="217"/>
    </row>
    <row r="89" spans="1:47" x14ac:dyDescent="0.2">
      <c r="A89" s="217" t="s">
        <v>80</v>
      </c>
      <c r="B89" s="217" t="s">
        <v>3850</v>
      </c>
      <c r="C89" s="217" t="s">
        <v>3593</v>
      </c>
      <c r="D89" s="217" t="s">
        <v>3594</v>
      </c>
      <c r="E89" s="217" t="s">
        <v>1141</v>
      </c>
      <c r="F89" s="218"/>
      <c r="G89" s="217"/>
      <c r="H89" s="218" t="s">
        <v>191</v>
      </c>
      <c r="I89" s="217"/>
      <c r="J89" s="218"/>
      <c r="K89" s="217"/>
      <c r="L89" s="217" t="s">
        <v>191</v>
      </c>
      <c r="M89" s="217"/>
      <c r="N89" s="217" t="s">
        <v>191</v>
      </c>
      <c r="O89" s="217"/>
      <c r="P89" s="217" t="s">
        <v>191</v>
      </c>
      <c r="Q89" s="217"/>
      <c r="R89" s="217" t="s">
        <v>191</v>
      </c>
      <c r="S89" s="217"/>
      <c r="T89" s="217" t="s">
        <v>191</v>
      </c>
      <c r="U89" s="217"/>
      <c r="V89" s="217" t="s">
        <v>191</v>
      </c>
      <c r="W89" s="217"/>
      <c r="X89" s="217" t="s">
        <v>191</v>
      </c>
      <c r="Y89" s="217"/>
      <c r="Z89" s="217" t="s">
        <v>191</v>
      </c>
      <c r="AA89" s="217"/>
      <c r="AB89" s="217" t="s">
        <v>191</v>
      </c>
      <c r="AC89" s="217"/>
      <c r="AD89" s="217" t="s">
        <v>191</v>
      </c>
      <c r="AE89" s="217"/>
      <c r="AF89" s="217" t="s">
        <v>191</v>
      </c>
      <c r="AG89" s="217"/>
      <c r="AH89" s="217" t="s">
        <v>191</v>
      </c>
      <c r="AI89" s="217"/>
      <c r="AJ89" s="217"/>
      <c r="AK89" s="217"/>
      <c r="AL89" s="217" t="s">
        <v>191</v>
      </c>
      <c r="AM89" s="217"/>
      <c r="AN89" s="217" t="s">
        <v>191</v>
      </c>
      <c r="AO89" s="217"/>
      <c r="AP89" s="217"/>
      <c r="AQ89" s="217"/>
      <c r="AR89" s="217" t="s">
        <v>191</v>
      </c>
      <c r="AS89" s="217"/>
      <c r="AT89" s="217" t="s">
        <v>191</v>
      </c>
      <c r="AU89" s="217"/>
    </row>
    <row r="90" spans="1:47" x14ac:dyDescent="0.2">
      <c r="A90" s="217" t="s">
        <v>3595</v>
      </c>
      <c r="B90" s="217" t="s">
        <v>3851</v>
      </c>
      <c r="C90" s="217" t="s">
        <v>3601</v>
      </c>
      <c r="D90" s="217" t="s">
        <v>3602</v>
      </c>
      <c r="E90" s="217" t="s">
        <v>1141</v>
      </c>
      <c r="F90" s="218"/>
      <c r="G90" s="217"/>
      <c r="H90" s="218" t="s">
        <v>191</v>
      </c>
      <c r="I90" s="217"/>
      <c r="J90" s="218"/>
      <c r="K90" s="217"/>
      <c r="L90" s="217" t="s">
        <v>191</v>
      </c>
      <c r="M90" s="217"/>
      <c r="N90" s="217" t="s">
        <v>191</v>
      </c>
      <c r="O90" s="217"/>
      <c r="P90" s="217" t="s">
        <v>191</v>
      </c>
      <c r="Q90" s="217"/>
      <c r="R90" s="217" t="s">
        <v>191</v>
      </c>
      <c r="S90" s="217"/>
      <c r="T90" s="217" t="s">
        <v>191</v>
      </c>
      <c r="U90" s="217"/>
      <c r="V90" s="217" t="s">
        <v>191</v>
      </c>
      <c r="W90" s="217"/>
      <c r="X90" s="217" t="s">
        <v>191</v>
      </c>
      <c r="Y90" s="217"/>
      <c r="Z90" s="217" t="s">
        <v>191</v>
      </c>
      <c r="AA90" s="217"/>
      <c r="AB90" s="217" t="s">
        <v>191</v>
      </c>
      <c r="AC90" s="217"/>
      <c r="AD90" s="217" t="s">
        <v>191</v>
      </c>
      <c r="AE90" s="217"/>
      <c r="AF90" s="217" t="s">
        <v>191</v>
      </c>
      <c r="AG90" s="217"/>
      <c r="AH90" s="217" t="s">
        <v>191</v>
      </c>
      <c r="AI90" s="217"/>
      <c r="AJ90" s="217" t="s">
        <v>191</v>
      </c>
      <c r="AK90" s="217"/>
      <c r="AL90" s="217" t="s">
        <v>191</v>
      </c>
      <c r="AM90" s="217"/>
      <c r="AN90" s="217" t="s">
        <v>191</v>
      </c>
      <c r="AO90" s="217"/>
      <c r="AP90" s="217"/>
      <c r="AQ90" s="217"/>
      <c r="AR90" s="217" t="s">
        <v>191</v>
      </c>
      <c r="AS90" s="217"/>
      <c r="AT90" s="217" t="s">
        <v>191</v>
      </c>
      <c r="AU90" s="217"/>
    </row>
    <row r="91" spans="1:47" x14ac:dyDescent="0.2">
      <c r="A91" s="217" t="s">
        <v>3603</v>
      </c>
      <c r="B91" s="217" t="s">
        <v>3852</v>
      </c>
      <c r="C91" s="217" t="s">
        <v>3609</v>
      </c>
      <c r="D91" s="217" t="s">
        <v>3610</v>
      </c>
      <c r="E91" s="217" t="s">
        <v>1141</v>
      </c>
      <c r="F91" s="218"/>
      <c r="G91" s="217"/>
      <c r="H91" s="218" t="s">
        <v>191</v>
      </c>
      <c r="I91" s="217"/>
      <c r="J91" s="218"/>
      <c r="K91" s="217"/>
      <c r="L91" s="217" t="s">
        <v>191</v>
      </c>
      <c r="M91" s="217"/>
      <c r="N91" s="217" t="s">
        <v>191</v>
      </c>
      <c r="O91" s="217"/>
      <c r="P91" s="217" t="s">
        <v>191</v>
      </c>
      <c r="Q91" s="217"/>
      <c r="R91" s="217"/>
      <c r="S91" s="217"/>
      <c r="T91" s="217" t="s">
        <v>191</v>
      </c>
      <c r="U91" s="217"/>
      <c r="V91" s="217" t="s">
        <v>191</v>
      </c>
      <c r="W91" s="217"/>
      <c r="X91" s="217"/>
      <c r="Y91" s="217"/>
      <c r="Z91" s="217"/>
      <c r="AA91" s="217"/>
      <c r="AB91" s="217" t="s">
        <v>191</v>
      </c>
      <c r="AC91" s="217"/>
      <c r="AD91" s="217"/>
      <c r="AE91" s="217"/>
      <c r="AF91" s="217" t="s">
        <v>191</v>
      </c>
      <c r="AG91" s="217"/>
      <c r="AH91" s="217" t="s">
        <v>191</v>
      </c>
      <c r="AI91" s="217"/>
      <c r="AJ91" s="217"/>
      <c r="AK91" s="217"/>
      <c r="AL91" s="217" t="s">
        <v>191</v>
      </c>
      <c r="AM91" s="217"/>
      <c r="AN91" s="217" t="s">
        <v>191</v>
      </c>
      <c r="AO91" s="217"/>
      <c r="AP91" s="217"/>
      <c r="AQ91" s="217"/>
      <c r="AR91" s="217" t="s">
        <v>191</v>
      </c>
      <c r="AS91" s="217"/>
      <c r="AT91" s="217" t="s">
        <v>191</v>
      </c>
      <c r="AU91" s="217"/>
    </row>
    <row r="92" spans="1:47" x14ac:dyDescent="0.2">
      <c r="A92" s="217" t="s">
        <v>3611</v>
      </c>
      <c r="B92" s="217" t="s">
        <v>3853</v>
      </c>
      <c r="C92" s="217" t="s">
        <v>3617</v>
      </c>
      <c r="D92" s="217" t="s">
        <v>3618</v>
      </c>
      <c r="E92" s="217" t="s">
        <v>1141</v>
      </c>
      <c r="F92" s="218" t="s">
        <v>191</v>
      </c>
      <c r="G92" s="217"/>
      <c r="H92" s="218" t="s">
        <v>191</v>
      </c>
      <c r="I92" s="217"/>
      <c r="J92" s="218" t="s">
        <v>191</v>
      </c>
      <c r="K92" s="217"/>
      <c r="L92" s="217" t="s">
        <v>191</v>
      </c>
      <c r="M92" s="217"/>
      <c r="N92" s="217" t="s">
        <v>191</v>
      </c>
      <c r="O92" s="217"/>
      <c r="P92" s="217" t="s">
        <v>191</v>
      </c>
      <c r="Q92" s="217"/>
      <c r="R92" s="217" t="s">
        <v>191</v>
      </c>
      <c r="S92" s="217"/>
      <c r="T92" s="217" t="s">
        <v>191</v>
      </c>
      <c r="U92" s="217"/>
      <c r="V92" s="217" t="s">
        <v>191</v>
      </c>
      <c r="W92" s="217"/>
      <c r="X92" s="217" t="s">
        <v>191</v>
      </c>
      <c r="Y92" s="217"/>
      <c r="Z92" s="217" t="s">
        <v>191</v>
      </c>
      <c r="AA92" s="217"/>
      <c r="AB92" s="217" t="s">
        <v>191</v>
      </c>
      <c r="AC92" s="217"/>
      <c r="AD92" s="217" t="s">
        <v>191</v>
      </c>
      <c r="AE92" s="217"/>
      <c r="AF92" s="217" t="s">
        <v>191</v>
      </c>
      <c r="AG92" s="217"/>
      <c r="AH92" s="217" t="s">
        <v>191</v>
      </c>
      <c r="AI92" s="217"/>
      <c r="AJ92" s="217" t="s">
        <v>191</v>
      </c>
      <c r="AK92" s="217"/>
      <c r="AL92" s="217" t="s">
        <v>191</v>
      </c>
      <c r="AM92" s="217"/>
      <c r="AN92" s="217" t="s">
        <v>191</v>
      </c>
      <c r="AO92" s="217"/>
      <c r="AP92" s="217"/>
      <c r="AQ92" s="217"/>
      <c r="AR92" s="217" t="s">
        <v>191</v>
      </c>
      <c r="AS92" s="217"/>
      <c r="AT92" s="217" t="s">
        <v>191</v>
      </c>
      <c r="AU92" s="217"/>
    </row>
    <row r="93" spans="1:47" x14ac:dyDescent="0.2">
      <c r="A93" s="217" t="s">
        <v>3619</v>
      </c>
      <c r="B93" s="217" t="s">
        <v>3854</v>
      </c>
      <c r="C93" s="217" t="s">
        <v>3624</v>
      </c>
      <c r="D93" s="217" t="s">
        <v>3625</v>
      </c>
      <c r="E93" s="217" t="s">
        <v>1141</v>
      </c>
      <c r="F93" s="218" t="s">
        <v>191</v>
      </c>
      <c r="G93" s="217"/>
      <c r="H93" s="218"/>
      <c r="I93" s="217"/>
      <c r="J93" s="218" t="s">
        <v>191</v>
      </c>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row>
    <row r="94" spans="1:47" x14ac:dyDescent="0.2">
      <c r="A94" s="217" t="s">
        <v>3626</v>
      </c>
      <c r="B94" s="217" t="s">
        <v>4288</v>
      </c>
      <c r="C94" s="217" t="s">
        <v>3632</v>
      </c>
      <c r="D94" s="217" t="s">
        <v>3633</v>
      </c>
      <c r="E94" s="217" t="s">
        <v>1141</v>
      </c>
      <c r="F94" s="218"/>
      <c r="G94" s="217"/>
      <c r="H94" s="218" t="s">
        <v>191</v>
      </c>
      <c r="I94" s="217"/>
      <c r="J94" s="218" t="s">
        <v>191</v>
      </c>
      <c r="K94" s="217"/>
      <c r="L94" s="217" t="s">
        <v>191</v>
      </c>
      <c r="M94" s="217"/>
      <c r="N94" s="217" t="s">
        <v>191</v>
      </c>
      <c r="O94" s="217"/>
      <c r="P94" s="217" t="s">
        <v>191</v>
      </c>
      <c r="Q94" s="217"/>
      <c r="R94" s="217" t="s">
        <v>191</v>
      </c>
      <c r="S94" s="217"/>
      <c r="T94" s="217" t="s">
        <v>191</v>
      </c>
      <c r="U94" s="217"/>
      <c r="V94" s="217" t="s">
        <v>191</v>
      </c>
      <c r="W94" s="217"/>
      <c r="X94" s="217" t="s">
        <v>191</v>
      </c>
      <c r="Y94" s="217"/>
      <c r="Z94" s="217" t="s">
        <v>191</v>
      </c>
      <c r="AA94" s="217"/>
      <c r="AB94" s="217" t="s">
        <v>191</v>
      </c>
      <c r="AC94" s="217"/>
      <c r="AD94" s="217" t="s">
        <v>191</v>
      </c>
      <c r="AE94" s="217"/>
      <c r="AF94" s="217" t="s">
        <v>191</v>
      </c>
      <c r="AG94" s="217"/>
      <c r="AH94" s="217" t="s">
        <v>191</v>
      </c>
      <c r="AI94" s="217"/>
      <c r="AJ94" s="217" t="s">
        <v>191</v>
      </c>
      <c r="AK94" s="217"/>
      <c r="AL94" s="217" t="s">
        <v>191</v>
      </c>
      <c r="AM94" s="217"/>
      <c r="AN94" s="217" t="s">
        <v>191</v>
      </c>
      <c r="AO94" s="217"/>
      <c r="AP94" s="217"/>
      <c r="AQ94" s="217"/>
      <c r="AR94" s="217" t="s">
        <v>191</v>
      </c>
      <c r="AS94" s="217"/>
      <c r="AT94" s="217" t="s">
        <v>191</v>
      </c>
      <c r="AU94" s="217"/>
    </row>
    <row r="95" spans="1:47" x14ac:dyDescent="0.2">
      <c r="A95" s="217" t="s">
        <v>3634</v>
      </c>
      <c r="B95" s="217" t="s">
        <v>3855</v>
      </c>
      <c r="C95" s="217" t="s">
        <v>3639</v>
      </c>
      <c r="D95" s="217" t="s">
        <v>3633</v>
      </c>
      <c r="E95" s="217" t="s">
        <v>1141</v>
      </c>
      <c r="F95" s="218"/>
      <c r="G95" s="217"/>
      <c r="H95" s="218" t="s">
        <v>191</v>
      </c>
      <c r="I95" s="217"/>
      <c r="J95" s="218" t="s">
        <v>191</v>
      </c>
      <c r="K95" s="217"/>
      <c r="L95" s="217"/>
      <c r="M95" s="217"/>
      <c r="N95" s="217"/>
      <c r="O95" s="217"/>
      <c r="P95" s="217"/>
      <c r="Q95" s="217"/>
      <c r="R95" s="217" t="s">
        <v>191</v>
      </c>
      <c r="S95" s="217"/>
      <c r="T95" s="217" t="s">
        <v>191</v>
      </c>
      <c r="U95" s="217"/>
      <c r="V95" s="217"/>
      <c r="W95" s="217"/>
      <c r="X95" s="217" t="s">
        <v>191</v>
      </c>
      <c r="Y95" s="217"/>
      <c r="Z95" s="217"/>
      <c r="AA95" s="217"/>
      <c r="AB95" s="217"/>
      <c r="AC95" s="217"/>
      <c r="AD95" s="217"/>
      <c r="AE95" s="217"/>
      <c r="AF95" s="217"/>
      <c r="AG95" s="217"/>
      <c r="AH95" s="217"/>
      <c r="AI95" s="217"/>
      <c r="AJ95" s="217"/>
      <c r="AK95" s="217"/>
      <c r="AL95" s="217"/>
      <c r="AM95" s="217"/>
      <c r="AN95" s="217"/>
      <c r="AO95" s="217"/>
      <c r="AP95" s="217"/>
      <c r="AQ95" s="217"/>
      <c r="AR95" s="217" t="s">
        <v>191</v>
      </c>
      <c r="AS95" s="217"/>
      <c r="AT95" s="217" t="s">
        <v>191</v>
      </c>
      <c r="AU95" s="217"/>
    </row>
    <row r="96" spans="1:47" x14ac:dyDescent="0.2">
      <c r="A96" s="217" t="s">
        <v>3640</v>
      </c>
      <c r="B96" s="217" t="s">
        <v>3856</v>
      </c>
      <c r="C96" s="217" t="s">
        <v>3645</v>
      </c>
      <c r="D96" s="217" t="s">
        <v>3646</v>
      </c>
      <c r="E96" s="217" t="s">
        <v>1141</v>
      </c>
      <c r="F96" s="218"/>
      <c r="G96" s="217"/>
      <c r="H96" s="218" t="s">
        <v>191</v>
      </c>
      <c r="I96" s="217"/>
      <c r="J96" s="218"/>
      <c r="K96" s="217"/>
      <c r="L96" s="217"/>
      <c r="M96" s="217"/>
      <c r="N96" s="217"/>
      <c r="O96" s="217"/>
      <c r="P96" s="217" t="s">
        <v>191</v>
      </c>
      <c r="Q96" s="217"/>
      <c r="R96" s="217" t="s">
        <v>191</v>
      </c>
      <c r="S96" s="217"/>
      <c r="T96" s="217" t="s">
        <v>191</v>
      </c>
      <c r="U96" s="217"/>
      <c r="V96" s="217"/>
      <c r="W96" s="217"/>
      <c r="X96" s="217" t="s">
        <v>191</v>
      </c>
      <c r="Y96" s="217"/>
      <c r="Z96" s="217" t="s">
        <v>191</v>
      </c>
      <c r="AA96" s="217"/>
      <c r="AB96" s="217" t="s">
        <v>191</v>
      </c>
      <c r="AC96" s="217"/>
      <c r="AD96" s="217"/>
      <c r="AE96" s="217"/>
      <c r="AF96" s="217" t="s">
        <v>191</v>
      </c>
      <c r="AG96" s="217"/>
      <c r="AH96" s="217" t="s">
        <v>191</v>
      </c>
      <c r="AI96" s="217"/>
      <c r="AJ96" s="217"/>
      <c r="AK96" s="217"/>
      <c r="AL96" s="217" t="s">
        <v>191</v>
      </c>
      <c r="AM96" s="217"/>
      <c r="AN96" s="217"/>
      <c r="AO96" s="217"/>
      <c r="AP96" s="217"/>
      <c r="AQ96" s="217"/>
      <c r="AR96" s="217"/>
      <c r="AS96" s="217"/>
      <c r="AT96" s="217" t="s">
        <v>191</v>
      </c>
      <c r="AU96" s="217"/>
    </row>
    <row r="97" spans="1:47" x14ac:dyDescent="0.2">
      <c r="A97" s="217" t="s">
        <v>3647</v>
      </c>
      <c r="B97" s="217" t="s">
        <v>3857</v>
      </c>
      <c r="C97" s="217" t="s">
        <v>3652</v>
      </c>
      <c r="D97" s="217" t="s">
        <v>3653</v>
      </c>
      <c r="E97" s="217" t="s">
        <v>1141</v>
      </c>
      <c r="F97" s="218"/>
      <c r="G97" s="217"/>
      <c r="H97" s="218" t="s">
        <v>191</v>
      </c>
      <c r="I97" s="217"/>
      <c r="J97" s="218"/>
      <c r="K97" s="217"/>
      <c r="L97" s="217" t="s">
        <v>191</v>
      </c>
      <c r="M97" s="217"/>
      <c r="N97" s="217" t="s">
        <v>191</v>
      </c>
      <c r="O97" s="217"/>
      <c r="P97" s="217" t="s">
        <v>191</v>
      </c>
      <c r="Q97" s="217"/>
      <c r="R97" s="217" t="s">
        <v>191</v>
      </c>
      <c r="S97" s="217"/>
      <c r="T97" s="217" t="s">
        <v>191</v>
      </c>
      <c r="U97" s="217"/>
      <c r="V97" s="217" t="s">
        <v>191</v>
      </c>
      <c r="W97" s="217"/>
      <c r="X97" s="217" t="s">
        <v>191</v>
      </c>
      <c r="Y97" s="217"/>
      <c r="Z97" s="217" t="s">
        <v>191</v>
      </c>
      <c r="AA97" s="217"/>
      <c r="AB97" s="217"/>
      <c r="AC97" s="217"/>
      <c r="AD97" s="217" t="s">
        <v>191</v>
      </c>
      <c r="AE97" s="217"/>
      <c r="AF97" s="217" t="s">
        <v>191</v>
      </c>
      <c r="AG97" s="217"/>
      <c r="AH97" s="217" t="s">
        <v>191</v>
      </c>
      <c r="AI97" s="217"/>
      <c r="AJ97" s="217"/>
      <c r="AK97" s="217"/>
      <c r="AL97" s="217" t="s">
        <v>191</v>
      </c>
      <c r="AM97" s="217"/>
      <c r="AN97" s="217" t="s">
        <v>191</v>
      </c>
      <c r="AO97" s="217"/>
      <c r="AP97" s="217"/>
      <c r="AQ97" s="217"/>
      <c r="AR97" s="217" t="s">
        <v>191</v>
      </c>
      <c r="AS97" s="217"/>
      <c r="AT97" s="217" t="s">
        <v>191</v>
      </c>
      <c r="AU97" s="217"/>
    </row>
    <row r="98" spans="1:47" x14ac:dyDescent="0.2">
      <c r="A98" s="217" t="s">
        <v>3654</v>
      </c>
      <c r="B98" s="217" t="s">
        <v>3858</v>
      </c>
      <c r="C98" s="217" t="s">
        <v>3659</v>
      </c>
      <c r="D98" s="217" t="s">
        <v>3660</v>
      </c>
      <c r="E98" s="217" t="s">
        <v>1141</v>
      </c>
      <c r="F98" s="218"/>
      <c r="G98" s="217"/>
      <c r="H98" s="218" t="s">
        <v>191</v>
      </c>
      <c r="I98" s="217"/>
      <c r="J98" s="218"/>
      <c r="K98" s="217"/>
      <c r="L98" s="217" t="s">
        <v>191</v>
      </c>
      <c r="M98" s="217"/>
      <c r="N98" s="217" t="s">
        <v>191</v>
      </c>
      <c r="O98" s="217"/>
      <c r="P98" s="217" t="s">
        <v>191</v>
      </c>
      <c r="Q98" s="217"/>
      <c r="R98" s="217" t="s">
        <v>191</v>
      </c>
      <c r="S98" s="217"/>
      <c r="T98" s="217" t="s">
        <v>191</v>
      </c>
      <c r="U98" s="217"/>
      <c r="V98" s="217" t="s">
        <v>191</v>
      </c>
      <c r="W98" s="217"/>
      <c r="X98" s="217" t="s">
        <v>191</v>
      </c>
      <c r="Y98" s="217"/>
      <c r="Z98" s="217" t="s">
        <v>191</v>
      </c>
      <c r="AA98" s="217"/>
      <c r="AB98" s="217" t="s">
        <v>191</v>
      </c>
      <c r="AC98" s="217"/>
      <c r="AD98" s="217" t="s">
        <v>191</v>
      </c>
      <c r="AE98" s="217"/>
      <c r="AF98" s="217" t="s">
        <v>191</v>
      </c>
      <c r="AG98" s="217"/>
      <c r="AH98" s="217" t="s">
        <v>191</v>
      </c>
      <c r="AI98" s="217"/>
      <c r="AJ98" s="217" t="s">
        <v>191</v>
      </c>
      <c r="AK98" s="217"/>
      <c r="AL98" s="217" t="s">
        <v>191</v>
      </c>
      <c r="AM98" s="217"/>
      <c r="AN98" s="217" t="s">
        <v>191</v>
      </c>
      <c r="AO98" s="217"/>
      <c r="AP98" s="217"/>
      <c r="AQ98" s="217"/>
      <c r="AR98" s="217" t="s">
        <v>191</v>
      </c>
      <c r="AS98" s="217"/>
      <c r="AT98" s="217" t="s">
        <v>191</v>
      </c>
      <c r="AU98" s="217"/>
    </row>
    <row r="99" spans="1:47" x14ac:dyDescent="0.2">
      <c r="A99" s="217" t="s">
        <v>1186</v>
      </c>
      <c r="B99" s="217" t="s">
        <v>3859</v>
      </c>
      <c r="C99" s="217" t="s">
        <v>3632</v>
      </c>
      <c r="D99" s="217" t="s">
        <v>3633</v>
      </c>
      <c r="E99" s="217" t="s">
        <v>1141</v>
      </c>
      <c r="F99" s="218" t="s">
        <v>191</v>
      </c>
      <c r="G99" s="217"/>
      <c r="H99" s="218"/>
      <c r="I99" s="217"/>
      <c r="J99" s="218"/>
      <c r="K99" s="217"/>
      <c r="L99" s="217"/>
      <c r="M99" s="217"/>
      <c r="N99" s="217"/>
      <c r="O99" s="217"/>
      <c r="P99" s="217" t="s">
        <v>191</v>
      </c>
      <c r="Q99" s="217"/>
      <c r="R99" s="217"/>
      <c r="S99" s="217"/>
      <c r="T99" s="217" t="s">
        <v>191</v>
      </c>
      <c r="U99" s="217"/>
      <c r="V99" s="217"/>
      <c r="W99" s="217"/>
      <c r="X99" s="217"/>
      <c r="Y99" s="217"/>
      <c r="Z99" s="217"/>
      <c r="AA99" s="217"/>
      <c r="AB99" s="217"/>
      <c r="AC99" s="217"/>
      <c r="AD99" s="217"/>
      <c r="AE99" s="217"/>
      <c r="AF99" s="217" t="s">
        <v>191</v>
      </c>
      <c r="AG99" s="217"/>
      <c r="AH99" s="217" t="s">
        <v>191</v>
      </c>
      <c r="AI99" s="217"/>
      <c r="AJ99" s="217"/>
      <c r="AK99" s="217"/>
      <c r="AL99" s="217"/>
      <c r="AM99" s="217"/>
      <c r="AN99" s="217"/>
      <c r="AO99" s="217"/>
      <c r="AP99" s="217"/>
      <c r="AQ99" s="217"/>
      <c r="AR99" s="217"/>
      <c r="AS99" s="217"/>
      <c r="AT99" s="217" t="s">
        <v>191</v>
      </c>
      <c r="AU99" s="217"/>
    </row>
    <row r="100" spans="1:47" x14ac:dyDescent="0.2">
      <c r="A100" s="217" t="s">
        <v>3665</v>
      </c>
      <c r="B100" s="217" t="s">
        <v>3860</v>
      </c>
      <c r="C100" s="217" t="s">
        <v>3632</v>
      </c>
      <c r="D100" s="217" t="s">
        <v>3633</v>
      </c>
      <c r="E100" s="268">
        <v>43466</v>
      </c>
      <c r="F100" s="218" t="s">
        <v>191</v>
      </c>
      <c r="G100" s="217"/>
      <c r="H100" s="218"/>
      <c r="I100" s="217"/>
      <c r="J100" s="218"/>
      <c r="K100" s="217"/>
      <c r="L100" s="217"/>
      <c r="M100" s="217"/>
      <c r="N100" s="217"/>
      <c r="O100" s="217"/>
      <c r="P100" s="217" t="s">
        <v>191</v>
      </c>
      <c r="Q100" s="217"/>
      <c r="R100" s="217"/>
      <c r="S100" s="217"/>
      <c r="T100" s="217" t="s">
        <v>191</v>
      </c>
      <c r="U100" s="217"/>
      <c r="V100" s="217"/>
      <c r="W100" s="217"/>
      <c r="X100" s="217"/>
      <c r="Y100" s="217"/>
      <c r="Z100" s="217"/>
      <c r="AA100" s="217"/>
      <c r="AB100" s="217"/>
      <c r="AC100" s="217"/>
      <c r="AD100" s="217"/>
      <c r="AE100" s="217"/>
      <c r="AF100" s="217" t="s">
        <v>191</v>
      </c>
      <c r="AG100" s="217"/>
      <c r="AH100" s="217" t="s">
        <v>191</v>
      </c>
      <c r="AI100" s="217"/>
      <c r="AJ100" s="217"/>
      <c r="AK100" s="217"/>
      <c r="AL100" s="217"/>
      <c r="AM100" s="217"/>
      <c r="AN100" s="217"/>
      <c r="AO100" s="217"/>
      <c r="AP100" s="217"/>
      <c r="AQ100" s="217"/>
      <c r="AR100" s="217"/>
      <c r="AS100" s="217"/>
      <c r="AT100" s="217" t="s">
        <v>191</v>
      </c>
      <c r="AU100" s="217"/>
    </row>
    <row r="101" spans="1:47" x14ac:dyDescent="0.2">
      <c r="A101" s="217" t="s">
        <v>3670</v>
      </c>
      <c r="B101" s="217" t="s">
        <v>4289</v>
      </c>
      <c r="C101" s="217" t="s">
        <v>3675</v>
      </c>
      <c r="D101" s="217" t="s">
        <v>3676</v>
      </c>
      <c r="E101" s="217" t="s">
        <v>1141</v>
      </c>
      <c r="F101" s="218" t="s">
        <v>191</v>
      </c>
      <c r="G101" s="217"/>
      <c r="H101" s="218"/>
      <c r="I101" s="217"/>
      <c r="J101" s="218"/>
      <c r="K101" s="217"/>
      <c r="L101" s="217"/>
      <c r="M101" s="217"/>
      <c r="N101" s="217" t="s">
        <v>191</v>
      </c>
      <c r="O101" s="217"/>
      <c r="P101" s="217" t="s">
        <v>191</v>
      </c>
      <c r="Q101" s="217"/>
      <c r="R101" s="217" t="s">
        <v>191</v>
      </c>
      <c r="S101" s="217"/>
      <c r="T101" s="217" t="s">
        <v>191</v>
      </c>
      <c r="U101" s="217"/>
      <c r="V101" s="217"/>
      <c r="W101" s="217"/>
      <c r="X101" s="217" t="s">
        <v>191</v>
      </c>
      <c r="Y101" s="217"/>
      <c r="Z101" s="217" t="s">
        <v>191</v>
      </c>
      <c r="AA101" s="217"/>
      <c r="AB101" s="217" t="s">
        <v>191</v>
      </c>
      <c r="AC101" s="217"/>
      <c r="AD101" s="217" t="s">
        <v>191</v>
      </c>
      <c r="AE101" s="217"/>
      <c r="AF101" s="217" t="s">
        <v>191</v>
      </c>
      <c r="AG101" s="217"/>
      <c r="AH101" s="217" t="s">
        <v>191</v>
      </c>
      <c r="AI101" s="217"/>
      <c r="AJ101" s="217" t="s">
        <v>191</v>
      </c>
      <c r="AK101" s="217"/>
      <c r="AL101" s="217" t="s">
        <v>191</v>
      </c>
      <c r="AM101" s="217"/>
      <c r="AN101" s="217" t="s">
        <v>191</v>
      </c>
      <c r="AO101" s="217"/>
      <c r="AP101" s="217"/>
      <c r="AQ101" s="217"/>
      <c r="AR101" s="217" t="s">
        <v>191</v>
      </c>
      <c r="AS101" s="217"/>
      <c r="AT101" s="217" t="s">
        <v>191</v>
      </c>
      <c r="AU101" s="217"/>
    </row>
    <row r="102" spans="1:47" x14ac:dyDescent="0.2">
      <c r="A102" s="217" t="s">
        <v>3677</v>
      </c>
      <c r="B102" s="217" t="s">
        <v>3861</v>
      </c>
      <c r="C102" s="217" t="s">
        <v>3682</v>
      </c>
      <c r="D102" s="217" t="s">
        <v>3683</v>
      </c>
      <c r="E102" s="268">
        <v>43466</v>
      </c>
      <c r="F102" s="218" t="s">
        <v>191</v>
      </c>
      <c r="G102" s="217"/>
      <c r="H102" s="218"/>
      <c r="I102" s="217"/>
      <c r="J102" s="218"/>
      <c r="K102" s="217"/>
      <c r="L102" s="217"/>
      <c r="M102" s="217"/>
      <c r="N102" s="217" t="s">
        <v>191</v>
      </c>
      <c r="O102" s="217"/>
      <c r="P102" s="217"/>
      <c r="Q102" s="217"/>
      <c r="R102" s="217"/>
      <c r="S102" s="217"/>
      <c r="T102" s="217" t="s">
        <v>191</v>
      </c>
      <c r="U102" s="217"/>
      <c r="V102" s="217" t="s">
        <v>191</v>
      </c>
      <c r="W102" s="217"/>
      <c r="X102" s="217" t="s">
        <v>191</v>
      </c>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t="s">
        <v>191</v>
      </c>
      <c r="AU102" s="217"/>
    </row>
    <row r="103" spans="1:47" x14ac:dyDescent="0.2">
      <c r="A103" s="217" t="s">
        <v>3684</v>
      </c>
      <c r="B103" s="217" t="s">
        <v>3862</v>
      </c>
      <c r="C103" s="217" t="s">
        <v>3690</v>
      </c>
      <c r="D103" s="217" t="s">
        <v>3691</v>
      </c>
      <c r="E103" s="268">
        <v>43466</v>
      </c>
      <c r="F103" s="218" t="s">
        <v>191</v>
      </c>
      <c r="G103" s="217"/>
      <c r="H103" s="218"/>
      <c r="I103" s="217"/>
      <c r="J103" s="218" t="s">
        <v>191</v>
      </c>
      <c r="K103" s="217"/>
      <c r="L103" s="217" t="s">
        <v>191</v>
      </c>
      <c r="M103" s="217"/>
      <c r="N103" s="217" t="s">
        <v>191</v>
      </c>
      <c r="O103" s="217"/>
      <c r="P103" s="217" t="s">
        <v>191</v>
      </c>
      <c r="Q103" s="217"/>
      <c r="R103" s="217" t="s">
        <v>191</v>
      </c>
      <c r="S103" s="217"/>
      <c r="T103" s="217" t="s">
        <v>191</v>
      </c>
      <c r="U103" s="217"/>
      <c r="V103" s="217" t="s">
        <v>191</v>
      </c>
      <c r="W103" s="217"/>
      <c r="X103" s="217" t="s">
        <v>191</v>
      </c>
      <c r="Y103" s="217"/>
      <c r="Z103" s="217" t="s">
        <v>191</v>
      </c>
      <c r="AA103" s="217"/>
      <c r="AB103" s="217" t="s">
        <v>191</v>
      </c>
      <c r="AC103" s="217"/>
      <c r="AD103" s="217" t="s">
        <v>191</v>
      </c>
      <c r="AE103" s="217"/>
      <c r="AF103" s="217" t="s">
        <v>191</v>
      </c>
      <c r="AG103" s="217"/>
      <c r="AH103" s="217" t="s">
        <v>191</v>
      </c>
      <c r="AI103" s="217"/>
      <c r="AJ103" s="217" t="s">
        <v>191</v>
      </c>
      <c r="AK103" s="217"/>
      <c r="AL103" s="217" t="s">
        <v>191</v>
      </c>
      <c r="AM103" s="217"/>
      <c r="AN103" s="217" t="s">
        <v>191</v>
      </c>
      <c r="AO103" s="217"/>
      <c r="AP103" s="217"/>
      <c r="AQ103" s="217"/>
      <c r="AR103" s="217" t="s">
        <v>191</v>
      </c>
      <c r="AS103" s="217"/>
      <c r="AT103" s="217" t="s">
        <v>191</v>
      </c>
      <c r="AU103" s="217"/>
    </row>
    <row r="104" spans="1:47" x14ac:dyDescent="0.2">
      <c r="A104" s="217" t="s">
        <v>3692</v>
      </c>
      <c r="B104" s="217" t="s">
        <v>3863</v>
      </c>
      <c r="C104" s="217" t="s">
        <v>3697</v>
      </c>
      <c r="D104" s="217" t="s">
        <v>3698</v>
      </c>
      <c r="E104" s="268">
        <v>43466</v>
      </c>
      <c r="F104" s="218" t="s">
        <v>191</v>
      </c>
      <c r="G104" s="217"/>
      <c r="H104" s="218"/>
      <c r="I104" s="217"/>
      <c r="J104" s="218" t="s">
        <v>191</v>
      </c>
      <c r="K104" s="217"/>
      <c r="L104" s="217" t="s">
        <v>191</v>
      </c>
      <c r="M104" s="217"/>
      <c r="N104" s="217" t="s">
        <v>191</v>
      </c>
      <c r="O104" s="217"/>
      <c r="P104" s="217" t="s">
        <v>191</v>
      </c>
      <c r="Q104" s="217"/>
      <c r="R104" s="217" t="s">
        <v>191</v>
      </c>
      <c r="S104" s="217"/>
      <c r="T104" s="217" t="s">
        <v>191</v>
      </c>
      <c r="U104" s="217"/>
      <c r="V104" s="217" t="s">
        <v>191</v>
      </c>
      <c r="W104" s="217"/>
      <c r="X104" s="217" t="s">
        <v>191</v>
      </c>
      <c r="Y104" s="217"/>
      <c r="Z104" s="217" t="s">
        <v>191</v>
      </c>
      <c r="AA104" s="217"/>
      <c r="AB104" s="217" t="s">
        <v>191</v>
      </c>
      <c r="AC104" s="217"/>
      <c r="AD104" s="217" t="s">
        <v>191</v>
      </c>
      <c r="AE104" s="217"/>
      <c r="AF104" s="217" t="s">
        <v>191</v>
      </c>
      <c r="AG104" s="217"/>
      <c r="AH104" s="217" t="s">
        <v>191</v>
      </c>
      <c r="AI104" s="217"/>
      <c r="AJ104" s="217" t="s">
        <v>191</v>
      </c>
      <c r="AK104" s="217"/>
      <c r="AL104" s="217" t="s">
        <v>191</v>
      </c>
      <c r="AM104" s="217"/>
      <c r="AN104" s="217" t="s">
        <v>191</v>
      </c>
      <c r="AO104" s="217"/>
      <c r="AP104" s="217"/>
      <c r="AQ104" s="217"/>
      <c r="AR104" s="217" t="s">
        <v>191</v>
      </c>
      <c r="AS104" s="217"/>
      <c r="AT104" s="217" t="s">
        <v>191</v>
      </c>
      <c r="AU104" s="217"/>
    </row>
    <row r="105" spans="1:47" x14ac:dyDescent="0.2">
      <c r="A105" s="217" t="s">
        <v>3699</v>
      </c>
      <c r="B105" s="217" t="s">
        <v>4290</v>
      </c>
      <c r="C105" s="217" t="s">
        <v>3704</v>
      </c>
      <c r="D105" s="217" t="s">
        <v>3705</v>
      </c>
      <c r="E105" s="217" t="s">
        <v>1141</v>
      </c>
      <c r="F105" s="218" t="s">
        <v>191</v>
      </c>
      <c r="G105" s="217"/>
      <c r="H105" s="218"/>
      <c r="I105" s="217"/>
      <c r="J105" s="218"/>
      <c r="K105" s="217"/>
      <c r="L105" s="217" t="s">
        <v>191</v>
      </c>
      <c r="M105" s="217"/>
      <c r="N105" s="217" t="s">
        <v>191</v>
      </c>
      <c r="O105" s="217"/>
      <c r="P105" s="217" t="s">
        <v>191</v>
      </c>
      <c r="Q105" s="217"/>
      <c r="R105" s="217" t="s">
        <v>191</v>
      </c>
      <c r="S105" s="217"/>
      <c r="T105" s="217" t="s">
        <v>191</v>
      </c>
      <c r="U105" s="217"/>
      <c r="V105" s="217" t="s">
        <v>191</v>
      </c>
      <c r="W105" s="217"/>
      <c r="X105" s="217" t="s">
        <v>191</v>
      </c>
      <c r="Y105" s="217"/>
      <c r="Z105" s="217" t="s">
        <v>191</v>
      </c>
      <c r="AA105" s="217"/>
      <c r="AB105" s="217" t="s">
        <v>191</v>
      </c>
      <c r="AC105" s="217"/>
      <c r="AD105" s="217" t="s">
        <v>191</v>
      </c>
      <c r="AE105" s="217"/>
      <c r="AF105" s="217" t="s">
        <v>191</v>
      </c>
      <c r="AG105" s="217"/>
      <c r="AH105" s="217" t="s">
        <v>191</v>
      </c>
      <c r="AI105" s="217"/>
      <c r="AJ105" s="217" t="s">
        <v>191</v>
      </c>
      <c r="AK105" s="217"/>
      <c r="AL105" s="217" t="s">
        <v>191</v>
      </c>
      <c r="AM105" s="217"/>
      <c r="AN105" s="217" t="s">
        <v>191</v>
      </c>
      <c r="AO105" s="217"/>
      <c r="AP105" s="217"/>
      <c r="AQ105" s="217"/>
      <c r="AR105" s="217" t="s">
        <v>191</v>
      </c>
      <c r="AS105" s="217"/>
      <c r="AT105" s="217" t="s">
        <v>191</v>
      </c>
      <c r="AU105" s="217"/>
    </row>
    <row r="106" spans="1:47" x14ac:dyDescent="0.2">
      <c r="A106" s="217" t="s">
        <v>3708</v>
      </c>
      <c r="B106" s="217" t="s">
        <v>3864</v>
      </c>
      <c r="C106" s="217" t="s">
        <v>3714</v>
      </c>
      <c r="D106" s="217" t="s">
        <v>3715</v>
      </c>
      <c r="E106" s="268">
        <v>43466</v>
      </c>
      <c r="F106" s="218" t="s">
        <v>191</v>
      </c>
      <c r="G106" s="217"/>
      <c r="H106" s="218"/>
      <c r="I106" s="217"/>
      <c r="J106" s="218"/>
      <c r="K106" s="217"/>
      <c r="L106" s="217" t="s">
        <v>191</v>
      </c>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t="s">
        <v>191</v>
      </c>
      <c r="AU106" s="217"/>
    </row>
    <row r="107" spans="1:47" x14ac:dyDescent="0.2">
      <c r="A107" s="217" t="s">
        <v>3718</v>
      </c>
      <c r="B107" s="217" t="s">
        <v>3865</v>
      </c>
      <c r="C107" s="217" t="s">
        <v>3724</v>
      </c>
      <c r="D107" s="217" t="s">
        <v>3725</v>
      </c>
      <c r="E107" s="217" t="s">
        <v>1141</v>
      </c>
      <c r="F107" s="218" t="s">
        <v>191</v>
      </c>
      <c r="G107" s="217"/>
      <c r="H107" s="218"/>
      <c r="I107" s="217"/>
      <c r="J107" s="218"/>
      <c r="K107" s="217"/>
      <c r="L107" s="217"/>
      <c r="M107" s="217"/>
      <c r="N107" s="217"/>
      <c r="O107" s="217"/>
      <c r="P107" s="217"/>
      <c r="Q107" s="217"/>
      <c r="R107" s="217"/>
      <c r="S107" s="217"/>
      <c r="T107" s="217" t="s">
        <v>191</v>
      </c>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t="s">
        <v>191</v>
      </c>
      <c r="AU107" s="217"/>
    </row>
    <row r="108" spans="1:47" x14ac:dyDescent="0.2">
      <c r="A108" s="217" t="s">
        <v>3728</v>
      </c>
      <c r="B108" s="217" t="s">
        <v>3866</v>
      </c>
      <c r="C108" s="217" t="s">
        <v>1141</v>
      </c>
      <c r="D108" s="217" t="s">
        <v>1141</v>
      </c>
      <c r="E108" s="217" t="s">
        <v>1141</v>
      </c>
      <c r="F108" s="218" t="s">
        <v>191</v>
      </c>
      <c r="G108" s="217"/>
      <c r="H108" s="218"/>
      <c r="I108" s="217"/>
      <c r="J108" s="218"/>
      <c r="K108" s="217"/>
      <c r="L108" s="217" t="s">
        <v>191</v>
      </c>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t="s">
        <v>191</v>
      </c>
      <c r="AU108" s="217"/>
    </row>
    <row r="109" spans="1:47" x14ac:dyDescent="0.2">
      <c r="A109" s="217" t="s">
        <v>88</v>
      </c>
      <c r="B109" s="217" t="s">
        <v>3867</v>
      </c>
      <c r="C109" s="217" t="s">
        <v>1141</v>
      </c>
      <c r="D109" s="217" t="s">
        <v>1141</v>
      </c>
      <c r="E109" s="268">
        <v>43466</v>
      </c>
      <c r="F109" s="218" t="s">
        <v>191</v>
      </c>
      <c r="G109" s="217"/>
      <c r="H109" s="218"/>
      <c r="I109" s="217"/>
      <c r="J109" s="218"/>
      <c r="K109" s="217"/>
      <c r="L109" s="217" t="s">
        <v>191</v>
      </c>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t="s">
        <v>191</v>
      </c>
      <c r="AU109" s="217"/>
    </row>
    <row r="110" spans="1:47" x14ac:dyDescent="0.2">
      <c r="A110" s="217" t="s">
        <v>3737</v>
      </c>
      <c r="B110" s="217" t="s">
        <v>3868</v>
      </c>
      <c r="C110" s="217" t="s">
        <v>1141</v>
      </c>
      <c r="D110" s="217" t="s">
        <v>1141</v>
      </c>
      <c r="E110" s="268">
        <v>43466</v>
      </c>
      <c r="F110" s="218" t="s">
        <v>191</v>
      </c>
      <c r="G110" s="217"/>
      <c r="H110" s="218"/>
      <c r="I110" s="217"/>
      <c r="J110" s="218"/>
      <c r="K110" s="217"/>
      <c r="L110" s="217"/>
      <c r="M110" s="217"/>
      <c r="N110" s="217" t="s">
        <v>191</v>
      </c>
      <c r="O110" s="217"/>
      <c r="P110" s="217" t="s">
        <v>191</v>
      </c>
      <c r="Q110" s="217"/>
      <c r="R110" s="217" t="s">
        <v>191</v>
      </c>
      <c r="S110" s="217"/>
      <c r="T110" s="217" t="s">
        <v>191</v>
      </c>
      <c r="U110" s="217"/>
      <c r="V110" s="217" t="s">
        <v>191</v>
      </c>
      <c r="W110" s="217"/>
      <c r="X110" s="217" t="s">
        <v>191</v>
      </c>
      <c r="Y110" s="217"/>
      <c r="Z110" s="217" t="s">
        <v>191</v>
      </c>
      <c r="AA110" s="217"/>
      <c r="AB110" s="217" t="s">
        <v>191</v>
      </c>
      <c r="AC110" s="217"/>
      <c r="AD110" s="217" t="s">
        <v>191</v>
      </c>
      <c r="AE110" s="217"/>
      <c r="AF110" s="217" t="s">
        <v>191</v>
      </c>
      <c r="AG110" s="217"/>
      <c r="AH110" s="217" t="s">
        <v>191</v>
      </c>
      <c r="AI110" s="217"/>
      <c r="AJ110" s="217" t="s">
        <v>191</v>
      </c>
      <c r="AK110" s="217"/>
      <c r="AL110" s="217" t="s">
        <v>191</v>
      </c>
      <c r="AM110" s="217"/>
      <c r="AN110" s="217" t="s">
        <v>191</v>
      </c>
      <c r="AO110" s="217"/>
      <c r="AP110" s="217"/>
      <c r="AQ110" s="217"/>
      <c r="AR110" s="217" t="s">
        <v>191</v>
      </c>
      <c r="AS110" s="217"/>
      <c r="AT110" s="217" t="s">
        <v>191</v>
      </c>
      <c r="AU110" s="217"/>
    </row>
    <row r="111" spans="1:47" x14ac:dyDescent="0.2">
      <c r="A111" s="217" t="s">
        <v>3742</v>
      </c>
      <c r="B111" s="217" t="s">
        <v>3869</v>
      </c>
      <c r="C111" s="217" t="s">
        <v>3748</v>
      </c>
      <c r="D111" s="217" t="s">
        <v>3749</v>
      </c>
      <c r="E111" s="217" t="s">
        <v>1141</v>
      </c>
      <c r="F111" s="218" t="s">
        <v>191</v>
      </c>
      <c r="G111" s="217"/>
      <c r="H111" s="218"/>
      <c r="I111" s="217"/>
      <c r="J111" s="218" t="s">
        <v>191</v>
      </c>
      <c r="K111" s="217"/>
      <c r="L111" s="217" t="s">
        <v>191</v>
      </c>
      <c r="M111" s="217"/>
      <c r="N111" s="217"/>
      <c r="O111" s="217"/>
      <c r="P111" s="217"/>
      <c r="Q111" s="217"/>
      <c r="R111" s="217"/>
      <c r="S111" s="217"/>
      <c r="T111" s="217"/>
      <c r="U111" s="217"/>
      <c r="V111" s="217" t="s">
        <v>191</v>
      </c>
      <c r="W111" s="217"/>
      <c r="X111" s="217"/>
      <c r="Y111" s="217"/>
      <c r="Z111" s="217"/>
      <c r="AA111" s="217"/>
      <c r="AB111" s="129" t="s">
        <v>3009</v>
      </c>
      <c r="AC111" s="217"/>
      <c r="AD111" s="217"/>
      <c r="AE111" s="217"/>
      <c r="AF111" s="217"/>
      <c r="AG111" s="217"/>
      <c r="AH111" s="217"/>
      <c r="AI111" s="217"/>
      <c r="AJ111" s="217"/>
      <c r="AK111" s="217"/>
      <c r="AL111" s="217"/>
      <c r="AM111" s="217"/>
      <c r="AN111" s="217"/>
      <c r="AO111" s="217"/>
      <c r="AP111" s="217"/>
      <c r="AQ111" s="217"/>
      <c r="AR111" s="217"/>
      <c r="AS111" s="217"/>
      <c r="AT111" s="217" t="s">
        <v>191</v>
      </c>
      <c r="AU111" s="217"/>
    </row>
    <row r="112" spans="1:47" x14ac:dyDescent="0.2">
      <c r="A112" s="217" t="s">
        <v>3752</v>
      </c>
      <c r="B112" s="217" t="s">
        <v>3870</v>
      </c>
      <c r="C112" s="217" t="s">
        <v>3758</v>
      </c>
      <c r="D112" s="217" t="s">
        <v>3759</v>
      </c>
      <c r="E112" s="217" t="s">
        <v>1141</v>
      </c>
      <c r="F112" s="218"/>
      <c r="G112" s="217"/>
      <c r="H112" s="218" t="s">
        <v>191</v>
      </c>
      <c r="I112" s="217"/>
      <c r="J112" s="218"/>
      <c r="K112" s="217"/>
      <c r="L112" s="217" t="s">
        <v>191</v>
      </c>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t="s">
        <v>191</v>
      </c>
      <c r="AU112" s="217"/>
    </row>
    <row r="113" spans="1:47" x14ac:dyDescent="0.2">
      <c r="A113" s="217" t="s">
        <v>3762</v>
      </c>
      <c r="B113" s="217" t="s">
        <v>3871</v>
      </c>
      <c r="C113" s="217" t="s">
        <v>3768</v>
      </c>
      <c r="D113" s="217" t="s">
        <v>3769</v>
      </c>
      <c r="E113" s="268">
        <v>43466</v>
      </c>
      <c r="F113" s="218" t="s">
        <v>191</v>
      </c>
      <c r="G113" s="217"/>
      <c r="H113" s="218"/>
      <c r="I113" s="217"/>
      <c r="J113" s="218"/>
      <c r="K113" s="217"/>
      <c r="L113" s="217"/>
      <c r="M113" s="217"/>
      <c r="N113" s="217"/>
      <c r="O113" s="217"/>
      <c r="P113" s="217"/>
      <c r="Q113" s="217"/>
      <c r="R113" s="217" t="s">
        <v>191</v>
      </c>
      <c r="S113" s="217"/>
      <c r="T113" s="217"/>
      <c r="U113" s="217"/>
      <c r="V113" s="217"/>
      <c r="W113" s="217"/>
      <c r="X113" s="217" t="s">
        <v>191</v>
      </c>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t="s">
        <v>191</v>
      </c>
      <c r="AU113" s="217"/>
    </row>
    <row r="114" spans="1:47" x14ac:dyDescent="0.2">
      <c r="A114" s="217" t="s">
        <v>1187</v>
      </c>
      <c r="B114" s="217" t="s">
        <v>3872</v>
      </c>
      <c r="C114" s="217" t="s">
        <v>3776</v>
      </c>
      <c r="D114" s="217" t="s">
        <v>3777</v>
      </c>
      <c r="E114" s="268">
        <v>43466</v>
      </c>
      <c r="F114" s="218" t="s">
        <v>191</v>
      </c>
      <c r="G114" s="217"/>
      <c r="H114" s="218"/>
      <c r="I114" s="217"/>
      <c r="J114" s="218"/>
      <c r="K114" s="217"/>
      <c r="L114" s="217"/>
      <c r="M114" s="217"/>
      <c r="N114" s="217"/>
      <c r="O114" s="217"/>
      <c r="P114" s="217"/>
      <c r="Q114" s="217"/>
      <c r="R114" s="217" t="s">
        <v>191</v>
      </c>
      <c r="S114" s="217"/>
      <c r="T114" s="217"/>
      <c r="U114" s="217"/>
      <c r="V114" s="217"/>
      <c r="W114" s="217"/>
      <c r="X114" s="217" t="s">
        <v>191</v>
      </c>
      <c r="Y114" s="217"/>
      <c r="Z114" s="217"/>
      <c r="AA114" s="217"/>
      <c r="AB114" s="217"/>
      <c r="AC114" s="217"/>
      <c r="AD114" s="217"/>
      <c r="AE114" s="217"/>
      <c r="AF114" s="217"/>
      <c r="AG114" s="217"/>
      <c r="AH114" s="217" t="s">
        <v>191</v>
      </c>
      <c r="AI114" s="217"/>
      <c r="AJ114" s="217"/>
      <c r="AK114" s="217"/>
      <c r="AL114" s="217"/>
      <c r="AM114" s="217"/>
      <c r="AN114" s="217"/>
      <c r="AO114" s="217"/>
      <c r="AP114" s="217"/>
      <c r="AQ114" s="217"/>
      <c r="AR114" s="217"/>
      <c r="AS114" s="217"/>
      <c r="AT114" s="217" t="s">
        <v>191</v>
      </c>
      <c r="AU114" s="217"/>
    </row>
    <row r="115" spans="1:47" x14ac:dyDescent="0.2">
      <c r="A115" s="269" t="s">
        <v>4209</v>
      </c>
      <c r="B115" s="217" t="s">
        <v>4216</v>
      </c>
      <c r="C115" s="217" t="s">
        <v>4224</v>
      </c>
      <c r="D115" s="217" t="s">
        <v>4225</v>
      </c>
      <c r="E115" s="217" t="s">
        <v>1141</v>
      </c>
      <c r="F115" s="270" t="s">
        <v>2647</v>
      </c>
      <c r="G115" s="217"/>
      <c r="H115" s="217"/>
      <c r="I115" s="217"/>
      <c r="J115" s="217"/>
      <c r="K115" s="217"/>
      <c r="L115" s="270" t="s">
        <v>2647</v>
      </c>
      <c r="M115" s="217"/>
      <c r="N115" s="270" t="s">
        <v>2647</v>
      </c>
      <c r="O115" s="217"/>
      <c r="P115" s="270" t="s">
        <v>2647</v>
      </c>
      <c r="Q115" s="217"/>
      <c r="R115" s="270" t="s">
        <v>2647</v>
      </c>
      <c r="S115" s="217"/>
      <c r="T115" s="270" t="s">
        <v>2647</v>
      </c>
      <c r="U115" s="217"/>
      <c r="V115" s="270" t="s">
        <v>2647</v>
      </c>
      <c r="W115" s="217"/>
      <c r="X115" s="270" t="s">
        <v>2647</v>
      </c>
      <c r="Y115" s="217"/>
      <c r="Z115" s="270" t="s">
        <v>2647</v>
      </c>
      <c r="AA115" s="217"/>
      <c r="AB115" s="270" t="s">
        <v>2647</v>
      </c>
      <c r="AC115" s="217"/>
      <c r="AD115" s="270" t="s">
        <v>2647</v>
      </c>
      <c r="AE115" s="217"/>
      <c r="AF115" s="270" t="s">
        <v>2647</v>
      </c>
      <c r="AG115" s="217"/>
      <c r="AH115" s="270" t="s">
        <v>2647</v>
      </c>
      <c r="AI115" s="217"/>
      <c r="AJ115" s="270" t="s">
        <v>2647</v>
      </c>
      <c r="AK115" s="217"/>
      <c r="AL115" s="270" t="s">
        <v>2647</v>
      </c>
      <c r="AM115" s="217"/>
      <c r="AN115" s="270" t="s">
        <v>2647</v>
      </c>
      <c r="AO115" s="217"/>
      <c r="AP115" s="217"/>
      <c r="AQ115" s="217"/>
      <c r="AR115" s="270" t="s">
        <v>2647</v>
      </c>
      <c r="AS115" s="217"/>
      <c r="AT115" s="270" t="s">
        <v>2647</v>
      </c>
      <c r="AU115" s="217"/>
    </row>
    <row r="116" spans="1:47" x14ac:dyDescent="0.2">
      <c r="A116" s="269" t="s">
        <v>4210</v>
      </c>
      <c r="B116" s="217" t="s">
        <v>4217</v>
      </c>
      <c r="C116" s="217" t="s">
        <v>4226</v>
      </c>
      <c r="D116" s="217" t="s">
        <v>4227</v>
      </c>
      <c r="E116" s="268">
        <v>43466</v>
      </c>
      <c r="F116" s="270" t="s">
        <v>2647</v>
      </c>
      <c r="G116" s="217"/>
      <c r="H116" s="217"/>
      <c r="I116" s="217"/>
      <c r="J116" s="217"/>
      <c r="K116" s="217"/>
      <c r="L116" s="270" t="s">
        <v>2647</v>
      </c>
      <c r="M116" s="217"/>
      <c r="N116" s="270" t="s">
        <v>2647</v>
      </c>
      <c r="O116" s="217"/>
      <c r="P116" s="270" t="s">
        <v>2647</v>
      </c>
      <c r="Q116" s="217"/>
      <c r="R116" s="270" t="s">
        <v>2647</v>
      </c>
      <c r="S116" s="217"/>
      <c r="T116" s="270" t="s">
        <v>2647</v>
      </c>
      <c r="U116" s="217"/>
      <c r="V116" s="270" t="s">
        <v>2647</v>
      </c>
      <c r="W116" s="217"/>
      <c r="X116" s="270" t="s">
        <v>2647</v>
      </c>
      <c r="Y116" s="217"/>
      <c r="Z116" s="270" t="s">
        <v>2647</v>
      </c>
      <c r="AA116" s="217"/>
      <c r="AB116" s="270" t="s">
        <v>2647</v>
      </c>
      <c r="AC116" s="217"/>
      <c r="AD116" s="270" t="s">
        <v>2647</v>
      </c>
      <c r="AE116" s="217"/>
      <c r="AF116" s="270" t="s">
        <v>2647</v>
      </c>
      <c r="AG116" s="217"/>
      <c r="AH116" s="270" t="s">
        <v>2647</v>
      </c>
      <c r="AI116" s="217"/>
      <c r="AJ116" s="270" t="s">
        <v>2647</v>
      </c>
      <c r="AK116" s="217"/>
      <c r="AL116" s="270" t="s">
        <v>2647</v>
      </c>
      <c r="AM116" s="217"/>
      <c r="AN116" s="270" t="s">
        <v>2647</v>
      </c>
      <c r="AO116" s="217"/>
      <c r="AP116" s="217"/>
      <c r="AQ116" s="217"/>
      <c r="AR116" s="270" t="s">
        <v>2647</v>
      </c>
      <c r="AS116" s="217"/>
      <c r="AT116" s="270" t="s">
        <v>2647</v>
      </c>
      <c r="AU116" s="217"/>
    </row>
    <row r="117" spans="1:47" x14ac:dyDescent="0.2">
      <c r="A117" s="269" t="s">
        <v>4211</v>
      </c>
      <c r="B117" s="217" t="s">
        <v>4218</v>
      </c>
      <c r="C117" s="217" t="s">
        <v>4228</v>
      </c>
      <c r="D117" s="217" t="s">
        <v>4229</v>
      </c>
      <c r="E117" s="217" t="s">
        <v>1141</v>
      </c>
      <c r="F117" s="217"/>
      <c r="G117" s="217"/>
      <c r="H117" s="270" t="s">
        <v>2647</v>
      </c>
      <c r="I117" s="217"/>
      <c r="J117" s="217"/>
      <c r="K117" s="217"/>
      <c r="L117" s="217"/>
      <c r="M117" s="217"/>
      <c r="N117" s="217"/>
      <c r="O117" s="217"/>
      <c r="P117" s="217"/>
      <c r="Q117" s="217"/>
      <c r="R117" s="270" t="s">
        <v>2647</v>
      </c>
      <c r="S117" s="217"/>
      <c r="T117" s="270" t="s">
        <v>2647</v>
      </c>
      <c r="U117" s="217"/>
      <c r="V117" s="270" t="s">
        <v>2647</v>
      </c>
      <c r="W117" s="217"/>
      <c r="X117" s="270" t="s">
        <v>2647</v>
      </c>
      <c r="Y117" s="217"/>
      <c r="Z117" s="270" t="s">
        <v>2647</v>
      </c>
      <c r="AA117" s="217"/>
      <c r="AB117" s="270" t="s">
        <v>2647</v>
      </c>
      <c r="AC117" s="217"/>
      <c r="AD117" s="217"/>
      <c r="AE117" s="217"/>
      <c r="AF117" s="217"/>
      <c r="AG117" s="217"/>
      <c r="AH117" s="217"/>
      <c r="AI117" s="217"/>
      <c r="AJ117" s="217"/>
      <c r="AK117" s="217"/>
      <c r="AL117" s="217"/>
      <c r="AM117" s="217"/>
      <c r="AN117" s="217"/>
      <c r="AO117" s="217"/>
      <c r="AP117" s="217"/>
      <c r="AQ117" s="217"/>
      <c r="AR117" s="217"/>
      <c r="AS117" s="217"/>
      <c r="AT117" s="270" t="s">
        <v>2647</v>
      </c>
      <c r="AU117" s="217"/>
    </row>
    <row r="118" spans="1:47" x14ac:dyDescent="0.2">
      <c r="A118" s="269" t="s">
        <v>4212</v>
      </c>
      <c r="B118" s="217" t="s">
        <v>4219</v>
      </c>
      <c r="C118" s="217" t="s">
        <v>4230</v>
      </c>
      <c r="D118" s="217" t="s">
        <v>4231</v>
      </c>
      <c r="E118" s="268">
        <v>43466</v>
      </c>
      <c r="F118" s="217"/>
      <c r="G118" s="217"/>
      <c r="H118" s="270" t="s">
        <v>2647</v>
      </c>
      <c r="I118" s="217"/>
      <c r="J118" s="217"/>
      <c r="K118" s="217"/>
      <c r="L118" s="270" t="s">
        <v>2647</v>
      </c>
      <c r="M118" s="217"/>
      <c r="N118" s="217"/>
      <c r="O118" s="217"/>
      <c r="P118" s="270" t="s">
        <v>2647</v>
      </c>
      <c r="Q118" s="217"/>
      <c r="R118" s="217"/>
      <c r="S118" s="217"/>
      <c r="T118" s="270" t="s">
        <v>2647</v>
      </c>
      <c r="U118" s="217"/>
      <c r="V118" s="217"/>
      <c r="W118" s="217"/>
      <c r="X118" s="217"/>
      <c r="Y118" s="217"/>
      <c r="Z118" s="217"/>
      <c r="AA118" s="217"/>
      <c r="AB118" s="217"/>
      <c r="AC118" s="217"/>
      <c r="AD118" s="217"/>
      <c r="AE118" s="217"/>
      <c r="AF118" s="270" t="s">
        <v>2647</v>
      </c>
      <c r="AG118" s="217"/>
      <c r="AH118" s="270" t="s">
        <v>2647</v>
      </c>
      <c r="AI118" s="217"/>
      <c r="AJ118" s="270" t="s">
        <v>2647</v>
      </c>
      <c r="AK118" s="217"/>
      <c r="AL118" s="217"/>
      <c r="AM118" s="217"/>
      <c r="AN118" s="217"/>
      <c r="AO118" s="217"/>
      <c r="AP118" s="217"/>
      <c r="AQ118" s="217"/>
      <c r="AR118" s="270" t="s">
        <v>2647</v>
      </c>
      <c r="AS118" s="217"/>
      <c r="AT118" s="270" t="s">
        <v>2647</v>
      </c>
      <c r="AU118" s="217"/>
    </row>
    <row r="119" spans="1:47" x14ac:dyDescent="0.2">
      <c r="A119" s="269" t="s">
        <v>1621</v>
      </c>
      <c r="B119" s="217" t="s">
        <v>4220</v>
      </c>
      <c r="C119" s="217" t="s">
        <v>4232</v>
      </c>
      <c r="D119" s="217" t="s">
        <v>4233</v>
      </c>
      <c r="E119" s="217" t="s">
        <v>1141</v>
      </c>
      <c r="F119" s="270" t="s">
        <v>2647</v>
      </c>
      <c r="G119" s="217"/>
      <c r="H119" s="217"/>
      <c r="I119" s="217"/>
      <c r="J119" s="270" t="s">
        <v>2647</v>
      </c>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row>
    <row r="120" spans="1:47" x14ac:dyDescent="0.2">
      <c r="A120" s="269" t="s">
        <v>4213</v>
      </c>
      <c r="B120" s="217" t="s">
        <v>4221</v>
      </c>
      <c r="C120" s="217" t="s">
        <v>4234</v>
      </c>
      <c r="D120" s="217" t="s">
        <v>4235</v>
      </c>
      <c r="E120" s="217" t="s">
        <v>1141</v>
      </c>
      <c r="F120" s="270" t="s">
        <v>2647</v>
      </c>
      <c r="G120" s="217"/>
      <c r="H120" s="217"/>
      <c r="I120" s="217"/>
      <c r="J120" s="217"/>
      <c r="K120" s="217"/>
      <c r="L120" s="270" t="s">
        <v>2647</v>
      </c>
      <c r="M120" s="217"/>
      <c r="N120" s="270" t="s">
        <v>2647</v>
      </c>
      <c r="O120" s="217"/>
      <c r="P120" s="270" t="s">
        <v>2647</v>
      </c>
      <c r="Q120" s="217"/>
      <c r="R120" s="270" t="s">
        <v>2647</v>
      </c>
      <c r="S120" s="217"/>
      <c r="T120" s="270" t="s">
        <v>2647</v>
      </c>
      <c r="U120" s="217"/>
      <c r="V120" s="270" t="s">
        <v>2647</v>
      </c>
      <c r="W120" s="217"/>
      <c r="X120" s="270" t="s">
        <v>2647</v>
      </c>
      <c r="Y120" s="217"/>
      <c r="Z120" s="270" t="s">
        <v>2647</v>
      </c>
      <c r="AA120" s="217"/>
      <c r="AB120" s="270" t="s">
        <v>2647</v>
      </c>
      <c r="AC120" s="217"/>
      <c r="AD120" s="270" t="s">
        <v>2647</v>
      </c>
      <c r="AE120" s="217"/>
      <c r="AF120" s="270" t="s">
        <v>2647</v>
      </c>
      <c r="AG120" s="217"/>
      <c r="AH120" s="270" t="s">
        <v>2647</v>
      </c>
      <c r="AI120" s="217"/>
      <c r="AJ120" s="270" t="s">
        <v>2647</v>
      </c>
      <c r="AK120" s="217"/>
      <c r="AL120" s="270" t="s">
        <v>2647</v>
      </c>
      <c r="AM120" s="217"/>
      <c r="AN120" s="270" t="s">
        <v>2647</v>
      </c>
      <c r="AO120" s="217"/>
      <c r="AP120" s="217"/>
      <c r="AQ120" s="217"/>
      <c r="AR120" s="270" t="s">
        <v>2647</v>
      </c>
      <c r="AS120" s="217"/>
      <c r="AT120" s="270" t="s">
        <v>2647</v>
      </c>
      <c r="AU120" s="217"/>
    </row>
    <row r="121" spans="1:47" x14ac:dyDescent="0.2">
      <c r="A121" s="269" t="s">
        <v>1624</v>
      </c>
      <c r="B121" s="217" t="s">
        <v>4291</v>
      </c>
      <c r="C121" s="217" t="s">
        <v>4236</v>
      </c>
      <c r="D121" s="217" t="s">
        <v>4237</v>
      </c>
      <c r="E121" s="217" t="s">
        <v>1141</v>
      </c>
      <c r="F121" s="270" t="s">
        <v>2647</v>
      </c>
      <c r="G121" s="217"/>
      <c r="H121" s="217"/>
      <c r="I121" s="217"/>
      <c r="J121" s="217"/>
      <c r="K121" s="217"/>
      <c r="L121" s="270" t="s">
        <v>2647</v>
      </c>
      <c r="M121" s="217"/>
      <c r="N121" s="270" t="s">
        <v>2647</v>
      </c>
      <c r="O121" s="217"/>
      <c r="P121" s="270" t="s">
        <v>2647</v>
      </c>
      <c r="Q121" s="217"/>
      <c r="R121" s="270" t="s">
        <v>2647</v>
      </c>
      <c r="S121" s="217"/>
      <c r="T121" s="270" t="s">
        <v>2647</v>
      </c>
      <c r="U121" s="217"/>
      <c r="V121" s="270" t="s">
        <v>2647</v>
      </c>
      <c r="W121" s="217"/>
      <c r="X121" s="270" t="s">
        <v>2647</v>
      </c>
      <c r="Y121" s="217"/>
      <c r="Z121" s="270" t="s">
        <v>2647</v>
      </c>
      <c r="AA121" s="217"/>
      <c r="AB121" s="270" t="s">
        <v>2647</v>
      </c>
      <c r="AC121" s="217"/>
      <c r="AD121" s="270" t="s">
        <v>2647</v>
      </c>
      <c r="AE121" s="217"/>
      <c r="AF121" s="270" t="s">
        <v>2647</v>
      </c>
      <c r="AG121" s="217"/>
      <c r="AH121" s="270" t="s">
        <v>2647</v>
      </c>
      <c r="AI121" s="217"/>
      <c r="AJ121" s="270" t="s">
        <v>2647</v>
      </c>
      <c r="AK121" s="217"/>
      <c r="AL121" s="270" t="s">
        <v>2647</v>
      </c>
      <c r="AM121" s="217"/>
      <c r="AN121" s="270" t="s">
        <v>2647</v>
      </c>
      <c r="AO121" s="217"/>
      <c r="AP121" s="217"/>
      <c r="AQ121" s="217"/>
      <c r="AR121" s="270" t="s">
        <v>2647</v>
      </c>
      <c r="AS121" s="217"/>
      <c r="AT121" s="270" t="s">
        <v>2647</v>
      </c>
      <c r="AU121" s="217"/>
    </row>
    <row r="122" spans="1:47" x14ac:dyDescent="0.2">
      <c r="A122" s="269" t="s">
        <v>4214</v>
      </c>
      <c r="B122" s="217" t="s">
        <v>4222</v>
      </c>
      <c r="C122" s="217" t="s">
        <v>4238</v>
      </c>
      <c r="D122" s="217" t="s">
        <v>4239</v>
      </c>
      <c r="E122" s="217" t="s">
        <v>1141</v>
      </c>
      <c r="F122" s="270" t="s">
        <v>2647</v>
      </c>
      <c r="G122" s="217"/>
      <c r="H122" s="217"/>
      <c r="I122" s="217"/>
      <c r="J122" s="217"/>
      <c r="K122" s="217"/>
      <c r="L122" s="270" t="s">
        <v>2647</v>
      </c>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70" t="s">
        <v>2647</v>
      </c>
      <c r="AU122" s="217"/>
    </row>
    <row r="123" spans="1:47" x14ac:dyDescent="0.2">
      <c r="A123" s="269" t="s">
        <v>4215</v>
      </c>
      <c r="B123" s="217" t="s">
        <v>4223</v>
      </c>
      <c r="C123" s="217" t="s">
        <v>4240</v>
      </c>
      <c r="D123" s="217" t="s">
        <v>4241</v>
      </c>
      <c r="E123" s="268">
        <v>43466</v>
      </c>
      <c r="F123" s="270" t="s">
        <v>2647</v>
      </c>
      <c r="G123" s="217"/>
      <c r="H123" s="217"/>
      <c r="I123" s="217"/>
      <c r="J123" s="270" t="s">
        <v>2647</v>
      </c>
      <c r="K123" s="217"/>
      <c r="L123" s="270" t="s">
        <v>2647</v>
      </c>
      <c r="M123" s="217"/>
      <c r="N123" s="270" t="s">
        <v>2647</v>
      </c>
      <c r="O123" s="217"/>
      <c r="P123" s="270" t="s">
        <v>2647</v>
      </c>
      <c r="Q123" s="217"/>
      <c r="R123" s="270" t="s">
        <v>2647</v>
      </c>
      <c r="S123" s="217"/>
      <c r="T123" s="270" t="s">
        <v>2647</v>
      </c>
      <c r="U123" s="217"/>
      <c r="V123" s="270" t="s">
        <v>2647</v>
      </c>
      <c r="W123" s="217"/>
      <c r="X123" s="270" t="s">
        <v>2647</v>
      </c>
      <c r="Y123" s="217"/>
      <c r="Z123" s="270" t="s">
        <v>2647</v>
      </c>
      <c r="AA123" s="217"/>
      <c r="AB123" s="270" t="s">
        <v>2647</v>
      </c>
      <c r="AC123" s="217"/>
      <c r="AD123" s="270" t="s">
        <v>2647</v>
      </c>
      <c r="AE123" s="217"/>
      <c r="AF123" s="270" t="s">
        <v>2647</v>
      </c>
      <c r="AG123" s="217"/>
      <c r="AH123" s="270" t="s">
        <v>2647</v>
      </c>
      <c r="AI123" s="217"/>
      <c r="AJ123" s="270" t="s">
        <v>2647</v>
      </c>
      <c r="AK123" s="217"/>
      <c r="AL123" s="270" t="s">
        <v>2647</v>
      </c>
      <c r="AM123" s="217"/>
      <c r="AN123" s="270" t="s">
        <v>2647</v>
      </c>
      <c r="AO123" s="217"/>
      <c r="AP123" s="217"/>
      <c r="AQ123" s="217"/>
      <c r="AR123" s="270" t="s">
        <v>2647</v>
      </c>
      <c r="AS123" s="217"/>
      <c r="AT123" s="270" t="s">
        <v>2647</v>
      </c>
      <c r="AU123" s="217"/>
    </row>
    <row r="124" spans="1:47" x14ac:dyDescent="0.2">
      <c r="A124" s="269" t="s">
        <v>1628</v>
      </c>
      <c r="B124" s="217" t="s">
        <v>4292</v>
      </c>
      <c r="C124" s="217" t="s">
        <v>4242</v>
      </c>
      <c r="D124" s="217" t="s">
        <v>4243</v>
      </c>
      <c r="E124" s="217" t="s">
        <v>1141</v>
      </c>
      <c r="F124" s="270" t="s">
        <v>2647</v>
      </c>
      <c r="G124" s="217"/>
      <c r="H124" s="217"/>
      <c r="I124" s="217"/>
      <c r="J124" s="217"/>
      <c r="K124" s="217"/>
      <c r="L124" s="270" t="s">
        <v>2647</v>
      </c>
      <c r="M124" s="217"/>
      <c r="N124" s="270" t="s">
        <v>2647</v>
      </c>
      <c r="O124" s="217"/>
      <c r="P124" s="270" t="s">
        <v>2647</v>
      </c>
      <c r="Q124" s="217"/>
      <c r="R124" s="270" t="s">
        <v>2647</v>
      </c>
      <c r="S124" s="217"/>
      <c r="T124" s="270" t="s">
        <v>2647</v>
      </c>
      <c r="U124" s="217"/>
      <c r="V124" s="270" t="s">
        <v>2647</v>
      </c>
      <c r="W124" s="217"/>
      <c r="X124" s="270" t="s">
        <v>2647</v>
      </c>
      <c r="Y124" s="217"/>
      <c r="Z124" s="270" t="s">
        <v>2647</v>
      </c>
      <c r="AA124" s="217"/>
      <c r="AB124" s="270" t="s">
        <v>2647</v>
      </c>
      <c r="AC124" s="217"/>
      <c r="AD124" s="270" t="s">
        <v>2647</v>
      </c>
      <c r="AE124" s="217"/>
      <c r="AF124" s="270" t="s">
        <v>2647</v>
      </c>
      <c r="AG124" s="217"/>
      <c r="AH124" s="270" t="s">
        <v>2647</v>
      </c>
      <c r="AI124" s="217"/>
      <c r="AJ124" s="270" t="s">
        <v>2647</v>
      </c>
      <c r="AK124" s="217"/>
      <c r="AL124" s="270" t="s">
        <v>2647</v>
      </c>
      <c r="AM124" s="217"/>
      <c r="AN124" s="270" t="s">
        <v>2647</v>
      </c>
      <c r="AO124" s="217"/>
      <c r="AP124" s="217"/>
      <c r="AQ124" s="217"/>
      <c r="AR124" s="270" t="s">
        <v>2647</v>
      </c>
      <c r="AS124" s="217"/>
      <c r="AT124" s="270" t="s">
        <v>2647</v>
      </c>
      <c r="AU124" s="217"/>
    </row>
    <row r="125" spans="1:47" s="138" customFormat="1" x14ac:dyDescent="0.2">
      <c r="A125" s="271" t="s">
        <v>4255</v>
      </c>
      <c r="B125" s="272" t="s">
        <v>4262</v>
      </c>
      <c r="C125" s="272" t="s">
        <v>4293</v>
      </c>
      <c r="D125" s="272" t="s">
        <v>4294</v>
      </c>
      <c r="E125" s="217" t="s">
        <v>1141</v>
      </c>
      <c r="F125" s="270" t="s">
        <v>2648</v>
      </c>
      <c r="G125" s="272"/>
      <c r="H125" s="270" t="s">
        <v>2648</v>
      </c>
      <c r="I125" s="272"/>
      <c r="J125" s="272"/>
      <c r="K125" s="272"/>
      <c r="L125" s="272"/>
      <c r="M125" s="272"/>
      <c r="N125" s="270" t="s">
        <v>2648</v>
      </c>
      <c r="O125" s="272"/>
      <c r="P125" s="272"/>
      <c r="Q125" s="272"/>
      <c r="R125" s="270" t="s">
        <v>2648</v>
      </c>
      <c r="S125" s="272"/>
      <c r="T125" s="272"/>
      <c r="U125" s="272"/>
      <c r="V125" s="270" t="s">
        <v>2648</v>
      </c>
      <c r="W125" s="272"/>
      <c r="X125" s="270" t="s">
        <v>2648</v>
      </c>
      <c r="Y125" s="272"/>
      <c r="Z125" s="272"/>
      <c r="AA125" s="272"/>
      <c r="AB125" s="270" t="s">
        <v>2648</v>
      </c>
      <c r="AC125" s="272"/>
      <c r="AD125" s="272"/>
      <c r="AE125" s="272"/>
      <c r="AF125" s="272"/>
      <c r="AG125" s="272"/>
      <c r="AH125" s="270" t="s">
        <v>2648</v>
      </c>
      <c r="AI125" s="272"/>
      <c r="AJ125" s="272"/>
      <c r="AK125" s="272"/>
      <c r="AL125" s="272"/>
      <c r="AM125" s="272"/>
      <c r="AN125" s="272"/>
      <c r="AO125" s="272"/>
      <c r="AP125" s="272"/>
      <c r="AQ125" s="272"/>
      <c r="AR125" s="272"/>
      <c r="AS125" s="272"/>
      <c r="AT125" s="270" t="s">
        <v>2648</v>
      </c>
      <c r="AU125" s="272"/>
    </row>
    <row r="126" spans="1:47" x14ac:dyDescent="0.2">
      <c r="A126" s="269" t="s">
        <v>4256</v>
      </c>
      <c r="B126" s="217" t="s">
        <v>4263</v>
      </c>
      <c r="C126" s="217" t="s">
        <v>4295</v>
      </c>
      <c r="D126" s="217" t="s">
        <v>4296</v>
      </c>
      <c r="E126" s="217" t="s">
        <v>1141</v>
      </c>
      <c r="F126" s="270" t="s">
        <v>2648</v>
      </c>
      <c r="G126" s="217"/>
      <c r="H126" s="270" t="s">
        <v>2648</v>
      </c>
      <c r="I126" s="217"/>
      <c r="J126" s="217"/>
      <c r="K126" s="217"/>
      <c r="L126" s="217"/>
      <c r="M126" s="217"/>
      <c r="N126" s="270" t="s">
        <v>2648</v>
      </c>
      <c r="O126" s="217"/>
      <c r="P126" s="217"/>
      <c r="Q126" s="217"/>
      <c r="R126" s="270" t="s">
        <v>2648</v>
      </c>
      <c r="S126" s="217"/>
      <c r="T126" s="217"/>
      <c r="U126" s="217"/>
      <c r="V126" s="270" t="s">
        <v>2648</v>
      </c>
      <c r="W126" s="217"/>
      <c r="X126" s="270" t="s">
        <v>2648</v>
      </c>
      <c r="Y126" s="217"/>
      <c r="Z126" s="217"/>
      <c r="AA126" s="217"/>
      <c r="AB126" s="270" t="s">
        <v>2648</v>
      </c>
      <c r="AC126" s="217"/>
      <c r="AD126" s="217"/>
      <c r="AE126" s="217"/>
      <c r="AF126" s="217"/>
      <c r="AG126" s="217"/>
      <c r="AH126" s="270" t="s">
        <v>2648</v>
      </c>
      <c r="AI126" s="217"/>
      <c r="AJ126" s="217"/>
      <c r="AK126" s="217"/>
      <c r="AL126" s="217"/>
      <c r="AM126" s="217"/>
      <c r="AN126" s="217"/>
      <c r="AO126" s="217"/>
      <c r="AP126" s="217"/>
      <c r="AQ126" s="217"/>
      <c r="AR126" s="217"/>
      <c r="AS126" s="217"/>
      <c r="AT126" s="270" t="s">
        <v>2648</v>
      </c>
      <c r="AU126" s="217"/>
    </row>
    <row r="127" spans="1:47" x14ac:dyDescent="0.2">
      <c r="A127" s="269" t="s">
        <v>1629</v>
      </c>
      <c r="B127" s="217" t="s">
        <v>4264</v>
      </c>
      <c r="C127" s="217" t="s">
        <v>4297</v>
      </c>
      <c r="D127" s="217" t="s">
        <v>4298</v>
      </c>
      <c r="E127" s="217" t="s">
        <v>1141</v>
      </c>
      <c r="F127" s="270" t="s">
        <v>2648</v>
      </c>
      <c r="G127" s="217"/>
      <c r="H127" s="270" t="s">
        <v>2648</v>
      </c>
      <c r="I127" s="217"/>
      <c r="J127" s="270" t="s">
        <v>2648</v>
      </c>
      <c r="K127" s="217"/>
      <c r="L127" s="270" t="s">
        <v>2648</v>
      </c>
      <c r="M127" s="217"/>
      <c r="N127" s="270" t="s">
        <v>2648</v>
      </c>
      <c r="O127" s="217"/>
      <c r="P127" s="270" t="s">
        <v>2648</v>
      </c>
      <c r="Q127" s="217"/>
      <c r="R127" s="270" t="s">
        <v>2648</v>
      </c>
      <c r="S127" s="217"/>
      <c r="T127" s="270" t="s">
        <v>2648</v>
      </c>
      <c r="U127" s="217"/>
      <c r="V127" s="270" t="s">
        <v>2648</v>
      </c>
      <c r="W127" s="217"/>
      <c r="X127" s="270" t="s">
        <v>2648</v>
      </c>
      <c r="Y127" s="217"/>
      <c r="Z127" s="270" t="s">
        <v>2648</v>
      </c>
      <c r="AA127" s="217"/>
      <c r="AB127" s="270" t="s">
        <v>2648</v>
      </c>
      <c r="AC127" s="217"/>
      <c r="AD127" s="217"/>
      <c r="AE127" s="217"/>
      <c r="AF127" s="270" t="s">
        <v>2648</v>
      </c>
      <c r="AG127" s="217"/>
      <c r="AH127" s="270" t="s">
        <v>2648</v>
      </c>
      <c r="AI127" s="217"/>
      <c r="AJ127" s="270" t="s">
        <v>2648</v>
      </c>
      <c r="AK127" s="217"/>
      <c r="AL127" s="270" t="s">
        <v>2648</v>
      </c>
      <c r="AM127" s="217"/>
      <c r="AN127" s="270" t="s">
        <v>2648</v>
      </c>
      <c r="AO127" s="217"/>
      <c r="AP127" s="217"/>
      <c r="AQ127" s="217"/>
      <c r="AR127" s="270" t="s">
        <v>2648</v>
      </c>
      <c r="AS127" s="217"/>
      <c r="AT127" s="270" t="s">
        <v>2648</v>
      </c>
      <c r="AU127" s="217"/>
    </row>
    <row r="128" spans="1:47" x14ac:dyDescent="0.2">
      <c r="A128" s="269" t="s">
        <v>4257</v>
      </c>
      <c r="B128" s="217" t="s">
        <v>4265</v>
      </c>
      <c r="C128" s="217" t="s">
        <v>4299</v>
      </c>
      <c r="D128" s="217" t="s">
        <v>4300</v>
      </c>
      <c r="E128" s="217" t="s">
        <v>1141</v>
      </c>
      <c r="F128" s="270" t="s">
        <v>2648</v>
      </c>
      <c r="G128" s="217"/>
      <c r="H128" s="270" t="s">
        <v>2648</v>
      </c>
      <c r="I128" s="217"/>
      <c r="J128" s="217"/>
      <c r="K128" s="217"/>
      <c r="L128" s="270" t="s">
        <v>2648</v>
      </c>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70" t="s">
        <v>2648</v>
      </c>
      <c r="AU128" s="217"/>
    </row>
    <row r="129" spans="1:47" x14ac:dyDescent="0.2">
      <c r="A129" s="269" t="s">
        <v>1633</v>
      </c>
      <c r="B129" s="217" t="s">
        <v>4266</v>
      </c>
      <c r="C129" s="217" t="s">
        <v>4301</v>
      </c>
      <c r="D129" s="217" t="s">
        <v>4301</v>
      </c>
      <c r="E129" s="217" t="s">
        <v>1141</v>
      </c>
      <c r="F129" s="270" t="s">
        <v>2648</v>
      </c>
      <c r="G129" s="217"/>
      <c r="H129" s="217"/>
      <c r="I129" s="217"/>
      <c r="J129" s="217"/>
      <c r="K129" s="217"/>
      <c r="L129" s="270" t="s">
        <v>2648</v>
      </c>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70" t="s">
        <v>2648</v>
      </c>
      <c r="AU129" s="217"/>
    </row>
    <row r="130" spans="1:47" x14ac:dyDescent="0.2">
      <c r="A130" s="269" t="s">
        <v>93</v>
      </c>
      <c r="B130" s="217" t="s">
        <v>4267</v>
      </c>
      <c r="C130" s="217" t="s">
        <v>4302</v>
      </c>
      <c r="D130" s="217" t="s">
        <v>4303</v>
      </c>
      <c r="E130" s="217" t="s">
        <v>1141</v>
      </c>
      <c r="F130" s="270" t="s">
        <v>2648</v>
      </c>
      <c r="G130" s="217"/>
      <c r="H130" s="217"/>
      <c r="I130" s="217"/>
      <c r="J130" s="217"/>
      <c r="K130" s="217"/>
      <c r="L130" s="270" t="s">
        <v>2648</v>
      </c>
      <c r="M130" s="217"/>
      <c r="N130" s="270" t="s">
        <v>2648</v>
      </c>
      <c r="O130" s="217"/>
      <c r="P130" s="270" t="s">
        <v>2648</v>
      </c>
      <c r="Q130" s="217"/>
      <c r="R130" s="270" t="s">
        <v>2648</v>
      </c>
      <c r="S130" s="217"/>
      <c r="T130" s="270" t="s">
        <v>2648</v>
      </c>
      <c r="U130" s="217"/>
      <c r="V130" s="270" t="s">
        <v>2648</v>
      </c>
      <c r="W130" s="217"/>
      <c r="X130" s="270" t="s">
        <v>2648</v>
      </c>
      <c r="Y130" s="217"/>
      <c r="Z130" s="270" t="s">
        <v>2648</v>
      </c>
      <c r="AA130" s="217"/>
      <c r="AB130" s="270" t="s">
        <v>2648</v>
      </c>
      <c r="AC130" s="217"/>
      <c r="AD130" s="217"/>
      <c r="AE130" s="217"/>
      <c r="AF130" s="270" t="s">
        <v>2648</v>
      </c>
      <c r="AG130" s="217"/>
      <c r="AH130" s="270" t="s">
        <v>2648</v>
      </c>
      <c r="AI130" s="217"/>
      <c r="AJ130" s="270" t="s">
        <v>2648</v>
      </c>
      <c r="AK130" s="217"/>
      <c r="AL130" s="270" t="s">
        <v>2648</v>
      </c>
      <c r="AM130" s="217"/>
      <c r="AN130" s="270" t="s">
        <v>2648</v>
      </c>
      <c r="AO130" s="217"/>
      <c r="AP130" s="217"/>
      <c r="AQ130" s="217"/>
      <c r="AR130" s="270" t="s">
        <v>2648</v>
      </c>
      <c r="AS130" s="217"/>
      <c r="AT130" s="270" t="s">
        <v>2648</v>
      </c>
      <c r="AU130" s="217"/>
    </row>
    <row r="131" spans="1:47" x14ac:dyDescent="0.2">
      <c r="A131" s="269" t="s">
        <v>96</v>
      </c>
      <c r="B131" s="217" t="s">
        <v>4268</v>
      </c>
      <c r="C131" s="217" t="s">
        <v>4304</v>
      </c>
      <c r="D131" s="217" t="s">
        <v>4305</v>
      </c>
      <c r="E131" s="217" t="s">
        <v>1141</v>
      </c>
      <c r="F131" s="270" t="s">
        <v>2648</v>
      </c>
      <c r="G131" s="217"/>
      <c r="H131" s="217"/>
      <c r="I131" s="217"/>
      <c r="J131" s="217"/>
      <c r="K131" s="217"/>
      <c r="L131" s="270" t="s">
        <v>2648</v>
      </c>
      <c r="M131" s="217"/>
      <c r="N131" s="270" t="s">
        <v>2648</v>
      </c>
      <c r="O131" s="217"/>
      <c r="P131" s="270" t="s">
        <v>2648</v>
      </c>
      <c r="Q131" s="217"/>
      <c r="R131" s="270" t="s">
        <v>2648</v>
      </c>
      <c r="S131" s="217"/>
      <c r="T131" s="270" t="s">
        <v>2648</v>
      </c>
      <c r="U131" s="217"/>
      <c r="V131" s="270" t="s">
        <v>2648</v>
      </c>
      <c r="W131" s="217"/>
      <c r="X131" s="270" t="s">
        <v>2648</v>
      </c>
      <c r="Y131" s="217"/>
      <c r="Z131" s="270" t="s">
        <v>2648</v>
      </c>
      <c r="AA131" s="217"/>
      <c r="AB131" s="270" t="s">
        <v>2648</v>
      </c>
      <c r="AC131" s="217"/>
      <c r="AD131" s="217"/>
      <c r="AE131" s="217"/>
      <c r="AF131" s="270" t="s">
        <v>2648</v>
      </c>
      <c r="AG131" s="217"/>
      <c r="AH131" s="270" t="s">
        <v>2648</v>
      </c>
      <c r="AI131" s="217"/>
      <c r="AJ131" s="270" t="s">
        <v>2648</v>
      </c>
      <c r="AK131" s="217"/>
      <c r="AL131" s="270" t="s">
        <v>2648</v>
      </c>
      <c r="AM131" s="217"/>
      <c r="AN131" s="270" t="s">
        <v>2648</v>
      </c>
      <c r="AO131" s="217"/>
      <c r="AP131" s="217"/>
      <c r="AQ131" s="217"/>
      <c r="AR131" s="270" t="s">
        <v>2648</v>
      </c>
      <c r="AS131" s="217"/>
      <c r="AT131" s="270" t="s">
        <v>2648</v>
      </c>
      <c r="AU131" s="217"/>
    </row>
    <row r="132" spans="1:47" x14ac:dyDescent="0.2">
      <c r="A132" s="269" t="s">
        <v>97</v>
      </c>
      <c r="B132" s="217" t="s">
        <v>4269</v>
      </c>
      <c r="C132" s="217" t="s">
        <v>4306</v>
      </c>
      <c r="D132" s="217" t="s">
        <v>4307</v>
      </c>
      <c r="E132" s="217" t="s">
        <v>1141</v>
      </c>
      <c r="F132" s="270" t="s">
        <v>2648</v>
      </c>
      <c r="G132" s="217"/>
      <c r="H132" s="270" t="s">
        <v>2648</v>
      </c>
      <c r="I132" s="217"/>
      <c r="J132" s="217"/>
      <c r="K132" s="217"/>
      <c r="L132" s="217"/>
      <c r="M132" s="217"/>
      <c r="N132" s="217"/>
      <c r="O132" s="217"/>
      <c r="P132" s="217"/>
      <c r="Q132" s="217"/>
      <c r="R132" s="217"/>
      <c r="S132" s="217"/>
      <c r="T132" s="270" t="s">
        <v>2648</v>
      </c>
      <c r="U132" s="217"/>
      <c r="V132" s="217"/>
      <c r="W132" s="217"/>
      <c r="X132" s="217"/>
      <c r="Y132" s="217"/>
      <c r="Z132" s="217"/>
      <c r="AA132" s="217"/>
      <c r="AB132" s="217"/>
      <c r="AC132" s="217"/>
      <c r="AD132" s="217"/>
      <c r="AE132" s="217"/>
      <c r="AF132" s="217"/>
      <c r="AG132" s="217"/>
      <c r="AH132" s="270" t="s">
        <v>2648</v>
      </c>
      <c r="AI132" s="217"/>
      <c r="AJ132" s="217"/>
      <c r="AK132" s="217"/>
      <c r="AL132" s="217"/>
      <c r="AM132" s="217"/>
      <c r="AN132" s="217"/>
      <c r="AO132" s="217"/>
      <c r="AP132" s="217"/>
      <c r="AQ132" s="217"/>
      <c r="AR132" s="217"/>
      <c r="AS132" s="217"/>
      <c r="AT132" s="270" t="s">
        <v>2648</v>
      </c>
      <c r="AU132" s="217"/>
    </row>
    <row r="133" spans="1:47" x14ac:dyDescent="0.2">
      <c r="A133" s="269" t="s">
        <v>1112</v>
      </c>
      <c r="B133" s="217" t="s">
        <v>4270</v>
      </c>
      <c r="C133" s="217" t="s">
        <v>4308</v>
      </c>
      <c r="D133" s="217" t="s">
        <v>4309</v>
      </c>
      <c r="E133" s="217" t="s">
        <v>1141</v>
      </c>
      <c r="F133" s="270" t="s">
        <v>2648</v>
      </c>
      <c r="G133" s="217"/>
      <c r="H133" s="217"/>
      <c r="I133" s="217"/>
      <c r="J133" s="217"/>
      <c r="K133" s="217"/>
      <c r="L133" s="270" t="s">
        <v>2648</v>
      </c>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70" t="s">
        <v>2648</v>
      </c>
      <c r="AU133" s="217"/>
    </row>
    <row r="134" spans="1:47" x14ac:dyDescent="0.2">
      <c r="A134" s="269" t="s">
        <v>1188</v>
      </c>
      <c r="B134" s="217" t="s">
        <v>4271</v>
      </c>
      <c r="C134" s="217" t="s">
        <v>4310</v>
      </c>
      <c r="D134" s="217" t="s">
        <v>4311</v>
      </c>
      <c r="E134" s="217" t="s">
        <v>1141</v>
      </c>
      <c r="F134" s="270" t="s">
        <v>2648</v>
      </c>
      <c r="G134" s="217"/>
      <c r="H134" s="270" t="s">
        <v>2648</v>
      </c>
      <c r="I134" s="217"/>
      <c r="J134" s="217"/>
      <c r="K134" s="217"/>
      <c r="L134" s="270" t="s">
        <v>2648</v>
      </c>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70" t="s">
        <v>2648</v>
      </c>
      <c r="AU134" s="217"/>
    </row>
    <row r="135" spans="1:47" x14ac:dyDescent="0.2">
      <c r="A135" s="269" t="s">
        <v>4258</v>
      </c>
      <c r="B135" s="217" t="s">
        <v>4272</v>
      </c>
      <c r="C135" s="217" t="s">
        <v>4312</v>
      </c>
      <c r="D135" s="217" t="s">
        <v>4313</v>
      </c>
      <c r="E135" s="217" t="s">
        <v>1141</v>
      </c>
      <c r="F135" s="270" t="s">
        <v>2648</v>
      </c>
      <c r="G135" s="217"/>
      <c r="H135" s="217"/>
      <c r="I135" s="217"/>
      <c r="J135" s="217"/>
      <c r="K135" s="217"/>
      <c r="L135" s="270" t="s">
        <v>2648</v>
      </c>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70" t="s">
        <v>2648</v>
      </c>
      <c r="AU135" s="217"/>
    </row>
    <row r="136" spans="1:47" x14ac:dyDescent="0.2">
      <c r="A136" s="269" t="s">
        <v>4259</v>
      </c>
      <c r="B136" s="217" t="s">
        <v>4273</v>
      </c>
      <c r="C136" s="217" t="s">
        <v>4314</v>
      </c>
      <c r="D136" s="217" t="s">
        <v>4315</v>
      </c>
      <c r="E136" s="217" t="s">
        <v>1141</v>
      </c>
      <c r="F136" s="217"/>
      <c r="G136" s="217"/>
      <c r="H136" s="270" t="s">
        <v>2648</v>
      </c>
      <c r="I136" s="217"/>
      <c r="J136" s="217"/>
      <c r="K136" s="217"/>
      <c r="L136" s="270" t="s">
        <v>2648</v>
      </c>
      <c r="M136" s="217"/>
      <c r="N136" s="270" t="s">
        <v>2648</v>
      </c>
      <c r="O136" s="217"/>
      <c r="P136" s="270" t="s">
        <v>2648</v>
      </c>
      <c r="Q136" s="217"/>
      <c r="R136" s="270" t="s">
        <v>2648</v>
      </c>
      <c r="S136" s="217"/>
      <c r="T136" s="270" t="s">
        <v>2648</v>
      </c>
      <c r="U136" s="217"/>
      <c r="V136" s="270" t="s">
        <v>2648</v>
      </c>
      <c r="W136" s="217"/>
      <c r="X136" s="270" t="s">
        <v>2648</v>
      </c>
      <c r="Y136" s="217"/>
      <c r="Z136" s="270" t="s">
        <v>2648</v>
      </c>
      <c r="AA136" s="217"/>
      <c r="AB136" s="270" t="s">
        <v>2648</v>
      </c>
      <c r="AC136" s="217"/>
      <c r="AD136" s="217"/>
      <c r="AE136" s="217"/>
      <c r="AF136" s="270" t="s">
        <v>2648</v>
      </c>
      <c r="AG136" s="217"/>
      <c r="AH136" s="270" t="s">
        <v>2648</v>
      </c>
      <c r="AI136" s="217"/>
      <c r="AJ136" s="270" t="s">
        <v>2648</v>
      </c>
      <c r="AK136" s="217"/>
      <c r="AL136" s="270" t="s">
        <v>2648</v>
      </c>
      <c r="AM136" s="217"/>
      <c r="AN136" s="270" t="s">
        <v>2648</v>
      </c>
      <c r="AO136" s="217"/>
      <c r="AP136" s="217"/>
      <c r="AQ136" s="217"/>
      <c r="AR136" s="270" t="s">
        <v>2648</v>
      </c>
      <c r="AS136" s="217"/>
      <c r="AT136" s="270" t="s">
        <v>2648</v>
      </c>
      <c r="AU136" s="217"/>
    </row>
    <row r="137" spans="1:47" x14ac:dyDescent="0.2">
      <c r="A137" s="269" t="s">
        <v>4260</v>
      </c>
      <c r="B137" s="217" t="s">
        <v>4274</v>
      </c>
      <c r="C137" s="217" t="s">
        <v>4316</v>
      </c>
      <c r="D137" s="217" t="s">
        <v>4317</v>
      </c>
      <c r="E137" s="217" t="s">
        <v>1141</v>
      </c>
      <c r="F137" s="217"/>
      <c r="G137" s="217"/>
      <c r="H137" s="270" t="s">
        <v>2648</v>
      </c>
      <c r="I137" s="217"/>
      <c r="J137" s="217"/>
      <c r="K137" s="217"/>
      <c r="L137" s="217"/>
      <c r="M137" s="217"/>
      <c r="N137" s="217"/>
      <c r="O137" s="217"/>
      <c r="P137" s="270" t="s">
        <v>2648</v>
      </c>
      <c r="Q137" s="217"/>
      <c r="R137" s="270" t="s">
        <v>2648</v>
      </c>
      <c r="S137" s="217"/>
      <c r="T137" s="270" t="s">
        <v>2648</v>
      </c>
      <c r="U137" s="217"/>
      <c r="V137" s="217"/>
      <c r="W137" s="217"/>
      <c r="X137" s="270" t="s">
        <v>2648</v>
      </c>
      <c r="Y137" s="217"/>
      <c r="Z137" s="270" t="s">
        <v>2648</v>
      </c>
      <c r="AA137" s="217"/>
      <c r="AB137" s="270" t="s">
        <v>2648</v>
      </c>
      <c r="AC137" s="217"/>
      <c r="AD137" s="217"/>
      <c r="AE137" s="217"/>
      <c r="AF137" s="270" t="s">
        <v>2648</v>
      </c>
      <c r="AG137" s="217"/>
      <c r="AH137" s="270" t="s">
        <v>2648</v>
      </c>
      <c r="AI137" s="217"/>
      <c r="AJ137" s="270" t="s">
        <v>2648</v>
      </c>
      <c r="AK137" s="217"/>
      <c r="AL137" s="270" t="s">
        <v>2648</v>
      </c>
      <c r="AM137" s="217"/>
      <c r="AN137" s="270" t="s">
        <v>2648</v>
      </c>
      <c r="AO137" s="217"/>
      <c r="AP137" s="217"/>
      <c r="AQ137" s="217"/>
      <c r="AR137" s="270" t="s">
        <v>2648</v>
      </c>
      <c r="AS137" s="217"/>
      <c r="AT137" s="270" t="s">
        <v>2648</v>
      </c>
      <c r="AU137" s="217"/>
    </row>
    <row r="138" spans="1:47" x14ac:dyDescent="0.2">
      <c r="A138" s="269" t="s">
        <v>4261</v>
      </c>
      <c r="B138" s="217" t="s">
        <v>4275</v>
      </c>
      <c r="C138" s="217" t="s">
        <v>4318</v>
      </c>
      <c r="D138" s="217" t="s">
        <v>4319</v>
      </c>
      <c r="E138" s="217" t="s">
        <v>1141</v>
      </c>
      <c r="F138" s="217"/>
      <c r="G138" s="217"/>
      <c r="H138" s="270" t="s">
        <v>2648</v>
      </c>
      <c r="I138" s="217"/>
      <c r="J138" s="217"/>
      <c r="K138" s="217"/>
      <c r="L138" s="217"/>
      <c r="M138" s="217"/>
      <c r="N138" s="217"/>
      <c r="O138" s="217"/>
      <c r="P138" s="270" t="s">
        <v>2648</v>
      </c>
      <c r="Q138" s="217"/>
      <c r="R138" s="270" t="s">
        <v>2648</v>
      </c>
      <c r="S138" s="217"/>
      <c r="T138" s="270" t="s">
        <v>2648</v>
      </c>
      <c r="U138" s="217"/>
      <c r="V138" s="217"/>
      <c r="W138" s="217"/>
      <c r="X138" s="270" t="s">
        <v>2648</v>
      </c>
      <c r="Y138" s="217"/>
      <c r="Z138" s="270" t="s">
        <v>2648</v>
      </c>
      <c r="AA138" s="217"/>
      <c r="AB138" s="270" t="s">
        <v>2648</v>
      </c>
      <c r="AC138" s="217"/>
      <c r="AD138" s="217"/>
      <c r="AE138" s="217"/>
      <c r="AF138" s="270" t="s">
        <v>2648</v>
      </c>
      <c r="AG138" s="217"/>
      <c r="AH138" s="270" t="s">
        <v>2648</v>
      </c>
      <c r="AI138" s="217"/>
      <c r="AJ138" s="217"/>
      <c r="AK138" s="217"/>
      <c r="AL138" s="270" t="s">
        <v>2648</v>
      </c>
      <c r="AM138" s="217"/>
      <c r="AN138" s="217"/>
      <c r="AO138" s="217"/>
      <c r="AP138" s="217"/>
      <c r="AQ138" s="217"/>
      <c r="AR138" s="217"/>
      <c r="AS138" s="217"/>
      <c r="AT138" s="270" t="s">
        <v>2648</v>
      </c>
      <c r="AU138" s="217"/>
    </row>
    <row r="139" spans="1:47" x14ac:dyDescent="0.2">
      <c r="A139" s="269" t="s">
        <v>577</v>
      </c>
      <c r="B139" s="217" t="s">
        <v>4276</v>
      </c>
      <c r="C139" s="217" t="s">
        <v>4320</v>
      </c>
      <c r="D139" s="272" t="s">
        <v>4321</v>
      </c>
      <c r="E139" s="217" t="s">
        <v>1141</v>
      </c>
      <c r="F139" s="270" t="s">
        <v>2648</v>
      </c>
      <c r="G139" s="217"/>
      <c r="H139" s="217"/>
      <c r="I139" s="217"/>
      <c r="J139" s="217"/>
      <c r="K139" s="217"/>
      <c r="L139" s="217"/>
      <c r="M139" s="217"/>
      <c r="N139" s="217"/>
      <c r="O139" s="217"/>
      <c r="P139" s="217"/>
      <c r="Q139" s="217"/>
      <c r="R139" s="217"/>
      <c r="S139" s="217"/>
      <c r="T139" s="270" t="s">
        <v>2648</v>
      </c>
      <c r="U139" s="217"/>
      <c r="V139" s="217"/>
      <c r="W139" s="217"/>
      <c r="X139" s="270" t="s">
        <v>2648</v>
      </c>
      <c r="Y139" s="217"/>
      <c r="Z139" s="270" t="s">
        <v>2648</v>
      </c>
      <c r="AA139" s="217"/>
      <c r="AB139" s="217"/>
      <c r="AC139" s="217"/>
      <c r="AD139" s="217"/>
      <c r="AE139" s="217"/>
      <c r="AF139" s="217"/>
      <c r="AG139" s="217"/>
      <c r="AH139" s="270" t="s">
        <v>2648</v>
      </c>
      <c r="AI139" s="217"/>
      <c r="AJ139" s="217"/>
      <c r="AK139" s="217"/>
      <c r="AL139" s="217"/>
      <c r="AM139" s="217"/>
      <c r="AN139" s="217"/>
      <c r="AO139" s="217"/>
      <c r="AP139" s="217"/>
      <c r="AQ139" s="217"/>
      <c r="AR139" s="270" t="s">
        <v>2648</v>
      </c>
      <c r="AS139" s="217"/>
      <c r="AT139" s="270" t="s">
        <v>2648</v>
      </c>
      <c r="AU139" s="217"/>
    </row>
    <row r="140" spans="1:47" x14ac:dyDescent="0.2">
      <c r="A140" s="269" t="s">
        <v>1189</v>
      </c>
      <c r="B140" s="217" t="s">
        <v>4322</v>
      </c>
      <c r="C140" s="217" t="s">
        <v>4323</v>
      </c>
      <c r="D140" s="272" t="s">
        <v>4328</v>
      </c>
      <c r="E140" s="217" t="s">
        <v>1141</v>
      </c>
      <c r="F140" s="217"/>
      <c r="G140" s="217"/>
      <c r="H140" s="270" t="s">
        <v>2648</v>
      </c>
      <c r="I140" s="217"/>
      <c r="J140" s="217"/>
      <c r="K140" s="217"/>
      <c r="L140" s="270" t="s">
        <v>2648</v>
      </c>
      <c r="M140" s="217"/>
      <c r="N140" s="270" t="s">
        <v>2648</v>
      </c>
      <c r="O140" s="217"/>
      <c r="P140" s="270" t="s">
        <v>2648</v>
      </c>
      <c r="Q140" s="217"/>
      <c r="R140" s="270" t="s">
        <v>2648</v>
      </c>
      <c r="S140" s="217"/>
      <c r="T140" s="270" t="s">
        <v>2648</v>
      </c>
      <c r="U140" s="217"/>
      <c r="V140" s="270" t="s">
        <v>2648</v>
      </c>
      <c r="W140" s="217"/>
      <c r="X140" s="270" t="s">
        <v>2648</v>
      </c>
      <c r="Y140" s="217"/>
      <c r="Z140" s="270" t="s">
        <v>2648</v>
      </c>
      <c r="AA140" s="217"/>
      <c r="AB140" s="270" t="s">
        <v>2648</v>
      </c>
      <c r="AC140" s="217"/>
      <c r="AD140" s="217"/>
      <c r="AE140" s="217"/>
      <c r="AF140" s="270" t="s">
        <v>2648</v>
      </c>
      <c r="AG140" s="217"/>
      <c r="AH140" s="270" t="s">
        <v>2648</v>
      </c>
      <c r="AI140" s="217"/>
      <c r="AJ140" s="270" t="s">
        <v>2648</v>
      </c>
      <c r="AK140" s="217"/>
      <c r="AL140" s="270" t="s">
        <v>2648</v>
      </c>
      <c r="AM140" s="217"/>
      <c r="AN140" s="270" t="s">
        <v>2648</v>
      </c>
      <c r="AO140" s="217"/>
      <c r="AP140" s="217"/>
      <c r="AQ140" s="217"/>
      <c r="AR140" s="270" t="s">
        <v>2648</v>
      </c>
      <c r="AS140" s="217"/>
      <c r="AT140" s="270" t="s">
        <v>2648</v>
      </c>
      <c r="AU140" s="217"/>
    </row>
    <row r="141" spans="1:47" x14ac:dyDescent="0.2">
      <c r="A141" s="269" t="s">
        <v>100</v>
      </c>
      <c r="B141" s="217" t="s">
        <v>4324</v>
      </c>
      <c r="C141" s="217" t="s">
        <v>4329</v>
      </c>
      <c r="D141" s="272" t="s">
        <v>4330</v>
      </c>
      <c r="E141" s="217" t="s">
        <v>1141</v>
      </c>
      <c r="F141" s="270" t="s">
        <v>2648</v>
      </c>
      <c r="G141" s="217"/>
      <c r="H141" s="217"/>
      <c r="I141" s="217"/>
      <c r="J141" s="270" t="s">
        <v>2648</v>
      </c>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row>
    <row r="142" spans="1:47" x14ac:dyDescent="0.2">
      <c r="A142" s="269" t="s">
        <v>103</v>
      </c>
      <c r="B142" s="217" t="s">
        <v>4325</v>
      </c>
      <c r="C142" s="217" t="s">
        <v>4326</v>
      </c>
      <c r="D142" s="272" t="s">
        <v>4327</v>
      </c>
      <c r="E142" s="217" t="s">
        <v>1141</v>
      </c>
      <c r="F142" s="270" t="s">
        <v>2648</v>
      </c>
      <c r="G142" s="217"/>
      <c r="H142" s="217"/>
      <c r="I142" s="217"/>
      <c r="J142" s="217"/>
      <c r="K142" s="217"/>
      <c r="L142" s="270" t="s">
        <v>2648</v>
      </c>
      <c r="M142" s="217"/>
      <c r="N142" s="270" t="s">
        <v>2648</v>
      </c>
      <c r="O142" s="217"/>
      <c r="P142" s="270" t="s">
        <v>2648</v>
      </c>
      <c r="Q142" s="217"/>
      <c r="R142" s="270" t="s">
        <v>2648</v>
      </c>
      <c r="S142" s="217"/>
      <c r="T142" s="270" t="s">
        <v>2648</v>
      </c>
      <c r="U142" s="217"/>
      <c r="V142" s="270" t="s">
        <v>2648</v>
      </c>
      <c r="W142" s="217"/>
      <c r="X142" s="270" t="s">
        <v>2648</v>
      </c>
      <c r="Y142" s="217"/>
      <c r="Z142" s="270" t="s">
        <v>2648</v>
      </c>
      <c r="AA142" s="217"/>
      <c r="AB142" s="270" t="s">
        <v>2648</v>
      </c>
      <c r="AC142" s="217"/>
      <c r="AD142" s="217"/>
      <c r="AE142" s="217"/>
      <c r="AF142" s="270" t="s">
        <v>2648</v>
      </c>
      <c r="AG142" s="217"/>
      <c r="AH142" s="270" t="s">
        <v>2648</v>
      </c>
      <c r="AI142" s="217"/>
      <c r="AJ142" s="270" t="s">
        <v>2648</v>
      </c>
      <c r="AK142" s="217"/>
      <c r="AL142" s="270" t="s">
        <v>2648</v>
      </c>
      <c r="AM142" s="217"/>
      <c r="AN142" s="270" t="s">
        <v>2648</v>
      </c>
      <c r="AO142" s="217"/>
      <c r="AP142" s="217"/>
      <c r="AQ142" s="217"/>
      <c r="AR142" s="270" t="s">
        <v>2648</v>
      </c>
      <c r="AS142" s="217"/>
      <c r="AT142" s="270" t="s">
        <v>2648</v>
      </c>
      <c r="AU142" s="217"/>
    </row>
    <row r="143" spans="1:47" x14ac:dyDescent="0.2">
      <c r="A143" s="176" t="s">
        <v>106</v>
      </c>
      <c r="B143" s="137" t="s">
        <v>5811</v>
      </c>
      <c r="C143" s="30" t="s">
        <v>5843</v>
      </c>
      <c r="D143" s="30" t="s">
        <v>5844</v>
      </c>
      <c r="E143" s="217" t="s">
        <v>1141</v>
      </c>
      <c r="F143" s="129" t="s">
        <v>2649</v>
      </c>
      <c r="H143" s="129" t="s">
        <v>2649</v>
      </c>
      <c r="X143" s="129" t="s">
        <v>2649</v>
      </c>
      <c r="AR143" s="129" t="s">
        <v>2649</v>
      </c>
      <c r="AT143" s="129" t="s">
        <v>2649</v>
      </c>
    </row>
    <row r="144" spans="1:47" x14ac:dyDescent="0.2">
      <c r="A144" s="176" t="s">
        <v>109</v>
      </c>
      <c r="B144" s="137" t="s">
        <v>5810</v>
      </c>
      <c r="C144" s="30" t="s">
        <v>5841</v>
      </c>
      <c r="D144" s="30" t="s">
        <v>5842</v>
      </c>
      <c r="E144" s="217" t="s">
        <v>1141</v>
      </c>
      <c r="F144" s="129" t="s">
        <v>2649</v>
      </c>
      <c r="H144" s="129" t="s">
        <v>2649</v>
      </c>
      <c r="X144" s="129" t="s">
        <v>2649</v>
      </c>
      <c r="AR144" s="129" t="s">
        <v>2649</v>
      </c>
      <c r="AT144" s="129" t="s">
        <v>2649</v>
      </c>
    </row>
    <row r="145" spans="1:46" x14ac:dyDescent="0.2">
      <c r="A145" s="176" t="s">
        <v>112</v>
      </c>
      <c r="B145" s="137" t="s">
        <v>5809</v>
      </c>
      <c r="C145" s="30" t="s">
        <v>5839</v>
      </c>
      <c r="D145" s="30" t="s">
        <v>5840</v>
      </c>
      <c r="E145" s="217" t="s">
        <v>1141</v>
      </c>
      <c r="F145" s="129" t="s">
        <v>2664</v>
      </c>
      <c r="L145" s="129" t="s">
        <v>2664</v>
      </c>
      <c r="AT145" s="129" t="s">
        <v>2664</v>
      </c>
    </row>
    <row r="146" spans="1:46" x14ac:dyDescent="0.2">
      <c r="A146" s="176" t="s">
        <v>115</v>
      </c>
      <c r="B146" s="137" t="s">
        <v>5808</v>
      </c>
      <c r="C146" s="30" t="s">
        <v>5837</v>
      </c>
      <c r="D146" s="30" t="s">
        <v>5838</v>
      </c>
      <c r="E146" s="217" t="s">
        <v>1141</v>
      </c>
      <c r="F146" s="129" t="s">
        <v>2676</v>
      </c>
      <c r="H146" s="129" t="s">
        <v>2676</v>
      </c>
      <c r="L146" s="129" t="s">
        <v>2676</v>
      </c>
      <c r="N146" s="129" t="s">
        <v>2676</v>
      </c>
      <c r="P146" s="129" t="s">
        <v>2676</v>
      </c>
      <c r="R146" s="129" t="s">
        <v>2676</v>
      </c>
      <c r="T146" s="129" t="s">
        <v>2676</v>
      </c>
      <c r="V146" s="129" t="s">
        <v>2676</v>
      </c>
      <c r="X146" s="129" t="s">
        <v>2676</v>
      </c>
      <c r="Z146" s="129" t="s">
        <v>2676</v>
      </c>
      <c r="AB146" s="129" t="s">
        <v>2676</v>
      </c>
      <c r="AF146" s="129" t="s">
        <v>2676</v>
      </c>
      <c r="AH146" s="129" t="s">
        <v>2676</v>
      </c>
      <c r="AJ146" s="129" t="s">
        <v>2676</v>
      </c>
      <c r="AL146" s="129" t="s">
        <v>2676</v>
      </c>
      <c r="AN146" s="129" t="s">
        <v>2676</v>
      </c>
      <c r="AR146" s="129" t="s">
        <v>2676</v>
      </c>
      <c r="AT146" s="129" t="s">
        <v>2676</v>
      </c>
    </row>
    <row r="147" spans="1:46" x14ac:dyDescent="0.2">
      <c r="A147" s="176" t="s">
        <v>118</v>
      </c>
      <c r="B147" s="137" t="s">
        <v>5807</v>
      </c>
      <c r="C147" s="30" t="s">
        <v>5835</v>
      </c>
      <c r="D147" s="30" t="s">
        <v>5836</v>
      </c>
      <c r="E147" s="217" t="s">
        <v>1141</v>
      </c>
      <c r="F147" s="129" t="s">
        <v>2676</v>
      </c>
      <c r="H147" s="129" t="s">
        <v>2676</v>
      </c>
      <c r="L147" s="129" t="s">
        <v>2676</v>
      </c>
      <c r="N147" s="129" t="s">
        <v>2676</v>
      </c>
      <c r="P147" s="129" t="s">
        <v>2676</v>
      </c>
      <c r="R147" s="129" t="s">
        <v>2676</v>
      </c>
      <c r="T147" s="129" t="s">
        <v>2676</v>
      </c>
      <c r="V147" s="129" t="s">
        <v>2676</v>
      </c>
      <c r="X147" s="129" t="s">
        <v>2676</v>
      </c>
      <c r="Z147" s="129" t="s">
        <v>2676</v>
      </c>
      <c r="AB147" s="129" t="s">
        <v>2676</v>
      </c>
      <c r="AF147" s="129" t="s">
        <v>2676</v>
      </c>
      <c r="AH147" s="129" t="s">
        <v>2676</v>
      </c>
      <c r="AJ147" s="129" t="s">
        <v>2676</v>
      </c>
      <c r="AL147" s="129" t="s">
        <v>2676</v>
      </c>
      <c r="AN147" s="129" t="s">
        <v>2676</v>
      </c>
      <c r="AR147" s="129" t="s">
        <v>2676</v>
      </c>
      <c r="AT147" s="129" t="s">
        <v>2676</v>
      </c>
    </row>
    <row r="148" spans="1:46" x14ac:dyDescent="0.2">
      <c r="A148" s="176" t="s">
        <v>554</v>
      </c>
      <c r="B148" s="137" t="s">
        <v>5806</v>
      </c>
      <c r="C148" s="30" t="s">
        <v>5833</v>
      </c>
      <c r="D148" s="30" t="s">
        <v>5834</v>
      </c>
      <c r="E148" s="217" t="s">
        <v>1141</v>
      </c>
      <c r="F148" s="129" t="s">
        <v>2676</v>
      </c>
      <c r="H148" s="129" t="s">
        <v>2676</v>
      </c>
      <c r="L148" s="129" t="s">
        <v>2676</v>
      </c>
      <c r="N148" s="129" t="s">
        <v>2676</v>
      </c>
      <c r="P148" s="129" t="s">
        <v>2676</v>
      </c>
      <c r="R148" s="129" t="s">
        <v>2676</v>
      </c>
      <c r="T148" s="129" t="s">
        <v>2676</v>
      </c>
      <c r="V148" s="129" t="s">
        <v>2676</v>
      </c>
      <c r="X148" s="129" t="s">
        <v>2676</v>
      </c>
      <c r="Z148" s="129" t="s">
        <v>2676</v>
      </c>
      <c r="AB148" s="129" t="s">
        <v>2676</v>
      </c>
      <c r="AF148" s="129" t="s">
        <v>2676</v>
      </c>
      <c r="AH148" s="129" t="s">
        <v>2676</v>
      </c>
      <c r="AJ148" s="129" t="s">
        <v>2676</v>
      </c>
      <c r="AL148" s="129" t="s">
        <v>2676</v>
      </c>
      <c r="AN148" s="129" t="s">
        <v>2676</v>
      </c>
      <c r="AR148" s="129" t="s">
        <v>2676</v>
      </c>
      <c r="AT148" s="129" t="s">
        <v>2676</v>
      </c>
    </row>
    <row r="149" spans="1:46" x14ac:dyDescent="0.2">
      <c r="A149" s="176" t="s">
        <v>1190</v>
      </c>
      <c r="B149" s="137" t="s">
        <v>5805</v>
      </c>
      <c r="C149" s="30" t="s">
        <v>5831</v>
      </c>
      <c r="D149" s="30" t="s">
        <v>5832</v>
      </c>
      <c r="E149" s="217" t="s">
        <v>1141</v>
      </c>
      <c r="F149" s="129" t="s">
        <v>2679</v>
      </c>
      <c r="L149" s="129" t="s">
        <v>2679</v>
      </c>
      <c r="N149" s="129" t="s">
        <v>2679</v>
      </c>
      <c r="P149" s="129" t="s">
        <v>2679</v>
      </c>
      <c r="R149" s="129" t="s">
        <v>2679</v>
      </c>
      <c r="T149" s="129" t="s">
        <v>2679</v>
      </c>
      <c r="V149" s="129" t="s">
        <v>2679</v>
      </c>
      <c r="X149" s="129" t="s">
        <v>2679</v>
      </c>
      <c r="Z149" s="129" t="s">
        <v>2679</v>
      </c>
      <c r="AB149" s="129" t="s">
        <v>2679</v>
      </c>
      <c r="AF149" s="129" t="s">
        <v>2679</v>
      </c>
      <c r="AH149" s="129" t="s">
        <v>2679</v>
      </c>
      <c r="AJ149" s="129" t="s">
        <v>2679</v>
      </c>
      <c r="AL149" s="129" t="s">
        <v>2679</v>
      </c>
      <c r="AN149" s="129" t="s">
        <v>2679</v>
      </c>
      <c r="AR149" s="129" t="s">
        <v>2679</v>
      </c>
      <c r="AT149" s="129" t="s">
        <v>2679</v>
      </c>
    </row>
    <row r="150" spans="1:46" x14ac:dyDescent="0.2">
      <c r="A150" s="176" t="s">
        <v>557</v>
      </c>
      <c r="B150" s="137" t="s">
        <v>5804</v>
      </c>
      <c r="C150" s="30" t="s">
        <v>5829</v>
      </c>
      <c r="D150" s="30" t="s">
        <v>5830</v>
      </c>
      <c r="E150" s="217" t="s">
        <v>1141</v>
      </c>
      <c r="F150" s="129" t="s">
        <v>2679</v>
      </c>
      <c r="L150" s="129" t="s">
        <v>2679</v>
      </c>
      <c r="AT150" s="129" t="s">
        <v>2679</v>
      </c>
    </row>
    <row r="151" spans="1:46" x14ac:dyDescent="0.2">
      <c r="A151" s="176" t="s">
        <v>1117</v>
      </c>
      <c r="B151" s="137" t="s">
        <v>5803</v>
      </c>
      <c r="C151" s="30" t="s">
        <v>5827</v>
      </c>
      <c r="D151" s="30" t="s">
        <v>5828</v>
      </c>
      <c r="E151" s="217" t="s">
        <v>1141</v>
      </c>
      <c r="F151" s="129" t="s">
        <v>2685</v>
      </c>
      <c r="L151" s="129" t="s">
        <v>2685</v>
      </c>
      <c r="AT151" s="129" t="s">
        <v>2685</v>
      </c>
    </row>
    <row r="152" spans="1:46" x14ac:dyDescent="0.2">
      <c r="A152" s="176" t="s">
        <v>1118</v>
      </c>
      <c r="B152" s="137" t="s">
        <v>5802</v>
      </c>
      <c r="C152" s="30" t="s">
        <v>5825</v>
      </c>
      <c r="D152" s="30" t="s">
        <v>5826</v>
      </c>
      <c r="E152" s="217" t="s">
        <v>1141</v>
      </c>
      <c r="F152" s="129" t="s">
        <v>2685</v>
      </c>
      <c r="L152" s="129" t="s">
        <v>2685</v>
      </c>
      <c r="AT152" s="129" t="s">
        <v>2685</v>
      </c>
    </row>
    <row r="153" spans="1:46" x14ac:dyDescent="0.2">
      <c r="A153" s="176" t="s">
        <v>2288</v>
      </c>
      <c r="B153" s="137" t="s">
        <v>5801</v>
      </c>
      <c r="C153" s="30" t="s">
        <v>5823</v>
      </c>
      <c r="D153" s="30" t="s">
        <v>5824</v>
      </c>
      <c r="E153" s="217" t="s">
        <v>1141</v>
      </c>
      <c r="F153" s="129" t="s">
        <v>2685</v>
      </c>
      <c r="H153" s="129" t="s">
        <v>2685</v>
      </c>
      <c r="L153" s="129" t="s">
        <v>2685</v>
      </c>
      <c r="N153" s="129" t="s">
        <v>2685</v>
      </c>
      <c r="P153" s="129" t="s">
        <v>2685</v>
      </c>
      <c r="R153" s="129" t="s">
        <v>2685</v>
      </c>
      <c r="T153" s="129" t="s">
        <v>2685</v>
      </c>
      <c r="V153" s="129" t="s">
        <v>2685</v>
      </c>
      <c r="X153" s="129" t="s">
        <v>2685</v>
      </c>
      <c r="Z153" s="129" t="s">
        <v>2685</v>
      </c>
      <c r="AB153" s="129" t="s">
        <v>2685</v>
      </c>
      <c r="AF153" s="129" t="s">
        <v>2685</v>
      </c>
      <c r="AH153" s="129" t="s">
        <v>2685</v>
      </c>
      <c r="AJ153" s="129" t="s">
        <v>2685</v>
      </c>
      <c r="AL153" s="129" t="s">
        <v>2685</v>
      </c>
      <c r="AN153" s="129" t="s">
        <v>2685</v>
      </c>
      <c r="AR153" s="129" t="s">
        <v>2685</v>
      </c>
      <c r="AT153" s="129" t="s">
        <v>2685</v>
      </c>
    </row>
    <row r="154" spans="1:46" x14ac:dyDescent="0.2">
      <c r="A154" s="319" t="s">
        <v>5822</v>
      </c>
      <c r="B154" s="30" t="s">
        <v>5819</v>
      </c>
      <c r="C154" s="30" t="s">
        <v>5820</v>
      </c>
      <c r="D154" s="30" t="s">
        <v>5821</v>
      </c>
      <c r="E154" s="217" t="s">
        <v>1141</v>
      </c>
      <c r="F154" s="129" t="s">
        <v>2997</v>
      </c>
      <c r="L154" s="129" t="s">
        <v>2997</v>
      </c>
      <c r="N154" s="129" t="s">
        <v>2997</v>
      </c>
      <c r="P154" s="129" t="s">
        <v>2997</v>
      </c>
      <c r="R154" s="129" t="s">
        <v>2997</v>
      </c>
      <c r="T154" s="129" t="s">
        <v>2997</v>
      </c>
      <c r="V154" s="129" t="s">
        <v>2997</v>
      </c>
      <c r="X154" s="129" t="s">
        <v>2997</v>
      </c>
      <c r="Z154" s="129" t="s">
        <v>2997</v>
      </c>
      <c r="AB154" s="129" t="s">
        <v>2997</v>
      </c>
      <c r="AF154" s="129" t="s">
        <v>2997</v>
      </c>
      <c r="AH154" s="129" t="s">
        <v>2997</v>
      </c>
      <c r="AJ154" s="129" t="s">
        <v>2997</v>
      </c>
      <c r="AL154" s="129" t="s">
        <v>2997</v>
      </c>
      <c r="AN154" s="129" t="s">
        <v>2997</v>
      </c>
      <c r="AR154" s="129" t="s">
        <v>2997</v>
      </c>
      <c r="AT154" s="129" t="s">
        <v>2997</v>
      </c>
    </row>
    <row r="155" spans="1:46" x14ac:dyDescent="0.2">
      <c r="A155" s="319" t="s">
        <v>8159</v>
      </c>
      <c r="B155" s="30" t="s">
        <v>8677</v>
      </c>
      <c r="C155" s="30" t="s">
        <v>8687</v>
      </c>
      <c r="D155" s="30" t="s">
        <v>8688</v>
      </c>
      <c r="E155" s="217" t="s">
        <v>1141</v>
      </c>
      <c r="F155" s="129" t="s">
        <v>4245</v>
      </c>
      <c r="H155" s="129" t="s">
        <v>4245</v>
      </c>
      <c r="P155" s="129" t="s">
        <v>4245</v>
      </c>
      <c r="R155" s="129" t="s">
        <v>4245</v>
      </c>
      <c r="X155" s="129" t="s">
        <v>4245</v>
      </c>
      <c r="AT155" s="129" t="s">
        <v>4245</v>
      </c>
    </row>
    <row r="156" spans="1:46" x14ac:dyDescent="0.2">
      <c r="A156" s="319" t="s">
        <v>8167</v>
      </c>
      <c r="B156" s="30" t="s">
        <v>8678</v>
      </c>
      <c r="C156" s="30" t="s">
        <v>8685</v>
      </c>
      <c r="D156" s="30" t="s">
        <v>8686</v>
      </c>
      <c r="E156" s="217" t="s">
        <v>1141</v>
      </c>
      <c r="F156" s="129" t="s">
        <v>4245</v>
      </c>
      <c r="L156" s="129" t="s">
        <v>4245</v>
      </c>
      <c r="AT156" s="129" t="s">
        <v>4245</v>
      </c>
    </row>
    <row r="157" spans="1:46" x14ac:dyDescent="0.2">
      <c r="A157" s="319" t="s">
        <v>8175</v>
      </c>
      <c r="B157" s="30" t="s">
        <v>8679</v>
      </c>
      <c r="C157" s="30" t="s">
        <v>8683</v>
      </c>
      <c r="D157" s="30" t="s">
        <v>8684</v>
      </c>
      <c r="E157" s="217" t="s">
        <v>1141</v>
      </c>
      <c r="F157" s="129" t="s">
        <v>4245</v>
      </c>
      <c r="J157" s="129" t="s">
        <v>4245</v>
      </c>
      <c r="L157" s="129" t="s">
        <v>4245</v>
      </c>
      <c r="N157" s="129" t="s">
        <v>4245</v>
      </c>
      <c r="P157" s="129" t="s">
        <v>4245</v>
      </c>
      <c r="R157" s="129" t="s">
        <v>4245</v>
      </c>
      <c r="T157" s="129" t="s">
        <v>4245</v>
      </c>
      <c r="V157" s="129" t="s">
        <v>4245</v>
      </c>
      <c r="X157" s="129" t="s">
        <v>4245</v>
      </c>
      <c r="Z157" s="129" t="s">
        <v>4245</v>
      </c>
      <c r="AB157" s="129" t="s">
        <v>4245</v>
      </c>
      <c r="AD157" s="129" t="s">
        <v>4245</v>
      </c>
      <c r="AF157" s="129" t="s">
        <v>4245</v>
      </c>
      <c r="AH157" s="129" t="s">
        <v>4245</v>
      </c>
      <c r="AJ157" s="129" t="s">
        <v>4245</v>
      </c>
      <c r="AL157" s="129" t="s">
        <v>4245</v>
      </c>
      <c r="AN157" s="129" t="s">
        <v>4245</v>
      </c>
      <c r="AP157" s="129" t="s">
        <v>4245</v>
      </c>
      <c r="AR157" s="129" t="s">
        <v>4245</v>
      </c>
      <c r="AT157" s="129" t="s">
        <v>4245</v>
      </c>
    </row>
    <row r="158" spans="1:46" x14ac:dyDescent="0.2">
      <c r="A158" s="319" t="s">
        <v>1191</v>
      </c>
      <c r="B158" s="30" t="s">
        <v>8680</v>
      </c>
      <c r="C158" s="30" t="s">
        <v>8681</v>
      </c>
      <c r="D158" s="30" t="s">
        <v>8682</v>
      </c>
      <c r="E158" s="217" t="s">
        <v>1141</v>
      </c>
      <c r="F158" s="129" t="s">
        <v>4245</v>
      </c>
      <c r="L158" s="129" t="s">
        <v>4245</v>
      </c>
      <c r="AT158" s="129" t="s">
        <v>4245</v>
      </c>
    </row>
    <row r="161" spans="1:2" x14ac:dyDescent="0.2">
      <c r="A161" s="129" t="s">
        <v>2676</v>
      </c>
      <c r="B161" s="130" t="s">
        <v>5814</v>
      </c>
    </row>
    <row r="162" spans="1:2" x14ac:dyDescent="0.2">
      <c r="A162" s="129" t="s">
        <v>2679</v>
      </c>
      <c r="B162" s="130" t="s">
        <v>5815</v>
      </c>
    </row>
    <row r="163" spans="1:2" x14ac:dyDescent="0.2">
      <c r="A163" s="129" t="s">
        <v>2685</v>
      </c>
      <c r="B163" s="130" t="s">
        <v>5816</v>
      </c>
    </row>
    <row r="164" spans="1:2" x14ac:dyDescent="0.2">
      <c r="A164" s="129" t="s">
        <v>2997</v>
      </c>
      <c r="B164" s="38" t="s">
        <v>5845</v>
      </c>
    </row>
    <row r="165" spans="1:2" x14ac:dyDescent="0.2">
      <c r="A165" s="129" t="s">
        <v>3009</v>
      </c>
      <c r="B165" s="38" t="s">
        <v>8675</v>
      </c>
    </row>
    <row r="166" spans="1:2" x14ac:dyDescent="0.2">
      <c r="A166" s="129" t="s">
        <v>4245</v>
      </c>
      <c r="B166" s="38" t="s">
        <v>8676</v>
      </c>
    </row>
  </sheetData>
  <pageMargins left="0.23622047244094491" right="0.23622047244094491" top="0.35433070866141736" bottom="0.35433070866141736" header="0.11811023622047245" footer="0.11811023622047245"/>
  <pageSetup paperSize="9" scale="85" fitToHeight="0" orientation="landscape" r:id="rId1"/>
  <headerFooter>
    <oddHeader>&amp;LTelebib2 - Filters - &amp;C&amp;"Calibri"&amp;10&amp;K0000FF- Internal -&amp;1#</oddHeader>
    <oddFooter>&amp;R&amp;P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I101"/>
  <sheetViews>
    <sheetView workbookViewId="0">
      <pane xSplit="14" ySplit="10" topLeftCell="O74" activePane="bottomRight" state="frozen"/>
      <selection pane="topRight" activeCell="M1" sqref="M1"/>
      <selection pane="bottomLeft" activeCell="A11" sqref="A11"/>
      <selection pane="bottomRight" activeCell="U76" sqref="U76"/>
    </sheetView>
  </sheetViews>
  <sheetFormatPr defaultRowHeight="11.25" x14ac:dyDescent="0.2"/>
  <cols>
    <col min="1" max="1" width="37" style="137" customWidth="1"/>
    <col min="2" max="2" width="6" style="137" customWidth="1"/>
    <col min="3" max="3" width="14.5703125" style="137" customWidth="1"/>
    <col min="4" max="4" width="7" style="137" customWidth="1"/>
    <col min="5" max="5" width="6.85546875" style="137" customWidth="1"/>
    <col min="6" max="6" width="9.42578125" style="137" customWidth="1"/>
    <col min="7" max="7" width="7.140625" style="137" customWidth="1"/>
    <col min="8" max="8" width="8.28515625" style="137" customWidth="1"/>
    <col min="9" max="11" width="5.85546875" style="137" customWidth="1"/>
    <col min="12" max="12" width="7.7109375" style="137" customWidth="1"/>
    <col min="13" max="13" width="9.140625" style="137" customWidth="1"/>
    <col min="14" max="14" width="8" style="137" customWidth="1"/>
    <col min="15" max="33" width="5.7109375" style="137" customWidth="1"/>
    <col min="34" max="34" width="3.7109375" style="137" customWidth="1"/>
    <col min="35" max="35" width="36.140625" style="164" customWidth="1"/>
    <col min="36" max="54" width="3.7109375" style="137" customWidth="1"/>
    <col min="55" max="16384" width="9.140625" style="137"/>
  </cols>
  <sheetData>
    <row r="2" spans="1:35" x14ac:dyDescent="0.2">
      <c r="O2" s="251" t="s">
        <v>3890</v>
      </c>
      <c r="P2" s="251"/>
      <c r="Q2" s="251"/>
      <c r="R2" s="251"/>
      <c r="S2" s="251"/>
      <c r="T2" s="251"/>
      <c r="U2" s="251"/>
      <c r="V2" s="251"/>
      <c r="W2" s="251"/>
      <c r="X2" s="251"/>
      <c r="Y2" s="251"/>
      <c r="Z2" s="251"/>
      <c r="AA2" s="251"/>
      <c r="AB2" s="251"/>
      <c r="AC2" s="251"/>
      <c r="AD2" s="251"/>
      <c r="AE2" s="251"/>
      <c r="AF2" s="251"/>
      <c r="AG2" s="251"/>
      <c r="AH2" s="251"/>
      <c r="AI2" s="312"/>
    </row>
    <row r="3" spans="1:35" x14ac:dyDescent="0.2">
      <c r="O3" s="305" t="s">
        <v>3888</v>
      </c>
      <c r="P3" s="251"/>
      <c r="Q3" s="251"/>
      <c r="R3" s="251"/>
      <c r="S3" s="251"/>
      <c r="T3" s="251"/>
      <c r="U3" s="251"/>
      <c r="V3" s="251"/>
      <c r="W3" s="251"/>
      <c r="X3" s="251"/>
      <c r="Y3" s="251"/>
      <c r="Z3" s="251"/>
      <c r="AA3" s="251"/>
      <c r="AB3" s="251"/>
      <c r="AC3" s="251"/>
      <c r="AD3" s="251"/>
      <c r="AE3" s="251"/>
      <c r="AF3" s="251"/>
      <c r="AG3" s="251"/>
      <c r="AH3" s="251"/>
      <c r="AI3" s="312"/>
    </row>
    <row r="4" spans="1:35" x14ac:dyDescent="0.2">
      <c r="O4" s="313" t="s">
        <v>2374</v>
      </c>
      <c r="P4" s="313"/>
      <c r="Q4" s="313"/>
      <c r="R4" s="313"/>
      <c r="S4" s="313"/>
      <c r="T4" s="251"/>
      <c r="U4" s="313" t="s">
        <v>1148</v>
      </c>
      <c r="V4" s="313"/>
      <c r="W4" s="313"/>
      <c r="X4" s="313"/>
      <c r="Y4" s="313"/>
      <c r="Z4" s="251"/>
      <c r="AA4" s="313" t="s">
        <v>5790</v>
      </c>
      <c r="AB4" s="313"/>
      <c r="AC4" s="313"/>
      <c r="AD4" s="313"/>
      <c r="AE4" s="313"/>
      <c r="AF4" s="251"/>
      <c r="AG4" s="313" t="s">
        <v>5796</v>
      </c>
      <c r="AH4" s="313"/>
      <c r="AI4" s="316"/>
    </row>
    <row r="5" spans="1:35" x14ac:dyDescent="0.2">
      <c r="O5" s="313"/>
      <c r="P5" s="289" t="s">
        <v>1000</v>
      </c>
      <c r="Q5" s="289"/>
      <c r="R5" s="289"/>
      <c r="S5" s="289"/>
      <c r="T5" s="289"/>
      <c r="U5" s="313"/>
      <c r="V5" s="289" t="s">
        <v>1149</v>
      </c>
      <c r="W5" s="289"/>
      <c r="X5" s="289"/>
      <c r="Y5" s="289"/>
      <c r="Z5" s="289"/>
      <c r="AA5" s="313"/>
      <c r="AB5" s="289" t="s">
        <v>5791</v>
      </c>
      <c r="AC5" s="289"/>
      <c r="AD5" s="289"/>
      <c r="AE5" s="289"/>
      <c r="AF5" s="289"/>
      <c r="AG5" s="313"/>
      <c r="AH5" s="251"/>
      <c r="AI5" s="312"/>
    </row>
    <row r="6" spans="1:35" x14ac:dyDescent="0.2">
      <c r="O6" s="313"/>
      <c r="P6" s="289"/>
      <c r="Q6" s="313" t="s">
        <v>2375</v>
      </c>
      <c r="R6" s="313"/>
      <c r="S6" s="313"/>
      <c r="T6" s="313"/>
      <c r="U6" s="313"/>
      <c r="V6" s="289"/>
      <c r="W6" s="313" t="s">
        <v>1150</v>
      </c>
      <c r="X6" s="313"/>
      <c r="Y6" s="313"/>
      <c r="Z6" s="313"/>
      <c r="AA6" s="313"/>
      <c r="AB6" s="289"/>
      <c r="AC6" s="313" t="s">
        <v>5792</v>
      </c>
      <c r="AD6" s="313"/>
      <c r="AE6" s="313"/>
      <c r="AF6" s="313"/>
      <c r="AG6" s="313"/>
      <c r="AH6" s="251"/>
      <c r="AI6" s="312"/>
    </row>
    <row r="7" spans="1:35" x14ac:dyDescent="0.2">
      <c r="O7" s="313"/>
      <c r="P7" s="289"/>
      <c r="Q7" s="313"/>
      <c r="R7" s="289" t="s">
        <v>1145</v>
      </c>
      <c r="S7" s="289"/>
      <c r="T7" s="289"/>
      <c r="U7" s="313"/>
      <c r="V7" s="289"/>
      <c r="W7" s="313"/>
      <c r="X7" s="289" t="s">
        <v>5789</v>
      </c>
      <c r="Y7" s="289"/>
      <c r="Z7" s="289"/>
      <c r="AA7" s="313"/>
      <c r="AB7" s="289"/>
      <c r="AC7" s="313"/>
      <c r="AD7" s="289" t="s">
        <v>5795</v>
      </c>
      <c r="AE7" s="289"/>
      <c r="AF7" s="289"/>
      <c r="AG7" s="313"/>
      <c r="AH7" s="251"/>
      <c r="AI7" s="312"/>
    </row>
    <row r="8" spans="1:35" x14ac:dyDescent="0.2">
      <c r="O8" s="313"/>
      <c r="P8" s="289"/>
      <c r="Q8" s="313"/>
      <c r="R8" s="289"/>
      <c r="S8" s="313" t="s">
        <v>1146</v>
      </c>
      <c r="T8" s="313"/>
      <c r="U8" s="313"/>
      <c r="V8" s="289"/>
      <c r="W8" s="313"/>
      <c r="X8" s="289"/>
      <c r="Y8" s="313" t="s">
        <v>71</v>
      </c>
      <c r="Z8" s="313"/>
      <c r="AA8" s="313"/>
      <c r="AB8" s="289"/>
      <c r="AC8" s="313"/>
      <c r="AD8" s="289"/>
      <c r="AE8" s="313" t="s">
        <v>5793</v>
      </c>
      <c r="AF8" s="313"/>
      <c r="AG8" s="313"/>
      <c r="AH8" s="251"/>
      <c r="AI8" s="312"/>
    </row>
    <row r="9" spans="1:35" x14ac:dyDescent="0.2">
      <c r="O9" s="313"/>
      <c r="P9" s="289"/>
      <c r="Q9" s="313"/>
      <c r="R9" s="289"/>
      <c r="S9" s="313"/>
      <c r="T9" s="289" t="s">
        <v>1147</v>
      </c>
      <c r="U9" s="313"/>
      <c r="V9" s="289"/>
      <c r="W9" s="313"/>
      <c r="X9" s="289"/>
      <c r="Y9" s="313"/>
      <c r="Z9" s="289" t="s">
        <v>1153</v>
      </c>
      <c r="AA9" s="313"/>
      <c r="AB9" s="289"/>
      <c r="AC9" s="313"/>
      <c r="AD9" s="289"/>
      <c r="AE9" s="313"/>
      <c r="AF9" s="289" t="s">
        <v>5794</v>
      </c>
      <c r="AG9" s="313"/>
      <c r="AH9" s="251"/>
      <c r="AI9" s="312"/>
    </row>
    <row r="10" spans="1:35" ht="45" x14ac:dyDescent="0.2">
      <c r="A10" s="305" t="s">
        <v>3876</v>
      </c>
      <c r="B10" s="309" t="s">
        <v>3877</v>
      </c>
      <c r="C10" s="305" t="s">
        <v>3878</v>
      </c>
      <c r="D10" s="305" t="s">
        <v>3879</v>
      </c>
      <c r="E10" s="310" t="s">
        <v>3880</v>
      </c>
      <c r="F10" s="310" t="s">
        <v>3882</v>
      </c>
      <c r="G10" s="310" t="s">
        <v>3883</v>
      </c>
      <c r="H10" s="310" t="s">
        <v>3884</v>
      </c>
      <c r="I10" s="310" t="s">
        <v>3885</v>
      </c>
      <c r="J10" s="310" t="s">
        <v>3886</v>
      </c>
      <c r="K10" s="310" t="s">
        <v>7188</v>
      </c>
      <c r="L10" s="310" t="s">
        <v>4134</v>
      </c>
      <c r="M10" s="310" t="s">
        <v>3887</v>
      </c>
      <c r="N10" s="311" t="s">
        <v>4133</v>
      </c>
      <c r="O10" s="314" t="s">
        <v>335</v>
      </c>
      <c r="P10" s="289" t="s">
        <v>1142</v>
      </c>
      <c r="Q10" s="313" t="s">
        <v>644</v>
      </c>
      <c r="R10" s="289" t="s">
        <v>647</v>
      </c>
      <c r="S10" s="313" t="s">
        <v>652</v>
      </c>
      <c r="T10" s="289" t="s">
        <v>658</v>
      </c>
      <c r="U10" s="313" t="s">
        <v>661</v>
      </c>
      <c r="V10" s="289" t="s">
        <v>667</v>
      </c>
      <c r="W10" s="313" t="s">
        <v>674</v>
      </c>
      <c r="X10" s="289" t="s">
        <v>680</v>
      </c>
      <c r="Y10" s="313" t="s">
        <v>599</v>
      </c>
      <c r="Z10" s="289" t="s">
        <v>687</v>
      </c>
      <c r="AA10" s="314" t="s">
        <v>693</v>
      </c>
      <c r="AB10" s="315" t="s">
        <v>697</v>
      </c>
      <c r="AC10" s="314" t="s">
        <v>702</v>
      </c>
      <c r="AD10" s="315" t="s">
        <v>708</v>
      </c>
      <c r="AE10" s="314" t="s">
        <v>77</v>
      </c>
      <c r="AF10" s="315" t="s">
        <v>714</v>
      </c>
      <c r="AG10" s="314" t="s">
        <v>719</v>
      </c>
      <c r="AH10" s="251"/>
      <c r="AI10" s="312"/>
    </row>
    <row r="11" spans="1:35" ht="22.5" x14ac:dyDescent="0.2">
      <c r="A11" s="179" t="str">
        <f>VLOOKUP("X912"&amp;B11,Labels!$A$2:$B$330,2,FALSE) &amp; " - " &amp; VLOOKUP("EW05"&amp;F11,Labels!$A$2:$B$330,2,FALSE) &amp; " - " &amp; VLOOKUP("EW00"&amp;G11,Labels!$A$2:$B$330,2,FALSE) &amp; " - " &amp; VLOOKUP("EW13"&amp;H11,Labels!$A$2:$B$330,2,FALSE) &amp; " - " &amp; VLOOKUP("ACT"&amp;I11,Labels!$A$2:$B$330,2,FALSE) &amp; " - " &amp; VLOOKUP("CMPA"&amp;J11,Labels!$A$2:$B$330,2,FALSE) &amp; " - " &amp; VLOOKUP("FTX"&amp;L11,Labels!$A$2:$B$330,2,FALSE) &amp; " - " &amp; VLOOKUP("DOC"&amp;M11,Labels!$A$2:$B$330,2,FALSE)</f>
        <v>MPB Origine courtier - Reconduction explicite - / - / - / - / - / - /</v>
      </c>
      <c r="B11" s="177" t="s">
        <v>1398</v>
      </c>
      <c r="C11" s="337" t="s">
        <v>7185</v>
      </c>
      <c r="D11" s="178" t="s">
        <v>3881</v>
      </c>
      <c r="E11" s="178">
        <v>12</v>
      </c>
      <c r="F11" s="178">
        <v>2</v>
      </c>
      <c r="G11" s="177" t="s">
        <v>3889</v>
      </c>
      <c r="H11" s="177" t="s">
        <v>3889</v>
      </c>
      <c r="I11" s="177" t="s">
        <v>3889</v>
      </c>
      <c r="J11" s="177" t="s">
        <v>3889</v>
      </c>
      <c r="K11" s="177" t="s">
        <v>3889</v>
      </c>
      <c r="L11" s="177" t="s">
        <v>3889</v>
      </c>
      <c r="M11" s="177" t="s">
        <v>3889</v>
      </c>
      <c r="N11" s="177" t="s">
        <v>3889</v>
      </c>
      <c r="O11" s="178" t="s">
        <v>3891</v>
      </c>
      <c r="P11" s="317" t="s">
        <v>3891</v>
      </c>
      <c r="Q11" s="178" t="s">
        <v>3891</v>
      </c>
      <c r="R11" s="317" t="s">
        <v>3891</v>
      </c>
      <c r="S11" s="178" t="s">
        <v>3892</v>
      </c>
      <c r="T11" s="317" t="s">
        <v>3891</v>
      </c>
      <c r="U11" s="178" t="s">
        <v>3891</v>
      </c>
      <c r="V11" s="178" t="s">
        <v>3892</v>
      </c>
      <c r="W11" s="178" t="s">
        <v>3892</v>
      </c>
      <c r="X11" s="317" t="s">
        <v>3891</v>
      </c>
      <c r="Y11" s="178" t="s">
        <v>4135</v>
      </c>
      <c r="Z11" s="317" t="s">
        <v>3891</v>
      </c>
      <c r="AA11" s="178" t="s">
        <v>3891</v>
      </c>
      <c r="AB11" s="317" t="s">
        <v>3891</v>
      </c>
      <c r="AC11" s="178" t="s">
        <v>3891</v>
      </c>
      <c r="AD11" s="317" t="s">
        <v>3891</v>
      </c>
      <c r="AE11" s="177" t="s">
        <v>4135</v>
      </c>
      <c r="AF11" s="317" t="s">
        <v>3891</v>
      </c>
      <c r="AG11" s="178" t="s">
        <v>3891</v>
      </c>
    </row>
    <row r="12" spans="1:35" s="182" customFormat="1" ht="22.5" x14ac:dyDescent="0.2">
      <c r="A12" s="179" t="str">
        <f>VLOOKUP("X912"&amp;B12,Labels!$A$2:$B$330,2,FALSE) &amp; " - " &amp; VLOOKUP("EW05"&amp;F12,Labels!$A$2:$B$330,2,FALSE) &amp; " - " &amp; VLOOKUP("EW00"&amp;G12,Labels!$A$2:$B$330,2,FALSE) &amp; " - " &amp; VLOOKUP("EW13"&amp;H12,Labels!$A$2:$B$330,2,FALSE) &amp; " - " &amp; VLOOKUP("ACT"&amp;I12,Labels!$A$2:$B$330,2,FALSE) &amp; " - " &amp; VLOOKUP("CMPA"&amp;J12,Labels!$A$2:$B$330,2,FALSE) &amp; " - " &amp; VLOOKUP("FTX"&amp;L12,Labels!$A$2:$B$330,2,FALSE) &amp; " - " &amp; VLOOKUP("DOC"&amp;M12,Labels!$A$2:$B$330,2,FALSE)</f>
        <v>MPB Origine courtier - Reconduction explicite - / - / - / - / - / - /</v>
      </c>
      <c r="B12" s="180" t="s">
        <v>1398</v>
      </c>
      <c r="C12" s="181" t="s">
        <v>7185</v>
      </c>
      <c r="D12" s="181" t="s">
        <v>3881</v>
      </c>
      <c r="E12" s="181">
        <v>12</v>
      </c>
      <c r="F12" s="181">
        <v>2</v>
      </c>
      <c r="G12" s="180" t="s">
        <v>3889</v>
      </c>
      <c r="H12" s="180" t="s">
        <v>3889</v>
      </c>
      <c r="I12" s="180" t="s">
        <v>3889</v>
      </c>
      <c r="J12" s="180" t="s">
        <v>3889</v>
      </c>
      <c r="K12" s="180" t="s">
        <v>3889</v>
      </c>
      <c r="L12" s="180" t="s">
        <v>3889</v>
      </c>
      <c r="M12" s="180" t="s">
        <v>3889</v>
      </c>
      <c r="N12" s="180" t="s">
        <v>4130</v>
      </c>
      <c r="O12" s="181" t="s">
        <v>3891</v>
      </c>
      <c r="P12" s="318" t="s">
        <v>3891</v>
      </c>
      <c r="Q12" s="181" t="s">
        <v>3891</v>
      </c>
      <c r="R12" s="318" t="s">
        <v>3891</v>
      </c>
      <c r="S12" s="181" t="s">
        <v>3892</v>
      </c>
      <c r="T12" s="318" t="s">
        <v>3891</v>
      </c>
      <c r="U12" s="181" t="s">
        <v>3891</v>
      </c>
      <c r="V12" s="181" t="s">
        <v>4131</v>
      </c>
      <c r="W12" s="181" t="s">
        <v>4132</v>
      </c>
      <c r="X12" s="318" t="s">
        <v>3891</v>
      </c>
      <c r="Y12" s="181" t="s">
        <v>4135</v>
      </c>
      <c r="Z12" s="318" t="s">
        <v>3891</v>
      </c>
      <c r="AA12" s="181" t="s">
        <v>3891</v>
      </c>
      <c r="AB12" s="318" t="s">
        <v>3891</v>
      </c>
      <c r="AC12" s="181" t="s">
        <v>3891</v>
      </c>
      <c r="AD12" s="318" t="s">
        <v>3891</v>
      </c>
      <c r="AE12" s="180" t="s">
        <v>4135</v>
      </c>
      <c r="AF12" s="318" t="s">
        <v>3891</v>
      </c>
      <c r="AG12" s="181" t="s">
        <v>3891</v>
      </c>
      <c r="AI12" s="307"/>
    </row>
    <row r="13" spans="1:35" ht="22.5" x14ac:dyDescent="0.2">
      <c r="A13" s="179" t="str">
        <f>VLOOKUP("X912"&amp;B13,Labels!$A$2:$B$330,2,FALSE) &amp; " - " &amp; VLOOKUP("EW05"&amp;F13,Labels!$A$2:$B$330,2,FALSE) &amp; " - " &amp; VLOOKUP("EW00"&amp;G13,Labels!$A$2:$B$330,2,FALSE) &amp; " - " &amp; VLOOKUP("EW13"&amp;H13,Labels!$A$2:$B$330,2,FALSE) &amp; " - " &amp; VLOOKUP("ACT"&amp;I13,Labels!$A$2:$B$330,2,FALSE) &amp; " - " &amp; VLOOKUP("CMPA"&amp;J13,Labels!$A$2:$B$330,2,FALSE) &amp; " - " &amp; VLOOKUP("FTX"&amp;L13,Labels!$A$2:$B$330,2,FALSE) &amp; " - " &amp; VLOOKUP("DOC"&amp;M13,Labels!$A$2:$B$330,2,FALSE)</f>
        <v>MPB Origine courtier - Modification - Modification garanties et risque - / - / - / - / - /</v>
      </c>
      <c r="B13" s="177" t="s">
        <v>1398</v>
      </c>
      <c r="C13" s="178" t="s">
        <v>7185</v>
      </c>
      <c r="D13" s="178" t="s">
        <v>3881</v>
      </c>
      <c r="E13" s="178">
        <v>12</v>
      </c>
      <c r="F13" s="178">
        <v>4</v>
      </c>
      <c r="G13" s="177">
        <v>1</v>
      </c>
      <c r="H13" s="177" t="s">
        <v>3889</v>
      </c>
      <c r="I13" s="177" t="s">
        <v>3889</v>
      </c>
      <c r="J13" s="177" t="s">
        <v>3889</v>
      </c>
      <c r="K13" s="177" t="s">
        <v>3889</v>
      </c>
      <c r="L13" s="177" t="s">
        <v>3889</v>
      </c>
      <c r="M13" s="177" t="s">
        <v>3889</v>
      </c>
      <c r="N13" s="177" t="s">
        <v>3889</v>
      </c>
      <c r="O13" s="137" t="s">
        <v>3891</v>
      </c>
      <c r="P13" s="289" t="s">
        <v>3891</v>
      </c>
      <c r="Q13" s="137" t="s">
        <v>3891</v>
      </c>
      <c r="R13" s="289" t="s">
        <v>3891</v>
      </c>
      <c r="S13" s="137" t="s">
        <v>3891</v>
      </c>
      <c r="T13" s="289" t="s">
        <v>3891</v>
      </c>
      <c r="U13" s="137" t="s">
        <v>3891</v>
      </c>
      <c r="V13" s="289" t="s">
        <v>3891</v>
      </c>
      <c r="W13" s="137" t="s">
        <v>3891</v>
      </c>
      <c r="X13" s="289" t="s">
        <v>3891</v>
      </c>
      <c r="Y13" s="137" t="s">
        <v>4135</v>
      </c>
      <c r="Z13" s="289" t="s">
        <v>3891</v>
      </c>
      <c r="AA13" s="137" t="s">
        <v>3891</v>
      </c>
      <c r="AB13" s="289" t="s">
        <v>3891</v>
      </c>
      <c r="AC13" s="137" t="s">
        <v>3891</v>
      </c>
      <c r="AD13" s="289" t="s">
        <v>3891</v>
      </c>
      <c r="AE13" s="177" t="s">
        <v>5415</v>
      </c>
      <c r="AF13" s="317" t="s">
        <v>3891</v>
      </c>
      <c r="AG13" s="178" t="s">
        <v>3891</v>
      </c>
    </row>
    <row r="14" spans="1:35" ht="22.5" x14ac:dyDescent="0.2">
      <c r="A14" s="179" t="str">
        <f>VLOOKUP("X912"&amp;B14,Labels!$A$2:$B$330,2,FALSE) &amp; " - " &amp; VLOOKUP("EW05"&amp;F14,Labels!$A$2:$B$330,2,FALSE) &amp; " - " &amp; VLOOKUP("EW00"&amp;G14,Labels!$A$2:$B$330,2,FALSE) &amp; " - " &amp; VLOOKUP("EW13"&amp;H14,Labels!$A$2:$B$330,2,FALSE) &amp; " - " &amp; VLOOKUP("ACT"&amp;I14,Labels!$A$2:$B$330,2,FALSE) &amp; " - " &amp; VLOOKUP("CMPA"&amp;J14,Labels!$A$2:$B$330,2,FALSE) &amp; " - " &amp; VLOOKUP("FTX"&amp;L14,Labels!$A$2:$B$330,2,FALSE) &amp; " - " &amp; VLOOKUP("DOC"&amp;M14,Labels!$A$2:$B$330,2,FALSE)</f>
        <v>MPB Origine courtier - Modification - Modification garanties - / - / - / - / - /</v>
      </c>
      <c r="B14" s="177" t="s">
        <v>1398</v>
      </c>
      <c r="C14" s="178" t="s">
        <v>7185</v>
      </c>
      <c r="D14" s="178" t="s">
        <v>3881</v>
      </c>
      <c r="E14" s="178">
        <v>12</v>
      </c>
      <c r="F14" s="178">
        <v>4</v>
      </c>
      <c r="G14" s="177">
        <v>6</v>
      </c>
      <c r="H14" s="177" t="s">
        <v>3889</v>
      </c>
      <c r="I14" s="177" t="s">
        <v>3889</v>
      </c>
      <c r="J14" s="177" t="s">
        <v>3889</v>
      </c>
      <c r="K14" s="177" t="s">
        <v>3889</v>
      </c>
      <c r="L14" s="177" t="s">
        <v>3889</v>
      </c>
      <c r="M14" s="177" t="s">
        <v>3889</v>
      </c>
      <c r="N14" s="177" t="s">
        <v>3889</v>
      </c>
      <c r="O14" s="137" t="s">
        <v>3891</v>
      </c>
      <c r="P14" s="289" t="s">
        <v>3891</v>
      </c>
      <c r="Q14" s="137" t="s">
        <v>3891</v>
      </c>
      <c r="R14" s="289" t="s">
        <v>3891</v>
      </c>
      <c r="S14" s="137" t="s">
        <v>3891</v>
      </c>
      <c r="T14" s="289" t="s">
        <v>3891</v>
      </c>
      <c r="U14" s="137" t="s">
        <v>3891</v>
      </c>
      <c r="V14" s="289" t="s">
        <v>3891</v>
      </c>
      <c r="W14" s="137" t="s">
        <v>3891</v>
      </c>
      <c r="X14" s="289" t="s">
        <v>3891</v>
      </c>
      <c r="Y14" s="137" t="s">
        <v>4135</v>
      </c>
      <c r="Z14" s="289" t="s">
        <v>3891</v>
      </c>
      <c r="AA14" s="137" t="s">
        <v>3891</v>
      </c>
      <c r="AB14" s="289" t="s">
        <v>3891</v>
      </c>
      <c r="AC14" s="137" t="s">
        <v>3891</v>
      </c>
      <c r="AD14" s="289" t="s">
        <v>3891</v>
      </c>
      <c r="AE14" s="177" t="s">
        <v>5415</v>
      </c>
      <c r="AF14" s="317" t="s">
        <v>3891</v>
      </c>
      <c r="AG14" s="178" t="s">
        <v>3891</v>
      </c>
    </row>
    <row r="15" spans="1:35" ht="22.5" x14ac:dyDescent="0.2">
      <c r="A15" s="179" t="str">
        <f>VLOOKUP("X912"&amp;B15,Labels!$A$2:$B$330,2,FALSE) &amp; " - " &amp; VLOOKUP("EW05"&amp;F15,Labels!$A$2:$B$330,2,FALSE) &amp; " - " &amp; VLOOKUP("EW00"&amp;G15,Labels!$A$2:$B$330,2,FALSE) &amp; " - " &amp; VLOOKUP("EW13"&amp;H15,Labels!$A$2:$B$330,2,FALSE) &amp; " - " &amp; VLOOKUP("ACT"&amp;I15,Labels!$A$2:$B$330,2,FALSE) &amp; " - " &amp; VLOOKUP("CMPA"&amp;J15,Labels!$A$2:$B$330,2,FALSE) &amp; " - " &amp; VLOOKUP("FTX"&amp;L15,Labels!$A$2:$B$330,2,FALSE) &amp; " - " &amp; VLOOKUP("DOC"&amp;M15,Labels!$A$2:$B$330,2,FALSE)</f>
        <v>MPB Origine courtier - Modification - Modification risque - / - / - / - / - /</v>
      </c>
      <c r="B15" s="177" t="s">
        <v>1398</v>
      </c>
      <c r="C15" s="178" t="s">
        <v>7185</v>
      </c>
      <c r="D15" s="178" t="s">
        <v>3881</v>
      </c>
      <c r="E15" s="178">
        <v>12</v>
      </c>
      <c r="F15" s="178">
        <v>4</v>
      </c>
      <c r="G15" s="177">
        <v>7</v>
      </c>
      <c r="H15" s="177" t="s">
        <v>3889</v>
      </c>
      <c r="I15" s="177" t="s">
        <v>3889</v>
      </c>
      <c r="J15" s="177" t="s">
        <v>3889</v>
      </c>
      <c r="K15" s="177" t="s">
        <v>3889</v>
      </c>
      <c r="L15" s="177" t="s">
        <v>3889</v>
      </c>
      <c r="M15" s="177" t="s">
        <v>3889</v>
      </c>
      <c r="N15" s="177" t="s">
        <v>3889</v>
      </c>
      <c r="O15" s="137" t="s">
        <v>3891</v>
      </c>
      <c r="P15" s="289" t="s">
        <v>3891</v>
      </c>
      <c r="Q15" s="137" t="s">
        <v>3891</v>
      </c>
      <c r="R15" s="289" t="s">
        <v>3891</v>
      </c>
      <c r="S15" s="137" t="s">
        <v>3891</v>
      </c>
      <c r="T15" s="289" t="s">
        <v>3891</v>
      </c>
      <c r="U15" s="137" t="s">
        <v>3891</v>
      </c>
      <c r="V15" s="289" t="s">
        <v>3891</v>
      </c>
      <c r="W15" s="137" t="s">
        <v>3891</v>
      </c>
      <c r="X15" s="289" t="s">
        <v>3891</v>
      </c>
      <c r="Y15" s="137" t="s">
        <v>4135</v>
      </c>
      <c r="Z15" s="289" t="s">
        <v>3891</v>
      </c>
      <c r="AA15" s="137" t="s">
        <v>3891</v>
      </c>
      <c r="AB15" s="289" t="s">
        <v>3891</v>
      </c>
      <c r="AC15" s="137" t="s">
        <v>3891</v>
      </c>
      <c r="AD15" s="289" t="s">
        <v>3891</v>
      </c>
      <c r="AE15" s="177" t="s">
        <v>5415</v>
      </c>
      <c r="AF15" s="317" t="s">
        <v>3891</v>
      </c>
      <c r="AG15" s="178" t="s">
        <v>3891</v>
      </c>
    </row>
    <row r="16" spans="1:35" ht="22.5" x14ac:dyDescent="0.2">
      <c r="A16" s="179" t="str">
        <f>VLOOKUP("X912"&amp;B16,Labels!$A$2:$B$330,2,FALSE) &amp; " - " &amp; VLOOKUP("EW05"&amp;F16,Labels!$A$2:$B$330,2,FALSE) &amp; " - " &amp; VLOOKUP("EW00"&amp;G16,Labels!$A$2:$B$330,2,FALSE) &amp; " - " &amp; VLOOKUP("EW13"&amp;H16,Labels!$A$2:$B$330,2,FALSE) &amp; " - " &amp; VLOOKUP("ACT"&amp;I16,Labels!$A$2:$B$330,2,FALSE) &amp; " - " &amp; VLOOKUP("CMPA"&amp;J16,Labels!$A$2:$B$330,2,FALSE) &amp; " - " &amp; VLOOKUP("FTX"&amp;L16,Labels!$A$2:$B$330,2,FALSE) &amp; " - " &amp; VLOOKUP("DOC"&amp;M16,Labels!$A$2:$B$330,2,FALSE)</f>
        <v>MPB Origine courtier - Modification - Modification modalité - / - / - / - / - /</v>
      </c>
      <c r="B16" s="177" t="s">
        <v>1398</v>
      </c>
      <c r="C16" s="178" t="s">
        <v>7185</v>
      </c>
      <c r="D16" s="178" t="s">
        <v>3881</v>
      </c>
      <c r="E16" s="178">
        <v>12</v>
      </c>
      <c r="F16" s="178">
        <v>4</v>
      </c>
      <c r="G16" s="177">
        <v>9</v>
      </c>
      <c r="H16" s="177" t="s">
        <v>3889</v>
      </c>
      <c r="I16" s="177" t="s">
        <v>3889</v>
      </c>
      <c r="J16" s="177" t="s">
        <v>3889</v>
      </c>
      <c r="K16" s="177" t="s">
        <v>3889</v>
      </c>
      <c r="L16" s="177" t="s">
        <v>3889</v>
      </c>
      <c r="M16" s="177" t="s">
        <v>3889</v>
      </c>
      <c r="N16" s="177" t="s">
        <v>3889</v>
      </c>
      <c r="O16" s="137" t="s">
        <v>3891</v>
      </c>
      <c r="P16" s="289" t="s">
        <v>3891</v>
      </c>
      <c r="Q16" s="137" t="s">
        <v>3891</v>
      </c>
      <c r="R16" s="289" t="s">
        <v>3891</v>
      </c>
      <c r="S16" s="137" t="s">
        <v>3891</v>
      </c>
      <c r="T16" s="289" t="s">
        <v>3891</v>
      </c>
      <c r="U16" s="137" t="s">
        <v>3891</v>
      </c>
      <c r="V16" s="289" t="s">
        <v>3891</v>
      </c>
      <c r="W16" s="137" t="s">
        <v>3891</v>
      </c>
      <c r="X16" s="289" t="s">
        <v>3891</v>
      </c>
      <c r="Y16" s="137" t="s">
        <v>4135</v>
      </c>
      <c r="Z16" s="289" t="s">
        <v>3891</v>
      </c>
      <c r="AA16" s="137" t="s">
        <v>3891</v>
      </c>
      <c r="AB16" s="289" t="s">
        <v>3891</v>
      </c>
      <c r="AC16" s="137" t="s">
        <v>3891</v>
      </c>
      <c r="AD16" s="289" t="s">
        <v>3891</v>
      </c>
      <c r="AE16" s="177" t="s">
        <v>5415</v>
      </c>
      <c r="AF16" s="317" t="s">
        <v>3891</v>
      </c>
      <c r="AG16" s="178" t="s">
        <v>3891</v>
      </c>
    </row>
    <row r="17" spans="1:33" ht="22.5" x14ac:dyDescent="0.2">
      <c r="A17" s="179" t="str">
        <f>VLOOKUP("X912"&amp;B17,Labels!$A$2:$B$330,2,FALSE) &amp; " - " &amp; VLOOKUP("EW05"&amp;F17,Labels!$A$2:$B$330,2,FALSE) &amp; " - " &amp; VLOOKUP("EW00"&amp;G17,Labels!$A$2:$B$330,2,FALSE) &amp; " - " &amp; VLOOKUP("EW13"&amp;H17,Labels!$A$2:$B$330,2,FALSE) &amp; " - " &amp; VLOOKUP("ACT"&amp;I17,Labels!$A$2:$B$330,2,FALSE) &amp; " - " &amp; VLOOKUP("CMPA"&amp;J17,Labels!$A$2:$B$330,2,FALSE) &amp; " - " &amp; VLOOKUP("FTX"&amp;L17,Labels!$A$2:$B$330,2,FALSE) &amp; " - " &amp; VLOOKUP("DOC"&amp;M17,Labels!$A$2:$B$330,2,FALSE)</f>
        <v>MPB Origine courtier - Modification - Modifications multiples - / - / - / - / - /</v>
      </c>
      <c r="B17" s="177" t="s">
        <v>1398</v>
      </c>
      <c r="C17" s="178" t="s">
        <v>7185</v>
      </c>
      <c r="D17" s="178" t="s">
        <v>3881</v>
      </c>
      <c r="E17" s="178">
        <v>12</v>
      </c>
      <c r="F17" s="178">
        <v>4</v>
      </c>
      <c r="G17" s="177">
        <v>10</v>
      </c>
      <c r="H17" s="177" t="s">
        <v>3889</v>
      </c>
      <c r="I17" s="177" t="s">
        <v>3889</v>
      </c>
      <c r="J17" s="177" t="s">
        <v>3889</v>
      </c>
      <c r="K17" s="177" t="s">
        <v>3889</v>
      </c>
      <c r="L17" s="177" t="s">
        <v>3889</v>
      </c>
      <c r="M17" s="177" t="s">
        <v>3889</v>
      </c>
      <c r="N17" s="177" t="s">
        <v>3889</v>
      </c>
      <c r="O17" s="137" t="s">
        <v>3891</v>
      </c>
      <c r="P17" s="289" t="s">
        <v>3891</v>
      </c>
      <c r="Q17" s="137" t="s">
        <v>3891</v>
      </c>
      <c r="R17" s="289" t="s">
        <v>3891</v>
      </c>
      <c r="S17" s="137" t="s">
        <v>3891</v>
      </c>
      <c r="T17" s="289" t="s">
        <v>3891</v>
      </c>
      <c r="U17" s="137" t="s">
        <v>3891</v>
      </c>
      <c r="V17" s="289" t="s">
        <v>3891</v>
      </c>
      <c r="W17" s="137" t="s">
        <v>3891</v>
      </c>
      <c r="X17" s="289" t="s">
        <v>3891</v>
      </c>
      <c r="Y17" s="137" t="s">
        <v>4135</v>
      </c>
      <c r="Z17" s="289" t="s">
        <v>3891</v>
      </c>
      <c r="AA17" s="137" t="s">
        <v>3891</v>
      </c>
      <c r="AB17" s="289" t="s">
        <v>3891</v>
      </c>
      <c r="AC17" s="137" t="s">
        <v>3891</v>
      </c>
      <c r="AD17" s="289" t="s">
        <v>3891</v>
      </c>
      <c r="AE17" s="177" t="s">
        <v>5415</v>
      </c>
      <c r="AF17" s="317" t="s">
        <v>3891</v>
      </c>
      <c r="AG17" s="178" t="s">
        <v>3891</v>
      </c>
    </row>
    <row r="18" spans="1:33" ht="22.5" x14ac:dyDescent="0.2">
      <c r="A18" s="179" t="str">
        <f>VLOOKUP("X912"&amp;B18,Labels!$A$2:$B$330,2,FALSE) &amp; " - " &amp; VLOOKUP("EW05"&amp;F18,Labels!$A$2:$B$330,2,FALSE) &amp; " - " &amp; VLOOKUP("EW00"&amp;G18,Labels!$A$2:$B$330,2,FALSE) &amp; " - " &amp; VLOOKUP("EW13"&amp;H18,Labels!$A$2:$B$330,2,FALSE) &amp; " - " &amp; VLOOKUP("ACT"&amp;I18,Labels!$A$2:$B$330,2,FALSE) &amp; " - " &amp; VLOOKUP("CMPA"&amp;J18,Labels!$A$2:$B$330,2,FALSE) &amp; " - " &amp; VLOOKUP("FTX"&amp;L18,Labels!$A$2:$B$330,2,FALSE) &amp; " - " &amp; VLOOKUP("DOC"&amp;M18,Labels!$A$2:$B$330,2,FALSE)</f>
        <v>MPB Origine courtier - Modification - Arbitrage des fonds - / - / - / - / - /</v>
      </c>
      <c r="B18" s="177" t="s">
        <v>1398</v>
      </c>
      <c r="C18" s="178" t="s">
        <v>7185</v>
      </c>
      <c r="D18" s="178" t="s">
        <v>3881</v>
      </c>
      <c r="E18" s="178">
        <v>12</v>
      </c>
      <c r="F18" s="178">
        <v>4</v>
      </c>
      <c r="G18" s="177">
        <v>11</v>
      </c>
      <c r="H18" s="177" t="s">
        <v>3889</v>
      </c>
      <c r="I18" s="177" t="s">
        <v>3889</v>
      </c>
      <c r="J18" s="177" t="s">
        <v>3889</v>
      </c>
      <c r="K18" s="177" t="s">
        <v>3889</v>
      </c>
      <c r="L18" s="177" t="s">
        <v>3889</v>
      </c>
      <c r="M18" s="177" t="s">
        <v>3889</v>
      </c>
      <c r="N18" s="177" t="s">
        <v>3889</v>
      </c>
      <c r="O18" s="137" t="s">
        <v>3891</v>
      </c>
      <c r="P18" s="289" t="s">
        <v>3891</v>
      </c>
      <c r="Q18" s="137" t="s">
        <v>3891</v>
      </c>
      <c r="R18" s="289" t="s">
        <v>3891</v>
      </c>
      <c r="S18" s="137" t="s">
        <v>3891</v>
      </c>
      <c r="T18" s="289" t="s">
        <v>3891</v>
      </c>
      <c r="U18" s="137" t="s">
        <v>3891</v>
      </c>
      <c r="V18" s="289" t="s">
        <v>3891</v>
      </c>
      <c r="W18" s="137" t="s">
        <v>3891</v>
      </c>
      <c r="X18" s="289" t="s">
        <v>3891</v>
      </c>
      <c r="Y18" s="137" t="s">
        <v>4135</v>
      </c>
      <c r="Z18" s="289" t="s">
        <v>3891</v>
      </c>
      <c r="AA18" s="137" t="s">
        <v>3891</v>
      </c>
      <c r="AB18" s="289" t="s">
        <v>3891</v>
      </c>
      <c r="AC18" s="137" t="s">
        <v>3891</v>
      </c>
      <c r="AD18" s="289" t="s">
        <v>3891</v>
      </c>
      <c r="AE18" s="177" t="s">
        <v>5415</v>
      </c>
      <c r="AF18" s="317" t="s">
        <v>3891</v>
      </c>
      <c r="AG18" s="178" t="s">
        <v>3891</v>
      </c>
    </row>
    <row r="19" spans="1:33" ht="22.5" x14ac:dyDescent="0.2">
      <c r="A19" s="179" t="str">
        <f>VLOOKUP("X912"&amp;B19,Labels!$A$2:$B$330,2,FALSE) &amp; " - " &amp; VLOOKUP("EW05"&amp;F19,Labels!$A$2:$B$330,2,FALSE) &amp; " - " &amp; VLOOKUP("EW00"&amp;G19,Labels!$A$2:$B$330,2,FALSE) &amp; " - " &amp; VLOOKUP("EW13"&amp;H19,Labels!$A$2:$B$330,2,FALSE) &amp; " - " &amp; VLOOKUP("ACT"&amp;I19,Labels!$A$2:$B$330,2,FALSE) &amp; " - " &amp; VLOOKUP("CMPA"&amp;J19,Labels!$A$2:$B$330,2,FALSE) &amp; " - " &amp; VLOOKUP("FTX"&amp;L19,Labels!$A$2:$B$330,2,FALSE) &amp; " - " &amp; VLOOKUP("DOC"&amp;M19,Labels!$A$2:$B$330,2,FALSE)</f>
        <v>MPB Origine courtier - Modification - Réception prime unique - / - / - / - / - /</v>
      </c>
      <c r="B19" s="177" t="s">
        <v>1398</v>
      </c>
      <c r="C19" s="178" t="s">
        <v>7185</v>
      </c>
      <c r="D19" s="178" t="s">
        <v>3881</v>
      </c>
      <c r="E19" s="178">
        <v>12</v>
      </c>
      <c r="F19" s="178">
        <v>4</v>
      </c>
      <c r="G19" s="177">
        <v>12</v>
      </c>
      <c r="H19" s="177" t="s">
        <v>3889</v>
      </c>
      <c r="I19" s="177" t="s">
        <v>3889</v>
      </c>
      <c r="J19" s="177" t="s">
        <v>3889</v>
      </c>
      <c r="K19" s="177" t="s">
        <v>3889</v>
      </c>
      <c r="L19" s="177" t="s">
        <v>3889</v>
      </c>
      <c r="M19" s="177" t="s">
        <v>3889</v>
      </c>
      <c r="N19" s="177" t="s">
        <v>3889</v>
      </c>
      <c r="O19" s="137" t="s">
        <v>3891</v>
      </c>
      <c r="P19" s="289" t="s">
        <v>3891</v>
      </c>
      <c r="Q19" s="137" t="s">
        <v>3891</v>
      </c>
      <c r="R19" s="289" t="s">
        <v>3891</v>
      </c>
      <c r="S19" s="137" t="s">
        <v>3891</v>
      </c>
      <c r="T19" s="289" t="s">
        <v>3891</v>
      </c>
      <c r="U19" s="137" t="s">
        <v>3891</v>
      </c>
      <c r="V19" s="289" t="s">
        <v>3891</v>
      </c>
      <c r="W19" s="137" t="s">
        <v>3891</v>
      </c>
      <c r="X19" s="289" t="s">
        <v>3891</v>
      </c>
      <c r="Y19" s="137" t="s">
        <v>4135</v>
      </c>
      <c r="Z19" s="289" t="s">
        <v>3891</v>
      </c>
      <c r="AA19" s="137" t="s">
        <v>3891</v>
      </c>
      <c r="AB19" s="289" t="s">
        <v>3891</v>
      </c>
      <c r="AC19" s="137" t="s">
        <v>3891</v>
      </c>
      <c r="AD19" s="289" t="s">
        <v>3891</v>
      </c>
      <c r="AE19" s="177" t="s">
        <v>5415</v>
      </c>
      <c r="AF19" s="317" t="s">
        <v>3891</v>
      </c>
      <c r="AG19" s="178" t="s">
        <v>3891</v>
      </c>
    </row>
    <row r="20" spans="1:33" ht="22.5" x14ac:dyDescent="0.2">
      <c r="A20" s="179" t="str">
        <f>VLOOKUP("X912"&amp;B20,Labels!$A$2:$B$330,2,FALSE) &amp; " - " &amp; VLOOKUP("EW05"&amp;F20,Labels!$A$2:$B$330,2,FALSE) &amp; " - " &amp; VLOOKUP("EW00"&amp;G20,Labels!$A$2:$B$330,2,FALSE) &amp; " - " &amp; VLOOKUP("EW13"&amp;H20,Labels!$A$2:$B$330,2,FALSE) &amp; " - " &amp; VLOOKUP("ACT"&amp;I20,Labels!$A$2:$B$330,2,FALSE) &amp; " - " &amp; VLOOKUP("CMPA"&amp;J20,Labels!$A$2:$B$330,2,FALSE) &amp; " - " &amp; VLOOKUP("FTX"&amp;L20,Labels!$A$2:$B$330,2,FALSE) &amp; " - " &amp; VLOOKUP("DOC"&amp;M20,Labels!$A$2:$B$330,2,FALSE)</f>
        <v>MPB Origine courtier - Modification - Modification intervenants - / - / - / - / - /</v>
      </c>
      <c r="B20" s="177" t="s">
        <v>1398</v>
      </c>
      <c r="C20" s="178" t="s">
        <v>7185</v>
      </c>
      <c r="D20" s="178" t="s">
        <v>3881</v>
      </c>
      <c r="E20" s="178">
        <v>12</v>
      </c>
      <c r="F20" s="178">
        <v>4</v>
      </c>
      <c r="G20" s="177">
        <v>13</v>
      </c>
      <c r="H20" s="177" t="s">
        <v>3889</v>
      </c>
      <c r="I20" s="177" t="s">
        <v>3889</v>
      </c>
      <c r="J20" s="177" t="s">
        <v>3889</v>
      </c>
      <c r="K20" s="177" t="s">
        <v>3889</v>
      </c>
      <c r="L20" s="177" t="s">
        <v>3889</v>
      </c>
      <c r="M20" s="177" t="s">
        <v>3889</v>
      </c>
      <c r="N20" s="177" t="s">
        <v>3889</v>
      </c>
      <c r="O20" s="137" t="s">
        <v>3891</v>
      </c>
      <c r="P20" s="289" t="s">
        <v>3891</v>
      </c>
      <c r="Q20" s="137" t="s">
        <v>3891</v>
      </c>
      <c r="R20" s="289" t="s">
        <v>3891</v>
      </c>
      <c r="S20" s="137" t="s">
        <v>3891</v>
      </c>
      <c r="T20" s="289" t="s">
        <v>3891</v>
      </c>
      <c r="U20" s="137" t="s">
        <v>3891</v>
      </c>
      <c r="V20" s="289" t="s">
        <v>3891</v>
      </c>
      <c r="W20" s="137" t="s">
        <v>3891</v>
      </c>
      <c r="X20" s="289" t="s">
        <v>3891</v>
      </c>
      <c r="Y20" s="137" t="s">
        <v>4135</v>
      </c>
      <c r="Z20" s="289" t="s">
        <v>3891</v>
      </c>
      <c r="AA20" s="137" t="s">
        <v>3891</v>
      </c>
      <c r="AB20" s="289" t="s">
        <v>3891</v>
      </c>
      <c r="AC20" s="137" t="s">
        <v>3891</v>
      </c>
      <c r="AD20" s="289" t="s">
        <v>3891</v>
      </c>
      <c r="AE20" s="177" t="s">
        <v>5415</v>
      </c>
      <c r="AF20" s="317" t="s">
        <v>3891</v>
      </c>
      <c r="AG20" s="178" t="s">
        <v>3891</v>
      </c>
    </row>
    <row r="21" spans="1:33" ht="33.75" x14ac:dyDescent="0.2">
      <c r="A21" s="179" t="str">
        <f>VLOOKUP("X912"&amp;B21,Labels!$A$2:$B$330,2,FALSE) &amp; " - " &amp; VLOOKUP("EW05"&amp;F21,Labels!$A$2:$B$330,2,FALSE) &amp; " - " &amp; VLOOKUP("EW00"&amp;G21,Labels!$A$2:$B$330,2,FALSE) &amp; " - " &amp; VLOOKUP("EW13"&amp;H21,Labels!$A$2:$B$330,2,FALSE) &amp; " - " &amp; VLOOKUP("ACT"&amp;I21,Labels!$A$2:$B$330,2,FALSE) &amp; " - " &amp; VLOOKUP("CMPA"&amp;J21,Labels!$A$2:$B$330,2,FALSE) &amp; " - " &amp; VLOOKUP("FTX"&amp;L21,Labels!$A$2:$B$330,2,FALSE) &amp; " - " &amp; VLOOKUP("DOC"&amp;M21,Labels!$A$2:$B$330,2,FALSE)</f>
        <v>MPB Origine courtier - Modification - Modification planning - Versements - annulation planning - / - / - / - /</v>
      </c>
      <c r="B21" s="177" t="s">
        <v>1398</v>
      </c>
      <c r="C21" s="178" t="s">
        <v>7185</v>
      </c>
      <c r="D21" s="178" t="s">
        <v>3881</v>
      </c>
      <c r="E21" s="178">
        <v>12</v>
      </c>
      <c r="F21" s="178">
        <v>4</v>
      </c>
      <c r="G21" s="177">
        <v>14</v>
      </c>
      <c r="H21" s="177">
        <v>1</v>
      </c>
      <c r="I21" s="177" t="s">
        <v>3889</v>
      </c>
      <c r="J21" s="177" t="s">
        <v>3889</v>
      </c>
      <c r="K21" s="177" t="s">
        <v>3889</v>
      </c>
      <c r="L21" s="177" t="s">
        <v>3889</v>
      </c>
      <c r="M21" s="177" t="s">
        <v>3889</v>
      </c>
      <c r="N21" s="177" t="s">
        <v>3889</v>
      </c>
      <c r="O21" s="137" t="s">
        <v>3891</v>
      </c>
      <c r="P21" s="289" t="s">
        <v>3891</v>
      </c>
      <c r="Q21" s="137" t="s">
        <v>3891</v>
      </c>
      <c r="R21" s="289" t="s">
        <v>3891</v>
      </c>
      <c r="S21" s="137" t="s">
        <v>3891</v>
      </c>
      <c r="T21" s="289" t="s">
        <v>3891</v>
      </c>
      <c r="U21" s="137" t="s">
        <v>3891</v>
      </c>
      <c r="V21" s="289" t="s">
        <v>3891</v>
      </c>
      <c r="W21" s="137" t="s">
        <v>3891</v>
      </c>
      <c r="X21" s="289" t="s">
        <v>3891</v>
      </c>
      <c r="Y21" s="137" t="s">
        <v>4135</v>
      </c>
      <c r="Z21" s="289" t="s">
        <v>3891</v>
      </c>
      <c r="AA21" s="137" t="s">
        <v>3891</v>
      </c>
      <c r="AB21" s="289" t="s">
        <v>3891</v>
      </c>
      <c r="AC21" s="137" t="s">
        <v>3891</v>
      </c>
      <c r="AD21" s="289" t="s">
        <v>3891</v>
      </c>
      <c r="AE21" s="177" t="s">
        <v>5415</v>
      </c>
      <c r="AF21" s="317" t="s">
        <v>3891</v>
      </c>
      <c r="AG21" s="178" t="s">
        <v>3891</v>
      </c>
    </row>
    <row r="22" spans="1:33" ht="22.5" x14ac:dyDescent="0.2">
      <c r="A22" s="179" t="str">
        <f>VLOOKUP("X912"&amp;B22,Labels!$A$2:$B$330,2,FALSE) &amp; " - " &amp; VLOOKUP("EW05"&amp;F22,Labels!$A$2:$B$330,2,FALSE) &amp; " - " &amp; VLOOKUP("EW00"&amp;G22,Labels!$A$2:$B$330,2,FALSE) &amp; " - " &amp; VLOOKUP("EW13"&amp;H22,Labels!$A$2:$B$330,2,FALSE) &amp; " - " &amp; VLOOKUP("ACT"&amp;I22,Labels!$A$2:$B$330,2,FALSE) &amp; " - " &amp; VLOOKUP("CMPA"&amp;J22,Labels!$A$2:$B$330,2,FALSE) &amp; " - " &amp; VLOOKUP("FTX"&amp;L22,Labels!$A$2:$B$330,2,FALSE) &amp; " - " &amp; VLOOKUP("DOC"&amp;M22,Labels!$A$2:$B$330,2,FALSE)</f>
        <v>MPB Origine courtier - Modification - Modification planning - Versements - montant planifié - / - / - / - /</v>
      </c>
      <c r="B22" s="177" t="s">
        <v>1398</v>
      </c>
      <c r="C22" s="178" t="s">
        <v>7185</v>
      </c>
      <c r="D22" s="178" t="s">
        <v>3881</v>
      </c>
      <c r="E22" s="178">
        <v>12</v>
      </c>
      <c r="F22" s="178">
        <v>4</v>
      </c>
      <c r="G22" s="177">
        <v>14</v>
      </c>
      <c r="H22" s="177">
        <v>2</v>
      </c>
      <c r="I22" s="177" t="s">
        <v>3889</v>
      </c>
      <c r="J22" s="177" t="s">
        <v>3889</v>
      </c>
      <c r="K22" s="177" t="s">
        <v>3889</v>
      </c>
      <c r="L22" s="177" t="s">
        <v>3889</v>
      </c>
      <c r="M22" s="177" t="s">
        <v>3889</v>
      </c>
      <c r="N22" s="177" t="s">
        <v>3889</v>
      </c>
      <c r="O22" s="137" t="s">
        <v>3891</v>
      </c>
      <c r="P22" s="289" t="s">
        <v>3891</v>
      </c>
      <c r="Q22" s="137" t="s">
        <v>3891</v>
      </c>
      <c r="R22" s="289" t="s">
        <v>3891</v>
      </c>
      <c r="S22" s="137" t="s">
        <v>3891</v>
      </c>
      <c r="T22" s="289" t="s">
        <v>3891</v>
      </c>
      <c r="U22" s="137" t="s">
        <v>3891</v>
      </c>
      <c r="V22" s="289" t="s">
        <v>3891</v>
      </c>
      <c r="W22" s="137" t="s">
        <v>3891</v>
      </c>
      <c r="X22" s="289" t="s">
        <v>3891</v>
      </c>
      <c r="Y22" s="137" t="s">
        <v>4135</v>
      </c>
      <c r="Z22" s="289" t="s">
        <v>3891</v>
      </c>
      <c r="AA22" s="137" t="s">
        <v>3891</v>
      </c>
      <c r="AB22" s="289" t="s">
        <v>3891</v>
      </c>
      <c r="AC22" s="137" t="s">
        <v>3891</v>
      </c>
      <c r="AD22" s="289" t="s">
        <v>3891</v>
      </c>
      <c r="AE22" s="177" t="s">
        <v>5415</v>
      </c>
      <c r="AF22" s="317" t="s">
        <v>3891</v>
      </c>
      <c r="AG22" s="178" t="s">
        <v>3891</v>
      </c>
    </row>
    <row r="23" spans="1:33" ht="22.5" x14ac:dyDescent="0.2">
      <c r="A23" s="179" t="str">
        <f>VLOOKUP("X912"&amp;B23,Labels!$A$2:$B$330,2,FALSE) &amp; " - " &amp; VLOOKUP("EW05"&amp;F23,Labels!$A$2:$B$330,2,FALSE) &amp; " - " &amp; VLOOKUP("EW00"&amp;G23,Labels!$A$2:$B$330,2,FALSE) &amp; " - " &amp; VLOOKUP("EW13"&amp;H23,Labels!$A$2:$B$330,2,FALSE) &amp; " - " &amp; VLOOKUP("ACT"&amp;I23,Labels!$A$2:$B$330,2,FALSE) &amp; " - " &amp; VLOOKUP("CMPA"&amp;J23,Labels!$A$2:$B$330,2,FALSE) &amp; " - " &amp; VLOOKUP("FTX"&amp;L23,Labels!$A$2:$B$330,2,FALSE) &amp; " - " &amp; VLOOKUP("DOC"&amp;M23,Labels!$A$2:$B$330,2,FALSE)</f>
        <v>MPB Origine courtier - Modification - Modification planning - Versements - fractionnement - / - / - / - /</v>
      </c>
      <c r="B23" s="177" t="s">
        <v>1398</v>
      </c>
      <c r="C23" s="178" t="s">
        <v>7185</v>
      </c>
      <c r="D23" s="178" t="s">
        <v>3881</v>
      </c>
      <c r="E23" s="178">
        <v>12</v>
      </c>
      <c r="F23" s="178">
        <v>4</v>
      </c>
      <c r="G23" s="177">
        <v>14</v>
      </c>
      <c r="H23" s="177">
        <v>3</v>
      </c>
      <c r="I23" s="177" t="s">
        <v>3889</v>
      </c>
      <c r="J23" s="177" t="s">
        <v>3889</v>
      </c>
      <c r="K23" s="177" t="s">
        <v>3889</v>
      </c>
      <c r="L23" s="177" t="s">
        <v>3889</v>
      </c>
      <c r="M23" s="177" t="s">
        <v>3889</v>
      </c>
      <c r="N23" s="177" t="s">
        <v>3889</v>
      </c>
      <c r="O23" s="137" t="s">
        <v>3891</v>
      </c>
      <c r="P23" s="289" t="s">
        <v>3891</v>
      </c>
      <c r="Q23" s="137" t="s">
        <v>3891</v>
      </c>
      <c r="R23" s="289" t="s">
        <v>3891</v>
      </c>
      <c r="S23" s="137" t="s">
        <v>3891</v>
      </c>
      <c r="T23" s="289" t="s">
        <v>3891</v>
      </c>
      <c r="U23" s="137" t="s">
        <v>3891</v>
      </c>
      <c r="V23" s="289" t="s">
        <v>3891</v>
      </c>
      <c r="W23" s="137" t="s">
        <v>3891</v>
      </c>
      <c r="X23" s="289" t="s">
        <v>3891</v>
      </c>
      <c r="Y23" s="137" t="s">
        <v>4135</v>
      </c>
      <c r="Z23" s="289" t="s">
        <v>3891</v>
      </c>
      <c r="AA23" s="137" t="s">
        <v>3891</v>
      </c>
      <c r="AB23" s="289" t="s">
        <v>3891</v>
      </c>
      <c r="AC23" s="137" t="s">
        <v>3891</v>
      </c>
      <c r="AD23" s="289" t="s">
        <v>3891</v>
      </c>
      <c r="AE23" s="177" t="s">
        <v>5415</v>
      </c>
      <c r="AF23" s="317" t="s">
        <v>3891</v>
      </c>
      <c r="AG23" s="178" t="s">
        <v>3891</v>
      </c>
    </row>
    <row r="24" spans="1:33" ht="22.5" x14ac:dyDescent="0.2">
      <c r="A24" s="179" t="str">
        <f>VLOOKUP("X912"&amp;B24,Labels!$A$2:$B$330,2,FALSE) &amp; " - " &amp; VLOOKUP("EW05"&amp;F24,Labels!$A$2:$B$330,2,FALSE) &amp; " - " &amp; VLOOKUP("EW00"&amp;G24,Labels!$A$2:$B$330,2,FALSE) &amp; " - " &amp; VLOOKUP("EW13"&amp;H24,Labels!$A$2:$B$330,2,FALSE) &amp; " - " &amp; VLOOKUP("ACT"&amp;I24,Labels!$A$2:$B$330,2,FALSE) &amp; " - " &amp; VLOOKUP("CMPA"&amp;J24,Labels!$A$2:$B$330,2,FALSE) &amp; " - " &amp; VLOOKUP("FTX"&amp;L24,Labels!$A$2:$B$330,2,FALSE) &amp; " - " &amp; VLOOKUP("DOC"&amp;M24,Labels!$A$2:$B$330,2,FALSE)</f>
        <v>MPB Origine courtier - Modification - Modification planning - Versements - type de prime - / - / - / - /</v>
      </c>
      <c r="B24" s="177" t="s">
        <v>1398</v>
      </c>
      <c r="C24" s="178" t="s">
        <v>7185</v>
      </c>
      <c r="D24" s="178" t="s">
        <v>3881</v>
      </c>
      <c r="E24" s="178">
        <v>12</v>
      </c>
      <c r="F24" s="178">
        <v>4</v>
      </c>
      <c r="G24" s="177">
        <v>14</v>
      </c>
      <c r="H24" s="177">
        <v>4</v>
      </c>
      <c r="I24" s="177" t="s">
        <v>3889</v>
      </c>
      <c r="J24" s="177" t="s">
        <v>3889</v>
      </c>
      <c r="K24" s="177" t="s">
        <v>3889</v>
      </c>
      <c r="L24" s="177" t="s">
        <v>3889</v>
      </c>
      <c r="M24" s="177" t="s">
        <v>3889</v>
      </c>
      <c r="N24" s="177" t="s">
        <v>3889</v>
      </c>
      <c r="O24" s="137" t="s">
        <v>3891</v>
      </c>
      <c r="P24" s="289" t="s">
        <v>3891</v>
      </c>
      <c r="Q24" s="137" t="s">
        <v>3891</v>
      </c>
      <c r="R24" s="289" t="s">
        <v>3891</v>
      </c>
      <c r="S24" s="137" t="s">
        <v>3891</v>
      </c>
      <c r="T24" s="289" t="s">
        <v>3891</v>
      </c>
      <c r="U24" s="137" t="s">
        <v>3891</v>
      </c>
      <c r="V24" s="289" t="s">
        <v>3891</v>
      </c>
      <c r="W24" s="137" t="s">
        <v>3891</v>
      </c>
      <c r="X24" s="289" t="s">
        <v>3891</v>
      </c>
      <c r="Y24" s="137" t="s">
        <v>4135</v>
      </c>
      <c r="Z24" s="289" t="s">
        <v>3891</v>
      </c>
      <c r="AA24" s="137" t="s">
        <v>3891</v>
      </c>
      <c r="AB24" s="289" t="s">
        <v>3891</v>
      </c>
      <c r="AC24" s="137" t="s">
        <v>3891</v>
      </c>
      <c r="AD24" s="289" t="s">
        <v>3891</v>
      </c>
      <c r="AE24" s="177" t="s">
        <v>5415</v>
      </c>
      <c r="AF24" s="317" t="s">
        <v>3891</v>
      </c>
      <c r="AG24" s="178" t="s">
        <v>3891</v>
      </c>
    </row>
    <row r="25" spans="1:33" ht="22.5" x14ac:dyDescent="0.2">
      <c r="A25" s="179" t="str">
        <f>VLOOKUP("X912"&amp;B25,Labels!$A$2:$B$330,2,FALSE) &amp; " - " &amp; VLOOKUP("EW05"&amp;F25,Labels!$A$2:$B$330,2,FALSE) &amp; " - " &amp; VLOOKUP("EW00"&amp;G25,Labels!$A$2:$B$330,2,FALSE) &amp; " - " &amp; VLOOKUP("EW13"&amp;H25,Labels!$A$2:$B$330,2,FALSE) &amp; " - " &amp; VLOOKUP("ACT"&amp;I25,Labels!$A$2:$B$330,2,FALSE) &amp; " - " &amp; VLOOKUP("CMPA"&amp;J25,Labels!$A$2:$B$330,2,FALSE) &amp; " - " &amp; VLOOKUP("FTX"&amp;L25,Labels!$A$2:$B$330,2,FALSE) &amp; " - " &amp; VLOOKUP("DOC"&amp;M25,Labels!$A$2:$B$330,2,FALSE)</f>
        <v>MPB Origine courtier - Modification - Modification planning - Versements - répartition - / - / - / - /</v>
      </c>
      <c r="B25" s="177" t="s">
        <v>1398</v>
      </c>
      <c r="C25" s="178" t="s">
        <v>7185</v>
      </c>
      <c r="D25" s="178" t="s">
        <v>3881</v>
      </c>
      <c r="E25" s="178">
        <v>12</v>
      </c>
      <c r="F25" s="178">
        <v>4</v>
      </c>
      <c r="G25" s="177">
        <v>14</v>
      </c>
      <c r="H25" s="177">
        <v>5</v>
      </c>
      <c r="I25" s="177" t="s">
        <v>3889</v>
      </c>
      <c r="J25" s="177" t="s">
        <v>3889</v>
      </c>
      <c r="K25" s="177" t="s">
        <v>3889</v>
      </c>
      <c r="L25" s="177" t="s">
        <v>3889</v>
      </c>
      <c r="M25" s="177" t="s">
        <v>3889</v>
      </c>
      <c r="N25" s="177" t="s">
        <v>3889</v>
      </c>
      <c r="O25" s="137" t="s">
        <v>3891</v>
      </c>
      <c r="P25" s="289" t="s">
        <v>3891</v>
      </c>
      <c r="Q25" s="137" t="s">
        <v>3891</v>
      </c>
      <c r="R25" s="289" t="s">
        <v>3891</v>
      </c>
      <c r="S25" s="137" t="s">
        <v>3891</v>
      </c>
      <c r="T25" s="289" t="s">
        <v>3891</v>
      </c>
      <c r="U25" s="137" t="s">
        <v>3891</v>
      </c>
      <c r="V25" s="289" t="s">
        <v>3891</v>
      </c>
      <c r="W25" s="137" t="s">
        <v>3891</v>
      </c>
      <c r="X25" s="289" t="s">
        <v>3891</v>
      </c>
      <c r="Y25" s="137" t="s">
        <v>4135</v>
      </c>
      <c r="Z25" s="289" t="s">
        <v>3891</v>
      </c>
      <c r="AA25" s="137" t="s">
        <v>3891</v>
      </c>
      <c r="AB25" s="289" t="s">
        <v>3891</v>
      </c>
      <c r="AC25" s="137" t="s">
        <v>3891</v>
      </c>
      <c r="AD25" s="289" t="s">
        <v>3891</v>
      </c>
      <c r="AE25" s="177" t="s">
        <v>5415</v>
      </c>
      <c r="AF25" s="317" t="s">
        <v>3891</v>
      </c>
      <c r="AG25" s="178" t="s">
        <v>3891</v>
      </c>
    </row>
    <row r="26" spans="1:33" ht="22.5" x14ac:dyDescent="0.2">
      <c r="A26" s="179" t="str">
        <f>VLOOKUP("X912"&amp;B26,Labels!$A$2:$B$330,2,FALSE) &amp; " - " &amp; VLOOKUP("EW05"&amp;F26,Labels!$A$2:$B$330,2,FALSE) &amp; " - " &amp; VLOOKUP("EW00"&amp;G26,Labels!$A$2:$B$330,2,FALSE) &amp; " - " &amp; VLOOKUP("EW13"&amp;H26,Labels!$A$2:$B$330,2,FALSE) &amp; " - " &amp; VLOOKUP("ACT"&amp;I26,Labels!$A$2:$B$330,2,FALSE) &amp; " - " &amp; VLOOKUP("CMPA"&amp;J26,Labels!$A$2:$B$330,2,FALSE) &amp; " - " &amp; VLOOKUP("FTX"&amp;L26,Labels!$A$2:$B$330,2,FALSE) &amp; " - " &amp; VLOOKUP("DOC"&amp;M26,Labels!$A$2:$B$330,2,FALSE)</f>
        <v>MPB Origine courtier - Modification - Modification planning - Bonus - répartition - / - / - / - /</v>
      </c>
      <c r="B26" s="177" t="s">
        <v>1398</v>
      </c>
      <c r="C26" s="178" t="s">
        <v>7185</v>
      </c>
      <c r="D26" s="178" t="s">
        <v>3881</v>
      </c>
      <c r="E26" s="178">
        <v>12</v>
      </c>
      <c r="F26" s="178">
        <v>4</v>
      </c>
      <c r="G26" s="177">
        <v>14</v>
      </c>
      <c r="H26" s="177">
        <v>6</v>
      </c>
      <c r="I26" s="177" t="s">
        <v>3889</v>
      </c>
      <c r="J26" s="177" t="s">
        <v>3889</v>
      </c>
      <c r="K26" s="177" t="s">
        <v>3889</v>
      </c>
      <c r="L26" s="177" t="s">
        <v>3889</v>
      </c>
      <c r="M26" s="177" t="s">
        <v>3889</v>
      </c>
      <c r="N26" s="177" t="s">
        <v>3889</v>
      </c>
      <c r="O26" s="137" t="s">
        <v>3891</v>
      </c>
      <c r="P26" s="289" t="s">
        <v>3891</v>
      </c>
      <c r="Q26" s="137" t="s">
        <v>3891</v>
      </c>
      <c r="R26" s="289" t="s">
        <v>3891</v>
      </c>
      <c r="S26" s="137" t="s">
        <v>3891</v>
      </c>
      <c r="T26" s="289" t="s">
        <v>3891</v>
      </c>
      <c r="U26" s="137" t="s">
        <v>3891</v>
      </c>
      <c r="V26" s="289" t="s">
        <v>3891</v>
      </c>
      <c r="W26" s="137" t="s">
        <v>3891</v>
      </c>
      <c r="X26" s="289" t="s">
        <v>3891</v>
      </c>
      <c r="Y26" s="137" t="s">
        <v>4135</v>
      </c>
      <c r="Z26" s="289" t="s">
        <v>3891</v>
      </c>
      <c r="AA26" s="137" t="s">
        <v>3891</v>
      </c>
      <c r="AB26" s="289" t="s">
        <v>3891</v>
      </c>
      <c r="AC26" s="137" t="s">
        <v>3891</v>
      </c>
      <c r="AD26" s="289" t="s">
        <v>3891</v>
      </c>
      <c r="AE26" s="177" t="s">
        <v>5415</v>
      </c>
      <c r="AF26" s="317" t="s">
        <v>3891</v>
      </c>
      <c r="AG26" s="178" t="s">
        <v>3891</v>
      </c>
    </row>
    <row r="27" spans="1:33" ht="22.5" x14ac:dyDescent="0.2">
      <c r="A27" s="179" t="str">
        <f>VLOOKUP("X912"&amp;B27,Labels!$A$2:$B$330,2,FALSE) &amp; " - " &amp; VLOOKUP("EW05"&amp;F27,Labels!$A$2:$B$330,2,FALSE) &amp; " - " &amp; VLOOKUP("EW00"&amp;G27,Labels!$A$2:$B$330,2,FALSE) &amp; " - " &amp; VLOOKUP("EW13"&amp;H27,Labels!$A$2:$B$330,2,FALSE) &amp; " - " &amp; VLOOKUP("ACT"&amp;I27,Labels!$A$2:$B$330,2,FALSE) &amp; " - " &amp; VLOOKUP("CMPA"&amp;J27,Labels!$A$2:$B$330,2,FALSE) &amp; " - " &amp; VLOOKUP("FTX"&amp;L27,Labels!$A$2:$B$330,2,FALSE) &amp; " - " &amp; VLOOKUP("DOC"&amp;M27,Labels!$A$2:$B$330,2,FALSE)</f>
        <v>MPB Origine courtier - Modification - Modification planning - Retraits - annulation planning - / - / - / - /</v>
      </c>
      <c r="B27" s="177" t="s">
        <v>1398</v>
      </c>
      <c r="C27" s="178" t="s">
        <v>7185</v>
      </c>
      <c r="D27" s="178" t="s">
        <v>3881</v>
      </c>
      <c r="E27" s="178">
        <v>12</v>
      </c>
      <c r="F27" s="178">
        <v>4</v>
      </c>
      <c r="G27" s="177">
        <v>14</v>
      </c>
      <c r="H27" s="177">
        <v>7</v>
      </c>
      <c r="I27" s="177" t="s">
        <v>3889</v>
      </c>
      <c r="J27" s="177" t="s">
        <v>3889</v>
      </c>
      <c r="K27" s="177" t="s">
        <v>3889</v>
      </c>
      <c r="L27" s="177" t="s">
        <v>3889</v>
      </c>
      <c r="M27" s="177" t="s">
        <v>3889</v>
      </c>
      <c r="N27" s="177" t="s">
        <v>3889</v>
      </c>
      <c r="O27" s="137" t="s">
        <v>3891</v>
      </c>
      <c r="P27" s="289" t="s">
        <v>3891</v>
      </c>
      <c r="Q27" s="137" t="s">
        <v>3891</v>
      </c>
      <c r="R27" s="289" t="s">
        <v>3891</v>
      </c>
      <c r="S27" s="137" t="s">
        <v>3891</v>
      </c>
      <c r="T27" s="289" t="s">
        <v>3891</v>
      </c>
      <c r="U27" s="137" t="s">
        <v>3891</v>
      </c>
      <c r="V27" s="289" t="s">
        <v>3891</v>
      </c>
      <c r="W27" s="137" t="s">
        <v>3891</v>
      </c>
      <c r="X27" s="289" t="s">
        <v>3891</v>
      </c>
      <c r="Y27" s="137" t="s">
        <v>4135</v>
      </c>
      <c r="Z27" s="289" t="s">
        <v>3891</v>
      </c>
      <c r="AA27" s="137" t="s">
        <v>3891</v>
      </c>
      <c r="AB27" s="289" t="s">
        <v>3891</v>
      </c>
      <c r="AC27" s="137" t="s">
        <v>3891</v>
      </c>
      <c r="AD27" s="289" t="s">
        <v>3891</v>
      </c>
      <c r="AE27" s="177" t="s">
        <v>5415</v>
      </c>
      <c r="AF27" s="317" t="s">
        <v>3891</v>
      </c>
      <c r="AG27" s="178" t="s">
        <v>3891</v>
      </c>
    </row>
    <row r="28" spans="1:33" ht="22.5" x14ac:dyDescent="0.2">
      <c r="A28" s="179" t="str">
        <f>VLOOKUP("X912"&amp;B28,Labels!$A$2:$B$330,2,FALSE) &amp; " - " &amp; VLOOKUP("EW05"&amp;F28,Labels!$A$2:$B$330,2,FALSE) &amp; " - " &amp; VLOOKUP("EW00"&amp;G28,Labels!$A$2:$B$330,2,FALSE) &amp; " - " &amp; VLOOKUP("EW13"&amp;H28,Labels!$A$2:$B$330,2,FALSE) &amp; " - " &amp; VLOOKUP("ACT"&amp;I28,Labels!$A$2:$B$330,2,FALSE) &amp; " - " &amp; VLOOKUP("CMPA"&amp;J28,Labels!$A$2:$B$330,2,FALSE) &amp; " - " &amp; VLOOKUP("FTX"&amp;L28,Labels!$A$2:$B$330,2,FALSE) &amp; " - " &amp; VLOOKUP("DOC"&amp;M28,Labels!$A$2:$B$330,2,FALSE)</f>
        <v>MPB Origine courtier - Modification - Modification planning - Retraits - montant planifié - / - / - / - /</v>
      </c>
      <c r="B28" s="177" t="s">
        <v>1398</v>
      </c>
      <c r="C28" s="178" t="s">
        <v>7185</v>
      </c>
      <c r="D28" s="178" t="s">
        <v>3881</v>
      </c>
      <c r="E28" s="178">
        <v>12</v>
      </c>
      <c r="F28" s="178">
        <v>4</v>
      </c>
      <c r="G28" s="177">
        <v>14</v>
      </c>
      <c r="H28" s="177">
        <v>8</v>
      </c>
      <c r="I28" s="177" t="s">
        <v>3889</v>
      </c>
      <c r="J28" s="177" t="s">
        <v>3889</v>
      </c>
      <c r="K28" s="177" t="s">
        <v>3889</v>
      </c>
      <c r="L28" s="177" t="s">
        <v>3889</v>
      </c>
      <c r="M28" s="177" t="s">
        <v>3889</v>
      </c>
      <c r="N28" s="177" t="s">
        <v>3889</v>
      </c>
      <c r="O28" s="137" t="s">
        <v>3891</v>
      </c>
      <c r="P28" s="289" t="s">
        <v>3891</v>
      </c>
      <c r="Q28" s="137" t="s">
        <v>3891</v>
      </c>
      <c r="R28" s="289" t="s">
        <v>3891</v>
      </c>
      <c r="S28" s="137" t="s">
        <v>3891</v>
      </c>
      <c r="T28" s="289" t="s">
        <v>3891</v>
      </c>
      <c r="U28" s="137" t="s">
        <v>3891</v>
      </c>
      <c r="V28" s="289" t="s">
        <v>3891</v>
      </c>
      <c r="W28" s="137" t="s">
        <v>3891</v>
      </c>
      <c r="X28" s="289" t="s">
        <v>3891</v>
      </c>
      <c r="Y28" s="137" t="s">
        <v>4135</v>
      </c>
      <c r="Z28" s="289" t="s">
        <v>3891</v>
      </c>
      <c r="AA28" s="137" t="s">
        <v>3891</v>
      </c>
      <c r="AB28" s="289" t="s">
        <v>3891</v>
      </c>
      <c r="AC28" s="137" t="s">
        <v>3891</v>
      </c>
      <c r="AD28" s="289" t="s">
        <v>3891</v>
      </c>
      <c r="AE28" s="177" t="s">
        <v>5415</v>
      </c>
      <c r="AF28" s="317" t="s">
        <v>3891</v>
      </c>
      <c r="AG28" s="178" t="s">
        <v>3891</v>
      </c>
    </row>
    <row r="29" spans="1:33" ht="22.5" x14ac:dyDescent="0.2">
      <c r="A29" s="179" t="str">
        <f>VLOOKUP("X912"&amp;B29,Labels!$A$2:$B$330,2,FALSE) &amp; " - " &amp; VLOOKUP("EW05"&amp;F29,Labels!$A$2:$B$330,2,FALSE) &amp; " - " &amp; VLOOKUP("EW00"&amp;G29,Labels!$A$2:$B$330,2,FALSE) &amp; " - " &amp; VLOOKUP("EW13"&amp;H29,Labels!$A$2:$B$330,2,FALSE) &amp; " - " &amp; VLOOKUP("ACT"&amp;I29,Labels!$A$2:$B$330,2,FALSE) &amp; " - " &amp; VLOOKUP("CMPA"&amp;J29,Labels!$A$2:$B$330,2,FALSE) &amp; " - " &amp; VLOOKUP("FTX"&amp;L29,Labels!$A$2:$B$330,2,FALSE) &amp; " - " &amp; VLOOKUP("DOC"&amp;M29,Labels!$A$2:$B$330,2,FALSE)</f>
        <v>MPB Origine courtier - Modification - Modification planning - Retraits - fractionnement - / - / - / - /</v>
      </c>
      <c r="B29" s="177" t="s">
        <v>1398</v>
      </c>
      <c r="C29" s="178" t="s">
        <v>7185</v>
      </c>
      <c r="D29" s="178" t="s">
        <v>3881</v>
      </c>
      <c r="E29" s="178">
        <v>12</v>
      </c>
      <c r="F29" s="178">
        <v>4</v>
      </c>
      <c r="G29" s="177">
        <v>14</v>
      </c>
      <c r="H29" s="177">
        <v>9</v>
      </c>
      <c r="I29" s="177" t="s">
        <v>3889</v>
      </c>
      <c r="J29" s="177" t="s">
        <v>3889</v>
      </c>
      <c r="K29" s="177" t="s">
        <v>3889</v>
      </c>
      <c r="L29" s="177" t="s">
        <v>3889</v>
      </c>
      <c r="M29" s="177" t="s">
        <v>3889</v>
      </c>
      <c r="N29" s="177" t="s">
        <v>3889</v>
      </c>
      <c r="O29" s="137" t="s">
        <v>3891</v>
      </c>
      <c r="P29" s="289" t="s">
        <v>3891</v>
      </c>
      <c r="Q29" s="137" t="s">
        <v>3891</v>
      </c>
      <c r="R29" s="289" t="s">
        <v>3891</v>
      </c>
      <c r="S29" s="137" t="s">
        <v>3891</v>
      </c>
      <c r="T29" s="289" t="s">
        <v>3891</v>
      </c>
      <c r="U29" s="137" t="s">
        <v>3891</v>
      </c>
      <c r="V29" s="289" t="s">
        <v>3891</v>
      </c>
      <c r="W29" s="137" t="s">
        <v>3891</v>
      </c>
      <c r="X29" s="289" t="s">
        <v>3891</v>
      </c>
      <c r="Y29" s="137" t="s">
        <v>4135</v>
      </c>
      <c r="Z29" s="289" t="s">
        <v>3891</v>
      </c>
      <c r="AA29" s="137" t="s">
        <v>3891</v>
      </c>
      <c r="AB29" s="289" t="s">
        <v>3891</v>
      </c>
      <c r="AC29" s="137" t="s">
        <v>3891</v>
      </c>
      <c r="AD29" s="289" t="s">
        <v>3891</v>
      </c>
      <c r="AE29" s="177" t="s">
        <v>5415</v>
      </c>
      <c r="AF29" s="317" t="s">
        <v>3891</v>
      </c>
      <c r="AG29" s="178" t="s">
        <v>3891</v>
      </c>
    </row>
    <row r="30" spans="1:33" ht="22.5" x14ac:dyDescent="0.2">
      <c r="A30" s="179" t="str">
        <f>VLOOKUP("X912"&amp;B30,Labels!$A$2:$B$330,2,FALSE) &amp; " - " &amp; VLOOKUP("EW05"&amp;F30,Labels!$A$2:$B$330,2,FALSE) &amp; " - " &amp; VLOOKUP("EW00"&amp;G30,Labels!$A$2:$B$330,2,FALSE) &amp; " - " &amp; VLOOKUP("EW13"&amp;H30,Labels!$A$2:$B$330,2,FALSE) &amp; " - " &amp; VLOOKUP("ACT"&amp;I30,Labels!$A$2:$B$330,2,FALSE) &amp; " - " &amp; VLOOKUP("CMPA"&amp;J30,Labels!$A$2:$B$330,2,FALSE) &amp; " - " &amp; VLOOKUP("FTX"&amp;L30,Labels!$A$2:$B$330,2,FALSE) &amp; " - " &amp; VLOOKUP("DOC"&amp;M30,Labels!$A$2:$B$330,2,FALSE)</f>
        <v>MPB Origine courtier - Modification - Modification planning - Retraits - répartition - / - / - / - /</v>
      </c>
      <c r="B30" s="177" t="s">
        <v>1398</v>
      </c>
      <c r="C30" s="178" t="s">
        <v>7185</v>
      </c>
      <c r="D30" s="178" t="s">
        <v>3881</v>
      </c>
      <c r="E30" s="178">
        <v>12</v>
      </c>
      <c r="F30" s="178">
        <v>4</v>
      </c>
      <c r="G30" s="177">
        <v>14</v>
      </c>
      <c r="H30" s="177">
        <v>10</v>
      </c>
      <c r="I30" s="177" t="s">
        <v>3889</v>
      </c>
      <c r="J30" s="177" t="s">
        <v>3889</v>
      </c>
      <c r="K30" s="177" t="s">
        <v>3889</v>
      </c>
      <c r="L30" s="177" t="s">
        <v>3889</v>
      </c>
      <c r="M30" s="177" t="s">
        <v>3889</v>
      </c>
      <c r="N30" s="177" t="s">
        <v>3889</v>
      </c>
      <c r="O30" s="137" t="s">
        <v>3891</v>
      </c>
      <c r="P30" s="289" t="s">
        <v>3891</v>
      </c>
      <c r="Q30" s="137" t="s">
        <v>3891</v>
      </c>
      <c r="R30" s="289" t="s">
        <v>3891</v>
      </c>
      <c r="S30" s="137" t="s">
        <v>3891</v>
      </c>
      <c r="T30" s="289" t="s">
        <v>3891</v>
      </c>
      <c r="U30" s="137" t="s">
        <v>3891</v>
      </c>
      <c r="V30" s="289" t="s">
        <v>3891</v>
      </c>
      <c r="W30" s="137" t="s">
        <v>3891</v>
      </c>
      <c r="X30" s="289" t="s">
        <v>3891</v>
      </c>
      <c r="Y30" s="137" t="s">
        <v>4135</v>
      </c>
      <c r="Z30" s="289" t="s">
        <v>3891</v>
      </c>
      <c r="AA30" s="137" t="s">
        <v>3891</v>
      </c>
      <c r="AB30" s="289" t="s">
        <v>3891</v>
      </c>
      <c r="AC30" s="137" t="s">
        <v>3891</v>
      </c>
      <c r="AD30" s="289" t="s">
        <v>3891</v>
      </c>
      <c r="AE30" s="177" t="s">
        <v>5415</v>
      </c>
      <c r="AF30" s="317" t="s">
        <v>3891</v>
      </c>
      <c r="AG30" s="178" t="s">
        <v>3891</v>
      </c>
    </row>
    <row r="31" spans="1:33" ht="22.5" x14ac:dyDescent="0.2">
      <c r="A31" s="179" t="str">
        <f>VLOOKUP("X912"&amp;B31,Labels!$A$2:$B$330,2,FALSE) &amp; " - " &amp; VLOOKUP("EW05"&amp;F31,Labels!$A$2:$B$330,2,FALSE) &amp; " - " &amp; VLOOKUP("EW00"&amp;G31,Labels!$A$2:$B$330,2,FALSE) &amp; " - " &amp; VLOOKUP("EW13"&amp;H31,Labels!$A$2:$B$330,2,FALSE) &amp; " - " &amp; VLOOKUP("ACT"&amp;I31,Labels!$A$2:$B$330,2,FALSE) &amp; " - " &amp; VLOOKUP("CMPA"&amp;J31,Labels!$A$2:$B$330,2,FALSE) &amp; " - " &amp; VLOOKUP("FTX"&amp;L31,Labels!$A$2:$B$330,2,FALSE) &amp; " - " &amp; VLOOKUP("DOC"&amp;M31,Labels!$A$2:$B$330,2,FALSE)</f>
        <v>MPB Origine courtier - Modification - Réduction pour non paiement - / - / - / - / - /</v>
      </c>
      <c r="B31" s="177" t="s">
        <v>1398</v>
      </c>
      <c r="C31" s="178" t="s">
        <v>7185</v>
      </c>
      <c r="D31" s="178" t="s">
        <v>3881</v>
      </c>
      <c r="E31" s="178">
        <v>12</v>
      </c>
      <c r="F31" s="178">
        <v>4</v>
      </c>
      <c r="G31" s="177">
        <v>15</v>
      </c>
      <c r="H31" s="177" t="s">
        <v>3889</v>
      </c>
      <c r="I31" s="177" t="s">
        <v>3889</v>
      </c>
      <c r="J31" s="177" t="s">
        <v>3889</v>
      </c>
      <c r="K31" s="177" t="s">
        <v>3889</v>
      </c>
      <c r="L31" s="177" t="s">
        <v>3889</v>
      </c>
      <c r="M31" s="177" t="s">
        <v>3889</v>
      </c>
      <c r="N31" s="177" t="s">
        <v>3889</v>
      </c>
      <c r="O31" s="137" t="s">
        <v>3891</v>
      </c>
      <c r="P31" s="289" t="s">
        <v>3891</v>
      </c>
      <c r="Q31" s="137" t="s">
        <v>3891</v>
      </c>
      <c r="R31" s="289" t="s">
        <v>3891</v>
      </c>
      <c r="S31" s="137" t="s">
        <v>3891</v>
      </c>
      <c r="T31" s="289" t="s">
        <v>3891</v>
      </c>
      <c r="U31" s="137" t="s">
        <v>3891</v>
      </c>
      <c r="V31" s="289" t="s">
        <v>3891</v>
      </c>
      <c r="W31" s="137" t="s">
        <v>3891</v>
      </c>
      <c r="X31" s="289" t="s">
        <v>3891</v>
      </c>
      <c r="Y31" s="137" t="s">
        <v>4135</v>
      </c>
      <c r="Z31" s="289" t="s">
        <v>3891</v>
      </c>
      <c r="AA31" s="137" t="s">
        <v>3891</v>
      </c>
      <c r="AB31" s="289" t="s">
        <v>3891</v>
      </c>
      <c r="AC31" s="137" t="s">
        <v>3891</v>
      </c>
      <c r="AD31" s="289" t="s">
        <v>3891</v>
      </c>
      <c r="AE31" s="177" t="s">
        <v>5415</v>
      </c>
      <c r="AF31" s="317" t="s">
        <v>3891</v>
      </c>
      <c r="AG31" s="178" t="s">
        <v>3891</v>
      </c>
    </row>
    <row r="32" spans="1:33" ht="22.5" x14ac:dyDescent="0.2">
      <c r="A32" s="179" t="str">
        <f>VLOOKUP("X912"&amp;B32,Labels!$A$2:$B$330,2,FALSE) &amp; " - " &amp; VLOOKUP("EW05"&amp;F32,Labels!$A$2:$B$330,2,FALSE) &amp; " - " &amp; VLOOKUP("EW00"&amp;G32,Labels!$A$2:$B$330,2,FALSE) &amp; " - " &amp; VLOOKUP("EW13"&amp;H32,Labels!$A$2:$B$330,2,FALSE) &amp; " - " &amp; VLOOKUP("ACT"&amp;I32,Labels!$A$2:$B$330,2,FALSE) &amp; " - " &amp; VLOOKUP("CMPA"&amp;J32,Labels!$A$2:$B$330,2,FALSE) &amp; " - " &amp; VLOOKUP("FTX"&amp;L32,Labels!$A$2:$B$330,2,FALSE) &amp; " - " &amp; VLOOKUP("DOC"&amp;M32,Labels!$A$2:$B$330,2,FALSE)</f>
        <v>MPB Origine courtier - Modification - Capitalisation - / - / - / - / - /</v>
      </c>
      <c r="B32" s="177" t="s">
        <v>1398</v>
      </c>
      <c r="C32" s="178" t="s">
        <v>7185</v>
      </c>
      <c r="D32" s="178" t="s">
        <v>3881</v>
      </c>
      <c r="E32" s="178">
        <v>12</v>
      </c>
      <c r="F32" s="178">
        <v>4</v>
      </c>
      <c r="G32" s="177">
        <v>16</v>
      </c>
      <c r="H32" s="177" t="s">
        <v>3889</v>
      </c>
      <c r="I32" s="177" t="s">
        <v>3889</v>
      </c>
      <c r="J32" s="177" t="s">
        <v>3889</v>
      </c>
      <c r="K32" s="177" t="s">
        <v>3889</v>
      </c>
      <c r="L32" s="177" t="s">
        <v>3889</v>
      </c>
      <c r="M32" s="177" t="s">
        <v>3889</v>
      </c>
      <c r="N32" s="177" t="s">
        <v>3889</v>
      </c>
      <c r="O32" s="137" t="s">
        <v>3891</v>
      </c>
      <c r="P32" s="289" t="s">
        <v>3891</v>
      </c>
      <c r="Q32" s="137" t="s">
        <v>3891</v>
      </c>
      <c r="R32" s="289" t="s">
        <v>3891</v>
      </c>
      <c r="S32" s="137" t="s">
        <v>3891</v>
      </c>
      <c r="T32" s="289" t="s">
        <v>3891</v>
      </c>
      <c r="U32" s="137" t="s">
        <v>3891</v>
      </c>
      <c r="V32" s="289" t="s">
        <v>3891</v>
      </c>
      <c r="W32" s="137" t="s">
        <v>3891</v>
      </c>
      <c r="X32" s="289" t="s">
        <v>3891</v>
      </c>
      <c r="Y32" s="137" t="s">
        <v>4135</v>
      </c>
      <c r="Z32" s="289" t="s">
        <v>3891</v>
      </c>
      <c r="AA32" s="137" t="s">
        <v>3891</v>
      </c>
      <c r="AB32" s="289" t="s">
        <v>3891</v>
      </c>
      <c r="AC32" s="137" t="s">
        <v>3891</v>
      </c>
      <c r="AD32" s="289" t="s">
        <v>3891</v>
      </c>
      <c r="AE32" s="177" t="s">
        <v>5415</v>
      </c>
      <c r="AF32" s="317" t="s">
        <v>3891</v>
      </c>
      <c r="AG32" s="178" t="s">
        <v>3891</v>
      </c>
    </row>
    <row r="33" spans="1:35" ht="22.5" x14ac:dyDescent="0.2">
      <c r="A33" s="179" t="str">
        <f>VLOOKUP("X912"&amp;B33,Labels!$A$2:$B$330,2,FALSE) &amp; " - " &amp; VLOOKUP("EW05"&amp;F33,Labels!$A$2:$B$330,2,FALSE) &amp; " - " &amp; VLOOKUP("EW00"&amp;G33,Labels!$A$2:$B$330,2,FALSE) &amp; " - " &amp; VLOOKUP("EW13"&amp;H33,Labels!$A$2:$B$330,2,FALSE) &amp; " - " &amp; VLOOKUP("ACT"&amp;I33,Labels!$A$2:$B$330,2,FALSE) &amp; " - " &amp; VLOOKUP("CMPA"&amp;J33,Labels!$A$2:$B$330,2,FALSE) &amp; " - " &amp; VLOOKUP("FTX"&amp;L33,Labels!$A$2:$B$330,2,FALSE) &amp; " - " &amp; VLOOKUP("DOC"&amp;M33,Labels!$A$2:$B$330,2,FALSE)</f>
        <v>MPB Origine courtier - Modification - Modification tarifaire - / - / - / - / - /</v>
      </c>
      <c r="B33" s="177" t="s">
        <v>1398</v>
      </c>
      <c r="C33" s="178" t="s">
        <v>7185</v>
      </c>
      <c r="D33" s="178" t="s">
        <v>3881</v>
      </c>
      <c r="E33" s="178">
        <v>12</v>
      </c>
      <c r="F33" s="178">
        <v>4</v>
      </c>
      <c r="G33" s="177">
        <v>17</v>
      </c>
      <c r="H33" s="177" t="s">
        <v>3889</v>
      </c>
      <c r="I33" s="177" t="s">
        <v>3889</v>
      </c>
      <c r="J33" s="177" t="s">
        <v>3889</v>
      </c>
      <c r="K33" s="177" t="s">
        <v>3889</v>
      </c>
      <c r="L33" s="177" t="s">
        <v>3889</v>
      </c>
      <c r="M33" s="177" t="s">
        <v>3889</v>
      </c>
      <c r="N33" s="177" t="s">
        <v>3889</v>
      </c>
      <c r="O33" s="137" t="s">
        <v>3891</v>
      </c>
      <c r="P33" s="289" t="s">
        <v>3891</v>
      </c>
      <c r="Q33" s="137" t="s">
        <v>3891</v>
      </c>
      <c r="R33" s="289" t="s">
        <v>3891</v>
      </c>
      <c r="S33" s="137" t="s">
        <v>3891</v>
      </c>
      <c r="T33" s="289" t="s">
        <v>3891</v>
      </c>
      <c r="U33" s="137" t="s">
        <v>3891</v>
      </c>
      <c r="V33" s="289" t="s">
        <v>3891</v>
      </c>
      <c r="W33" s="137" t="s">
        <v>3891</v>
      </c>
      <c r="X33" s="289" t="s">
        <v>3891</v>
      </c>
      <c r="Y33" s="137" t="s">
        <v>4135</v>
      </c>
      <c r="Z33" s="289" t="s">
        <v>3891</v>
      </c>
      <c r="AA33" s="137" t="s">
        <v>3891</v>
      </c>
      <c r="AB33" s="289" t="s">
        <v>3891</v>
      </c>
      <c r="AC33" s="137" t="s">
        <v>3891</v>
      </c>
      <c r="AD33" s="289" t="s">
        <v>3891</v>
      </c>
      <c r="AE33" s="177" t="s">
        <v>5415</v>
      </c>
      <c r="AF33" s="317" t="s">
        <v>3891</v>
      </c>
      <c r="AG33" s="178" t="s">
        <v>3891</v>
      </c>
    </row>
    <row r="34" spans="1:35" ht="22.5" x14ac:dyDescent="0.2">
      <c r="A34" s="179" t="str">
        <f>VLOOKUP("X912"&amp;B34,Labels!$A$2:$B$330,2,FALSE) &amp; " - " &amp; VLOOKUP("EW05"&amp;F34,Labels!$A$2:$B$330,2,FALSE) &amp; " - " &amp; VLOOKUP("EW00"&amp;G34,Labels!$A$2:$B$330,2,FALSE) &amp; " - " &amp; VLOOKUP("EW13"&amp;H34,Labels!$A$2:$B$330,2,FALSE) &amp; " - " &amp; VLOOKUP("ACT"&amp;I34,Labels!$A$2:$B$330,2,FALSE) &amp; " - " &amp; VLOOKUP("CMPA"&amp;J34,Labels!$A$2:$B$330,2,FALSE) &amp; " - " &amp; VLOOKUP("FTX"&amp;L34,Labels!$A$2:$B$330,2,FALSE) &amp; " - " &amp; VLOOKUP("DOC"&amp;M34,Labels!$A$2:$B$330,2,FALSE)</f>
        <v>MPB Origine courtier - Modification - Changement référence flotte - / - / - / - / - /</v>
      </c>
      <c r="B34" s="177" t="s">
        <v>1398</v>
      </c>
      <c r="C34" s="178" t="s">
        <v>7185</v>
      </c>
      <c r="D34" s="178" t="s">
        <v>3881</v>
      </c>
      <c r="E34" s="178">
        <v>12</v>
      </c>
      <c r="F34" s="178">
        <v>4</v>
      </c>
      <c r="G34" s="177">
        <v>18</v>
      </c>
      <c r="H34" s="177" t="s">
        <v>3889</v>
      </c>
      <c r="I34" s="177" t="s">
        <v>3889</v>
      </c>
      <c r="J34" s="177" t="s">
        <v>3889</v>
      </c>
      <c r="K34" s="177" t="s">
        <v>3889</v>
      </c>
      <c r="L34" s="177" t="s">
        <v>3889</v>
      </c>
      <c r="M34" s="177" t="s">
        <v>3889</v>
      </c>
      <c r="N34" s="177" t="s">
        <v>3889</v>
      </c>
      <c r="O34" s="137" t="s">
        <v>3891</v>
      </c>
      <c r="P34" s="289" t="s">
        <v>3891</v>
      </c>
      <c r="Q34" s="137" t="s">
        <v>3891</v>
      </c>
      <c r="R34" s="289" t="s">
        <v>3891</v>
      </c>
      <c r="S34" s="137" t="s">
        <v>3891</v>
      </c>
      <c r="T34" s="289" t="s">
        <v>3891</v>
      </c>
      <c r="U34" s="137" t="s">
        <v>3891</v>
      </c>
      <c r="V34" s="289" t="s">
        <v>3891</v>
      </c>
      <c r="W34" s="137" t="s">
        <v>3891</v>
      </c>
      <c r="X34" s="289" t="s">
        <v>3891</v>
      </c>
      <c r="Y34" s="137" t="s">
        <v>4135</v>
      </c>
      <c r="Z34" s="289" t="s">
        <v>3891</v>
      </c>
      <c r="AA34" s="137" t="s">
        <v>3891</v>
      </c>
      <c r="AB34" s="289" t="s">
        <v>3891</v>
      </c>
      <c r="AC34" s="137" t="s">
        <v>3891</v>
      </c>
      <c r="AD34" s="289" t="s">
        <v>3891</v>
      </c>
      <c r="AE34" s="177" t="s">
        <v>5415</v>
      </c>
      <c r="AF34" s="317" t="s">
        <v>3891</v>
      </c>
      <c r="AG34" s="178" t="s">
        <v>3891</v>
      </c>
    </row>
    <row r="35" spans="1:35" ht="33.75" x14ac:dyDescent="0.2">
      <c r="A35" s="179" t="str">
        <f>VLOOKUP("X912"&amp;B35,Labels!$A$2:$B$330,2,FALSE) &amp; " - " &amp; VLOOKUP("EW05"&amp;F35,Labels!$A$2:$B$330,2,FALSE) &amp; " - " &amp; VLOOKUP("EW00"&amp;G35,Labels!$A$2:$B$330,2,FALSE) &amp; " - " &amp; VLOOKUP("EW13"&amp;H35,Labels!$A$2:$B$330,2,FALSE) &amp; " - " &amp; VLOOKUP("ACT"&amp;I35,Labels!$A$2:$B$330,2,FALSE) &amp; " - " &amp; VLOOKUP("CMPA"&amp;J35,Labels!$A$2:$B$330,2,FALSE) &amp; " - " &amp; VLOOKUP("FTX"&amp;L35,Labels!$A$2:$B$330,2,FALSE) &amp; " - " &amp; VLOOKUP("DOC"&amp;M35,Labels!$A$2:$B$330,2,FALSE)</f>
        <v>MPB Origine courtier - Modification - Voir code message production CMPA - / - Acte de gestion - Envoi d’un document - / - /</v>
      </c>
      <c r="B35" s="177" t="s">
        <v>1398</v>
      </c>
      <c r="C35" s="178" t="s">
        <v>7185</v>
      </c>
      <c r="D35" s="178" t="s">
        <v>3881</v>
      </c>
      <c r="E35" s="178">
        <v>12</v>
      </c>
      <c r="F35" s="178">
        <v>4</v>
      </c>
      <c r="G35" s="177">
        <v>19</v>
      </c>
      <c r="H35" s="177" t="s">
        <v>3889</v>
      </c>
      <c r="I35" s="177" t="s">
        <v>1161</v>
      </c>
      <c r="J35" s="177">
        <v>10</v>
      </c>
      <c r="K35" s="177" t="s">
        <v>3889</v>
      </c>
      <c r="L35" s="177" t="s">
        <v>3889</v>
      </c>
      <c r="M35" s="177" t="s">
        <v>3889</v>
      </c>
      <c r="N35" s="177" t="s">
        <v>3889</v>
      </c>
      <c r="O35" s="176" t="s">
        <v>3891</v>
      </c>
      <c r="P35" s="137" t="s">
        <v>3892</v>
      </c>
      <c r="Q35" s="137" t="s">
        <v>3892</v>
      </c>
      <c r="R35" s="137" t="s">
        <v>3892</v>
      </c>
      <c r="S35" s="137" t="s">
        <v>3892</v>
      </c>
      <c r="T35" s="137" t="s">
        <v>3892</v>
      </c>
      <c r="U35" s="137" t="s">
        <v>3892</v>
      </c>
      <c r="V35" s="137" t="s">
        <v>3892</v>
      </c>
      <c r="W35" s="137" t="s">
        <v>3892</v>
      </c>
      <c r="X35" s="137" t="s">
        <v>3892</v>
      </c>
      <c r="Y35" s="137" t="s">
        <v>4135</v>
      </c>
      <c r="Z35" s="137" t="s">
        <v>3892</v>
      </c>
      <c r="AA35" s="137" t="s">
        <v>3892</v>
      </c>
      <c r="AB35" s="137" t="s">
        <v>3892</v>
      </c>
      <c r="AC35" s="137" t="s">
        <v>3892</v>
      </c>
      <c r="AD35" s="137" t="s">
        <v>3892</v>
      </c>
      <c r="AE35" s="177" t="s">
        <v>5415</v>
      </c>
      <c r="AF35" s="137" t="s">
        <v>3892</v>
      </c>
      <c r="AG35" s="137" t="s">
        <v>3892</v>
      </c>
    </row>
    <row r="36" spans="1:35" ht="33.75" x14ac:dyDescent="0.2">
      <c r="A36" s="179" t="str">
        <f>VLOOKUP("X912"&amp;B36,Labels!$A$2:$B$330,2,FALSE) &amp; " - " &amp; VLOOKUP("EW05"&amp;F36,Labels!$A$2:$B$330,2,FALSE) &amp; " - " &amp; VLOOKUP("EW00"&amp;G36,Labels!$A$2:$B$330,2,FALSE) &amp; " - " &amp; VLOOKUP("EW13"&amp;H36,Labels!$A$2:$B$330,2,FALSE) &amp; " - " &amp; VLOOKUP("ACT"&amp;I36,Labels!$A$2:$B$330,2,FALSE) &amp; " - " &amp; VLOOKUP("CMPA"&amp;J36,Labels!$A$2:$B$330,2,FALSE) &amp; " - " &amp; VLOOKUP("FTX"&amp;L36,Labels!$A$2:$B$330,2,FALSE) &amp; " - " &amp; VLOOKUP("DOC"&amp;M36,Labels!$A$2:$B$330,2,FALSE)</f>
        <v>MPB Origine courtier - Modification - Voir code message production CMPA - / - Acte de gestion - ENVOI : Domiciliation bancaire - / - /</v>
      </c>
      <c r="B36" s="177" t="s">
        <v>1398</v>
      </c>
      <c r="C36" s="178" t="s">
        <v>7185</v>
      </c>
      <c r="D36" s="178" t="s">
        <v>3881</v>
      </c>
      <c r="E36" s="178">
        <v>12</v>
      </c>
      <c r="F36" s="178">
        <v>4</v>
      </c>
      <c r="G36" s="177">
        <v>19</v>
      </c>
      <c r="H36" s="177" t="s">
        <v>3889</v>
      </c>
      <c r="I36" s="177" t="s">
        <v>1161</v>
      </c>
      <c r="J36" s="177">
        <v>11</v>
      </c>
      <c r="K36" s="177" t="s">
        <v>3889</v>
      </c>
      <c r="L36" s="177" t="s">
        <v>3889</v>
      </c>
      <c r="M36" s="177" t="s">
        <v>3889</v>
      </c>
      <c r="N36" s="177" t="s">
        <v>3889</v>
      </c>
      <c r="O36" s="177" t="s">
        <v>4135</v>
      </c>
      <c r="P36" s="177" t="s">
        <v>5415</v>
      </c>
      <c r="Q36" s="177" t="s">
        <v>5415</v>
      </c>
      <c r="R36" s="177" t="s">
        <v>5415</v>
      </c>
      <c r="S36" s="177" t="s">
        <v>5415</v>
      </c>
      <c r="T36" s="177" t="s">
        <v>5415</v>
      </c>
      <c r="U36" s="177" t="s">
        <v>5415</v>
      </c>
      <c r="V36" s="177" t="s">
        <v>5415</v>
      </c>
      <c r="W36" s="177" t="s">
        <v>5415</v>
      </c>
      <c r="X36" s="177" t="s">
        <v>5415</v>
      </c>
      <c r="Y36" s="177" t="s">
        <v>4135</v>
      </c>
      <c r="Z36" s="177" t="s">
        <v>5415</v>
      </c>
      <c r="AA36" s="177" t="s">
        <v>5415</v>
      </c>
      <c r="AB36" s="177" t="s">
        <v>5415</v>
      </c>
      <c r="AC36" s="177" t="s">
        <v>5415</v>
      </c>
      <c r="AD36" s="177" t="s">
        <v>5415</v>
      </c>
      <c r="AE36" s="177" t="s">
        <v>5415</v>
      </c>
      <c r="AF36" s="177" t="s">
        <v>5415</v>
      </c>
      <c r="AG36" s="177" t="s">
        <v>5415</v>
      </c>
    </row>
    <row r="37" spans="1:35" ht="33.75" x14ac:dyDescent="0.2">
      <c r="A37" s="179" t="str">
        <f>VLOOKUP("X912"&amp;B37,Labels!$A$2:$B$330,2,FALSE) &amp; " - " &amp; VLOOKUP("EW05"&amp;F37,Labels!$A$2:$B$330,2,FALSE) &amp; " - " &amp; VLOOKUP("EW00"&amp;G37,Labels!$A$2:$B$330,2,FALSE) &amp; " - " &amp; VLOOKUP("EW13"&amp;H37,Labels!$A$2:$B$330,2,FALSE) &amp; " - " &amp; VLOOKUP("ACT"&amp;I37,Labels!$A$2:$B$330,2,FALSE) &amp; " - " &amp; VLOOKUP("CMPA"&amp;J37,Labels!$A$2:$B$330,2,FALSE) &amp; " - " &amp; VLOOKUP("FTX"&amp;L37,Labels!$A$2:$B$330,2,FALSE) &amp; " - " &amp; VLOOKUP("DOC"&amp;M37,Labels!$A$2:$B$330,2,FALSE)</f>
        <v>MPB Origine courtier - Modification - Voir code message production CMPA - / - Acte de gestion - ENVOI : Revenu de référence - / - /</v>
      </c>
      <c r="B37" s="177" t="s">
        <v>1398</v>
      </c>
      <c r="C37" s="178" t="s">
        <v>7185</v>
      </c>
      <c r="D37" s="178" t="s">
        <v>3881</v>
      </c>
      <c r="E37" s="178">
        <v>12</v>
      </c>
      <c r="F37" s="178">
        <v>4</v>
      </c>
      <c r="G37" s="177">
        <v>19</v>
      </c>
      <c r="H37" s="177" t="s">
        <v>3889</v>
      </c>
      <c r="I37" s="177" t="s">
        <v>1161</v>
      </c>
      <c r="J37" s="177">
        <v>12</v>
      </c>
      <c r="K37" s="177" t="s">
        <v>3889</v>
      </c>
      <c r="L37" s="177" t="s">
        <v>3889</v>
      </c>
      <c r="M37" s="177" t="s">
        <v>3889</v>
      </c>
      <c r="N37" s="177" t="s">
        <v>3889</v>
      </c>
      <c r="O37" s="177" t="s">
        <v>4135</v>
      </c>
      <c r="P37" s="177" t="s">
        <v>5415</v>
      </c>
      <c r="Q37" s="177" t="s">
        <v>5415</v>
      </c>
      <c r="R37" s="177" t="s">
        <v>5415</v>
      </c>
      <c r="S37" s="177" t="s">
        <v>5415</v>
      </c>
      <c r="T37" s="177" t="s">
        <v>5415</v>
      </c>
      <c r="U37" s="177" t="s">
        <v>5415</v>
      </c>
      <c r="V37" s="177" t="s">
        <v>5415</v>
      </c>
      <c r="W37" s="177" t="s">
        <v>5415</v>
      </c>
      <c r="X37" s="177" t="s">
        <v>5415</v>
      </c>
      <c r="Y37" s="177" t="s">
        <v>4135</v>
      </c>
      <c r="Z37" s="177" t="s">
        <v>5415</v>
      </c>
      <c r="AA37" s="177" t="s">
        <v>5415</v>
      </c>
      <c r="AB37" s="177" t="s">
        <v>5415</v>
      </c>
      <c r="AC37" s="177" t="s">
        <v>5415</v>
      </c>
      <c r="AD37" s="177" t="s">
        <v>5415</v>
      </c>
      <c r="AE37" s="177" t="s">
        <v>5415</v>
      </c>
      <c r="AF37" s="177" t="s">
        <v>5415</v>
      </c>
      <c r="AG37" s="177" t="s">
        <v>5415</v>
      </c>
    </row>
    <row r="38" spans="1:35" ht="33.75" x14ac:dyDescent="0.2">
      <c r="A38" s="179" t="str">
        <f>VLOOKUP("X912"&amp;B38,Labels!$A$2:$B$330,2,FALSE) &amp; " - " &amp; VLOOKUP("EW05"&amp;F38,Labels!$A$2:$B$330,2,FALSE) &amp; " - " &amp; VLOOKUP("EW00"&amp;G38,Labels!$A$2:$B$330,2,FALSE) &amp; " - " &amp; VLOOKUP("EW13"&amp;H38,Labels!$A$2:$B$330,2,FALSE) &amp; " - " &amp; VLOOKUP("ACT"&amp;I38,Labels!$A$2:$B$330,2,FALSE) &amp; " - " &amp; VLOOKUP("CMPA"&amp;J38,Labels!$A$2:$B$330,2,FALSE) &amp; " - " &amp; VLOOKUP("FTX"&amp;L38,Labels!$A$2:$B$330,2,FALSE) &amp; " - " &amp; VLOOKUP("DOC"&amp;M38,Labels!$A$2:$B$330,2,FALSE)</f>
        <v>MPB Origine courtier - Modification - Voir code message production CMPA - / - Acte de gestion - Communication de compte bancaire - / - /</v>
      </c>
      <c r="B38" s="177" t="s">
        <v>1398</v>
      </c>
      <c r="C38" s="178" t="s">
        <v>7185</v>
      </c>
      <c r="D38" s="178" t="s">
        <v>3881</v>
      </c>
      <c r="E38" s="178">
        <v>12</v>
      </c>
      <c r="F38" s="178">
        <v>4</v>
      </c>
      <c r="G38" s="177">
        <v>19</v>
      </c>
      <c r="H38" s="177" t="s">
        <v>3889</v>
      </c>
      <c r="I38" s="177" t="s">
        <v>1161</v>
      </c>
      <c r="J38" s="177">
        <v>13</v>
      </c>
      <c r="K38" s="177" t="s">
        <v>3889</v>
      </c>
      <c r="L38" s="177" t="s">
        <v>3889</v>
      </c>
      <c r="M38" s="177" t="s">
        <v>3889</v>
      </c>
      <c r="N38" s="177" t="s">
        <v>3889</v>
      </c>
      <c r="O38" s="176" t="s">
        <v>3891</v>
      </c>
      <c r="P38" s="137" t="s">
        <v>3892</v>
      </c>
      <c r="Q38" s="137" t="s">
        <v>3892</v>
      </c>
      <c r="R38" s="137" t="s">
        <v>3892</v>
      </c>
      <c r="S38" s="137" t="s">
        <v>3892</v>
      </c>
      <c r="T38" s="137" t="s">
        <v>3892</v>
      </c>
      <c r="U38" s="137" t="s">
        <v>3892</v>
      </c>
      <c r="V38" s="137" t="s">
        <v>3892</v>
      </c>
      <c r="W38" s="137" t="s">
        <v>3892</v>
      </c>
      <c r="X38" s="137" t="s">
        <v>3892</v>
      </c>
      <c r="Y38" s="137" t="s">
        <v>4135</v>
      </c>
      <c r="Z38" s="137" t="s">
        <v>3892</v>
      </c>
      <c r="AA38" s="137" t="s">
        <v>3892</v>
      </c>
      <c r="AB38" s="137" t="s">
        <v>3892</v>
      </c>
      <c r="AC38" s="137" t="s">
        <v>3892</v>
      </c>
      <c r="AD38" s="137" t="s">
        <v>3892</v>
      </c>
      <c r="AE38" s="177" t="s">
        <v>5415</v>
      </c>
      <c r="AF38" s="137" t="s">
        <v>3892</v>
      </c>
      <c r="AG38" s="137" t="s">
        <v>3892</v>
      </c>
    </row>
    <row r="39" spans="1:35" ht="33.75" x14ac:dyDescent="0.2">
      <c r="A39" s="179" t="str">
        <f>VLOOKUP("X912"&amp;B39,Labels!$A$2:$B$330,2,FALSE) &amp; " - " &amp; VLOOKUP("EW05"&amp;F39,Labels!$A$2:$B$330,2,FALSE) &amp; " - " &amp; VLOOKUP("EW00"&amp;G39,Labels!$A$2:$B$330,2,FALSE) &amp; " - " &amp; VLOOKUP("EW13"&amp;H39,Labels!$A$2:$B$330,2,FALSE) &amp; " - " &amp; VLOOKUP("ACT"&amp;I39,Labels!$A$2:$B$330,2,FALSE) &amp; " - " &amp; VLOOKUP("CMPA"&amp;J39,Labels!$A$2:$B$330,2,FALSE) &amp; " - " &amp; VLOOKUP("FTX"&amp;L39,Labels!$A$2:$B$330,2,FALSE) &amp; " - " &amp; VLOOKUP("DOC"&amp;M39,Labels!$A$2:$B$330,2,FALSE)</f>
        <v>MPB Origine courtier - Modification - Voir code message production CMPA - / - Acte de gestion - Communication référence producteur - / - /</v>
      </c>
      <c r="B39" s="177" t="s">
        <v>1398</v>
      </c>
      <c r="C39" s="178" t="s">
        <v>7185</v>
      </c>
      <c r="D39" s="178" t="s">
        <v>3881</v>
      </c>
      <c r="E39" s="178">
        <v>12</v>
      </c>
      <c r="F39" s="178">
        <v>4</v>
      </c>
      <c r="G39" s="177">
        <v>19</v>
      </c>
      <c r="H39" s="177" t="s">
        <v>3889</v>
      </c>
      <c r="I39" s="177" t="s">
        <v>1161</v>
      </c>
      <c r="J39" s="177">
        <v>14</v>
      </c>
      <c r="K39" s="177" t="s">
        <v>3889</v>
      </c>
      <c r="L39" s="177" t="s">
        <v>3889</v>
      </c>
      <c r="M39" s="177" t="s">
        <v>3889</v>
      </c>
      <c r="N39" s="177" t="s">
        <v>3889</v>
      </c>
      <c r="O39" s="176" t="s">
        <v>3891</v>
      </c>
      <c r="P39" s="176" t="s">
        <v>3892</v>
      </c>
      <c r="Q39" s="176" t="s">
        <v>3892</v>
      </c>
      <c r="R39" s="176" t="s">
        <v>3892</v>
      </c>
      <c r="S39" s="176" t="s">
        <v>3892</v>
      </c>
      <c r="T39" s="176" t="s">
        <v>3892</v>
      </c>
      <c r="U39" s="176" t="s">
        <v>3892</v>
      </c>
      <c r="V39" s="176" t="s">
        <v>3892</v>
      </c>
      <c r="W39" s="176" t="s">
        <v>3892</v>
      </c>
      <c r="X39" s="176" t="s">
        <v>3892</v>
      </c>
      <c r="Y39" s="176" t="s">
        <v>4135</v>
      </c>
      <c r="Z39" s="176" t="s">
        <v>3892</v>
      </c>
      <c r="AA39" s="176" t="s">
        <v>3892</v>
      </c>
      <c r="AB39" s="176" t="s">
        <v>3892</v>
      </c>
      <c r="AC39" s="176" t="s">
        <v>3892</v>
      </c>
      <c r="AD39" s="176" t="s">
        <v>3892</v>
      </c>
      <c r="AE39" s="177" t="s">
        <v>5415</v>
      </c>
      <c r="AF39" s="176" t="s">
        <v>3892</v>
      </c>
      <c r="AG39" s="176" t="s">
        <v>3892</v>
      </c>
      <c r="AI39" s="308" t="s">
        <v>5313</v>
      </c>
    </row>
    <row r="40" spans="1:35" ht="33.75" x14ac:dyDescent="0.2">
      <c r="A40" s="179" t="str">
        <f>VLOOKUP("X912"&amp;B40,Labels!$A$2:$B$330,2,FALSE) &amp; " - " &amp; VLOOKUP("EW05"&amp;F40,Labels!$A$2:$B$330,2,FALSE) &amp; " - " &amp; VLOOKUP("EW00"&amp;G40,Labels!$A$2:$B$330,2,FALSE) &amp; " - " &amp; VLOOKUP("EW13"&amp;H40,Labels!$A$2:$B$330,2,FALSE) &amp; " - " &amp; VLOOKUP("ACT"&amp;I40,Labels!$A$2:$B$330,2,FALSE) &amp; " - " &amp; VLOOKUP("CMPA"&amp;J40,Labels!$A$2:$B$330,2,FALSE) &amp; " - " &amp; VLOOKUP("FTX"&amp;L40,Labels!$A$2:$B$330,2,FALSE) &amp; " - " &amp; VLOOKUP("DOC"&amp;M40,Labels!$A$2:$B$330,2,FALSE)</f>
        <v>MPB Origine courtier - Modification - Voir code message production CMPA - / - Acte de gestion - Changement du numéro de plaque - / - /</v>
      </c>
      <c r="B40" s="177" t="s">
        <v>1398</v>
      </c>
      <c r="C40" s="178" t="s">
        <v>7185</v>
      </c>
      <c r="D40" s="178" t="s">
        <v>3881</v>
      </c>
      <c r="E40" s="178">
        <v>12</v>
      </c>
      <c r="F40" s="178">
        <v>4</v>
      </c>
      <c r="G40" s="177">
        <v>19</v>
      </c>
      <c r="H40" s="177" t="s">
        <v>3889</v>
      </c>
      <c r="I40" s="177" t="s">
        <v>1161</v>
      </c>
      <c r="J40" s="177">
        <v>15</v>
      </c>
      <c r="K40" s="177" t="s">
        <v>3889</v>
      </c>
      <c r="L40" s="177" t="s">
        <v>3889</v>
      </c>
      <c r="M40" s="177" t="s">
        <v>3889</v>
      </c>
      <c r="N40" s="177" t="s">
        <v>3889</v>
      </c>
      <c r="O40" s="176" t="s">
        <v>3891</v>
      </c>
      <c r="P40" s="315" t="s">
        <v>3891</v>
      </c>
      <c r="Q40" s="176" t="s">
        <v>3891</v>
      </c>
      <c r="R40" s="315" t="s">
        <v>3891</v>
      </c>
      <c r="S40" s="176" t="s">
        <v>3891</v>
      </c>
      <c r="T40" s="137" t="s">
        <v>3892</v>
      </c>
      <c r="U40" s="176" t="s">
        <v>3891</v>
      </c>
      <c r="V40" s="315" t="s">
        <v>3891</v>
      </c>
      <c r="W40" s="176" t="s">
        <v>3891</v>
      </c>
      <c r="X40" s="137" t="s">
        <v>3892</v>
      </c>
      <c r="Y40" s="176" t="s">
        <v>4135</v>
      </c>
      <c r="Z40" s="315" t="s">
        <v>3891</v>
      </c>
      <c r="AA40" s="137" t="s">
        <v>3892</v>
      </c>
      <c r="AB40" s="315" t="s">
        <v>3891</v>
      </c>
      <c r="AC40" s="176" t="s">
        <v>3891</v>
      </c>
      <c r="AD40" s="315" t="s">
        <v>3891</v>
      </c>
      <c r="AE40" s="177" t="s">
        <v>5415</v>
      </c>
      <c r="AF40" s="315" t="s">
        <v>3891</v>
      </c>
      <c r="AG40" s="137" t="s">
        <v>3892</v>
      </c>
    </row>
    <row r="41" spans="1:35" ht="45" x14ac:dyDescent="0.2">
      <c r="A41" s="179" t="str">
        <f>VLOOKUP("X912"&amp;B41,Labels!$A$2:$B$330,2,FALSE) &amp; " - " &amp; VLOOKUP("EW05"&amp;F41,Labels!$A$2:$B$330,2,FALSE) &amp; " - " &amp; VLOOKUP("EW00"&amp;G41,Labels!$A$2:$B$330,2,FALSE) &amp; " - " &amp; VLOOKUP("EW13"&amp;H41,Labels!$A$2:$B$330,2,FALSE) &amp; " - " &amp; VLOOKUP("ACT"&amp;I41,Labels!$A$2:$B$330,2,FALSE) &amp; " - " &amp; VLOOKUP("CMPA"&amp;J41,Labels!$A$2:$B$330,2,FALSE) &amp; " - " &amp; VLOOKUP("FTX"&amp;L41,Labels!$A$2:$B$330,2,FALSE) &amp; " - " &amp; VLOOKUP("DOC"&amp;M41,Labels!$A$2:$B$330,2,FALSE)</f>
        <v>MPB Origine courtier - Modification - Voir code message production CMPA - / - Acte de gestion - Demande changement du mode d'encaissement - / - /</v>
      </c>
      <c r="B41" s="177" t="s">
        <v>1398</v>
      </c>
      <c r="C41" s="178" t="s">
        <v>7185</v>
      </c>
      <c r="D41" s="178" t="s">
        <v>3881</v>
      </c>
      <c r="E41" s="178">
        <v>12</v>
      </c>
      <c r="F41" s="178">
        <v>4</v>
      </c>
      <c r="G41" s="177">
        <v>19</v>
      </c>
      <c r="H41" s="177" t="s">
        <v>3889</v>
      </c>
      <c r="I41" s="177" t="s">
        <v>1161</v>
      </c>
      <c r="J41" s="177">
        <v>16</v>
      </c>
      <c r="K41" s="177" t="s">
        <v>3889</v>
      </c>
      <c r="L41" s="177" t="s">
        <v>3889</v>
      </c>
      <c r="M41" s="177" t="s">
        <v>3889</v>
      </c>
      <c r="N41" s="177" t="s">
        <v>3889</v>
      </c>
      <c r="O41" s="176" t="s">
        <v>3891</v>
      </c>
      <c r="P41" s="137" t="s">
        <v>3892</v>
      </c>
      <c r="Q41" s="137" t="s">
        <v>3892</v>
      </c>
      <c r="R41" s="137" t="s">
        <v>3892</v>
      </c>
      <c r="S41" s="137" t="s">
        <v>3892</v>
      </c>
      <c r="T41" s="137" t="s">
        <v>3892</v>
      </c>
      <c r="U41" s="137" t="s">
        <v>3892</v>
      </c>
      <c r="V41" s="137" t="s">
        <v>3892</v>
      </c>
      <c r="W41" s="137" t="s">
        <v>3892</v>
      </c>
      <c r="X41" s="137" t="s">
        <v>3892</v>
      </c>
      <c r="Y41" s="137" t="s">
        <v>4135</v>
      </c>
      <c r="Z41" s="137" t="s">
        <v>3892</v>
      </c>
      <c r="AA41" s="137" t="s">
        <v>3892</v>
      </c>
      <c r="AB41" s="137" t="s">
        <v>3892</v>
      </c>
      <c r="AC41" s="137" t="s">
        <v>3892</v>
      </c>
      <c r="AD41" s="137" t="s">
        <v>3892</v>
      </c>
      <c r="AE41" s="177" t="s">
        <v>5415</v>
      </c>
      <c r="AF41" s="137" t="s">
        <v>3892</v>
      </c>
      <c r="AG41" s="137" t="s">
        <v>3892</v>
      </c>
    </row>
    <row r="42" spans="1:35" ht="45" x14ac:dyDescent="0.2">
      <c r="A42" s="179" t="str">
        <f>VLOOKUP("X912"&amp;B42,Labels!$A$2:$B$330,2,FALSE) &amp; " - " &amp; VLOOKUP("EW05"&amp;F42,Labels!$A$2:$B$330,2,FALSE) &amp; " - " &amp; VLOOKUP("EW00"&amp;G42,Labels!$A$2:$B$330,2,FALSE) &amp; " - " &amp; VLOOKUP("EW13"&amp;H42,Labels!$A$2:$B$330,2,FALSE) &amp; " - " &amp; VLOOKUP("ACT"&amp;I42,Labels!$A$2:$B$330,2,FALSE) &amp; " - " &amp; VLOOKUP("CMPA"&amp;J42,Labels!$A$2:$B$330,2,FALSE) &amp; " - " &amp; VLOOKUP("FTX"&amp;L42,Labels!$A$2:$B$330,2,FALSE) &amp; " - " &amp; VLOOKUP("DOC"&amp;M42,Labels!$A$2:$B$330,2,FALSE)</f>
        <v>MPB Origine courtier - Modification - Voir code message production CMPA - / - Acte de gestion - Demande changement de la date d'échéance principale - / - /</v>
      </c>
      <c r="B42" s="177" t="s">
        <v>1398</v>
      </c>
      <c r="C42" s="178" t="s">
        <v>7185</v>
      </c>
      <c r="D42" s="178" t="s">
        <v>3881</v>
      </c>
      <c r="E42" s="178">
        <v>12</v>
      </c>
      <c r="F42" s="178">
        <v>4</v>
      </c>
      <c r="G42" s="177">
        <v>19</v>
      </c>
      <c r="H42" s="177" t="s">
        <v>3889</v>
      </c>
      <c r="I42" s="177" t="s">
        <v>1161</v>
      </c>
      <c r="J42" s="177">
        <v>17</v>
      </c>
      <c r="K42" s="177" t="s">
        <v>3889</v>
      </c>
      <c r="L42" s="177" t="s">
        <v>3889</v>
      </c>
      <c r="M42" s="177" t="s">
        <v>3889</v>
      </c>
      <c r="N42" s="177" t="s">
        <v>3889</v>
      </c>
      <c r="O42" s="176" t="s">
        <v>3891</v>
      </c>
      <c r="P42" s="137" t="s">
        <v>3892</v>
      </c>
      <c r="Q42" s="137" t="s">
        <v>3892</v>
      </c>
      <c r="R42" s="137" t="s">
        <v>3892</v>
      </c>
      <c r="S42" s="137" t="s">
        <v>3892</v>
      </c>
      <c r="T42" s="137" t="s">
        <v>3892</v>
      </c>
      <c r="U42" s="137" t="s">
        <v>3892</v>
      </c>
      <c r="V42" s="137" t="s">
        <v>3892</v>
      </c>
      <c r="W42" s="137" t="s">
        <v>3892</v>
      </c>
      <c r="X42" s="137" t="s">
        <v>3892</v>
      </c>
      <c r="Y42" s="137" t="s">
        <v>4135</v>
      </c>
      <c r="Z42" s="137" t="s">
        <v>3892</v>
      </c>
      <c r="AA42" s="137" t="s">
        <v>3892</v>
      </c>
      <c r="AB42" s="137" t="s">
        <v>3892</v>
      </c>
      <c r="AC42" s="137" t="s">
        <v>3892</v>
      </c>
      <c r="AD42" s="137" t="s">
        <v>3892</v>
      </c>
      <c r="AE42" s="177" t="s">
        <v>5415</v>
      </c>
      <c r="AF42" s="137" t="s">
        <v>3892</v>
      </c>
      <c r="AG42" s="137" t="s">
        <v>3892</v>
      </c>
    </row>
    <row r="43" spans="1:35" ht="45" x14ac:dyDescent="0.2">
      <c r="A43" s="179" t="str">
        <f>VLOOKUP("X912"&amp;B43,Labels!$A$2:$B$330,2,FALSE) &amp; " - " &amp; VLOOKUP("EW05"&amp;F43,Labels!$A$2:$B$330,2,FALSE) &amp; " - " &amp; VLOOKUP("EW00"&amp;G43,Labels!$A$2:$B$330,2,FALSE) &amp; " - " &amp; VLOOKUP("EW13"&amp;H43,Labels!$A$2:$B$330,2,FALSE) &amp; " - " &amp; VLOOKUP("ACT"&amp;I43,Labels!$A$2:$B$330,2,FALSE) &amp; " - " &amp; VLOOKUP("CMPA"&amp;J43,Labels!$A$2:$B$330,2,FALSE) &amp; " - " &amp; VLOOKUP("FTX"&amp;L43,Labels!$A$2:$B$330,2,FALSE) &amp; " - " &amp; VLOOKUP("DOC"&amp;M43,Labels!$A$2:$B$330,2,FALSE)</f>
        <v>MPB Origine courtier - Modification - Voir code message production CMPA - / - Acte de gestion - Envoi de l’avis de révocation, annulation domiciliation - / - /</v>
      </c>
      <c r="B43" s="177" t="s">
        <v>1398</v>
      </c>
      <c r="C43" s="178" t="s">
        <v>7185</v>
      </c>
      <c r="D43" s="178" t="s">
        <v>3881</v>
      </c>
      <c r="E43" s="178">
        <v>12</v>
      </c>
      <c r="F43" s="178">
        <v>4</v>
      </c>
      <c r="G43" s="177">
        <v>19</v>
      </c>
      <c r="H43" s="177" t="s">
        <v>3889</v>
      </c>
      <c r="I43" s="177" t="s">
        <v>1161</v>
      </c>
      <c r="J43" s="177">
        <v>18</v>
      </c>
      <c r="K43" s="177" t="s">
        <v>3889</v>
      </c>
      <c r="L43" s="177" t="s">
        <v>3889</v>
      </c>
      <c r="M43" s="177" t="s">
        <v>3889</v>
      </c>
      <c r="N43" s="177" t="s">
        <v>3889</v>
      </c>
      <c r="O43" s="176" t="s">
        <v>3891</v>
      </c>
      <c r="P43" s="137" t="s">
        <v>3892</v>
      </c>
      <c r="Q43" s="137" t="s">
        <v>3892</v>
      </c>
      <c r="R43" s="137" t="s">
        <v>3892</v>
      </c>
      <c r="S43" s="137" t="s">
        <v>3892</v>
      </c>
      <c r="T43" s="137" t="s">
        <v>3892</v>
      </c>
      <c r="U43" s="137" t="s">
        <v>3892</v>
      </c>
      <c r="V43" s="137" t="s">
        <v>3892</v>
      </c>
      <c r="W43" s="137" t="s">
        <v>3892</v>
      </c>
      <c r="X43" s="137" t="s">
        <v>3892</v>
      </c>
      <c r="Y43" s="137" t="s">
        <v>4135</v>
      </c>
      <c r="Z43" s="137" t="s">
        <v>3892</v>
      </c>
      <c r="AA43" s="137" t="s">
        <v>3892</v>
      </c>
      <c r="AB43" s="137" t="s">
        <v>3892</v>
      </c>
      <c r="AC43" s="137" t="s">
        <v>3892</v>
      </c>
      <c r="AD43" s="137" t="s">
        <v>3892</v>
      </c>
      <c r="AE43" s="177" t="s">
        <v>5415</v>
      </c>
      <c r="AF43" s="137" t="s">
        <v>3892</v>
      </c>
      <c r="AG43" s="137" t="s">
        <v>3892</v>
      </c>
    </row>
    <row r="44" spans="1:35" ht="33.75" x14ac:dyDescent="0.2">
      <c r="A44" s="179" t="str">
        <f>VLOOKUP("X912"&amp;B44,Labels!$A$2:$B$330,2,FALSE) &amp; " - " &amp; VLOOKUP("EW05"&amp;F44,Labels!$A$2:$B$330,2,FALSE) &amp; " - " &amp; VLOOKUP("EW00"&amp;G44,Labels!$A$2:$B$330,2,FALSE) &amp; " - " &amp; VLOOKUP("EW13"&amp;H44,Labels!$A$2:$B$330,2,FALSE) &amp; " - " &amp; VLOOKUP("ACT"&amp;I44,Labels!$A$2:$B$330,2,FALSE) &amp; " - " &amp; VLOOKUP("CMPA"&amp;J44,Labels!$A$2:$B$330,2,FALSE) &amp; " - " &amp; VLOOKUP("FTX"&amp;L44,Labels!$A$2:$B$330,2,FALSE) &amp; " - " &amp; VLOOKUP("DOC"&amp;M44,Labels!$A$2:$B$330,2,FALSE)</f>
        <v>MPB Origine courtier - Modification - Voir code message production CMPA - / - Acte de gestion - Envoi domiciliation bancaire à traiter - / - /</v>
      </c>
      <c r="B44" s="177" t="s">
        <v>1398</v>
      </c>
      <c r="C44" s="178" t="s">
        <v>7185</v>
      </c>
      <c r="D44" s="178" t="s">
        <v>3881</v>
      </c>
      <c r="E44" s="178">
        <v>12</v>
      </c>
      <c r="F44" s="178">
        <v>4</v>
      </c>
      <c r="G44" s="177">
        <v>19</v>
      </c>
      <c r="H44" s="177" t="s">
        <v>3889</v>
      </c>
      <c r="I44" s="177" t="s">
        <v>1161</v>
      </c>
      <c r="J44" s="177">
        <v>19</v>
      </c>
      <c r="K44" s="177" t="s">
        <v>3889</v>
      </c>
      <c r="L44" s="177" t="s">
        <v>3889</v>
      </c>
      <c r="M44" s="177" t="s">
        <v>3889</v>
      </c>
      <c r="N44" s="177" t="s">
        <v>3889</v>
      </c>
      <c r="O44" s="176" t="s">
        <v>3891</v>
      </c>
      <c r="P44" s="137" t="s">
        <v>3892</v>
      </c>
      <c r="Q44" s="137" t="s">
        <v>3892</v>
      </c>
      <c r="R44" s="137" t="s">
        <v>3892</v>
      </c>
      <c r="S44" s="137" t="s">
        <v>3892</v>
      </c>
      <c r="T44" s="137" t="s">
        <v>3892</v>
      </c>
      <c r="U44" s="137" t="s">
        <v>3892</v>
      </c>
      <c r="V44" s="137" t="s">
        <v>3892</v>
      </c>
      <c r="W44" s="137" t="s">
        <v>3892</v>
      </c>
      <c r="X44" s="137" t="s">
        <v>3892</v>
      </c>
      <c r="Y44" s="137" t="s">
        <v>4135</v>
      </c>
      <c r="Z44" s="137" t="s">
        <v>3892</v>
      </c>
      <c r="AA44" s="137" t="s">
        <v>3892</v>
      </c>
      <c r="AB44" s="137" t="s">
        <v>3892</v>
      </c>
      <c r="AC44" s="137" t="s">
        <v>3892</v>
      </c>
      <c r="AD44" s="137" t="s">
        <v>3892</v>
      </c>
      <c r="AE44" s="177" t="s">
        <v>5415</v>
      </c>
      <c r="AF44" s="137" t="s">
        <v>3892</v>
      </c>
      <c r="AG44" s="137" t="s">
        <v>3892</v>
      </c>
    </row>
    <row r="45" spans="1:35" ht="33.75" x14ac:dyDescent="0.2">
      <c r="A45" s="179" t="str">
        <f>VLOOKUP("X912"&amp;B45,Labels!$A$2:$B$330,2,FALSE) &amp; " - " &amp; VLOOKUP("EW05"&amp;F45,Labels!$A$2:$B$330,2,FALSE) &amp; " - " &amp; VLOOKUP("EW00"&amp;G45,Labels!$A$2:$B$330,2,FALSE) &amp; " - " &amp; VLOOKUP("EW13"&amp;H45,Labels!$A$2:$B$330,2,FALSE) &amp; " - " &amp; VLOOKUP("ACT"&amp;I45,Labels!$A$2:$B$330,2,FALSE) &amp; " - " &amp; VLOOKUP("CMPA"&amp;J45,Labels!$A$2:$B$330,2,FALSE) &amp; " - " &amp; VLOOKUP("FTX"&amp;L45,Labels!$A$2:$B$330,2,FALSE) &amp; " - " &amp; VLOOKUP("DOC"&amp;M45,Labels!$A$2:$B$330,2,FALSE)</f>
        <v>MPB Origine courtier - Modification - Voir code message production CMPA - / - Acte de gestion - Demande - / - /</v>
      </c>
      <c r="B45" s="177" t="s">
        <v>1398</v>
      </c>
      <c r="C45" s="178" t="s">
        <v>7185</v>
      </c>
      <c r="D45" s="178" t="s">
        <v>3881</v>
      </c>
      <c r="E45" s="178">
        <v>12</v>
      </c>
      <c r="F45" s="178">
        <v>4</v>
      </c>
      <c r="G45" s="177">
        <v>19</v>
      </c>
      <c r="H45" s="177" t="s">
        <v>3889</v>
      </c>
      <c r="I45" s="177" t="s">
        <v>1161</v>
      </c>
      <c r="J45" s="177">
        <v>2</v>
      </c>
      <c r="K45" s="177" t="s">
        <v>3889</v>
      </c>
      <c r="L45" s="177" t="s">
        <v>3889</v>
      </c>
      <c r="M45" s="177" t="s">
        <v>3889</v>
      </c>
      <c r="N45" s="177" t="s">
        <v>3889</v>
      </c>
      <c r="O45" s="137" t="s">
        <v>5312</v>
      </c>
      <c r="P45" s="137" t="s">
        <v>5312</v>
      </c>
      <c r="Q45" s="137" t="s">
        <v>5312</v>
      </c>
      <c r="R45" s="137" t="s">
        <v>5312</v>
      </c>
      <c r="S45" s="137" t="s">
        <v>5312</v>
      </c>
      <c r="T45" s="137" t="s">
        <v>5312</v>
      </c>
      <c r="U45" s="137" t="s">
        <v>5312</v>
      </c>
      <c r="V45" s="137" t="s">
        <v>5312</v>
      </c>
      <c r="W45" s="137" t="s">
        <v>5312</v>
      </c>
      <c r="X45" s="137" t="s">
        <v>5312</v>
      </c>
      <c r="Y45" s="137" t="s">
        <v>4135</v>
      </c>
      <c r="Z45" s="137" t="s">
        <v>5312</v>
      </c>
      <c r="AA45" s="137" t="s">
        <v>5312</v>
      </c>
      <c r="AB45" s="137" t="s">
        <v>5312</v>
      </c>
      <c r="AC45" s="137" t="s">
        <v>5312</v>
      </c>
      <c r="AD45" s="137" t="s">
        <v>5312</v>
      </c>
      <c r="AE45" s="177" t="s">
        <v>5415</v>
      </c>
      <c r="AF45" s="137" t="s">
        <v>5312</v>
      </c>
      <c r="AG45" s="137" t="s">
        <v>5312</v>
      </c>
    </row>
    <row r="46" spans="1:35" ht="33.75" x14ac:dyDescent="0.2">
      <c r="A46" s="179" t="str">
        <f>VLOOKUP("X912"&amp;B46,Labels!$A$2:$B$330,2,FALSE) &amp; " - " &amp; VLOOKUP("EW05"&amp;F46,Labels!$A$2:$B$330,2,FALSE) &amp; " - " &amp; VLOOKUP("EW00"&amp;G46,Labels!$A$2:$B$330,2,FALSE) &amp; " - " &amp; VLOOKUP("EW13"&amp;H46,Labels!$A$2:$B$330,2,FALSE) &amp; " - " &amp; VLOOKUP("ACT"&amp;I46,Labels!$A$2:$B$330,2,FALSE) &amp; " - " &amp; VLOOKUP("CMPA"&amp;J46,Labels!$A$2:$B$330,2,FALSE) &amp; " - " &amp; VLOOKUP("FTX"&amp;L46,Labels!$A$2:$B$330,2,FALSE) &amp; " - " &amp; VLOOKUP("DOC"&amp;M46,Labels!$A$2:$B$330,2,FALSE)</f>
        <v>MPB Origine courtier - Modification - Voir code message production CMPA - / - Acte de gestion - Demande d’optimisation fiscale - / - /</v>
      </c>
      <c r="B46" s="177" t="s">
        <v>1398</v>
      </c>
      <c r="C46" s="178" t="s">
        <v>7185</v>
      </c>
      <c r="D46" s="178" t="s">
        <v>3881</v>
      </c>
      <c r="E46" s="178">
        <v>12</v>
      </c>
      <c r="F46" s="178">
        <v>4</v>
      </c>
      <c r="G46" s="177">
        <v>19</v>
      </c>
      <c r="H46" s="177" t="s">
        <v>3889</v>
      </c>
      <c r="I46" s="177" t="s">
        <v>1161</v>
      </c>
      <c r="J46" s="177">
        <v>21</v>
      </c>
      <c r="K46" s="177" t="s">
        <v>3889</v>
      </c>
      <c r="L46" s="177" t="s">
        <v>3889</v>
      </c>
      <c r="M46" s="177" t="s">
        <v>3889</v>
      </c>
      <c r="N46" s="177" t="s">
        <v>3889</v>
      </c>
      <c r="O46" s="176" t="s">
        <v>3891</v>
      </c>
      <c r="P46" s="137" t="s">
        <v>3892</v>
      </c>
      <c r="Q46" s="176" t="s">
        <v>3891</v>
      </c>
      <c r="R46" s="315" t="s">
        <v>3891</v>
      </c>
      <c r="S46" s="176" t="s">
        <v>3891</v>
      </c>
      <c r="T46" s="315" t="s">
        <v>3891</v>
      </c>
      <c r="U46" s="176" t="s">
        <v>3891</v>
      </c>
      <c r="V46" s="315" t="s">
        <v>3891</v>
      </c>
      <c r="W46" s="176" t="s">
        <v>3891</v>
      </c>
      <c r="X46" s="315" t="s">
        <v>3891</v>
      </c>
      <c r="Y46" s="176" t="s">
        <v>4135</v>
      </c>
      <c r="Z46" s="315" t="s">
        <v>3891</v>
      </c>
      <c r="AA46" s="176" t="s">
        <v>3891</v>
      </c>
      <c r="AB46" s="315" t="s">
        <v>3891</v>
      </c>
      <c r="AC46" s="176" t="s">
        <v>3891</v>
      </c>
      <c r="AD46" s="315" t="s">
        <v>3891</v>
      </c>
      <c r="AE46" s="177" t="s">
        <v>5415</v>
      </c>
      <c r="AF46" s="315" t="s">
        <v>3891</v>
      </c>
      <c r="AG46" s="176" t="s">
        <v>3891</v>
      </c>
    </row>
    <row r="47" spans="1:35" ht="33.75" x14ac:dyDescent="0.2">
      <c r="A47" s="179" t="str">
        <f>VLOOKUP("X912"&amp;B47,Labels!$A$2:$B$330,2,FALSE) &amp; " - " &amp; VLOOKUP("EW05"&amp;F47,Labels!$A$2:$B$330,2,FALSE) &amp; " - " &amp; VLOOKUP("EW00"&amp;G47,Labels!$A$2:$B$330,2,FALSE) &amp; " - " &amp; VLOOKUP("EW13"&amp;H47,Labels!$A$2:$B$330,2,FALSE) &amp; " - " &amp; VLOOKUP("ACT"&amp;I47,Labels!$A$2:$B$330,2,FALSE) &amp; " - " &amp; VLOOKUP("CMPA"&amp;J47,Labels!$A$2:$B$330,2,FALSE) &amp; " - " &amp; VLOOKUP("FTX"&amp;L47,Labels!$A$2:$B$330,2,FALSE) &amp; " - " &amp; VLOOKUP("DOC"&amp;M47,Labels!$A$2:$B$330,2,FALSE)</f>
        <v>MPB Origine courtier - Modification - Voir code message production CMPA - / - Acte de gestion - Demande de l’attestation fiscale - / - /</v>
      </c>
      <c r="B47" s="177" t="s">
        <v>1398</v>
      </c>
      <c r="C47" s="178" t="s">
        <v>7185</v>
      </c>
      <c r="D47" s="178" t="s">
        <v>3881</v>
      </c>
      <c r="E47" s="178">
        <v>12</v>
      </c>
      <c r="F47" s="178">
        <v>4</v>
      </c>
      <c r="G47" s="177">
        <v>19</v>
      </c>
      <c r="H47" s="177" t="s">
        <v>3889</v>
      </c>
      <c r="I47" s="177" t="s">
        <v>1161</v>
      </c>
      <c r="J47" s="177">
        <v>22</v>
      </c>
      <c r="K47" s="177" t="s">
        <v>3889</v>
      </c>
      <c r="L47" s="177" t="s">
        <v>3889</v>
      </c>
      <c r="M47" s="177" t="s">
        <v>3889</v>
      </c>
      <c r="N47" s="177" t="s">
        <v>3889</v>
      </c>
      <c r="O47" s="176" t="s">
        <v>3891</v>
      </c>
      <c r="P47" s="137" t="s">
        <v>3892</v>
      </c>
      <c r="Q47" s="137" t="s">
        <v>3892</v>
      </c>
      <c r="R47" s="315" t="s">
        <v>3891</v>
      </c>
      <c r="S47" s="176" t="s">
        <v>3891</v>
      </c>
      <c r="T47" s="315" t="s">
        <v>3891</v>
      </c>
      <c r="U47" s="176" t="s">
        <v>3892</v>
      </c>
      <c r="V47" s="315" t="s">
        <v>3891</v>
      </c>
      <c r="W47" s="176" t="s">
        <v>3891</v>
      </c>
      <c r="X47" s="176" t="s">
        <v>3892</v>
      </c>
      <c r="Y47" s="176" t="s">
        <v>4135</v>
      </c>
      <c r="Z47" s="315" t="s">
        <v>3891</v>
      </c>
      <c r="AA47" s="176" t="s">
        <v>3891</v>
      </c>
      <c r="AB47" s="315" t="s">
        <v>3891</v>
      </c>
      <c r="AC47" s="176" t="s">
        <v>3891</v>
      </c>
      <c r="AD47" s="315" t="s">
        <v>3891</v>
      </c>
      <c r="AE47" s="177" t="s">
        <v>5415</v>
      </c>
      <c r="AF47" s="315" t="s">
        <v>3891</v>
      </c>
      <c r="AG47" s="176" t="s">
        <v>3892</v>
      </c>
    </row>
    <row r="48" spans="1:35" ht="33.75" x14ac:dyDescent="0.2">
      <c r="A48" s="179" t="str">
        <f>VLOOKUP("X912"&amp;B48,Labels!$A$2:$B$330,2,FALSE) &amp; " - " &amp; VLOOKUP("EW05"&amp;F48,Labels!$A$2:$B$330,2,FALSE) &amp; " - " &amp; VLOOKUP("EW00"&amp;G48,Labels!$A$2:$B$330,2,FALSE) &amp; " - " &amp; VLOOKUP("EW13"&amp;H48,Labels!$A$2:$B$330,2,FALSE) &amp; " - " &amp; VLOOKUP("ACT"&amp;I48,Labels!$A$2:$B$330,2,FALSE) &amp; " - " &amp; VLOOKUP("CMPA"&amp;J48,Labels!$A$2:$B$330,2,FALSE) &amp; " - " &amp; VLOOKUP("FTX"&amp;L48,Labels!$A$2:$B$330,2,FALSE) &amp; " - " &amp; VLOOKUP("DOC"&amp;M48,Labels!$A$2:$B$330,2,FALSE)</f>
        <v>MPB Origine courtier - Modification - Voir code message production CMPA - / - Acte de gestion - Arbitrage des fonds - / - /</v>
      </c>
      <c r="B48" s="177" t="s">
        <v>1398</v>
      </c>
      <c r="C48" s="178" t="s">
        <v>7185</v>
      </c>
      <c r="D48" s="178" t="s">
        <v>3881</v>
      </c>
      <c r="E48" s="178">
        <v>12</v>
      </c>
      <c r="F48" s="178">
        <v>4</v>
      </c>
      <c r="G48" s="177">
        <v>19</v>
      </c>
      <c r="H48" s="177" t="s">
        <v>3889</v>
      </c>
      <c r="I48" s="177" t="s">
        <v>1161</v>
      </c>
      <c r="J48" s="177">
        <v>23</v>
      </c>
      <c r="K48" s="177" t="s">
        <v>3889</v>
      </c>
      <c r="L48" s="177" t="s">
        <v>3889</v>
      </c>
      <c r="M48" s="177" t="s">
        <v>3889</v>
      </c>
      <c r="N48" s="177" t="s">
        <v>3889</v>
      </c>
      <c r="O48" s="176" t="s">
        <v>3891</v>
      </c>
      <c r="P48" s="137" t="s">
        <v>5312</v>
      </c>
      <c r="Q48" s="176" t="s">
        <v>3891</v>
      </c>
      <c r="R48" s="315" t="s">
        <v>3891</v>
      </c>
      <c r="S48" s="176" t="s">
        <v>3891</v>
      </c>
      <c r="T48" s="315" t="s">
        <v>3891</v>
      </c>
      <c r="U48" s="176" t="s">
        <v>3891</v>
      </c>
      <c r="V48" s="315" t="s">
        <v>3891</v>
      </c>
      <c r="W48" s="176" t="s">
        <v>3891</v>
      </c>
      <c r="X48" s="315" t="s">
        <v>3891</v>
      </c>
      <c r="Y48" s="176" t="s">
        <v>4135</v>
      </c>
      <c r="Z48" s="315" t="s">
        <v>3891</v>
      </c>
      <c r="AA48" s="176" t="s">
        <v>3891</v>
      </c>
      <c r="AB48" s="315" t="s">
        <v>3891</v>
      </c>
      <c r="AC48" s="176" t="s">
        <v>3891</v>
      </c>
      <c r="AD48" s="315" t="s">
        <v>3891</v>
      </c>
      <c r="AE48" s="177" t="s">
        <v>5415</v>
      </c>
      <c r="AF48" s="315" t="s">
        <v>3891</v>
      </c>
      <c r="AG48" s="176" t="s">
        <v>3891</v>
      </c>
    </row>
    <row r="49" spans="1:33" ht="33.75" x14ac:dyDescent="0.2">
      <c r="A49" s="179" t="str">
        <f>VLOOKUP("X912"&amp;B49,Labels!$A$2:$B$330,2,FALSE) &amp; " - " &amp; VLOOKUP("EW05"&amp;F49,Labels!$A$2:$B$330,2,FALSE) &amp; " - " &amp; VLOOKUP("EW00"&amp;G49,Labels!$A$2:$B$330,2,FALSE) &amp; " - " &amp; VLOOKUP("EW13"&amp;H49,Labels!$A$2:$B$330,2,FALSE) &amp; " - " &amp; VLOOKUP("ACT"&amp;I49,Labels!$A$2:$B$330,2,FALSE) &amp; " - " &amp; VLOOKUP("CMPA"&amp;J49,Labels!$A$2:$B$330,2,FALSE) &amp; " - " &amp; VLOOKUP("FTX"&amp;L49,Labels!$A$2:$B$330,2,FALSE) &amp; " - " &amp; VLOOKUP("DOC"&amp;M49,Labels!$A$2:$B$330,2,FALSE)</f>
        <v>MPB Origine courtier - Modification - Voir code message production CMPA - / - Acte de gestion - Demande de retrait non planifié - / - /</v>
      </c>
      <c r="B49" s="177" t="s">
        <v>1398</v>
      </c>
      <c r="C49" s="178" t="s">
        <v>7185</v>
      </c>
      <c r="D49" s="178" t="s">
        <v>3881</v>
      </c>
      <c r="E49" s="178">
        <v>12</v>
      </c>
      <c r="F49" s="178">
        <v>4</v>
      </c>
      <c r="G49" s="177">
        <v>19</v>
      </c>
      <c r="H49" s="177" t="s">
        <v>3889</v>
      </c>
      <c r="I49" s="177" t="s">
        <v>1161</v>
      </c>
      <c r="J49" s="177">
        <v>24</v>
      </c>
      <c r="K49" s="177" t="s">
        <v>3889</v>
      </c>
      <c r="L49" s="177" t="s">
        <v>3889</v>
      </c>
      <c r="M49" s="177" t="s">
        <v>3889</v>
      </c>
      <c r="N49" s="177" t="s">
        <v>3889</v>
      </c>
      <c r="O49" s="176" t="s">
        <v>3891</v>
      </c>
      <c r="P49" s="137" t="s">
        <v>5312</v>
      </c>
      <c r="Q49" s="176" t="s">
        <v>3891</v>
      </c>
      <c r="R49" s="315" t="s">
        <v>3891</v>
      </c>
      <c r="S49" s="176" t="s">
        <v>3891</v>
      </c>
      <c r="T49" s="315" t="s">
        <v>3891</v>
      </c>
      <c r="U49" s="176" t="s">
        <v>3891</v>
      </c>
      <c r="V49" s="315" t="s">
        <v>3891</v>
      </c>
      <c r="W49" s="176" t="s">
        <v>3891</v>
      </c>
      <c r="X49" s="315" t="s">
        <v>3891</v>
      </c>
      <c r="Y49" s="176" t="s">
        <v>4135</v>
      </c>
      <c r="Z49" s="315" t="s">
        <v>3891</v>
      </c>
      <c r="AA49" s="176" t="s">
        <v>3891</v>
      </c>
      <c r="AB49" s="315" t="s">
        <v>3891</v>
      </c>
      <c r="AC49" s="176" t="s">
        <v>3891</v>
      </c>
      <c r="AD49" s="315" t="s">
        <v>3891</v>
      </c>
      <c r="AE49" s="177" t="s">
        <v>5415</v>
      </c>
      <c r="AF49" s="315" t="s">
        <v>3891</v>
      </c>
      <c r="AG49" s="176" t="s">
        <v>3891</v>
      </c>
    </row>
    <row r="50" spans="1:33" ht="33.75" x14ac:dyDescent="0.2">
      <c r="A50" s="179" t="str">
        <f>VLOOKUP("X912"&amp;B50,Labels!$A$2:$B$330,2,FALSE) &amp; " - " &amp; VLOOKUP("EW05"&amp;F50,Labels!$A$2:$B$330,2,FALSE) &amp; " - " &amp; VLOOKUP("EW00"&amp;G50,Labels!$A$2:$B$330,2,FALSE) &amp; " - " &amp; VLOOKUP("EW13"&amp;H50,Labels!$A$2:$B$330,2,FALSE) &amp; " - " &amp; VLOOKUP("ACT"&amp;I50,Labels!$A$2:$B$330,2,FALSE) &amp; " - " &amp; VLOOKUP("CMPA"&amp;J50,Labels!$A$2:$B$330,2,FALSE) &amp; " - " &amp; VLOOKUP("FTX"&amp;L50,Labels!$A$2:$B$330,2,FALSE) &amp; " - " &amp; VLOOKUP("DOC"&amp;M50,Labels!$A$2:$B$330,2,FALSE)</f>
        <v>MPB Origine courtier - Modification - Voir code message production CMPA - / - Acte de gestion - Demande de rachat partiel - / - /</v>
      </c>
      <c r="B50" s="177" t="s">
        <v>1398</v>
      </c>
      <c r="C50" s="178" t="s">
        <v>7185</v>
      </c>
      <c r="D50" s="178" t="s">
        <v>3881</v>
      </c>
      <c r="E50" s="178">
        <v>12</v>
      </c>
      <c r="F50" s="178">
        <v>4</v>
      </c>
      <c r="G50" s="177">
        <v>19</v>
      </c>
      <c r="H50" s="177" t="s">
        <v>3889</v>
      </c>
      <c r="I50" s="177" t="s">
        <v>1161</v>
      </c>
      <c r="J50" s="177">
        <v>25</v>
      </c>
      <c r="K50" s="177" t="s">
        <v>3889</v>
      </c>
      <c r="L50" s="177" t="s">
        <v>3889</v>
      </c>
      <c r="M50" s="177" t="s">
        <v>3889</v>
      </c>
      <c r="N50" s="177" t="s">
        <v>3889</v>
      </c>
      <c r="O50" s="176" t="s">
        <v>3891</v>
      </c>
      <c r="P50" s="137" t="s">
        <v>3892</v>
      </c>
      <c r="Q50" s="176" t="s">
        <v>3891</v>
      </c>
      <c r="R50" s="315" t="s">
        <v>3891</v>
      </c>
      <c r="S50" s="176" t="s">
        <v>3891</v>
      </c>
      <c r="T50" s="315" t="s">
        <v>3891</v>
      </c>
      <c r="U50" s="176" t="s">
        <v>3891</v>
      </c>
      <c r="V50" s="315" t="s">
        <v>3891</v>
      </c>
      <c r="W50" s="176" t="s">
        <v>3891</v>
      </c>
      <c r="X50" s="315" t="s">
        <v>3891</v>
      </c>
      <c r="Y50" s="176" t="s">
        <v>4135</v>
      </c>
      <c r="Z50" s="315" t="s">
        <v>3891</v>
      </c>
      <c r="AA50" s="176" t="s">
        <v>3891</v>
      </c>
      <c r="AB50" s="315" t="s">
        <v>3891</v>
      </c>
      <c r="AC50" s="176" t="s">
        <v>3891</v>
      </c>
      <c r="AD50" s="315" t="s">
        <v>3891</v>
      </c>
      <c r="AE50" s="177" t="s">
        <v>5415</v>
      </c>
      <c r="AF50" s="315" t="s">
        <v>3891</v>
      </c>
      <c r="AG50" s="176" t="s">
        <v>3891</v>
      </c>
    </row>
    <row r="51" spans="1:33" ht="33.75" x14ac:dyDescent="0.2">
      <c r="A51" s="179" t="str">
        <f>VLOOKUP("X912"&amp;B51,Labels!$A$2:$B$330,2,FALSE) &amp; " - " &amp; VLOOKUP("EW05"&amp;F51,Labels!$A$2:$B$330,2,FALSE) &amp; " - " &amp; VLOOKUP("EW00"&amp;G51,Labels!$A$2:$B$330,2,FALSE) &amp; " - " &amp; VLOOKUP("EW13"&amp;H51,Labels!$A$2:$B$330,2,FALSE) &amp; " - " &amp; VLOOKUP("ACT"&amp;I51,Labels!$A$2:$B$330,2,FALSE) &amp; " - " &amp; VLOOKUP("CMPA"&amp;J51,Labels!$A$2:$B$330,2,FALSE) &amp; " - " &amp; VLOOKUP("FTX"&amp;L51,Labels!$A$2:$B$330,2,FALSE) &amp; " - " &amp; VLOOKUP("DOC"&amp;M51,Labels!$A$2:$B$330,2,FALSE)</f>
        <v>MPB Origine courtier - Modification - Voir code message production CMPA - / - Acte de gestion - Demande de rachat total - / - /</v>
      </c>
      <c r="B51" s="177" t="s">
        <v>1398</v>
      </c>
      <c r="C51" s="178" t="s">
        <v>7185</v>
      </c>
      <c r="D51" s="178" t="s">
        <v>3881</v>
      </c>
      <c r="E51" s="178">
        <v>12</v>
      </c>
      <c r="F51" s="178">
        <v>4</v>
      </c>
      <c r="G51" s="177">
        <v>19</v>
      </c>
      <c r="H51" s="177" t="s">
        <v>3889</v>
      </c>
      <c r="I51" s="177" t="s">
        <v>1161</v>
      </c>
      <c r="J51" s="177">
        <v>26</v>
      </c>
      <c r="K51" s="177" t="s">
        <v>3889</v>
      </c>
      <c r="L51" s="177" t="s">
        <v>3889</v>
      </c>
      <c r="M51" s="177" t="s">
        <v>3889</v>
      </c>
      <c r="N51" s="177" t="s">
        <v>3889</v>
      </c>
      <c r="O51" s="176" t="s">
        <v>3891</v>
      </c>
      <c r="P51" s="137" t="s">
        <v>3892</v>
      </c>
      <c r="Q51" s="176" t="s">
        <v>3891</v>
      </c>
      <c r="R51" s="315" t="s">
        <v>3891</v>
      </c>
      <c r="S51" s="176" t="s">
        <v>3891</v>
      </c>
      <c r="T51" s="315" t="s">
        <v>3891</v>
      </c>
      <c r="U51" s="176" t="s">
        <v>3891</v>
      </c>
      <c r="V51" s="315" t="s">
        <v>3891</v>
      </c>
      <c r="W51" s="176" t="s">
        <v>3891</v>
      </c>
      <c r="X51" s="315" t="s">
        <v>3891</v>
      </c>
      <c r="Y51" s="176" t="s">
        <v>4135</v>
      </c>
      <c r="Z51" s="315" t="s">
        <v>3891</v>
      </c>
      <c r="AA51" s="176" t="s">
        <v>3891</v>
      </c>
      <c r="AB51" s="315" t="s">
        <v>3891</v>
      </c>
      <c r="AC51" s="176" t="s">
        <v>3891</v>
      </c>
      <c r="AD51" s="315" t="s">
        <v>3891</v>
      </c>
      <c r="AE51" s="177" t="s">
        <v>5415</v>
      </c>
      <c r="AF51" s="315" t="s">
        <v>3891</v>
      </c>
      <c r="AG51" s="176" t="s">
        <v>3891</v>
      </c>
    </row>
    <row r="52" spans="1:33" ht="33.75" x14ac:dyDescent="0.2">
      <c r="A52" s="179" t="str">
        <f>VLOOKUP("X912"&amp;B52,Labels!$A$2:$B$330,2,FALSE) &amp; " - " &amp; VLOOKUP("EW05"&amp;F52,Labels!$A$2:$B$330,2,FALSE) &amp; " - " &amp; VLOOKUP("EW00"&amp;G52,Labels!$A$2:$B$330,2,FALSE) &amp; " - " &amp; VLOOKUP("EW13"&amp;H52,Labels!$A$2:$B$330,2,FALSE) &amp; " - " &amp; VLOOKUP("ACT"&amp;I52,Labels!$A$2:$B$330,2,FALSE) &amp; " - " &amp; VLOOKUP("CMPA"&amp;J52,Labels!$A$2:$B$330,2,FALSE) &amp; " - " &amp; VLOOKUP("FTX"&amp;L52,Labels!$A$2:$B$330,2,FALSE) &amp; " - " &amp; VLOOKUP("DOC"&amp;M52,Labels!$A$2:$B$330,2,FALSE)</f>
        <v>MPB Origine courtier - Modification - Voir code message production CMPA - / - Acte de gestion - Demande d’avance de fonds - / - /</v>
      </c>
      <c r="B52" s="177" t="s">
        <v>1398</v>
      </c>
      <c r="C52" s="178" t="s">
        <v>7185</v>
      </c>
      <c r="D52" s="178" t="s">
        <v>3881</v>
      </c>
      <c r="E52" s="178">
        <v>12</v>
      </c>
      <c r="F52" s="178">
        <v>4</v>
      </c>
      <c r="G52" s="177">
        <v>19</v>
      </c>
      <c r="H52" s="177" t="s">
        <v>3889</v>
      </c>
      <c r="I52" s="177" t="s">
        <v>1161</v>
      </c>
      <c r="J52" s="177">
        <v>27</v>
      </c>
      <c r="K52" s="177" t="s">
        <v>3889</v>
      </c>
      <c r="L52" s="177" t="s">
        <v>3889</v>
      </c>
      <c r="M52" s="177" t="s">
        <v>3889</v>
      </c>
      <c r="N52" s="177" t="s">
        <v>3889</v>
      </c>
      <c r="O52" s="176" t="s">
        <v>3891</v>
      </c>
      <c r="P52" s="137" t="s">
        <v>3892</v>
      </c>
      <c r="Q52" s="176" t="s">
        <v>3891</v>
      </c>
      <c r="R52" s="315" t="s">
        <v>3891</v>
      </c>
      <c r="S52" s="176" t="s">
        <v>3891</v>
      </c>
      <c r="T52" s="315" t="s">
        <v>3891</v>
      </c>
      <c r="U52" s="176" t="s">
        <v>3891</v>
      </c>
      <c r="V52" s="315" t="s">
        <v>3891</v>
      </c>
      <c r="W52" s="176" t="s">
        <v>3891</v>
      </c>
      <c r="X52" s="315" t="s">
        <v>3891</v>
      </c>
      <c r="Y52" s="176" t="s">
        <v>4135</v>
      </c>
      <c r="Z52" s="315" t="s">
        <v>3891</v>
      </c>
      <c r="AA52" s="176" t="s">
        <v>3891</v>
      </c>
      <c r="AB52" s="315" t="s">
        <v>3891</v>
      </c>
      <c r="AC52" s="176" t="s">
        <v>3891</v>
      </c>
      <c r="AD52" s="315" t="s">
        <v>3891</v>
      </c>
      <c r="AE52" s="177" t="s">
        <v>5415</v>
      </c>
      <c r="AF52" s="315" t="s">
        <v>3891</v>
      </c>
      <c r="AG52" s="176" t="s">
        <v>3891</v>
      </c>
    </row>
    <row r="53" spans="1:33" ht="33.75" x14ac:dyDescent="0.2">
      <c r="A53" s="179" t="str">
        <f>VLOOKUP("X912"&amp;B53,Labels!$A$2:$B$330,2,FALSE) &amp; " - " &amp; VLOOKUP("EW05"&amp;F53,Labels!$A$2:$B$330,2,FALSE) &amp; " - " &amp; VLOOKUP("EW00"&amp;G53,Labels!$A$2:$B$330,2,FALSE) &amp; " - " &amp; VLOOKUP("EW13"&amp;H53,Labels!$A$2:$B$330,2,FALSE) &amp; " - " &amp; VLOOKUP("ACT"&amp;I53,Labels!$A$2:$B$330,2,FALSE) &amp; " - " &amp; VLOOKUP("CMPA"&amp;J53,Labels!$A$2:$B$330,2,FALSE) &amp; " - " &amp; VLOOKUP("FTX"&amp;L53,Labels!$A$2:$B$330,2,FALSE) &amp; " - " &amp; VLOOKUP("DOC"&amp;M53,Labels!$A$2:$B$330,2,FALSE)</f>
        <v>MPB Origine courtier - Modification - Voir code message production CMPA - / - Acte de gestion - Demande de transfert de réserve - / - /</v>
      </c>
      <c r="B53" s="177" t="s">
        <v>1398</v>
      </c>
      <c r="C53" s="178" t="s">
        <v>7185</v>
      </c>
      <c r="D53" s="178" t="s">
        <v>3881</v>
      </c>
      <c r="E53" s="178">
        <v>12</v>
      </c>
      <c r="F53" s="178">
        <v>4</v>
      </c>
      <c r="G53" s="177">
        <v>19</v>
      </c>
      <c r="H53" s="177" t="s">
        <v>3889</v>
      </c>
      <c r="I53" s="177" t="s">
        <v>1161</v>
      </c>
      <c r="J53" s="177">
        <v>28</v>
      </c>
      <c r="K53" s="177" t="s">
        <v>3889</v>
      </c>
      <c r="L53" s="177" t="s">
        <v>3889</v>
      </c>
      <c r="M53" s="177" t="s">
        <v>3889</v>
      </c>
      <c r="N53" s="177" t="s">
        <v>3889</v>
      </c>
      <c r="O53" s="176" t="s">
        <v>3891</v>
      </c>
      <c r="P53" s="137" t="s">
        <v>3892</v>
      </c>
      <c r="Q53" s="176" t="s">
        <v>3891</v>
      </c>
      <c r="R53" s="315" t="s">
        <v>3891</v>
      </c>
      <c r="S53" s="176" t="s">
        <v>3891</v>
      </c>
      <c r="T53" s="315" t="s">
        <v>3891</v>
      </c>
      <c r="U53" s="176" t="s">
        <v>3891</v>
      </c>
      <c r="V53" s="315" t="s">
        <v>3891</v>
      </c>
      <c r="W53" s="176" t="s">
        <v>3891</v>
      </c>
      <c r="X53" s="315" t="s">
        <v>3891</v>
      </c>
      <c r="Y53" s="176" t="s">
        <v>4135</v>
      </c>
      <c r="Z53" s="315" t="s">
        <v>3891</v>
      </c>
      <c r="AA53" s="176" t="s">
        <v>3891</v>
      </c>
      <c r="AB53" s="315" t="s">
        <v>3891</v>
      </c>
      <c r="AC53" s="176" t="s">
        <v>3891</v>
      </c>
      <c r="AD53" s="315" t="s">
        <v>3891</v>
      </c>
      <c r="AE53" s="177" t="s">
        <v>5415</v>
      </c>
      <c r="AF53" s="315" t="s">
        <v>3891</v>
      </c>
      <c r="AG53" s="176" t="s">
        <v>3891</v>
      </c>
    </row>
    <row r="54" spans="1:33" ht="33.75" x14ac:dyDescent="0.2">
      <c r="A54" s="179" t="str">
        <f>VLOOKUP("X912"&amp;B54,Labels!$A$2:$B$330,2,FALSE) &amp; " - " &amp; VLOOKUP("EW05"&amp;F54,Labels!$A$2:$B$330,2,FALSE) &amp; " - " &amp; VLOOKUP("EW00"&amp;G54,Labels!$A$2:$B$330,2,FALSE) &amp; " - " &amp; VLOOKUP("EW13"&amp;H54,Labels!$A$2:$B$330,2,FALSE) &amp; " - " &amp; VLOOKUP("ACT"&amp;I54,Labels!$A$2:$B$330,2,FALSE) &amp; " - " &amp; VLOOKUP("CMPA"&amp;J54,Labels!$A$2:$B$330,2,FALSE) &amp; " - " &amp; VLOOKUP("FTX"&amp;L54,Labels!$A$2:$B$330,2,FALSE) &amp; " - " &amp; VLOOKUP("DOC"&amp;M54,Labels!$A$2:$B$330,2,FALSE)</f>
        <v>MPB Origine courtier - Modification - Voir code message production CMPA - / - Acte de gestion - Demande de prestation pour nuptialité - / - /</v>
      </c>
      <c r="B54" s="177" t="s">
        <v>1398</v>
      </c>
      <c r="C54" s="178" t="s">
        <v>7185</v>
      </c>
      <c r="D54" s="178" t="s">
        <v>3881</v>
      </c>
      <c r="E54" s="178">
        <v>12</v>
      </c>
      <c r="F54" s="178">
        <v>4</v>
      </c>
      <c r="G54" s="177">
        <v>19</v>
      </c>
      <c r="H54" s="177" t="s">
        <v>3889</v>
      </c>
      <c r="I54" s="177" t="s">
        <v>1161</v>
      </c>
      <c r="J54" s="177">
        <v>29</v>
      </c>
      <c r="K54" s="177" t="s">
        <v>3889</v>
      </c>
      <c r="L54" s="177" t="s">
        <v>3889</v>
      </c>
      <c r="M54" s="177" t="s">
        <v>3889</v>
      </c>
      <c r="N54" s="177" t="s">
        <v>3889</v>
      </c>
      <c r="O54" s="176" t="s">
        <v>3891</v>
      </c>
      <c r="P54" s="137" t="s">
        <v>5315</v>
      </c>
      <c r="Q54" s="176" t="s">
        <v>3891</v>
      </c>
      <c r="R54" s="315" t="s">
        <v>3891</v>
      </c>
      <c r="S54" s="176" t="s">
        <v>3891</v>
      </c>
      <c r="T54" s="315" t="s">
        <v>3891</v>
      </c>
      <c r="U54" s="176" t="s">
        <v>3891</v>
      </c>
      <c r="V54" s="315" t="s">
        <v>3891</v>
      </c>
      <c r="W54" s="176" t="s">
        <v>3891</v>
      </c>
      <c r="X54" s="315" t="s">
        <v>3891</v>
      </c>
      <c r="Y54" s="176" t="s">
        <v>4135</v>
      </c>
      <c r="Z54" s="315" t="s">
        <v>3891</v>
      </c>
      <c r="AA54" s="176" t="s">
        <v>3891</v>
      </c>
      <c r="AB54" s="315" t="s">
        <v>3891</v>
      </c>
      <c r="AC54" s="176" t="s">
        <v>3891</v>
      </c>
      <c r="AD54" s="315" t="s">
        <v>3891</v>
      </c>
      <c r="AE54" s="177" t="s">
        <v>5415</v>
      </c>
      <c r="AF54" s="315" t="s">
        <v>3891</v>
      </c>
      <c r="AG54" s="176" t="s">
        <v>3891</v>
      </c>
    </row>
    <row r="55" spans="1:33" ht="33.75" x14ac:dyDescent="0.2">
      <c r="A55" s="179" t="str">
        <f>VLOOKUP("X912"&amp;B55,Labels!$A$2:$B$330,2,FALSE) &amp; " - " &amp; VLOOKUP("EW05"&amp;F55,Labels!$A$2:$B$330,2,FALSE) &amp; " - " &amp; VLOOKUP("EW00"&amp;G55,Labels!$A$2:$B$330,2,FALSE) &amp; " - " &amp; VLOOKUP("EW13"&amp;H55,Labels!$A$2:$B$330,2,FALSE) &amp; " - " &amp; VLOOKUP("ACT"&amp;I55,Labels!$A$2:$B$330,2,FALSE) &amp; " - " &amp; VLOOKUP("CMPA"&amp;J55,Labels!$A$2:$B$330,2,FALSE) &amp; " - " &amp; VLOOKUP("FTX"&amp;L55,Labels!$A$2:$B$330,2,FALSE) &amp; " - " &amp; VLOOKUP("DOC"&amp;M55,Labels!$A$2:$B$330,2,FALSE)</f>
        <v>MPB Origine courtier - Modification - Voir code message production CMPA - / - Acte de gestion - Demande de prestation pour survie - / - /</v>
      </c>
      <c r="B55" s="177" t="s">
        <v>1398</v>
      </c>
      <c r="C55" s="178" t="s">
        <v>7185</v>
      </c>
      <c r="D55" s="178" t="s">
        <v>3881</v>
      </c>
      <c r="E55" s="178">
        <v>12</v>
      </c>
      <c r="F55" s="178">
        <v>4</v>
      </c>
      <c r="G55" s="177">
        <v>19</v>
      </c>
      <c r="H55" s="177" t="s">
        <v>3889</v>
      </c>
      <c r="I55" s="177" t="s">
        <v>1161</v>
      </c>
      <c r="J55" s="177">
        <v>30</v>
      </c>
      <c r="K55" s="177" t="s">
        <v>3889</v>
      </c>
      <c r="L55" s="177" t="s">
        <v>3889</v>
      </c>
      <c r="M55" s="177" t="s">
        <v>3889</v>
      </c>
      <c r="N55" s="177" t="s">
        <v>3889</v>
      </c>
      <c r="O55" s="176" t="s">
        <v>3891</v>
      </c>
      <c r="P55" s="137" t="s">
        <v>3892</v>
      </c>
      <c r="Q55" s="176" t="s">
        <v>3891</v>
      </c>
      <c r="R55" s="315" t="s">
        <v>3891</v>
      </c>
      <c r="S55" s="176" t="s">
        <v>3891</v>
      </c>
      <c r="T55" s="315" t="s">
        <v>3891</v>
      </c>
      <c r="U55" s="176" t="s">
        <v>3891</v>
      </c>
      <c r="V55" s="315" t="s">
        <v>3891</v>
      </c>
      <c r="W55" s="176" t="s">
        <v>3891</v>
      </c>
      <c r="X55" s="315" t="s">
        <v>3891</v>
      </c>
      <c r="Y55" s="176" t="s">
        <v>4135</v>
      </c>
      <c r="Z55" s="315" t="s">
        <v>3891</v>
      </c>
      <c r="AA55" s="176" t="s">
        <v>3891</v>
      </c>
      <c r="AB55" s="315" t="s">
        <v>3891</v>
      </c>
      <c r="AC55" s="176" t="s">
        <v>3891</v>
      </c>
      <c r="AD55" s="315" t="s">
        <v>3891</v>
      </c>
      <c r="AE55" s="177" t="s">
        <v>5415</v>
      </c>
      <c r="AF55" s="315" t="s">
        <v>3891</v>
      </c>
      <c r="AG55" s="176" t="s">
        <v>3891</v>
      </c>
    </row>
    <row r="56" spans="1:33" ht="33.75" x14ac:dyDescent="0.2">
      <c r="A56" s="179" t="str">
        <f>VLOOKUP("X912"&amp;B56,Labels!$A$2:$B$330,2,FALSE) &amp; " - " &amp; VLOOKUP("EW05"&amp;F56,Labels!$A$2:$B$330,2,FALSE) &amp; " - " &amp; VLOOKUP("EW00"&amp;G56,Labels!$A$2:$B$330,2,FALSE) &amp; " - " &amp; VLOOKUP("EW13"&amp;H56,Labels!$A$2:$B$330,2,FALSE) &amp; " - " &amp; VLOOKUP("ACT"&amp;I56,Labels!$A$2:$B$330,2,FALSE) &amp; " - " &amp; VLOOKUP("CMPA"&amp;J56,Labels!$A$2:$B$330,2,FALSE) &amp; " - " &amp; VLOOKUP("FTX"&amp;L56,Labels!$A$2:$B$330,2,FALSE) &amp; " - " &amp; VLOOKUP("DOC"&amp;M56,Labels!$A$2:$B$330,2,FALSE)</f>
        <v>MPB Origine courtier - Modification - Voir code message production CMPA - / - Acte de gestion - Demande d’une attestation sinistres - / - /</v>
      </c>
      <c r="B56" s="177" t="s">
        <v>1398</v>
      </c>
      <c r="C56" s="178" t="s">
        <v>7185</v>
      </c>
      <c r="D56" s="178" t="s">
        <v>3881</v>
      </c>
      <c r="E56" s="178">
        <v>12</v>
      </c>
      <c r="F56" s="178">
        <v>4</v>
      </c>
      <c r="G56" s="177">
        <v>19</v>
      </c>
      <c r="H56" s="177" t="s">
        <v>3889</v>
      </c>
      <c r="I56" s="177" t="s">
        <v>1161</v>
      </c>
      <c r="J56" s="177">
        <v>31</v>
      </c>
      <c r="K56" s="177" t="s">
        <v>3889</v>
      </c>
      <c r="L56" s="177" t="s">
        <v>3889</v>
      </c>
      <c r="M56" s="177" t="s">
        <v>3889</v>
      </c>
      <c r="N56" s="177" t="s">
        <v>3889</v>
      </c>
      <c r="O56" s="137" t="s">
        <v>4136</v>
      </c>
      <c r="P56" s="289" t="s">
        <v>3891</v>
      </c>
      <c r="Q56" s="137" t="s">
        <v>3892</v>
      </c>
      <c r="R56" s="137" t="s">
        <v>3892</v>
      </c>
      <c r="S56" s="137" t="s">
        <v>3892</v>
      </c>
      <c r="T56" s="137" t="s">
        <v>3892</v>
      </c>
      <c r="U56" s="137" t="s">
        <v>3892</v>
      </c>
      <c r="V56" s="137" t="s">
        <v>3892</v>
      </c>
      <c r="W56" s="137" t="s">
        <v>3892</v>
      </c>
      <c r="X56" s="137" t="s">
        <v>3892</v>
      </c>
      <c r="Y56" s="137" t="s">
        <v>4135</v>
      </c>
      <c r="Z56" s="137" t="s">
        <v>3892</v>
      </c>
      <c r="AA56" s="137" t="s">
        <v>3892</v>
      </c>
      <c r="AB56" s="137" t="s">
        <v>3892</v>
      </c>
      <c r="AC56" s="137" t="s">
        <v>3892</v>
      </c>
      <c r="AD56" s="137" t="s">
        <v>3892</v>
      </c>
      <c r="AE56" s="177" t="s">
        <v>5415</v>
      </c>
      <c r="AF56" s="137" t="s">
        <v>3892</v>
      </c>
      <c r="AG56" s="137" t="s">
        <v>3892</v>
      </c>
    </row>
    <row r="57" spans="1:33" ht="33.75" x14ac:dyDescent="0.2">
      <c r="A57" s="179" t="str">
        <f>VLOOKUP("X912"&amp;B57,Labels!$A$2:$B$330,2,FALSE) &amp; " - " &amp; VLOOKUP("EW05"&amp;F57,Labels!$A$2:$B$330,2,FALSE) &amp; " - " &amp; VLOOKUP("EW00"&amp;G57,Labels!$A$2:$B$330,2,FALSE) &amp; " - " &amp; VLOOKUP("EW13"&amp;H57,Labels!$A$2:$B$330,2,FALSE) &amp; " - " &amp; VLOOKUP("ACT"&amp;I57,Labels!$A$2:$B$330,2,FALSE) &amp; " - " &amp; VLOOKUP("CMPA"&amp;J57,Labels!$A$2:$B$330,2,FALSE) &amp; " - " &amp; VLOOKUP("FTX"&amp;L57,Labels!$A$2:$B$330,2,FALSE) &amp; " - " &amp; VLOOKUP("DOC"&amp;M57,Labels!$A$2:$B$330,2,FALSE)</f>
        <v>MPB Origine courtier - Modification - Voir code message production CMPA - / - Acte de gestion - Demande de carte verte - / - /</v>
      </c>
      <c r="B57" s="177" t="s">
        <v>1398</v>
      </c>
      <c r="C57" s="178" t="s">
        <v>7185</v>
      </c>
      <c r="D57" s="178" t="s">
        <v>3881</v>
      </c>
      <c r="E57" s="178">
        <v>12</v>
      </c>
      <c r="F57" s="178">
        <v>4</v>
      </c>
      <c r="G57" s="177">
        <v>19</v>
      </c>
      <c r="H57" s="177" t="s">
        <v>3889</v>
      </c>
      <c r="I57" s="177" t="s">
        <v>1161</v>
      </c>
      <c r="J57" s="177">
        <v>32</v>
      </c>
      <c r="K57" s="177" t="s">
        <v>3889</v>
      </c>
      <c r="L57" s="177" t="s">
        <v>3889</v>
      </c>
      <c r="M57" s="177" t="s">
        <v>3889</v>
      </c>
      <c r="N57" s="177" t="s">
        <v>3889</v>
      </c>
      <c r="O57" s="137" t="s">
        <v>3891</v>
      </c>
      <c r="P57" s="289" t="s">
        <v>3891</v>
      </c>
      <c r="Q57" s="137" t="s">
        <v>3891</v>
      </c>
      <c r="R57" s="289" t="s">
        <v>3891</v>
      </c>
      <c r="S57" s="137" t="s">
        <v>3891</v>
      </c>
      <c r="T57" s="137" t="s">
        <v>3892</v>
      </c>
      <c r="U57" s="137" t="s">
        <v>3891</v>
      </c>
      <c r="V57" s="289" t="s">
        <v>3891</v>
      </c>
      <c r="W57" s="137" t="s">
        <v>3891</v>
      </c>
      <c r="X57" s="289" t="s">
        <v>3891</v>
      </c>
      <c r="Y57" s="137" t="s">
        <v>4135</v>
      </c>
      <c r="Z57" s="289" t="s">
        <v>3891</v>
      </c>
      <c r="AA57" s="137" t="s">
        <v>3891</v>
      </c>
      <c r="AB57" s="289" t="s">
        <v>3891</v>
      </c>
      <c r="AC57" s="137" t="s">
        <v>3891</v>
      </c>
      <c r="AD57" s="289" t="s">
        <v>3891</v>
      </c>
      <c r="AE57" s="177" t="s">
        <v>5415</v>
      </c>
      <c r="AF57" s="289" t="s">
        <v>3891</v>
      </c>
      <c r="AG57" s="137" t="s">
        <v>3892</v>
      </c>
    </row>
    <row r="58" spans="1:33" ht="33.75" x14ac:dyDescent="0.2">
      <c r="A58" s="179" t="str">
        <f>VLOOKUP("X912"&amp;B58,Labels!$A$2:$B$330,2,FALSE) &amp; " - " &amp; VLOOKUP("EW05"&amp;F58,Labels!$A$2:$B$330,2,FALSE) &amp; " - " &amp; VLOOKUP("EW00"&amp;G58,Labels!$A$2:$B$330,2,FALSE) &amp; " - " &amp; VLOOKUP("EW13"&amp;H58,Labels!$A$2:$B$330,2,FALSE) &amp; " - " &amp; VLOOKUP("ACT"&amp;I58,Labels!$A$2:$B$330,2,FALSE) &amp; " - " &amp; VLOOKUP("CMPA"&amp;J58,Labels!$A$2:$B$330,2,FALSE) &amp; " - " &amp; VLOOKUP("FTX"&amp;L58,Labels!$A$2:$B$330,2,FALSE) &amp; " - " &amp; VLOOKUP("DOC"&amp;M58,Labels!$A$2:$B$330,2,FALSE)</f>
        <v>MPB Origine courtier - Modification - Voir code message production CMPA - / - Acte de gestion - Demande de copie du contrat - / - /</v>
      </c>
      <c r="B58" s="177" t="s">
        <v>1398</v>
      </c>
      <c r="C58" s="178" t="s">
        <v>7185</v>
      </c>
      <c r="D58" s="178" t="s">
        <v>3881</v>
      </c>
      <c r="E58" s="178">
        <v>12</v>
      </c>
      <c r="F58" s="178">
        <v>4</v>
      </c>
      <c r="G58" s="177">
        <v>19</v>
      </c>
      <c r="H58" s="177" t="s">
        <v>3889</v>
      </c>
      <c r="I58" s="177" t="s">
        <v>1161</v>
      </c>
      <c r="J58" s="177">
        <v>33</v>
      </c>
      <c r="K58" s="177" t="s">
        <v>3889</v>
      </c>
      <c r="L58" s="177" t="s">
        <v>3889</v>
      </c>
      <c r="M58" s="177" t="s">
        <v>3889</v>
      </c>
      <c r="N58" s="177" t="s">
        <v>3889</v>
      </c>
      <c r="O58" s="176" t="s">
        <v>3891</v>
      </c>
      <c r="P58" s="137" t="s">
        <v>3892</v>
      </c>
      <c r="Q58" s="137" t="s">
        <v>3892</v>
      </c>
      <c r="R58" s="137" t="s">
        <v>3892</v>
      </c>
      <c r="S58" s="137" t="s">
        <v>3892</v>
      </c>
      <c r="T58" s="137" t="s">
        <v>3892</v>
      </c>
      <c r="U58" s="137" t="s">
        <v>3892</v>
      </c>
      <c r="V58" s="137" t="s">
        <v>3892</v>
      </c>
      <c r="W58" s="137" t="s">
        <v>3892</v>
      </c>
      <c r="X58" s="137" t="s">
        <v>3892</v>
      </c>
      <c r="Y58" s="137" t="s">
        <v>4135</v>
      </c>
      <c r="Z58" s="137" t="s">
        <v>3892</v>
      </c>
      <c r="AA58" s="137" t="s">
        <v>3892</v>
      </c>
      <c r="AB58" s="137" t="s">
        <v>3892</v>
      </c>
      <c r="AC58" s="137" t="s">
        <v>3892</v>
      </c>
      <c r="AD58" s="137" t="s">
        <v>3892</v>
      </c>
      <c r="AE58" s="177" t="s">
        <v>5415</v>
      </c>
      <c r="AF58" s="137" t="s">
        <v>3892</v>
      </c>
      <c r="AG58" s="137" t="s">
        <v>3892</v>
      </c>
    </row>
    <row r="59" spans="1:33" ht="45" x14ac:dyDescent="0.2">
      <c r="A59" s="179" t="str">
        <f>VLOOKUP("X912"&amp;B59,Labels!$A$2:$B$330,2,FALSE) &amp; " - " &amp; VLOOKUP("EW05"&amp;F59,Labels!$A$2:$B$330,2,FALSE) &amp; " - " &amp; VLOOKUP("EW00"&amp;G59,Labels!$A$2:$B$330,2,FALSE) &amp; " - " &amp; VLOOKUP("EW13"&amp;H59,Labels!$A$2:$B$330,2,FALSE) &amp; " - " &amp; VLOOKUP("ACT"&amp;I59,Labels!$A$2:$B$330,2,FALSE) &amp; " - " &amp; VLOOKUP("CMPA"&amp;J59,Labels!$A$2:$B$330,2,FALSE) &amp; " - " &amp; VLOOKUP("FTX"&amp;L59,Labels!$A$2:$B$330,2,FALSE) &amp; " - " &amp; VLOOKUP("DOC"&amp;M59,Labels!$A$2:$B$330,2,FALSE)</f>
        <v>MPB Origine courtier - Modification - Voir code message production CMPA - / - Acte de gestion - Demande de duplicata de quittance comptant ou terme - Texte de communication - /</v>
      </c>
      <c r="B59" s="177" t="s">
        <v>1398</v>
      </c>
      <c r="C59" s="178" t="s">
        <v>7185</v>
      </c>
      <c r="D59" s="178" t="s">
        <v>3881</v>
      </c>
      <c r="E59" s="178">
        <v>12</v>
      </c>
      <c r="F59" s="178">
        <v>4</v>
      </c>
      <c r="G59" s="177">
        <v>19</v>
      </c>
      <c r="H59" s="177" t="s">
        <v>3889</v>
      </c>
      <c r="I59" s="177" t="s">
        <v>1161</v>
      </c>
      <c r="J59" s="177">
        <v>34</v>
      </c>
      <c r="K59" s="177" t="s">
        <v>3889</v>
      </c>
      <c r="L59" s="177" t="s">
        <v>3133</v>
      </c>
      <c r="M59" s="177" t="s">
        <v>3889</v>
      </c>
      <c r="N59" s="177" t="s">
        <v>3889</v>
      </c>
      <c r="O59" s="176" t="s">
        <v>3891</v>
      </c>
      <c r="P59" s="137" t="s">
        <v>3892</v>
      </c>
      <c r="Q59" s="137" t="s">
        <v>3892</v>
      </c>
      <c r="R59" s="137" t="s">
        <v>3892</v>
      </c>
      <c r="S59" s="137" t="s">
        <v>3892</v>
      </c>
      <c r="T59" s="137" t="s">
        <v>3892</v>
      </c>
      <c r="U59" s="137" t="s">
        <v>3892</v>
      </c>
      <c r="V59" s="137" t="s">
        <v>3892</v>
      </c>
      <c r="W59" s="137" t="s">
        <v>3892</v>
      </c>
      <c r="X59" s="137" t="s">
        <v>3892</v>
      </c>
      <c r="Y59" s="137" t="s">
        <v>4135</v>
      </c>
      <c r="Z59" s="137" t="s">
        <v>3892</v>
      </c>
      <c r="AA59" s="137" t="s">
        <v>3892</v>
      </c>
      <c r="AB59" s="137" t="s">
        <v>3892</v>
      </c>
      <c r="AC59" s="137" t="s">
        <v>3892</v>
      </c>
      <c r="AD59" s="137" t="s">
        <v>3892</v>
      </c>
      <c r="AE59" s="177" t="s">
        <v>5415</v>
      </c>
      <c r="AF59" s="137" t="s">
        <v>3892</v>
      </c>
      <c r="AG59" s="137" t="s">
        <v>3892</v>
      </c>
    </row>
    <row r="60" spans="1:33" ht="33.75" x14ac:dyDescent="0.2">
      <c r="A60" s="179" t="str">
        <f>VLOOKUP("X912"&amp;B60,Labels!$A$2:$B$330,2,FALSE) &amp; " - " &amp; VLOOKUP("EW05"&amp;F60,Labels!$A$2:$B$330,2,FALSE) &amp; " - " &amp; VLOOKUP("EW00"&amp;G60,Labels!$A$2:$B$330,2,FALSE) &amp; " - " &amp; VLOOKUP("EW13"&amp;H60,Labels!$A$2:$B$330,2,FALSE) &amp; " - " &amp; VLOOKUP("ACT"&amp;I60,Labels!$A$2:$B$330,2,FALSE) &amp; " - " &amp; VLOOKUP("CMPA"&amp;J60,Labels!$A$2:$B$330,2,FALSE) &amp; " - " &amp; VLOOKUP("FTX"&amp;L60,Labels!$A$2:$B$330,2,FALSE) &amp; " - " &amp; VLOOKUP("DOC"&amp;M60,Labels!$A$2:$B$330,2,FALSE)</f>
        <v>MPB Origine courtier - Modification - Voir code message production CMPA - / - Acte de gestion - Demande d’avenant de créance hypothécaire - / - /</v>
      </c>
      <c r="B60" s="177" t="s">
        <v>1398</v>
      </c>
      <c r="C60" s="178" t="s">
        <v>7185</v>
      </c>
      <c r="D60" s="178" t="s">
        <v>3881</v>
      </c>
      <c r="E60" s="178">
        <v>12</v>
      </c>
      <c r="F60" s="178">
        <v>4</v>
      </c>
      <c r="G60" s="177">
        <v>19</v>
      </c>
      <c r="H60" s="177" t="s">
        <v>3889</v>
      </c>
      <c r="I60" s="177" t="s">
        <v>1161</v>
      </c>
      <c r="J60" s="177">
        <v>35</v>
      </c>
      <c r="K60" s="177" t="s">
        <v>3889</v>
      </c>
      <c r="L60" s="177" t="s">
        <v>3889</v>
      </c>
      <c r="M60" s="177" t="s">
        <v>3889</v>
      </c>
      <c r="N60" s="177" t="s">
        <v>3889</v>
      </c>
      <c r="O60" s="137" t="s">
        <v>3891</v>
      </c>
      <c r="P60" s="289" t="s">
        <v>3891</v>
      </c>
      <c r="Q60" s="137" t="s">
        <v>3891</v>
      </c>
      <c r="R60" s="137" t="s">
        <v>3892</v>
      </c>
      <c r="S60" s="137" t="s">
        <v>3891</v>
      </c>
      <c r="T60" s="289" t="s">
        <v>3891</v>
      </c>
      <c r="U60" s="137" t="s">
        <v>3891</v>
      </c>
      <c r="V60" s="289" t="s">
        <v>3891</v>
      </c>
      <c r="W60" s="137" t="s">
        <v>3891</v>
      </c>
      <c r="X60" s="289" t="s">
        <v>3891</v>
      </c>
      <c r="Y60" s="137" t="s">
        <v>4135</v>
      </c>
      <c r="Z60" s="137" t="s">
        <v>3892</v>
      </c>
      <c r="AA60" s="137" t="s">
        <v>3891</v>
      </c>
      <c r="AB60" s="289" t="s">
        <v>3891</v>
      </c>
      <c r="AC60" s="137" t="s">
        <v>3891</v>
      </c>
      <c r="AD60" s="289" t="s">
        <v>3891</v>
      </c>
      <c r="AE60" s="177" t="s">
        <v>5415</v>
      </c>
      <c r="AF60" s="289" t="s">
        <v>3891</v>
      </c>
      <c r="AG60" s="137" t="s">
        <v>3892</v>
      </c>
    </row>
    <row r="61" spans="1:33" ht="45" x14ac:dyDescent="0.2">
      <c r="A61" s="179" t="str">
        <f>VLOOKUP("X912"&amp;B61,Labels!$A$2:$B$330,2,FALSE) &amp; " - " &amp; VLOOKUP("EW05"&amp;F61,Labels!$A$2:$B$330,2,FALSE) &amp; " - " &amp; VLOOKUP("EW00"&amp;G61,Labels!$A$2:$B$330,2,FALSE) &amp; " - " &amp; VLOOKUP("EW13"&amp;H61,Labels!$A$2:$B$330,2,FALSE) &amp; " - " &amp; VLOOKUP("ACT"&amp;I61,Labels!$A$2:$B$330,2,FALSE) &amp; " - " &amp; VLOOKUP("CMPA"&amp;J61,Labels!$A$2:$B$330,2,FALSE) &amp; " - " &amp; VLOOKUP("FTX"&amp;L61,Labels!$A$2:$B$330,2,FALSE) &amp; " - " &amp; VLOOKUP("DOC"&amp;M61,Labels!$A$2:$B$330,2,FALSE)</f>
        <v>MPB Origine courtier - Modification - Voir code message production CMPA - / - Acte de gestion - Demande d’attestation de financement - Texte de communication - /</v>
      </c>
      <c r="B61" s="177" t="s">
        <v>1398</v>
      </c>
      <c r="C61" s="178" t="s">
        <v>7185</v>
      </c>
      <c r="D61" s="178" t="s">
        <v>3881</v>
      </c>
      <c r="E61" s="178">
        <v>12</v>
      </c>
      <c r="F61" s="178">
        <v>4</v>
      </c>
      <c r="G61" s="177">
        <v>19</v>
      </c>
      <c r="H61" s="177" t="s">
        <v>3889</v>
      </c>
      <c r="I61" s="177" t="s">
        <v>1161</v>
      </c>
      <c r="J61" s="177">
        <v>36</v>
      </c>
      <c r="K61" s="177" t="s">
        <v>3889</v>
      </c>
      <c r="L61" s="177" t="s">
        <v>3133</v>
      </c>
      <c r="M61" s="177" t="s">
        <v>3889</v>
      </c>
      <c r="N61" s="177" t="s">
        <v>3889</v>
      </c>
      <c r="O61" s="137" t="s">
        <v>3891</v>
      </c>
      <c r="P61" s="289" t="s">
        <v>3891</v>
      </c>
      <c r="Q61" s="137" t="s">
        <v>3891</v>
      </c>
      <c r="R61" s="137" t="s">
        <v>3892</v>
      </c>
      <c r="S61" s="137" t="s">
        <v>3891</v>
      </c>
      <c r="T61" s="137" t="s">
        <v>3892</v>
      </c>
      <c r="U61" s="137" t="s">
        <v>3891</v>
      </c>
      <c r="V61" s="289" t="s">
        <v>3891</v>
      </c>
      <c r="W61" s="137" t="s">
        <v>3891</v>
      </c>
      <c r="X61" s="289" t="s">
        <v>3891</v>
      </c>
      <c r="Y61" s="137" t="s">
        <v>4135</v>
      </c>
      <c r="Z61" s="137" t="s">
        <v>3892</v>
      </c>
      <c r="AA61" s="137" t="s">
        <v>3891</v>
      </c>
      <c r="AB61" s="289" t="s">
        <v>3891</v>
      </c>
      <c r="AC61" s="137" t="s">
        <v>3891</v>
      </c>
      <c r="AD61" s="289" t="s">
        <v>3891</v>
      </c>
      <c r="AE61" s="177" t="s">
        <v>5415</v>
      </c>
      <c r="AF61" s="137" t="s">
        <v>3892</v>
      </c>
      <c r="AG61" s="137" t="s">
        <v>3892</v>
      </c>
    </row>
    <row r="62" spans="1:33" ht="45" x14ac:dyDescent="0.2">
      <c r="A62" s="179" t="str">
        <f>VLOOKUP("X912"&amp;B62,Labels!$A$2:$B$330,2,FALSE) &amp; " - " &amp; VLOOKUP("EW05"&amp;F62,Labels!$A$2:$B$330,2,FALSE) &amp; " - " &amp; VLOOKUP("EW00"&amp;G62,Labels!$A$2:$B$330,2,FALSE) &amp; " - " &amp; VLOOKUP("EW13"&amp;H62,Labels!$A$2:$B$330,2,FALSE) &amp; " - " &amp; VLOOKUP("ACT"&amp;I62,Labels!$A$2:$B$330,2,FALSE) &amp; " - " &amp; VLOOKUP("CMPA"&amp;J62,Labels!$A$2:$B$330,2,FALSE) &amp; " - " &amp; VLOOKUP("FTX"&amp;L62,Labels!$A$2:$B$330,2,FALSE) &amp; " - " &amp; VLOOKUP("DOC"&amp;M62,Labels!$A$2:$B$330,2,FALSE)</f>
        <v>MPB Origine courtier - Modification - Voir code message production CMPA - / - Acte de gestion - Demand ed’attestation RC Chasse - Texte de communication - /</v>
      </c>
      <c r="B62" s="177" t="s">
        <v>1398</v>
      </c>
      <c r="C62" s="178" t="s">
        <v>7185</v>
      </c>
      <c r="D62" s="178" t="s">
        <v>3881</v>
      </c>
      <c r="E62" s="178">
        <v>12</v>
      </c>
      <c r="F62" s="178">
        <v>4</v>
      </c>
      <c r="G62" s="177">
        <v>19</v>
      </c>
      <c r="H62" s="177" t="s">
        <v>3889</v>
      </c>
      <c r="I62" s="177" t="s">
        <v>1161</v>
      </c>
      <c r="J62" s="177">
        <v>37</v>
      </c>
      <c r="K62" s="177" t="s">
        <v>3889</v>
      </c>
      <c r="L62" s="177" t="s">
        <v>3133</v>
      </c>
      <c r="M62" s="177" t="s">
        <v>3889</v>
      </c>
      <c r="N62" s="177" t="s">
        <v>3889</v>
      </c>
      <c r="O62" s="137" t="s">
        <v>3891</v>
      </c>
      <c r="P62" s="289" t="s">
        <v>3891</v>
      </c>
      <c r="Q62" s="137" t="s">
        <v>3891</v>
      </c>
      <c r="R62" s="289" t="s">
        <v>3891</v>
      </c>
      <c r="S62" s="137" t="s">
        <v>3892</v>
      </c>
      <c r="T62" s="289" t="s">
        <v>3891</v>
      </c>
      <c r="U62" s="137" t="s">
        <v>3891</v>
      </c>
      <c r="V62" s="289" t="s">
        <v>3891</v>
      </c>
      <c r="W62" s="137" t="s">
        <v>3891</v>
      </c>
      <c r="X62" s="289" t="s">
        <v>3891</v>
      </c>
      <c r="Y62" s="137" t="s">
        <v>4135</v>
      </c>
      <c r="Z62" s="289" t="s">
        <v>3891</v>
      </c>
      <c r="AA62" s="137" t="s">
        <v>3891</v>
      </c>
      <c r="AB62" s="289" t="s">
        <v>3891</v>
      </c>
      <c r="AC62" s="137" t="s">
        <v>3891</v>
      </c>
      <c r="AD62" s="289" t="s">
        <v>3891</v>
      </c>
      <c r="AE62" s="177" t="s">
        <v>5415</v>
      </c>
      <c r="AF62" s="289" t="s">
        <v>3891</v>
      </c>
      <c r="AG62" s="137" t="s">
        <v>3892</v>
      </c>
    </row>
    <row r="63" spans="1:33" ht="45" x14ac:dyDescent="0.2">
      <c r="A63" s="179" t="str">
        <f>VLOOKUP("X912"&amp;B63,Labels!$A$2:$B$330,2,FALSE) &amp; " - " &amp; VLOOKUP("EW05"&amp;F63,Labels!$A$2:$B$330,2,FALSE) &amp; " - " &amp; VLOOKUP("EW00"&amp;G63,Labels!$A$2:$B$330,2,FALSE) &amp; " - " &amp; VLOOKUP("EW13"&amp;H63,Labels!$A$2:$B$330,2,FALSE) &amp; " - " &amp; VLOOKUP("ACT"&amp;I63,Labels!$A$2:$B$330,2,FALSE) &amp; " - " &amp; VLOOKUP("CMPA"&amp;J63,Labels!$A$2:$B$330,2,FALSE) &amp; " - " &amp; VLOOKUP("FTX"&amp;L63,Labels!$A$2:$B$330,2,FALSE) &amp; " - " &amp; VLOOKUP("DOC"&amp;M63,Labels!$A$2:$B$330,2,FALSE)</f>
        <v>MPB Origine courtier - Modification - Voir code message production CMPA - / - Acte de gestion - Demande d’attestation RC Bateau - Texte de communication - /</v>
      </c>
      <c r="B63" s="177" t="s">
        <v>1398</v>
      </c>
      <c r="C63" s="178" t="s">
        <v>7185</v>
      </c>
      <c r="D63" s="178" t="s">
        <v>3881</v>
      </c>
      <c r="E63" s="178">
        <v>12</v>
      </c>
      <c r="F63" s="178">
        <v>4</v>
      </c>
      <c r="G63" s="177">
        <v>19</v>
      </c>
      <c r="H63" s="177" t="s">
        <v>3889</v>
      </c>
      <c r="I63" s="177" t="s">
        <v>1161</v>
      </c>
      <c r="J63" s="177">
        <v>38</v>
      </c>
      <c r="K63" s="177" t="s">
        <v>3889</v>
      </c>
      <c r="L63" s="177" t="s">
        <v>3133</v>
      </c>
      <c r="M63" s="177" t="s">
        <v>3889</v>
      </c>
      <c r="N63" s="177" t="s">
        <v>3889</v>
      </c>
      <c r="O63" s="137" t="s">
        <v>3891</v>
      </c>
      <c r="P63" s="289" t="s">
        <v>3891</v>
      </c>
      <c r="Q63" s="137" t="s">
        <v>3891</v>
      </c>
      <c r="R63" s="289" t="s">
        <v>3891</v>
      </c>
      <c r="S63" s="137" t="s">
        <v>3892</v>
      </c>
      <c r="T63" s="289" t="s">
        <v>3891</v>
      </c>
      <c r="U63" s="137" t="s">
        <v>3891</v>
      </c>
      <c r="V63" s="289" t="s">
        <v>3891</v>
      </c>
      <c r="W63" s="137" t="s">
        <v>3891</v>
      </c>
      <c r="X63" s="289" t="s">
        <v>3891</v>
      </c>
      <c r="Y63" s="137" t="s">
        <v>4135</v>
      </c>
      <c r="Z63" s="289" t="s">
        <v>3891</v>
      </c>
      <c r="AA63" s="137" t="s">
        <v>3892</v>
      </c>
      <c r="AB63" s="289" t="s">
        <v>3891</v>
      </c>
      <c r="AC63" s="137" t="s">
        <v>3891</v>
      </c>
      <c r="AD63" s="289" t="s">
        <v>3891</v>
      </c>
      <c r="AE63" s="177" t="s">
        <v>5415</v>
      </c>
      <c r="AF63" s="289" t="s">
        <v>3891</v>
      </c>
      <c r="AG63" s="137" t="s">
        <v>3892</v>
      </c>
    </row>
    <row r="64" spans="1:33" ht="45" x14ac:dyDescent="0.2">
      <c r="A64" s="179" t="str">
        <f>VLOOKUP("X912"&amp;B64,Labels!$A$2:$B$330,2,FALSE) &amp; " - " &amp; VLOOKUP("EW05"&amp;F64,Labels!$A$2:$B$330,2,FALSE) &amp; " - " &amp; VLOOKUP("EW00"&amp;G64,Labels!$A$2:$B$330,2,FALSE) &amp; " - " &amp; VLOOKUP("EW13"&amp;H64,Labels!$A$2:$B$330,2,FALSE) &amp; " - " &amp; VLOOKUP("ACT"&amp;I64,Labels!$A$2:$B$330,2,FALSE) &amp; " - " &amp; VLOOKUP("CMPA"&amp;J64,Labels!$A$2:$B$330,2,FALSE) &amp; " - " &amp; VLOOKUP("FTX"&amp;L64,Labels!$A$2:$B$330,2,FALSE) &amp; " - " &amp; VLOOKUP("DOC"&amp;M64,Labels!$A$2:$B$330,2,FALSE)</f>
        <v>MPB Origine courtier - Modification - Voir code message production CMPA - / - Acte de gestion - Demande de révision de la prime - Texte de communication - /</v>
      </c>
      <c r="B64" s="177" t="s">
        <v>1398</v>
      </c>
      <c r="C64" s="178" t="s">
        <v>7185</v>
      </c>
      <c r="D64" s="178" t="s">
        <v>3881</v>
      </c>
      <c r="E64" s="178">
        <v>12</v>
      </c>
      <c r="F64" s="178">
        <v>4</v>
      </c>
      <c r="G64" s="177">
        <v>19</v>
      </c>
      <c r="H64" s="177" t="s">
        <v>3889</v>
      </c>
      <c r="I64" s="177" t="s">
        <v>1161</v>
      </c>
      <c r="J64" s="177">
        <v>39</v>
      </c>
      <c r="K64" s="177" t="s">
        <v>3889</v>
      </c>
      <c r="L64" s="177" t="s">
        <v>3133</v>
      </c>
      <c r="M64" s="177" t="s">
        <v>3889</v>
      </c>
      <c r="N64" s="177" t="s">
        <v>3889</v>
      </c>
      <c r="O64" s="176" t="s">
        <v>3891</v>
      </c>
      <c r="P64" s="137" t="s">
        <v>3892</v>
      </c>
      <c r="Q64" s="137" t="s">
        <v>3892</v>
      </c>
      <c r="R64" s="137" t="s">
        <v>3892</v>
      </c>
      <c r="S64" s="137" t="s">
        <v>3892</v>
      </c>
      <c r="T64" s="137" t="s">
        <v>3892</v>
      </c>
      <c r="U64" s="137" t="s">
        <v>3892</v>
      </c>
      <c r="V64" s="137" t="s">
        <v>3892</v>
      </c>
      <c r="W64" s="137" t="s">
        <v>3892</v>
      </c>
      <c r="X64" s="137" t="s">
        <v>3892</v>
      </c>
      <c r="Y64" s="137" t="s">
        <v>4135</v>
      </c>
      <c r="Z64" s="137" t="s">
        <v>3892</v>
      </c>
      <c r="AA64" s="137" t="s">
        <v>3892</v>
      </c>
      <c r="AB64" s="137" t="s">
        <v>3892</v>
      </c>
      <c r="AC64" s="137" t="s">
        <v>3892</v>
      </c>
      <c r="AD64" s="137" t="s">
        <v>3892</v>
      </c>
      <c r="AE64" s="177" t="s">
        <v>5415</v>
      </c>
      <c r="AF64" s="137" t="s">
        <v>3892</v>
      </c>
      <c r="AG64" s="137" t="s">
        <v>3892</v>
      </c>
    </row>
    <row r="65" spans="1:35" ht="45" x14ac:dyDescent="0.2">
      <c r="A65" s="179" t="str">
        <f>VLOOKUP("X912"&amp;B65,Labels!$A$2:$B$330,2,FALSE) &amp; " - " &amp; VLOOKUP("EW05"&amp;F65,Labels!$A$2:$B$330,2,FALSE) &amp; " - " &amp; VLOOKUP("EW00"&amp;G65,Labels!$A$2:$B$330,2,FALSE) &amp; " - " &amp; VLOOKUP("EW13"&amp;H65,Labels!$A$2:$B$330,2,FALSE) &amp; " - " &amp; VLOOKUP("ACT"&amp;I65,Labels!$A$2:$B$330,2,FALSE) &amp; " - " &amp; VLOOKUP("CMPA"&amp;J65,Labels!$A$2:$B$330,2,FALSE) &amp; " - " &amp; VLOOKUP("FTX"&amp;L65,Labels!$A$2:$B$330,2,FALSE) &amp; " - " &amp; VLOOKUP("DOC"&amp;M65,Labels!$A$2:$B$330,2,FALSE)</f>
        <v>MPB Origine courtier - Modification - Voir code message production CMPA - / - Acte de gestion - Demande d’inspection  du bien - Texte de communication - /</v>
      </c>
      <c r="B65" s="177" t="s">
        <v>1398</v>
      </c>
      <c r="C65" s="178" t="s">
        <v>7185</v>
      </c>
      <c r="D65" s="178" t="s">
        <v>3881</v>
      </c>
      <c r="E65" s="178">
        <v>12</v>
      </c>
      <c r="F65" s="178">
        <v>4</v>
      </c>
      <c r="G65" s="177">
        <v>19</v>
      </c>
      <c r="H65" s="177" t="s">
        <v>3889</v>
      </c>
      <c r="I65" s="177" t="s">
        <v>1161</v>
      </c>
      <c r="J65" s="177">
        <v>40</v>
      </c>
      <c r="K65" s="177" t="s">
        <v>3889</v>
      </c>
      <c r="L65" s="177" t="s">
        <v>3133</v>
      </c>
      <c r="M65" s="177" t="s">
        <v>3889</v>
      </c>
      <c r="N65" s="177" t="s">
        <v>3889</v>
      </c>
      <c r="O65" s="176" t="s">
        <v>3891</v>
      </c>
      <c r="P65" s="315" t="s">
        <v>3891</v>
      </c>
      <c r="Q65" s="176" t="s">
        <v>3891</v>
      </c>
      <c r="R65" s="137" t="s">
        <v>3892</v>
      </c>
      <c r="S65" s="176" t="s">
        <v>3891</v>
      </c>
      <c r="T65" s="315" t="s">
        <v>3891</v>
      </c>
      <c r="U65" s="176" t="s">
        <v>3891</v>
      </c>
      <c r="V65" s="315" t="s">
        <v>3891</v>
      </c>
      <c r="W65" s="176" t="s">
        <v>3891</v>
      </c>
      <c r="X65" s="315" t="s">
        <v>3891</v>
      </c>
      <c r="Y65" s="176" t="s">
        <v>4135</v>
      </c>
      <c r="Z65" s="137" t="s">
        <v>3892</v>
      </c>
      <c r="AA65" s="176" t="s">
        <v>3891</v>
      </c>
      <c r="AB65" s="315" t="s">
        <v>3891</v>
      </c>
      <c r="AC65" s="176" t="s">
        <v>3891</v>
      </c>
      <c r="AD65" s="315" t="s">
        <v>3891</v>
      </c>
      <c r="AE65" s="177" t="s">
        <v>5415</v>
      </c>
      <c r="AF65" s="137" t="s">
        <v>3892</v>
      </c>
      <c r="AG65" s="137" t="s">
        <v>3892</v>
      </c>
    </row>
    <row r="66" spans="1:35" ht="33.75" x14ac:dyDescent="0.2">
      <c r="A66" s="179" t="str">
        <f>VLOOKUP("X912"&amp;B66,Labels!$A$2:$B$330,2,FALSE) &amp; " - " &amp; VLOOKUP("EW05"&amp;F66,Labels!$A$2:$B$330,2,FALSE) &amp; " - " &amp; VLOOKUP("EW00"&amp;G66,Labels!$A$2:$B$330,2,FALSE) &amp; " - " &amp; VLOOKUP("EW13"&amp;H66,Labels!$A$2:$B$330,2,FALSE) &amp; " - " &amp; VLOOKUP("ACT"&amp;I66,Labels!$A$2:$B$330,2,FALSE) &amp; " - " &amp; VLOOKUP("CMPA"&amp;J66,Labels!$A$2:$B$330,2,FALSE) &amp; " - " &amp; VLOOKUP("FTX"&amp;L66,Labels!$A$2:$B$330,2,FALSE) &amp; " - " &amp; VLOOKUP("DOC"&amp;M66,Labels!$A$2:$B$330,2,FALSE)</f>
        <v>MPB Origine courtier - Modification - Voir code message production CMPA - / - Acte de gestion - Demande de changement du fractionnement - / - /</v>
      </c>
      <c r="B66" s="177" t="s">
        <v>1398</v>
      </c>
      <c r="C66" s="178" t="s">
        <v>7185</v>
      </c>
      <c r="D66" s="178" t="s">
        <v>3881</v>
      </c>
      <c r="E66" s="178">
        <v>12</v>
      </c>
      <c r="F66" s="178">
        <v>4</v>
      </c>
      <c r="G66" s="177">
        <v>19</v>
      </c>
      <c r="H66" s="177" t="s">
        <v>3889</v>
      </c>
      <c r="I66" s="177" t="s">
        <v>1161</v>
      </c>
      <c r="J66" s="177">
        <v>41</v>
      </c>
      <c r="K66" s="177" t="s">
        <v>3889</v>
      </c>
      <c r="L66" s="177" t="s">
        <v>3889</v>
      </c>
      <c r="M66" s="177" t="s">
        <v>3889</v>
      </c>
      <c r="N66" s="177" t="s">
        <v>3889</v>
      </c>
      <c r="O66" s="176" t="s">
        <v>3891</v>
      </c>
      <c r="P66" s="137" t="s">
        <v>3892</v>
      </c>
      <c r="Q66" s="137" t="s">
        <v>3892</v>
      </c>
      <c r="R66" s="137" t="s">
        <v>3892</v>
      </c>
      <c r="S66" s="137" t="s">
        <v>3892</v>
      </c>
      <c r="T66" s="137" t="s">
        <v>3892</v>
      </c>
      <c r="U66" s="137" t="s">
        <v>3892</v>
      </c>
      <c r="V66" s="137" t="s">
        <v>3892</v>
      </c>
      <c r="W66" s="137" t="s">
        <v>3892</v>
      </c>
      <c r="X66" s="137" t="s">
        <v>3892</v>
      </c>
      <c r="Y66" s="137" t="s">
        <v>4135</v>
      </c>
      <c r="Z66" s="137" t="s">
        <v>3892</v>
      </c>
      <c r="AA66" s="137" t="s">
        <v>3892</v>
      </c>
      <c r="AB66" s="137" t="s">
        <v>3892</v>
      </c>
      <c r="AC66" s="137" t="s">
        <v>3892</v>
      </c>
      <c r="AD66" s="137" t="s">
        <v>3892</v>
      </c>
      <c r="AE66" s="177" t="s">
        <v>5415</v>
      </c>
      <c r="AF66" s="137" t="s">
        <v>3892</v>
      </c>
      <c r="AG66" s="137" t="s">
        <v>3892</v>
      </c>
    </row>
    <row r="67" spans="1:35" ht="45" x14ac:dyDescent="0.2">
      <c r="A67" s="179" t="str">
        <f>VLOOKUP("X912"&amp;B67,Labels!$A$2:$B$330,2,FALSE) &amp; " - " &amp; VLOOKUP("EW05"&amp;F67,Labels!$A$2:$B$330,2,FALSE) &amp; " - " &amp; VLOOKUP("EW00"&amp;G67,Labels!$A$2:$B$330,2,FALSE) &amp; " - " &amp; VLOOKUP("EW13"&amp;H67,Labels!$A$2:$B$330,2,FALSE) &amp; " - " &amp; VLOOKUP("ACT"&amp;I67,Labels!$A$2:$B$330,2,FALSE) &amp; " - " &amp; VLOOKUP("CMPA"&amp;J67,Labels!$A$2:$B$330,2,FALSE) &amp; " - " &amp; VLOOKUP("FTX"&amp;L67,Labels!$A$2:$B$330,2,FALSE) &amp; " - " &amp; VLOOKUP("DOC"&amp;M67,Labels!$A$2:$B$330,2,FALSE)</f>
        <v>MPB Origine courtier - Modification - Voir code message production CMPA - / - Acte de gestion - Demande de correction de pièces émises avec erreur(s) - Texte de communication - /</v>
      </c>
      <c r="B67" s="177" t="s">
        <v>1398</v>
      </c>
      <c r="C67" s="178" t="s">
        <v>7185</v>
      </c>
      <c r="D67" s="178" t="s">
        <v>3881</v>
      </c>
      <c r="E67" s="178">
        <v>12</v>
      </c>
      <c r="F67" s="178">
        <v>4</v>
      </c>
      <c r="G67" s="177">
        <v>19</v>
      </c>
      <c r="H67" s="177" t="s">
        <v>3889</v>
      </c>
      <c r="I67" s="177" t="s">
        <v>1161</v>
      </c>
      <c r="J67" s="177">
        <v>42</v>
      </c>
      <c r="K67" s="177" t="s">
        <v>3889</v>
      </c>
      <c r="L67" s="177" t="s">
        <v>3133</v>
      </c>
      <c r="M67" s="177" t="s">
        <v>3889</v>
      </c>
      <c r="N67" s="177" t="s">
        <v>3889</v>
      </c>
      <c r="O67" s="176" t="s">
        <v>3891</v>
      </c>
      <c r="P67" s="137" t="s">
        <v>3892</v>
      </c>
      <c r="Q67" s="137" t="s">
        <v>3892</v>
      </c>
      <c r="R67" s="137" t="s">
        <v>3892</v>
      </c>
      <c r="S67" s="137" t="s">
        <v>3892</v>
      </c>
      <c r="T67" s="137" t="s">
        <v>3892</v>
      </c>
      <c r="U67" s="137" t="s">
        <v>3892</v>
      </c>
      <c r="V67" s="137" t="s">
        <v>3892</v>
      </c>
      <c r="W67" s="137" t="s">
        <v>3892</v>
      </c>
      <c r="X67" s="137" t="s">
        <v>3892</v>
      </c>
      <c r="Y67" s="137" t="s">
        <v>4135</v>
      </c>
      <c r="Z67" s="137" t="s">
        <v>3892</v>
      </c>
      <c r="AA67" s="137" t="s">
        <v>3892</v>
      </c>
      <c r="AB67" s="137" t="s">
        <v>3892</v>
      </c>
      <c r="AC67" s="137" t="s">
        <v>3892</v>
      </c>
      <c r="AD67" s="137" t="s">
        <v>3892</v>
      </c>
      <c r="AE67" s="177" t="s">
        <v>5415</v>
      </c>
      <c r="AF67" s="137" t="s">
        <v>3892</v>
      </c>
      <c r="AG67" s="137" t="s">
        <v>3892</v>
      </c>
    </row>
    <row r="68" spans="1:35" ht="45" x14ac:dyDescent="0.2">
      <c r="A68" s="179" t="str">
        <f>VLOOKUP("X912"&amp;B68,Labels!$A$2:$B$330,2,FALSE) &amp; " - " &amp; VLOOKUP("EW05"&amp;F68,Labels!$A$2:$B$330,2,FALSE) &amp; " - " &amp; VLOOKUP("EW00"&amp;G68,Labels!$A$2:$B$330,2,FALSE) &amp; " - " &amp; VLOOKUP("EW13"&amp;H68,Labels!$A$2:$B$330,2,FALSE) &amp; " - " &amp; VLOOKUP("ACT"&amp;I68,Labels!$A$2:$B$330,2,FALSE) &amp; " - " &amp; VLOOKUP("CMPA"&amp;J68,Labels!$A$2:$B$330,2,FALSE) &amp; " - " &amp; VLOOKUP("FTX"&amp;L68,Labels!$A$2:$B$330,2,FALSE) &amp; " - " &amp; VLOOKUP("DOC"&amp;M68,Labels!$A$2:$B$330,2,FALSE)</f>
        <v>MPB Origine courtier - Modification - Voir code message production CMPA - / - Acte de gestion - Communication remplacement temporaire de véhicule 24hr max - / - /</v>
      </c>
      <c r="B68" s="177" t="s">
        <v>1398</v>
      </c>
      <c r="C68" s="178" t="s">
        <v>7185</v>
      </c>
      <c r="D68" s="178" t="s">
        <v>3881</v>
      </c>
      <c r="E68" s="178">
        <v>12</v>
      </c>
      <c r="F68" s="178">
        <v>4</v>
      </c>
      <c r="G68" s="177">
        <v>19</v>
      </c>
      <c r="H68" s="177" t="s">
        <v>3889</v>
      </c>
      <c r="I68" s="177" t="s">
        <v>1161</v>
      </c>
      <c r="J68" s="177">
        <v>43</v>
      </c>
      <c r="K68" s="177" t="s">
        <v>3889</v>
      </c>
      <c r="L68" s="177" t="s">
        <v>3889</v>
      </c>
      <c r="M68" s="177" t="s">
        <v>3889</v>
      </c>
      <c r="N68" s="177" t="s">
        <v>3889</v>
      </c>
      <c r="O68" s="176" t="s">
        <v>3891</v>
      </c>
      <c r="P68" s="315" t="s">
        <v>3891</v>
      </c>
      <c r="Q68" s="176" t="s">
        <v>3891</v>
      </c>
      <c r="R68" s="315" t="s">
        <v>3891</v>
      </c>
      <c r="S68" s="176" t="s">
        <v>3891</v>
      </c>
      <c r="T68" s="137" t="s">
        <v>3892</v>
      </c>
      <c r="U68" s="176" t="s">
        <v>3891</v>
      </c>
      <c r="V68" s="315" t="s">
        <v>3891</v>
      </c>
      <c r="W68" s="176" t="s">
        <v>3891</v>
      </c>
      <c r="X68" s="315" t="s">
        <v>3891</v>
      </c>
      <c r="Y68" s="176" t="s">
        <v>4135</v>
      </c>
      <c r="Z68" s="315" t="s">
        <v>3891</v>
      </c>
      <c r="AA68" s="137" t="s">
        <v>3892</v>
      </c>
      <c r="AB68" s="315" t="s">
        <v>3891</v>
      </c>
      <c r="AC68" s="176" t="s">
        <v>3891</v>
      </c>
      <c r="AD68" s="315" t="s">
        <v>3891</v>
      </c>
      <c r="AE68" s="177" t="s">
        <v>5415</v>
      </c>
      <c r="AF68" s="315" t="s">
        <v>3891</v>
      </c>
      <c r="AG68" s="137" t="s">
        <v>3892</v>
      </c>
    </row>
    <row r="69" spans="1:35" ht="45" x14ac:dyDescent="0.2">
      <c r="A69" s="179" t="str">
        <f>VLOOKUP("X912"&amp;B69,Labels!$A$2:$B$330,2,FALSE) &amp; " - " &amp; VLOOKUP("EW05"&amp;F69,Labels!$A$2:$B$330,2,FALSE) &amp; " - " &amp; VLOOKUP("EW00"&amp;G69,Labels!$A$2:$B$330,2,FALSE) &amp; " - " &amp; VLOOKUP("EW13"&amp;H69,Labels!$A$2:$B$330,2,FALSE) &amp; " - " &amp; VLOOKUP("ACT"&amp;I69,Labels!$A$2:$B$330,2,FALSE) &amp; " - " &amp; VLOOKUP("CMPA"&amp;J69,Labels!$A$2:$B$330,2,FALSE) &amp; " - " &amp; VLOOKUP("FTX"&amp;L69,Labels!$A$2:$B$330,2,FALSE) &amp; " - " &amp; VLOOKUP("DOC"&amp;M69,Labels!$A$2:$B$330,2,FALSE)</f>
        <v>MPB Origine courtier - Modification - Voir code message production CMPA - / - Acte de gestion - DEMANDE : coordonnées du preneur d'assurance - / - /</v>
      </c>
      <c r="B69" s="177" t="s">
        <v>1398</v>
      </c>
      <c r="C69" s="178" t="s">
        <v>7185</v>
      </c>
      <c r="D69" s="178" t="s">
        <v>3881</v>
      </c>
      <c r="E69" s="178">
        <v>12</v>
      </c>
      <c r="F69" s="178">
        <v>4</v>
      </c>
      <c r="G69" s="177">
        <v>19</v>
      </c>
      <c r="H69" s="177" t="s">
        <v>3889</v>
      </c>
      <c r="I69" s="177" t="s">
        <v>1161</v>
      </c>
      <c r="J69" s="177">
        <v>44</v>
      </c>
      <c r="K69" s="177" t="s">
        <v>3889</v>
      </c>
      <c r="L69" s="177" t="s">
        <v>3889</v>
      </c>
      <c r="M69" s="177" t="s">
        <v>3889</v>
      </c>
      <c r="N69" s="177" t="s">
        <v>3889</v>
      </c>
      <c r="O69" s="176" t="s">
        <v>3891</v>
      </c>
      <c r="P69" s="137" t="s">
        <v>3892</v>
      </c>
      <c r="Q69" s="137" t="s">
        <v>3892</v>
      </c>
      <c r="R69" s="137" t="s">
        <v>3892</v>
      </c>
      <c r="S69" s="137" t="s">
        <v>3892</v>
      </c>
      <c r="T69" s="137" t="s">
        <v>3892</v>
      </c>
      <c r="U69" s="137" t="s">
        <v>3892</v>
      </c>
      <c r="V69" s="137" t="s">
        <v>3892</v>
      </c>
      <c r="W69" s="137" t="s">
        <v>3892</v>
      </c>
      <c r="X69" s="137" t="s">
        <v>3892</v>
      </c>
      <c r="Y69" s="137" t="s">
        <v>4135</v>
      </c>
      <c r="Z69" s="137" t="s">
        <v>3892</v>
      </c>
      <c r="AA69" s="137" t="s">
        <v>3892</v>
      </c>
      <c r="AB69" s="137" t="s">
        <v>3892</v>
      </c>
      <c r="AC69" s="137" t="s">
        <v>3892</v>
      </c>
      <c r="AD69" s="137" t="s">
        <v>3892</v>
      </c>
      <c r="AE69" s="177" t="s">
        <v>5415</v>
      </c>
      <c r="AF69" s="137" t="s">
        <v>3892</v>
      </c>
      <c r="AG69" s="137" t="s">
        <v>3892</v>
      </c>
      <c r="AI69" s="308" t="s">
        <v>5316</v>
      </c>
    </row>
    <row r="70" spans="1:35" ht="33.75" x14ac:dyDescent="0.2">
      <c r="A70" s="179" t="str">
        <f>VLOOKUP("X912"&amp;B70,Labels!$A$2:$B$330,2,FALSE) &amp; " - " &amp; VLOOKUP("EW05"&amp;F70,Labels!$A$2:$B$330,2,FALSE) &amp; " - " &amp; VLOOKUP("EW00"&amp;G70,Labels!$A$2:$B$330,2,FALSE) &amp; " - " &amp; VLOOKUP("EW13"&amp;H70,Labels!$A$2:$B$330,2,FALSE) &amp; " - " &amp; VLOOKUP("ACT"&amp;I70,Labels!$A$2:$B$330,2,FALSE) &amp; " - " &amp; VLOOKUP("CMPA"&amp;J70,Labels!$A$2:$B$330,2,FALSE) &amp; " - " &amp; VLOOKUP("FTX"&amp;L70,Labels!$A$2:$B$330,2,FALSE) &amp; " - " &amp; VLOOKUP("DOC"&amp;M70,Labels!$A$2:$B$330,2,FALSE)</f>
        <v>MPB Origine courtier - Modification - Voir code message production CMPA - / - Acte de gestion - Demande de la note de couverture - / - /</v>
      </c>
      <c r="B70" s="177" t="s">
        <v>1398</v>
      </c>
      <c r="C70" s="178" t="s">
        <v>7185</v>
      </c>
      <c r="D70" s="178" t="s">
        <v>3881</v>
      </c>
      <c r="E70" s="178">
        <v>12</v>
      </c>
      <c r="F70" s="178">
        <v>4</v>
      </c>
      <c r="G70" s="177">
        <v>19</v>
      </c>
      <c r="H70" s="177" t="s">
        <v>3889</v>
      </c>
      <c r="I70" s="177" t="s">
        <v>1161</v>
      </c>
      <c r="J70" s="177">
        <v>45</v>
      </c>
      <c r="K70" s="177" t="s">
        <v>3889</v>
      </c>
      <c r="L70" s="177" t="s">
        <v>3889</v>
      </c>
      <c r="M70" s="177" t="s">
        <v>3889</v>
      </c>
      <c r="N70" s="177" t="s">
        <v>3889</v>
      </c>
      <c r="O70" s="176" t="s">
        <v>3891</v>
      </c>
      <c r="P70" s="137" t="s">
        <v>3892</v>
      </c>
      <c r="Q70" s="137" t="s">
        <v>3892</v>
      </c>
      <c r="R70" s="137" t="s">
        <v>3892</v>
      </c>
      <c r="S70" s="137" t="s">
        <v>3892</v>
      </c>
      <c r="T70" s="137" t="s">
        <v>3892</v>
      </c>
      <c r="U70" s="137" t="s">
        <v>3892</v>
      </c>
      <c r="V70" s="137" t="s">
        <v>3892</v>
      </c>
      <c r="W70" s="137" t="s">
        <v>3892</v>
      </c>
      <c r="X70" s="137" t="s">
        <v>3892</v>
      </c>
      <c r="Y70" s="137" t="s">
        <v>4135</v>
      </c>
      <c r="Z70" s="137" t="s">
        <v>3892</v>
      </c>
      <c r="AA70" s="137" t="s">
        <v>3892</v>
      </c>
      <c r="AB70" s="137" t="s">
        <v>3892</v>
      </c>
      <c r="AC70" s="137" t="s">
        <v>3892</v>
      </c>
      <c r="AD70" s="137" t="s">
        <v>3892</v>
      </c>
      <c r="AE70" s="177" t="s">
        <v>5415</v>
      </c>
      <c r="AF70" s="137" t="s">
        <v>3892</v>
      </c>
      <c r="AG70" s="137" t="s">
        <v>3892</v>
      </c>
    </row>
    <row r="71" spans="1:35" ht="33.75" x14ac:dyDescent="0.2">
      <c r="A71" s="179" t="str">
        <f>VLOOKUP("X912"&amp;B71,Labels!$A$2:$B$330,2,FALSE) &amp; " - " &amp; VLOOKUP("EW05"&amp;F71,Labels!$A$2:$B$330,2,FALSE) &amp; " - " &amp; VLOOKUP("EW00"&amp;G71,Labels!$A$2:$B$330,2,FALSE) &amp; " - " &amp; VLOOKUP("EW13"&amp;H71,Labels!$A$2:$B$330,2,FALSE) &amp; " - " &amp; VLOOKUP("ACT"&amp;I71,Labels!$A$2:$B$330,2,FALSE) &amp; " - " &amp; VLOOKUP("CMPA"&amp;J71,Labels!$A$2:$B$330,2,FALSE) &amp; " - " &amp; VLOOKUP("FTX"&amp;L71,Labels!$A$2:$B$330,2,FALSE) &amp; " - " &amp; VLOOKUP("DOC"&amp;M71,Labels!$A$2:$B$330,2,FALSE)</f>
        <v>MPB Origine courtier - Modification - Voir code message production CMPA - / - Acte de gestion - Déclaration nouveau chantier en RC10 - / - /</v>
      </c>
      <c r="B71" s="177" t="s">
        <v>1398</v>
      </c>
      <c r="C71" s="178" t="s">
        <v>7185</v>
      </c>
      <c r="D71" s="178" t="s">
        <v>3881</v>
      </c>
      <c r="E71" s="178">
        <v>12</v>
      </c>
      <c r="F71" s="178">
        <v>4</v>
      </c>
      <c r="G71" s="177">
        <v>19</v>
      </c>
      <c r="H71" s="177" t="s">
        <v>3889</v>
      </c>
      <c r="I71" s="177" t="s">
        <v>1161</v>
      </c>
      <c r="J71" s="177">
        <v>46</v>
      </c>
      <c r="K71" s="177" t="s">
        <v>3889</v>
      </c>
      <c r="L71" s="177" t="s">
        <v>3889</v>
      </c>
      <c r="M71" s="177" t="s">
        <v>3889</v>
      </c>
      <c r="N71" s="177" t="s">
        <v>3889</v>
      </c>
      <c r="O71" s="176" t="s">
        <v>5311</v>
      </c>
      <c r="P71" s="315" t="s">
        <v>5311</v>
      </c>
      <c r="Q71" s="176" t="s">
        <v>5311</v>
      </c>
      <c r="R71" s="315" t="s">
        <v>5311</v>
      </c>
      <c r="S71" s="176" t="s">
        <v>5311</v>
      </c>
      <c r="T71" s="315" t="s">
        <v>5311</v>
      </c>
      <c r="U71" s="176" t="s">
        <v>5311</v>
      </c>
      <c r="V71" s="137" t="s">
        <v>5314</v>
      </c>
      <c r="W71" s="176" t="s">
        <v>5311</v>
      </c>
      <c r="X71" s="315" t="s">
        <v>5311</v>
      </c>
      <c r="Y71" s="176" t="s">
        <v>4135</v>
      </c>
      <c r="Z71" s="315" t="s">
        <v>5311</v>
      </c>
      <c r="AA71" s="176" t="s">
        <v>5311</v>
      </c>
      <c r="AB71" s="315" t="s">
        <v>5311</v>
      </c>
      <c r="AC71" s="176" t="s">
        <v>5311</v>
      </c>
      <c r="AD71" s="315" t="s">
        <v>5311</v>
      </c>
      <c r="AE71" s="177" t="s">
        <v>5415</v>
      </c>
      <c r="AF71" s="137" t="s">
        <v>5314</v>
      </c>
      <c r="AG71" s="137" t="s">
        <v>5314</v>
      </c>
    </row>
    <row r="72" spans="1:35" ht="33.75" x14ac:dyDescent="0.2">
      <c r="A72" s="179" t="str">
        <f>VLOOKUP("X912"&amp;B72,Labels!$A$2:$B$330,2,FALSE) &amp; " - " &amp; VLOOKUP("EW05"&amp;F72,Labels!$A$2:$B$330,2,FALSE) &amp; " - " &amp; VLOOKUP("EW00"&amp;G72,Labels!$A$2:$B$330,2,FALSE) &amp; " - " &amp; VLOOKUP("EW13"&amp;H72,Labels!$A$2:$B$330,2,FALSE) &amp; " - " &amp; VLOOKUP("ACT"&amp;I72,Labels!$A$2:$B$330,2,FALSE) &amp; " - " &amp; VLOOKUP("CMPA"&amp;J72,Labels!$A$2:$B$330,2,FALSE) &amp; " - " &amp; VLOOKUP("FTX"&amp;L72,Labels!$A$2:$B$330,2,FALSE) &amp; " - " &amp; VLOOKUP("DOC"&amp;M72,Labels!$A$2:$B$330,2,FALSE)</f>
        <v>MPB Origine courtier - Modification - Voir code message production CMPA - / - Acte de gestion - ENVOI : changement adresse preneur - / - /</v>
      </c>
      <c r="B72" s="177" t="s">
        <v>1398</v>
      </c>
      <c r="C72" s="178" t="s">
        <v>7185</v>
      </c>
      <c r="D72" s="178" t="s">
        <v>3881</v>
      </c>
      <c r="E72" s="178">
        <v>12</v>
      </c>
      <c r="F72" s="178">
        <v>4</v>
      </c>
      <c r="G72" s="177">
        <v>19</v>
      </c>
      <c r="H72" s="177" t="s">
        <v>3889</v>
      </c>
      <c r="I72" s="177" t="s">
        <v>1161</v>
      </c>
      <c r="J72" s="177">
        <v>49</v>
      </c>
      <c r="K72" s="177" t="s">
        <v>3889</v>
      </c>
      <c r="L72" s="177" t="s">
        <v>3889</v>
      </c>
      <c r="M72" s="177" t="s">
        <v>3889</v>
      </c>
      <c r="N72" s="177" t="s">
        <v>3889</v>
      </c>
      <c r="O72" s="176" t="s">
        <v>5311</v>
      </c>
      <c r="P72" s="315" t="s">
        <v>5311</v>
      </c>
      <c r="Q72" s="176" t="s">
        <v>5311</v>
      </c>
      <c r="R72" s="315" t="s">
        <v>5311</v>
      </c>
      <c r="S72" s="176" t="s">
        <v>5311</v>
      </c>
      <c r="T72" s="315" t="s">
        <v>5311</v>
      </c>
      <c r="U72" s="176" t="s">
        <v>5311</v>
      </c>
      <c r="V72" s="315" t="s">
        <v>5311</v>
      </c>
      <c r="W72" s="176" t="s">
        <v>5311</v>
      </c>
      <c r="X72" s="315" t="s">
        <v>5311</v>
      </c>
      <c r="Y72" s="176" t="s">
        <v>4135</v>
      </c>
      <c r="Z72" s="315" t="s">
        <v>5311</v>
      </c>
      <c r="AA72" s="176" t="s">
        <v>5311</v>
      </c>
      <c r="AB72" s="315" t="s">
        <v>5311</v>
      </c>
      <c r="AC72" s="176" t="s">
        <v>5311</v>
      </c>
      <c r="AD72" s="315" t="s">
        <v>5311</v>
      </c>
      <c r="AE72" s="177" t="s">
        <v>5415</v>
      </c>
      <c r="AF72" s="315" t="s">
        <v>5311</v>
      </c>
      <c r="AG72" s="176" t="s">
        <v>5311</v>
      </c>
      <c r="AI72" s="308" t="s">
        <v>5318</v>
      </c>
    </row>
    <row r="73" spans="1:35" ht="33.75" x14ac:dyDescent="0.2">
      <c r="A73" s="179" t="str">
        <f>VLOOKUP("X912"&amp;B73,Labels!$A$2:$B$330,2,FALSE) &amp; " - " &amp; VLOOKUP("EW05"&amp;F73,Labels!$A$2:$B$330,2,FALSE) &amp; " - " &amp; VLOOKUP("EW00"&amp;G73,Labels!$A$2:$B$330,2,FALSE) &amp; " - " &amp; VLOOKUP("EW13"&amp;H73,Labels!$A$2:$B$330,2,FALSE) &amp; " - " &amp; VLOOKUP("ACT"&amp;I73,Labels!$A$2:$B$330,2,FALSE) &amp; " - " &amp; VLOOKUP("CMPA"&amp;J73,Labels!$A$2:$B$330,2,FALSE) &amp; " - " &amp; VLOOKUP("FTX"&amp;L73,Labels!$A$2:$B$330,2,FALSE) &amp; " - " &amp; VLOOKUP("DOC"&amp;M73,Labels!$A$2:$B$330,2,FALSE)</f>
        <v>MPB Origine courtier - Modification - Voir code message production CMPA - / - Acte de gestion - Communication BCE n° entreprise preneur - / - /</v>
      </c>
      <c r="B73" s="177" t="s">
        <v>1398</v>
      </c>
      <c r="C73" s="178" t="s">
        <v>7185</v>
      </c>
      <c r="D73" s="178" t="s">
        <v>3881</v>
      </c>
      <c r="E73" s="178">
        <v>12</v>
      </c>
      <c r="F73" s="178">
        <v>4</v>
      </c>
      <c r="G73" s="177">
        <v>19</v>
      </c>
      <c r="H73" s="177" t="s">
        <v>3889</v>
      </c>
      <c r="I73" s="177" t="s">
        <v>1161</v>
      </c>
      <c r="J73" s="177">
        <v>50</v>
      </c>
      <c r="K73" s="177" t="s">
        <v>3889</v>
      </c>
      <c r="L73" s="177" t="s">
        <v>3889</v>
      </c>
      <c r="M73" s="177" t="s">
        <v>3889</v>
      </c>
      <c r="N73" s="177" t="s">
        <v>3889</v>
      </c>
      <c r="O73" s="176" t="s">
        <v>5311</v>
      </c>
      <c r="P73" s="315" t="s">
        <v>5311</v>
      </c>
      <c r="Q73" s="176" t="s">
        <v>5311</v>
      </c>
      <c r="R73" s="315" t="s">
        <v>5311</v>
      </c>
      <c r="S73" s="176" t="s">
        <v>5311</v>
      </c>
      <c r="T73" s="315" t="s">
        <v>5311</v>
      </c>
      <c r="U73" s="176" t="s">
        <v>5311</v>
      </c>
      <c r="V73" s="315" t="s">
        <v>5311</v>
      </c>
      <c r="W73" s="176" t="s">
        <v>5311</v>
      </c>
      <c r="X73" s="315" t="s">
        <v>5311</v>
      </c>
      <c r="Y73" s="176" t="s">
        <v>4135</v>
      </c>
      <c r="Z73" s="315" t="s">
        <v>5311</v>
      </c>
      <c r="AA73" s="176" t="s">
        <v>5311</v>
      </c>
      <c r="AB73" s="315" t="s">
        <v>5311</v>
      </c>
      <c r="AC73" s="176" t="s">
        <v>5311</v>
      </c>
      <c r="AD73" s="315" t="s">
        <v>5311</v>
      </c>
      <c r="AE73" s="177" t="s">
        <v>5415</v>
      </c>
      <c r="AF73" s="315" t="s">
        <v>5311</v>
      </c>
      <c r="AG73" s="176" t="s">
        <v>5311</v>
      </c>
    </row>
    <row r="74" spans="1:35" ht="45" x14ac:dyDescent="0.2">
      <c r="A74" s="179" t="str">
        <f>VLOOKUP("X912"&amp;B74,Labels!$A$2:$B$330,2,FALSE) &amp; " - " &amp; VLOOKUP("EW05"&amp;F74,Labels!$A$2:$B$330,2,FALSE) &amp; " - " &amp; VLOOKUP("EW00"&amp;G74,Labels!$A$2:$B$330,2,FALSE) &amp; " - " &amp; VLOOKUP("EW13"&amp;H74,Labels!$A$2:$B$330,2,FALSE) &amp; " - " &amp; VLOOKUP("ACT"&amp;I74,Labels!$A$2:$B$330,2,FALSE) &amp; " - " &amp; VLOOKUP("CMPA"&amp;J74,Labels!$A$2:$B$330,2,FALSE) &amp; " - " &amp; VLOOKUP("FTX"&amp;L74,Labels!$A$2:$B$330,2,FALSE) &amp; " - " &amp; VLOOKUP("DOC"&amp;M74,Labels!$A$2:$B$330,2,FALSE)</f>
        <v>MPB Origine courtier - Modification - Voir code message production CMPA - / - Acte de gestion - Annonce modification à réaliser par l'intermédiaire - / - /</v>
      </c>
      <c r="B74" s="177" t="s">
        <v>1398</v>
      </c>
      <c r="C74" s="178" t="s">
        <v>7185</v>
      </c>
      <c r="D74" s="178" t="s">
        <v>3881</v>
      </c>
      <c r="E74" s="178">
        <v>12</v>
      </c>
      <c r="F74" s="178">
        <v>4</v>
      </c>
      <c r="G74" s="177">
        <v>19</v>
      </c>
      <c r="H74" s="177" t="s">
        <v>3889</v>
      </c>
      <c r="I74" s="177" t="s">
        <v>1161</v>
      </c>
      <c r="J74" s="177">
        <v>51</v>
      </c>
      <c r="K74" s="177" t="s">
        <v>3889</v>
      </c>
      <c r="L74" s="177" t="s">
        <v>3889</v>
      </c>
      <c r="M74" s="177" t="s">
        <v>3889</v>
      </c>
      <c r="N74" s="177" t="s">
        <v>3889</v>
      </c>
      <c r="O74" s="176" t="s">
        <v>5311</v>
      </c>
      <c r="P74" s="137" t="s">
        <v>5314</v>
      </c>
      <c r="Q74" s="137" t="s">
        <v>5314</v>
      </c>
      <c r="R74" s="137" t="s">
        <v>5314</v>
      </c>
      <c r="S74" s="137" t="s">
        <v>5314</v>
      </c>
      <c r="T74" s="137" t="s">
        <v>5314</v>
      </c>
      <c r="U74" s="137" t="s">
        <v>5314</v>
      </c>
      <c r="V74" s="137" t="s">
        <v>5314</v>
      </c>
      <c r="W74" s="137" t="s">
        <v>5314</v>
      </c>
      <c r="X74" s="137" t="s">
        <v>5314</v>
      </c>
      <c r="Y74" s="137" t="s">
        <v>4135</v>
      </c>
      <c r="Z74" s="137" t="s">
        <v>5314</v>
      </c>
      <c r="AA74" s="137" t="s">
        <v>5314</v>
      </c>
      <c r="AB74" s="137" t="s">
        <v>5314</v>
      </c>
      <c r="AC74" s="137" t="s">
        <v>5314</v>
      </c>
      <c r="AD74" s="137" t="s">
        <v>5314</v>
      </c>
      <c r="AE74" s="177" t="s">
        <v>5415</v>
      </c>
      <c r="AF74" s="137" t="s">
        <v>5314</v>
      </c>
      <c r="AG74" s="137" t="s">
        <v>5314</v>
      </c>
    </row>
    <row r="75" spans="1:35" ht="33.75" x14ac:dyDescent="0.2">
      <c r="A75" s="179" t="str">
        <f>VLOOKUP("X912"&amp;B75,Labels!$A$2:$B$330,2,FALSE) &amp; " - " &amp; VLOOKUP("EW05"&amp;F75,Labels!$A$2:$B$330,2,FALSE) &amp; " - " &amp; VLOOKUP("EW00"&amp;G75,Labels!$A$2:$B$330,2,FALSE) &amp; " - " &amp; VLOOKUP("EW13"&amp;H75,Labels!$A$2:$B$330,2,FALSE) &amp; " - " &amp; VLOOKUP("ACT"&amp;I75,Labels!$A$2:$B$330,2,FALSE) &amp; " - " &amp; VLOOKUP("CMPA"&amp;J75,Labels!$A$2:$B$330,2,FALSE) &amp; " - " &amp; VLOOKUP("FTX"&amp;L75,Labels!$A$2:$B$330,2,FALSE) &amp; " - " &amp; VLOOKUP("DOC"&amp;M75,Labels!$A$2:$B$330,2,FALSE)</f>
        <v>MPB Origine courtier - Modification - Voir code message production CMPA - / - Acte de gestion - Modification objet(s) et/ou garantie(s) - / - /</v>
      </c>
      <c r="B75" s="177" t="s">
        <v>1398</v>
      </c>
      <c r="C75" s="178" t="s">
        <v>7185</v>
      </c>
      <c r="D75" s="178" t="s">
        <v>3881</v>
      </c>
      <c r="E75" s="178">
        <v>12</v>
      </c>
      <c r="F75" s="178">
        <v>4</v>
      </c>
      <c r="G75" s="177">
        <v>19</v>
      </c>
      <c r="H75" s="177" t="s">
        <v>3889</v>
      </c>
      <c r="I75" s="177" t="s">
        <v>1161</v>
      </c>
      <c r="J75" s="177">
        <v>53</v>
      </c>
      <c r="K75" s="177" t="s">
        <v>3889</v>
      </c>
      <c r="L75" s="177" t="s">
        <v>3889</v>
      </c>
      <c r="M75" s="177" t="s">
        <v>3889</v>
      </c>
      <c r="N75" s="177" t="s">
        <v>3889</v>
      </c>
      <c r="O75" s="176" t="s">
        <v>5311</v>
      </c>
      <c r="P75" s="289" t="s">
        <v>5311</v>
      </c>
      <c r="Q75" s="137" t="s">
        <v>5311</v>
      </c>
      <c r="R75" s="289" t="s">
        <v>5311</v>
      </c>
      <c r="S75" s="137" t="s">
        <v>5311</v>
      </c>
      <c r="T75" s="137" t="s">
        <v>5314</v>
      </c>
      <c r="U75" s="137" t="s">
        <v>5311</v>
      </c>
      <c r="V75" s="289" t="s">
        <v>5311</v>
      </c>
      <c r="W75" s="137" t="s">
        <v>5311</v>
      </c>
      <c r="X75" s="289" t="s">
        <v>5311</v>
      </c>
      <c r="Y75" s="137" t="s">
        <v>4135</v>
      </c>
      <c r="Z75" s="289" t="s">
        <v>5311</v>
      </c>
      <c r="AA75" s="137" t="s">
        <v>5311</v>
      </c>
      <c r="AB75" s="289" t="s">
        <v>5311</v>
      </c>
      <c r="AC75" s="137" t="s">
        <v>5311</v>
      </c>
      <c r="AD75" s="289" t="s">
        <v>5311</v>
      </c>
      <c r="AE75" s="177" t="s">
        <v>5415</v>
      </c>
      <c r="AF75" s="289" t="s">
        <v>5311</v>
      </c>
      <c r="AG75" s="137" t="s">
        <v>5314</v>
      </c>
    </row>
    <row r="76" spans="1:35" ht="33.75" x14ac:dyDescent="0.2">
      <c r="A76" s="179" t="str">
        <f>VLOOKUP("X912"&amp;B76,Labels!$A$2:$B$330,2,FALSE) &amp; " - " &amp; VLOOKUP("EW05"&amp;F76,Labels!$A$2:$B$330,2,FALSE) &amp; " - " &amp; VLOOKUP("EW00"&amp;G76,Labels!$A$2:$B$330,2,FALSE) &amp; " - " &amp; VLOOKUP("EW13"&amp;H76,Labels!$A$2:$B$330,2,FALSE) &amp; " - " &amp; VLOOKUP("ACT"&amp;I76,Labels!$A$2:$B$330,2,FALSE) &amp; " - " &amp; VLOOKUP("CMPA"&amp;J76,Labels!$A$2:$B$330,2,FALSE) &amp; " - " &amp; VLOOKUP("FTX"&amp;L76,Labels!$A$2:$B$330,2,FALSE) &amp; " - " &amp; VLOOKUP("DOC"&amp;M76,Labels!$A$2:$B$330,2,FALSE)</f>
        <v>MPB Origine courtier - Modification - Voir code message production CMPA - / - Acte de gestion - Envoi renon selon convention - / - Lettre de renon</v>
      </c>
      <c r="B76" s="177" t="s">
        <v>1398</v>
      </c>
      <c r="C76" s="178" t="s">
        <v>7185</v>
      </c>
      <c r="D76" s="178" t="s">
        <v>3881</v>
      </c>
      <c r="E76" s="178">
        <v>12</v>
      </c>
      <c r="F76" s="178">
        <v>4</v>
      </c>
      <c r="G76" s="177">
        <v>19</v>
      </c>
      <c r="H76" s="177" t="s">
        <v>3889</v>
      </c>
      <c r="I76" s="177" t="s">
        <v>1161</v>
      </c>
      <c r="J76" s="177">
        <v>54</v>
      </c>
      <c r="K76" s="177" t="s">
        <v>3889</v>
      </c>
      <c r="L76" s="177" t="s">
        <v>3889</v>
      </c>
      <c r="M76" s="177" t="s">
        <v>3670</v>
      </c>
      <c r="N76" s="177" t="s">
        <v>3889</v>
      </c>
      <c r="O76" s="176" t="s">
        <v>5311</v>
      </c>
      <c r="P76" s="176" t="s">
        <v>5314</v>
      </c>
      <c r="Q76" s="176" t="s">
        <v>5314</v>
      </c>
      <c r="R76" s="176" t="s">
        <v>5314</v>
      </c>
      <c r="S76" s="176" t="s">
        <v>5314</v>
      </c>
      <c r="T76" s="176" t="s">
        <v>5314</v>
      </c>
      <c r="U76" s="319" t="s">
        <v>3891</v>
      </c>
      <c r="V76" s="176" t="s">
        <v>5314</v>
      </c>
      <c r="W76" s="176" t="s">
        <v>5314</v>
      </c>
      <c r="X76" s="176" t="s">
        <v>5314</v>
      </c>
      <c r="Y76" s="176" t="s">
        <v>4135</v>
      </c>
      <c r="Z76" s="176" t="s">
        <v>5314</v>
      </c>
      <c r="AA76" s="176" t="s">
        <v>5314</v>
      </c>
      <c r="AB76" s="176" t="s">
        <v>5314</v>
      </c>
      <c r="AC76" s="176" t="s">
        <v>5314</v>
      </c>
      <c r="AD76" s="176" t="s">
        <v>5314</v>
      </c>
      <c r="AE76" s="177" t="s">
        <v>5415</v>
      </c>
      <c r="AF76" s="176" t="s">
        <v>5314</v>
      </c>
      <c r="AG76" s="176" t="s">
        <v>5314</v>
      </c>
      <c r="AI76" s="308" t="s">
        <v>5317</v>
      </c>
    </row>
    <row r="77" spans="1:35" ht="45" x14ac:dyDescent="0.2">
      <c r="A77" s="179" t="str">
        <f>VLOOKUP("X912"&amp;B77,Labels!$A$2:$B$330,2,FALSE) &amp; " - " &amp; VLOOKUP("EW05"&amp;F77,Labels!$A$2:$B$330,2,FALSE) &amp; " - " &amp; VLOOKUP("EW00"&amp;G77,Labels!$A$2:$B$330,2,FALSE) &amp; " - " &amp; VLOOKUP("EW13"&amp;H77,Labels!$A$2:$B$330,2,FALSE) &amp; " - " &amp; VLOOKUP("ACT"&amp;I77,Labels!$A$2:$B$330,2,FALSE) &amp; " - " &amp; VLOOKUP("CMPA"&amp;J77,Labels!$A$2:$B$330,2,FALSE) &amp; " - " &amp; VLOOKUP("FTX"&amp;L77,Labels!$A$2:$B$330,2,FALSE) &amp; " - " &amp; VLOOKUP("DOC"&amp;M77,Labels!$A$2:$B$330,2,FALSE)</f>
        <v>MPB Origine courtier - Modification - Voir code message production CMPA - / - Acte de gestion - Demande de nomination d’un organisme de contrôle - / - /</v>
      </c>
      <c r="B77" s="177" t="s">
        <v>1398</v>
      </c>
      <c r="C77" s="178" t="s">
        <v>7185</v>
      </c>
      <c r="D77" s="178" t="s">
        <v>3881</v>
      </c>
      <c r="E77" s="178">
        <v>12</v>
      </c>
      <c r="F77" s="178">
        <v>4</v>
      </c>
      <c r="G77" s="177">
        <v>19</v>
      </c>
      <c r="H77" s="177" t="s">
        <v>3889</v>
      </c>
      <c r="I77" s="177" t="s">
        <v>1161</v>
      </c>
      <c r="J77" s="177">
        <v>56</v>
      </c>
      <c r="K77" s="177" t="s">
        <v>3889</v>
      </c>
      <c r="L77" s="177" t="s">
        <v>3889</v>
      </c>
      <c r="M77" s="177" t="s">
        <v>3889</v>
      </c>
      <c r="N77" s="177" t="s">
        <v>3889</v>
      </c>
      <c r="O77" s="176" t="s">
        <v>5311</v>
      </c>
      <c r="P77" s="315" t="s">
        <v>5311</v>
      </c>
      <c r="Q77" s="176" t="s">
        <v>5311</v>
      </c>
      <c r="R77" s="315" t="s">
        <v>5311</v>
      </c>
      <c r="S77" s="176" t="s">
        <v>5311</v>
      </c>
      <c r="T77" s="315" t="s">
        <v>5311</v>
      </c>
      <c r="U77" s="176" t="s">
        <v>5311</v>
      </c>
      <c r="V77" s="137" t="s">
        <v>5314</v>
      </c>
      <c r="W77" s="176" t="s">
        <v>5311</v>
      </c>
      <c r="X77" s="315" t="s">
        <v>5311</v>
      </c>
      <c r="Y77" s="176" t="s">
        <v>4135</v>
      </c>
      <c r="Z77" s="315" t="s">
        <v>5311</v>
      </c>
      <c r="AA77" s="176" t="s">
        <v>5311</v>
      </c>
      <c r="AB77" s="315" t="s">
        <v>5311</v>
      </c>
      <c r="AC77" s="176" t="s">
        <v>5311</v>
      </c>
      <c r="AD77" s="315" t="s">
        <v>5311</v>
      </c>
      <c r="AE77" s="177" t="s">
        <v>5415</v>
      </c>
      <c r="AF77" s="137" t="s">
        <v>5314</v>
      </c>
      <c r="AG77" s="137" t="s">
        <v>5314</v>
      </c>
    </row>
    <row r="78" spans="1:35" ht="33.75" x14ac:dyDescent="0.2">
      <c r="A78" s="179" t="str">
        <f>VLOOKUP("X912"&amp;B78,Labels!$A$2:$B$330,2,FALSE) &amp; " - " &amp; VLOOKUP("EW05"&amp;F78,Labels!$A$2:$B$330,2,FALSE) &amp; " - " &amp; VLOOKUP("EW00"&amp;G78,Labels!$A$2:$B$330,2,FALSE) &amp; " - " &amp; VLOOKUP("EW13"&amp;H78,Labels!$A$2:$B$330,2,FALSE) &amp; " - " &amp; VLOOKUP("ACT"&amp;I78,Labels!$A$2:$B$330,2,FALSE) &amp; " - " &amp; VLOOKUP("CMPA"&amp;J78,Labels!$A$2:$B$330,2,FALSE) &amp; " - " &amp; VLOOKUP("FTX"&amp;L78,Labels!$A$2:$B$330,2,FALSE) &amp; " - " &amp; VLOOKUP("DOC"&amp;M78,Labels!$A$2:$B$330,2,FALSE)</f>
        <v>MPB Origine courtier - Modification - Voir code message production CMPA - / - Acte de gestion - Demande d'attestation RC Professionnelle - / - /</v>
      </c>
      <c r="B78" s="177" t="s">
        <v>1398</v>
      </c>
      <c r="C78" s="178" t="s">
        <v>7185</v>
      </c>
      <c r="D78" s="178" t="s">
        <v>3881</v>
      </c>
      <c r="E78" s="178">
        <v>12</v>
      </c>
      <c r="F78" s="178">
        <v>4</v>
      </c>
      <c r="G78" s="177">
        <v>19</v>
      </c>
      <c r="H78" s="177" t="s">
        <v>3889</v>
      </c>
      <c r="I78" s="177" t="s">
        <v>1161</v>
      </c>
      <c r="J78" s="177">
        <v>60</v>
      </c>
      <c r="K78" s="177" t="s">
        <v>3889</v>
      </c>
      <c r="L78" s="177" t="s">
        <v>3889</v>
      </c>
      <c r="M78" s="177" t="s">
        <v>3889</v>
      </c>
      <c r="N78" s="177" t="s">
        <v>3889</v>
      </c>
      <c r="O78" s="176" t="s">
        <v>5311</v>
      </c>
      <c r="P78" s="315" t="s">
        <v>5311</v>
      </c>
      <c r="Q78" s="176" t="s">
        <v>5311</v>
      </c>
      <c r="R78" s="315" t="s">
        <v>5311</v>
      </c>
      <c r="S78" s="176" t="s">
        <v>5311</v>
      </c>
      <c r="T78" s="315" t="s">
        <v>5311</v>
      </c>
      <c r="U78" s="176" t="s">
        <v>5311</v>
      </c>
      <c r="V78" s="137" t="s">
        <v>5314</v>
      </c>
      <c r="W78" s="176" t="s">
        <v>5311</v>
      </c>
      <c r="X78" s="315" t="s">
        <v>5311</v>
      </c>
      <c r="Y78" s="176" t="s">
        <v>4135</v>
      </c>
      <c r="Z78" s="315" t="s">
        <v>5311</v>
      </c>
      <c r="AA78" s="176" t="s">
        <v>5311</v>
      </c>
      <c r="AB78" s="315" t="s">
        <v>5311</v>
      </c>
      <c r="AC78" s="176" t="s">
        <v>5311</v>
      </c>
      <c r="AD78" s="315" t="s">
        <v>5311</v>
      </c>
      <c r="AE78" s="177" t="s">
        <v>5415</v>
      </c>
      <c r="AF78" s="137" t="s">
        <v>5314</v>
      </c>
      <c r="AG78" s="137" t="s">
        <v>5314</v>
      </c>
    </row>
    <row r="79" spans="1:35" ht="33.75" x14ac:dyDescent="0.2">
      <c r="A79" s="179" t="str">
        <f>VLOOKUP("X912"&amp;B79,Labels!$A$2:$B$330,2,FALSE) &amp; " - " &amp; VLOOKUP("EW05"&amp;F79,Labels!$A$2:$B$330,2,FALSE) &amp; " - " &amp; VLOOKUP("EW00"&amp;G79,Labels!$A$2:$B$330,2,FALSE) &amp; " - " &amp; VLOOKUP("EW13"&amp;H79,Labels!$A$2:$B$330,2,FALSE) &amp; " - " &amp; VLOOKUP("ACT"&amp;I79,Labels!$A$2:$B$330,2,FALSE) &amp; " - " &amp; VLOOKUP("CMPA"&amp;J79,Labels!$A$2:$B$330,2,FALSE) &amp; " - " &amp; VLOOKUP("FTX"&amp;L79,Labels!$A$2:$B$330,2,FALSE) &amp; " - " &amp; VLOOKUP("DOC"&amp;M79,Labels!$A$2:$B$330,2,FALSE)</f>
        <v>MPB Origine courtier - Modification - Voir code message production CMPA - / - Acte de gestion - Envoi d’un document à archiver - / - /</v>
      </c>
      <c r="B79" s="177" t="s">
        <v>1398</v>
      </c>
      <c r="C79" s="178" t="s">
        <v>7185</v>
      </c>
      <c r="D79" s="178" t="s">
        <v>3881</v>
      </c>
      <c r="E79" s="178">
        <v>12</v>
      </c>
      <c r="F79" s="178">
        <v>4</v>
      </c>
      <c r="G79" s="177">
        <v>19</v>
      </c>
      <c r="H79" s="177" t="s">
        <v>3889</v>
      </c>
      <c r="I79" s="177" t="s">
        <v>1161</v>
      </c>
      <c r="J79" s="177">
        <v>61</v>
      </c>
      <c r="K79" s="177" t="s">
        <v>3889</v>
      </c>
      <c r="L79" s="177" t="s">
        <v>3889</v>
      </c>
      <c r="M79" s="177" t="s">
        <v>3889</v>
      </c>
      <c r="N79" s="177" t="s">
        <v>3889</v>
      </c>
      <c r="O79" s="319" t="s">
        <v>3891</v>
      </c>
      <c r="P79" s="338" t="s">
        <v>5314</v>
      </c>
      <c r="Q79" s="319" t="s">
        <v>5314</v>
      </c>
      <c r="R79" s="338" t="s">
        <v>5314</v>
      </c>
      <c r="S79" s="319" t="s">
        <v>5314</v>
      </c>
      <c r="T79" s="338" t="s">
        <v>5314</v>
      </c>
      <c r="U79" s="319" t="s">
        <v>5314</v>
      </c>
      <c r="V79" s="30" t="s">
        <v>5314</v>
      </c>
      <c r="W79" s="319" t="s">
        <v>5314</v>
      </c>
      <c r="X79" s="338" t="s">
        <v>5314</v>
      </c>
      <c r="Y79" s="176" t="s">
        <v>4135</v>
      </c>
      <c r="Z79" s="338" t="s">
        <v>5314</v>
      </c>
      <c r="AA79" s="319" t="s">
        <v>5314</v>
      </c>
      <c r="AB79" s="338" t="s">
        <v>5314</v>
      </c>
      <c r="AC79" s="319" t="s">
        <v>5314</v>
      </c>
      <c r="AD79" s="338" t="s">
        <v>5314</v>
      </c>
      <c r="AE79" s="177" t="s">
        <v>5415</v>
      </c>
      <c r="AF79" s="30" t="s">
        <v>5314</v>
      </c>
      <c r="AG79" s="30" t="s">
        <v>5314</v>
      </c>
    </row>
    <row r="80" spans="1:35" ht="33.75" x14ac:dyDescent="0.2">
      <c r="A80" s="179" t="str">
        <f>VLOOKUP("X912"&amp;B80,Labels!$A$2:$B$330,2,FALSE) &amp; " - " &amp; VLOOKUP("EW05"&amp;F80,Labels!$A$2:$B$330,2,FALSE) &amp; " - " &amp; VLOOKUP("EW00"&amp;G80,Labels!$A$2:$B$330,2,FALSE) &amp; " - " &amp; VLOOKUP("EW13"&amp;H80,Labels!$A$2:$B$330,2,FALSE) &amp; " - " &amp; VLOOKUP("ACT"&amp;I80,Labels!$A$2:$B$330,2,FALSE) &amp; " - " &amp; VLOOKUP("CMPA"&amp;J80,Labels!$A$2:$B$330,2,FALSE) &amp; " - " &amp; VLOOKUP("FTX"&amp;L80,Labels!$A$2:$B$330,2,FALSE) &amp; " - " &amp; VLOOKUP("DOC"&amp;M80,Labels!$A$2:$B$330,2,FALSE)</f>
        <v>MPB Origine courtier - Modification - Voir code message production CMPA - / - Acte de gestion - Communication faillite preneur - / - /</v>
      </c>
      <c r="B80" s="177" t="s">
        <v>1398</v>
      </c>
      <c r="C80" s="178" t="s">
        <v>7185</v>
      </c>
      <c r="D80" s="178" t="s">
        <v>3881</v>
      </c>
      <c r="E80" s="178">
        <v>12</v>
      </c>
      <c r="F80" s="178">
        <v>4</v>
      </c>
      <c r="G80" s="177">
        <v>19</v>
      </c>
      <c r="H80" s="177" t="s">
        <v>3889</v>
      </c>
      <c r="I80" s="177" t="s">
        <v>1161</v>
      </c>
      <c r="J80" s="177">
        <v>62</v>
      </c>
      <c r="K80" s="177" t="s">
        <v>3889</v>
      </c>
      <c r="L80" s="177" t="s">
        <v>3889</v>
      </c>
      <c r="M80" s="177" t="s">
        <v>3889</v>
      </c>
      <c r="N80" s="177" t="s">
        <v>3889</v>
      </c>
      <c r="O80" s="176" t="s">
        <v>3891</v>
      </c>
      <c r="P80" s="315" t="s">
        <v>5314</v>
      </c>
      <c r="Q80" s="176" t="s">
        <v>5314</v>
      </c>
      <c r="R80" s="315" t="s">
        <v>5314</v>
      </c>
      <c r="S80" s="176" t="s">
        <v>5314</v>
      </c>
      <c r="T80" s="315" t="s">
        <v>5314</v>
      </c>
      <c r="U80" s="176" t="s">
        <v>5314</v>
      </c>
      <c r="V80" s="137" t="s">
        <v>5314</v>
      </c>
      <c r="W80" s="176" t="s">
        <v>5314</v>
      </c>
      <c r="X80" s="315" t="s">
        <v>5314</v>
      </c>
      <c r="Y80" s="176" t="s">
        <v>4135</v>
      </c>
      <c r="Z80" s="315" t="s">
        <v>5314</v>
      </c>
      <c r="AA80" s="176" t="s">
        <v>5314</v>
      </c>
      <c r="AB80" s="315" t="s">
        <v>5314</v>
      </c>
      <c r="AC80" s="176" t="s">
        <v>5314</v>
      </c>
      <c r="AD80" s="315" t="s">
        <v>5314</v>
      </c>
      <c r="AE80" s="177" t="s">
        <v>5415</v>
      </c>
      <c r="AF80" s="137" t="s">
        <v>5314</v>
      </c>
      <c r="AG80" s="137" t="s">
        <v>5314</v>
      </c>
    </row>
    <row r="81" spans="1:33" ht="45" x14ac:dyDescent="0.2">
      <c r="A81" s="179" t="str">
        <f>VLOOKUP("X912"&amp;B81,Labels!$A$2:$B$330,2,FALSE) &amp; " - " &amp; VLOOKUP("EW05"&amp;F81,Labels!$A$2:$B$330,2,FALSE) &amp; " - " &amp; VLOOKUP("EW00"&amp;G81,Labels!$A$2:$B$330,2,FALSE) &amp; " - " &amp; VLOOKUP("EW13"&amp;H81,Labels!$A$2:$B$330,2,FALSE) &amp; " - " &amp; VLOOKUP("ACT"&amp;I81,Labels!$A$2:$B$330,2,FALSE) &amp; " - " &amp; VLOOKUP("CMPA"&amp;J81,Labels!$A$2:$B$330,2,FALSE) &amp; " - " &amp; VLOOKUP("FTX"&amp;L81,Labels!$A$2:$B$330,2,FALSE) &amp; " - " &amp; VLOOKUP("DOC"&amp;M81,Labels!$A$2:$B$330,2,FALSE)</f>
        <v>MPB Origine courtier - Modification - Voir code message production CMPA - / - Acte de gestion - Demande attestation RC Chasse hors-national - / - /</v>
      </c>
      <c r="B81" s="177" t="s">
        <v>1398</v>
      </c>
      <c r="C81" s="178" t="s">
        <v>7185</v>
      </c>
      <c r="D81" s="178" t="s">
        <v>3881</v>
      </c>
      <c r="E81" s="178">
        <v>12</v>
      </c>
      <c r="F81" s="178">
        <v>4</v>
      </c>
      <c r="G81" s="177">
        <v>19</v>
      </c>
      <c r="H81" s="177" t="s">
        <v>3889</v>
      </c>
      <c r="I81" s="177" t="s">
        <v>1161</v>
      </c>
      <c r="J81" s="177">
        <v>63</v>
      </c>
      <c r="K81" s="177" t="s">
        <v>3889</v>
      </c>
      <c r="L81" s="177" t="s">
        <v>3889</v>
      </c>
      <c r="M81" s="177" t="s">
        <v>3889</v>
      </c>
      <c r="N81" s="177" t="s">
        <v>3889</v>
      </c>
      <c r="O81" s="176" t="s">
        <v>3891</v>
      </c>
      <c r="P81" s="315" t="s">
        <v>3891</v>
      </c>
      <c r="Q81" s="176" t="s">
        <v>3891</v>
      </c>
      <c r="R81" s="315" t="s">
        <v>3891</v>
      </c>
      <c r="S81" s="176" t="s">
        <v>3892</v>
      </c>
      <c r="T81" s="315" t="s">
        <v>3891</v>
      </c>
      <c r="U81" s="176" t="s">
        <v>3891</v>
      </c>
      <c r="V81" s="30" t="s">
        <v>5314</v>
      </c>
      <c r="W81" s="176" t="s">
        <v>3891</v>
      </c>
      <c r="X81" s="315" t="s">
        <v>3891</v>
      </c>
      <c r="Y81" s="176" t="s">
        <v>4135</v>
      </c>
      <c r="Z81" s="315" t="s">
        <v>3891</v>
      </c>
      <c r="AA81" s="176" t="s">
        <v>3891</v>
      </c>
      <c r="AB81" s="315" t="s">
        <v>3891</v>
      </c>
      <c r="AC81" s="176" t="s">
        <v>3891</v>
      </c>
      <c r="AD81" s="315" t="s">
        <v>3891</v>
      </c>
      <c r="AE81" s="177" t="s">
        <v>5415</v>
      </c>
      <c r="AF81" s="137" t="s">
        <v>3891</v>
      </c>
      <c r="AG81" s="137" t="s">
        <v>3892</v>
      </c>
    </row>
    <row r="82" spans="1:33" ht="33.75" x14ac:dyDescent="0.2">
      <c r="A82" s="179" t="str">
        <f>VLOOKUP("X912"&amp;B82,Labels!$A$2:$B$330,2,FALSE) &amp; " - " &amp; VLOOKUP("EW05"&amp;F82,Labels!$A$2:$B$330,2,FALSE) &amp; " - " &amp; VLOOKUP("EW00"&amp;G82,Labels!$A$2:$B$330,2,FALSE) &amp; " - " &amp; VLOOKUP("EW13"&amp;H82,Labels!$A$2:$B$330,2,FALSE) &amp; " - " &amp; VLOOKUP("ACT"&amp;I82,Labels!$A$2:$B$330,2,FALSE) &amp; " - " &amp; VLOOKUP("CMPA"&amp;J82,Labels!$A$2:$B$330,2,FALSE) &amp; " - " &amp; VLOOKUP("FTX"&amp;L82,Labels!$A$2:$B$330,2,FALSE) &amp; " - " &amp; VLOOKUP("DOC"&amp;M82,Labels!$A$2:$B$330,2,FALSE)</f>
        <v>MPB Origine courtier - Modification - Voir code message production CMPA - / - Acte de gestion - Demande statistique sinistres A.T. - / - /</v>
      </c>
      <c r="B82" s="177" t="s">
        <v>1398</v>
      </c>
      <c r="C82" s="178" t="s">
        <v>7185</v>
      </c>
      <c r="D82" s="178" t="s">
        <v>3881</v>
      </c>
      <c r="E82" s="178">
        <v>12</v>
      </c>
      <c r="F82" s="178">
        <v>4</v>
      </c>
      <c r="G82" s="177">
        <v>19</v>
      </c>
      <c r="H82" s="177" t="s">
        <v>3889</v>
      </c>
      <c r="I82" s="177" t="s">
        <v>1161</v>
      </c>
      <c r="J82" s="177">
        <v>64</v>
      </c>
      <c r="K82" s="177" t="s">
        <v>3889</v>
      </c>
      <c r="L82" s="177" t="s">
        <v>3889</v>
      </c>
      <c r="M82" s="177" t="s">
        <v>3889</v>
      </c>
      <c r="N82" s="177" t="s">
        <v>3889</v>
      </c>
      <c r="O82" s="176" t="s">
        <v>3891</v>
      </c>
      <c r="P82" s="315" t="s">
        <v>3891</v>
      </c>
      <c r="Q82" s="176" t="s">
        <v>3891</v>
      </c>
      <c r="R82" s="315" t="s">
        <v>3891</v>
      </c>
      <c r="S82" s="176" t="s">
        <v>3891</v>
      </c>
      <c r="T82" s="315" t="s">
        <v>3891</v>
      </c>
      <c r="U82" s="176" t="s">
        <v>5314</v>
      </c>
      <c r="V82" s="137" t="s">
        <v>3891</v>
      </c>
      <c r="W82" s="176" t="s">
        <v>3891</v>
      </c>
      <c r="X82" s="315" t="s">
        <v>3891</v>
      </c>
      <c r="Y82" s="176" t="s">
        <v>4135</v>
      </c>
      <c r="Z82" s="315" t="s">
        <v>3891</v>
      </c>
      <c r="AA82" s="176" t="s">
        <v>3891</v>
      </c>
      <c r="AB82" s="315" t="s">
        <v>3891</v>
      </c>
      <c r="AC82" s="176" t="s">
        <v>3891</v>
      </c>
      <c r="AD82" s="315" t="s">
        <v>3891</v>
      </c>
      <c r="AE82" s="177" t="s">
        <v>5415</v>
      </c>
      <c r="AF82" s="137" t="s">
        <v>3891</v>
      </c>
      <c r="AG82" s="137" t="s">
        <v>3892</v>
      </c>
    </row>
    <row r="83" spans="1:33" ht="33.75" x14ac:dyDescent="0.2">
      <c r="A83" s="179" t="str">
        <f>VLOOKUP("X912"&amp;B83,Labels!$A$2:$B$330,2,FALSE) &amp; " - " &amp; VLOOKUP("EW05"&amp;F83,Labels!$A$2:$B$330,2,FALSE) &amp; " - " &amp; VLOOKUP("EW00"&amp;G83,Labels!$A$2:$B$330,2,FALSE) &amp; " - " &amp; VLOOKUP("EW13"&amp;H83,Labels!$A$2:$B$330,2,FALSE) &amp; " - " &amp; VLOOKUP("ACT"&amp;I83,Labels!$A$2:$B$330,2,FALSE) &amp; " - " &amp; VLOOKUP("CMPA"&amp;J83,Labels!$A$2:$B$330,2,FALSE) &amp; " - " &amp; VLOOKUP("FTX"&amp;L83,Labels!$A$2:$B$330,2,FALSE) &amp; " - " &amp; VLOOKUP("DOC"&amp;M83,Labels!$A$2:$B$330,2,FALSE)</f>
        <v>MPB Origine courtier - Modification - Voir code message production CMPA - / - Acte de gestion - Demande statistique sinistres RC-Entreprise - / - /</v>
      </c>
      <c r="B83" s="177" t="s">
        <v>1398</v>
      </c>
      <c r="C83" s="178" t="s">
        <v>7185</v>
      </c>
      <c r="D83" s="178" t="s">
        <v>3881</v>
      </c>
      <c r="E83" s="178">
        <v>12</v>
      </c>
      <c r="F83" s="178">
        <v>4</v>
      </c>
      <c r="G83" s="177">
        <v>19</v>
      </c>
      <c r="H83" s="177" t="s">
        <v>3889</v>
      </c>
      <c r="I83" s="177" t="s">
        <v>1161</v>
      </c>
      <c r="J83" s="177">
        <v>65</v>
      </c>
      <c r="K83" s="177" t="s">
        <v>3889</v>
      </c>
      <c r="L83" s="177" t="s">
        <v>3889</v>
      </c>
      <c r="M83" s="177" t="s">
        <v>3889</v>
      </c>
      <c r="N83" s="177" t="s">
        <v>3889</v>
      </c>
      <c r="O83" s="176" t="s">
        <v>3891</v>
      </c>
      <c r="P83" s="315" t="s">
        <v>3891</v>
      </c>
      <c r="Q83" s="176" t="s">
        <v>3891</v>
      </c>
      <c r="R83" s="315" t="s">
        <v>3891</v>
      </c>
      <c r="S83" s="176" t="s">
        <v>3891</v>
      </c>
      <c r="T83" s="315" t="s">
        <v>3891</v>
      </c>
      <c r="U83" s="176" t="s">
        <v>3891</v>
      </c>
      <c r="V83" s="137" t="s">
        <v>5314</v>
      </c>
      <c r="W83" s="176" t="s">
        <v>5314</v>
      </c>
      <c r="X83" s="315" t="s">
        <v>3891</v>
      </c>
      <c r="Y83" s="176" t="s">
        <v>4135</v>
      </c>
      <c r="Z83" s="315" t="s">
        <v>3891</v>
      </c>
      <c r="AA83" s="176" t="s">
        <v>3891</v>
      </c>
      <c r="AB83" s="315" t="s">
        <v>3891</v>
      </c>
      <c r="AC83" s="176" t="s">
        <v>3891</v>
      </c>
      <c r="AD83" s="315" t="s">
        <v>3891</v>
      </c>
      <c r="AE83" s="177" t="s">
        <v>5415</v>
      </c>
      <c r="AF83" s="137" t="s">
        <v>3891</v>
      </c>
      <c r="AG83" s="137" t="s">
        <v>5314</v>
      </c>
    </row>
    <row r="84" spans="1:33" ht="33.75" x14ac:dyDescent="0.2">
      <c r="A84" s="179" t="str">
        <f>VLOOKUP("X912"&amp;B84,Labels!$A$2:$B$330,2,FALSE) &amp; " - " &amp; VLOOKUP("EW05"&amp;F84,Labels!$A$2:$B$330,2,FALSE) &amp; " - " &amp; VLOOKUP("EW00"&amp;G84,Labels!$A$2:$B$330,2,FALSE) &amp; " - " &amp; VLOOKUP("EW13"&amp;H84,Labels!$A$2:$B$330,2,FALSE) &amp; " - " &amp; VLOOKUP("ACT"&amp;I84,Labels!$A$2:$B$330,2,FALSE) &amp; " - " &amp; VLOOKUP("CMPA"&amp;J84,Labels!$A$2:$B$330,2,FALSE) &amp; " - " &amp; VLOOKUP("FTX"&amp;L84,Labels!$A$2:$B$330,2,FALSE) &amp; " - " &amp; VLOOKUP("DOC"&amp;M84,Labels!$A$2:$B$330,2,FALSE)</f>
        <v>MPB Origine courtier - Modification - Voir code message production CMPA - / - Acte de gestion - Demande statistique sinistres Incendie - / - /</v>
      </c>
      <c r="B84" s="177" t="s">
        <v>1398</v>
      </c>
      <c r="C84" s="178" t="s">
        <v>7185</v>
      </c>
      <c r="D84" s="178" t="s">
        <v>3881</v>
      </c>
      <c r="E84" s="178">
        <v>12</v>
      </c>
      <c r="F84" s="178">
        <v>4</v>
      </c>
      <c r="G84" s="177">
        <v>19</v>
      </c>
      <c r="H84" s="177" t="s">
        <v>3889</v>
      </c>
      <c r="I84" s="177" t="s">
        <v>1161</v>
      </c>
      <c r="J84" s="177">
        <v>66</v>
      </c>
      <c r="K84" s="177" t="s">
        <v>3889</v>
      </c>
      <c r="L84" s="177" t="s">
        <v>3889</v>
      </c>
      <c r="M84" s="177" t="s">
        <v>3889</v>
      </c>
      <c r="N84" s="177" t="s">
        <v>3889</v>
      </c>
      <c r="O84" s="176" t="s">
        <v>3891</v>
      </c>
      <c r="P84" s="315" t="s">
        <v>3891</v>
      </c>
      <c r="Q84" s="176" t="s">
        <v>5314</v>
      </c>
      <c r="R84" s="315" t="s">
        <v>3891</v>
      </c>
      <c r="S84" s="176" t="s">
        <v>3891</v>
      </c>
      <c r="T84" s="315" t="s">
        <v>3891</v>
      </c>
      <c r="U84" s="176" t="s">
        <v>3891</v>
      </c>
      <c r="V84" s="137" t="s">
        <v>3891</v>
      </c>
      <c r="W84" s="176" t="s">
        <v>3891</v>
      </c>
      <c r="X84" s="315" t="s">
        <v>3891</v>
      </c>
      <c r="Y84" s="176" t="s">
        <v>4135</v>
      </c>
      <c r="Z84" s="315" t="s">
        <v>5314</v>
      </c>
      <c r="AA84" s="176" t="s">
        <v>3891</v>
      </c>
      <c r="AB84" s="315" t="s">
        <v>3891</v>
      </c>
      <c r="AC84" s="176" t="s">
        <v>3891</v>
      </c>
      <c r="AD84" s="315" t="s">
        <v>3891</v>
      </c>
      <c r="AE84" s="177" t="s">
        <v>5415</v>
      </c>
      <c r="AF84" s="137" t="s">
        <v>3891</v>
      </c>
      <c r="AG84" s="137" t="s">
        <v>5314</v>
      </c>
    </row>
    <row r="85" spans="1:33" ht="33.75" x14ac:dyDescent="0.2">
      <c r="A85" s="179" t="str">
        <f>VLOOKUP("X912"&amp;B85,Labels!$A$2:$B$330,2,FALSE) &amp; " - " &amp; VLOOKUP("EW05"&amp;F85,Labels!$A$2:$B$330,2,FALSE) &amp; " - " &amp; VLOOKUP("EW00"&amp;G85,Labels!$A$2:$B$330,2,FALSE) &amp; " - " &amp; VLOOKUP("EW13"&amp;H85,Labels!$A$2:$B$330,2,FALSE) &amp; " - " &amp; VLOOKUP("ACT"&amp;I85,Labels!$A$2:$B$330,2,FALSE) &amp; " - " &amp; VLOOKUP("CMPA"&amp;J85,Labels!$A$2:$B$330,2,FALSE) &amp; " - " &amp; VLOOKUP("FTX"&amp;L85,Labels!$A$2:$B$330,2,FALSE) &amp; " - " &amp; VLOOKUP("DOC"&amp;M85,Labels!$A$2:$B$330,2,FALSE)</f>
        <v>MPB Origine courtier - Modification - Voir code message production CMPA - / - Acte de gestion - Demande statistique sinistres - / - /</v>
      </c>
      <c r="B85" s="177" t="s">
        <v>1398</v>
      </c>
      <c r="C85" s="178" t="s">
        <v>7185</v>
      </c>
      <c r="D85" s="178" t="s">
        <v>3881</v>
      </c>
      <c r="E85" s="178">
        <v>12</v>
      </c>
      <c r="F85" s="178">
        <v>4</v>
      </c>
      <c r="G85" s="177">
        <v>19</v>
      </c>
      <c r="H85" s="177" t="s">
        <v>3889</v>
      </c>
      <c r="I85" s="177" t="s">
        <v>1161</v>
      </c>
      <c r="J85" s="177">
        <v>67</v>
      </c>
      <c r="K85" s="177" t="s">
        <v>3889</v>
      </c>
      <c r="L85" s="177" t="s">
        <v>3889</v>
      </c>
      <c r="M85" s="177" t="s">
        <v>3889</v>
      </c>
      <c r="N85" s="177" t="s">
        <v>3889</v>
      </c>
      <c r="O85" s="176" t="s">
        <v>3891</v>
      </c>
      <c r="P85" s="315" t="s">
        <v>5314</v>
      </c>
      <c r="Q85" s="176" t="s">
        <v>5314</v>
      </c>
      <c r="R85" s="315" t="s">
        <v>5314</v>
      </c>
      <c r="S85" s="176" t="s">
        <v>5314</v>
      </c>
      <c r="T85" s="315" t="s">
        <v>5314</v>
      </c>
      <c r="U85" s="176" t="s">
        <v>5314</v>
      </c>
      <c r="V85" s="137" t="s">
        <v>5314</v>
      </c>
      <c r="W85" s="176" t="s">
        <v>5314</v>
      </c>
      <c r="X85" s="315" t="s">
        <v>5314</v>
      </c>
      <c r="Y85" s="176" t="s">
        <v>4135</v>
      </c>
      <c r="Z85" s="315" t="s">
        <v>5314</v>
      </c>
      <c r="AA85" s="176" t="s">
        <v>5314</v>
      </c>
      <c r="AB85" s="315" t="s">
        <v>5314</v>
      </c>
      <c r="AC85" s="176" t="s">
        <v>5314</v>
      </c>
      <c r="AD85" s="315" t="s">
        <v>5314</v>
      </c>
      <c r="AE85" s="177" t="s">
        <v>5415</v>
      </c>
      <c r="AF85" s="137" t="s">
        <v>5314</v>
      </c>
      <c r="AG85" s="137" t="s">
        <v>5314</v>
      </c>
    </row>
    <row r="86" spans="1:33" ht="45" x14ac:dyDescent="0.2">
      <c r="A86" s="179" t="str">
        <f>VLOOKUP("X912"&amp;B86,Labels!$A$2:$B$330,2,FALSE) &amp; " - " &amp; VLOOKUP("EW05"&amp;F86,Labels!$A$2:$B$330,2,FALSE) &amp; " - " &amp; VLOOKUP("EW00"&amp;G86,Labels!$A$2:$B$330,2,FALSE) &amp; " - " &amp; VLOOKUP("EW13"&amp;H86,Labels!$A$2:$B$330,2,FALSE) &amp; " - " &amp; VLOOKUP("ACT"&amp;I86,Labels!$A$2:$B$330,2,FALSE) &amp; " - " &amp; VLOOKUP("CMPA"&amp;J86,Labels!$A$2:$B$330,2,FALSE) &amp; " - " &amp; VLOOKUP("FTX"&amp;L86,Labels!$A$2:$B$330,2,FALSE) &amp; " - " &amp; VLOOKUP("DOC"&amp;M86,Labels!$A$2:$B$330,2,FALSE)</f>
        <v>MPB Origine courtier - Modification - Voir code message production CMPA - / - Acte de gestion - Demande de couverture provisoire (détails suivront) - / - /</v>
      </c>
      <c r="B86" s="177" t="s">
        <v>1398</v>
      </c>
      <c r="C86" s="178" t="s">
        <v>7185</v>
      </c>
      <c r="D86" s="178" t="s">
        <v>3881</v>
      </c>
      <c r="E86" s="178">
        <v>12</v>
      </c>
      <c r="F86" s="178">
        <v>4</v>
      </c>
      <c r="G86" s="177">
        <v>19</v>
      </c>
      <c r="H86" s="177" t="s">
        <v>3889</v>
      </c>
      <c r="I86" s="177" t="s">
        <v>1161</v>
      </c>
      <c r="J86" s="177">
        <v>68</v>
      </c>
      <c r="K86" s="177" t="s">
        <v>3889</v>
      </c>
      <c r="L86" s="177" t="s">
        <v>3889</v>
      </c>
      <c r="M86" s="177" t="s">
        <v>3889</v>
      </c>
      <c r="N86" s="177" t="s">
        <v>3889</v>
      </c>
      <c r="O86" s="176" t="s">
        <v>3891</v>
      </c>
      <c r="P86" s="315" t="s">
        <v>5314</v>
      </c>
      <c r="Q86" s="176" t="s">
        <v>5314</v>
      </c>
      <c r="R86" s="315" t="s">
        <v>5314</v>
      </c>
      <c r="S86" s="176" t="s">
        <v>5314</v>
      </c>
      <c r="T86" s="315" t="s">
        <v>5314</v>
      </c>
      <c r="U86" s="176" t="s">
        <v>5314</v>
      </c>
      <c r="V86" s="137" t="s">
        <v>5314</v>
      </c>
      <c r="W86" s="176" t="s">
        <v>5314</v>
      </c>
      <c r="X86" s="315" t="s">
        <v>5314</v>
      </c>
      <c r="Y86" s="176" t="s">
        <v>4135</v>
      </c>
      <c r="Z86" s="315" t="s">
        <v>5314</v>
      </c>
      <c r="AA86" s="176" t="s">
        <v>5314</v>
      </c>
      <c r="AB86" s="315" t="s">
        <v>5314</v>
      </c>
      <c r="AC86" s="176" t="s">
        <v>5314</v>
      </c>
      <c r="AD86" s="315" t="s">
        <v>5314</v>
      </c>
      <c r="AE86" s="177" t="s">
        <v>5415</v>
      </c>
      <c r="AF86" s="137" t="s">
        <v>5314</v>
      </c>
      <c r="AG86" s="137" t="s">
        <v>5314</v>
      </c>
    </row>
    <row r="87" spans="1:33" ht="45" x14ac:dyDescent="0.2">
      <c r="A87" s="179" t="str">
        <f>VLOOKUP("X912"&amp;B87,Labels!$A$2:$B$330,2,FALSE) &amp; " - " &amp; VLOOKUP("EW05"&amp;F87,Labels!$A$2:$B$330,2,FALSE) &amp; " - " &amp; VLOOKUP("EW00"&amp;G87,Labels!$A$2:$B$330,2,FALSE) &amp; " - " &amp; VLOOKUP("EW13"&amp;H87,Labels!$A$2:$B$330,2,FALSE) &amp; " - " &amp; VLOOKUP("ACT"&amp;I87,Labels!$A$2:$B$330,2,FALSE) &amp; " - " &amp; VLOOKUP("CMPA"&amp;J87,Labels!$A$2:$B$330,2,FALSE) &amp; " - " &amp; VLOOKUP("FTX"&amp;L87,Labels!$A$2:$B$330,2,FALSE) &amp; " - " &amp; VLOOKUP("DOC"&amp;M87,Labels!$A$2:$B$330,2,FALSE)</f>
        <v>MPB Origine courtier - Modification - Voir code message production CMPA - / - Acte de gestion - Demande de copie du contrat actualisé et bloc retour - / - /</v>
      </c>
      <c r="B87" s="177" t="s">
        <v>1398</v>
      </c>
      <c r="C87" s="178" t="s">
        <v>7185</v>
      </c>
      <c r="D87" s="178" t="s">
        <v>3881</v>
      </c>
      <c r="E87" s="178">
        <v>12</v>
      </c>
      <c r="F87" s="178">
        <v>4</v>
      </c>
      <c r="G87" s="177">
        <v>19</v>
      </c>
      <c r="H87" s="177" t="s">
        <v>3889</v>
      </c>
      <c r="I87" s="177" t="s">
        <v>1161</v>
      </c>
      <c r="J87" s="177">
        <v>69</v>
      </c>
      <c r="K87" s="177" t="s">
        <v>3889</v>
      </c>
      <c r="L87" s="177" t="s">
        <v>3889</v>
      </c>
      <c r="M87" s="177" t="s">
        <v>3889</v>
      </c>
      <c r="N87" s="177" t="s">
        <v>3889</v>
      </c>
      <c r="O87" s="176" t="s">
        <v>3891</v>
      </c>
      <c r="P87" s="315" t="s">
        <v>5314</v>
      </c>
      <c r="Q87" s="176" t="s">
        <v>5314</v>
      </c>
      <c r="R87" s="315" t="s">
        <v>5314</v>
      </c>
      <c r="S87" s="176" t="s">
        <v>5314</v>
      </c>
      <c r="T87" s="315" t="s">
        <v>5314</v>
      </c>
      <c r="U87" s="176" t="s">
        <v>5314</v>
      </c>
      <c r="V87" s="137" t="s">
        <v>5314</v>
      </c>
      <c r="W87" s="176" t="s">
        <v>5314</v>
      </c>
      <c r="X87" s="315" t="s">
        <v>5314</v>
      </c>
      <c r="Y87" s="176" t="s">
        <v>4135</v>
      </c>
      <c r="Z87" s="315" t="s">
        <v>5314</v>
      </c>
      <c r="AA87" s="176" t="s">
        <v>5314</v>
      </c>
      <c r="AB87" s="315" t="s">
        <v>5314</v>
      </c>
      <c r="AC87" s="176" t="s">
        <v>5314</v>
      </c>
      <c r="AD87" s="315" t="s">
        <v>5314</v>
      </c>
      <c r="AE87" s="177" t="s">
        <v>5415</v>
      </c>
      <c r="AF87" s="137" t="s">
        <v>5314</v>
      </c>
      <c r="AG87" s="137" t="s">
        <v>5314</v>
      </c>
    </row>
    <row r="88" spans="1:33" ht="45" x14ac:dyDescent="0.2">
      <c r="A88" s="179" t="str">
        <f>VLOOKUP("X912"&amp;B88,Labels!$A$2:$B$330,2,FALSE) &amp; " - " &amp; VLOOKUP("EW05"&amp;F88,Labels!$A$2:$B$330,2,FALSE) &amp; " - " &amp; VLOOKUP("EW00"&amp;G88,Labels!$A$2:$B$330,2,FALSE) &amp; " - " &amp; VLOOKUP("EW13"&amp;H88,Labels!$A$2:$B$330,2,FALSE) &amp; " - " &amp; VLOOKUP("ACT"&amp;I88,Labels!$A$2:$B$330,2,FALSE) &amp; " - " &amp; VLOOKUP("CMPA"&amp;J88,Labels!$A$2:$B$330,2,FALSE) &amp; " - " &amp; VLOOKUP("FTX"&amp;L88,Labels!$A$2:$B$330,2,FALSE) &amp; " - " &amp; VLOOKUP("DOC"&amp;M88,Labels!$A$2:$B$330,2,FALSE)</f>
        <v>MPB Origine courtier - Modification - Voir code message production CMPA - / - Acte de gestion - Demande - Mouvements et état - Vie-Investissements - / - /</v>
      </c>
      <c r="B88" s="177" t="s">
        <v>1398</v>
      </c>
      <c r="C88" s="178" t="s">
        <v>7185</v>
      </c>
      <c r="D88" s="178" t="s">
        <v>3881</v>
      </c>
      <c r="E88" s="178">
        <v>12</v>
      </c>
      <c r="F88" s="178">
        <v>4</v>
      </c>
      <c r="G88" s="177">
        <v>19</v>
      </c>
      <c r="H88" s="177" t="s">
        <v>3889</v>
      </c>
      <c r="I88" s="177" t="s">
        <v>1161</v>
      </c>
      <c r="J88" s="177">
        <v>70</v>
      </c>
      <c r="K88" s="177" t="s">
        <v>3889</v>
      </c>
      <c r="L88" s="177" t="s">
        <v>3889</v>
      </c>
      <c r="M88" s="177" t="s">
        <v>3889</v>
      </c>
      <c r="N88" s="177" t="s">
        <v>3889</v>
      </c>
      <c r="O88" s="176" t="s">
        <v>3891</v>
      </c>
      <c r="P88" s="315" t="s">
        <v>5314</v>
      </c>
      <c r="Q88" s="319" t="s">
        <v>3891</v>
      </c>
      <c r="R88" s="338" t="s">
        <v>3891</v>
      </c>
      <c r="S88" s="319" t="s">
        <v>3891</v>
      </c>
      <c r="T88" s="338" t="s">
        <v>3891</v>
      </c>
      <c r="U88" s="319" t="s">
        <v>3891</v>
      </c>
      <c r="V88" s="30" t="s">
        <v>3891</v>
      </c>
      <c r="W88" s="319" t="s">
        <v>3891</v>
      </c>
      <c r="X88" s="338" t="s">
        <v>3891</v>
      </c>
      <c r="Y88" s="176" t="s">
        <v>4135</v>
      </c>
      <c r="Z88" s="338" t="s">
        <v>3891</v>
      </c>
      <c r="AA88" s="319" t="s">
        <v>3891</v>
      </c>
      <c r="AB88" s="338" t="s">
        <v>3891</v>
      </c>
      <c r="AC88" s="319" t="s">
        <v>3891</v>
      </c>
      <c r="AD88" s="338" t="s">
        <v>3891</v>
      </c>
      <c r="AE88" s="177" t="s">
        <v>5415</v>
      </c>
      <c r="AF88" s="30" t="s">
        <v>3891</v>
      </c>
      <c r="AG88" s="137" t="s">
        <v>5314</v>
      </c>
    </row>
    <row r="89" spans="1:33" ht="33.75" x14ac:dyDescent="0.2">
      <c r="A89" s="179" t="str">
        <f>VLOOKUP("X912"&amp;B89,Labels!$A$2:$B$330,2,FALSE) &amp; " - " &amp; VLOOKUP("EW05"&amp;F89,Labels!$A$2:$B$330,2,FALSE) &amp; " - " &amp; VLOOKUP("EW00"&amp;G89,Labels!$A$2:$B$330,2,FALSE) &amp; " - " &amp; VLOOKUP("EW13"&amp;H89,Labels!$A$2:$B$330,2,FALSE) &amp; " - " &amp; VLOOKUP("ACT"&amp;I89,Labels!$A$2:$B$330,2,FALSE) &amp; " - " &amp; VLOOKUP("CMPA"&amp;J89,Labels!$A$2:$B$330,2,FALSE) &amp; " - " &amp; VLOOKUP("FTX"&amp;L89,Labels!$A$2:$B$330,2,FALSE) &amp; " - " &amp; VLOOKUP("DOC"&amp;M89,Labels!$A$2:$B$330,2,FALSE)</f>
        <v>MPB Origine courtier - Modification - Voir code message production CMPA - / - Acte de gestion - DIVERS : Texte libre - Texte de communication - /</v>
      </c>
      <c r="B89" s="177" t="s">
        <v>1398</v>
      </c>
      <c r="C89" s="178" t="s">
        <v>7185</v>
      </c>
      <c r="D89" s="178" t="s">
        <v>3881</v>
      </c>
      <c r="E89" s="178">
        <v>12</v>
      </c>
      <c r="F89" s="178">
        <v>4</v>
      </c>
      <c r="G89" s="177">
        <v>19</v>
      </c>
      <c r="H89" s="177" t="s">
        <v>3889</v>
      </c>
      <c r="I89" s="177" t="s">
        <v>1161</v>
      </c>
      <c r="J89" s="177">
        <v>99</v>
      </c>
      <c r="K89" s="177" t="s">
        <v>3889</v>
      </c>
      <c r="L89" s="177" t="s">
        <v>3133</v>
      </c>
      <c r="M89" s="177" t="s">
        <v>3889</v>
      </c>
      <c r="N89" s="177" t="s">
        <v>3889</v>
      </c>
      <c r="O89" s="176" t="s">
        <v>3891</v>
      </c>
      <c r="P89" s="137" t="s">
        <v>3892</v>
      </c>
      <c r="Q89" s="137" t="s">
        <v>3892</v>
      </c>
      <c r="R89" s="137" t="s">
        <v>3892</v>
      </c>
      <c r="S89" s="137" t="s">
        <v>3892</v>
      </c>
      <c r="T89" s="137" t="s">
        <v>3892</v>
      </c>
      <c r="U89" s="137" t="s">
        <v>3892</v>
      </c>
      <c r="V89" s="137" t="s">
        <v>3892</v>
      </c>
      <c r="W89" s="137" t="s">
        <v>3892</v>
      </c>
      <c r="X89" s="137" t="s">
        <v>3892</v>
      </c>
      <c r="Y89" s="137" t="s">
        <v>4135</v>
      </c>
      <c r="Z89" s="137" t="s">
        <v>3892</v>
      </c>
      <c r="AA89" s="137" t="s">
        <v>3892</v>
      </c>
      <c r="AB89" s="137" t="s">
        <v>3892</v>
      </c>
      <c r="AC89" s="137" t="s">
        <v>3892</v>
      </c>
      <c r="AD89" s="137" t="s">
        <v>3892</v>
      </c>
      <c r="AE89" s="177" t="s">
        <v>5415</v>
      </c>
      <c r="AF89" s="137" t="s">
        <v>3892</v>
      </c>
      <c r="AG89" s="137" t="s">
        <v>3892</v>
      </c>
    </row>
    <row r="90" spans="1:33" x14ac:dyDescent="0.2">
      <c r="A90" s="179" t="str">
        <f>VLOOKUP("X912"&amp;B90,Labels!$A$2:$B$330,2,FALSE) &amp; " - " &amp; VLOOKUP("EW05"&amp;F90,Labels!$A$2:$B$330,2,FALSE) &amp; " - " &amp; VLOOKUP("EW00"&amp;G90,Labels!$A$2:$B$330,2,FALSE) &amp; " - " &amp; VLOOKUP("EW13"&amp;H90,Labels!$A$2:$B$330,2,FALSE) &amp; " - " &amp; VLOOKUP("ACT"&amp;I90,Labels!$A$2:$B$330,2,FALSE) &amp; " - " &amp; VLOOKUP("CMPA"&amp;J90,Labels!$A$2:$B$330,2,FALSE) &amp; " - " &amp; VLOOKUP("FTX"&amp;L90,Labels!$A$2:$B$330,2,FALSE) &amp; " - " &amp; VLOOKUP("DOC"&amp;M90,Labels!$A$2:$B$330,2,FALSE)</f>
        <v>MPB Origine courtier - Résiliation - / - / - / - / - / - /</v>
      </c>
      <c r="B90" s="177" t="s">
        <v>1398</v>
      </c>
      <c r="C90" s="178" t="s">
        <v>7185</v>
      </c>
      <c r="D90" s="178" t="s">
        <v>3881</v>
      </c>
      <c r="E90" s="178">
        <v>12</v>
      </c>
      <c r="F90" s="178">
        <v>5</v>
      </c>
      <c r="G90" s="177" t="s">
        <v>3889</v>
      </c>
      <c r="H90" s="177" t="s">
        <v>3889</v>
      </c>
      <c r="I90" s="177" t="s">
        <v>3889</v>
      </c>
      <c r="J90" s="177" t="s">
        <v>3889</v>
      </c>
      <c r="K90" s="177" t="s">
        <v>3889</v>
      </c>
      <c r="L90" s="177" t="s">
        <v>3889</v>
      </c>
      <c r="M90" s="177" t="s">
        <v>3889</v>
      </c>
      <c r="N90" s="177" t="s">
        <v>3889</v>
      </c>
      <c r="O90" s="176" t="s">
        <v>3891</v>
      </c>
      <c r="P90" s="137" t="s">
        <v>3892</v>
      </c>
      <c r="Q90" s="137" t="s">
        <v>3892</v>
      </c>
      <c r="R90" s="137" t="s">
        <v>3892</v>
      </c>
      <c r="S90" s="137" t="s">
        <v>3892</v>
      </c>
      <c r="T90" s="137" t="s">
        <v>3892</v>
      </c>
      <c r="U90" s="137" t="s">
        <v>3892</v>
      </c>
      <c r="V90" s="137" t="s">
        <v>3892</v>
      </c>
      <c r="W90" s="137" t="s">
        <v>3892</v>
      </c>
      <c r="X90" s="137" t="s">
        <v>3892</v>
      </c>
      <c r="Y90" s="137" t="s">
        <v>4135</v>
      </c>
      <c r="Z90" s="137" t="s">
        <v>3892</v>
      </c>
      <c r="AA90" s="137" t="s">
        <v>3892</v>
      </c>
      <c r="AB90" s="137" t="s">
        <v>3892</v>
      </c>
      <c r="AC90" s="137" t="s">
        <v>3892</v>
      </c>
      <c r="AD90" s="137" t="s">
        <v>3892</v>
      </c>
      <c r="AE90" s="177" t="s">
        <v>5415</v>
      </c>
      <c r="AF90" s="137" t="s">
        <v>3892</v>
      </c>
      <c r="AG90" s="137" t="s">
        <v>3892</v>
      </c>
    </row>
    <row r="91" spans="1:33" x14ac:dyDescent="0.2">
      <c r="A91" s="179" t="str">
        <f>VLOOKUP("X912"&amp;B91,Labels!$A$2:$B$330,2,FALSE) &amp; " - " &amp; VLOOKUP("EW05"&amp;F91,Labels!$A$2:$B$330,2,FALSE) &amp; " - " &amp; VLOOKUP("EW00"&amp;G91,Labels!$A$2:$B$330,2,FALSE) &amp; " - " &amp; VLOOKUP("EW13"&amp;H91,Labels!$A$2:$B$330,2,FALSE) &amp; " - " &amp; VLOOKUP("ACT"&amp;I91,Labels!$A$2:$B$330,2,FALSE) &amp; " - " &amp; VLOOKUP("CMPA"&amp;J91,Labels!$A$2:$B$330,2,FALSE) &amp; " - " &amp; VLOOKUP("FTX"&amp;L91,Labels!$A$2:$B$330,2,FALSE) &amp; " - " &amp; VLOOKUP("DOC"&amp;M91,Labels!$A$2:$B$330,2,FALSE)</f>
        <v>MPB Origine courtier - Annulation - / - / - / - / - / - /</v>
      </c>
      <c r="B91" s="177" t="s">
        <v>1398</v>
      </c>
      <c r="C91" s="178" t="s">
        <v>7185</v>
      </c>
      <c r="D91" s="178" t="s">
        <v>3881</v>
      </c>
      <c r="E91" s="178">
        <v>12</v>
      </c>
      <c r="F91" s="178">
        <v>6</v>
      </c>
      <c r="G91" s="177" t="s">
        <v>3889</v>
      </c>
      <c r="H91" s="177" t="s">
        <v>3889</v>
      </c>
      <c r="I91" s="177" t="s">
        <v>3889</v>
      </c>
      <c r="J91" s="177" t="s">
        <v>3889</v>
      </c>
      <c r="K91" s="177" t="s">
        <v>3889</v>
      </c>
      <c r="L91" s="177" t="s">
        <v>3889</v>
      </c>
      <c r="M91" s="177" t="s">
        <v>3889</v>
      </c>
      <c r="N91" s="177" t="s">
        <v>3889</v>
      </c>
      <c r="O91" s="176" t="s">
        <v>3891</v>
      </c>
      <c r="P91" s="137" t="s">
        <v>3892</v>
      </c>
      <c r="Q91" s="137" t="s">
        <v>3892</v>
      </c>
      <c r="R91" s="137" t="s">
        <v>3892</v>
      </c>
      <c r="S91" s="137" t="s">
        <v>3892</v>
      </c>
      <c r="T91" s="137" t="s">
        <v>3892</v>
      </c>
      <c r="U91" s="137" t="s">
        <v>3892</v>
      </c>
      <c r="V91" s="137" t="s">
        <v>3892</v>
      </c>
      <c r="W91" s="137" t="s">
        <v>3892</v>
      </c>
      <c r="X91" s="137" t="s">
        <v>3892</v>
      </c>
      <c r="Y91" s="137" t="s">
        <v>4135</v>
      </c>
      <c r="Z91" s="137" t="s">
        <v>3892</v>
      </c>
      <c r="AA91" s="137" t="s">
        <v>3892</v>
      </c>
      <c r="AB91" s="137" t="s">
        <v>3892</v>
      </c>
      <c r="AC91" s="137" t="s">
        <v>3892</v>
      </c>
      <c r="AD91" s="137" t="s">
        <v>3892</v>
      </c>
      <c r="AE91" s="177" t="s">
        <v>5415</v>
      </c>
      <c r="AF91" s="137" t="s">
        <v>3892</v>
      </c>
      <c r="AG91" s="137" t="s">
        <v>3892</v>
      </c>
    </row>
    <row r="92" spans="1:33" x14ac:dyDescent="0.2">
      <c r="A92" s="179" t="str">
        <f>VLOOKUP("X912"&amp;B92,Labels!$A$2:$B$330,2,FALSE) &amp; " - " &amp; VLOOKUP("EW05"&amp;F92,Labels!$A$2:$B$330,2,FALSE) &amp; " - " &amp; VLOOKUP("EW00"&amp;G92,Labels!$A$2:$B$330,2,FALSE) &amp; " - " &amp; VLOOKUP("EW13"&amp;H92,Labels!$A$2:$B$330,2,FALSE) &amp; " - " &amp; VLOOKUP("ACT"&amp;I92,Labels!$A$2:$B$330,2,FALSE) &amp; " - " &amp; VLOOKUP("CMPA"&amp;J92,Labels!$A$2:$B$330,2,FALSE) &amp; " - " &amp; VLOOKUP("FTX"&amp;L92,Labels!$A$2:$B$330,2,FALSE) &amp; " - " &amp; VLOOKUP("DOC"&amp;M92,Labels!$A$2:$B$330,2,FALSE)</f>
        <v>MPB Origine courtier - Suspension - / - / - / - / - / - /</v>
      </c>
      <c r="B92" s="177" t="s">
        <v>1398</v>
      </c>
      <c r="C92" s="178" t="s">
        <v>7185</v>
      </c>
      <c r="D92" s="178" t="s">
        <v>3881</v>
      </c>
      <c r="E92" s="178">
        <v>12</v>
      </c>
      <c r="F92" s="178">
        <v>7</v>
      </c>
      <c r="G92" s="177" t="s">
        <v>3889</v>
      </c>
      <c r="H92" s="177" t="s">
        <v>3889</v>
      </c>
      <c r="I92" s="177" t="s">
        <v>3889</v>
      </c>
      <c r="J92" s="177" t="s">
        <v>3889</v>
      </c>
      <c r="K92" s="177" t="s">
        <v>3889</v>
      </c>
      <c r="L92" s="177" t="s">
        <v>3889</v>
      </c>
      <c r="M92" s="177" t="s">
        <v>3889</v>
      </c>
      <c r="N92" s="177" t="s">
        <v>3889</v>
      </c>
      <c r="O92" s="176" t="s">
        <v>3891</v>
      </c>
      <c r="P92" s="137" t="s">
        <v>3892</v>
      </c>
      <c r="Q92" s="137" t="s">
        <v>3892</v>
      </c>
      <c r="R92" s="137" t="s">
        <v>3892</v>
      </c>
      <c r="S92" s="137" t="s">
        <v>3892</v>
      </c>
      <c r="T92" s="137" t="s">
        <v>3892</v>
      </c>
      <c r="U92" s="137" t="s">
        <v>3892</v>
      </c>
      <c r="V92" s="137" t="s">
        <v>3892</v>
      </c>
      <c r="W92" s="137" t="s">
        <v>3892</v>
      </c>
      <c r="X92" s="137" t="s">
        <v>3892</v>
      </c>
      <c r="Y92" s="137" t="s">
        <v>4135</v>
      </c>
      <c r="Z92" s="137" t="s">
        <v>3892</v>
      </c>
      <c r="AA92" s="137" t="s">
        <v>3892</v>
      </c>
      <c r="AB92" s="137" t="s">
        <v>3892</v>
      </c>
      <c r="AC92" s="137" t="s">
        <v>3892</v>
      </c>
      <c r="AD92" s="137" t="s">
        <v>3892</v>
      </c>
      <c r="AE92" s="177" t="s">
        <v>5415</v>
      </c>
      <c r="AF92" s="137" t="s">
        <v>3892</v>
      </c>
      <c r="AG92" s="137" t="s">
        <v>3892</v>
      </c>
    </row>
    <row r="93" spans="1:33" ht="22.5" x14ac:dyDescent="0.2">
      <c r="A93" s="179" t="str">
        <f>VLOOKUP("X912"&amp;B93,Labels!$A$2:$B$330,2,FALSE) &amp; " - " &amp; VLOOKUP("EW05"&amp;F93,Labels!$A$2:$B$330,2,FALSE) &amp; " - " &amp; VLOOKUP("EW00"&amp;G93,Labels!$A$2:$B$330,2,FALSE) &amp; " - " &amp; VLOOKUP("EW13"&amp;H93,Labels!$A$2:$B$330,2,FALSE) &amp; " - " &amp; VLOOKUP("ACT"&amp;I93,Labels!$A$2:$B$330,2,FALSE) &amp; " - " &amp; VLOOKUP("CMPA"&amp;J93,Labels!$A$2:$B$330,2,FALSE) &amp; " - " &amp; VLOOKUP("FTX"&amp;L93,Labels!$A$2:$B$330,2,FALSE) &amp; " - " &amp; VLOOKUP("DOC"&amp;M93,Labels!$A$2:$B$330,2,FALSE)</f>
        <v>MPB Origine courtier - Remise en vigueur - / - / - / - / - / - /</v>
      </c>
      <c r="B93" s="177" t="s">
        <v>1398</v>
      </c>
      <c r="C93" s="178" t="s">
        <v>7185</v>
      </c>
      <c r="D93" s="178" t="s">
        <v>3881</v>
      </c>
      <c r="E93" s="178">
        <v>12</v>
      </c>
      <c r="F93" s="178">
        <v>8</v>
      </c>
      <c r="G93" s="177" t="s">
        <v>3889</v>
      </c>
      <c r="H93" s="177" t="s">
        <v>3889</v>
      </c>
      <c r="I93" s="177" t="s">
        <v>3889</v>
      </c>
      <c r="J93" s="177" t="s">
        <v>3889</v>
      </c>
      <c r="K93" s="177" t="s">
        <v>3889</v>
      </c>
      <c r="L93" s="177" t="s">
        <v>3889</v>
      </c>
      <c r="M93" s="177" t="s">
        <v>3889</v>
      </c>
      <c r="N93" s="177" t="s">
        <v>3889</v>
      </c>
      <c r="O93" s="176" t="s">
        <v>3891</v>
      </c>
      <c r="P93" s="137" t="s">
        <v>3892</v>
      </c>
      <c r="Q93" s="137" t="s">
        <v>3892</v>
      </c>
      <c r="R93" s="137" t="s">
        <v>3892</v>
      </c>
      <c r="S93" s="137" t="s">
        <v>3892</v>
      </c>
      <c r="T93" s="137" t="s">
        <v>3892</v>
      </c>
      <c r="U93" s="137" t="s">
        <v>3892</v>
      </c>
      <c r="V93" s="137" t="s">
        <v>3892</v>
      </c>
      <c r="W93" s="137" t="s">
        <v>3892</v>
      </c>
      <c r="X93" s="137" t="s">
        <v>3892</v>
      </c>
      <c r="Y93" s="137" t="s">
        <v>4135</v>
      </c>
      <c r="Z93" s="137" t="s">
        <v>3892</v>
      </c>
      <c r="AA93" s="137" t="s">
        <v>3892</v>
      </c>
      <c r="AB93" s="137" t="s">
        <v>3892</v>
      </c>
      <c r="AC93" s="137" t="s">
        <v>3892</v>
      </c>
      <c r="AD93" s="137" t="s">
        <v>3892</v>
      </c>
      <c r="AE93" s="177" t="s">
        <v>5415</v>
      </c>
      <c r="AF93" s="137" t="s">
        <v>3892</v>
      </c>
      <c r="AG93" s="137" t="s">
        <v>3892</v>
      </c>
    </row>
    <row r="94" spans="1:33" ht="22.5" x14ac:dyDescent="0.2">
      <c r="A94" s="179" t="str">
        <f>VLOOKUP("X912"&amp;B94,Labels!$A$2:$B$330,2,FALSE) &amp; " - " &amp; VLOOKUP("EW05"&amp;F94,Labels!$A$2:$B$330,2,FALSE) &amp; " - " &amp; VLOOKUP("EW00"&amp;G94,Labels!$A$2:$B$330,2,FALSE) &amp; " - " &amp; VLOOKUP("EW13"&amp;H94,Labels!$A$2:$B$330,2,FALSE) &amp; " - " &amp; VLOOKUP("ACT"&amp;I94,Labels!$A$2:$B$330,2,FALSE) &amp; " - " &amp; VLOOKUP("CMPA"&amp;J94,Labels!$A$2:$B$330,2,FALSE) &amp; " - " &amp; VLOOKUP("FTX"&amp;L94,Labels!$A$2:$B$330,2,FALSE) &amp; " - " &amp; VLOOKUP("DOC"&amp;M94,Labels!$A$2:$B$330,2,FALSE)</f>
        <v>MPB Origine courtier - Transfert de preneur - / - / - / - / - / - /</v>
      </c>
      <c r="B94" s="177" t="s">
        <v>1398</v>
      </c>
      <c r="C94" s="178" t="s">
        <v>7185</v>
      </c>
      <c r="D94" s="178" t="s">
        <v>3881</v>
      </c>
      <c r="E94" s="178">
        <v>12</v>
      </c>
      <c r="F94" s="178">
        <v>10</v>
      </c>
      <c r="G94" s="177" t="s">
        <v>3889</v>
      </c>
      <c r="H94" s="177" t="s">
        <v>3889</v>
      </c>
      <c r="I94" s="177" t="s">
        <v>3889</v>
      </c>
      <c r="J94" s="177" t="s">
        <v>3889</v>
      </c>
      <c r="K94" s="177" t="s">
        <v>3889</v>
      </c>
      <c r="L94" s="177" t="s">
        <v>3889</v>
      </c>
      <c r="M94" s="177" t="s">
        <v>3889</v>
      </c>
      <c r="N94" s="177" t="s">
        <v>3889</v>
      </c>
      <c r="O94" s="176" t="s">
        <v>3891</v>
      </c>
      <c r="P94" s="137" t="s">
        <v>3892</v>
      </c>
      <c r="Q94" s="137" t="s">
        <v>3892</v>
      </c>
      <c r="R94" s="137" t="s">
        <v>3892</v>
      </c>
      <c r="S94" s="137" t="s">
        <v>3892</v>
      </c>
      <c r="T94" s="137" t="s">
        <v>3892</v>
      </c>
      <c r="U94" s="137" t="s">
        <v>3892</v>
      </c>
      <c r="V94" s="137" t="s">
        <v>3892</v>
      </c>
      <c r="W94" s="137" t="s">
        <v>3892</v>
      </c>
      <c r="X94" s="137" t="s">
        <v>3892</v>
      </c>
      <c r="Y94" s="137" t="s">
        <v>4135</v>
      </c>
      <c r="Z94" s="137" t="s">
        <v>3892</v>
      </c>
      <c r="AA94" s="137" t="s">
        <v>3892</v>
      </c>
      <c r="AB94" s="137" t="s">
        <v>3892</v>
      </c>
      <c r="AC94" s="137" t="s">
        <v>3892</v>
      </c>
      <c r="AD94" s="137" t="s">
        <v>3892</v>
      </c>
      <c r="AE94" s="177" t="s">
        <v>5415</v>
      </c>
      <c r="AF94" s="137" t="s">
        <v>3892</v>
      </c>
      <c r="AG94" s="137" t="s">
        <v>3892</v>
      </c>
    </row>
    <row r="95" spans="1:33" x14ac:dyDescent="0.2">
      <c r="A95" s="179" t="str">
        <f>VLOOKUP("X912"&amp;B95,Labels!$A$2:$B$330,2,FALSE) &amp; " - " &amp; VLOOKUP("EW05"&amp;F95,Labels!$A$2:$B$330,2,FALSE) &amp; " - " &amp; VLOOKUP("EW00"&amp;G95,Labels!$A$2:$B$330,2,FALSE) &amp; " - " &amp; VLOOKUP("EW13"&amp;H95,Labels!$A$2:$B$330,2,FALSE) &amp; " - " &amp; VLOOKUP("ACT"&amp;I95,Labels!$A$2:$B$330,2,FALSE) &amp; " - " &amp; VLOOKUP("CMPA"&amp;J95,Labels!$A$2:$B$330,2,FALSE) &amp; " - " &amp; VLOOKUP("FTX"&amp;L95,Labels!$A$2:$B$330,2,FALSE) &amp; " - " &amp; VLOOKUP("DOC"&amp;M95,Labels!$A$2:$B$330,2,FALSE)</f>
        <v>MPB Origine courtier - Avance - / - / - / - / - / - /</v>
      </c>
      <c r="B95" s="177" t="s">
        <v>1398</v>
      </c>
      <c r="C95" s="178" t="s">
        <v>7185</v>
      </c>
      <c r="D95" s="178" t="s">
        <v>3881</v>
      </c>
      <c r="E95" s="178">
        <v>12</v>
      </c>
      <c r="F95" s="178">
        <v>11</v>
      </c>
      <c r="G95" s="177" t="s">
        <v>3889</v>
      </c>
      <c r="H95" s="177" t="s">
        <v>3889</v>
      </c>
      <c r="I95" s="177" t="s">
        <v>3889</v>
      </c>
      <c r="J95" s="177" t="s">
        <v>3889</v>
      </c>
      <c r="K95" s="177" t="s">
        <v>3889</v>
      </c>
      <c r="L95" s="177" t="s">
        <v>3889</v>
      </c>
      <c r="M95" s="177" t="s">
        <v>3889</v>
      </c>
      <c r="N95" s="177" t="s">
        <v>3889</v>
      </c>
      <c r="O95" s="176" t="s">
        <v>3891</v>
      </c>
      <c r="P95" s="137" t="s">
        <v>3892</v>
      </c>
      <c r="Q95" s="176" t="s">
        <v>3891</v>
      </c>
      <c r="R95" s="315" t="s">
        <v>3891</v>
      </c>
      <c r="S95" s="176" t="s">
        <v>3891</v>
      </c>
      <c r="T95" s="315" t="s">
        <v>3891</v>
      </c>
      <c r="U95" s="176" t="s">
        <v>3891</v>
      </c>
      <c r="V95" s="315" t="s">
        <v>3891</v>
      </c>
      <c r="W95" s="176" t="s">
        <v>3891</v>
      </c>
      <c r="X95" s="315" t="s">
        <v>3891</v>
      </c>
      <c r="Y95" s="176" t="s">
        <v>4135</v>
      </c>
      <c r="Z95" s="315" t="s">
        <v>3891</v>
      </c>
      <c r="AA95" s="176" t="s">
        <v>3891</v>
      </c>
      <c r="AB95" s="315" t="s">
        <v>3891</v>
      </c>
      <c r="AC95" s="176" t="s">
        <v>3891</v>
      </c>
      <c r="AD95" s="315" t="s">
        <v>3891</v>
      </c>
      <c r="AE95" s="177" t="s">
        <v>5415</v>
      </c>
      <c r="AF95" s="315" t="s">
        <v>3891</v>
      </c>
      <c r="AG95" s="137" t="s">
        <v>3892</v>
      </c>
    </row>
    <row r="96" spans="1:33" x14ac:dyDescent="0.2">
      <c r="A96" s="179" t="str">
        <f>VLOOKUP("X912"&amp;B96,Labels!$A$2:$B$330,2,FALSE) &amp; " - " &amp; VLOOKUP("EW05"&amp;F96,Labels!$A$2:$B$330,2,FALSE) &amp; " - " &amp; VLOOKUP("EW00"&amp;G96,Labels!$A$2:$B$330,2,FALSE) &amp; " - " &amp; VLOOKUP("EW13"&amp;H96,Labels!$A$2:$B$330,2,FALSE) &amp; " - " &amp; VLOOKUP("ACT"&amp;I96,Labels!$A$2:$B$330,2,FALSE) &amp; " - " &amp; VLOOKUP("CMPA"&amp;J96,Labels!$A$2:$B$330,2,FALSE) &amp; " - " &amp; VLOOKUP("FTX"&amp;L96,Labels!$A$2:$B$330,2,FALSE) &amp; " - " &amp; VLOOKUP("DOC"&amp;M96,Labels!$A$2:$B$330,2,FALSE)</f>
        <v>MPB Origine courtier - Rachat - / - / - / - / - / - /</v>
      </c>
      <c r="B96" s="177" t="s">
        <v>1398</v>
      </c>
      <c r="C96" s="178" t="s">
        <v>7185</v>
      </c>
      <c r="D96" s="178" t="s">
        <v>3881</v>
      </c>
      <c r="E96" s="178">
        <v>12</v>
      </c>
      <c r="F96" s="178">
        <v>12</v>
      </c>
      <c r="G96" s="177" t="s">
        <v>3889</v>
      </c>
      <c r="H96" s="177" t="s">
        <v>3889</v>
      </c>
      <c r="I96" s="177" t="s">
        <v>3889</v>
      </c>
      <c r="J96" s="177" t="s">
        <v>3889</v>
      </c>
      <c r="K96" s="177" t="s">
        <v>3889</v>
      </c>
      <c r="L96" s="177" t="s">
        <v>3889</v>
      </c>
      <c r="M96" s="177" t="s">
        <v>3889</v>
      </c>
      <c r="N96" s="177" t="s">
        <v>3889</v>
      </c>
      <c r="O96" s="176" t="s">
        <v>3891</v>
      </c>
      <c r="P96" s="137" t="s">
        <v>3892</v>
      </c>
      <c r="Q96" s="176" t="s">
        <v>3891</v>
      </c>
      <c r="R96" s="315" t="s">
        <v>3891</v>
      </c>
      <c r="S96" s="176" t="s">
        <v>3891</v>
      </c>
      <c r="T96" s="315" t="s">
        <v>3891</v>
      </c>
      <c r="U96" s="176" t="s">
        <v>3891</v>
      </c>
      <c r="V96" s="315" t="s">
        <v>3891</v>
      </c>
      <c r="W96" s="176" t="s">
        <v>3891</v>
      </c>
      <c r="X96" s="315" t="s">
        <v>3891</v>
      </c>
      <c r="Y96" s="176" t="s">
        <v>4135</v>
      </c>
      <c r="Z96" s="315" t="s">
        <v>3891</v>
      </c>
      <c r="AA96" s="176" t="s">
        <v>3891</v>
      </c>
      <c r="AB96" s="315" t="s">
        <v>3891</v>
      </c>
      <c r="AC96" s="176" t="s">
        <v>3891</v>
      </c>
      <c r="AD96" s="315" t="s">
        <v>3891</v>
      </c>
      <c r="AE96" s="177" t="s">
        <v>5415</v>
      </c>
      <c r="AF96" s="315" t="s">
        <v>3891</v>
      </c>
      <c r="AG96" s="137" t="s">
        <v>3892</v>
      </c>
    </row>
    <row r="97" spans="1:33" x14ac:dyDescent="0.2">
      <c r="A97" s="179" t="str">
        <f>VLOOKUP("X912"&amp;B97,Labels!$A$2:$B$330,2,FALSE) &amp; " - " &amp; VLOOKUP("EW05"&amp;F97,Labels!$A$2:$B$330,2,FALSE) &amp; " - " &amp; VLOOKUP("EW00"&amp;G97,Labels!$A$2:$B$330,2,FALSE) &amp; " - " &amp; VLOOKUP("EW13"&amp;H97,Labels!$A$2:$B$330,2,FALSE) &amp; " - " &amp; VLOOKUP("ACT"&amp;I97,Labels!$A$2:$B$330,2,FALSE) &amp; " - " &amp; VLOOKUP("CMPA"&amp;J97,Labels!$A$2:$B$330,2,FALSE) &amp; " - " &amp; VLOOKUP("FTX"&amp;L97,Labels!$A$2:$B$330,2,FALSE) &amp; " - " &amp; VLOOKUP("DOC"&amp;M97,Labels!$A$2:$B$330,2,FALSE)</f>
        <v>MPB Origine courtier - Prestation - / - / - / - / - / - /</v>
      </c>
      <c r="B97" s="177" t="s">
        <v>1398</v>
      </c>
      <c r="C97" s="178" t="s">
        <v>7185</v>
      </c>
      <c r="D97" s="178" t="s">
        <v>3881</v>
      </c>
      <c r="E97" s="178">
        <v>12</v>
      </c>
      <c r="F97" s="178">
        <v>13</v>
      </c>
      <c r="G97" s="177" t="s">
        <v>3889</v>
      </c>
      <c r="H97" s="177" t="s">
        <v>3889</v>
      </c>
      <c r="I97" s="177" t="s">
        <v>3889</v>
      </c>
      <c r="J97" s="177" t="s">
        <v>3889</v>
      </c>
      <c r="K97" s="177" t="s">
        <v>3889</v>
      </c>
      <c r="L97" s="177" t="s">
        <v>3889</v>
      </c>
      <c r="M97" s="177" t="s">
        <v>3889</v>
      </c>
      <c r="N97" s="177" t="s">
        <v>3889</v>
      </c>
      <c r="O97" s="176" t="s">
        <v>3891</v>
      </c>
      <c r="P97" s="137" t="s">
        <v>3892</v>
      </c>
      <c r="Q97" s="176" t="s">
        <v>3891</v>
      </c>
      <c r="R97" s="315" t="s">
        <v>3891</v>
      </c>
      <c r="S97" s="176" t="s">
        <v>3891</v>
      </c>
      <c r="T97" s="315" t="s">
        <v>3891</v>
      </c>
      <c r="U97" s="176" t="s">
        <v>3891</v>
      </c>
      <c r="V97" s="315" t="s">
        <v>3891</v>
      </c>
      <c r="W97" s="176" t="s">
        <v>3891</v>
      </c>
      <c r="X97" s="315" t="s">
        <v>3891</v>
      </c>
      <c r="Y97" s="176" t="s">
        <v>4135</v>
      </c>
      <c r="Z97" s="315" t="s">
        <v>3891</v>
      </c>
      <c r="AA97" s="176" t="s">
        <v>3891</v>
      </c>
      <c r="AB97" s="315" t="s">
        <v>3891</v>
      </c>
      <c r="AC97" s="176" t="s">
        <v>3891</v>
      </c>
      <c r="AD97" s="315" t="s">
        <v>3891</v>
      </c>
      <c r="AE97" s="177" t="s">
        <v>5415</v>
      </c>
      <c r="AF97" s="315" t="s">
        <v>3891</v>
      </c>
      <c r="AG97" s="137" t="s">
        <v>3892</v>
      </c>
    </row>
    <row r="98" spans="1:33" ht="22.5" x14ac:dyDescent="0.2">
      <c r="A98" s="179" t="str">
        <f>VLOOKUP("X912"&amp;B98,Labels!$A$2:$B$330,2,FALSE) &amp; " - " &amp; VLOOKUP("EW05"&amp;F98,Labels!$A$2:$B$330,2,FALSE) &amp; " - " &amp; VLOOKUP("EW00"&amp;G98,Labels!$A$2:$B$330,2,FALSE) &amp; " - " &amp; VLOOKUP("EW13"&amp;H98,Labels!$A$2:$B$330,2,FALSE) &amp; " - " &amp; VLOOKUP("ACT"&amp;I98,Labels!$A$2:$B$330,2,FALSE) &amp; " - " &amp; VLOOKUP("CMPA"&amp;J98,Labels!$A$2:$B$330,2,FALSE) &amp; " - " &amp; VLOOKUP("FTX"&amp;L98,Labels!$A$2:$B$330,2,FALSE) &amp; " - " &amp; VLOOKUP("DOC"&amp;M98,Labels!$A$2:$B$330,2,FALSE)</f>
        <v>MPB Origine courtier - Transfert de réserve - / - / - / - / - / - /</v>
      </c>
      <c r="B98" s="177" t="s">
        <v>1398</v>
      </c>
      <c r="C98" s="178" t="s">
        <v>7185</v>
      </c>
      <c r="D98" s="178" t="s">
        <v>3881</v>
      </c>
      <c r="E98" s="178">
        <v>12</v>
      </c>
      <c r="F98" s="178">
        <v>14</v>
      </c>
      <c r="G98" s="177" t="s">
        <v>3889</v>
      </c>
      <c r="H98" s="177" t="s">
        <v>3889</v>
      </c>
      <c r="I98" s="177" t="s">
        <v>3889</v>
      </c>
      <c r="J98" s="177" t="s">
        <v>3889</v>
      </c>
      <c r="K98" s="177" t="s">
        <v>3889</v>
      </c>
      <c r="L98" s="177" t="s">
        <v>3889</v>
      </c>
      <c r="M98" s="177" t="s">
        <v>3889</v>
      </c>
      <c r="N98" s="177" t="s">
        <v>3889</v>
      </c>
      <c r="O98" s="176" t="s">
        <v>3891</v>
      </c>
      <c r="P98" s="137" t="s">
        <v>3892</v>
      </c>
      <c r="Q98" s="176" t="s">
        <v>3891</v>
      </c>
      <c r="R98" s="315" t="s">
        <v>3891</v>
      </c>
      <c r="S98" s="176" t="s">
        <v>3891</v>
      </c>
      <c r="T98" s="315" t="s">
        <v>3891</v>
      </c>
      <c r="U98" s="176" t="s">
        <v>3891</v>
      </c>
      <c r="V98" s="315" t="s">
        <v>3891</v>
      </c>
      <c r="W98" s="176" t="s">
        <v>3891</v>
      </c>
      <c r="X98" s="315" t="s">
        <v>3891</v>
      </c>
      <c r="Y98" s="176" t="s">
        <v>4135</v>
      </c>
      <c r="Z98" s="315" t="s">
        <v>3891</v>
      </c>
      <c r="AA98" s="176" t="s">
        <v>3891</v>
      </c>
      <c r="AB98" s="315" t="s">
        <v>3891</v>
      </c>
      <c r="AC98" s="176" t="s">
        <v>3891</v>
      </c>
      <c r="AD98" s="315" t="s">
        <v>3891</v>
      </c>
      <c r="AE98" s="177" t="s">
        <v>5415</v>
      </c>
      <c r="AF98" s="315" t="s">
        <v>3891</v>
      </c>
      <c r="AG98" s="137" t="s">
        <v>3892</v>
      </c>
    </row>
    <row r="99" spans="1:33" ht="33.75" x14ac:dyDescent="0.2">
      <c r="A99" s="179" t="str">
        <f>VLOOKUP("X912"&amp;B99,Labels!$A$2:$B$330,2,FALSE) &amp; " - " &amp; VLOOKUP("EW05"&amp;F99,Labels!$A$2:$B$330,2,FALSE) &amp; " - " &amp; VLOOKUP("EW00"&amp;G99,Labels!$A$2:$B$330,2,FALSE) &amp; " - " &amp; VLOOKUP("EW13"&amp;H99,Labels!$A$2:$B$330,2,FALSE) &amp; " - " &amp; VLOOKUP("ACT"&amp;I99,Labels!$A$2:$B$330,2,FALSE) &amp; " - " &amp; VLOOKUP("CMPA"&amp;J99,Labels!$A$2:$B$330,2,FALSE) &amp; " - " &amp; VLOOKUP("FTX"&amp;L99,Labels!$A$2:$B$330,2,FALSE) &amp; " - " &amp; VLOOKUP("DOC"&amp;M99,Labels!$A$2:$B$330,2,FALSE)</f>
        <v>MPB Origine courtier - Changement d'intermédiaire - acté - / - / - / - / - / - Avis de changement d'intermédiaire</v>
      </c>
      <c r="B99" s="177" t="s">
        <v>1398</v>
      </c>
      <c r="C99" s="178" t="s">
        <v>7185</v>
      </c>
      <c r="D99" s="178" t="s">
        <v>3881</v>
      </c>
      <c r="E99" s="178">
        <v>12</v>
      </c>
      <c r="F99" s="178">
        <v>15</v>
      </c>
      <c r="G99" s="177" t="s">
        <v>3889</v>
      </c>
      <c r="H99" s="177" t="s">
        <v>3889</v>
      </c>
      <c r="I99" s="177" t="s">
        <v>3889</v>
      </c>
      <c r="J99" s="177" t="s">
        <v>3889</v>
      </c>
      <c r="K99" s="177" t="s">
        <v>3889</v>
      </c>
      <c r="L99" s="177" t="s">
        <v>3889</v>
      </c>
      <c r="M99" s="177" t="s">
        <v>1180</v>
      </c>
      <c r="N99" s="177" t="s">
        <v>3889</v>
      </c>
      <c r="O99" s="176" t="s">
        <v>3891</v>
      </c>
      <c r="P99" s="137" t="s">
        <v>3892</v>
      </c>
      <c r="Q99" s="137" t="s">
        <v>3892</v>
      </c>
      <c r="R99" s="137" t="s">
        <v>3892</v>
      </c>
      <c r="S99" s="137" t="s">
        <v>3892</v>
      </c>
      <c r="T99" s="137" t="s">
        <v>3892</v>
      </c>
      <c r="U99" s="137" t="s">
        <v>3892</v>
      </c>
      <c r="V99" s="137" t="s">
        <v>3892</v>
      </c>
      <c r="W99" s="137" t="s">
        <v>3892</v>
      </c>
      <c r="X99" s="137" t="s">
        <v>3892</v>
      </c>
      <c r="Y99" s="137" t="s">
        <v>4135</v>
      </c>
      <c r="Z99" s="137" t="s">
        <v>3892</v>
      </c>
      <c r="AA99" s="137" t="s">
        <v>3892</v>
      </c>
      <c r="AB99" s="137" t="s">
        <v>3892</v>
      </c>
      <c r="AC99" s="137" t="s">
        <v>3892</v>
      </c>
      <c r="AD99" s="137" t="s">
        <v>3892</v>
      </c>
      <c r="AE99" s="177" t="s">
        <v>5415</v>
      </c>
      <c r="AF99" s="137" t="s">
        <v>3892</v>
      </c>
      <c r="AG99" s="137" t="s">
        <v>3892</v>
      </c>
    </row>
    <row r="100" spans="1:33" ht="22.5" x14ac:dyDescent="0.2">
      <c r="A100" s="179" t="str">
        <f>VLOOKUP("X912"&amp;B100,Labels!$A$2:$B$330,2,FALSE) &amp; " - " &amp; VLOOKUP("EW05"&amp;F100,Labels!$A$2:$B$330,2,FALSE) &amp; " - " &amp; VLOOKUP("EW00"&amp;G100,Labels!$A$2:$B$330,2,FALSE) &amp; " - " &amp; VLOOKUP("EW13"&amp;H100,Labels!$A$2:$B$330,2,FALSE) &amp; " - " &amp; VLOOKUP("ACT"&amp;I100,Labels!$A$2:$B$330,2,FALSE) &amp; " - " &amp; VLOOKUP("CMPA"&amp;J100,Labels!$A$2:$B$330,2,FALSE) &amp; " - " &amp; VLOOKUP("FTX"&amp;L100,Labels!$A$2:$B$330,2,FALSE) &amp; " - " &amp; VLOOKUP("DOC"&amp;M100,Labels!$A$2:$B$330,2,FALSE)</f>
        <v>MPB Origine courtier - Message libre - / - / - / - / - Texte de gestion - /</v>
      </c>
      <c r="B100" s="177" t="s">
        <v>1398</v>
      </c>
      <c r="C100" s="178" t="s">
        <v>7185</v>
      </c>
      <c r="D100" s="178" t="s">
        <v>3881</v>
      </c>
      <c r="E100" s="178">
        <v>12</v>
      </c>
      <c r="F100" s="178">
        <v>16</v>
      </c>
      <c r="G100" s="177" t="s">
        <v>3889</v>
      </c>
      <c r="H100" s="177" t="s">
        <v>3889</v>
      </c>
      <c r="I100" s="177" t="s">
        <v>3889</v>
      </c>
      <c r="J100" s="177" t="s">
        <v>3889</v>
      </c>
      <c r="K100" s="177" t="s">
        <v>3889</v>
      </c>
      <c r="L100" s="177" t="s">
        <v>1174</v>
      </c>
      <c r="M100" s="177" t="s">
        <v>3889</v>
      </c>
      <c r="N100" s="177" t="s">
        <v>3889</v>
      </c>
      <c r="O100" s="176" t="s">
        <v>3891</v>
      </c>
      <c r="P100" s="137" t="s">
        <v>3892</v>
      </c>
      <c r="Q100" s="137" t="s">
        <v>3892</v>
      </c>
      <c r="R100" s="137" t="s">
        <v>3892</v>
      </c>
      <c r="S100" s="137" t="s">
        <v>3892</v>
      </c>
      <c r="T100" s="137" t="s">
        <v>3892</v>
      </c>
      <c r="U100" s="137" t="s">
        <v>3892</v>
      </c>
      <c r="V100" s="137" t="s">
        <v>3892</v>
      </c>
      <c r="W100" s="137" t="s">
        <v>3892</v>
      </c>
      <c r="X100" s="137" t="s">
        <v>3892</v>
      </c>
      <c r="Y100" s="137" t="s">
        <v>4135</v>
      </c>
      <c r="Z100" s="137" t="s">
        <v>3892</v>
      </c>
      <c r="AA100" s="137" t="s">
        <v>3892</v>
      </c>
      <c r="AB100" s="137" t="s">
        <v>3892</v>
      </c>
      <c r="AC100" s="137" t="s">
        <v>3892</v>
      </c>
      <c r="AD100" s="137" t="s">
        <v>3892</v>
      </c>
      <c r="AE100" s="177" t="s">
        <v>5415</v>
      </c>
      <c r="AF100" s="137" t="s">
        <v>3892</v>
      </c>
      <c r="AG100" s="137" t="s">
        <v>3892</v>
      </c>
    </row>
    <row r="101" spans="1:33" ht="22.5" x14ac:dyDescent="0.2">
      <c r="A101" s="179" t="str">
        <f>VLOOKUP("X912"&amp;B101,Labels!$A$2:$B$330,2,FALSE) &amp; " - " &amp; VLOOKUP("EW05"&amp;F101,Labels!$A$2:$B$330,2,FALSE) &amp; " - " &amp; VLOOKUP("EW00"&amp;G101,Labels!$A$2:$B$330,2,FALSE) &amp; " - " &amp; VLOOKUP("EW13"&amp;H101,Labels!$A$2:$B$330,2,FALSE) &amp; " - " &amp; VLOOKUP("ACT"&amp;I101,Labels!$A$2:$B$330,2,FALSE) &amp; " - " &amp; VLOOKUP("CMPA"&amp;J101,Labels!$A$2:$B$330,2,FALSE) &amp; " - " &amp; VLOOKUP("FTX"&amp;L101,Labels!$A$2:$B$330,2,FALSE) &amp; " - " &amp; VLOOKUP("DOC"&amp;M101,Labels!$A$2:$B$330,2,FALSE)</f>
        <v>MPB Origine courtier - Résiliation (convention) - / - / - / - / - / - Lettre de renon</v>
      </c>
      <c r="B101" s="177" t="s">
        <v>1398</v>
      </c>
      <c r="C101" s="178" t="s">
        <v>7185</v>
      </c>
      <c r="D101" s="178" t="s">
        <v>3881</v>
      </c>
      <c r="E101" s="178">
        <v>12</v>
      </c>
      <c r="F101" s="178">
        <v>17</v>
      </c>
      <c r="G101" s="177" t="s">
        <v>3889</v>
      </c>
      <c r="H101" s="177" t="s">
        <v>3889</v>
      </c>
      <c r="I101" s="177" t="s">
        <v>3889</v>
      </c>
      <c r="J101" s="177" t="s">
        <v>3889</v>
      </c>
      <c r="K101" s="177" t="s">
        <v>3889</v>
      </c>
      <c r="L101" s="177" t="s">
        <v>3889</v>
      </c>
      <c r="M101" s="177" t="s">
        <v>3670</v>
      </c>
      <c r="N101" s="177" t="s">
        <v>3889</v>
      </c>
      <c r="O101" s="176" t="s">
        <v>3891</v>
      </c>
      <c r="P101" s="315" t="s">
        <v>3891</v>
      </c>
      <c r="Q101" s="137" t="s">
        <v>3892</v>
      </c>
      <c r="R101" s="137" t="s">
        <v>3892</v>
      </c>
      <c r="S101" s="137" t="s">
        <v>3892</v>
      </c>
      <c r="T101" s="137" t="s">
        <v>3892</v>
      </c>
      <c r="U101" s="176" t="s">
        <v>3891</v>
      </c>
      <c r="V101" s="137" t="s">
        <v>3892</v>
      </c>
      <c r="W101" s="137" t="s">
        <v>3892</v>
      </c>
      <c r="X101" s="137" t="s">
        <v>3892</v>
      </c>
      <c r="Y101" s="137" t="s">
        <v>4135</v>
      </c>
      <c r="Z101" s="137" t="s">
        <v>3892</v>
      </c>
      <c r="AA101" s="137" t="s">
        <v>3892</v>
      </c>
      <c r="AB101" s="137" t="s">
        <v>3892</v>
      </c>
      <c r="AC101" s="137" t="s">
        <v>3892</v>
      </c>
      <c r="AD101" s="137" t="s">
        <v>3892</v>
      </c>
      <c r="AE101" s="177" t="s">
        <v>5415</v>
      </c>
      <c r="AF101" s="137" t="s">
        <v>3892</v>
      </c>
      <c r="AG101" s="137" t="s">
        <v>3892</v>
      </c>
    </row>
  </sheetData>
  <conditionalFormatting sqref="O11:AG87 O89:AG102">
    <cfRule type="cellIs" dxfId="21" priority="3" stopIfTrue="1" operator="notEqual">
      <formula>"Closed"</formula>
    </cfRule>
  </conditionalFormatting>
  <conditionalFormatting sqref="O88:AG88">
    <cfRule type="cellIs" dxfId="20" priority="1" stopIfTrue="1" operator="notEqual">
      <formula>"Closed"</formula>
    </cfRule>
  </conditionalFormatting>
  <printOptions gridLines="1"/>
  <pageMargins left="0.23622047244094491" right="0.23622047244094491" top="0.74803149606299213" bottom="0.55118110236220474" header="0.31496062992125984" footer="0.31496062992125984"/>
  <pageSetup paperSize="8" orientation="landscape" r:id="rId1"/>
  <headerFooter>
    <oddHeader>&amp;RPage &amp;P&amp;C&amp;"Calibri"&amp;10&amp;K0000FF- Internal -&amp;1#_x000D_&amp;"Calibri"&amp;11&amp;K000000&amp;A</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A241"/>
  <sheetViews>
    <sheetView workbookViewId="0">
      <pane xSplit="5" ySplit="9" topLeftCell="F178" activePane="bottomRight" state="frozen"/>
      <selection pane="topRight" activeCell="F1" sqref="F1"/>
      <selection pane="bottomLeft" activeCell="A9" sqref="A9"/>
      <selection pane="bottomRight" activeCell="B201" sqref="B201"/>
    </sheetView>
  </sheetViews>
  <sheetFormatPr defaultRowHeight="11.25" x14ac:dyDescent="0.2"/>
  <cols>
    <col min="1" max="1" width="4" style="15" customWidth="1"/>
    <col min="2" max="2" width="27.140625" style="14" customWidth="1"/>
    <col min="3" max="4" width="3.140625" style="14" customWidth="1"/>
    <col min="5" max="5" width="9.140625" style="15"/>
    <col min="6" max="47" width="3.5703125" style="15" customWidth="1"/>
    <col min="48" max="49" width="3.7109375" style="15" customWidth="1"/>
    <col min="50" max="52" width="2.42578125" style="15" customWidth="1"/>
    <col min="53" max="16384" width="9.140625" style="15"/>
  </cols>
  <sheetData>
    <row r="1" spans="1:53" x14ac:dyDescent="0.2">
      <c r="A1" s="133" t="s">
        <v>2667</v>
      </c>
      <c r="B1" s="134"/>
      <c r="C1" s="134"/>
      <c r="D1" s="134"/>
      <c r="E1" s="135"/>
      <c r="F1" s="32" t="s">
        <v>4148</v>
      </c>
      <c r="G1" s="34"/>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row>
    <row r="2" spans="1:53" x14ac:dyDescent="0.2">
      <c r="A2" s="15" t="s">
        <v>2433</v>
      </c>
      <c r="F2" s="91" t="s">
        <v>1195</v>
      </c>
      <c r="G2" s="91"/>
      <c r="H2" s="91"/>
      <c r="I2" s="91"/>
      <c r="J2" s="91"/>
      <c r="K2" s="91"/>
      <c r="L2" s="91"/>
      <c r="M2" s="111" t="s">
        <v>1202</v>
      </c>
      <c r="N2" s="111"/>
      <c r="O2" s="111"/>
      <c r="P2" s="111"/>
      <c r="Q2" s="111"/>
      <c r="R2" s="111"/>
      <c r="S2" s="111"/>
      <c r="T2" s="233" t="s">
        <v>4145</v>
      </c>
      <c r="U2" s="91"/>
      <c r="V2" s="91"/>
      <c r="W2" s="91"/>
      <c r="X2" s="91"/>
      <c r="Y2" s="91"/>
      <c r="Z2" s="91"/>
      <c r="AA2" s="111" t="s">
        <v>1216</v>
      </c>
      <c r="AB2" s="111"/>
      <c r="AC2" s="111"/>
      <c r="AD2" s="111"/>
      <c r="AE2" s="111"/>
      <c r="AF2" s="111"/>
      <c r="AG2" s="111"/>
      <c r="AH2" s="91" t="s">
        <v>178</v>
      </c>
      <c r="AI2" s="91"/>
      <c r="AJ2" s="91"/>
      <c r="AK2" s="91"/>
      <c r="AL2" s="91"/>
      <c r="AM2" s="91"/>
      <c r="AN2" s="91"/>
      <c r="AO2" s="111" t="s">
        <v>184</v>
      </c>
      <c r="AP2" s="111"/>
      <c r="AQ2" s="111"/>
      <c r="AR2" s="111"/>
      <c r="AS2" s="111"/>
      <c r="AT2" s="111"/>
      <c r="AU2" s="111"/>
      <c r="AV2" s="110"/>
      <c r="AW2" s="110"/>
      <c r="AX2" s="110"/>
      <c r="AY2" s="110"/>
      <c r="AZ2" s="110"/>
      <c r="BA2" s="110"/>
    </row>
    <row r="3" spans="1:53" x14ac:dyDescent="0.2">
      <c r="A3" s="101" t="s">
        <v>191</v>
      </c>
      <c r="B3" s="37" t="s">
        <v>193</v>
      </c>
      <c r="C3" s="37"/>
      <c r="D3" s="37"/>
      <c r="E3" s="100" t="s">
        <v>333</v>
      </c>
      <c r="F3" s="103"/>
      <c r="G3" s="111" t="s">
        <v>1196</v>
      </c>
      <c r="H3" s="104"/>
      <c r="I3" s="104"/>
      <c r="J3" s="104"/>
      <c r="K3" s="104"/>
      <c r="L3" s="104"/>
      <c r="M3" s="104"/>
      <c r="N3" s="91" t="s">
        <v>1203</v>
      </c>
      <c r="O3" s="103"/>
      <c r="P3" s="103"/>
      <c r="Q3" s="103"/>
      <c r="R3" s="103"/>
      <c r="S3" s="104"/>
      <c r="T3" s="234"/>
      <c r="U3" s="111" t="s">
        <v>1210</v>
      </c>
      <c r="V3" s="104"/>
      <c r="W3" s="104"/>
      <c r="X3" s="104"/>
      <c r="Y3" s="104"/>
      <c r="Z3" s="104"/>
      <c r="AA3" s="104"/>
      <c r="AB3" s="91" t="s">
        <v>1217</v>
      </c>
      <c r="AC3" s="103"/>
      <c r="AD3" s="103"/>
      <c r="AE3" s="103"/>
      <c r="AF3" s="103"/>
      <c r="AG3" s="104"/>
      <c r="AH3" s="103"/>
      <c r="AI3" s="111" t="s">
        <v>1156</v>
      </c>
      <c r="AJ3" s="104"/>
      <c r="AK3" s="104"/>
      <c r="AL3" s="104"/>
      <c r="AM3" s="104"/>
      <c r="AN3" s="104"/>
      <c r="AO3" s="104"/>
      <c r="AP3" s="91" t="s">
        <v>1155</v>
      </c>
      <c r="AQ3" s="103"/>
      <c r="AR3" s="108"/>
      <c r="AS3" s="108"/>
      <c r="AT3" s="108"/>
      <c r="AU3" s="108"/>
      <c r="AV3" s="108"/>
      <c r="AW3" s="108"/>
      <c r="AX3" s="110"/>
      <c r="AY3" s="110"/>
      <c r="AZ3" s="110"/>
      <c r="BA3" s="110"/>
    </row>
    <row r="4" spans="1:53" x14ac:dyDescent="0.2">
      <c r="A4" s="102"/>
      <c r="B4" s="38"/>
      <c r="C4" s="38"/>
      <c r="D4" s="38"/>
      <c r="E4" s="31"/>
      <c r="F4" s="103"/>
      <c r="G4" s="104"/>
      <c r="H4" s="91" t="s">
        <v>1197</v>
      </c>
      <c r="I4" s="103"/>
      <c r="J4" s="103"/>
      <c r="K4" s="103"/>
      <c r="L4" s="103"/>
      <c r="M4" s="104"/>
      <c r="N4" s="103"/>
      <c r="O4" s="111" t="s">
        <v>1204</v>
      </c>
      <c r="P4" s="104"/>
      <c r="Q4" s="104"/>
      <c r="R4" s="104"/>
      <c r="S4" s="104"/>
      <c r="T4" s="234"/>
      <c r="U4" s="104"/>
      <c r="V4" s="91" t="s">
        <v>1211</v>
      </c>
      <c r="W4" s="103"/>
      <c r="X4" s="103"/>
      <c r="Y4" s="103"/>
      <c r="Z4" s="103"/>
      <c r="AA4" s="104"/>
      <c r="AB4" s="103"/>
      <c r="AC4" s="111" t="s">
        <v>1218</v>
      </c>
      <c r="AD4" s="104"/>
      <c r="AE4" s="104"/>
      <c r="AF4" s="104"/>
      <c r="AG4" s="104"/>
      <c r="AH4" s="103"/>
      <c r="AI4" s="104"/>
      <c r="AJ4" s="91" t="s">
        <v>179</v>
      </c>
      <c r="AK4" s="103"/>
      <c r="AL4" s="103"/>
      <c r="AM4" s="103"/>
      <c r="AN4" s="103"/>
      <c r="AO4" s="104"/>
      <c r="AP4" s="103"/>
      <c r="AQ4" s="111" t="s">
        <v>1209</v>
      </c>
      <c r="AR4" s="109"/>
      <c r="AS4" s="109"/>
      <c r="AT4" s="109"/>
      <c r="AU4" s="109"/>
      <c r="AV4" s="109"/>
      <c r="AW4" s="109"/>
      <c r="AX4" s="110"/>
      <c r="AY4" s="110"/>
      <c r="AZ4" s="110"/>
      <c r="BA4" s="110"/>
    </row>
    <row r="5" spans="1:53" x14ac:dyDescent="0.2">
      <c r="A5" s="102"/>
      <c r="B5" s="38"/>
      <c r="E5" s="31"/>
      <c r="F5" s="103"/>
      <c r="G5" s="104"/>
      <c r="H5" s="103"/>
      <c r="I5" s="111" t="s">
        <v>1198</v>
      </c>
      <c r="J5" s="104"/>
      <c r="K5" s="104"/>
      <c r="L5" s="104"/>
      <c r="M5" s="104"/>
      <c r="N5" s="103"/>
      <c r="O5" s="104"/>
      <c r="P5" s="91" t="s">
        <v>1205</v>
      </c>
      <c r="Q5" s="103"/>
      <c r="R5" s="103"/>
      <c r="S5" s="104"/>
      <c r="T5" s="234"/>
      <c r="U5" s="104"/>
      <c r="V5" s="103"/>
      <c r="W5" s="111" t="s">
        <v>1212</v>
      </c>
      <c r="X5" s="104"/>
      <c r="Y5" s="104"/>
      <c r="Z5" s="104"/>
      <c r="AA5" s="104"/>
      <c r="AB5" s="103"/>
      <c r="AC5" s="104"/>
      <c r="AD5" s="91" t="s">
        <v>1219</v>
      </c>
      <c r="AE5" s="103"/>
      <c r="AF5" s="103"/>
      <c r="AG5" s="104"/>
      <c r="AH5" s="103"/>
      <c r="AI5" s="104"/>
      <c r="AJ5" s="103"/>
      <c r="AK5" s="111" t="s">
        <v>180</v>
      </c>
      <c r="AL5" s="104"/>
      <c r="AM5" s="104"/>
      <c r="AN5" s="104"/>
      <c r="AO5" s="104"/>
      <c r="AP5" s="103"/>
      <c r="AQ5" s="104"/>
      <c r="AR5" s="91" t="s">
        <v>185</v>
      </c>
      <c r="AS5" s="108"/>
      <c r="AT5" s="108"/>
      <c r="AU5" s="108"/>
      <c r="AV5" s="108"/>
      <c r="AW5" s="108"/>
      <c r="AX5" s="110"/>
      <c r="AY5" s="110"/>
      <c r="AZ5" s="110"/>
      <c r="BA5" s="110"/>
    </row>
    <row r="6" spans="1:53" x14ac:dyDescent="0.2">
      <c r="A6" s="102"/>
      <c r="B6" s="38"/>
      <c r="E6" s="31"/>
      <c r="F6" s="103"/>
      <c r="G6" s="104"/>
      <c r="H6" s="103"/>
      <c r="I6" s="104"/>
      <c r="J6" s="91" t="s">
        <v>1199</v>
      </c>
      <c r="K6" s="103"/>
      <c r="L6" s="103"/>
      <c r="M6" s="104"/>
      <c r="N6" s="103"/>
      <c r="O6" s="104"/>
      <c r="P6" s="103"/>
      <c r="Q6" s="111" t="s">
        <v>1206</v>
      </c>
      <c r="R6" s="104"/>
      <c r="S6" s="104"/>
      <c r="T6" s="234"/>
      <c r="U6" s="104"/>
      <c r="V6" s="103"/>
      <c r="W6" s="104"/>
      <c r="X6" s="91" t="s">
        <v>1213</v>
      </c>
      <c r="Y6" s="103"/>
      <c r="Z6" s="103"/>
      <c r="AA6" s="104"/>
      <c r="AB6" s="103"/>
      <c r="AC6" s="104"/>
      <c r="AD6" s="103"/>
      <c r="AE6" s="111" t="s">
        <v>771</v>
      </c>
      <c r="AF6" s="104"/>
      <c r="AG6" s="104"/>
      <c r="AH6" s="103"/>
      <c r="AI6" s="104"/>
      <c r="AJ6" s="103"/>
      <c r="AK6" s="104"/>
      <c r="AL6" s="91" t="s">
        <v>181</v>
      </c>
      <c r="AM6" s="103"/>
      <c r="AN6" s="103"/>
      <c r="AO6" s="104"/>
      <c r="AP6" s="103"/>
      <c r="AQ6" s="104"/>
      <c r="AR6" s="108"/>
      <c r="AS6" s="111" t="s">
        <v>186</v>
      </c>
      <c r="AT6" s="109"/>
      <c r="AU6" s="109"/>
      <c r="AV6" s="109"/>
      <c r="AW6" s="109"/>
      <c r="AX6" s="110"/>
      <c r="AY6" s="110"/>
      <c r="AZ6" s="110"/>
      <c r="BA6" s="110"/>
    </row>
    <row r="7" spans="1:53" x14ac:dyDescent="0.2">
      <c r="E7" s="31"/>
      <c r="F7" s="103"/>
      <c r="G7" s="104"/>
      <c r="H7" s="103"/>
      <c r="I7" s="104"/>
      <c r="J7" s="103"/>
      <c r="K7" s="111" t="s">
        <v>1200</v>
      </c>
      <c r="L7" s="104"/>
      <c r="M7" s="104"/>
      <c r="N7" s="103"/>
      <c r="O7" s="104"/>
      <c r="P7" s="103"/>
      <c r="Q7" s="104"/>
      <c r="R7" s="91" t="s">
        <v>1207</v>
      </c>
      <c r="S7" s="104"/>
      <c r="T7" s="234"/>
      <c r="U7" s="104"/>
      <c r="V7" s="103"/>
      <c r="W7" s="104"/>
      <c r="X7" s="103"/>
      <c r="Y7" s="111" t="s">
        <v>1214</v>
      </c>
      <c r="Z7" s="104"/>
      <c r="AA7" s="104"/>
      <c r="AB7" s="103"/>
      <c r="AC7" s="104"/>
      <c r="AD7" s="103"/>
      <c r="AE7" s="104"/>
      <c r="AF7" s="91" t="s">
        <v>772</v>
      </c>
      <c r="AG7" s="104"/>
      <c r="AH7" s="103"/>
      <c r="AI7" s="104"/>
      <c r="AJ7" s="103"/>
      <c r="AK7" s="104"/>
      <c r="AL7" s="103"/>
      <c r="AM7" s="111" t="s">
        <v>182</v>
      </c>
      <c r="AN7" s="104"/>
      <c r="AO7" s="104"/>
      <c r="AP7" s="103"/>
      <c r="AQ7" s="104"/>
      <c r="AR7" s="108"/>
      <c r="AS7" s="109"/>
      <c r="AT7" s="91" t="s">
        <v>187</v>
      </c>
      <c r="AU7" s="108"/>
      <c r="AV7" s="108"/>
      <c r="AW7" s="108"/>
      <c r="AX7" s="110"/>
      <c r="AY7" s="110"/>
      <c r="AZ7" s="110"/>
      <c r="BA7" s="110"/>
    </row>
    <row r="8" spans="1:53" ht="12" thickBot="1" x14ac:dyDescent="0.25">
      <c r="B8" s="15"/>
      <c r="C8" s="15" t="s">
        <v>360</v>
      </c>
      <c r="D8" s="15"/>
      <c r="E8" s="31"/>
      <c r="F8" s="103"/>
      <c r="G8" s="104"/>
      <c r="H8" s="103"/>
      <c r="I8" s="104"/>
      <c r="J8" s="103"/>
      <c r="K8" s="104"/>
      <c r="L8" s="91" t="s">
        <v>1201</v>
      </c>
      <c r="M8" s="104"/>
      <c r="N8" s="103"/>
      <c r="O8" s="104"/>
      <c r="P8" s="103"/>
      <c r="Q8" s="104"/>
      <c r="R8" s="103"/>
      <c r="S8" s="111" t="s">
        <v>1208</v>
      </c>
      <c r="T8" s="234"/>
      <c r="U8" s="104"/>
      <c r="V8" s="103"/>
      <c r="W8" s="104"/>
      <c r="X8" s="103"/>
      <c r="Y8" s="104"/>
      <c r="Z8" s="91" t="s">
        <v>1215</v>
      </c>
      <c r="AA8" s="104"/>
      <c r="AB8" s="103"/>
      <c r="AC8" s="104"/>
      <c r="AD8" s="103"/>
      <c r="AE8" s="104"/>
      <c r="AF8" s="103"/>
      <c r="AG8" s="111" t="s">
        <v>177</v>
      </c>
      <c r="AH8" s="103"/>
      <c r="AI8" s="104"/>
      <c r="AJ8" s="103"/>
      <c r="AK8" s="104"/>
      <c r="AL8" s="103"/>
      <c r="AM8" s="104"/>
      <c r="AN8" s="91" t="s">
        <v>183</v>
      </c>
      <c r="AO8" s="104"/>
      <c r="AP8" s="103"/>
      <c r="AQ8" s="104"/>
      <c r="AR8" s="108"/>
      <c r="AS8" s="109"/>
      <c r="AT8" s="108"/>
      <c r="AU8" s="111" t="s">
        <v>188</v>
      </c>
      <c r="AV8" s="109"/>
      <c r="AW8" s="109"/>
      <c r="AX8" s="110"/>
      <c r="AY8" s="110"/>
      <c r="AZ8" s="110"/>
      <c r="BA8" s="110"/>
    </row>
    <row r="9" spans="1:53" x14ac:dyDescent="0.2">
      <c r="A9" s="184"/>
      <c r="B9" s="185" t="s">
        <v>1111</v>
      </c>
      <c r="C9" s="185" t="s">
        <v>358</v>
      </c>
      <c r="D9" s="185" t="s">
        <v>359</v>
      </c>
      <c r="E9" s="232" t="s">
        <v>4144</v>
      </c>
      <c r="F9" s="186" t="s">
        <v>1161</v>
      </c>
      <c r="G9" s="187" t="s">
        <v>1162</v>
      </c>
      <c r="H9" s="186" t="s">
        <v>1163</v>
      </c>
      <c r="I9" s="187" t="s">
        <v>1164</v>
      </c>
      <c r="J9" s="186" t="s">
        <v>1165</v>
      </c>
      <c r="K9" s="187" t="s">
        <v>1166</v>
      </c>
      <c r="L9" s="186" t="s">
        <v>1167</v>
      </c>
      <c r="M9" s="187" t="s">
        <v>1168</v>
      </c>
      <c r="N9" s="186" t="s">
        <v>1169</v>
      </c>
      <c r="O9" s="187" t="s">
        <v>1170</v>
      </c>
      <c r="P9" s="186" t="s">
        <v>1171</v>
      </c>
      <c r="Q9" s="187" t="s">
        <v>1172</v>
      </c>
      <c r="R9" s="186" t="s">
        <v>1173</v>
      </c>
      <c r="S9" s="187" t="s">
        <v>1174</v>
      </c>
      <c r="T9" s="235" t="s">
        <v>1175</v>
      </c>
      <c r="U9" s="187" t="s">
        <v>1176</v>
      </c>
      <c r="V9" s="186" t="s">
        <v>1177</v>
      </c>
      <c r="W9" s="187" t="s">
        <v>1178</v>
      </c>
      <c r="X9" s="186" t="s">
        <v>1179</v>
      </c>
      <c r="Y9" s="187" t="s">
        <v>1180</v>
      </c>
      <c r="Z9" s="186" t="s">
        <v>1181</v>
      </c>
      <c r="AA9" s="187" t="s">
        <v>1182</v>
      </c>
      <c r="AB9" s="186" t="s">
        <v>1183</v>
      </c>
      <c r="AC9" s="187" t="s">
        <v>1184</v>
      </c>
      <c r="AD9" s="186" t="s">
        <v>1185</v>
      </c>
      <c r="AE9" s="187" t="s">
        <v>80</v>
      </c>
      <c r="AF9" s="186" t="s">
        <v>1186</v>
      </c>
      <c r="AG9" s="187" t="s">
        <v>88</v>
      </c>
      <c r="AH9" s="186" t="s">
        <v>1187</v>
      </c>
      <c r="AI9" s="187" t="s">
        <v>1621</v>
      </c>
      <c r="AJ9" s="186" t="s">
        <v>1633</v>
      </c>
      <c r="AK9" s="187" t="s">
        <v>93</v>
      </c>
      <c r="AL9" s="186" t="s">
        <v>1188</v>
      </c>
      <c r="AM9" s="187" t="s">
        <v>577</v>
      </c>
      <c r="AN9" s="186" t="s">
        <v>1189</v>
      </c>
      <c r="AO9" s="187" t="s">
        <v>1190</v>
      </c>
      <c r="AP9" s="186" t="s">
        <v>1191</v>
      </c>
      <c r="AQ9" s="187" t="s">
        <v>560</v>
      </c>
      <c r="AR9" s="186" t="s">
        <v>580</v>
      </c>
      <c r="AS9" s="187" t="s">
        <v>593</v>
      </c>
      <c r="AT9" s="186" t="s">
        <v>596</v>
      </c>
      <c r="AU9" s="187" t="s">
        <v>1192</v>
      </c>
      <c r="AV9" s="99"/>
      <c r="AW9" s="99"/>
    </row>
    <row r="10" spans="1:53" s="30" customFormat="1" x14ac:dyDescent="0.2">
      <c r="A10" s="188" t="s">
        <v>1161</v>
      </c>
      <c r="B10" s="188" t="s">
        <v>1040</v>
      </c>
      <c r="C10" s="188" t="s">
        <v>1141</v>
      </c>
      <c r="D10" s="188" t="s">
        <v>1141</v>
      </c>
      <c r="E10" s="189" t="s">
        <v>364</v>
      </c>
      <c r="F10" s="190"/>
      <c r="G10" s="190"/>
      <c r="H10" s="190"/>
      <c r="I10" s="190"/>
      <c r="J10" s="190"/>
      <c r="K10" s="190"/>
      <c r="L10" s="190"/>
      <c r="M10" s="190"/>
      <c r="N10" s="190"/>
      <c r="O10" s="190"/>
      <c r="P10" s="190"/>
      <c r="Q10" s="190"/>
      <c r="R10" s="190"/>
      <c r="S10" s="190"/>
      <c r="T10" s="236"/>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row>
    <row r="11" spans="1:53" s="30" customFormat="1" x14ac:dyDescent="0.2">
      <c r="A11" s="191" t="s">
        <v>1162</v>
      </c>
      <c r="B11" s="191" t="s">
        <v>1041</v>
      </c>
      <c r="C11" s="191" t="s">
        <v>1595</v>
      </c>
      <c r="D11" s="191" t="s">
        <v>1596</v>
      </c>
      <c r="E11" s="191" t="s">
        <v>1141</v>
      </c>
      <c r="F11" s="192"/>
      <c r="G11" s="193"/>
      <c r="H11" s="192"/>
      <c r="I11" s="193"/>
      <c r="J11" s="192"/>
      <c r="K11" s="193"/>
      <c r="L11" s="192" t="s">
        <v>191</v>
      </c>
      <c r="M11" s="193"/>
      <c r="N11" s="192"/>
      <c r="O11" s="193" t="s">
        <v>191</v>
      </c>
      <c r="P11" s="192"/>
      <c r="Q11" s="193"/>
      <c r="R11" s="192" t="s">
        <v>191</v>
      </c>
      <c r="S11" s="193" t="s">
        <v>191</v>
      </c>
      <c r="T11" s="236" t="s">
        <v>191</v>
      </c>
      <c r="U11" s="193"/>
      <c r="V11" s="192"/>
      <c r="W11" s="193"/>
      <c r="X11" s="192"/>
      <c r="Y11" s="193"/>
      <c r="Z11" s="192"/>
      <c r="AA11" s="194"/>
      <c r="AB11" s="192"/>
      <c r="AC11" s="193"/>
      <c r="AD11" s="192"/>
      <c r="AE11" s="193"/>
      <c r="AF11" s="192"/>
      <c r="AG11" s="193"/>
      <c r="AH11" s="192"/>
      <c r="AI11" s="193"/>
      <c r="AJ11" s="192"/>
      <c r="AK11" s="193"/>
      <c r="AL11" s="192"/>
      <c r="AM11" s="194"/>
      <c r="AN11" s="192"/>
      <c r="AO11" s="193"/>
      <c r="AP11" s="192" t="s">
        <v>191</v>
      </c>
      <c r="AQ11" s="193"/>
      <c r="AR11" s="192"/>
      <c r="AS11" s="193"/>
      <c r="AT11" s="192"/>
      <c r="AU11" s="193"/>
    </row>
    <row r="12" spans="1:53" s="30" customFormat="1" x14ac:dyDescent="0.2">
      <c r="A12" s="191" t="s">
        <v>1163</v>
      </c>
      <c r="B12" s="191" t="s">
        <v>1042</v>
      </c>
      <c r="C12" s="191" t="s">
        <v>1597</v>
      </c>
      <c r="D12" s="191" t="s">
        <v>1598</v>
      </c>
      <c r="E12" s="191" t="s">
        <v>1141</v>
      </c>
      <c r="F12" s="192" t="s">
        <v>191</v>
      </c>
      <c r="G12" s="193" t="s">
        <v>191</v>
      </c>
      <c r="H12" s="192" t="s">
        <v>191</v>
      </c>
      <c r="I12" s="193" t="s">
        <v>191</v>
      </c>
      <c r="J12" s="192" t="s">
        <v>191</v>
      </c>
      <c r="K12" s="193" t="s">
        <v>191</v>
      </c>
      <c r="L12" s="192" t="s">
        <v>191</v>
      </c>
      <c r="M12" s="193" t="s">
        <v>191</v>
      </c>
      <c r="N12" s="192" t="s">
        <v>191</v>
      </c>
      <c r="O12" s="193" t="s">
        <v>191</v>
      </c>
      <c r="P12" s="192" t="s">
        <v>191</v>
      </c>
      <c r="Q12" s="193" t="s">
        <v>191</v>
      </c>
      <c r="R12" s="192" t="s">
        <v>191</v>
      </c>
      <c r="S12" s="193" t="s">
        <v>191</v>
      </c>
      <c r="T12" s="236" t="s">
        <v>191</v>
      </c>
      <c r="U12" s="193"/>
      <c r="V12" s="192"/>
      <c r="W12" s="193"/>
      <c r="X12" s="192"/>
      <c r="Y12" s="193"/>
      <c r="Z12" s="192"/>
      <c r="AA12" s="194"/>
      <c r="AB12" s="192"/>
      <c r="AC12" s="193"/>
      <c r="AD12" s="192"/>
      <c r="AE12" s="193"/>
      <c r="AF12" s="192" t="s">
        <v>191</v>
      </c>
      <c r="AG12" s="193" t="s">
        <v>191</v>
      </c>
      <c r="AH12" s="192" t="s">
        <v>191</v>
      </c>
      <c r="AI12" s="193"/>
      <c r="AJ12" s="192" t="s">
        <v>191</v>
      </c>
      <c r="AK12" s="193" t="s">
        <v>191</v>
      </c>
      <c r="AL12" s="192" t="s">
        <v>191</v>
      </c>
      <c r="AM12" s="194" t="s">
        <v>191</v>
      </c>
      <c r="AN12" s="192"/>
      <c r="AO12" s="193" t="s">
        <v>191</v>
      </c>
      <c r="AP12" s="192" t="s">
        <v>191</v>
      </c>
      <c r="AQ12" s="193"/>
      <c r="AR12" s="192"/>
      <c r="AS12" s="193"/>
      <c r="AT12" s="192"/>
      <c r="AU12" s="193"/>
    </row>
    <row r="13" spans="1:53" s="30" customFormat="1" x14ac:dyDescent="0.2">
      <c r="A13" s="191" t="s">
        <v>1164</v>
      </c>
      <c r="B13" s="191" t="s">
        <v>1043</v>
      </c>
      <c r="C13" s="191" t="s">
        <v>2621</v>
      </c>
      <c r="D13" s="191" t="s">
        <v>2622</v>
      </c>
      <c r="E13" s="191" t="s">
        <v>1141</v>
      </c>
      <c r="F13" s="192" t="s">
        <v>191</v>
      </c>
      <c r="G13" s="193" t="s">
        <v>191</v>
      </c>
      <c r="H13" s="192" t="s">
        <v>191</v>
      </c>
      <c r="I13" s="193" t="s">
        <v>191</v>
      </c>
      <c r="J13" s="192" t="s">
        <v>191</v>
      </c>
      <c r="K13" s="193" t="s">
        <v>191</v>
      </c>
      <c r="L13" s="192" t="s">
        <v>191</v>
      </c>
      <c r="M13" s="193" t="s">
        <v>191</v>
      </c>
      <c r="N13" s="192" t="s">
        <v>191</v>
      </c>
      <c r="O13" s="193" t="s">
        <v>191</v>
      </c>
      <c r="P13" s="192" t="s">
        <v>191</v>
      </c>
      <c r="Q13" s="193" t="s">
        <v>191</v>
      </c>
      <c r="R13" s="192" t="s">
        <v>191</v>
      </c>
      <c r="S13" s="193" t="s">
        <v>191</v>
      </c>
      <c r="T13" s="236" t="s">
        <v>191</v>
      </c>
      <c r="U13" s="193"/>
      <c r="V13" s="192"/>
      <c r="W13" s="193"/>
      <c r="X13" s="192"/>
      <c r="Y13" s="193"/>
      <c r="Z13" s="192"/>
      <c r="AA13" s="194"/>
      <c r="AB13" s="192"/>
      <c r="AC13" s="193"/>
      <c r="AD13" s="192"/>
      <c r="AE13" s="193"/>
      <c r="AF13" s="192" t="s">
        <v>191</v>
      </c>
      <c r="AG13" s="193" t="s">
        <v>191</v>
      </c>
      <c r="AH13" s="192" t="s">
        <v>191</v>
      </c>
      <c r="AI13" s="193"/>
      <c r="AJ13" s="192" t="s">
        <v>191</v>
      </c>
      <c r="AK13" s="193" t="s">
        <v>191</v>
      </c>
      <c r="AL13" s="192" t="s">
        <v>191</v>
      </c>
      <c r="AM13" s="194" t="s">
        <v>191</v>
      </c>
      <c r="AN13" s="192" t="s">
        <v>191</v>
      </c>
      <c r="AO13" s="193" t="s">
        <v>191</v>
      </c>
      <c r="AP13" s="192" t="s">
        <v>191</v>
      </c>
      <c r="AQ13" s="193"/>
      <c r="AR13" s="192"/>
      <c r="AS13" s="193"/>
      <c r="AT13" s="192"/>
      <c r="AU13" s="193"/>
    </row>
    <row r="14" spans="1:53" s="30" customFormat="1" x14ac:dyDescent="0.2">
      <c r="A14" s="191" t="s">
        <v>365</v>
      </c>
      <c r="B14" s="191" t="s">
        <v>1044</v>
      </c>
      <c r="C14" s="191" t="s">
        <v>2623</v>
      </c>
      <c r="D14" s="191" t="s">
        <v>2624</v>
      </c>
      <c r="E14" s="191" t="s">
        <v>1141</v>
      </c>
      <c r="F14" s="192" t="s">
        <v>191</v>
      </c>
      <c r="G14" s="193" t="s">
        <v>191</v>
      </c>
      <c r="H14" s="192" t="s">
        <v>191</v>
      </c>
      <c r="I14" s="193" t="s">
        <v>191</v>
      </c>
      <c r="J14" s="192" t="s">
        <v>191</v>
      </c>
      <c r="K14" s="193" t="s">
        <v>191</v>
      </c>
      <c r="L14" s="192" t="s">
        <v>191</v>
      </c>
      <c r="M14" s="193" t="s">
        <v>191</v>
      </c>
      <c r="N14" s="192" t="s">
        <v>191</v>
      </c>
      <c r="O14" s="193" t="s">
        <v>191</v>
      </c>
      <c r="P14" s="192" t="s">
        <v>191</v>
      </c>
      <c r="Q14" s="193"/>
      <c r="R14" s="192" t="s">
        <v>191</v>
      </c>
      <c r="S14" s="193" t="s">
        <v>191</v>
      </c>
      <c r="T14" s="236" t="s">
        <v>191</v>
      </c>
      <c r="U14" s="193"/>
      <c r="V14" s="192"/>
      <c r="W14" s="193"/>
      <c r="X14" s="192"/>
      <c r="Y14" s="193"/>
      <c r="Z14" s="192"/>
      <c r="AA14" s="194"/>
      <c r="AB14" s="192"/>
      <c r="AC14" s="193"/>
      <c r="AD14" s="192"/>
      <c r="AE14" s="193"/>
      <c r="AF14" s="192" t="s">
        <v>191</v>
      </c>
      <c r="AG14" s="193" t="s">
        <v>191</v>
      </c>
      <c r="AH14" s="192" t="s">
        <v>191</v>
      </c>
      <c r="AI14" s="193"/>
      <c r="AJ14" s="192" t="s">
        <v>191</v>
      </c>
      <c r="AK14" s="193" t="s">
        <v>191</v>
      </c>
      <c r="AL14" s="192" t="s">
        <v>191</v>
      </c>
      <c r="AM14" s="194" t="s">
        <v>191</v>
      </c>
      <c r="AN14" s="192" t="s">
        <v>191</v>
      </c>
      <c r="AO14" s="193" t="s">
        <v>191</v>
      </c>
      <c r="AP14" s="192" t="s">
        <v>191</v>
      </c>
      <c r="AQ14" s="193" t="s">
        <v>191</v>
      </c>
      <c r="AR14" s="192"/>
      <c r="AS14" s="193"/>
      <c r="AT14" s="192"/>
      <c r="AU14" s="193"/>
    </row>
    <row r="15" spans="1:53" s="30" customFormat="1" x14ac:dyDescent="0.2">
      <c r="A15" s="191" t="s">
        <v>1165</v>
      </c>
      <c r="B15" s="191" t="s">
        <v>1045</v>
      </c>
      <c r="C15" s="191" t="s">
        <v>2625</v>
      </c>
      <c r="D15" s="191" t="s">
        <v>2626</v>
      </c>
      <c r="E15" s="191" t="s">
        <v>1141</v>
      </c>
      <c r="F15" s="192"/>
      <c r="G15" s="193"/>
      <c r="H15" s="192"/>
      <c r="I15" s="193"/>
      <c r="J15" s="192"/>
      <c r="K15" s="193"/>
      <c r="L15" s="192"/>
      <c r="M15" s="193"/>
      <c r="N15" s="192"/>
      <c r="O15" s="193"/>
      <c r="P15" s="192"/>
      <c r="Q15" s="193"/>
      <c r="R15" s="192"/>
      <c r="S15" s="193"/>
      <c r="T15" s="236"/>
      <c r="U15" s="193"/>
      <c r="V15" s="192"/>
      <c r="W15" s="193"/>
      <c r="X15" s="192"/>
      <c r="Y15" s="193"/>
      <c r="Z15" s="192"/>
      <c r="AA15" s="194"/>
      <c r="AB15" s="192"/>
      <c r="AC15" s="193"/>
      <c r="AD15" s="192"/>
      <c r="AE15" s="193"/>
      <c r="AF15" s="192"/>
      <c r="AG15" s="193"/>
      <c r="AH15" s="192"/>
      <c r="AI15" s="193"/>
      <c r="AJ15" s="192"/>
      <c r="AK15" s="193"/>
      <c r="AL15" s="192"/>
      <c r="AM15" s="194"/>
      <c r="AN15" s="192"/>
      <c r="AO15" s="193" t="s">
        <v>191</v>
      </c>
      <c r="AP15" s="192" t="s">
        <v>191</v>
      </c>
      <c r="AQ15" s="193"/>
      <c r="AR15" s="192"/>
      <c r="AS15" s="193"/>
      <c r="AT15" s="192"/>
      <c r="AU15" s="193"/>
    </row>
    <row r="16" spans="1:53" s="30" customFormat="1" x14ac:dyDescent="0.2">
      <c r="A16" s="191" t="s">
        <v>366</v>
      </c>
      <c r="B16" s="191" t="s">
        <v>1046</v>
      </c>
      <c r="C16" s="191" t="s">
        <v>2627</v>
      </c>
      <c r="D16" s="191" t="s">
        <v>2628</v>
      </c>
      <c r="E16" s="191" t="s">
        <v>1141</v>
      </c>
      <c r="F16" s="192"/>
      <c r="G16" s="193"/>
      <c r="H16" s="192" t="s">
        <v>191</v>
      </c>
      <c r="I16" s="193" t="s">
        <v>191</v>
      </c>
      <c r="J16" s="192" t="s">
        <v>191</v>
      </c>
      <c r="K16" s="193" t="s">
        <v>191</v>
      </c>
      <c r="L16" s="192" t="s">
        <v>191</v>
      </c>
      <c r="M16" s="193" t="s">
        <v>191</v>
      </c>
      <c r="N16" s="192" t="s">
        <v>191</v>
      </c>
      <c r="O16" s="193" t="s">
        <v>191</v>
      </c>
      <c r="P16" s="192" t="s">
        <v>191</v>
      </c>
      <c r="Q16" s="193" t="s">
        <v>191</v>
      </c>
      <c r="R16" s="192" t="s">
        <v>191</v>
      </c>
      <c r="S16" s="193" t="s">
        <v>191</v>
      </c>
      <c r="T16" s="236" t="s">
        <v>191</v>
      </c>
      <c r="U16" s="193"/>
      <c r="V16" s="192"/>
      <c r="W16" s="193"/>
      <c r="X16" s="192"/>
      <c r="Y16" s="193"/>
      <c r="Z16" s="192"/>
      <c r="AA16" s="194"/>
      <c r="AB16" s="192"/>
      <c r="AC16" s="193"/>
      <c r="AD16" s="192"/>
      <c r="AE16" s="193"/>
      <c r="AF16" s="192" t="s">
        <v>191</v>
      </c>
      <c r="AG16" s="193" t="s">
        <v>191</v>
      </c>
      <c r="AH16" s="192" t="s">
        <v>191</v>
      </c>
      <c r="AI16" s="193"/>
      <c r="AJ16" s="192" t="s">
        <v>191</v>
      </c>
      <c r="AK16" s="193" t="s">
        <v>191</v>
      </c>
      <c r="AL16" s="192" t="s">
        <v>191</v>
      </c>
      <c r="AM16" s="194" t="s">
        <v>191</v>
      </c>
      <c r="AN16" s="192" t="s">
        <v>191</v>
      </c>
      <c r="AO16" s="193" t="s">
        <v>191</v>
      </c>
      <c r="AP16" s="192" t="s">
        <v>191</v>
      </c>
      <c r="AQ16" s="193" t="s">
        <v>191</v>
      </c>
      <c r="AR16" s="192"/>
      <c r="AS16" s="193"/>
      <c r="AT16" s="192"/>
      <c r="AU16" s="193" t="s">
        <v>191</v>
      </c>
    </row>
    <row r="17" spans="1:47" s="30" customFormat="1" x14ac:dyDescent="0.2">
      <c r="A17" s="188" t="s">
        <v>88</v>
      </c>
      <c r="B17" s="188" t="s">
        <v>2290</v>
      </c>
      <c r="C17" s="188" t="s">
        <v>2629</v>
      </c>
      <c r="D17" s="188" t="s">
        <v>2630</v>
      </c>
      <c r="E17" s="188" t="s">
        <v>1141</v>
      </c>
      <c r="F17" s="192"/>
      <c r="G17" s="192"/>
      <c r="H17" s="192"/>
      <c r="I17" s="192"/>
      <c r="J17" s="192"/>
      <c r="K17" s="192"/>
      <c r="L17" s="192"/>
      <c r="M17" s="192"/>
      <c r="N17" s="192"/>
      <c r="O17" s="192"/>
      <c r="P17" s="192"/>
      <c r="Q17" s="192"/>
      <c r="R17" s="192"/>
      <c r="S17" s="192"/>
      <c r="T17" s="236"/>
      <c r="U17" s="192" t="s">
        <v>191</v>
      </c>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t="s">
        <v>191</v>
      </c>
      <c r="AU17" s="192"/>
    </row>
    <row r="18" spans="1:47" s="30" customFormat="1" x14ac:dyDescent="0.2">
      <c r="A18" s="191" t="s">
        <v>1621</v>
      </c>
      <c r="B18" s="191" t="s">
        <v>2291</v>
      </c>
      <c r="C18" s="191" t="s">
        <v>2631</v>
      </c>
      <c r="D18" s="191" t="s">
        <v>1634</v>
      </c>
      <c r="E18" s="191" t="s">
        <v>1141</v>
      </c>
      <c r="F18" s="192"/>
      <c r="G18" s="193"/>
      <c r="H18" s="192"/>
      <c r="I18" s="193"/>
      <c r="J18" s="192"/>
      <c r="K18" s="193"/>
      <c r="L18" s="192"/>
      <c r="M18" s="193"/>
      <c r="N18" s="192"/>
      <c r="O18" s="193"/>
      <c r="P18" s="192"/>
      <c r="Q18" s="193"/>
      <c r="R18" s="192"/>
      <c r="S18" s="193"/>
      <c r="T18" s="236"/>
      <c r="U18" s="193" t="s">
        <v>191</v>
      </c>
      <c r="V18" s="192"/>
      <c r="W18" s="193"/>
      <c r="X18" s="192"/>
      <c r="Y18" s="193"/>
      <c r="Z18" s="192"/>
      <c r="AA18" s="194"/>
      <c r="AB18" s="192"/>
      <c r="AC18" s="193"/>
      <c r="AD18" s="192"/>
      <c r="AE18" s="193"/>
      <c r="AF18" s="192"/>
      <c r="AG18" s="193"/>
      <c r="AH18" s="192"/>
      <c r="AI18" s="193"/>
      <c r="AJ18" s="192"/>
      <c r="AK18" s="193"/>
      <c r="AL18" s="192"/>
      <c r="AM18" s="194"/>
      <c r="AN18" s="192"/>
      <c r="AO18" s="193"/>
      <c r="AP18" s="192"/>
      <c r="AQ18" s="193"/>
      <c r="AR18" s="192"/>
      <c r="AS18" s="193"/>
      <c r="AT18" s="192"/>
      <c r="AU18" s="193"/>
    </row>
    <row r="19" spans="1:47" s="30" customFormat="1" x14ac:dyDescent="0.2">
      <c r="A19" s="191" t="s">
        <v>1633</v>
      </c>
      <c r="B19" s="191" t="s">
        <v>1064</v>
      </c>
      <c r="C19" s="191" t="s">
        <v>1635</v>
      </c>
      <c r="D19" s="191" t="s">
        <v>1636</v>
      </c>
      <c r="E19" s="191" t="s">
        <v>1141</v>
      </c>
      <c r="F19" s="192"/>
      <c r="G19" s="193"/>
      <c r="H19" s="192"/>
      <c r="I19" s="193"/>
      <c r="J19" s="192"/>
      <c r="K19" s="193"/>
      <c r="L19" s="192"/>
      <c r="M19" s="193"/>
      <c r="N19" s="192"/>
      <c r="O19" s="193"/>
      <c r="P19" s="192"/>
      <c r="Q19" s="193"/>
      <c r="R19" s="192"/>
      <c r="S19" s="193"/>
      <c r="T19" s="236"/>
      <c r="U19" s="193" t="s">
        <v>191</v>
      </c>
      <c r="V19" s="192"/>
      <c r="W19" s="193"/>
      <c r="X19" s="192"/>
      <c r="Y19" s="193"/>
      <c r="Z19" s="192"/>
      <c r="AA19" s="194"/>
      <c r="AB19" s="192"/>
      <c r="AC19" s="193"/>
      <c r="AD19" s="192"/>
      <c r="AE19" s="193"/>
      <c r="AF19" s="192"/>
      <c r="AG19" s="193"/>
      <c r="AH19" s="192"/>
      <c r="AI19" s="193"/>
      <c r="AJ19" s="192"/>
      <c r="AK19" s="193"/>
      <c r="AL19" s="192"/>
      <c r="AM19" s="194"/>
      <c r="AN19" s="192"/>
      <c r="AO19" s="193"/>
      <c r="AP19" s="192"/>
      <c r="AQ19" s="193"/>
      <c r="AR19" s="192"/>
      <c r="AS19" s="193"/>
      <c r="AT19" s="192" t="s">
        <v>191</v>
      </c>
      <c r="AU19" s="193"/>
    </row>
    <row r="20" spans="1:47" s="30" customFormat="1" x14ac:dyDescent="0.2">
      <c r="A20" s="191" t="s">
        <v>93</v>
      </c>
      <c r="B20" s="191" t="s">
        <v>1047</v>
      </c>
      <c r="C20" s="191" t="s">
        <v>1637</v>
      </c>
      <c r="D20" s="191" t="s">
        <v>1638</v>
      </c>
      <c r="E20" s="191" t="s">
        <v>1141</v>
      </c>
      <c r="F20" s="192"/>
      <c r="G20" s="193"/>
      <c r="H20" s="192"/>
      <c r="I20" s="193"/>
      <c r="J20" s="192"/>
      <c r="K20" s="193"/>
      <c r="L20" s="192"/>
      <c r="M20" s="193"/>
      <c r="N20" s="192"/>
      <c r="O20" s="193"/>
      <c r="P20" s="192"/>
      <c r="Q20" s="193"/>
      <c r="R20" s="192"/>
      <c r="S20" s="193"/>
      <c r="T20" s="236"/>
      <c r="U20" s="193" t="s">
        <v>191</v>
      </c>
      <c r="V20" s="192"/>
      <c r="W20" s="193"/>
      <c r="X20" s="192"/>
      <c r="Y20" s="193"/>
      <c r="Z20" s="192"/>
      <c r="AA20" s="194"/>
      <c r="AB20" s="192"/>
      <c r="AC20" s="193"/>
      <c r="AD20" s="192"/>
      <c r="AE20" s="193"/>
      <c r="AF20" s="192"/>
      <c r="AG20" s="193"/>
      <c r="AH20" s="192"/>
      <c r="AI20" s="193"/>
      <c r="AJ20" s="192"/>
      <c r="AK20" s="193"/>
      <c r="AL20" s="192"/>
      <c r="AM20" s="194"/>
      <c r="AN20" s="192"/>
      <c r="AO20" s="193"/>
      <c r="AP20" s="192"/>
      <c r="AQ20" s="193"/>
      <c r="AR20" s="192"/>
      <c r="AS20" s="193"/>
      <c r="AT20" s="192" t="s">
        <v>191</v>
      </c>
      <c r="AU20" s="193"/>
    </row>
    <row r="21" spans="1:47" s="30" customFormat="1" x14ac:dyDescent="0.2">
      <c r="A21" s="191" t="s">
        <v>96</v>
      </c>
      <c r="B21" s="191" t="s">
        <v>2292</v>
      </c>
      <c r="C21" s="191" t="s">
        <v>1639</v>
      </c>
      <c r="D21" s="191" t="s">
        <v>1640</v>
      </c>
      <c r="E21" s="191" t="s">
        <v>1141</v>
      </c>
      <c r="F21" s="192"/>
      <c r="G21" s="193"/>
      <c r="H21" s="192"/>
      <c r="I21" s="193"/>
      <c r="J21" s="192"/>
      <c r="K21" s="193"/>
      <c r="L21" s="192"/>
      <c r="M21" s="193"/>
      <c r="N21" s="192"/>
      <c r="O21" s="193"/>
      <c r="P21" s="192"/>
      <c r="Q21" s="193"/>
      <c r="R21" s="192"/>
      <c r="S21" s="193"/>
      <c r="T21" s="236"/>
      <c r="U21" s="193" t="s">
        <v>191</v>
      </c>
      <c r="V21" s="192" t="s">
        <v>191</v>
      </c>
      <c r="W21" s="193"/>
      <c r="X21" s="192"/>
      <c r="Y21" s="193"/>
      <c r="Z21" s="192"/>
      <c r="AA21" s="194"/>
      <c r="AB21" s="192"/>
      <c r="AC21" s="193"/>
      <c r="AD21" s="192"/>
      <c r="AE21" s="193"/>
      <c r="AF21" s="192"/>
      <c r="AG21" s="193"/>
      <c r="AH21" s="192"/>
      <c r="AI21" s="193"/>
      <c r="AJ21" s="192"/>
      <c r="AK21" s="193"/>
      <c r="AL21" s="192"/>
      <c r="AM21" s="194"/>
      <c r="AN21" s="192"/>
      <c r="AO21" s="193"/>
      <c r="AP21" s="192"/>
      <c r="AQ21" s="193"/>
      <c r="AR21" s="192"/>
      <c r="AS21" s="193"/>
      <c r="AT21" s="192"/>
      <c r="AU21" s="193"/>
    </row>
    <row r="22" spans="1:47" s="30" customFormat="1" x14ac:dyDescent="0.2">
      <c r="A22" s="191" t="s">
        <v>97</v>
      </c>
      <c r="B22" s="191" t="s">
        <v>2293</v>
      </c>
      <c r="C22" s="191" t="s">
        <v>1641</v>
      </c>
      <c r="D22" s="191" t="s">
        <v>1642</v>
      </c>
      <c r="E22" s="191" t="s">
        <v>1141</v>
      </c>
      <c r="F22" s="192"/>
      <c r="G22" s="193"/>
      <c r="H22" s="192"/>
      <c r="I22" s="193"/>
      <c r="J22" s="192"/>
      <c r="K22" s="193"/>
      <c r="L22" s="192"/>
      <c r="M22" s="193"/>
      <c r="N22" s="192"/>
      <c r="O22" s="193"/>
      <c r="P22" s="192"/>
      <c r="Q22" s="193"/>
      <c r="R22" s="192"/>
      <c r="S22" s="193"/>
      <c r="T22" s="236"/>
      <c r="U22" s="193" t="s">
        <v>191</v>
      </c>
      <c r="V22" s="192"/>
      <c r="W22" s="193"/>
      <c r="X22" s="192"/>
      <c r="Y22" s="193"/>
      <c r="Z22" s="192"/>
      <c r="AA22" s="194"/>
      <c r="AB22" s="192"/>
      <c r="AC22" s="193"/>
      <c r="AD22" s="192"/>
      <c r="AE22" s="193"/>
      <c r="AF22" s="192"/>
      <c r="AG22" s="193"/>
      <c r="AH22" s="192"/>
      <c r="AI22" s="193"/>
      <c r="AJ22" s="192"/>
      <c r="AK22" s="193"/>
      <c r="AL22" s="192"/>
      <c r="AM22" s="194"/>
      <c r="AN22" s="192"/>
      <c r="AO22" s="193"/>
      <c r="AP22" s="192"/>
      <c r="AQ22" s="193"/>
      <c r="AR22" s="192"/>
      <c r="AS22" s="193"/>
      <c r="AT22" s="192"/>
      <c r="AU22" s="193"/>
    </row>
    <row r="23" spans="1:47" s="31" customFormat="1" x14ac:dyDescent="0.2">
      <c r="A23" s="195" t="s">
        <v>1112</v>
      </c>
      <c r="B23" s="196" t="s">
        <v>1113</v>
      </c>
      <c r="C23" s="196" t="s">
        <v>1114</v>
      </c>
      <c r="D23" s="196" t="s">
        <v>1116</v>
      </c>
      <c r="E23" s="196" t="s">
        <v>1141</v>
      </c>
      <c r="F23" s="192"/>
      <c r="G23" s="193"/>
      <c r="H23" s="192"/>
      <c r="I23" s="193"/>
      <c r="J23" s="192"/>
      <c r="K23" s="193"/>
      <c r="L23" s="192"/>
      <c r="M23" s="193"/>
      <c r="N23" s="192"/>
      <c r="O23" s="193"/>
      <c r="P23" s="192"/>
      <c r="Q23" s="193"/>
      <c r="R23" s="192"/>
      <c r="S23" s="193"/>
      <c r="T23" s="236"/>
      <c r="U23" s="193" t="s">
        <v>191</v>
      </c>
      <c r="V23" s="192"/>
      <c r="W23" s="193"/>
      <c r="X23" s="192"/>
      <c r="Y23" s="193"/>
      <c r="Z23" s="192"/>
      <c r="AA23" s="194"/>
      <c r="AB23" s="192"/>
      <c r="AC23" s="193"/>
      <c r="AD23" s="192"/>
      <c r="AE23" s="193"/>
      <c r="AF23" s="192"/>
      <c r="AG23" s="193"/>
      <c r="AH23" s="192"/>
      <c r="AI23" s="193"/>
      <c r="AJ23" s="192"/>
      <c r="AK23" s="193"/>
      <c r="AL23" s="192"/>
      <c r="AM23" s="194"/>
      <c r="AN23" s="192"/>
      <c r="AO23" s="193"/>
      <c r="AP23" s="192"/>
      <c r="AQ23" s="193"/>
      <c r="AR23" s="192"/>
      <c r="AS23" s="193"/>
      <c r="AT23" s="192"/>
      <c r="AU23" s="193"/>
    </row>
    <row r="24" spans="1:47" s="30" customFormat="1" x14ac:dyDescent="0.2">
      <c r="A24" s="191" t="s">
        <v>577</v>
      </c>
      <c r="B24" s="191" t="s">
        <v>769</v>
      </c>
      <c r="C24" s="191" t="s">
        <v>1643</v>
      </c>
      <c r="D24" s="191" t="s">
        <v>1644</v>
      </c>
      <c r="E24" s="197" t="s">
        <v>361</v>
      </c>
      <c r="F24" s="198"/>
      <c r="G24" s="198"/>
      <c r="H24" s="198"/>
      <c r="I24" s="198"/>
      <c r="J24" s="198"/>
      <c r="K24" s="198"/>
      <c r="L24" s="198"/>
      <c r="M24" s="198"/>
      <c r="N24" s="198"/>
      <c r="O24" s="198"/>
      <c r="P24" s="198"/>
      <c r="Q24" s="198"/>
      <c r="R24" s="198"/>
      <c r="S24" s="198"/>
      <c r="T24" s="236"/>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row>
    <row r="25" spans="1:47" s="30" customFormat="1" x14ac:dyDescent="0.2">
      <c r="A25" s="191" t="s">
        <v>1189</v>
      </c>
      <c r="B25" s="191" t="s">
        <v>1048</v>
      </c>
      <c r="C25" s="191" t="s">
        <v>991</v>
      </c>
      <c r="D25" s="191" t="s">
        <v>992</v>
      </c>
      <c r="E25" s="199" t="s">
        <v>363</v>
      </c>
      <c r="F25" s="198"/>
      <c r="G25" s="200"/>
      <c r="H25" s="198"/>
      <c r="I25" s="200"/>
      <c r="J25" s="198"/>
      <c r="K25" s="200"/>
      <c r="L25" s="198"/>
      <c r="M25" s="200"/>
      <c r="N25" s="198"/>
      <c r="O25" s="200"/>
      <c r="P25" s="198"/>
      <c r="Q25" s="200"/>
      <c r="R25" s="198"/>
      <c r="S25" s="200"/>
      <c r="T25" s="236"/>
      <c r="U25" s="200"/>
      <c r="V25" s="198"/>
      <c r="W25" s="200"/>
      <c r="X25" s="198"/>
      <c r="Y25" s="200"/>
      <c r="Z25" s="198"/>
      <c r="AA25" s="201"/>
      <c r="AB25" s="198"/>
      <c r="AC25" s="200"/>
      <c r="AD25" s="198"/>
      <c r="AE25" s="200"/>
      <c r="AF25" s="198"/>
      <c r="AG25" s="200"/>
      <c r="AH25" s="198"/>
      <c r="AI25" s="200"/>
      <c r="AJ25" s="198"/>
      <c r="AK25" s="200"/>
      <c r="AL25" s="198"/>
      <c r="AM25" s="201"/>
      <c r="AN25" s="198"/>
      <c r="AO25" s="200"/>
      <c r="AP25" s="198"/>
      <c r="AQ25" s="200"/>
      <c r="AR25" s="198"/>
      <c r="AS25" s="200"/>
      <c r="AT25" s="198"/>
      <c r="AU25" s="200"/>
    </row>
    <row r="26" spans="1:47" s="30" customFormat="1" x14ac:dyDescent="0.2">
      <c r="A26" s="191" t="s">
        <v>100</v>
      </c>
      <c r="B26" s="191" t="s">
        <v>1049</v>
      </c>
      <c r="C26" s="191" t="s">
        <v>449</v>
      </c>
      <c r="D26" s="191" t="s">
        <v>450</v>
      </c>
      <c r="E26" s="191" t="s">
        <v>1141</v>
      </c>
      <c r="F26" s="192"/>
      <c r="G26" s="193"/>
      <c r="H26" s="192"/>
      <c r="I26" s="193"/>
      <c r="J26" s="192"/>
      <c r="K26" s="193"/>
      <c r="L26" s="192"/>
      <c r="M26" s="193"/>
      <c r="N26" s="192"/>
      <c r="O26" s="193"/>
      <c r="P26" s="192"/>
      <c r="Q26" s="193"/>
      <c r="R26" s="192"/>
      <c r="S26" s="193"/>
      <c r="T26" s="236"/>
      <c r="U26" s="193" t="s">
        <v>191</v>
      </c>
      <c r="V26" s="192"/>
      <c r="W26" s="193"/>
      <c r="X26" s="192"/>
      <c r="Y26" s="193"/>
      <c r="Z26" s="192"/>
      <c r="AA26" s="194"/>
      <c r="AB26" s="192"/>
      <c r="AC26" s="193"/>
      <c r="AD26" s="192"/>
      <c r="AE26" s="193"/>
      <c r="AF26" s="192"/>
      <c r="AG26" s="193"/>
      <c r="AH26" s="192"/>
      <c r="AI26" s="193"/>
      <c r="AJ26" s="192"/>
      <c r="AK26" s="193"/>
      <c r="AL26" s="192"/>
      <c r="AM26" s="194"/>
      <c r="AN26" s="192"/>
      <c r="AO26" s="193"/>
      <c r="AP26" s="192"/>
      <c r="AQ26" s="193"/>
      <c r="AR26" s="192"/>
      <c r="AS26" s="193"/>
      <c r="AT26" s="192" t="s">
        <v>191</v>
      </c>
      <c r="AU26" s="193"/>
    </row>
    <row r="27" spans="1:47" s="30" customFormat="1" x14ac:dyDescent="0.2">
      <c r="A27" s="191" t="s">
        <v>103</v>
      </c>
      <c r="B27" s="191" t="s">
        <v>1050</v>
      </c>
      <c r="C27" s="191" t="s">
        <v>451</v>
      </c>
      <c r="D27" s="191" t="s">
        <v>452</v>
      </c>
      <c r="E27" s="191" t="s">
        <v>1141</v>
      </c>
      <c r="F27" s="192"/>
      <c r="G27" s="193"/>
      <c r="H27" s="192"/>
      <c r="I27" s="193"/>
      <c r="J27" s="192"/>
      <c r="K27" s="193"/>
      <c r="L27" s="192"/>
      <c r="M27" s="193"/>
      <c r="N27" s="192"/>
      <c r="O27" s="193"/>
      <c r="P27" s="192"/>
      <c r="Q27" s="193"/>
      <c r="R27" s="192"/>
      <c r="S27" s="193"/>
      <c r="T27" s="236"/>
      <c r="U27" s="193" t="s">
        <v>191</v>
      </c>
      <c r="V27" s="192"/>
      <c r="W27" s="193"/>
      <c r="X27" s="192"/>
      <c r="Y27" s="193"/>
      <c r="Z27" s="192"/>
      <c r="AA27" s="194"/>
      <c r="AB27" s="192"/>
      <c r="AC27" s="193"/>
      <c r="AD27" s="192"/>
      <c r="AE27" s="193"/>
      <c r="AF27" s="192"/>
      <c r="AG27" s="193"/>
      <c r="AH27" s="192"/>
      <c r="AI27" s="193"/>
      <c r="AJ27" s="192"/>
      <c r="AK27" s="193"/>
      <c r="AL27" s="192"/>
      <c r="AM27" s="194"/>
      <c r="AN27" s="192"/>
      <c r="AO27" s="193"/>
      <c r="AP27" s="192"/>
      <c r="AQ27" s="193"/>
      <c r="AR27" s="192"/>
      <c r="AS27" s="193"/>
      <c r="AT27" s="192" t="s">
        <v>191</v>
      </c>
      <c r="AU27" s="193"/>
    </row>
    <row r="28" spans="1:47" s="30" customFormat="1" x14ac:dyDescent="0.2">
      <c r="A28" s="191" t="s">
        <v>106</v>
      </c>
      <c r="B28" s="191" t="s">
        <v>1051</v>
      </c>
      <c r="C28" s="191" t="s">
        <v>453</v>
      </c>
      <c r="D28" s="191" t="s">
        <v>454</v>
      </c>
      <c r="E28" s="191" t="s">
        <v>1141</v>
      </c>
      <c r="F28" s="192"/>
      <c r="G28" s="193"/>
      <c r="H28" s="192"/>
      <c r="I28" s="193"/>
      <c r="J28" s="192"/>
      <c r="K28" s="193"/>
      <c r="L28" s="192"/>
      <c r="M28" s="193"/>
      <c r="N28" s="192"/>
      <c r="O28" s="193"/>
      <c r="P28" s="192"/>
      <c r="Q28" s="193"/>
      <c r="R28" s="192"/>
      <c r="S28" s="193"/>
      <c r="T28" s="236"/>
      <c r="U28" s="193" t="s">
        <v>191</v>
      </c>
      <c r="V28" s="192"/>
      <c r="W28" s="193"/>
      <c r="X28" s="192"/>
      <c r="Y28" s="193"/>
      <c r="Z28" s="192"/>
      <c r="AA28" s="194"/>
      <c r="AB28" s="192"/>
      <c r="AC28" s="193"/>
      <c r="AD28" s="192"/>
      <c r="AE28" s="193"/>
      <c r="AF28" s="192"/>
      <c r="AG28" s="193"/>
      <c r="AH28" s="192"/>
      <c r="AI28" s="193"/>
      <c r="AJ28" s="192"/>
      <c r="AK28" s="193"/>
      <c r="AL28" s="192"/>
      <c r="AM28" s="194"/>
      <c r="AN28" s="192"/>
      <c r="AO28" s="193"/>
      <c r="AP28" s="192"/>
      <c r="AQ28" s="193"/>
      <c r="AR28" s="192"/>
      <c r="AS28" s="193"/>
      <c r="AT28" s="192"/>
      <c r="AU28" s="193"/>
    </row>
    <row r="29" spans="1:47" s="30" customFormat="1" x14ac:dyDescent="0.2">
      <c r="A29" s="191" t="s">
        <v>109</v>
      </c>
      <c r="B29" s="191" t="s">
        <v>1052</v>
      </c>
      <c r="C29" s="191" t="s">
        <v>455</v>
      </c>
      <c r="D29" s="191" t="s">
        <v>456</v>
      </c>
      <c r="E29" s="191" t="s">
        <v>1141</v>
      </c>
      <c r="F29" s="192"/>
      <c r="G29" s="193"/>
      <c r="H29" s="192"/>
      <c r="I29" s="193"/>
      <c r="J29" s="192"/>
      <c r="K29" s="193"/>
      <c r="L29" s="192"/>
      <c r="M29" s="193"/>
      <c r="N29" s="192"/>
      <c r="O29" s="193"/>
      <c r="P29" s="192"/>
      <c r="Q29" s="193"/>
      <c r="R29" s="192"/>
      <c r="S29" s="193"/>
      <c r="T29" s="236"/>
      <c r="U29" s="193" t="s">
        <v>191</v>
      </c>
      <c r="V29" s="192"/>
      <c r="W29" s="193"/>
      <c r="X29" s="192"/>
      <c r="Y29" s="193"/>
      <c r="Z29" s="192"/>
      <c r="AA29" s="194"/>
      <c r="AB29" s="192"/>
      <c r="AC29" s="193"/>
      <c r="AD29" s="192"/>
      <c r="AE29" s="193"/>
      <c r="AF29" s="192"/>
      <c r="AG29" s="193"/>
      <c r="AH29" s="192"/>
      <c r="AI29" s="193"/>
      <c r="AJ29" s="192"/>
      <c r="AK29" s="193"/>
      <c r="AL29" s="192"/>
      <c r="AM29" s="194"/>
      <c r="AN29" s="192"/>
      <c r="AO29" s="193"/>
      <c r="AP29" s="192"/>
      <c r="AQ29" s="193"/>
      <c r="AR29" s="192"/>
      <c r="AS29" s="193"/>
      <c r="AT29" s="192" t="s">
        <v>191</v>
      </c>
      <c r="AU29" s="193"/>
    </row>
    <row r="30" spans="1:47" s="30" customFormat="1" x14ac:dyDescent="0.2">
      <c r="A30" s="191" t="s">
        <v>112</v>
      </c>
      <c r="B30" s="191" t="s">
        <v>1053</v>
      </c>
      <c r="C30" s="191" t="s">
        <v>457</v>
      </c>
      <c r="D30" s="191" t="s">
        <v>30</v>
      </c>
      <c r="E30" s="191" t="s">
        <v>1141</v>
      </c>
      <c r="F30" s="192"/>
      <c r="G30" s="193"/>
      <c r="H30" s="192"/>
      <c r="I30" s="193"/>
      <c r="J30" s="192"/>
      <c r="K30" s="193"/>
      <c r="L30" s="192"/>
      <c r="M30" s="193"/>
      <c r="N30" s="192"/>
      <c r="O30" s="193"/>
      <c r="P30" s="192"/>
      <c r="Q30" s="193"/>
      <c r="R30" s="192"/>
      <c r="S30" s="193"/>
      <c r="T30" s="236"/>
      <c r="U30" s="193" t="s">
        <v>191</v>
      </c>
      <c r="V30" s="192"/>
      <c r="W30" s="193"/>
      <c r="X30" s="192"/>
      <c r="Y30" s="193"/>
      <c r="Z30" s="192"/>
      <c r="AA30" s="194"/>
      <c r="AB30" s="192"/>
      <c r="AC30" s="193"/>
      <c r="AD30" s="192"/>
      <c r="AE30" s="193"/>
      <c r="AF30" s="192"/>
      <c r="AG30" s="193"/>
      <c r="AH30" s="192"/>
      <c r="AI30" s="193"/>
      <c r="AJ30" s="192"/>
      <c r="AK30" s="193"/>
      <c r="AL30" s="192"/>
      <c r="AM30" s="194"/>
      <c r="AN30" s="192"/>
      <c r="AO30" s="193"/>
      <c r="AP30" s="192"/>
      <c r="AQ30" s="193"/>
      <c r="AR30" s="192"/>
      <c r="AS30" s="193"/>
      <c r="AT30" s="192" t="s">
        <v>191</v>
      </c>
      <c r="AU30" s="193"/>
    </row>
    <row r="31" spans="1:47" s="30" customFormat="1" x14ac:dyDescent="0.2">
      <c r="A31" s="191" t="s">
        <v>115</v>
      </c>
      <c r="B31" s="191" t="s">
        <v>1054</v>
      </c>
      <c r="C31" s="191" t="s">
        <v>31</v>
      </c>
      <c r="D31" s="191" t="s">
        <v>32</v>
      </c>
      <c r="E31" s="191" t="s">
        <v>1141</v>
      </c>
      <c r="F31" s="192"/>
      <c r="G31" s="193"/>
      <c r="H31" s="192"/>
      <c r="I31" s="193"/>
      <c r="J31" s="192"/>
      <c r="K31" s="193"/>
      <c r="L31" s="192"/>
      <c r="M31" s="193"/>
      <c r="N31" s="192"/>
      <c r="O31" s="193"/>
      <c r="P31" s="192"/>
      <c r="Q31" s="193"/>
      <c r="R31" s="192"/>
      <c r="S31" s="193"/>
      <c r="T31" s="236"/>
      <c r="U31" s="193" t="s">
        <v>191</v>
      </c>
      <c r="V31" s="192"/>
      <c r="W31" s="193"/>
      <c r="X31" s="192"/>
      <c r="Y31" s="193"/>
      <c r="Z31" s="192"/>
      <c r="AA31" s="194"/>
      <c r="AB31" s="192"/>
      <c r="AC31" s="193"/>
      <c r="AD31" s="192"/>
      <c r="AE31" s="193"/>
      <c r="AF31" s="192"/>
      <c r="AG31" s="193"/>
      <c r="AH31" s="192"/>
      <c r="AI31" s="193"/>
      <c r="AJ31" s="192"/>
      <c r="AK31" s="193"/>
      <c r="AL31" s="192"/>
      <c r="AM31" s="194"/>
      <c r="AN31" s="192"/>
      <c r="AO31" s="193"/>
      <c r="AP31" s="192"/>
      <c r="AQ31" s="193"/>
      <c r="AR31" s="192"/>
      <c r="AS31" s="193"/>
      <c r="AT31" s="192" t="s">
        <v>191</v>
      </c>
      <c r="AU31" s="193"/>
    </row>
    <row r="32" spans="1:47" s="30" customFormat="1" x14ac:dyDescent="0.2">
      <c r="A32" s="191" t="s">
        <v>118</v>
      </c>
      <c r="B32" s="191" t="s">
        <v>1055</v>
      </c>
      <c r="C32" s="191" t="s">
        <v>33</v>
      </c>
      <c r="D32" s="191" t="s">
        <v>34</v>
      </c>
      <c r="E32" s="191" t="s">
        <v>1141</v>
      </c>
      <c r="F32" s="192"/>
      <c r="G32" s="193"/>
      <c r="H32" s="192"/>
      <c r="I32" s="193"/>
      <c r="J32" s="192"/>
      <c r="K32" s="193"/>
      <c r="L32" s="192"/>
      <c r="M32" s="193"/>
      <c r="N32" s="192"/>
      <c r="O32" s="193"/>
      <c r="P32" s="192"/>
      <c r="Q32" s="193"/>
      <c r="R32" s="192"/>
      <c r="S32" s="193"/>
      <c r="T32" s="236"/>
      <c r="U32" s="193" t="s">
        <v>191</v>
      </c>
      <c r="V32" s="192"/>
      <c r="W32" s="193"/>
      <c r="X32" s="192"/>
      <c r="Y32" s="193"/>
      <c r="Z32" s="192"/>
      <c r="AA32" s="194"/>
      <c r="AB32" s="192"/>
      <c r="AC32" s="193"/>
      <c r="AD32" s="192"/>
      <c r="AE32" s="193"/>
      <c r="AF32" s="192"/>
      <c r="AG32" s="193"/>
      <c r="AH32" s="192"/>
      <c r="AI32" s="193"/>
      <c r="AJ32" s="192"/>
      <c r="AK32" s="193"/>
      <c r="AL32" s="192"/>
      <c r="AM32" s="194"/>
      <c r="AN32" s="192"/>
      <c r="AO32" s="193"/>
      <c r="AP32" s="192"/>
      <c r="AQ32" s="193"/>
      <c r="AR32" s="192"/>
      <c r="AS32" s="193"/>
      <c r="AT32" s="192"/>
      <c r="AU32" s="193"/>
    </row>
    <row r="33" spans="1:47" s="30" customFormat="1" x14ac:dyDescent="0.2">
      <c r="A33" s="191" t="s">
        <v>554</v>
      </c>
      <c r="B33" s="191" t="s">
        <v>1056</v>
      </c>
      <c r="C33" s="191" t="s">
        <v>35</v>
      </c>
      <c r="D33" s="191" t="s">
        <v>36</v>
      </c>
      <c r="E33" s="191" t="s">
        <v>1141</v>
      </c>
      <c r="F33" s="192"/>
      <c r="G33" s="193"/>
      <c r="H33" s="192"/>
      <c r="I33" s="193"/>
      <c r="J33" s="192"/>
      <c r="K33" s="193"/>
      <c r="L33" s="192"/>
      <c r="M33" s="193"/>
      <c r="N33" s="192"/>
      <c r="O33" s="193"/>
      <c r="P33" s="192"/>
      <c r="Q33" s="193"/>
      <c r="R33" s="192"/>
      <c r="S33" s="193"/>
      <c r="T33" s="236"/>
      <c r="U33" s="193" t="s">
        <v>191</v>
      </c>
      <c r="V33" s="192"/>
      <c r="W33" s="193"/>
      <c r="X33" s="192"/>
      <c r="Y33" s="193"/>
      <c r="Z33" s="192"/>
      <c r="AA33" s="194"/>
      <c r="AB33" s="192"/>
      <c r="AC33" s="193"/>
      <c r="AD33" s="192"/>
      <c r="AE33" s="193"/>
      <c r="AF33" s="192"/>
      <c r="AG33" s="193"/>
      <c r="AH33" s="192"/>
      <c r="AI33" s="193"/>
      <c r="AJ33" s="192"/>
      <c r="AK33" s="193"/>
      <c r="AL33" s="192"/>
      <c r="AM33" s="194"/>
      <c r="AN33" s="192"/>
      <c r="AO33" s="193"/>
      <c r="AP33" s="192"/>
      <c r="AQ33" s="193"/>
      <c r="AR33" s="192"/>
      <c r="AS33" s="193"/>
      <c r="AT33" s="192" t="s">
        <v>191</v>
      </c>
      <c r="AU33" s="193"/>
    </row>
    <row r="34" spans="1:47" s="30" customFormat="1" x14ac:dyDescent="0.2">
      <c r="A34" s="191" t="s">
        <v>1190</v>
      </c>
      <c r="B34" s="191" t="s">
        <v>1057</v>
      </c>
      <c r="C34" s="191" t="s">
        <v>37</v>
      </c>
      <c r="D34" s="191" t="s">
        <v>38</v>
      </c>
      <c r="E34" s="202" t="s">
        <v>367</v>
      </c>
      <c r="F34" s="190"/>
      <c r="G34" s="203"/>
      <c r="H34" s="190"/>
      <c r="I34" s="203"/>
      <c r="J34" s="190"/>
      <c r="K34" s="203"/>
      <c r="L34" s="190"/>
      <c r="M34" s="203"/>
      <c r="N34" s="190"/>
      <c r="O34" s="203"/>
      <c r="P34" s="190"/>
      <c r="Q34" s="203"/>
      <c r="R34" s="190"/>
      <c r="S34" s="203"/>
      <c r="T34" s="236"/>
      <c r="U34" s="203"/>
      <c r="V34" s="190"/>
      <c r="W34" s="203"/>
      <c r="X34" s="190"/>
      <c r="Y34" s="203"/>
      <c r="Z34" s="190"/>
      <c r="AA34" s="204"/>
      <c r="AB34" s="190"/>
      <c r="AC34" s="203"/>
      <c r="AD34" s="190"/>
      <c r="AE34" s="203"/>
      <c r="AF34" s="190"/>
      <c r="AG34" s="203"/>
      <c r="AH34" s="190"/>
      <c r="AI34" s="203"/>
      <c r="AJ34" s="190"/>
      <c r="AK34" s="203"/>
      <c r="AL34" s="190"/>
      <c r="AM34" s="204"/>
      <c r="AN34" s="190"/>
      <c r="AO34" s="203"/>
      <c r="AP34" s="190"/>
      <c r="AQ34" s="203"/>
      <c r="AR34" s="190"/>
      <c r="AS34" s="203"/>
      <c r="AT34" s="190"/>
      <c r="AU34" s="203"/>
    </row>
    <row r="35" spans="1:47" s="30" customFormat="1" x14ac:dyDescent="0.2">
      <c r="A35" s="191" t="s">
        <v>557</v>
      </c>
      <c r="B35" s="191" t="s">
        <v>1058</v>
      </c>
      <c r="C35" s="191" t="s">
        <v>39</v>
      </c>
      <c r="D35" s="191" t="s">
        <v>40</v>
      </c>
      <c r="E35" s="191" t="s">
        <v>1141</v>
      </c>
      <c r="F35" s="192"/>
      <c r="G35" s="193"/>
      <c r="H35" s="192"/>
      <c r="I35" s="193"/>
      <c r="J35" s="192"/>
      <c r="K35" s="193"/>
      <c r="L35" s="192"/>
      <c r="M35" s="193"/>
      <c r="N35" s="192"/>
      <c r="O35" s="193"/>
      <c r="P35" s="192"/>
      <c r="Q35" s="193"/>
      <c r="R35" s="192"/>
      <c r="S35" s="193"/>
      <c r="T35" s="236"/>
      <c r="U35" s="193" t="s">
        <v>191</v>
      </c>
      <c r="V35" s="192"/>
      <c r="W35" s="193"/>
      <c r="X35" s="192"/>
      <c r="Y35" s="193"/>
      <c r="Z35" s="192"/>
      <c r="AA35" s="194"/>
      <c r="AB35" s="192"/>
      <c r="AC35" s="193"/>
      <c r="AD35" s="192"/>
      <c r="AE35" s="193"/>
      <c r="AF35" s="192"/>
      <c r="AG35" s="193"/>
      <c r="AH35" s="192"/>
      <c r="AI35" s="193"/>
      <c r="AJ35" s="192"/>
      <c r="AK35" s="193"/>
      <c r="AL35" s="192"/>
      <c r="AM35" s="194"/>
      <c r="AN35" s="192"/>
      <c r="AO35" s="193"/>
      <c r="AP35" s="192"/>
      <c r="AQ35" s="193"/>
      <c r="AR35" s="192"/>
      <c r="AS35" s="193"/>
      <c r="AT35" s="192" t="s">
        <v>191</v>
      </c>
      <c r="AU35" s="193"/>
    </row>
    <row r="36" spans="1:47" s="30" customFormat="1" x14ac:dyDescent="0.2">
      <c r="A36" s="205" t="s">
        <v>1117</v>
      </c>
      <c r="B36" s="191" t="s">
        <v>1119</v>
      </c>
      <c r="C36" s="191" t="s">
        <v>2284</v>
      </c>
      <c r="D36" s="191" t="s">
        <v>2285</v>
      </c>
      <c r="E36" s="191" t="s">
        <v>1141</v>
      </c>
      <c r="F36" s="192"/>
      <c r="G36" s="193"/>
      <c r="H36" s="192"/>
      <c r="I36" s="193"/>
      <c r="J36" s="192"/>
      <c r="K36" s="193"/>
      <c r="L36" s="192"/>
      <c r="M36" s="193"/>
      <c r="N36" s="192"/>
      <c r="O36" s="193"/>
      <c r="P36" s="192"/>
      <c r="Q36" s="193"/>
      <c r="R36" s="192"/>
      <c r="S36" s="193"/>
      <c r="T36" s="236"/>
      <c r="U36" s="193" t="s">
        <v>191</v>
      </c>
      <c r="V36" s="192"/>
      <c r="W36" s="193"/>
      <c r="X36" s="192"/>
      <c r="Y36" s="193"/>
      <c r="Z36" s="192"/>
      <c r="AA36" s="194"/>
      <c r="AB36" s="192"/>
      <c r="AC36" s="193"/>
      <c r="AD36" s="192"/>
      <c r="AE36" s="193"/>
      <c r="AF36" s="192"/>
      <c r="AG36" s="193"/>
      <c r="AH36" s="192"/>
      <c r="AI36" s="193"/>
      <c r="AJ36" s="192"/>
      <c r="AK36" s="193"/>
      <c r="AL36" s="192"/>
      <c r="AM36" s="194"/>
      <c r="AN36" s="192"/>
      <c r="AO36" s="193"/>
      <c r="AP36" s="192"/>
      <c r="AQ36" s="193"/>
      <c r="AR36" s="192"/>
      <c r="AS36" s="193"/>
      <c r="AT36" s="192" t="s">
        <v>191</v>
      </c>
      <c r="AU36" s="193"/>
    </row>
    <row r="37" spans="1:47" s="30" customFormat="1" x14ac:dyDescent="0.2">
      <c r="A37" s="205" t="s">
        <v>1118</v>
      </c>
      <c r="B37" s="191" t="s">
        <v>2286</v>
      </c>
      <c r="C37" s="191" t="s">
        <v>920</v>
      </c>
      <c r="D37" s="191" t="s">
        <v>2287</v>
      </c>
      <c r="E37" s="191" t="s">
        <v>1141</v>
      </c>
      <c r="F37" s="192"/>
      <c r="G37" s="193"/>
      <c r="H37" s="192"/>
      <c r="I37" s="193"/>
      <c r="J37" s="192"/>
      <c r="K37" s="193"/>
      <c r="L37" s="192"/>
      <c r="M37" s="193"/>
      <c r="N37" s="192"/>
      <c r="O37" s="193"/>
      <c r="P37" s="192"/>
      <c r="Q37" s="193"/>
      <c r="R37" s="192"/>
      <c r="S37" s="193"/>
      <c r="T37" s="236"/>
      <c r="U37" s="193" t="s">
        <v>191</v>
      </c>
      <c r="V37" s="192"/>
      <c r="W37" s="193"/>
      <c r="X37" s="192"/>
      <c r="Y37" s="193"/>
      <c r="Z37" s="192"/>
      <c r="AA37" s="194"/>
      <c r="AB37" s="192"/>
      <c r="AC37" s="193"/>
      <c r="AD37" s="192"/>
      <c r="AE37" s="193"/>
      <c r="AF37" s="192"/>
      <c r="AG37" s="193"/>
      <c r="AH37" s="192"/>
      <c r="AI37" s="193"/>
      <c r="AJ37" s="192"/>
      <c r="AK37" s="193"/>
      <c r="AL37" s="192"/>
      <c r="AM37" s="194"/>
      <c r="AN37" s="192"/>
      <c r="AO37" s="193"/>
      <c r="AP37" s="192"/>
      <c r="AQ37" s="193"/>
      <c r="AR37" s="192"/>
      <c r="AS37" s="193"/>
      <c r="AT37" s="192"/>
      <c r="AU37" s="193"/>
    </row>
    <row r="38" spans="1:47" s="30" customFormat="1" x14ac:dyDescent="0.2">
      <c r="A38" s="205" t="s">
        <v>2288</v>
      </c>
      <c r="B38" s="191" t="s">
        <v>2289</v>
      </c>
      <c r="C38" s="191" t="s">
        <v>922</v>
      </c>
      <c r="D38" s="191" t="s">
        <v>269</v>
      </c>
      <c r="E38" s="191" t="s">
        <v>1141</v>
      </c>
      <c r="F38" s="192"/>
      <c r="G38" s="193"/>
      <c r="H38" s="192"/>
      <c r="I38" s="193"/>
      <c r="J38" s="192"/>
      <c r="K38" s="193"/>
      <c r="L38" s="192"/>
      <c r="M38" s="193"/>
      <c r="N38" s="192"/>
      <c r="O38" s="193"/>
      <c r="P38" s="192"/>
      <c r="Q38" s="193"/>
      <c r="R38" s="192"/>
      <c r="S38" s="193"/>
      <c r="T38" s="236"/>
      <c r="U38" s="193" t="s">
        <v>191</v>
      </c>
      <c r="V38" s="192"/>
      <c r="W38" s="193"/>
      <c r="X38" s="192"/>
      <c r="Y38" s="193"/>
      <c r="Z38" s="192"/>
      <c r="AA38" s="194"/>
      <c r="AB38" s="192"/>
      <c r="AC38" s="193"/>
      <c r="AD38" s="192"/>
      <c r="AE38" s="193"/>
      <c r="AF38" s="192"/>
      <c r="AG38" s="193"/>
      <c r="AH38" s="192"/>
      <c r="AI38" s="193"/>
      <c r="AJ38" s="192"/>
      <c r="AK38" s="193"/>
      <c r="AL38" s="192"/>
      <c r="AM38" s="194"/>
      <c r="AN38" s="192"/>
      <c r="AO38" s="193"/>
      <c r="AP38" s="192"/>
      <c r="AQ38" s="193"/>
      <c r="AR38" s="192"/>
      <c r="AS38" s="193"/>
      <c r="AT38" s="192"/>
      <c r="AU38" s="193"/>
    </row>
    <row r="39" spans="1:47" s="30" customFormat="1" x14ac:dyDescent="0.2">
      <c r="A39" s="191" t="s">
        <v>560</v>
      </c>
      <c r="B39" s="191" t="s">
        <v>1059</v>
      </c>
      <c r="C39" s="191" t="s">
        <v>468</v>
      </c>
      <c r="D39" s="191" t="s">
        <v>469</v>
      </c>
      <c r="E39" s="191" t="s">
        <v>1141</v>
      </c>
      <c r="F39" s="192"/>
      <c r="G39" s="193"/>
      <c r="H39" s="192"/>
      <c r="I39" s="193"/>
      <c r="J39" s="192"/>
      <c r="K39" s="193"/>
      <c r="L39" s="192"/>
      <c r="M39" s="193"/>
      <c r="N39" s="192"/>
      <c r="O39" s="193"/>
      <c r="P39" s="192"/>
      <c r="Q39" s="193"/>
      <c r="R39" s="192"/>
      <c r="S39" s="193"/>
      <c r="T39" s="236"/>
      <c r="U39" s="193" t="s">
        <v>191</v>
      </c>
      <c r="V39" s="192"/>
      <c r="W39" s="193"/>
      <c r="X39" s="192"/>
      <c r="Y39" s="193"/>
      <c r="Z39" s="192"/>
      <c r="AA39" s="194"/>
      <c r="AB39" s="192"/>
      <c r="AC39" s="193"/>
      <c r="AD39" s="192"/>
      <c r="AE39" s="193"/>
      <c r="AF39" s="192"/>
      <c r="AG39" s="193"/>
      <c r="AH39" s="192"/>
      <c r="AI39" s="193"/>
      <c r="AJ39" s="192"/>
      <c r="AK39" s="193"/>
      <c r="AL39" s="192"/>
      <c r="AM39" s="194"/>
      <c r="AN39" s="192"/>
      <c r="AO39" s="193"/>
      <c r="AP39" s="192"/>
      <c r="AQ39" s="193"/>
      <c r="AR39" s="192"/>
      <c r="AS39" s="193"/>
      <c r="AT39" s="192"/>
      <c r="AU39" s="193"/>
    </row>
    <row r="40" spans="1:47" s="30" customFormat="1" x14ac:dyDescent="0.2">
      <c r="A40" s="191" t="s">
        <v>596</v>
      </c>
      <c r="B40" s="191" t="s">
        <v>1060</v>
      </c>
      <c r="C40" s="191" t="s">
        <v>470</v>
      </c>
      <c r="D40" s="191" t="s">
        <v>1141</v>
      </c>
      <c r="E40" s="202" t="s">
        <v>368</v>
      </c>
      <c r="F40" s="190"/>
      <c r="G40" s="203"/>
      <c r="H40" s="190"/>
      <c r="I40" s="203"/>
      <c r="J40" s="190"/>
      <c r="K40" s="203"/>
      <c r="L40" s="190"/>
      <c r="M40" s="203"/>
      <c r="N40" s="190"/>
      <c r="O40" s="203"/>
      <c r="P40" s="190"/>
      <c r="Q40" s="203"/>
      <c r="R40" s="190"/>
      <c r="S40" s="203"/>
      <c r="T40" s="236"/>
      <c r="U40" s="203"/>
      <c r="V40" s="190"/>
      <c r="W40" s="203"/>
      <c r="X40" s="190"/>
      <c r="Y40" s="203"/>
      <c r="Z40" s="190"/>
      <c r="AA40" s="204"/>
      <c r="AB40" s="190"/>
      <c r="AC40" s="203"/>
      <c r="AD40" s="190"/>
      <c r="AE40" s="203"/>
      <c r="AF40" s="190"/>
      <c r="AG40" s="203"/>
      <c r="AH40" s="190"/>
      <c r="AI40" s="203"/>
      <c r="AJ40" s="190"/>
      <c r="AK40" s="203"/>
      <c r="AL40" s="190"/>
      <c r="AM40" s="204"/>
      <c r="AN40" s="190"/>
      <c r="AO40" s="203"/>
      <c r="AP40" s="190"/>
      <c r="AQ40" s="203"/>
      <c r="AR40" s="190"/>
      <c r="AS40" s="203"/>
      <c r="AT40" s="190"/>
      <c r="AU40" s="203"/>
    </row>
    <row r="41" spans="1:47" s="30" customFormat="1" x14ac:dyDescent="0.2">
      <c r="A41" s="188" t="s">
        <v>414</v>
      </c>
      <c r="B41" s="188" t="s">
        <v>1061</v>
      </c>
      <c r="C41" s="188" t="s">
        <v>471</v>
      </c>
      <c r="D41" s="188" t="s">
        <v>472</v>
      </c>
      <c r="E41" s="188" t="s">
        <v>1141</v>
      </c>
      <c r="F41" s="192"/>
      <c r="G41" s="192"/>
      <c r="H41" s="192"/>
      <c r="I41" s="192"/>
      <c r="J41" s="192"/>
      <c r="K41" s="192"/>
      <c r="L41" s="192"/>
      <c r="M41" s="192"/>
      <c r="N41" s="192"/>
      <c r="O41" s="192"/>
      <c r="P41" s="192"/>
      <c r="Q41" s="192"/>
      <c r="R41" s="192"/>
      <c r="S41" s="192"/>
      <c r="T41" s="236"/>
      <c r="U41" s="192" t="s">
        <v>191</v>
      </c>
      <c r="V41" s="192"/>
      <c r="W41" s="192"/>
      <c r="X41" s="192"/>
      <c r="Y41" s="192"/>
      <c r="Z41" s="192"/>
      <c r="AA41" s="192" t="s">
        <v>191</v>
      </c>
      <c r="AB41" s="192"/>
      <c r="AC41" s="192" t="s">
        <v>191</v>
      </c>
      <c r="AD41" s="192" t="s">
        <v>191</v>
      </c>
      <c r="AE41" s="192" t="s">
        <v>191</v>
      </c>
      <c r="AF41" s="192"/>
      <c r="AG41" s="192"/>
      <c r="AH41" s="192"/>
      <c r="AI41" s="192"/>
      <c r="AJ41" s="192"/>
      <c r="AK41" s="192"/>
      <c r="AL41" s="192"/>
      <c r="AM41" s="192"/>
      <c r="AN41" s="192"/>
      <c r="AO41" s="192"/>
      <c r="AP41" s="192"/>
      <c r="AQ41" s="192"/>
      <c r="AR41" s="192" t="s">
        <v>191</v>
      </c>
      <c r="AS41" s="192" t="s">
        <v>191</v>
      </c>
      <c r="AT41" s="192"/>
      <c r="AU41" s="192"/>
    </row>
    <row r="42" spans="1:47" s="30" customFormat="1" x14ac:dyDescent="0.2">
      <c r="A42" s="191" t="s">
        <v>417</v>
      </c>
      <c r="B42" s="191" t="s">
        <v>1062</v>
      </c>
      <c r="C42" s="191" t="s">
        <v>473</v>
      </c>
      <c r="D42" s="191" t="s">
        <v>474</v>
      </c>
      <c r="E42" s="191" t="s">
        <v>1141</v>
      </c>
      <c r="F42" s="192"/>
      <c r="G42" s="193"/>
      <c r="H42" s="192"/>
      <c r="I42" s="193"/>
      <c r="J42" s="192"/>
      <c r="K42" s="193"/>
      <c r="L42" s="192"/>
      <c r="M42" s="193"/>
      <c r="N42" s="192"/>
      <c r="O42" s="193"/>
      <c r="P42" s="192"/>
      <c r="Q42" s="193"/>
      <c r="R42" s="192"/>
      <c r="S42" s="193"/>
      <c r="T42" s="236"/>
      <c r="U42" s="193" t="s">
        <v>191</v>
      </c>
      <c r="V42" s="192" t="s">
        <v>191</v>
      </c>
      <c r="W42" s="193"/>
      <c r="X42" s="192"/>
      <c r="Y42" s="193"/>
      <c r="Z42" s="192"/>
      <c r="AA42" s="194" t="s">
        <v>191</v>
      </c>
      <c r="AB42" s="192"/>
      <c r="AC42" s="193" t="s">
        <v>191</v>
      </c>
      <c r="AD42" s="192" t="s">
        <v>191</v>
      </c>
      <c r="AE42" s="193" t="s">
        <v>191</v>
      </c>
      <c r="AF42" s="192"/>
      <c r="AG42" s="193"/>
      <c r="AH42" s="192"/>
      <c r="AI42" s="193"/>
      <c r="AJ42" s="192"/>
      <c r="AK42" s="193"/>
      <c r="AL42" s="192"/>
      <c r="AM42" s="194"/>
      <c r="AN42" s="192"/>
      <c r="AO42" s="193"/>
      <c r="AP42" s="192"/>
      <c r="AQ42" s="193"/>
      <c r="AR42" s="192" t="s">
        <v>191</v>
      </c>
      <c r="AS42" s="193" t="s">
        <v>191</v>
      </c>
      <c r="AT42" s="192"/>
      <c r="AU42" s="193"/>
    </row>
    <row r="43" spans="1:47" s="30" customFormat="1" x14ac:dyDescent="0.2">
      <c r="A43" s="191" t="s">
        <v>369</v>
      </c>
      <c r="B43" s="191" t="s">
        <v>1063</v>
      </c>
      <c r="C43" s="191" t="s">
        <v>1141</v>
      </c>
      <c r="D43" s="191" t="s">
        <v>1141</v>
      </c>
      <c r="E43" s="202" t="s">
        <v>368</v>
      </c>
      <c r="F43" s="190"/>
      <c r="G43" s="203"/>
      <c r="H43" s="190"/>
      <c r="I43" s="203"/>
      <c r="J43" s="190"/>
      <c r="K43" s="203"/>
      <c r="L43" s="190"/>
      <c r="M43" s="203"/>
      <c r="N43" s="190"/>
      <c r="O43" s="203"/>
      <c r="P43" s="190"/>
      <c r="Q43" s="203"/>
      <c r="R43" s="190"/>
      <c r="S43" s="203"/>
      <c r="T43" s="236"/>
      <c r="U43" s="203"/>
      <c r="V43" s="190"/>
      <c r="W43" s="203"/>
      <c r="X43" s="190"/>
      <c r="Y43" s="203"/>
      <c r="Z43" s="190"/>
      <c r="AA43" s="204"/>
      <c r="AB43" s="190"/>
      <c r="AC43" s="203"/>
      <c r="AD43" s="190"/>
      <c r="AE43" s="203"/>
      <c r="AF43" s="190"/>
      <c r="AG43" s="203"/>
      <c r="AH43" s="190"/>
      <c r="AI43" s="203"/>
      <c r="AJ43" s="190"/>
      <c r="AK43" s="203"/>
      <c r="AL43" s="190"/>
      <c r="AM43" s="204"/>
      <c r="AN43" s="190"/>
      <c r="AO43" s="203"/>
      <c r="AP43" s="190"/>
      <c r="AQ43" s="203"/>
      <c r="AR43" s="190"/>
      <c r="AS43" s="203"/>
      <c r="AT43" s="190"/>
      <c r="AU43" s="203"/>
    </row>
    <row r="44" spans="1:47" s="30" customFormat="1" x14ac:dyDescent="0.2">
      <c r="A44" s="191" t="s">
        <v>563</v>
      </c>
      <c r="B44" s="191" t="s">
        <v>770</v>
      </c>
      <c r="C44" s="191" t="s">
        <v>566</v>
      </c>
      <c r="D44" s="191" t="s">
        <v>567</v>
      </c>
      <c r="E44" s="191" t="s">
        <v>1141</v>
      </c>
      <c r="F44" s="192"/>
      <c r="G44" s="193"/>
      <c r="H44" s="192"/>
      <c r="I44" s="193"/>
      <c r="J44" s="192"/>
      <c r="K44" s="193"/>
      <c r="L44" s="192"/>
      <c r="M44" s="193"/>
      <c r="N44" s="192"/>
      <c r="O44" s="193"/>
      <c r="P44" s="192"/>
      <c r="Q44" s="193"/>
      <c r="R44" s="192"/>
      <c r="S44" s="193"/>
      <c r="T44" s="236"/>
      <c r="U44" s="193" t="s">
        <v>191</v>
      </c>
      <c r="V44" s="192"/>
      <c r="W44" s="193"/>
      <c r="X44" s="192"/>
      <c r="Y44" s="193"/>
      <c r="Z44" s="192"/>
      <c r="AA44" s="194" t="s">
        <v>191</v>
      </c>
      <c r="AB44" s="192"/>
      <c r="AC44" s="193" t="s">
        <v>191</v>
      </c>
      <c r="AD44" s="192" t="s">
        <v>191</v>
      </c>
      <c r="AE44" s="193" t="s">
        <v>191</v>
      </c>
      <c r="AF44" s="192"/>
      <c r="AG44" s="193"/>
      <c r="AH44" s="192"/>
      <c r="AI44" s="193"/>
      <c r="AJ44" s="192"/>
      <c r="AK44" s="193"/>
      <c r="AL44" s="192"/>
      <c r="AM44" s="194"/>
      <c r="AN44" s="192"/>
      <c r="AO44" s="193"/>
      <c r="AP44" s="192"/>
      <c r="AQ44" s="193"/>
      <c r="AR44" s="192" t="s">
        <v>191</v>
      </c>
      <c r="AS44" s="193" t="s">
        <v>191</v>
      </c>
      <c r="AT44" s="192"/>
      <c r="AU44" s="193"/>
    </row>
    <row r="45" spans="1:47" s="30" customFormat="1" x14ac:dyDescent="0.2">
      <c r="A45" s="191" t="s">
        <v>420</v>
      </c>
      <c r="B45" s="191" t="s">
        <v>125</v>
      </c>
      <c r="C45" s="191" t="s">
        <v>48</v>
      </c>
      <c r="D45" s="191" t="s">
        <v>49</v>
      </c>
      <c r="E45" s="191" t="s">
        <v>1141</v>
      </c>
      <c r="F45" s="192"/>
      <c r="G45" s="193"/>
      <c r="H45" s="192"/>
      <c r="I45" s="193"/>
      <c r="J45" s="192"/>
      <c r="K45" s="193"/>
      <c r="L45" s="192"/>
      <c r="M45" s="193"/>
      <c r="N45" s="192"/>
      <c r="O45" s="193"/>
      <c r="P45" s="192"/>
      <c r="Q45" s="193"/>
      <c r="R45" s="192"/>
      <c r="S45" s="193"/>
      <c r="T45" s="236"/>
      <c r="U45" s="193" t="s">
        <v>191</v>
      </c>
      <c r="V45" s="192"/>
      <c r="W45" s="193"/>
      <c r="X45" s="192"/>
      <c r="Y45" s="193"/>
      <c r="Z45" s="192"/>
      <c r="AA45" s="194" t="s">
        <v>191</v>
      </c>
      <c r="AB45" s="192"/>
      <c r="AC45" s="193" t="s">
        <v>191</v>
      </c>
      <c r="AD45" s="192" t="s">
        <v>191</v>
      </c>
      <c r="AE45" s="193" t="s">
        <v>191</v>
      </c>
      <c r="AF45" s="192"/>
      <c r="AG45" s="193"/>
      <c r="AH45" s="192"/>
      <c r="AI45" s="193"/>
      <c r="AJ45" s="192"/>
      <c r="AK45" s="193"/>
      <c r="AL45" s="192"/>
      <c r="AM45" s="194"/>
      <c r="AN45" s="192"/>
      <c r="AO45" s="193"/>
      <c r="AP45" s="192"/>
      <c r="AQ45" s="193"/>
      <c r="AR45" s="192" t="s">
        <v>191</v>
      </c>
      <c r="AS45" s="193" t="s">
        <v>191</v>
      </c>
      <c r="AT45" s="192"/>
      <c r="AU45" s="193"/>
    </row>
    <row r="46" spans="1:47" s="30" customFormat="1" x14ac:dyDescent="0.2">
      <c r="A46" s="191" t="s">
        <v>9</v>
      </c>
      <c r="B46" s="191" t="s">
        <v>126</v>
      </c>
      <c r="C46" s="191" t="s">
        <v>50</v>
      </c>
      <c r="D46" s="191" t="s">
        <v>51</v>
      </c>
      <c r="E46" s="191" t="s">
        <v>1141</v>
      </c>
      <c r="F46" s="192"/>
      <c r="G46" s="193"/>
      <c r="H46" s="192"/>
      <c r="I46" s="193"/>
      <c r="J46" s="192"/>
      <c r="K46" s="193"/>
      <c r="L46" s="192"/>
      <c r="M46" s="193"/>
      <c r="N46" s="192"/>
      <c r="O46" s="193"/>
      <c r="P46" s="192"/>
      <c r="Q46" s="193"/>
      <c r="R46" s="192"/>
      <c r="S46" s="193"/>
      <c r="T46" s="236"/>
      <c r="U46" s="193" t="s">
        <v>191</v>
      </c>
      <c r="V46" s="192"/>
      <c r="W46" s="193"/>
      <c r="X46" s="192"/>
      <c r="Y46" s="193"/>
      <c r="Z46" s="192"/>
      <c r="AA46" s="194" t="s">
        <v>191</v>
      </c>
      <c r="AB46" s="192"/>
      <c r="AC46" s="193" t="s">
        <v>191</v>
      </c>
      <c r="AD46" s="192" t="s">
        <v>191</v>
      </c>
      <c r="AE46" s="193" t="s">
        <v>191</v>
      </c>
      <c r="AF46" s="192"/>
      <c r="AG46" s="193"/>
      <c r="AH46" s="192"/>
      <c r="AI46" s="193"/>
      <c r="AJ46" s="192"/>
      <c r="AK46" s="193"/>
      <c r="AL46" s="192"/>
      <c r="AM46" s="194"/>
      <c r="AN46" s="192"/>
      <c r="AO46" s="193"/>
      <c r="AP46" s="192"/>
      <c r="AQ46" s="193"/>
      <c r="AR46" s="192" t="s">
        <v>191</v>
      </c>
      <c r="AS46" s="193" t="s">
        <v>191</v>
      </c>
      <c r="AT46" s="192"/>
      <c r="AU46" s="193"/>
    </row>
    <row r="47" spans="1:47" s="30" customFormat="1" x14ac:dyDescent="0.2">
      <c r="A47" s="191" t="s">
        <v>936</v>
      </c>
      <c r="B47" s="191" t="s">
        <v>127</v>
      </c>
      <c r="C47" s="191" t="s">
        <v>939</v>
      </c>
      <c r="D47" s="191" t="s">
        <v>940</v>
      </c>
      <c r="E47" s="191" t="s">
        <v>1141</v>
      </c>
      <c r="F47" s="192"/>
      <c r="G47" s="193"/>
      <c r="H47" s="192"/>
      <c r="I47" s="193"/>
      <c r="J47" s="192"/>
      <c r="K47" s="193"/>
      <c r="L47" s="192"/>
      <c r="M47" s="193"/>
      <c r="N47" s="192"/>
      <c r="O47" s="193"/>
      <c r="P47" s="192"/>
      <c r="Q47" s="193"/>
      <c r="R47" s="192"/>
      <c r="S47" s="193"/>
      <c r="T47" s="236"/>
      <c r="U47" s="193" t="s">
        <v>191</v>
      </c>
      <c r="V47" s="192"/>
      <c r="W47" s="193"/>
      <c r="X47" s="192"/>
      <c r="Y47" s="193"/>
      <c r="Z47" s="192"/>
      <c r="AA47" s="194" t="s">
        <v>191</v>
      </c>
      <c r="AB47" s="192"/>
      <c r="AC47" s="193" t="s">
        <v>191</v>
      </c>
      <c r="AD47" s="192" t="s">
        <v>191</v>
      </c>
      <c r="AE47" s="193" t="s">
        <v>191</v>
      </c>
      <c r="AF47" s="192"/>
      <c r="AG47" s="193"/>
      <c r="AH47" s="192"/>
      <c r="AI47" s="193"/>
      <c r="AJ47" s="192"/>
      <c r="AK47" s="193"/>
      <c r="AL47" s="192"/>
      <c r="AM47" s="194"/>
      <c r="AN47" s="192"/>
      <c r="AO47" s="193"/>
      <c r="AP47" s="192"/>
      <c r="AQ47" s="193"/>
      <c r="AR47" s="192" t="s">
        <v>191</v>
      </c>
      <c r="AS47" s="193" t="s">
        <v>191</v>
      </c>
      <c r="AT47" s="192"/>
      <c r="AU47" s="193"/>
    </row>
    <row r="48" spans="1:47" s="30" customFormat="1" x14ac:dyDescent="0.2">
      <c r="A48" s="191" t="s">
        <v>941</v>
      </c>
      <c r="B48" s="191" t="s">
        <v>128</v>
      </c>
      <c r="C48" s="191" t="s">
        <v>944</v>
      </c>
      <c r="D48" s="191" t="s">
        <v>945</v>
      </c>
      <c r="E48" s="191" t="s">
        <v>1141</v>
      </c>
      <c r="F48" s="192"/>
      <c r="G48" s="193"/>
      <c r="H48" s="192"/>
      <c r="I48" s="193"/>
      <c r="J48" s="192"/>
      <c r="K48" s="193"/>
      <c r="L48" s="192"/>
      <c r="M48" s="193"/>
      <c r="N48" s="192"/>
      <c r="O48" s="193"/>
      <c r="P48" s="192"/>
      <c r="Q48" s="193"/>
      <c r="R48" s="192"/>
      <c r="S48" s="193"/>
      <c r="T48" s="236"/>
      <c r="U48" s="193" t="s">
        <v>191</v>
      </c>
      <c r="V48" s="192"/>
      <c r="W48" s="193"/>
      <c r="X48" s="192"/>
      <c r="Y48" s="193"/>
      <c r="Z48" s="192"/>
      <c r="AA48" s="194" t="s">
        <v>191</v>
      </c>
      <c r="AB48" s="192"/>
      <c r="AC48" s="193" t="s">
        <v>191</v>
      </c>
      <c r="AD48" s="192" t="s">
        <v>191</v>
      </c>
      <c r="AE48" s="193" t="s">
        <v>191</v>
      </c>
      <c r="AF48" s="192"/>
      <c r="AG48" s="193"/>
      <c r="AH48" s="192"/>
      <c r="AI48" s="193"/>
      <c r="AJ48" s="192"/>
      <c r="AK48" s="193"/>
      <c r="AL48" s="192"/>
      <c r="AM48" s="194"/>
      <c r="AN48" s="192"/>
      <c r="AO48" s="193"/>
      <c r="AP48" s="192"/>
      <c r="AQ48" s="193"/>
      <c r="AR48" s="192" t="s">
        <v>191</v>
      </c>
      <c r="AS48" s="193" t="s">
        <v>191</v>
      </c>
      <c r="AT48" s="192"/>
      <c r="AU48" s="193"/>
    </row>
    <row r="49" spans="1:47" s="30" customFormat="1" x14ac:dyDescent="0.2">
      <c r="A49" s="191" t="s">
        <v>12</v>
      </c>
      <c r="B49" s="191" t="s">
        <v>129</v>
      </c>
      <c r="C49" s="191" t="s">
        <v>15</v>
      </c>
      <c r="D49" s="191" t="s">
        <v>16</v>
      </c>
      <c r="E49" s="191" t="s">
        <v>1141</v>
      </c>
      <c r="F49" s="192"/>
      <c r="G49" s="193"/>
      <c r="H49" s="192"/>
      <c r="I49" s="193"/>
      <c r="J49" s="192"/>
      <c r="K49" s="193"/>
      <c r="L49" s="192"/>
      <c r="M49" s="193"/>
      <c r="N49" s="192"/>
      <c r="O49" s="193"/>
      <c r="P49" s="192"/>
      <c r="Q49" s="193"/>
      <c r="R49" s="192"/>
      <c r="S49" s="193"/>
      <c r="T49" s="236"/>
      <c r="U49" s="193" t="s">
        <v>191</v>
      </c>
      <c r="V49" s="192"/>
      <c r="W49" s="193"/>
      <c r="X49" s="192"/>
      <c r="Y49" s="193"/>
      <c r="Z49" s="192"/>
      <c r="AA49" s="194" t="s">
        <v>191</v>
      </c>
      <c r="AB49" s="192"/>
      <c r="AC49" s="193" t="s">
        <v>191</v>
      </c>
      <c r="AD49" s="192" t="s">
        <v>191</v>
      </c>
      <c r="AE49" s="193" t="s">
        <v>191</v>
      </c>
      <c r="AF49" s="192"/>
      <c r="AG49" s="193"/>
      <c r="AH49" s="192"/>
      <c r="AI49" s="193"/>
      <c r="AJ49" s="192"/>
      <c r="AK49" s="193"/>
      <c r="AL49" s="192"/>
      <c r="AM49" s="194"/>
      <c r="AN49" s="192"/>
      <c r="AO49" s="193"/>
      <c r="AP49" s="192"/>
      <c r="AQ49" s="193"/>
      <c r="AR49" s="192"/>
      <c r="AS49" s="193"/>
      <c r="AT49" s="192"/>
      <c r="AU49" s="193"/>
    </row>
    <row r="50" spans="1:47" s="30" customFormat="1" x14ac:dyDescent="0.2">
      <c r="A50" s="191" t="s">
        <v>17</v>
      </c>
      <c r="B50" s="191" t="s">
        <v>130</v>
      </c>
      <c r="C50" s="191" t="s">
        <v>18</v>
      </c>
      <c r="D50" s="191" t="s">
        <v>19</v>
      </c>
      <c r="E50" s="191" t="s">
        <v>1141</v>
      </c>
      <c r="F50" s="192"/>
      <c r="G50" s="192"/>
      <c r="H50" s="192"/>
      <c r="I50" s="192"/>
      <c r="J50" s="192"/>
      <c r="K50" s="192"/>
      <c r="L50" s="192"/>
      <c r="M50" s="192"/>
      <c r="N50" s="192"/>
      <c r="O50" s="192"/>
      <c r="P50" s="192"/>
      <c r="Q50" s="192"/>
      <c r="R50" s="192"/>
      <c r="S50" s="192"/>
      <c r="T50" s="236"/>
      <c r="U50" s="192" t="s">
        <v>191</v>
      </c>
      <c r="V50" s="192"/>
      <c r="W50" s="192"/>
      <c r="X50" s="192"/>
      <c r="Y50" s="192"/>
      <c r="Z50" s="192"/>
      <c r="AA50" s="192"/>
      <c r="AB50" s="192"/>
      <c r="AC50" s="192" t="s">
        <v>191</v>
      </c>
      <c r="AD50" s="192" t="s">
        <v>191</v>
      </c>
      <c r="AE50" s="192"/>
      <c r="AF50" s="192"/>
      <c r="AG50" s="192"/>
      <c r="AH50" s="192"/>
      <c r="AI50" s="192"/>
      <c r="AJ50" s="192"/>
      <c r="AK50" s="192"/>
      <c r="AL50" s="192"/>
      <c r="AM50" s="192"/>
      <c r="AN50" s="192"/>
      <c r="AO50" s="192"/>
      <c r="AP50" s="192"/>
      <c r="AQ50" s="192"/>
      <c r="AR50" s="192" t="s">
        <v>191</v>
      </c>
      <c r="AS50" s="192" t="s">
        <v>191</v>
      </c>
      <c r="AT50" s="192"/>
      <c r="AU50" s="192"/>
    </row>
    <row r="51" spans="1:47" s="30" customFormat="1" x14ac:dyDescent="0.2">
      <c r="A51" s="191" t="s">
        <v>946</v>
      </c>
      <c r="B51" s="191" t="s">
        <v>131</v>
      </c>
      <c r="C51" s="191" t="s">
        <v>949</v>
      </c>
      <c r="D51" s="191" t="s">
        <v>950</v>
      </c>
      <c r="E51" s="191" t="s">
        <v>1141</v>
      </c>
      <c r="F51" s="192"/>
      <c r="G51" s="193"/>
      <c r="H51" s="192"/>
      <c r="I51" s="193"/>
      <c r="J51" s="192"/>
      <c r="K51" s="193"/>
      <c r="L51" s="192"/>
      <c r="M51" s="193"/>
      <c r="N51" s="192"/>
      <c r="O51" s="193"/>
      <c r="P51" s="192"/>
      <c r="Q51" s="193"/>
      <c r="R51" s="192"/>
      <c r="S51" s="193"/>
      <c r="T51" s="236"/>
      <c r="U51" s="193" t="s">
        <v>191</v>
      </c>
      <c r="V51" s="192"/>
      <c r="W51" s="193"/>
      <c r="X51" s="192"/>
      <c r="Y51" s="193"/>
      <c r="Z51" s="192"/>
      <c r="AA51" s="194" t="s">
        <v>191</v>
      </c>
      <c r="AB51" s="192"/>
      <c r="AC51" s="193" t="s">
        <v>191</v>
      </c>
      <c r="AD51" s="192" t="s">
        <v>191</v>
      </c>
      <c r="AE51" s="193" t="s">
        <v>191</v>
      </c>
      <c r="AF51" s="192"/>
      <c r="AG51" s="193"/>
      <c r="AH51" s="192"/>
      <c r="AI51" s="193"/>
      <c r="AJ51" s="192"/>
      <c r="AK51" s="193"/>
      <c r="AL51" s="192"/>
      <c r="AM51" s="194"/>
      <c r="AN51" s="192"/>
      <c r="AO51" s="193"/>
      <c r="AP51" s="192"/>
      <c r="AQ51" s="193"/>
      <c r="AR51" s="192"/>
      <c r="AS51" s="193"/>
      <c r="AT51" s="192"/>
      <c r="AU51" s="193"/>
    </row>
    <row r="52" spans="1:47" s="30" customFormat="1" x14ac:dyDescent="0.2">
      <c r="A52" s="191" t="s">
        <v>951</v>
      </c>
      <c r="B52" s="191" t="s">
        <v>132</v>
      </c>
      <c r="C52" s="191" t="s">
        <v>315</v>
      </c>
      <c r="D52" s="191" t="s">
        <v>316</v>
      </c>
      <c r="E52" s="191" t="s">
        <v>1141</v>
      </c>
      <c r="F52" s="192"/>
      <c r="G52" s="193"/>
      <c r="H52" s="192"/>
      <c r="I52" s="193"/>
      <c r="J52" s="192"/>
      <c r="K52" s="193"/>
      <c r="L52" s="192"/>
      <c r="M52" s="193"/>
      <c r="N52" s="192"/>
      <c r="O52" s="193"/>
      <c r="P52" s="192"/>
      <c r="Q52" s="193"/>
      <c r="R52" s="192"/>
      <c r="S52" s="193"/>
      <c r="T52" s="236"/>
      <c r="U52" s="193" t="s">
        <v>191</v>
      </c>
      <c r="V52" s="192"/>
      <c r="W52" s="193"/>
      <c r="X52" s="192"/>
      <c r="Y52" s="193"/>
      <c r="Z52" s="192"/>
      <c r="AA52" s="194"/>
      <c r="AB52" s="192"/>
      <c r="AC52" s="193" t="s">
        <v>191</v>
      </c>
      <c r="AD52" s="192" t="s">
        <v>191</v>
      </c>
      <c r="AE52" s="193"/>
      <c r="AF52" s="192"/>
      <c r="AG52" s="193"/>
      <c r="AH52" s="192"/>
      <c r="AI52" s="193"/>
      <c r="AJ52" s="192"/>
      <c r="AK52" s="193"/>
      <c r="AL52" s="192"/>
      <c r="AM52" s="194"/>
      <c r="AN52" s="192"/>
      <c r="AO52" s="193"/>
      <c r="AP52" s="192"/>
      <c r="AQ52" s="193"/>
      <c r="AR52" s="192"/>
      <c r="AS52" s="193"/>
      <c r="AT52" s="192"/>
      <c r="AU52" s="193"/>
    </row>
    <row r="53" spans="1:47" s="30" customFormat="1" x14ac:dyDescent="0.2">
      <c r="A53" s="191" t="s">
        <v>317</v>
      </c>
      <c r="B53" s="191" t="s">
        <v>133</v>
      </c>
      <c r="C53" s="191" t="s">
        <v>319</v>
      </c>
      <c r="D53" s="191" t="s">
        <v>320</v>
      </c>
      <c r="E53" s="191" t="s">
        <v>1141</v>
      </c>
      <c r="F53" s="192"/>
      <c r="G53" s="193"/>
      <c r="H53" s="192"/>
      <c r="I53" s="193"/>
      <c r="J53" s="192"/>
      <c r="K53" s="193"/>
      <c r="L53" s="192"/>
      <c r="M53" s="193"/>
      <c r="N53" s="192"/>
      <c r="O53" s="193"/>
      <c r="P53" s="192"/>
      <c r="Q53" s="193"/>
      <c r="R53" s="192"/>
      <c r="S53" s="193"/>
      <c r="T53" s="236"/>
      <c r="U53" s="193" t="s">
        <v>191</v>
      </c>
      <c r="V53" s="192"/>
      <c r="W53" s="193"/>
      <c r="X53" s="192"/>
      <c r="Y53" s="193"/>
      <c r="Z53" s="192"/>
      <c r="AA53" s="194" t="s">
        <v>191</v>
      </c>
      <c r="AB53" s="192"/>
      <c r="AC53" s="193" t="s">
        <v>191</v>
      </c>
      <c r="AD53" s="192" t="s">
        <v>191</v>
      </c>
      <c r="AE53" s="193" t="s">
        <v>191</v>
      </c>
      <c r="AF53" s="192"/>
      <c r="AG53" s="193"/>
      <c r="AH53" s="192"/>
      <c r="AI53" s="193"/>
      <c r="AJ53" s="192"/>
      <c r="AK53" s="193"/>
      <c r="AL53" s="192"/>
      <c r="AM53" s="194"/>
      <c r="AN53" s="192"/>
      <c r="AO53" s="193"/>
      <c r="AP53" s="192"/>
      <c r="AQ53" s="193"/>
      <c r="AR53" s="192" t="s">
        <v>191</v>
      </c>
      <c r="AS53" s="193" t="s">
        <v>191</v>
      </c>
      <c r="AT53" s="192"/>
      <c r="AU53" s="193"/>
    </row>
    <row r="54" spans="1:47" s="30" customFormat="1" x14ac:dyDescent="0.2">
      <c r="A54" s="191" t="s">
        <v>602</v>
      </c>
      <c r="B54" s="191" t="s">
        <v>134</v>
      </c>
      <c r="C54" s="191" t="s">
        <v>323</v>
      </c>
      <c r="D54" s="191" t="s">
        <v>403</v>
      </c>
      <c r="E54" s="191" t="s">
        <v>1141</v>
      </c>
      <c r="F54" s="192"/>
      <c r="G54" s="193"/>
      <c r="H54" s="192"/>
      <c r="I54" s="193"/>
      <c r="J54" s="192"/>
      <c r="K54" s="193"/>
      <c r="L54" s="192"/>
      <c r="M54" s="193"/>
      <c r="N54" s="192"/>
      <c r="O54" s="193"/>
      <c r="P54" s="192"/>
      <c r="Q54" s="193"/>
      <c r="R54" s="192"/>
      <c r="S54" s="193"/>
      <c r="T54" s="236"/>
      <c r="U54" s="193" t="s">
        <v>191</v>
      </c>
      <c r="V54" s="192"/>
      <c r="W54" s="193"/>
      <c r="X54" s="192"/>
      <c r="Y54" s="193"/>
      <c r="Z54" s="192"/>
      <c r="AA54" s="194"/>
      <c r="AB54" s="192"/>
      <c r="AC54" s="193" t="s">
        <v>191</v>
      </c>
      <c r="AD54" s="192" t="s">
        <v>191</v>
      </c>
      <c r="AE54" s="193"/>
      <c r="AF54" s="192"/>
      <c r="AG54" s="193"/>
      <c r="AH54" s="192"/>
      <c r="AI54" s="193"/>
      <c r="AJ54" s="192"/>
      <c r="AK54" s="193"/>
      <c r="AL54" s="192"/>
      <c r="AM54" s="194"/>
      <c r="AN54" s="192"/>
      <c r="AO54" s="193"/>
      <c r="AP54" s="192"/>
      <c r="AQ54" s="193"/>
      <c r="AR54" s="192"/>
      <c r="AS54" s="193"/>
      <c r="AT54" s="192"/>
      <c r="AU54" s="193"/>
    </row>
    <row r="55" spans="1:47" s="30" customFormat="1" x14ac:dyDescent="0.2">
      <c r="A55" s="191" t="s">
        <v>404</v>
      </c>
      <c r="B55" s="191" t="s">
        <v>135</v>
      </c>
      <c r="C55" s="191" t="s">
        <v>407</v>
      </c>
      <c r="D55" s="191" t="s">
        <v>408</v>
      </c>
      <c r="E55" s="191" t="s">
        <v>1141</v>
      </c>
      <c r="F55" s="192"/>
      <c r="G55" s="193"/>
      <c r="H55" s="192"/>
      <c r="I55" s="193"/>
      <c r="J55" s="192"/>
      <c r="K55" s="193"/>
      <c r="L55" s="192"/>
      <c r="M55" s="193"/>
      <c r="N55" s="192"/>
      <c r="O55" s="193"/>
      <c r="P55" s="192"/>
      <c r="Q55" s="193"/>
      <c r="R55" s="192"/>
      <c r="S55" s="193"/>
      <c r="T55" s="236"/>
      <c r="U55" s="193" t="s">
        <v>191</v>
      </c>
      <c r="V55" s="192"/>
      <c r="W55" s="193"/>
      <c r="X55" s="192"/>
      <c r="Y55" s="193"/>
      <c r="Z55" s="192"/>
      <c r="AA55" s="194" t="s">
        <v>191</v>
      </c>
      <c r="AB55" s="192"/>
      <c r="AC55" s="193" t="s">
        <v>191</v>
      </c>
      <c r="AD55" s="192" t="s">
        <v>191</v>
      </c>
      <c r="AE55" s="193" t="s">
        <v>191</v>
      </c>
      <c r="AF55" s="192"/>
      <c r="AG55" s="193"/>
      <c r="AH55" s="192"/>
      <c r="AI55" s="193"/>
      <c r="AJ55" s="192"/>
      <c r="AK55" s="193"/>
      <c r="AL55" s="192"/>
      <c r="AM55" s="194"/>
      <c r="AN55" s="192"/>
      <c r="AO55" s="193"/>
      <c r="AP55" s="192"/>
      <c r="AQ55" s="193"/>
      <c r="AR55" s="192"/>
      <c r="AS55" s="193"/>
      <c r="AT55" s="192"/>
      <c r="AU55" s="193"/>
    </row>
    <row r="56" spans="1:47" s="30" customFormat="1" x14ac:dyDescent="0.2">
      <c r="A56" s="191" t="s">
        <v>409</v>
      </c>
      <c r="B56" s="191" t="s">
        <v>136</v>
      </c>
      <c r="C56" s="191" t="s">
        <v>412</v>
      </c>
      <c r="D56" s="191" t="s">
        <v>413</v>
      </c>
      <c r="E56" s="191" t="s">
        <v>1141</v>
      </c>
      <c r="F56" s="192"/>
      <c r="G56" s="193"/>
      <c r="H56" s="192"/>
      <c r="I56" s="193"/>
      <c r="J56" s="192"/>
      <c r="K56" s="193"/>
      <c r="L56" s="192"/>
      <c r="M56" s="193"/>
      <c r="N56" s="192"/>
      <c r="O56" s="193"/>
      <c r="P56" s="192"/>
      <c r="Q56" s="193"/>
      <c r="R56" s="192"/>
      <c r="S56" s="193"/>
      <c r="T56" s="236"/>
      <c r="U56" s="193" t="s">
        <v>191</v>
      </c>
      <c r="V56" s="192"/>
      <c r="W56" s="193"/>
      <c r="X56" s="192"/>
      <c r="Y56" s="193"/>
      <c r="Z56" s="192"/>
      <c r="AA56" s="194"/>
      <c r="AB56" s="192"/>
      <c r="AC56" s="193"/>
      <c r="AD56" s="192"/>
      <c r="AE56" s="193"/>
      <c r="AF56" s="192"/>
      <c r="AG56" s="193"/>
      <c r="AH56" s="192"/>
      <c r="AI56" s="193"/>
      <c r="AJ56" s="192"/>
      <c r="AK56" s="193"/>
      <c r="AL56" s="192"/>
      <c r="AM56" s="194"/>
      <c r="AN56" s="192"/>
      <c r="AO56" s="193"/>
      <c r="AP56" s="192"/>
      <c r="AQ56" s="193"/>
      <c r="AR56" s="192"/>
      <c r="AS56" s="193"/>
      <c r="AT56" s="192"/>
      <c r="AU56" s="193"/>
    </row>
    <row r="57" spans="1:47" s="30" customFormat="1" x14ac:dyDescent="0.2">
      <c r="A57" s="205" t="s">
        <v>2296</v>
      </c>
      <c r="B57" s="191" t="s">
        <v>2297</v>
      </c>
      <c r="C57" s="191" t="s">
        <v>2298</v>
      </c>
      <c r="D57" s="191" t="s">
        <v>2299</v>
      </c>
      <c r="E57" s="191" t="s">
        <v>1141</v>
      </c>
      <c r="F57" s="192"/>
      <c r="G57" s="193"/>
      <c r="H57" s="192"/>
      <c r="I57" s="193"/>
      <c r="J57" s="192"/>
      <c r="K57" s="193"/>
      <c r="L57" s="192"/>
      <c r="M57" s="193"/>
      <c r="N57" s="192"/>
      <c r="O57" s="193"/>
      <c r="P57" s="192"/>
      <c r="Q57" s="193"/>
      <c r="R57" s="192"/>
      <c r="S57" s="193"/>
      <c r="T57" s="236"/>
      <c r="U57" s="193" t="s">
        <v>191</v>
      </c>
      <c r="V57" s="192"/>
      <c r="W57" s="193"/>
      <c r="X57" s="192"/>
      <c r="Y57" s="193"/>
      <c r="Z57" s="192"/>
      <c r="AA57" s="194"/>
      <c r="AB57" s="192"/>
      <c r="AC57" s="193"/>
      <c r="AD57" s="192"/>
      <c r="AE57" s="193"/>
      <c r="AF57" s="192"/>
      <c r="AG57" s="193"/>
      <c r="AH57" s="192"/>
      <c r="AI57" s="193"/>
      <c r="AJ57" s="192"/>
      <c r="AK57" s="193"/>
      <c r="AL57" s="192"/>
      <c r="AM57" s="194"/>
      <c r="AN57" s="192"/>
      <c r="AO57" s="193"/>
      <c r="AP57" s="192"/>
      <c r="AQ57" s="193"/>
      <c r="AR57" s="192"/>
      <c r="AS57" s="193"/>
      <c r="AT57" s="192"/>
      <c r="AU57" s="193"/>
    </row>
    <row r="58" spans="1:47" s="30" customFormat="1" x14ac:dyDescent="0.2">
      <c r="A58" s="191" t="s">
        <v>20</v>
      </c>
      <c r="B58" s="191" t="s">
        <v>137</v>
      </c>
      <c r="C58" s="191" t="s">
        <v>23</v>
      </c>
      <c r="D58" s="191" t="s">
        <v>24</v>
      </c>
      <c r="E58" s="191" t="s">
        <v>1141</v>
      </c>
      <c r="F58" s="192"/>
      <c r="G58" s="193"/>
      <c r="H58" s="192"/>
      <c r="I58" s="193"/>
      <c r="J58" s="192"/>
      <c r="K58" s="193"/>
      <c r="L58" s="192"/>
      <c r="M58" s="193"/>
      <c r="N58" s="192"/>
      <c r="O58" s="193"/>
      <c r="P58" s="192"/>
      <c r="Q58" s="193"/>
      <c r="R58" s="192"/>
      <c r="S58" s="193"/>
      <c r="T58" s="236"/>
      <c r="U58" s="193" t="s">
        <v>191</v>
      </c>
      <c r="V58" s="192"/>
      <c r="W58" s="193"/>
      <c r="X58" s="192"/>
      <c r="Y58" s="193"/>
      <c r="Z58" s="192"/>
      <c r="AA58" s="194"/>
      <c r="AB58" s="192"/>
      <c r="AC58" s="193"/>
      <c r="AD58" s="192"/>
      <c r="AE58" s="193"/>
      <c r="AF58" s="192"/>
      <c r="AG58" s="193"/>
      <c r="AH58" s="192"/>
      <c r="AI58" s="193"/>
      <c r="AJ58" s="192"/>
      <c r="AK58" s="193"/>
      <c r="AL58" s="192"/>
      <c r="AM58" s="194"/>
      <c r="AN58" s="192"/>
      <c r="AO58" s="193"/>
      <c r="AP58" s="192"/>
      <c r="AQ58" s="193"/>
      <c r="AR58" s="192" t="s">
        <v>191</v>
      </c>
      <c r="AS58" s="193" t="s">
        <v>191</v>
      </c>
      <c r="AT58" s="192"/>
      <c r="AU58" s="193"/>
    </row>
    <row r="59" spans="1:47" s="30" customFormat="1" x14ac:dyDescent="0.2">
      <c r="A59" s="191" t="s">
        <v>638</v>
      </c>
      <c r="B59" s="191" t="s">
        <v>138</v>
      </c>
      <c r="C59" s="191" t="s">
        <v>52</v>
      </c>
      <c r="D59" s="191" t="s">
        <v>53</v>
      </c>
      <c r="E59" s="191" t="s">
        <v>1141</v>
      </c>
      <c r="F59" s="192"/>
      <c r="G59" s="193"/>
      <c r="H59" s="192"/>
      <c r="I59" s="193"/>
      <c r="J59" s="192"/>
      <c r="K59" s="193"/>
      <c r="L59" s="192"/>
      <c r="M59" s="193"/>
      <c r="N59" s="192"/>
      <c r="O59" s="193"/>
      <c r="P59" s="192"/>
      <c r="Q59" s="193"/>
      <c r="R59" s="192"/>
      <c r="S59" s="193"/>
      <c r="T59" s="236"/>
      <c r="U59" s="193" t="s">
        <v>191</v>
      </c>
      <c r="V59" s="192"/>
      <c r="W59" s="193"/>
      <c r="X59" s="192"/>
      <c r="Y59" s="193"/>
      <c r="Z59" s="192"/>
      <c r="AA59" s="194" t="s">
        <v>191</v>
      </c>
      <c r="AB59" s="192"/>
      <c r="AC59" s="193" t="s">
        <v>191</v>
      </c>
      <c r="AD59" s="192" t="s">
        <v>191</v>
      </c>
      <c r="AE59" s="193" t="s">
        <v>191</v>
      </c>
      <c r="AF59" s="192"/>
      <c r="AG59" s="193"/>
      <c r="AH59" s="192"/>
      <c r="AI59" s="193"/>
      <c r="AJ59" s="192"/>
      <c r="AK59" s="193"/>
      <c r="AL59" s="192"/>
      <c r="AM59" s="194"/>
      <c r="AN59" s="192"/>
      <c r="AO59" s="193"/>
      <c r="AP59" s="192"/>
      <c r="AQ59" s="193"/>
      <c r="AR59" s="192" t="s">
        <v>191</v>
      </c>
      <c r="AS59" s="193" t="s">
        <v>191</v>
      </c>
      <c r="AT59" s="192"/>
      <c r="AU59" s="193" t="s">
        <v>191</v>
      </c>
    </row>
    <row r="60" spans="1:47" s="30" customFormat="1" x14ac:dyDescent="0.2">
      <c r="A60" s="191" t="s">
        <v>27</v>
      </c>
      <c r="B60" s="191" t="s">
        <v>139</v>
      </c>
      <c r="C60" s="191" t="s">
        <v>54</v>
      </c>
      <c r="D60" s="191" t="s">
        <v>55</v>
      </c>
      <c r="E60" s="191" t="s">
        <v>1141</v>
      </c>
      <c r="F60" s="192"/>
      <c r="G60" s="193"/>
      <c r="H60" s="192"/>
      <c r="I60" s="193"/>
      <c r="J60" s="192"/>
      <c r="K60" s="193"/>
      <c r="L60" s="192"/>
      <c r="M60" s="193"/>
      <c r="N60" s="192"/>
      <c r="O60" s="193"/>
      <c r="P60" s="192"/>
      <c r="Q60" s="193"/>
      <c r="R60" s="192"/>
      <c r="S60" s="193"/>
      <c r="T60" s="236"/>
      <c r="U60" s="193" t="s">
        <v>191</v>
      </c>
      <c r="V60" s="192"/>
      <c r="W60" s="193"/>
      <c r="X60" s="192"/>
      <c r="Y60" s="193"/>
      <c r="Z60" s="192"/>
      <c r="AA60" s="194" t="s">
        <v>191</v>
      </c>
      <c r="AB60" s="192"/>
      <c r="AC60" s="193" t="s">
        <v>191</v>
      </c>
      <c r="AD60" s="192" t="s">
        <v>191</v>
      </c>
      <c r="AE60" s="193" t="s">
        <v>191</v>
      </c>
      <c r="AF60" s="192"/>
      <c r="AG60" s="193"/>
      <c r="AH60" s="192"/>
      <c r="AI60" s="193"/>
      <c r="AJ60" s="192"/>
      <c r="AK60" s="193"/>
      <c r="AL60" s="192"/>
      <c r="AM60" s="194"/>
      <c r="AN60" s="192"/>
      <c r="AO60" s="193"/>
      <c r="AP60" s="192"/>
      <c r="AQ60" s="193"/>
      <c r="AR60" s="192"/>
      <c r="AS60" s="193"/>
      <c r="AT60" s="192"/>
      <c r="AU60" s="193" t="s">
        <v>191</v>
      </c>
    </row>
    <row r="61" spans="1:47" s="30" customFormat="1" x14ac:dyDescent="0.2">
      <c r="A61" s="191" t="s">
        <v>56</v>
      </c>
      <c r="B61" s="191" t="s">
        <v>140</v>
      </c>
      <c r="C61" s="191" t="s">
        <v>59</v>
      </c>
      <c r="D61" s="191" t="s">
        <v>60</v>
      </c>
      <c r="E61" s="191" t="s">
        <v>1141</v>
      </c>
      <c r="F61" s="192"/>
      <c r="G61" s="193"/>
      <c r="H61" s="192"/>
      <c r="I61" s="193"/>
      <c r="J61" s="192"/>
      <c r="K61" s="193"/>
      <c r="L61" s="192"/>
      <c r="M61" s="193"/>
      <c r="N61" s="192"/>
      <c r="O61" s="193"/>
      <c r="P61" s="192"/>
      <c r="Q61" s="193"/>
      <c r="R61" s="192"/>
      <c r="S61" s="193"/>
      <c r="T61" s="236"/>
      <c r="U61" s="193" t="s">
        <v>191</v>
      </c>
      <c r="V61" s="192"/>
      <c r="W61" s="193"/>
      <c r="X61" s="192"/>
      <c r="Y61" s="193"/>
      <c r="Z61" s="192"/>
      <c r="AA61" s="194" t="s">
        <v>191</v>
      </c>
      <c r="AB61" s="192"/>
      <c r="AC61" s="193" t="s">
        <v>191</v>
      </c>
      <c r="AD61" s="192" t="s">
        <v>191</v>
      </c>
      <c r="AE61" s="193" t="s">
        <v>191</v>
      </c>
      <c r="AF61" s="192"/>
      <c r="AG61" s="193"/>
      <c r="AH61" s="192"/>
      <c r="AI61" s="193"/>
      <c r="AJ61" s="192"/>
      <c r="AK61" s="193"/>
      <c r="AL61" s="192"/>
      <c r="AM61" s="194"/>
      <c r="AN61" s="192"/>
      <c r="AO61" s="193"/>
      <c r="AP61" s="192"/>
      <c r="AQ61" s="193"/>
      <c r="AR61" s="192"/>
      <c r="AS61" s="193"/>
      <c r="AT61" s="192"/>
      <c r="AU61" s="193" t="s">
        <v>191</v>
      </c>
    </row>
    <row r="62" spans="1:47" s="30" customFormat="1" x14ac:dyDescent="0.2">
      <c r="A62" s="191" t="s">
        <v>61</v>
      </c>
      <c r="B62" s="191" t="s">
        <v>141</v>
      </c>
      <c r="C62" s="191" t="s">
        <v>267</v>
      </c>
      <c r="D62" s="191" t="s">
        <v>832</v>
      </c>
      <c r="E62" s="191" t="s">
        <v>1141</v>
      </c>
      <c r="F62" s="192"/>
      <c r="G62" s="193"/>
      <c r="H62" s="192"/>
      <c r="I62" s="193"/>
      <c r="J62" s="192"/>
      <c r="K62" s="193"/>
      <c r="L62" s="192"/>
      <c r="M62" s="193"/>
      <c r="N62" s="192"/>
      <c r="O62" s="193"/>
      <c r="P62" s="192"/>
      <c r="Q62" s="193"/>
      <c r="R62" s="192"/>
      <c r="S62" s="193"/>
      <c r="T62" s="236"/>
      <c r="U62" s="193" t="s">
        <v>191</v>
      </c>
      <c r="V62" s="192"/>
      <c r="W62" s="193"/>
      <c r="X62" s="192"/>
      <c r="Y62" s="193"/>
      <c r="Z62" s="192"/>
      <c r="AA62" s="194" t="s">
        <v>191</v>
      </c>
      <c r="AB62" s="192"/>
      <c r="AC62" s="193" t="s">
        <v>191</v>
      </c>
      <c r="AD62" s="192" t="s">
        <v>191</v>
      </c>
      <c r="AE62" s="193" t="s">
        <v>191</v>
      </c>
      <c r="AF62" s="192"/>
      <c r="AG62" s="193"/>
      <c r="AH62" s="192"/>
      <c r="AI62" s="193"/>
      <c r="AJ62" s="192"/>
      <c r="AK62" s="193"/>
      <c r="AL62" s="192"/>
      <c r="AM62" s="194"/>
      <c r="AN62" s="192"/>
      <c r="AO62" s="193"/>
      <c r="AP62" s="192"/>
      <c r="AQ62" s="193"/>
      <c r="AR62" s="192"/>
      <c r="AS62" s="193"/>
      <c r="AT62" s="192"/>
      <c r="AU62" s="193" t="s">
        <v>191</v>
      </c>
    </row>
    <row r="63" spans="1:47" s="30" customFormat="1" x14ac:dyDescent="0.2">
      <c r="A63" s="191" t="s">
        <v>833</v>
      </c>
      <c r="B63" s="191" t="s">
        <v>142</v>
      </c>
      <c r="C63" s="191" t="s">
        <v>836</v>
      </c>
      <c r="D63" s="191" t="s">
        <v>837</v>
      </c>
      <c r="E63" s="191" t="s">
        <v>1141</v>
      </c>
      <c r="F63" s="192"/>
      <c r="G63" s="193"/>
      <c r="H63" s="192"/>
      <c r="I63" s="193"/>
      <c r="J63" s="192"/>
      <c r="K63" s="193"/>
      <c r="L63" s="192"/>
      <c r="M63" s="193"/>
      <c r="N63" s="192"/>
      <c r="O63" s="193"/>
      <c r="P63" s="192"/>
      <c r="Q63" s="193"/>
      <c r="R63" s="192"/>
      <c r="S63" s="193"/>
      <c r="T63" s="236"/>
      <c r="U63" s="193" t="s">
        <v>191</v>
      </c>
      <c r="V63" s="192" t="s">
        <v>191</v>
      </c>
      <c r="W63" s="193"/>
      <c r="X63" s="192"/>
      <c r="Y63" s="193"/>
      <c r="Z63" s="192"/>
      <c r="AA63" s="194" t="s">
        <v>191</v>
      </c>
      <c r="AB63" s="192"/>
      <c r="AC63" s="193" t="s">
        <v>191</v>
      </c>
      <c r="AD63" s="192" t="s">
        <v>191</v>
      </c>
      <c r="AE63" s="193" t="s">
        <v>191</v>
      </c>
      <c r="AF63" s="192"/>
      <c r="AG63" s="193"/>
      <c r="AH63" s="192"/>
      <c r="AI63" s="193"/>
      <c r="AJ63" s="192"/>
      <c r="AK63" s="193"/>
      <c r="AL63" s="192"/>
      <c r="AM63" s="194"/>
      <c r="AN63" s="192"/>
      <c r="AO63" s="193"/>
      <c r="AP63" s="192"/>
      <c r="AQ63" s="193"/>
      <c r="AR63" s="192"/>
      <c r="AS63" s="193"/>
      <c r="AT63" s="192"/>
      <c r="AU63" s="193"/>
    </row>
    <row r="64" spans="1:47" s="30" customFormat="1" x14ac:dyDescent="0.2">
      <c r="A64" s="191" t="s">
        <v>604</v>
      </c>
      <c r="B64" s="191" t="s">
        <v>143</v>
      </c>
      <c r="C64" s="191" t="s">
        <v>489</v>
      </c>
      <c r="D64" s="191" t="s">
        <v>490</v>
      </c>
      <c r="E64" s="191" t="s">
        <v>1141</v>
      </c>
      <c r="F64" s="192"/>
      <c r="G64" s="193"/>
      <c r="H64" s="192"/>
      <c r="I64" s="193"/>
      <c r="J64" s="192"/>
      <c r="K64" s="193"/>
      <c r="L64" s="192"/>
      <c r="M64" s="193"/>
      <c r="N64" s="192"/>
      <c r="O64" s="193"/>
      <c r="P64" s="192"/>
      <c r="Q64" s="193"/>
      <c r="R64" s="192"/>
      <c r="S64" s="193"/>
      <c r="T64" s="236"/>
      <c r="U64" s="193" t="s">
        <v>191</v>
      </c>
      <c r="V64" s="192"/>
      <c r="W64" s="193"/>
      <c r="X64" s="192"/>
      <c r="Y64" s="193"/>
      <c r="Z64" s="192"/>
      <c r="AA64" s="194" t="s">
        <v>191</v>
      </c>
      <c r="AB64" s="192"/>
      <c r="AC64" s="193"/>
      <c r="AD64" s="192" t="s">
        <v>191</v>
      </c>
      <c r="AE64" s="193" t="s">
        <v>191</v>
      </c>
      <c r="AF64" s="192"/>
      <c r="AG64" s="193"/>
      <c r="AH64" s="192"/>
      <c r="AI64" s="193"/>
      <c r="AJ64" s="192"/>
      <c r="AK64" s="193"/>
      <c r="AL64" s="192"/>
      <c r="AM64" s="194"/>
      <c r="AN64" s="192"/>
      <c r="AO64" s="193"/>
      <c r="AP64" s="192"/>
      <c r="AQ64" s="193"/>
      <c r="AR64" s="192"/>
      <c r="AS64" s="193"/>
      <c r="AT64" s="192"/>
      <c r="AU64" s="193"/>
    </row>
    <row r="65" spans="1:47" s="30" customFormat="1" x14ac:dyDescent="0.2">
      <c r="A65" s="191" t="s">
        <v>838</v>
      </c>
      <c r="B65" s="191" t="s">
        <v>144</v>
      </c>
      <c r="C65" s="191" t="s">
        <v>958</v>
      </c>
      <c r="D65" s="191" t="s">
        <v>959</v>
      </c>
      <c r="E65" s="191" t="s">
        <v>1141</v>
      </c>
      <c r="F65" s="192"/>
      <c r="G65" s="193"/>
      <c r="H65" s="192"/>
      <c r="I65" s="193"/>
      <c r="J65" s="192"/>
      <c r="K65" s="193"/>
      <c r="L65" s="192"/>
      <c r="M65" s="193"/>
      <c r="N65" s="192"/>
      <c r="O65" s="193"/>
      <c r="P65" s="192"/>
      <c r="Q65" s="193"/>
      <c r="R65" s="192"/>
      <c r="S65" s="193"/>
      <c r="T65" s="236"/>
      <c r="U65" s="193" t="s">
        <v>191</v>
      </c>
      <c r="V65" s="192"/>
      <c r="W65" s="193"/>
      <c r="X65" s="192"/>
      <c r="Y65" s="193"/>
      <c r="Z65" s="192"/>
      <c r="AA65" s="194" t="s">
        <v>191</v>
      </c>
      <c r="AB65" s="192"/>
      <c r="AC65" s="193"/>
      <c r="AD65" s="192" t="s">
        <v>191</v>
      </c>
      <c r="AE65" s="193"/>
      <c r="AF65" s="192"/>
      <c r="AG65" s="193"/>
      <c r="AH65" s="192"/>
      <c r="AI65" s="193"/>
      <c r="AJ65" s="192"/>
      <c r="AK65" s="193"/>
      <c r="AL65" s="192"/>
      <c r="AM65" s="194"/>
      <c r="AN65" s="192"/>
      <c r="AO65" s="193"/>
      <c r="AP65" s="192"/>
      <c r="AQ65" s="193"/>
      <c r="AR65" s="192"/>
      <c r="AS65" s="193"/>
      <c r="AT65" s="192"/>
      <c r="AU65" s="193"/>
    </row>
    <row r="66" spans="1:47" s="30" customFormat="1" x14ac:dyDescent="0.2">
      <c r="A66" s="188" t="s">
        <v>370</v>
      </c>
      <c r="B66" s="188" t="s">
        <v>145</v>
      </c>
      <c r="C66" s="188" t="s">
        <v>491</v>
      </c>
      <c r="D66" s="188" t="s">
        <v>486</v>
      </c>
      <c r="E66" s="188" t="s">
        <v>1141</v>
      </c>
      <c r="F66" s="192"/>
      <c r="G66" s="192"/>
      <c r="H66" s="192"/>
      <c r="I66" s="192"/>
      <c r="J66" s="192"/>
      <c r="K66" s="192"/>
      <c r="L66" s="192" t="s">
        <v>191</v>
      </c>
      <c r="M66" s="192" t="s">
        <v>191</v>
      </c>
      <c r="N66" s="192" t="s">
        <v>191</v>
      </c>
      <c r="O66" s="192" t="s">
        <v>191</v>
      </c>
      <c r="P66" s="192"/>
      <c r="Q66" s="192"/>
      <c r="R66" s="192"/>
      <c r="S66" s="192"/>
      <c r="T66" s="236"/>
      <c r="U66" s="192"/>
      <c r="V66" s="192"/>
      <c r="W66" s="192"/>
      <c r="X66" s="192"/>
      <c r="Y66" s="192"/>
      <c r="Z66" s="192"/>
      <c r="AA66" s="192"/>
      <c r="AB66" s="192"/>
      <c r="AC66" s="192"/>
      <c r="AD66" s="192"/>
      <c r="AE66" s="192"/>
      <c r="AF66" s="192"/>
      <c r="AG66" s="192" t="s">
        <v>191</v>
      </c>
      <c r="AH66" s="192" t="s">
        <v>191</v>
      </c>
      <c r="AI66" s="192"/>
      <c r="AJ66" s="192" t="s">
        <v>191</v>
      </c>
      <c r="AK66" s="192"/>
      <c r="AL66" s="192"/>
      <c r="AM66" s="192" t="s">
        <v>191</v>
      </c>
      <c r="AN66" s="192" t="s">
        <v>191</v>
      </c>
      <c r="AO66" s="192" t="s">
        <v>191</v>
      </c>
      <c r="AP66" s="192"/>
      <c r="AQ66" s="192" t="s">
        <v>191</v>
      </c>
      <c r="AR66" s="192"/>
      <c r="AS66" s="192"/>
      <c r="AT66" s="192"/>
      <c r="AU66" s="192"/>
    </row>
    <row r="67" spans="1:47" s="30" customFormat="1" x14ac:dyDescent="0.2">
      <c r="A67" s="191" t="s">
        <v>371</v>
      </c>
      <c r="B67" s="191" t="s">
        <v>146</v>
      </c>
      <c r="C67" s="191" t="s">
        <v>487</v>
      </c>
      <c r="D67" s="191" t="s">
        <v>488</v>
      </c>
      <c r="E67" s="202" t="s">
        <v>363</v>
      </c>
      <c r="F67" s="190"/>
      <c r="G67" s="203"/>
      <c r="H67" s="190"/>
      <c r="I67" s="203"/>
      <c r="J67" s="190"/>
      <c r="K67" s="203"/>
      <c r="L67" s="190"/>
      <c r="M67" s="203"/>
      <c r="N67" s="190"/>
      <c r="O67" s="203"/>
      <c r="P67" s="190"/>
      <c r="Q67" s="203"/>
      <c r="R67" s="190"/>
      <c r="S67" s="203"/>
      <c r="T67" s="236"/>
      <c r="U67" s="203"/>
      <c r="V67" s="190"/>
      <c r="W67" s="203"/>
      <c r="X67" s="190"/>
      <c r="Y67" s="203"/>
      <c r="Z67" s="190"/>
      <c r="AA67" s="204"/>
      <c r="AB67" s="190"/>
      <c r="AC67" s="203"/>
      <c r="AD67" s="190"/>
      <c r="AE67" s="203"/>
      <c r="AF67" s="190"/>
      <c r="AG67" s="203"/>
      <c r="AH67" s="190"/>
      <c r="AI67" s="203"/>
      <c r="AJ67" s="190"/>
      <c r="AK67" s="203"/>
      <c r="AL67" s="190"/>
      <c r="AM67" s="204"/>
      <c r="AN67" s="190"/>
      <c r="AO67" s="203"/>
      <c r="AP67" s="190"/>
      <c r="AQ67" s="203"/>
      <c r="AR67" s="190"/>
      <c r="AS67" s="203"/>
      <c r="AT67" s="190"/>
      <c r="AU67" s="203"/>
    </row>
    <row r="68" spans="1:47" s="30" customFormat="1" x14ac:dyDescent="0.2">
      <c r="A68" s="191" t="s">
        <v>372</v>
      </c>
      <c r="B68" s="191" t="s">
        <v>147</v>
      </c>
      <c r="C68" s="191" t="s">
        <v>1022</v>
      </c>
      <c r="D68" s="191" t="s">
        <v>1023</v>
      </c>
      <c r="E68" s="191" t="s">
        <v>1141</v>
      </c>
      <c r="F68" s="192"/>
      <c r="G68" s="193"/>
      <c r="H68" s="192"/>
      <c r="I68" s="193"/>
      <c r="J68" s="192"/>
      <c r="K68" s="193"/>
      <c r="L68" s="192" t="s">
        <v>191</v>
      </c>
      <c r="M68" s="193" t="s">
        <v>191</v>
      </c>
      <c r="N68" s="192" t="s">
        <v>191</v>
      </c>
      <c r="O68" s="193" t="s">
        <v>191</v>
      </c>
      <c r="P68" s="192"/>
      <c r="Q68" s="193"/>
      <c r="R68" s="192"/>
      <c r="S68" s="193"/>
      <c r="T68" s="236"/>
      <c r="U68" s="193"/>
      <c r="V68" s="192"/>
      <c r="W68" s="193"/>
      <c r="X68" s="192"/>
      <c r="Y68" s="193"/>
      <c r="Z68" s="192"/>
      <c r="AA68" s="194"/>
      <c r="AB68" s="192"/>
      <c r="AC68" s="193"/>
      <c r="AD68" s="192"/>
      <c r="AE68" s="193"/>
      <c r="AF68" s="192"/>
      <c r="AG68" s="193" t="s">
        <v>191</v>
      </c>
      <c r="AH68" s="192" t="s">
        <v>191</v>
      </c>
      <c r="AI68" s="193"/>
      <c r="AJ68" s="192" t="s">
        <v>191</v>
      </c>
      <c r="AK68" s="193"/>
      <c r="AL68" s="192"/>
      <c r="AM68" s="194" t="s">
        <v>191</v>
      </c>
      <c r="AN68" s="192" t="s">
        <v>191</v>
      </c>
      <c r="AO68" s="193" t="s">
        <v>191</v>
      </c>
      <c r="AP68" s="192"/>
      <c r="AQ68" s="193" t="s">
        <v>191</v>
      </c>
      <c r="AR68" s="192"/>
      <c r="AS68" s="193"/>
      <c r="AT68" s="192"/>
      <c r="AU68" s="193"/>
    </row>
    <row r="69" spans="1:47" s="30" customFormat="1" x14ac:dyDescent="0.2">
      <c r="A69" s="191" t="s">
        <v>373</v>
      </c>
      <c r="B69" s="191" t="s">
        <v>148</v>
      </c>
      <c r="C69" s="191" t="s">
        <v>1024</v>
      </c>
      <c r="D69" s="191" t="s">
        <v>1025</v>
      </c>
      <c r="E69" s="191" t="s">
        <v>1141</v>
      </c>
      <c r="F69" s="192"/>
      <c r="G69" s="193"/>
      <c r="H69" s="192"/>
      <c r="I69" s="193"/>
      <c r="J69" s="192"/>
      <c r="K69" s="193"/>
      <c r="L69" s="192" t="s">
        <v>191</v>
      </c>
      <c r="M69" s="193" t="s">
        <v>191</v>
      </c>
      <c r="N69" s="192" t="s">
        <v>191</v>
      </c>
      <c r="O69" s="193" t="s">
        <v>191</v>
      </c>
      <c r="P69" s="192"/>
      <c r="Q69" s="193"/>
      <c r="R69" s="192"/>
      <c r="S69" s="193"/>
      <c r="T69" s="236"/>
      <c r="U69" s="193"/>
      <c r="V69" s="192"/>
      <c r="W69" s="193"/>
      <c r="X69" s="192"/>
      <c r="Y69" s="193"/>
      <c r="Z69" s="192"/>
      <c r="AA69" s="194"/>
      <c r="AB69" s="192"/>
      <c r="AC69" s="193"/>
      <c r="AD69" s="192"/>
      <c r="AE69" s="193"/>
      <c r="AF69" s="192"/>
      <c r="AG69" s="193" t="s">
        <v>191</v>
      </c>
      <c r="AH69" s="192" t="s">
        <v>191</v>
      </c>
      <c r="AI69" s="193"/>
      <c r="AJ69" s="192" t="s">
        <v>191</v>
      </c>
      <c r="AK69" s="193"/>
      <c r="AL69" s="192"/>
      <c r="AM69" s="194" t="s">
        <v>191</v>
      </c>
      <c r="AN69" s="192" t="s">
        <v>191</v>
      </c>
      <c r="AO69" s="193" t="s">
        <v>191</v>
      </c>
      <c r="AP69" s="192"/>
      <c r="AQ69" s="193" t="s">
        <v>191</v>
      </c>
      <c r="AR69" s="192"/>
      <c r="AS69" s="193"/>
      <c r="AT69" s="192"/>
      <c r="AU69" s="193"/>
    </row>
    <row r="70" spans="1:47" s="30" customFormat="1" x14ac:dyDescent="0.2">
      <c r="A70" s="191" t="s">
        <v>374</v>
      </c>
      <c r="B70" s="191" t="s">
        <v>149</v>
      </c>
      <c r="C70" s="191" t="s">
        <v>1026</v>
      </c>
      <c r="D70" s="191" t="s">
        <v>1027</v>
      </c>
      <c r="E70" s="191" t="s">
        <v>1141</v>
      </c>
      <c r="F70" s="192"/>
      <c r="G70" s="193"/>
      <c r="H70" s="192"/>
      <c r="I70" s="193"/>
      <c r="J70" s="192"/>
      <c r="K70" s="193"/>
      <c r="L70" s="192" t="s">
        <v>191</v>
      </c>
      <c r="M70" s="193" t="s">
        <v>191</v>
      </c>
      <c r="N70" s="192" t="s">
        <v>191</v>
      </c>
      <c r="O70" s="193" t="s">
        <v>191</v>
      </c>
      <c r="P70" s="192"/>
      <c r="Q70" s="193"/>
      <c r="R70" s="192"/>
      <c r="S70" s="193"/>
      <c r="T70" s="236"/>
      <c r="U70" s="193"/>
      <c r="V70" s="192"/>
      <c r="W70" s="193"/>
      <c r="X70" s="192"/>
      <c r="Y70" s="193"/>
      <c r="Z70" s="192"/>
      <c r="AA70" s="194"/>
      <c r="AB70" s="192"/>
      <c r="AC70" s="193"/>
      <c r="AD70" s="192"/>
      <c r="AE70" s="193"/>
      <c r="AF70" s="192"/>
      <c r="AG70" s="193" t="s">
        <v>191</v>
      </c>
      <c r="AH70" s="192" t="s">
        <v>191</v>
      </c>
      <c r="AI70" s="193"/>
      <c r="AJ70" s="192" t="s">
        <v>191</v>
      </c>
      <c r="AK70" s="193"/>
      <c r="AL70" s="192"/>
      <c r="AM70" s="194" t="s">
        <v>191</v>
      </c>
      <c r="AN70" s="192" t="s">
        <v>191</v>
      </c>
      <c r="AO70" s="193" t="s">
        <v>191</v>
      </c>
      <c r="AP70" s="192"/>
      <c r="AQ70" s="193" t="s">
        <v>191</v>
      </c>
      <c r="AR70" s="192"/>
      <c r="AS70" s="193"/>
      <c r="AT70" s="192"/>
      <c r="AU70" s="193"/>
    </row>
    <row r="71" spans="1:47" s="30" customFormat="1" x14ac:dyDescent="0.2">
      <c r="A71" s="191" t="s">
        <v>375</v>
      </c>
      <c r="B71" s="191" t="s">
        <v>150</v>
      </c>
      <c r="C71" s="191" t="s">
        <v>738</v>
      </c>
      <c r="D71" s="191" t="s">
        <v>739</v>
      </c>
      <c r="E71" s="191" t="s">
        <v>1141</v>
      </c>
      <c r="F71" s="192"/>
      <c r="G71" s="193"/>
      <c r="H71" s="192"/>
      <c r="I71" s="193"/>
      <c r="J71" s="192"/>
      <c r="K71" s="193"/>
      <c r="L71" s="192" t="s">
        <v>191</v>
      </c>
      <c r="M71" s="193" t="s">
        <v>191</v>
      </c>
      <c r="N71" s="192" t="s">
        <v>191</v>
      </c>
      <c r="O71" s="193" t="s">
        <v>191</v>
      </c>
      <c r="P71" s="192"/>
      <c r="Q71" s="193"/>
      <c r="R71" s="192"/>
      <c r="S71" s="193"/>
      <c r="T71" s="236"/>
      <c r="U71" s="193"/>
      <c r="V71" s="192"/>
      <c r="W71" s="193"/>
      <c r="X71" s="192"/>
      <c r="Y71" s="193"/>
      <c r="Z71" s="192"/>
      <c r="AA71" s="194"/>
      <c r="AB71" s="192"/>
      <c r="AC71" s="193"/>
      <c r="AD71" s="192"/>
      <c r="AE71" s="193"/>
      <c r="AF71" s="192"/>
      <c r="AG71" s="193" t="s">
        <v>191</v>
      </c>
      <c r="AH71" s="192" t="s">
        <v>191</v>
      </c>
      <c r="AI71" s="193"/>
      <c r="AJ71" s="192" t="s">
        <v>191</v>
      </c>
      <c r="AK71" s="193"/>
      <c r="AL71" s="192"/>
      <c r="AM71" s="194" t="s">
        <v>191</v>
      </c>
      <c r="AN71" s="192" t="s">
        <v>191</v>
      </c>
      <c r="AO71" s="193" t="s">
        <v>191</v>
      </c>
      <c r="AP71" s="192"/>
      <c r="AQ71" s="193" t="s">
        <v>191</v>
      </c>
      <c r="AR71" s="192"/>
      <c r="AS71" s="193"/>
      <c r="AT71" s="192"/>
      <c r="AU71" s="193"/>
    </row>
    <row r="72" spans="1:47" s="30" customFormat="1" x14ac:dyDescent="0.2">
      <c r="A72" s="191" t="s">
        <v>376</v>
      </c>
      <c r="B72" s="191" t="s">
        <v>151</v>
      </c>
      <c r="C72" s="191" t="s">
        <v>740</v>
      </c>
      <c r="D72" s="191" t="s">
        <v>741</v>
      </c>
      <c r="E72" s="191" t="s">
        <v>1141</v>
      </c>
      <c r="F72" s="192"/>
      <c r="G72" s="193"/>
      <c r="H72" s="192"/>
      <c r="I72" s="193"/>
      <c r="J72" s="192"/>
      <c r="K72" s="193"/>
      <c r="L72" s="192" t="s">
        <v>191</v>
      </c>
      <c r="M72" s="193" t="s">
        <v>191</v>
      </c>
      <c r="N72" s="192" t="s">
        <v>191</v>
      </c>
      <c r="O72" s="193" t="s">
        <v>191</v>
      </c>
      <c r="P72" s="192"/>
      <c r="Q72" s="193"/>
      <c r="R72" s="192"/>
      <c r="S72" s="193"/>
      <c r="T72" s="236"/>
      <c r="U72" s="193"/>
      <c r="V72" s="192"/>
      <c r="W72" s="193"/>
      <c r="X72" s="192"/>
      <c r="Y72" s="193"/>
      <c r="Z72" s="192"/>
      <c r="AA72" s="194"/>
      <c r="AB72" s="192"/>
      <c r="AC72" s="193"/>
      <c r="AD72" s="192"/>
      <c r="AE72" s="193"/>
      <c r="AF72" s="192"/>
      <c r="AG72" s="193" t="s">
        <v>191</v>
      </c>
      <c r="AH72" s="192" t="s">
        <v>191</v>
      </c>
      <c r="AI72" s="193"/>
      <c r="AJ72" s="192" t="s">
        <v>191</v>
      </c>
      <c r="AK72" s="193"/>
      <c r="AL72" s="192"/>
      <c r="AM72" s="194" t="s">
        <v>191</v>
      </c>
      <c r="AN72" s="192" t="s">
        <v>191</v>
      </c>
      <c r="AO72" s="193" t="s">
        <v>191</v>
      </c>
      <c r="AP72" s="192"/>
      <c r="AQ72" s="193" t="s">
        <v>191</v>
      </c>
      <c r="AR72" s="192"/>
      <c r="AS72" s="193"/>
      <c r="AT72" s="192"/>
      <c r="AU72" s="193"/>
    </row>
    <row r="73" spans="1:47" s="30" customFormat="1" x14ac:dyDescent="0.2">
      <c r="A73" s="191" t="s">
        <v>377</v>
      </c>
      <c r="B73" s="191" t="s">
        <v>152</v>
      </c>
      <c r="C73" s="191" t="s">
        <v>742</v>
      </c>
      <c r="D73" s="191" t="s">
        <v>743</v>
      </c>
      <c r="E73" s="191" t="s">
        <v>1141</v>
      </c>
      <c r="F73" s="192"/>
      <c r="G73" s="193"/>
      <c r="H73" s="192"/>
      <c r="I73" s="193"/>
      <c r="J73" s="192"/>
      <c r="K73" s="193"/>
      <c r="L73" s="192" t="s">
        <v>191</v>
      </c>
      <c r="M73" s="193" t="s">
        <v>191</v>
      </c>
      <c r="N73" s="192" t="s">
        <v>191</v>
      </c>
      <c r="O73" s="193" t="s">
        <v>191</v>
      </c>
      <c r="P73" s="192"/>
      <c r="Q73" s="193"/>
      <c r="R73" s="192"/>
      <c r="S73" s="193"/>
      <c r="T73" s="236"/>
      <c r="U73" s="193"/>
      <c r="V73" s="192"/>
      <c r="W73" s="193"/>
      <c r="X73" s="192"/>
      <c r="Y73" s="193"/>
      <c r="Z73" s="192"/>
      <c r="AA73" s="194"/>
      <c r="AB73" s="192"/>
      <c r="AC73" s="193"/>
      <c r="AD73" s="192"/>
      <c r="AE73" s="193"/>
      <c r="AF73" s="192"/>
      <c r="AG73" s="193" t="s">
        <v>191</v>
      </c>
      <c r="AH73" s="192" t="s">
        <v>191</v>
      </c>
      <c r="AI73" s="193"/>
      <c r="AJ73" s="192" t="s">
        <v>191</v>
      </c>
      <c r="AK73" s="193"/>
      <c r="AL73" s="192"/>
      <c r="AM73" s="194" t="s">
        <v>191</v>
      </c>
      <c r="AN73" s="192" t="s">
        <v>191</v>
      </c>
      <c r="AO73" s="193" t="s">
        <v>191</v>
      </c>
      <c r="AP73" s="192"/>
      <c r="AQ73" s="193" t="s">
        <v>191</v>
      </c>
      <c r="AR73" s="192"/>
      <c r="AS73" s="193"/>
      <c r="AT73" s="192"/>
      <c r="AU73" s="193"/>
    </row>
    <row r="74" spans="1:47" s="30" customFormat="1" x14ac:dyDescent="0.2">
      <c r="A74" s="191" t="s">
        <v>378</v>
      </c>
      <c r="B74" s="191" t="s">
        <v>153</v>
      </c>
      <c r="C74" s="191" t="s">
        <v>744</v>
      </c>
      <c r="D74" s="191" t="s">
        <v>745</v>
      </c>
      <c r="E74" s="191" t="s">
        <v>1141</v>
      </c>
      <c r="F74" s="192"/>
      <c r="G74" s="193"/>
      <c r="H74" s="192"/>
      <c r="I74" s="193"/>
      <c r="J74" s="192"/>
      <c r="K74" s="193"/>
      <c r="L74" s="192" t="s">
        <v>191</v>
      </c>
      <c r="M74" s="193" t="s">
        <v>191</v>
      </c>
      <c r="N74" s="192" t="s">
        <v>191</v>
      </c>
      <c r="O74" s="193" t="s">
        <v>191</v>
      </c>
      <c r="P74" s="192"/>
      <c r="Q74" s="193"/>
      <c r="R74" s="192"/>
      <c r="S74" s="193"/>
      <c r="T74" s="236"/>
      <c r="U74" s="193"/>
      <c r="V74" s="192"/>
      <c r="W74" s="193"/>
      <c r="X74" s="192"/>
      <c r="Y74" s="193"/>
      <c r="Z74" s="192"/>
      <c r="AA74" s="194"/>
      <c r="AB74" s="192"/>
      <c r="AC74" s="193"/>
      <c r="AD74" s="192"/>
      <c r="AE74" s="193"/>
      <c r="AF74" s="192"/>
      <c r="AG74" s="193"/>
      <c r="AH74" s="192"/>
      <c r="AI74" s="193"/>
      <c r="AJ74" s="192"/>
      <c r="AK74" s="193"/>
      <c r="AL74" s="192"/>
      <c r="AM74" s="194"/>
      <c r="AN74" s="192"/>
      <c r="AO74" s="193"/>
      <c r="AP74" s="192"/>
      <c r="AQ74" s="193"/>
      <c r="AR74" s="192"/>
      <c r="AS74" s="193"/>
      <c r="AT74" s="192"/>
      <c r="AU74" s="193"/>
    </row>
    <row r="75" spans="1:47" s="30" customFormat="1" x14ac:dyDescent="0.2">
      <c r="A75" s="191" t="s">
        <v>379</v>
      </c>
      <c r="B75" s="191" t="s">
        <v>154</v>
      </c>
      <c r="C75" s="191" t="s">
        <v>746</v>
      </c>
      <c r="D75" s="191" t="s">
        <v>747</v>
      </c>
      <c r="E75" s="202" t="s">
        <v>380</v>
      </c>
      <c r="F75" s="190"/>
      <c r="G75" s="203"/>
      <c r="H75" s="190"/>
      <c r="I75" s="203"/>
      <c r="J75" s="190"/>
      <c r="K75" s="203"/>
      <c r="L75" s="190"/>
      <c r="M75" s="203"/>
      <c r="N75" s="190"/>
      <c r="O75" s="203"/>
      <c r="P75" s="190"/>
      <c r="Q75" s="203"/>
      <c r="R75" s="190"/>
      <c r="S75" s="203"/>
      <c r="T75" s="236"/>
      <c r="U75" s="203"/>
      <c r="V75" s="190"/>
      <c r="W75" s="203"/>
      <c r="X75" s="190"/>
      <c r="Y75" s="203"/>
      <c r="Z75" s="190"/>
      <c r="AA75" s="204"/>
      <c r="AB75" s="190"/>
      <c r="AC75" s="203"/>
      <c r="AD75" s="190"/>
      <c r="AE75" s="203"/>
      <c r="AF75" s="190"/>
      <c r="AG75" s="203"/>
      <c r="AH75" s="190"/>
      <c r="AI75" s="203"/>
      <c r="AJ75" s="190"/>
      <c r="AK75" s="203"/>
      <c r="AL75" s="190"/>
      <c r="AM75" s="204"/>
      <c r="AN75" s="190"/>
      <c r="AO75" s="203"/>
      <c r="AP75" s="190"/>
      <c r="AQ75" s="203"/>
      <c r="AR75" s="190"/>
      <c r="AS75" s="203"/>
      <c r="AT75" s="190"/>
      <c r="AU75" s="203"/>
    </row>
    <row r="76" spans="1:47" s="30" customFormat="1" x14ac:dyDescent="0.2">
      <c r="A76" s="191" t="s">
        <v>381</v>
      </c>
      <c r="B76" s="191" t="s">
        <v>155</v>
      </c>
      <c r="C76" s="191" t="s">
        <v>748</v>
      </c>
      <c r="D76" s="191" t="s">
        <v>749</v>
      </c>
      <c r="E76" s="191" t="s">
        <v>1141</v>
      </c>
      <c r="F76" s="192"/>
      <c r="G76" s="193"/>
      <c r="H76" s="192"/>
      <c r="I76" s="193"/>
      <c r="J76" s="192"/>
      <c r="K76" s="193"/>
      <c r="L76" s="192" t="s">
        <v>191</v>
      </c>
      <c r="M76" s="193" t="s">
        <v>191</v>
      </c>
      <c r="N76" s="192" t="s">
        <v>191</v>
      </c>
      <c r="O76" s="193" t="s">
        <v>191</v>
      </c>
      <c r="P76" s="192"/>
      <c r="Q76" s="193"/>
      <c r="R76" s="192"/>
      <c r="S76" s="193"/>
      <c r="T76" s="236"/>
      <c r="U76" s="193"/>
      <c r="V76" s="192"/>
      <c r="W76" s="193"/>
      <c r="X76" s="192"/>
      <c r="Y76" s="193"/>
      <c r="Z76" s="192"/>
      <c r="AA76" s="194"/>
      <c r="AB76" s="192"/>
      <c r="AC76" s="193"/>
      <c r="AD76" s="192"/>
      <c r="AE76" s="193"/>
      <c r="AF76" s="192"/>
      <c r="AG76" s="193" t="s">
        <v>191</v>
      </c>
      <c r="AH76" s="192" t="s">
        <v>191</v>
      </c>
      <c r="AI76" s="193"/>
      <c r="AJ76" s="192" t="s">
        <v>191</v>
      </c>
      <c r="AK76" s="193"/>
      <c r="AL76" s="192"/>
      <c r="AM76" s="194" t="s">
        <v>191</v>
      </c>
      <c r="AN76" s="192" t="s">
        <v>191</v>
      </c>
      <c r="AO76" s="193"/>
      <c r="AP76" s="192"/>
      <c r="AQ76" s="193" t="s">
        <v>191</v>
      </c>
      <c r="AR76" s="192"/>
      <c r="AS76" s="193"/>
      <c r="AT76" s="192"/>
      <c r="AU76" s="193"/>
    </row>
    <row r="77" spans="1:47" s="30" customFormat="1" x14ac:dyDescent="0.2">
      <c r="A77" s="191" t="s">
        <v>382</v>
      </c>
      <c r="B77" s="191" t="s">
        <v>156</v>
      </c>
      <c r="C77" s="191" t="s">
        <v>504</v>
      </c>
      <c r="D77" s="191" t="s">
        <v>505</v>
      </c>
      <c r="E77" s="191" t="s">
        <v>1141</v>
      </c>
      <c r="F77" s="192"/>
      <c r="G77" s="193"/>
      <c r="H77" s="192"/>
      <c r="I77" s="193"/>
      <c r="J77" s="192"/>
      <c r="K77" s="193"/>
      <c r="L77" s="192" t="s">
        <v>191</v>
      </c>
      <c r="M77" s="193" t="s">
        <v>191</v>
      </c>
      <c r="N77" s="192" t="s">
        <v>191</v>
      </c>
      <c r="O77" s="193" t="s">
        <v>191</v>
      </c>
      <c r="P77" s="192"/>
      <c r="Q77" s="193"/>
      <c r="R77" s="192"/>
      <c r="S77" s="193"/>
      <c r="T77" s="236"/>
      <c r="U77" s="193"/>
      <c r="V77" s="192"/>
      <c r="W77" s="193"/>
      <c r="X77" s="192"/>
      <c r="Y77" s="193"/>
      <c r="Z77" s="192"/>
      <c r="AA77" s="194"/>
      <c r="AB77" s="192"/>
      <c r="AC77" s="193"/>
      <c r="AD77" s="192"/>
      <c r="AE77" s="193"/>
      <c r="AF77" s="192"/>
      <c r="AG77" s="193"/>
      <c r="AH77" s="192"/>
      <c r="AI77" s="193"/>
      <c r="AJ77" s="192"/>
      <c r="AK77" s="193"/>
      <c r="AL77" s="192"/>
      <c r="AM77" s="194"/>
      <c r="AN77" s="192"/>
      <c r="AO77" s="193"/>
      <c r="AP77" s="192"/>
      <c r="AQ77" s="193"/>
      <c r="AR77" s="192"/>
      <c r="AS77" s="193"/>
      <c r="AT77" s="192"/>
      <c r="AU77" s="193" t="s">
        <v>191</v>
      </c>
    </row>
    <row r="78" spans="1:47" s="30" customFormat="1" x14ac:dyDescent="0.2">
      <c r="A78" s="191" t="s">
        <v>383</v>
      </c>
      <c r="B78" s="191" t="s">
        <v>157</v>
      </c>
      <c r="C78" s="191" t="s">
        <v>506</v>
      </c>
      <c r="D78" s="191" t="s">
        <v>507</v>
      </c>
      <c r="E78" s="191" t="s">
        <v>1141</v>
      </c>
      <c r="F78" s="192"/>
      <c r="G78" s="193"/>
      <c r="H78" s="192"/>
      <c r="I78" s="193"/>
      <c r="J78" s="192"/>
      <c r="K78" s="193"/>
      <c r="L78" s="192" t="s">
        <v>191</v>
      </c>
      <c r="M78" s="193" t="s">
        <v>191</v>
      </c>
      <c r="N78" s="192" t="s">
        <v>191</v>
      </c>
      <c r="O78" s="193" t="s">
        <v>191</v>
      </c>
      <c r="P78" s="192"/>
      <c r="Q78" s="193"/>
      <c r="R78" s="192"/>
      <c r="S78" s="193"/>
      <c r="T78" s="236"/>
      <c r="U78" s="193"/>
      <c r="V78" s="192" t="s">
        <v>191</v>
      </c>
      <c r="W78" s="193"/>
      <c r="X78" s="192"/>
      <c r="Y78" s="193"/>
      <c r="Z78" s="192"/>
      <c r="AA78" s="194"/>
      <c r="AB78" s="192"/>
      <c r="AC78" s="193"/>
      <c r="AD78" s="192"/>
      <c r="AE78" s="193"/>
      <c r="AF78" s="192"/>
      <c r="AG78" s="193"/>
      <c r="AH78" s="192"/>
      <c r="AI78" s="193"/>
      <c r="AJ78" s="192" t="s">
        <v>191</v>
      </c>
      <c r="AK78" s="193"/>
      <c r="AL78" s="192"/>
      <c r="AM78" s="194" t="s">
        <v>191</v>
      </c>
      <c r="AN78" s="192" t="s">
        <v>191</v>
      </c>
      <c r="AO78" s="193"/>
      <c r="AP78" s="192"/>
      <c r="AQ78" s="193" t="s">
        <v>191</v>
      </c>
      <c r="AR78" s="192"/>
      <c r="AS78" s="193"/>
      <c r="AT78" s="192"/>
      <c r="AU78" s="193"/>
    </row>
    <row r="79" spans="1:47" s="30" customFormat="1" x14ac:dyDescent="0.2">
      <c r="A79" s="191" t="s">
        <v>384</v>
      </c>
      <c r="B79" s="191" t="s">
        <v>158</v>
      </c>
      <c r="C79" s="191" t="s">
        <v>121</v>
      </c>
      <c r="D79" s="191" t="s">
        <v>122</v>
      </c>
      <c r="E79" s="191" t="s">
        <v>1141</v>
      </c>
      <c r="F79" s="192"/>
      <c r="G79" s="192"/>
      <c r="H79" s="192"/>
      <c r="I79" s="192"/>
      <c r="J79" s="192"/>
      <c r="K79" s="192"/>
      <c r="L79" s="192" t="s">
        <v>191</v>
      </c>
      <c r="M79" s="192" t="s">
        <v>191</v>
      </c>
      <c r="N79" s="192" t="s">
        <v>191</v>
      </c>
      <c r="O79" s="192" t="s">
        <v>191</v>
      </c>
      <c r="P79" s="192"/>
      <c r="Q79" s="192"/>
      <c r="R79" s="192"/>
      <c r="S79" s="192"/>
      <c r="T79" s="236"/>
      <c r="U79" s="192"/>
      <c r="V79" s="192"/>
      <c r="W79" s="192"/>
      <c r="X79" s="192"/>
      <c r="Y79" s="192"/>
      <c r="Z79" s="192"/>
      <c r="AA79" s="192"/>
      <c r="AB79" s="192"/>
      <c r="AC79" s="192"/>
      <c r="AD79" s="192"/>
      <c r="AE79" s="192"/>
      <c r="AF79" s="192"/>
      <c r="AG79" s="192" t="s">
        <v>191</v>
      </c>
      <c r="AH79" s="192" t="s">
        <v>191</v>
      </c>
      <c r="AI79" s="192"/>
      <c r="AJ79" s="192" t="s">
        <v>191</v>
      </c>
      <c r="AK79" s="192"/>
      <c r="AL79" s="192"/>
      <c r="AM79" s="192" t="s">
        <v>191</v>
      </c>
      <c r="AN79" s="192" t="s">
        <v>191</v>
      </c>
      <c r="AO79" s="192" t="s">
        <v>191</v>
      </c>
      <c r="AP79" s="192"/>
      <c r="AQ79" s="192" t="s">
        <v>191</v>
      </c>
      <c r="AR79" s="192"/>
      <c r="AS79" s="192"/>
      <c r="AT79" s="192"/>
      <c r="AU79" s="192"/>
    </row>
    <row r="80" spans="1:47" s="30" customFormat="1" x14ac:dyDescent="0.2">
      <c r="A80" s="191" t="s">
        <v>385</v>
      </c>
      <c r="B80" s="191" t="s">
        <v>159</v>
      </c>
      <c r="C80" s="191" t="s">
        <v>123</v>
      </c>
      <c r="D80" s="191" t="s">
        <v>124</v>
      </c>
      <c r="E80" s="191" t="s">
        <v>1141</v>
      </c>
      <c r="F80" s="192"/>
      <c r="G80" s="193"/>
      <c r="H80" s="192"/>
      <c r="I80" s="193"/>
      <c r="J80" s="192"/>
      <c r="K80" s="193"/>
      <c r="L80" s="192" t="s">
        <v>191</v>
      </c>
      <c r="M80" s="193" t="s">
        <v>191</v>
      </c>
      <c r="N80" s="192" t="s">
        <v>191</v>
      </c>
      <c r="O80" s="193" t="s">
        <v>191</v>
      </c>
      <c r="P80" s="192"/>
      <c r="Q80" s="193"/>
      <c r="R80" s="192"/>
      <c r="S80" s="193"/>
      <c r="T80" s="236"/>
      <c r="U80" s="193"/>
      <c r="V80" s="192"/>
      <c r="W80" s="193"/>
      <c r="X80" s="192"/>
      <c r="Y80" s="193"/>
      <c r="Z80" s="192"/>
      <c r="AA80" s="194"/>
      <c r="AB80" s="192"/>
      <c r="AC80" s="193"/>
      <c r="AD80" s="192"/>
      <c r="AE80" s="193"/>
      <c r="AF80" s="192"/>
      <c r="AG80" s="193" t="s">
        <v>191</v>
      </c>
      <c r="AH80" s="192" t="s">
        <v>191</v>
      </c>
      <c r="AI80" s="193"/>
      <c r="AJ80" s="192" t="s">
        <v>191</v>
      </c>
      <c r="AK80" s="193"/>
      <c r="AL80" s="192"/>
      <c r="AM80" s="194" t="s">
        <v>191</v>
      </c>
      <c r="AN80" s="192" t="s">
        <v>191</v>
      </c>
      <c r="AO80" s="193" t="s">
        <v>191</v>
      </c>
      <c r="AP80" s="192"/>
      <c r="AQ80" s="193" t="s">
        <v>191</v>
      </c>
      <c r="AR80" s="192"/>
      <c r="AS80" s="193"/>
      <c r="AT80" s="192"/>
      <c r="AU80" s="193"/>
    </row>
    <row r="81" spans="1:47" s="30" customFormat="1" x14ac:dyDescent="0.2">
      <c r="A81" s="191" t="s">
        <v>386</v>
      </c>
      <c r="B81" s="191" t="s">
        <v>160</v>
      </c>
      <c r="C81" s="191" t="s">
        <v>764</v>
      </c>
      <c r="D81" s="191" t="s">
        <v>765</v>
      </c>
      <c r="E81" s="191" t="s">
        <v>1141</v>
      </c>
      <c r="F81" s="192"/>
      <c r="G81" s="193"/>
      <c r="H81" s="192"/>
      <c r="I81" s="193"/>
      <c r="J81" s="192"/>
      <c r="K81" s="193"/>
      <c r="L81" s="192" t="s">
        <v>191</v>
      </c>
      <c r="M81" s="193" t="s">
        <v>191</v>
      </c>
      <c r="N81" s="192" t="s">
        <v>191</v>
      </c>
      <c r="O81" s="193" t="s">
        <v>191</v>
      </c>
      <c r="P81" s="192"/>
      <c r="Q81" s="193"/>
      <c r="R81" s="192"/>
      <c r="S81" s="193"/>
      <c r="T81" s="236"/>
      <c r="U81" s="193"/>
      <c r="V81" s="192"/>
      <c r="W81" s="193"/>
      <c r="X81" s="192"/>
      <c r="Y81" s="193"/>
      <c r="Z81" s="192"/>
      <c r="AA81" s="194"/>
      <c r="AB81" s="192"/>
      <c r="AC81" s="193"/>
      <c r="AD81" s="192"/>
      <c r="AE81" s="193"/>
      <c r="AF81" s="192"/>
      <c r="AG81" s="193" t="s">
        <v>191</v>
      </c>
      <c r="AH81" s="192" t="s">
        <v>191</v>
      </c>
      <c r="AI81" s="193"/>
      <c r="AJ81" s="192" t="s">
        <v>191</v>
      </c>
      <c r="AK81" s="193"/>
      <c r="AL81" s="192"/>
      <c r="AM81" s="194" t="s">
        <v>191</v>
      </c>
      <c r="AN81" s="192" t="s">
        <v>191</v>
      </c>
      <c r="AO81" s="193" t="s">
        <v>191</v>
      </c>
      <c r="AP81" s="192"/>
      <c r="AQ81" s="193" t="s">
        <v>191</v>
      </c>
      <c r="AR81" s="192"/>
      <c r="AS81" s="193"/>
      <c r="AT81" s="192"/>
      <c r="AU81" s="193"/>
    </row>
    <row r="82" spans="1:47" s="30" customFormat="1" x14ac:dyDescent="0.2">
      <c r="A82" s="191" t="s">
        <v>387</v>
      </c>
      <c r="B82" s="191" t="s">
        <v>161</v>
      </c>
      <c r="C82" s="191" t="s">
        <v>766</v>
      </c>
      <c r="D82" s="191" t="s">
        <v>767</v>
      </c>
      <c r="E82" s="191" t="s">
        <v>1141</v>
      </c>
      <c r="F82" s="192"/>
      <c r="G82" s="193"/>
      <c r="H82" s="192"/>
      <c r="I82" s="193"/>
      <c r="J82" s="192"/>
      <c r="K82" s="193"/>
      <c r="L82" s="192" t="s">
        <v>191</v>
      </c>
      <c r="M82" s="193" t="s">
        <v>191</v>
      </c>
      <c r="N82" s="192" t="s">
        <v>191</v>
      </c>
      <c r="O82" s="193" t="s">
        <v>191</v>
      </c>
      <c r="P82" s="192"/>
      <c r="Q82" s="193"/>
      <c r="R82" s="192"/>
      <c r="S82" s="193"/>
      <c r="T82" s="236"/>
      <c r="U82" s="193"/>
      <c r="V82" s="192"/>
      <c r="W82" s="193"/>
      <c r="X82" s="192"/>
      <c r="Y82" s="193"/>
      <c r="Z82" s="192"/>
      <c r="AA82" s="194"/>
      <c r="AB82" s="192"/>
      <c r="AC82" s="193"/>
      <c r="AD82" s="192"/>
      <c r="AE82" s="193"/>
      <c r="AF82" s="192"/>
      <c r="AG82" s="193" t="s">
        <v>191</v>
      </c>
      <c r="AH82" s="192" t="s">
        <v>191</v>
      </c>
      <c r="AI82" s="193"/>
      <c r="AJ82" s="192" t="s">
        <v>191</v>
      </c>
      <c r="AK82" s="193"/>
      <c r="AL82" s="192"/>
      <c r="AM82" s="194" t="s">
        <v>191</v>
      </c>
      <c r="AN82" s="192" t="s">
        <v>191</v>
      </c>
      <c r="AO82" s="193" t="s">
        <v>191</v>
      </c>
      <c r="AP82" s="192"/>
      <c r="AQ82" s="193" t="s">
        <v>191</v>
      </c>
      <c r="AR82" s="192"/>
      <c r="AS82" s="193"/>
      <c r="AT82" s="192"/>
      <c r="AU82" s="193"/>
    </row>
    <row r="83" spans="1:47" s="30" customFormat="1" x14ac:dyDescent="0.2">
      <c r="A83" s="191" t="s">
        <v>388</v>
      </c>
      <c r="B83" s="191" t="s">
        <v>162</v>
      </c>
      <c r="C83" s="191" t="s">
        <v>2352</v>
      </c>
      <c r="D83" s="191" t="s">
        <v>2353</v>
      </c>
      <c r="E83" s="191" t="s">
        <v>1141</v>
      </c>
      <c r="F83" s="192"/>
      <c r="G83" s="193"/>
      <c r="H83" s="192"/>
      <c r="I83" s="193"/>
      <c r="J83" s="192"/>
      <c r="K83" s="193"/>
      <c r="L83" s="192"/>
      <c r="M83" s="193" t="s">
        <v>191</v>
      </c>
      <c r="N83" s="192"/>
      <c r="O83" s="193"/>
      <c r="P83" s="192"/>
      <c r="Q83" s="193"/>
      <c r="R83" s="192"/>
      <c r="S83" s="193"/>
      <c r="T83" s="236"/>
      <c r="U83" s="193"/>
      <c r="V83" s="192"/>
      <c r="W83" s="193"/>
      <c r="X83" s="192"/>
      <c r="Y83" s="193"/>
      <c r="Z83" s="192"/>
      <c r="AA83" s="194"/>
      <c r="AB83" s="192"/>
      <c r="AC83" s="193"/>
      <c r="AD83" s="192"/>
      <c r="AE83" s="193"/>
      <c r="AF83" s="192"/>
      <c r="AG83" s="193" t="s">
        <v>191</v>
      </c>
      <c r="AH83" s="192" t="s">
        <v>191</v>
      </c>
      <c r="AI83" s="193"/>
      <c r="AJ83" s="192" t="s">
        <v>191</v>
      </c>
      <c r="AK83" s="193"/>
      <c r="AL83" s="192"/>
      <c r="AM83" s="194" t="s">
        <v>191</v>
      </c>
      <c r="AN83" s="192" t="s">
        <v>191</v>
      </c>
      <c r="AO83" s="193"/>
      <c r="AP83" s="192"/>
      <c r="AQ83" s="193"/>
      <c r="AR83" s="192"/>
      <c r="AS83" s="193"/>
      <c r="AT83" s="192"/>
      <c r="AU83" s="193"/>
    </row>
    <row r="84" spans="1:47" s="30" customFormat="1" x14ac:dyDescent="0.2">
      <c r="A84" s="191" t="s">
        <v>389</v>
      </c>
      <c r="B84" s="191" t="s">
        <v>163</v>
      </c>
      <c r="C84" s="191" t="s">
        <v>2354</v>
      </c>
      <c r="D84" s="191" t="s">
        <v>2355</v>
      </c>
      <c r="E84" s="191" t="s">
        <v>1141</v>
      </c>
      <c r="F84" s="192"/>
      <c r="G84" s="193"/>
      <c r="H84" s="192"/>
      <c r="I84" s="193"/>
      <c r="J84" s="192"/>
      <c r="K84" s="193"/>
      <c r="L84" s="192" t="s">
        <v>191</v>
      </c>
      <c r="M84" s="193" t="s">
        <v>191</v>
      </c>
      <c r="N84" s="192" t="s">
        <v>191</v>
      </c>
      <c r="O84" s="193" t="s">
        <v>191</v>
      </c>
      <c r="P84" s="192"/>
      <c r="Q84" s="193"/>
      <c r="R84" s="192"/>
      <c r="S84" s="193"/>
      <c r="T84" s="236"/>
      <c r="U84" s="193"/>
      <c r="V84" s="192"/>
      <c r="W84" s="193"/>
      <c r="X84" s="192"/>
      <c r="Y84" s="193"/>
      <c r="Z84" s="192"/>
      <c r="AA84" s="194"/>
      <c r="AB84" s="192"/>
      <c r="AC84" s="193"/>
      <c r="AD84" s="192"/>
      <c r="AE84" s="193"/>
      <c r="AF84" s="192"/>
      <c r="AG84" s="193" t="s">
        <v>191</v>
      </c>
      <c r="AH84" s="192" t="s">
        <v>191</v>
      </c>
      <c r="AI84" s="193"/>
      <c r="AJ84" s="192" t="s">
        <v>191</v>
      </c>
      <c r="AK84" s="193"/>
      <c r="AL84" s="192"/>
      <c r="AM84" s="194" t="s">
        <v>191</v>
      </c>
      <c r="AN84" s="192" t="s">
        <v>191</v>
      </c>
      <c r="AO84" s="193"/>
      <c r="AP84" s="192"/>
      <c r="AQ84" s="193" t="s">
        <v>191</v>
      </c>
      <c r="AR84" s="192"/>
      <c r="AS84" s="193"/>
      <c r="AT84" s="192"/>
      <c r="AU84" s="193"/>
    </row>
    <row r="85" spans="1:47" s="30" customFormat="1" x14ac:dyDescent="0.2">
      <c r="A85" s="191" t="s">
        <v>390</v>
      </c>
      <c r="B85" s="191" t="s">
        <v>164</v>
      </c>
      <c r="C85" s="191" t="s">
        <v>2356</v>
      </c>
      <c r="D85" s="191" t="s">
        <v>2357</v>
      </c>
      <c r="E85" s="191" t="s">
        <v>1141</v>
      </c>
      <c r="F85" s="192"/>
      <c r="G85" s="192"/>
      <c r="H85" s="192"/>
      <c r="I85" s="192"/>
      <c r="J85" s="192"/>
      <c r="K85" s="192"/>
      <c r="L85" s="192" t="s">
        <v>191</v>
      </c>
      <c r="M85" s="192" t="s">
        <v>191</v>
      </c>
      <c r="N85" s="192" t="s">
        <v>191</v>
      </c>
      <c r="O85" s="192" t="s">
        <v>191</v>
      </c>
      <c r="P85" s="192" t="s">
        <v>191</v>
      </c>
      <c r="Q85" s="192" t="s">
        <v>191</v>
      </c>
      <c r="R85" s="192"/>
      <c r="S85" s="192"/>
      <c r="T85" s="236" t="s">
        <v>191</v>
      </c>
      <c r="U85" s="192"/>
      <c r="V85" s="192"/>
      <c r="W85" s="192"/>
      <c r="X85" s="192"/>
      <c r="Y85" s="192"/>
      <c r="Z85" s="192"/>
      <c r="AA85" s="192"/>
      <c r="AB85" s="192"/>
      <c r="AC85" s="192"/>
      <c r="AD85" s="192"/>
      <c r="AE85" s="192"/>
      <c r="AF85" s="192"/>
      <c r="AG85" s="192" t="s">
        <v>191</v>
      </c>
      <c r="AH85" s="192" t="s">
        <v>191</v>
      </c>
      <c r="AI85" s="192"/>
      <c r="AJ85" s="192" t="s">
        <v>191</v>
      </c>
      <c r="AK85" s="192"/>
      <c r="AL85" s="192"/>
      <c r="AM85" s="192" t="s">
        <v>191</v>
      </c>
      <c r="AN85" s="192" t="s">
        <v>191</v>
      </c>
      <c r="AO85" s="192" t="s">
        <v>191</v>
      </c>
      <c r="AP85" s="192"/>
      <c r="AQ85" s="192" t="s">
        <v>191</v>
      </c>
      <c r="AR85" s="192"/>
      <c r="AS85" s="192"/>
      <c r="AT85" s="192"/>
      <c r="AU85" s="192"/>
    </row>
    <row r="86" spans="1:47" s="30" customFormat="1" x14ac:dyDescent="0.2">
      <c r="A86" s="191" t="s">
        <v>219</v>
      </c>
      <c r="B86" s="191" t="s">
        <v>165</v>
      </c>
      <c r="C86" s="191" t="s">
        <v>2358</v>
      </c>
      <c r="D86" s="191" t="s">
        <v>2359</v>
      </c>
      <c r="E86" s="191" t="s">
        <v>1141</v>
      </c>
      <c r="F86" s="192"/>
      <c r="G86" s="193"/>
      <c r="H86" s="192"/>
      <c r="I86" s="193"/>
      <c r="J86" s="192"/>
      <c r="K86" s="193"/>
      <c r="L86" s="192"/>
      <c r="M86" s="193" t="s">
        <v>191</v>
      </c>
      <c r="N86" s="192"/>
      <c r="O86" s="193"/>
      <c r="P86" s="192"/>
      <c r="Q86" s="193"/>
      <c r="R86" s="192"/>
      <c r="S86" s="193"/>
      <c r="T86" s="236" t="s">
        <v>191</v>
      </c>
      <c r="U86" s="193"/>
      <c r="V86" s="192"/>
      <c r="W86" s="193"/>
      <c r="X86" s="192"/>
      <c r="Y86" s="193"/>
      <c r="Z86" s="192"/>
      <c r="AA86" s="194"/>
      <c r="AB86" s="192"/>
      <c r="AC86" s="193"/>
      <c r="AD86" s="192"/>
      <c r="AE86" s="193"/>
      <c r="AF86" s="192"/>
      <c r="AG86" s="193" t="s">
        <v>191</v>
      </c>
      <c r="AH86" s="192" t="s">
        <v>191</v>
      </c>
      <c r="AI86" s="193"/>
      <c r="AJ86" s="192"/>
      <c r="AK86" s="193"/>
      <c r="AL86" s="192"/>
      <c r="AM86" s="194" t="s">
        <v>191</v>
      </c>
      <c r="AN86" s="192"/>
      <c r="AO86" s="193" t="s">
        <v>191</v>
      </c>
      <c r="AP86" s="192"/>
      <c r="AQ86" s="193" t="s">
        <v>191</v>
      </c>
      <c r="AR86" s="192"/>
      <c r="AS86" s="193"/>
      <c r="AT86" s="192"/>
      <c r="AU86" s="193" t="s">
        <v>191</v>
      </c>
    </row>
    <row r="87" spans="1:47" s="30" customFormat="1" x14ac:dyDescent="0.2">
      <c r="A87" s="191" t="s">
        <v>220</v>
      </c>
      <c r="B87" s="191" t="s">
        <v>166</v>
      </c>
      <c r="C87" s="191" t="s">
        <v>2360</v>
      </c>
      <c r="D87" s="191" t="s">
        <v>2361</v>
      </c>
      <c r="E87" s="191" t="s">
        <v>1141</v>
      </c>
      <c r="F87" s="192"/>
      <c r="G87" s="193"/>
      <c r="H87" s="192"/>
      <c r="I87" s="193"/>
      <c r="J87" s="192"/>
      <c r="K87" s="193"/>
      <c r="L87" s="192"/>
      <c r="M87" s="193" t="s">
        <v>191</v>
      </c>
      <c r="N87" s="192"/>
      <c r="O87" s="193"/>
      <c r="P87" s="192"/>
      <c r="Q87" s="193" t="s">
        <v>191</v>
      </c>
      <c r="R87" s="192"/>
      <c r="S87" s="193"/>
      <c r="T87" s="236" t="s">
        <v>191</v>
      </c>
      <c r="U87" s="193"/>
      <c r="V87" s="192"/>
      <c r="W87" s="193"/>
      <c r="X87" s="192"/>
      <c r="Y87" s="193"/>
      <c r="Z87" s="192"/>
      <c r="AA87" s="194"/>
      <c r="AB87" s="192"/>
      <c r="AC87" s="193"/>
      <c r="AD87" s="192"/>
      <c r="AE87" s="193"/>
      <c r="AF87" s="192"/>
      <c r="AG87" s="193" t="s">
        <v>191</v>
      </c>
      <c r="AH87" s="192" t="s">
        <v>191</v>
      </c>
      <c r="AI87" s="193"/>
      <c r="AJ87" s="192"/>
      <c r="AK87" s="193"/>
      <c r="AL87" s="192"/>
      <c r="AM87" s="194" t="s">
        <v>191</v>
      </c>
      <c r="AN87" s="192"/>
      <c r="AO87" s="193" t="s">
        <v>191</v>
      </c>
      <c r="AP87" s="192"/>
      <c r="AQ87" s="193" t="s">
        <v>191</v>
      </c>
      <c r="AR87" s="192"/>
      <c r="AS87" s="193"/>
      <c r="AT87" s="192"/>
      <c r="AU87" s="193" t="s">
        <v>191</v>
      </c>
    </row>
    <row r="88" spans="1:47" s="30" customFormat="1" x14ac:dyDescent="0.2">
      <c r="A88" s="191" t="s">
        <v>221</v>
      </c>
      <c r="B88" s="191" t="s">
        <v>167</v>
      </c>
      <c r="C88" s="191" t="s">
        <v>2362</v>
      </c>
      <c r="D88" s="191" t="s">
        <v>2363</v>
      </c>
      <c r="E88" s="191" t="s">
        <v>1141</v>
      </c>
      <c r="F88" s="192"/>
      <c r="G88" s="193"/>
      <c r="H88" s="192"/>
      <c r="I88" s="193"/>
      <c r="J88" s="192"/>
      <c r="K88" s="193"/>
      <c r="L88" s="192"/>
      <c r="M88" s="193" t="s">
        <v>191</v>
      </c>
      <c r="N88" s="192"/>
      <c r="O88" s="193"/>
      <c r="P88" s="192"/>
      <c r="Q88" s="193" t="s">
        <v>191</v>
      </c>
      <c r="R88" s="192"/>
      <c r="S88" s="193"/>
      <c r="T88" s="236" t="s">
        <v>191</v>
      </c>
      <c r="U88" s="193"/>
      <c r="V88" s="192"/>
      <c r="W88" s="193"/>
      <c r="X88" s="192"/>
      <c r="Y88" s="193"/>
      <c r="Z88" s="192"/>
      <c r="AA88" s="194"/>
      <c r="AB88" s="192"/>
      <c r="AC88" s="193"/>
      <c r="AD88" s="192"/>
      <c r="AE88" s="193"/>
      <c r="AF88" s="192"/>
      <c r="AG88" s="193" t="s">
        <v>191</v>
      </c>
      <c r="AH88" s="192" t="s">
        <v>191</v>
      </c>
      <c r="AI88" s="193"/>
      <c r="AJ88" s="192"/>
      <c r="AK88" s="193"/>
      <c r="AL88" s="192"/>
      <c r="AM88" s="194" t="s">
        <v>191</v>
      </c>
      <c r="AN88" s="192"/>
      <c r="AO88" s="193" t="s">
        <v>191</v>
      </c>
      <c r="AP88" s="192"/>
      <c r="AQ88" s="193" t="s">
        <v>191</v>
      </c>
      <c r="AR88" s="192"/>
      <c r="AS88" s="193"/>
      <c r="AT88" s="192"/>
      <c r="AU88" s="193" t="s">
        <v>191</v>
      </c>
    </row>
    <row r="89" spans="1:47" s="30" customFormat="1" x14ac:dyDescent="0.2">
      <c r="A89" s="191" t="s">
        <v>222</v>
      </c>
      <c r="B89" s="191" t="s">
        <v>2434</v>
      </c>
      <c r="C89" s="191" t="s">
        <v>2364</v>
      </c>
      <c r="D89" s="191" t="s">
        <v>2365</v>
      </c>
      <c r="E89" s="191" t="s">
        <v>1141</v>
      </c>
      <c r="F89" s="192"/>
      <c r="G89" s="193"/>
      <c r="H89" s="192"/>
      <c r="I89" s="193"/>
      <c r="J89" s="192"/>
      <c r="K89" s="193"/>
      <c r="L89" s="192"/>
      <c r="M89" s="193" t="s">
        <v>191</v>
      </c>
      <c r="N89" s="192"/>
      <c r="O89" s="193"/>
      <c r="P89" s="192"/>
      <c r="Q89" s="193" t="s">
        <v>191</v>
      </c>
      <c r="R89" s="192"/>
      <c r="S89" s="193"/>
      <c r="T89" s="236" t="s">
        <v>191</v>
      </c>
      <c r="U89" s="193"/>
      <c r="V89" s="192"/>
      <c r="W89" s="193"/>
      <c r="X89" s="192"/>
      <c r="Y89" s="193"/>
      <c r="Z89" s="192"/>
      <c r="AA89" s="194"/>
      <c r="AB89" s="192"/>
      <c r="AC89" s="193"/>
      <c r="AD89" s="192"/>
      <c r="AE89" s="193"/>
      <c r="AF89" s="192"/>
      <c r="AG89" s="193" t="s">
        <v>191</v>
      </c>
      <c r="AH89" s="192" t="s">
        <v>191</v>
      </c>
      <c r="AI89" s="193"/>
      <c r="AJ89" s="192"/>
      <c r="AK89" s="193"/>
      <c r="AL89" s="192"/>
      <c r="AM89" s="194" t="s">
        <v>191</v>
      </c>
      <c r="AN89" s="192"/>
      <c r="AO89" s="193" t="s">
        <v>191</v>
      </c>
      <c r="AP89" s="192"/>
      <c r="AQ89" s="193" t="s">
        <v>191</v>
      </c>
      <c r="AR89" s="192"/>
      <c r="AS89" s="193"/>
      <c r="AT89" s="192"/>
      <c r="AU89" s="193" t="s">
        <v>191</v>
      </c>
    </row>
    <row r="90" spans="1:47" s="30" customFormat="1" x14ac:dyDescent="0.2">
      <c r="A90" s="191" t="s">
        <v>223</v>
      </c>
      <c r="B90" s="191" t="s">
        <v>2435</v>
      </c>
      <c r="C90" s="191" t="s">
        <v>2366</v>
      </c>
      <c r="D90" s="191" t="s">
        <v>2367</v>
      </c>
      <c r="E90" s="191" t="s">
        <v>1141</v>
      </c>
      <c r="F90" s="192"/>
      <c r="G90" s="193"/>
      <c r="H90" s="192"/>
      <c r="I90" s="193"/>
      <c r="J90" s="192"/>
      <c r="K90" s="193"/>
      <c r="L90" s="192"/>
      <c r="M90" s="193" t="s">
        <v>191</v>
      </c>
      <c r="N90" s="192"/>
      <c r="O90" s="193"/>
      <c r="P90" s="192"/>
      <c r="Q90" s="193"/>
      <c r="R90" s="192"/>
      <c r="S90" s="193"/>
      <c r="T90" s="236" t="s">
        <v>191</v>
      </c>
      <c r="U90" s="193"/>
      <c r="V90" s="192"/>
      <c r="W90" s="193"/>
      <c r="X90" s="192"/>
      <c r="Y90" s="193"/>
      <c r="Z90" s="192"/>
      <c r="AA90" s="194"/>
      <c r="AB90" s="192"/>
      <c r="AC90" s="193"/>
      <c r="AD90" s="192"/>
      <c r="AE90" s="193"/>
      <c r="AF90" s="192"/>
      <c r="AG90" s="193" t="s">
        <v>191</v>
      </c>
      <c r="AH90" s="192" t="s">
        <v>191</v>
      </c>
      <c r="AI90" s="193"/>
      <c r="AJ90" s="192"/>
      <c r="AK90" s="193"/>
      <c r="AL90" s="192"/>
      <c r="AM90" s="194" t="s">
        <v>191</v>
      </c>
      <c r="AN90" s="192"/>
      <c r="AO90" s="193" t="s">
        <v>191</v>
      </c>
      <c r="AP90" s="192"/>
      <c r="AQ90" s="193" t="s">
        <v>191</v>
      </c>
      <c r="AR90" s="192"/>
      <c r="AS90" s="193"/>
      <c r="AT90" s="192"/>
      <c r="AU90" s="193" t="s">
        <v>191</v>
      </c>
    </row>
    <row r="91" spans="1:47" s="30" customFormat="1" x14ac:dyDescent="0.2">
      <c r="A91" s="191" t="s">
        <v>224</v>
      </c>
      <c r="B91" s="191" t="s">
        <v>2436</v>
      </c>
      <c r="C91" s="191" t="s">
        <v>2368</v>
      </c>
      <c r="D91" s="191" t="s">
        <v>2369</v>
      </c>
      <c r="E91" s="191" t="s">
        <v>1141</v>
      </c>
      <c r="F91" s="192"/>
      <c r="G91" s="193"/>
      <c r="H91" s="192"/>
      <c r="I91" s="193"/>
      <c r="J91" s="192"/>
      <c r="K91" s="193"/>
      <c r="L91" s="192"/>
      <c r="M91" s="193" t="s">
        <v>191</v>
      </c>
      <c r="N91" s="192"/>
      <c r="O91" s="193"/>
      <c r="P91" s="192"/>
      <c r="Q91" s="193"/>
      <c r="R91" s="192"/>
      <c r="S91" s="193"/>
      <c r="T91" s="236" t="s">
        <v>191</v>
      </c>
      <c r="U91" s="193"/>
      <c r="V91" s="192"/>
      <c r="W91" s="193"/>
      <c r="X91" s="192"/>
      <c r="Y91" s="193"/>
      <c r="Z91" s="192"/>
      <c r="AA91" s="194"/>
      <c r="AB91" s="192"/>
      <c r="AC91" s="193"/>
      <c r="AD91" s="192"/>
      <c r="AE91" s="193"/>
      <c r="AF91" s="192"/>
      <c r="AG91" s="193" t="s">
        <v>191</v>
      </c>
      <c r="AH91" s="192" t="s">
        <v>191</v>
      </c>
      <c r="AI91" s="193"/>
      <c r="AJ91" s="192"/>
      <c r="AK91" s="193"/>
      <c r="AL91" s="192"/>
      <c r="AM91" s="194" t="s">
        <v>191</v>
      </c>
      <c r="AN91" s="192"/>
      <c r="AO91" s="193" t="s">
        <v>191</v>
      </c>
      <c r="AP91" s="192"/>
      <c r="AQ91" s="193" t="s">
        <v>191</v>
      </c>
      <c r="AR91" s="192"/>
      <c r="AS91" s="193"/>
      <c r="AT91" s="192"/>
      <c r="AU91" s="193" t="s">
        <v>191</v>
      </c>
    </row>
    <row r="92" spans="1:47" s="30" customFormat="1" x14ac:dyDescent="0.2">
      <c r="A92" s="191" t="s">
        <v>225</v>
      </c>
      <c r="B92" s="191" t="s">
        <v>2437</v>
      </c>
      <c r="C92" s="191" t="s">
        <v>2493</v>
      </c>
      <c r="D92" s="191" t="s">
        <v>2494</v>
      </c>
      <c r="E92" s="191" t="s">
        <v>1141</v>
      </c>
      <c r="F92" s="192"/>
      <c r="G92" s="193"/>
      <c r="H92" s="192"/>
      <c r="I92" s="193"/>
      <c r="J92" s="192"/>
      <c r="K92" s="193"/>
      <c r="L92" s="192"/>
      <c r="M92" s="193" t="s">
        <v>191</v>
      </c>
      <c r="N92" s="192"/>
      <c r="O92" s="193"/>
      <c r="P92" s="192"/>
      <c r="Q92" s="193" t="s">
        <v>191</v>
      </c>
      <c r="R92" s="192"/>
      <c r="S92" s="193"/>
      <c r="T92" s="236" t="s">
        <v>191</v>
      </c>
      <c r="U92" s="193"/>
      <c r="V92" s="192"/>
      <c r="W92" s="193"/>
      <c r="X92" s="192"/>
      <c r="Y92" s="193"/>
      <c r="Z92" s="192"/>
      <c r="AA92" s="194"/>
      <c r="AB92" s="192"/>
      <c r="AC92" s="193"/>
      <c r="AD92" s="192"/>
      <c r="AE92" s="193"/>
      <c r="AF92" s="192"/>
      <c r="AG92" s="193" t="s">
        <v>191</v>
      </c>
      <c r="AH92" s="192" t="s">
        <v>191</v>
      </c>
      <c r="AI92" s="193"/>
      <c r="AJ92" s="192"/>
      <c r="AK92" s="193"/>
      <c r="AL92" s="192"/>
      <c r="AM92" s="194" t="s">
        <v>191</v>
      </c>
      <c r="AN92" s="192"/>
      <c r="AO92" s="193" t="s">
        <v>191</v>
      </c>
      <c r="AP92" s="192"/>
      <c r="AQ92" s="193" t="s">
        <v>191</v>
      </c>
      <c r="AR92" s="192"/>
      <c r="AS92" s="193"/>
      <c r="AT92" s="192"/>
      <c r="AU92" s="193" t="s">
        <v>191</v>
      </c>
    </row>
    <row r="93" spans="1:47" s="30" customFormat="1" x14ac:dyDescent="0.2">
      <c r="A93" s="191" t="s">
        <v>226</v>
      </c>
      <c r="B93" s="191" t="s">
        <v>2438</v>
      </c>
      <c r="C93" s="191" t="s">
        <v>2495</v>
      </c>
      <c r="D93" s="191" t="s">
        <v>1221</v>
      </c>
      <c r="E93" s="191" t="s">
        <v>1141</v>
      </c>
      <c r="F93" s="192"/>
      <c r="G93" s="193"/>
      <c r="H93" s="192"/>
      <c r="I93" s="193"/>
      <c r="J93" s="192"/>
      <c r="K93" s="193"/>
      <c r="L93" s="192" t="s">
        <v>191</v>
      </c>
      <c r="M93" s="193" t="s">
        <v>191</v>
      </c>
      <c r="N93" s="192" t="s">
        <v>191</v>
      </c>
      <c r="O93" s="193" t="s">
        <v>191</v>
      </c>
      <c r="P93" s="192" t="s">
        <v>191</v>
      </c>
      <c r="Q93" s="193" t="s">
        <v>191</v>
      </c>
      <c r="R93" s="192"/>
      <c r="S93" s="193"/>
      <c r="T93" s="236" t="s">
        <v>191</v>
      </c>
      <c r="U93" s="193"/>
      <c r="V93" s="192"/>
      <c r="W93" s="193"/>
      <c r="X93" s="192"/>
      <c r="Y93" s="193"/>
      <c r="Z93" s="192"/>
      <c r="AA93" s="194"/>
      <c r="AB93" s="192"/>
      <c r="AC93" s="193"/>
      <c r="AD93" s="192"/>
      <c r="AE93" s="193"/>
      <c r="AF93" s="192"/>
      <c r="AG93" s="193" t="s">
        <v>191</v>
      </c>
      <c r="AH93" s="192" t="s">
        <v>191</v>
      </c>
      <c r="AI93" s="193"/>
      <c r="AJ93" s="192" t="s">
        <v>191</v>
      </c>
      <c r="AK93" s="193"/>
      <c r="AL93" s="192"/>
      <c r="AM93" s="194" t="s">
        <v>191</v>
      </c>
      <c r="AN93" s="192" t="s">
        <v>191</v>
      </c>
      <c r="AO93" s="193" t="s">
        <v>191</v>
      </c>
      <c r="AP93" s="192"/>
      <c r="AQ93" s="193" t="s">
        <v>191</v>
      </c>
      <c r="AR93" s="192" t="s">
        <v>191</v>
      </c>
      <c r="AS93" s="193" t="s">
        <v>191</v>
      </c>
      <c r="AT93" s="192"/>
      <c r="AU93" s="193"/>
    </row>
    <row r="94" spans="1:47" s="30" customFormat="1" x14ac:dyDescent="0.2">
      <c r="A94" s="191" t="s">
        <v>227</v>
      </c>
      <c r="B94" s="191" t="s">
        <v>2439</v>
      </c>
      <c r="C94" s="191" t="s">
        <v>1222</v>
      </c>
      <c r="D94" s="191" t="s">
        <v>1223</v>
      </c>
      <c r="E94" s="191" t="s">
        <v>1141</v>
      </c>
      <c r="F94" s="192"/>
      <c r="G94" s="192"/>
      <c r="H94" s="192"/>
      <c r="I94" s="192"/>
      <c r="J94" s="192"/>
      <c r="K94" s="192"/>
      <c r="L94" s="192" t="s">
        <v>191</v>
      </c>
      <c r="M94" s="192" t="s">
        <v>191</v>
      </c>
      <c r="N94" s="192" t="s">
        <v>191</v>
      </c>
      <c r="O94" s="192" t="s">
        <v>191</v>
      </c>
      <c r="P94" s="192"/>
      <c r="Q94" s="192"/>
      <c r="R94" s="192"/>
      <c r="S94" s="192"/>
      <c r="T94" s="236"/>
      <c r="U94" s="192"/>
      <c r="V94" s="192"/>
      <c r="W94" s="192"/>
      <c r="X94" s="192"/>
      <c r="Y94" s="192"/>
      <c r="Z94" s="192"/>
      <c r="AA94" s="192"/>
      <c r="AB94" s="192"/>
      <c r="AC94" s="192"/>
      <c r="AD94" s="192"/>
      <c r="AE94" s="192"/>
      <c r="AF94" s="192"/>
      <c r="AG94" s="192" t="s">
        <v>191</v>
      </c>
      <c r="AH94" s="192" t="s">
        <v>191</v>
      </c>
      <c r="AI94" s="192"/>
      <c r="AJ94" s="192" t="s">
        <v>191</v>
      </c>
      <c r="AK94" s="192"/>
      <c r="AL94" s="192"/>
      <c r="AM94" s="192" t="s">
        <v>191</v>
      </c>
      <c r="AN94" s="192" t="s">
        <v>191</v>
      </c>
      <c r="AO94" s="192"/>
      <c r="AP94" s="192"/>
      <c r="AQ94" s="192" t="s">
        <v>191</v>
      </c>
      <c r="AR94" s="192"/>
      <c r="AS94" s="192"/>
      <c r="AT94" s="192"/>
      <c r="AU94" s="192"/>
    </row>
    <row r="95" spans="1:47" s="30" customFormat="1" x14ac:dyDescent="0.2">
      <c r="A95" s="191" t="s">
        <v>228</v>
      </c>
      <c r="B95" s="191" t="s">
        <v>2440</v>
      </c>
      <c r="C95" s="191" t="s">
        <v>1141</v>
      </c>
      <c r="D95" s="191" t="s">
        <v>1141</v>
      </c>
      <c r="E95" s="202" t="s">
        <v>368</v>
      </c>
      <c r="F95" s="190"/>
      <c r="G95" s="203"/>
      <c r="H95" s="190"/>
      <c r="I95" s="203"/>
      <c r="J95" s="190"/>
      <c r="K95" s="203"/>
      <c r="L95" s="190"/>
      <c r="M95" s="203"/>
      <c r="N95" s="190"/>
      <c r="O95" s="203"/>
      <c r="P95" s="190"/>
      <c r="Q95" s="203"/>
      <c r="R95" s="190"/>
      <c r="S95" s="203"/>
      <c r="T95" s="236"/>
      <c r="U95" s="203"/>
      <c r="V95" s="190"/>
      <c r="W95" s="203"/>
      <c r="X95" s="190"/>
      <c r="Y95" s="203"/>
      <c r="Z95" s="190"/>
      <c r="AA95" s="204"/>
      <c r="AB95" s="190"/>
      <c r="AC95" s="203"/>
      <c r="AD95" s="190"/>
      <c r="AE95" s="203"/>
      <c r="AF95" s="190"/>
      <c r="AG95" s="203"/>
      <c r="AH95" s="190"/>
      <c r="AI95" s="203"/>
      <c r="AJ95" s="190"/>
      <c r="AK95" s="203"/>
      <c r="AL95" s="190"/>
      <c r="AM95" s="204"/>
      <c r="AN95" s="190"/>
      <c r="AO95" s="203"/>
      <c r="AP95" s="190"/>
      <c r="AQ95" s="203"/>
      <c r="AR95" s="190"/>
      <c r="AS95" s="203"/>
      <c r="AT95" s="190"/>
      <c r="AU95" s="203"/>
    </row>
    <row r="96" spans="1:47" s="30" customFormat="1" x14ac:dyDescent="0.2">
      <c r="A96" s="191" t="s">
        <v>229</v>
      </c>
      <c r="B96" s="191" t="s">
        <v>2441</v>
      </c>
      <c r="C96" s="191" t="s">
        <v>1224</v>
      </c>
      <c r="D96" s="191" t="s">
        <v>1225</v>
      </c>
      <c r="E96" s="191" t="s">
        <v>1141</v>
      </c>
      <c r="F96" s="192"/>
      <c r="G96" s="193"/>
      <c r="H96" s="192"/>
      <c r="I96" s="193"/>
      <c r="J96" s="192"/>
      <c r="K96" s="193"/>
      <c r="L96" s="192" t="s">
        <v>191</v>
      </c>
      <c r="M96" s="193" t="s">
        <v>191</v>
      </c>
      <c r="N96" s="192"/>
      <c r="O96" s="193"/>
      <c r="P96" s="192"/>
      <c r="Q96" s="193"/>
      <c r="R96" s="192"/>
      <c r="S96" s="193"/>
      <c r="T96" s="236"/>
      <c r="U96" s="193"/>
      <c r="V96" s="192"/>
      <c r="W96" s="193"/>
      <c r="X96" s="192"/>
      <c r="Y96" s="193"/>
      <c r="Z96" s="192"/>
      <c r="AA96" s="194"/>
      <c r="AB96" s="192"/>
      <c r="AC96" s="193"/>
      <c r="AD96" s="192"/>
      <c r="AE96" s="193"/>
      <c r="AF96" s="192"/>
      <c r="AG96" s="193" t="s">
        <v>191</v>
      </c>
      <c r="AH96" s="192" t="s">
        <v>191</v>
      </c>
      <c r="AI96" s="193"/>
      <c r="AJ96" s="192" t="s">
        <v>191</v>
      </c>
      <c r="AK96" s="193"/>
      <c r="AL96" s="192"/>
      <c r="AM96" s="194" t="s">
        <v>191</v>
      </c>
      <c r="AN96" s="192" t="s">
        <v>191</v>
      </c>
      <c r="AO96" s="193"/>
      <c r="AP96" s="192"/>
      <c r="AQ96" s="193" t="s">
        <v>191</v>
      </c>
      <c r="AR96" s="192"/>
      <c r="AS96" s="193"/>
      <c r="AT96" s="192"/>
      <c r="AU96" s="193" t="s">
        <v>191</v>
      </c>
    </row>
    <row r="97" spans="1:47" s="30" customFormat="1" x14ac:dyDescent="0.2">
      <c r="A97" s="191" t="s">
        <v>230</v>
      </c>
      <c r="B97" s="191" t="s">
        <v>2442</v>
      </c>
      <c r="C97" s="191" t="s">
        <v>1226</v>
      </c>
      <c r="D97" s="191" t="s">
        <v>1227</v>
      </c>
      <c r="E97" s="191" t="s">
        <v>1141</v>
      </c>
      <c r="F97" s="192"/>
      <c r="G97" s="193"/>
      <c r="H97" s="192"/>
      <c r="I97" s="193"/>
      <c r="J97" s="192"/>
      <c r="K97" s="193"/>
      <c r="L97" s="192" t="s">
        <v>191</v>
      </c>
      <c r="M97" s="193" t="s">
        <v>191</v>
      </c>
      <c r="N97" s="192" t="s">
        <v>191</v>
      </c>
      <c r="O97" s="193"/>
      <c r="P97" s="192"/>
      <c r="Q97" s="193"/>
      <c r="R97" s="192"/>
      <c r="S97" s="193"/>
      <c r="T97" s="236"/>
      <c r="U97" s="193"/>
      <c r="V97" s="192"/>
      <c r="W97" s="193"/>
      <c r="X97" s="192"/>
      <c r="Y97" s="193"/>
      <c r="Z97" s="192"/>
      <c r="AA97" s="194"/>
      <c r="AB97" s="192"/>
      <c r="AC97" s="193"/>
      <c r="AD97" s="192"/>
      <c r="AE97" s="193"/>
      <c r="AF97" s="192"/>
      <c r="AG97" s="193"/>
      <c r="AH97" s="192"/>
      <c r="AI97" s="193"/>
      <c r="AJ97" s="192"/>
      <c r="AK97" s="193"/>
      <c r="AL97" s="192"/>
      <c r="AM97" s="194"/>
      <c r="AN97" s="192"/>
      <c r="AO97" s="193"/>
      <c r="AP97" s="192"/>
      <c r="AQ97" s="193" t="s">
        <v>191</v>
      </c>
      <c r="AR97" s="192"/>
      <c r="AS97" s="193"/>
      <c r="AT97" s="192"/>
      <c r="AU97" s="193" t="s">
        <v>191</v>
      </c>
    </row>
    <row r="98" spans="1:47" s="30" customFormat="1" x14ac:dyDescent="0.2">
      <c r="A98" s="191" t="s">
        <v>231</v>
      </c>
      <c r="B98" s="191" t="s">
        <v>2443</v>
      </c>
      <c r="C98" s="191" t="s">
        <v>1228</v>
      </c>
      <c r="D98" s="191" t="s">
        <v>1229</v>
      </c>
      <c r="E98" s="191" t="s">
        <v>1141</v>
      </c>
      <c r="F98" s="192"/>
      <c r="G98" s="193"/>
      <c r="H98" s="192"/>
      <c r="I98" s="193"/>
      <c r="J98" s="192"/>
      <c r="K98" s="193"/>
      <c r="L98" s="192" t="s">
        <v>191</v>
      </c>
      <c r="M98" s="193" t="s">
        <v>191</v>
      </c>
      <c r="N98" s="192" t="s">
        <v>191</v>
      </c>
      <c r="O98" s="193" t="s">
        <v>191</v>
      </c>
      <c r="P98" s="192"/>
      <c r="Q98" s="193"/>
      <c r="R98" s="192"/>
      <c r="S98" s="193"/>
      <c r="T98" s="236"/>
      <c r="U98" s="193"/>
      <c r="V98" s="192"/>
      <c r="W98" s="193"/>
      <c r="X98" s="192"/>
      <c r="Y98" s="193"/>
      <c r="Z98" s="192"/>
      <c r="AA98" s="194"/>
      <c r="AB98" s="192"/>
      <c r="AC98" s="193"/>
      <c r="AD98" s="192"/>
      <c r="AE98" s="193"/>
      <c r="AF98" s="192"/>
      <c r="AG98" s="193"/>
      <c r="AH98" s="192"/>
      <c r="AI98" s="193"/>
      <c r="AJ98" s="192" t="s">
        <v>191</v>
      </c>
      <c r="AK98" s="193"/>
      <c r="AL98" s="192"/>
      <c r="AM98" s="194" t="s">
        <v>191</v>
      </c>
      <c r="AN98" s="192" t="s">
        <v>191</v>
      </c>
      <c r="AO98" s="193"/>
      <c r="AP98" s="192"/>
      <c r="AQ98" s="193" t="s">
        <v>191</v>
      </c>
      <c r="AR98" s="192"/>
      <c r="AS98" s="193"/>
      <c r="AT98" s="192"/>
      <c r="AU98" s="193"/>
    </row>
    <row r="99" spans="1:47" s="30" customFormat="1" x14ac:dyDescent="0.2">
      <c r="A99" s="191" t="s">
        <v>232</v>
      </c>
      <c r="B99" s="191" t="s">
        <v>2444</v>
      </c>
      <c r="C99" s="191" t="s">
        <v>2376</v>
      </c>
      <c r="D99" s="191" t="s">
        <v>2377</v>
      </c>
      <c r="E99" s="191" t="s">
        <v>1141</v>
      </c>
      <c r="F99" s="192"/>
      <c r="G99" s="193"/>
      <c r="H99" s="192"/>
      <c r="I99" s="193"/>
      <c r="J99" s="192"/>
      <c r="K99" s="193"/>
      <c r="L99" s="192" t="s">
        <v>191</v>
      </c>
      <c r="M99" s="193" t="s">
        <v>191</v>
      </c>
      <c r="N99" s="192" t="s">
        <v>191</v>
      </c>
      <c r="O99" s="193"/>
      <c r="P99" s="192"/>
      <c r="Q99" s="193"/>
      <c r="R99" s="192"/>
      <c r="S99" s="193"/>
      <c r="T99" s="236"/>
      <c r="U99" s="193"/>
      <c r="V99" s="192"/>
      <c r="W99" s="193"/>
      <c r="X99" s="192"/>
      <c r="Y99" s="193"/>
      <c r="Z99" s="192"/>
      <c r="AA99" s="194"/>
      <c r="AB99" s="192"/>
      <c r="AC99" s="193"/>
      <c r="AD99" s="192"/>
      <c r="AE99" s="193"/>
      <c r="AF99" s="192"/>
      <c r="AG99" s="193"/>
      <c r="AH99" s="192"/>
      <c r="AI99" s="193"/>
      <c r="AJ99" s="192" t="s">
        <v>191</v>
      </c>
      <c r="AK99" s="193"/>
      <c r="AL99" s="192"/>
      <c r="AM99" s="194" t="s">
        <v>191</v>
      </c>
      <c r="AN99" s="192" t="s">
        <v>191</v>
      </c>
      <c r="AO99" s="193"/>
      <c r="AP99" s="192"/>
      <c r="AQ99" s="193" t="s">
        <v>191</v>
      </c>
      <c r="AR99" s="192"/>
      <c r="AS99" s="193"/>
      <c r="AT99" s="192"/>
      <c r="AU99" s="193"/>
    </row>
    <row r="100" spans="1:47" s="30" customFormat="1" x14ac:dyDescent="0.2">
      <c r="A100" s="191" t="s">
        <v>233</v>
      </c>
      <c r="B100" s="191" t="s">
        <v>2445</v>
      </c>
      <c r="C100" s="191" t="s">
        <v>2378</v>
      </c>
      <c r="D100" s="191" t="s">
        <v>2379</v>
      </c>
      <c r="E100" s="191" t="s">
        <v>1141</v>
      </c>
      <c r="F100" s="192"/>
      <c r="G100" s="193"/>
      <c r="H100" s="192"/>
      <c r="I100" s="193"/>
      <c r="J100" s="192"/>
      <c r="K100" s="193"/>
      <c r="L100" s="192" t="s">
        <v>191</v>
      </c>
      <c r="M100" s="193" t="s">
        <v>191</v>
      </c>
      <c r="N100" s="192" t="s">
        <v>191</v>
      </c>
      <c r="O100" s="193" t="s">
        <v>191</v>
      </c>
      <c r="P100" s="192"/>
      <c r="Q100" s="193"/>
      <c r="R100" s="192"/>
      <c r="S100" s="193"/>
      <c r="T100" s="236"/>
      <c r="U100" s="193"/>
      <c r="V100" s="192"/>
      <c r="W100" s="193"/>
      <c r="X100" s="192"/>
      <c r="Y100" s="193"/>
      <c r="Z100" s="192"/>
      <c r="AA100" s="194"/>
      <c r="AB100" s="192"/>
      <c r="AC100" s="193"/>
      <c r="AD100" s="192"/>
      <c r="AE100" s="193"/>
      <c r="AF100" s="192"/>
      <c r="AG100" s="193"/>
      <c r="AH100" s="192"/>
      <c r="AI100" s="193"/>
      <c r="AJ100" s="192" t="s">
        <v>191</v>
      </c>
      <c r="AK100" s="193"/>
      <c r="AL100" s="192"/>
      <c r="AM100" s="194" t="s">
        <v>191</v>
      </c>
      <c r="AN100" s="192" t="s">
        <v>191</v>
      </c>
      <c r="AO100" s="193" t="s">
        <v>191</v>
      </c>
      <c r="AP100" s="192"/>
      <c r="AQ100" s="193" t="s">
        <v>191</v>
      </c>
      <c r="AR100" s="192"/>
      <c r="AS100" s="193"/>
      <c r="AT100" s="192"/>
      <c r="AU100" s="193"/>
    </row>
    <row r="101" spans="1:47" s="30" customFormat="1" x14ac:dyDescent="0.2">
      <c r="A101" s="191" t="s">
        <v>234</v>
      </c>
      <c r="B101" s="191" t="s">
        <v>2446</v>
      </c>
      <c r="C101" s="191" t="s">
        <v>2380</v>
      </c>
      <c r="D101" s="191" t="s">
        <v>2381</v>
      </c>
      <c r="E101" s="191" t="s">
        <v>1141</v>
      </c>
      <c r="F101" s="192"/>
      <c r="G101" s="193"/>
      <c r="H101" s="192"/>
      <c r="I101" s="193"/>
      <c r="J101" s="192"/>
      <c r="K101" s="193"/>
      <c r="L101" s="192" t="s">
        <v>191</v>
      </c>
      <c r="M101" s="193" t="s">
        <v>191</v>
      </c>
      <c r="N101" s="192" t="s">
        <v>191</v>
      </c>
      <c r="O101" s="193" t="s">
        <v>191</v>
      </c>
      <c r="P101" s="192"/>
      <c r="Q101" s="193"/>
      <c r="R101" s="192"/>
      <c r="S101" s="193"/>
      <c r="T101" s="236"/>
      <c r="U101" s="193"/>
      <c r="V101" s="192"/>
      <c r="W101" s="193"/>
      <c r="X101" s="192"/>
      <c r="Y101" s="193"/>
      <c r="Z101" s="192"/>
      <c r="AA101" s="194"/>
      <c r="AB101" s="192"/>
      <c r="AC101" s="193"/>
      <c r="AD101" s="192"/>
      <c r="AE101" s="193"/>
      <c r="AF101" s="192"/>
      <c r="AG101" s="193"/>
      <c r="AH101" s="192"/>
      <c r="AI101" s="193"/>
      <c r="AJ101" s="192" t="s">
        <v>191</v>
      </c>
      <c r="AK101" s="193"/>
      <c r="AL101" s="192"/>
      <c r="AM101" s="194" t="s">
        <v>191</v>
      </c>
      <c r="AN101" s="192" t="s">
        <v>191</v>
      </c>
      <c r="AO101" s="193" t="s">
        <v>191</v>
      </c>
      <c r="AP101" s="192"/>
      <c r="AQ101" s="193" t="s">
        <v>191</v>
      </c>
      <c r="AR101" s="192"/>
      <c r="AS101" s="193"/>
      <c r="AT101" s="192"/>
      <c r="AU101" s="193"/>
    </row>
    <row r="102" spans="1:47" s="30" customFormat="1" x14ac:dyDescent="0.2">
      <c r="A102" s="191" t="s">
        <v>235</v>
      </c>
      <c r="B102" s="191" t="s">
        <v>2447</v>
      </c>
      <c r="C102" s="191" t="s">
        <v>2382</v>
      </c>
      <c r="D102" s="191" t="s">
        <v>2383</v>
      </c>
      <c r="E102" s="191" t="s">
        <v>1141</v>
      </c>
      <c r="F102" s="192"/>
      <c r="G102" s="193"/>
      <c r="H102" s="192"/>
      <c r="I102" s="193"/>
      <c r="J102" s="192"/>
      <c r="K102" s="193"/>
      <c r="L102" s="192" t="s">
        <v>191</v>
      </c>
      <c r="M102" s="193" t="s">
        <v>191</v>
      </c>
      <c r="N102" s="192" t="s">
        <v>191</v>
      </c>
      <c r="O102" s="193"/>
      <c r="P102" s="192"/>
      <c r="Q102" s="193"/>
      <c r="R102" s="192"/>
      <c r="S102" s="193"/>
      <c r="T102" s="236"/>
      <c r="U102" s="193"/>
      <c r="V102" s="192"/>
      <c r="W102" s="193"/>
      <c r="X102" s="192"/>
      <c r="Y102" s="193"/>
      <c r="Z102" s="192"/>
      <c r="AA102" s="194"/>
      <c r="AB102" s="192"/>
      <c r="AC102" s="193"/>
      <c r="AD102" s="192"/>
      <c r="AE102" s="193"/>
      <c r="AF102" s="192"/>
      <c r="AG102" s="193"/>
      <c r="AH102" s="192"/>
      <c r="AI102" s="193"/>
      <c r="AJ102" s="192" t="s">
        <v>191</v>
      </c>
      <c r="AK102" s="193"/>
      <c r="AL102" s="192"/>
      <c r="AM102" s="194" t="s">
        <v>191</v>
      </c>
      <c r="AN102" s="192" t="s">
        <v>191</v>
      </c>
      <c r="AO102" s="193"/>
      <c r="AP102" s="192"/>
      <c r="AQ102" s="193" t="s">
        <v>191</v>
      </c>
      <c r="AR102" s="192"/>
      <c r="AS102" s="193"/>
      <c r="AT102" s="192"/>
      <c r="AU102" s="193"/>
    </row>
    <row r="103" spans="1:47" s="30" customFormat="1" x14ac:dyDescent="0.2">
      <c r="A103" s="191" t="s">
        <v>236</v>
      </c>
      <c r="B103" s="191" t="s">
        <v>2448</v>
      </c>
      <c r="C103" s="191" t="s">
        <v>1220</v>
      </c>
      <c r="D103" s="191" t="s">
        <v>773</v>
      </c>
      <c r="E103" s="191" t="s">
        <v>1141</v>
      </c>
      <c r="F103" s="192"/>
      <c r="G103" s="193"/>
      <c r="H103" s="192"/>
      <c r="I103" s="193"/>
      <c r="J103" s="192"/>
      <c r="K103" s="193"/>
      <c r="L103" s="192" t="s">
        <v>191</v>
      </c>
      <c r="M103" s="193" t="s">
        <v>191</v>
      </c>
      <c r="N103" s="192" t="s">
        <v>191</v>
      </c>
      <c r="O103" s="193" t="s">
        <v>191</v>
      </c>
      <c r="P103" s="192"/>
      <c r="Q103" s="193"/>
      <c r="R103" s="192"/>
      <c r="S103" s="193"/>
      <c r="T103" s="236"/>
      <c r="U103" s="193"/>
      <c r="V103" s="192"/>
      <c r="W103" s="193"/>
      <c r="X103" s="192"/>
      <c r="Y103" s="193"/>
      <c r="Z103" s="192"/>
      <c r="AA103" s="194"/>
      <c r="AB103" s="192"/>
      <c r="AC103" s="193"/>
      <c r="AD103" s="192"/>
      <c r="AE103" s="193"/>
      <c r="AF103" s="192"/>
      <c r="AG103" s="193" t="s">
        <v>191</v>
      </c>
      <c r="AH103" s="192" t="s">
        <v>191</v>
      </c>
      <c r="AI103" s="193"/>
      <c r="AJ103" s="192" t="s">
        <v>191</v>
      </c>
      <c r="AK103" s="193"/>
      <c r="AL103" s="192"/>
      <c r="AM103" s="194" t="s">
        <v>191</v>
      </c>
      <c r="AN103" s="192" t="s">
        <v>191</v>
      </c>
      <c r="AO103" s="193" t="s">
        <v>191</v>
      </c>
      <c r="AP103" s="192"/>
      <c r="AQ103" s="193" t="s">
        <v>191</v>
      </c>
      <c r="AR103" s="192"/>
      <c r="AS103" s="193"/>
      <c r="AT103" s="192"/>
      <c r="AU103" s="193"/>
    </row>
    <row r="104" spans="1:47" s="30" customFormat="1" x14ac:dyDescent="0.2">
      <c r="A104" s="191" t="s">
        <v>237</v>
      </c>
      <c r="B104" s="191" t="s">
        <v>2449</v>
      </c>
      <c r="C104" s="191" t="s">
        <v>1141</v>
      </c>
      <c r="D104" s="191" t="s">
        <v>1141</v>
      </c>
      <c r="E104" s="202" t="s">
        <v>367</v>
      </c>
      <c r="F104" s="190"/>
      <c r="G104" s="203"/>
      <c r="H104" s="190"/>
      <c r="I104" s="203"/>
      <c r="J104" s="190"/>
      <c r="K104" s="203"/>
      <c r="L104" s="190"/>
      <c r="M104" s="203"/>
      <c r="N104" s="190"/>
      <c r="O104" s="203"/>
      <c r="P104" s="190"/>
      <c r="Q104" s="203"/>
      <c r="R104" s="190"/>
      <c r="S104" s="203"/>
      <c r="T104" s="236"/>
      <c r="U104" s="203"/>
      <c r="V104" s="190"/>
      <c r="W104" s="203"/>
      <c r="X104" s="190"/>
      <c r="Y104" s="203"/>
      <c r="Z104" s="190"/>
      <c r="AA104" s="204"/>
      <c r="AB104" s="190"/>
      <c r="AC104" s="203"/>
      <c r="AD104" s="190"/>
      <c r="AE104" s="203"/>
      <c r="AF104" s="190"/>
      <c r="AG104" s="203"/>
      <c r="AH104" s="190"/>
      <c r="AI104" s="203"/>
      <c r="AJ104" s="190"/>
      <c r="AK104" s="203"/>
      <c r="AL104" s="190"/>
      <c r="AM104" s="204"/>
      <c r="AN104" s="190"/>
      <c r="AO104" s="203"/>
      <c r="AP104" s="190"/>
      <c r="AQ104" s="203"/>
      <c r="AR104" s="190"/>
      <c r="AS104" s="203"/>
      <c r="AT104" s="190"/>
      <c r="AU104" s="203"/>
    </row>
    <row r="105" spans="1:47" s="30" customFormat="1" x14ac:dyDescent="0.2">
      <c r="A105" s="191" t="s">
        <v>238</v>
      </c>
      <c r="B105" s="191" t="s">
        <v>2450</v>
      </c>
      <c r="C105" s="191" t="s">
        <v>774</v>
      </c>
      <c r="D105" s="191" t="s">
        <v>775</v>
      </c>
      <c r="E105" s="191" t="s">
        <v>1141</v>
      </c>
      <c r="F105" s="192"/>
      <c r="G105" s="193"/>
      <c r="H105" s="192"/>
      <c r="I105" s="193"/>
      <c r="J105" s="192"/>
      <c r="K105" s="193"/>
      <c r="L105" s="192" t="s">
        <v>191</v>
      </c>
      <c r="M105" s="193"/>
      <c r="N105" s="192"/>
      <c r="O105" s="193" t="s">
        <v>191</v>
      </c>
      <c r="P105" s="192"/>
      <c r="Q105" s="193"/>
      <c r="R105" s="192"/>
      <c r="S105" s="193"/>
      <c r="T105" s="236"/>
      <c r="U105" s="193"/>
      <c r="V105" s="192"/>
      <c r="W105" s="193"/>
      <c r="X105" s="192"/>
      <c r="Y105" s="193"/>
      <c r="Z105" s="192"/>
      <c r="AA105" s="194"/>
      <c r="AB105" s="192"/>
      <c r="AC105" s="193"/>
      <c r="AD105" s="192"/>
      <c r="AE105" s="193"/>
      <c r="AF105" s="192"/>
      <c r="AG105" s="193"/>
      <c r="AH105" s="192"/>
      <c r="AI105" s="193"/>
      <c r="AJ105" s="192"/>
      <c r="AK105" s="193"/>
      <c r="AL105" s="192"/>
      <c r="AM105" s="194"/>
      <c r="AN105" s="192"/>
      <c r="AO105" s="193"/>
      <c r="AP105" s="192"/>
      <c r="AQ105" s="193"/>
      <c r="AR105" s="192"/>
      <c r="AS105" s="193"/>
      <c r="AT105" s="192"/>
      <c r="AU105" s="193"/>
    </row>
    <row r="106" spans="1:47" s="30" customFormat="1" x14ac:dyDescent="0.2">
      <c r="A106" s="191" t="s">
        <v>239</v>
      </c>
      <c r="B106" s="191" t="s">
        <v>2451</v>
      </c>
      <c r="C106" s="191" t="s">
        <v>776</v>
      </c>
      <c r="D106" s="191" t="s">
        <v>777</v>
      </c>
      <c r="E106" s="191" t="s">
        <v>1141</v>
      </c>
      <c r="F106" s="192"/>
      <c r="G106" s="193"/>
      <c r="H106" s="192"/>
      <c r="I106" s="193"/>
      <c r="J106" s="192"/>
      <c r="K106" s="193"/>
      <c r="L106" s="192"/>
      <c r="M106" s="193" t="s">
        <v>191</v>
      </c>
      <c r="N106" s="192" t="s">
        <v>191</v>
      </c>
      <c r="O106" s="193"/>
      <c r="P106" s="192"/>
      <c r="Q106" s="193"/>
      <c r="R106" s="192"/>
      <c r="S106" s="193"/>
      <c r="T106" s="236"/>
      <c r="U106" s="193"/>
      <c r="V106" s="192"/>
      <c r="W106" s="193"/>
      <c r="X106" s="192"/>
      <c r="Y106" s="193"/>
      <c r="Z106" s="192"/>
      <c r="AA106" s="194"/>
      <c r="AB106" s="192"/>
      <c r="AC106" s="193"/>
      <c r="AD106" s="192"/>
      <c r="AE106" s="193"/>
      <c r="AF106" s="192"/>
      <c r="AG106" s="193" t="s">
        <v>191</v>
      </c>
      <c r="AH106" s="192" t="s">
        <v>191</v>
      </c>
      <c r="AI106" s="193"/>
      <c r="AJ106" s="192"/>
      <c r="AK106" s="193"/>
      <c r="AL106" s="192"/>
      <c r="AM106" s="194" t="s">
        <v>191</v>
      </c>
      <c r="AN106" s="192"/>
      <c r="AO106" s="193"/>
      <c r="AP106" s="192"/>
      <c r="AQ106" s="193"/>
      <c r="AR106" s="192"/>
      <c r="AS106" s="193"/>
      <c r="AT106" s="192"/>
      <c r="AU106" s="193"/>
    </row>
    <row r="107" spans="1:47" s="30" customFormat="1" x14ac:dyDescent="0.2">
      <c r="A107" s="191" t="s">
        <v>240</v>
      </c>
      <c r="B107" s="191" t="s">
        <v>2452</v>
      </c>
      <c r="C107" s="191" t="s">
        <v>778</v>
      </c>
      <c r="D107" s="191" t="s">
        <v>779</v>
      </c>
      <c r="E107" s="191" t="s">
        <v>1141</v>
      </c>
      <c r="F107" s="192"/>
      <c r="G107" s="193"/>
      <c r="H107" s="192"/>
      <c r="I107" s="193"/>
      <c r="J107" s="192"/>
      <c r="K107" s="193"/>
      <c r="L107" s="192" t="s">
        <v>191</v>
      </c>
      <c r="M107" s="193" t="s">
        <v>191</v>
      </c>
      <c r="N107" s="192" t="s">
        <v>191</v>
      </c>
      <c r="O107" s="193" t="s">
        <v>191</v>
      </c>
      <c r="P107" s="192"/>
      <c r="Q107" s="193"/>
      <c r="R107" s="192"/>
      <c r="S107" s="193"/>
      <c r="T107" s="236"/>
      <c r="U107" s="193"/>
      <c r="V107" s="192"/>
      <c r="W107" s="193"/>
      <c r="X107" s="192"/>
      <c r="Y107" s="193"/>
      <c r="Z107" s="192"/>
      <c r="AA107" s="194"/>
      <c r="AB107" s="192"/>
      <c r="AC107" s="193"/>
      <c r="AD107" s="192"/>
      <c r="AE107" s="193"/>
      <c r="AF107" s="192"/>
      <c r="AG107" s="193" t="s">
        <v>191</v>
      </c>
      <c r="AH107" s="192" t="s">
        <v>191</v>
      </c>
      <c r="AI107" s="193"/>
      <c r="AJ107" s="192" t="s">
        <v>191</v>
      </c>
      <c r="AK107" s="193"/>
      <c r="AL107" s="192"/>
      <c r="AM107" s="194" t="s">
        <v>191</v>
      </c>
      <c r="AN107" s="192" t="s">
        <v>191</v>
      </c>
      <c r="AO107" s="193"/>
      <c r="AP107" s="192"/>
      <c r="AQ107" s="193" t="s">
        <v>191</v>
      </c>
      <c r="AR107" s="192"/>
      <c r="AS107" s="193"/>
      <c r="AT107" s="192"/>
      <c r="AU107" s="193"/>
    </row>
    <row r="108" spans="1:47" s="30" customFormat="1" x14ac:dyDescent="0.2">
      <c r="A108" s="191" t="s">
        <v>241</v>
      </c>
      <c r="B108" s="191" t="s">
        <v>2453</v>
      </c>
      <c r="C108" s="191" t="s">
        <v>780</v>
      </c>
      <c r="D108" s="191" t="s">
        <v>781</v>
      </c>
      <c r="E108" s="191" t="s">
        <v>1141</v>
      </c>
      <c r="F108" s="192"/>
      <c r="G108" s="193"/>
      <c r="H108" s="192"/>
      <c r="I108" s="193"/>
      <c r="J108" s="192"/>
      <c r="K108" s="193"/>
      <c r="L108" s="192"/>
      <c r="M108" s="193" t="s">
        <v>191</v>
      </c>
      <c r="N108" s="192"/>
      <c r="O108" s="193"/>
      <c r="P108" s="192"/>
      <c r="Q108" s="193"/>
      <c r="R108" s="192"/>
      <c r="S108" s="193"/>
      <c r="T108" s="236"/>
      <c r="U108" s="193"/>
      <c r="V108" s="192"/>
      <c r="W108" s="193"/>
      <c r="X108" s="192"/>
      <c r="Y108" s="193"/>
      <c r="Z108" s="192"/>
      <c r="AA108" s="194"/>
      <c r="AB108" s="192"/>
      <c r="AC108" s="193"/>
      <c r="AD108" s="192"/>
      <c r="AE108" s="193"/>
      <c r="AF108" s="192"/>
      <c r="AG108" s="193"/>
      <c r="AH108" s="192"/>
      <c r="AI108" s="193"/>
      <c r="AJ108" s="192"/>
      <c r="AK108" s="193"/>
      <c r="AL108" s="192"/>
      <c r="AM108" s="194" t="s">
        <v>191</v>
      </c>
      <c r="AN108" s="192"/>
      <c r="AO108" s="193"/>
      <c r="AP108" s="192"/>
      <c r="AQ108" s="193" t="s">
        <v>191</v>
      </c>
      <c r="AR108" s="192"/>
      <c r="AS108" s="193"/>
      <c r="AT108" s="192"/>
      <c r="AU108" s="193"/>
    </row>
    <row r="109" spans="1:47" s="30" customFormat="1" x14ac:dyDescent="0.2">
      <c r="A109" s="191" t="s">
        <v>242</v>
      </c>
      <c r="B109" s="191" t="s">
        <v>2454</v>
      </c>
      <c r="C109" s="191" t="s">
        <v>782</v>
      </c>
      <c r="D109" s="191" t="s">
        <v>783</v>
      </c>
      <c r="E109" s="191" t="s">
        <v>1141</v>
      </c>
      <c r="F109" s="192"/>
      <c r="G109" s="193"/>
      <c r="H109" s="192"/>
      <c r="I109" s="193"/>
      <c r="J109" s="192"/>
      <c r="K109" s="193"/>
      <c r="L109" s="192"/>
      <c r="M109" s="193" t="s">
        <v>191</v>
      </c>
      <c r="N109" s="192"/>
      <c r="O109" s="193"/>
      <c r="P109" s="192"/>
      <c r="Q109" s="193"/>
      <c r="R109" s="192"/>
      <c r="S109" s="193"/>
      <c r="T109" s="236"/>
      <c r="U109" s="193"/>
      <c r="V109" s="192"/>
      <c r="W109" s="193"/>
      <c r="X109" s="192"/>
      <c r="Y109" s="193"/>
      <c r="Z109" s="192"/>
      <c r="AA109" s="194"/>
      <c r="AB109" s="192"/>
      <c r="AC109" s="193"/>
      <c r="AD109" s="192"/>
      <c r="AE109" s="193"/>
      <c r="AF109" s="192"/>
      <c r="AG109" s="193"/>
      <c r="AH109" s="192"/>
      <c r="AI109" s="193"/>
      <c r="AJ109" s="192"/>
      <c r="AK109" s="193"/>
      <c r="AL109" s="192"/>
      <c r="AM109" s="194" t="s">
        <v>191</v>
      </c>
      <c r="AN109" s="192"/>
      <c r="AO109" s="193"/>
      <c r="AP109" s="192"/>
      <c r="AQ109" s="193" t="s">
        <v>191</v>
      </c>
      <c r="AR109" s="192"/>
      <c r="AS109" s="193"/>
      <c r="AT109" s="192"/>
      <c r="AU109" s="193"/>
    </row>
    <row r="110" spans="1:47" s="30" customFormat="1" x14ac:dyDescent="0.2">
      <c r="A110" s="191" t="s">
        <v>243</v>
      </c>
      <c r="B110" s="191" t="s">
        <v>2455</v>
      </c>
      <c r="C110" s="191" t="s">
        <v>210</v>
      </c>
      <c r="D110" s="191" t="s">
        <v>211</v>
      </c>
      <c r="E110" s="191" t="s">
        <v>1141</v>
      </c>
      <c r="F110" s="192"/>
      <c r="G110" s="193"/>
      <c r="H110" s="192"/>
      <c r="I110" s="193"/>
      <c r="J110" s="192"/>
      <c r="K110" s="193"/>
      <c r="L110" s="192" t="s">
        <v>191</v>
      </c>
      <c r="M110" s="193" t="s">
        <v>191</v>
      </c>
      <c r="N110" s="192" t="s">
        <v>191</v>
      </c>
      <c r="O110" s="193" t="s">
        <v>191</v>
      </c>
      <c r="P110" s="192"/>
      <c r="Q110" s="193"/>
      <c r="R110" s="192"/>
      <c r="S110" s="193"/>
      <c r="T110" s="236"/>
      <c r="U110" s="193"/>
      <c r="V110" s="192"/>
      <c r="W110" s="193"/>
      <c r="X110" s="192"/>
      <c r="Y110" s="193"/>
      <c r="Z110" s="192"/>
      <c r="AA110" s="194"/>
      <c r="AB110" s="192"/>
      <c r="AC110" s="193"/>
      <c r="AD110" s="192"/>
      <c r="AE110" s="193"/>
      <c r="AF110" s="192"/>
      <c r="AG110" s="193" t="s">
        <v>191</v>
      </c>
      <c r="AH110" s="192" t="s">
        <v>191</v>
      </c>
      <c r="AI110" s="193"/>
      <c r="AJ110" s="192" t="s">
        <v>191</v>
      </c>
      <c r="AK110" s="193"/>
      <c r="AL110" s="192"/>
      <c r="AM110" s="194" t="s">
        <v>191</v>
      </c>
      <c r="AN110" s="192" t="s">
        <v>191</v>
      </c>
      <c r="AO110" s="193" t="s">
        <v>191</v>
      </c>
      <c r="AP110" s="192"/>
      <c r="AQ110" s="193" t="s">
        <v>191</v>
      </c>
      <c r="AR110" s="192"/>
      <c r="AS110" s="193"/>
      <c r="AT110" s="192"/>
      <c r="AU110" s="193" t="s">
        <v>191</v>
      </c>
    </row>
    <row r="111" spans="1:47" s="30" customFormat="1" x14ac:dyDescent="0.2">
      <c r="A111" s="191" t="s">
        <v>244</v>
      </c>
      <c r="B111" s="191" t="s">
        <v>2456</v>
      </c>
      <c r="C111" s="191" t="s">
        <v>212</v>
      </c>
      <c r="D111" s="191" t="s">
        <v>213</v>
      </c>
      <c r="E111" s="191" t="s">
        <v>1141</v>
      </c>
      <c r="F111" s="192"/>
      <c r="G111" s="193"/>
      <c r="H111" s="192"/>
      <c r="I111" s="193"/>
      <c r="J111" s="192"/>
      <c r="K111" s="193"/>
      <c r="L111" s="192" t="s">
        <v>191</v>
      </c>
      <c r="M111" s="193" t="s">
        <v>191</v>
      </c>
      <c r="N111" s="192" t="s">
        <v>191</v>
      </c>
      <c r="O111" s="193" t="s">
        <v>191</v>
      </c>
      <c r="P111" s="192"/>
      <c r="Q111" s="193"/>
      <c r="R111" s="192"/>
      <c r="S111" s="193"/>
      <c r="T111" s="236"/>
      <c r="U111" s="193"/>
      <c r="V111" s="192"/>
      <c r="W111" s="193"/>
      <c r="X111" s="192"/>
      <c r="Y111" s="193"/>
      <c r="Z111" s="192"/>
      <c r="AA111" s="194"/>
      <c r="AB111" s="192"/>
      <c r="AC111" s="193"/>
      <c r="AD111" s="192"/>
      <c r="AE111" s="193"/>
      <c r="AF111" s="192"/>
      <c r="AG111" s="193"/>
      <c r="AH111" s="192"/>
      <c r="AI111" s="193"/>
      <c r="AJ111" s="192" t="s">
        <v>191</v>
      </c>
      <c r="AK111" s="193"/>
      <c r="AL111" s="192"/>
      <c r="AM111" s="194" t="s">
        <v>191</v>
      </c>
      <c r="AN111" s="192" t="s">
        <v>191</v>
      </c>
      <c r="AO111" s="193"/>
      <c r="AP111" s="192"/>
      <c r="AQ111" s="193" t="s">
        <v>191</v>
      </c>
      <c r="AR111" s="192"/>
      <c r="AS111" s="193"/>
      <c r="AT111" s="192"/>
      <c r="AU111" s="193"/>
    </row>
    <row r="112" spans="1:47" s="30" customFormat="1" x14ac:dyDescent="0.2">
      <c r="A112" s="188" t="s">
        <v>960</v>
      </c>
      <c r="B112" s="188" t="s">
        <v>2457</v>
      </c>
      <c r="C112" s="188" t="s">
        <v>963</v>
      </c>
      <c r="D112" s="188" t="s">
        <v>964</v>
      </c>
      <c r="E112" s="188" t="s">
        <v>1141</v>
      </c>
      <c r="F112" s="192"/>
      <c r="G112" s="192"/>
      <c r="H112" s="192" t="s">
        <v>191</v>
      </c>
      <c r="I112" s="192"/>
      <c r="J112" s="192" t="s">
        <v>191</v>
      </c>
      <c r="K112" s="192" t="s">
        <v>191</v>
      </c>
      <c r="L112" s="192"/>
      <c r="M112" s="192"/>
      <c r="N112" s="192"/>
      <c r="O112" s="192" t="s">
        <v>191</v>
      </c>
      <c r="P112" s="192"/>
      <c r="Q112" s="192"/>
      <c r="R112" s="192"/>
      <c r="S112" s="192"/>
      <c r="T112" s="236"/>
      <c r="U112" s="192"/>
      <c r="V112" s="192"/>
      <c r="W112" s="192"/>
      <c r="X112" s="192"/>
      <c r="Y112" s="192"/>
      <c r="Z112" s="192"/>
      <c r="AA112" s="192" t="s">
        <v>191</v>
      </c>
      <c r="AB112" s="192" t="s">
        <v>191</v>
      </c>
      <c r="AC112" s="192"/>
      <c r="AD112" s="192" t="s">
        <v>191</v>
      </c>
      <c r="AE112" s="192" t="s">
        <v>191</v>
      </c>
      <c r="AF112" s="192" t="s">
        <v>191</v>
      </c>
      <c r="AG112" s="192" t="s">
        <v>191</v>
      </c>
      <c r="AH112" s="192" t="s">
        <v>191</v>
      </c>
      <c r="AI112" s="192"/>
      <c r="AJ112" s="192" t="s">
        <v>191</v>
      </c>
      <c r="AK112" s="192" t="s">
        <v>191</v>
      </c>
      <c r="AL112" s="192" t="s">
        <v>191</v>
      </c>
      <c r="AM112" s="192" t="s">
        <v>191</v>
      </c>
      <c r="AN112" s="192" t="s">
        <v>191</v>
      </c>
      <c r="AO112" s="192"/>
      <c r="AP112" s="192"/>
      <c r="AQ112" s="192" t="s">
        <v>191</v>
      </c>
      <c r="AR112" s="192" t="s">
        <v>191</v>
      </c>
      <c r="AS112" s="192" t="s">
        <v>191</v>
      </c>
      <c r="AT112" s="192"/>
      <c r="AU112" s="192"/>
    </row>
    <row r="113" spans="1:47" s="30" customFormat="1" x14ac:dyDescent="0.2">
      <c r="A113" s="191" t="s">
        <v>1486</v>
      </c>
      <c r="B113" s="191" t="s">
        <v>2458</v>
      </c>
      <c r="C113" s="191" t="s">
        <v>214</v>
      </c>
      <c r="D113" s="191" t="s">
        <v>215</v>
      </c>
      <c r="E113" s="191" t="s">
        <v>1141</v>
      </c>
      <c r="F113" s="192"/>
      <c r="G113" s="193"/>
      <c r="H113" s="192"/>
      <c r="I113" s="193"/>
      <c r="J113" s="192"/>
      <c r="K113" s="193"/>
      <c r="L113" s="192"/>
      <c r="M113" s="193"/>
      <c r="N113" s="192"/>
      <c r="O113" s="193"/>
      <c r="P113" s="192"/>
      <c r="Q113" s="193"/>
      <c r="R113" s="192"/>
      <c r="S113" s="193"/>
      <c r="T113" s="236"/>
      <c r="U113" s="193"/>
      <c r="V113" s="192" t="s">
        <v>191</v>
      </c>
      <c r="W113" s="193"/>
      <c r="X113" s="192"/>
      <c r="Y113" s="193"/>
      <c r="Z113" s="192"/>
      <c r="AA113" s="194"/>
      <c r="AB113" s="192"/>
      <c r="AC113" s="193" t="s">
        <v>191</v>
      </c>
      <c r="AD113" s="192"/>
      <c r="AE113" s="193"/>
      <c r="AF113" s="192"/>
      <c r="AG113" s="193"/>
      <c r="AH113" s="192"/>
      <c r="AI113" s="193"/>
      <c r="AJ113" s="192"/>
      <c r="AK113" s="193"/>
      <c r="AL113" s="192"/>
      <c r="AM113" s="194"/>
      <c r="AN113" s="192"/>
      <c r="AO113" s="193"/>
      <c r="AP113" s="192"/>
      <c r="AQ113" s="193"/>
      <c r="AR113" s="192"/>
      <c r="AS113" s="193"/>
      <c r="AT113" s="192"/>
      <c r="AU113" s="193"/>
    </row>
    <row r="114" spans="1:47" s="30" customFormat="1" x14ac:dyDescent="0.2">
      <c r="A114" s="191" t="s">
        <v>1487</v>
      </c>
      <c r="B114" s="191" t="s">
        <v>2459</v>
      </c>
      <c r="C114" s="191" t="s">
        <v>216</v>
      </c>
      <c r="D114" s="191" t="s">
        <v>217</v>
      </c>
      <c r="E114" s="191" t="s">
        <v>1141</v>
      </c>
      <c r="F114" s="192"/>
      <c r="G114" s="193"/>
      <c r="H114" s="192"/>
      <c r="I114" s="193"/>
      <c r="J114" s="192"/>
      <c r="K114" s="193"/>
      <c r="L114" s="192"/>
      <c r="M114" s="193"/>
      <c r="N114" s="192"/>
      <c r="O114" s="193"/>
      <c r="P114" s="192"/>
      <c r="Q114" s="193"/>
      <c r="R114" s="192"/>
      <c r="S114" s="193"/>
      <c r="T114" s="236"/>
      <c r="U114" s="193"/>
      <c r="V114" s="192" t="s">
        <v>191</v>
      </c>
      <c r="W114" s="193"/>
      <c r="X114" s="192"/>
      <c r="Y114" s="193"/>
      <c r="Z114" s="192"/>
      <c r="AA114" s="194"/>
      <c r="AB114" s="192"/>
      <c r="AC114" s="193" t="s">
        <v>191</v>
      </c>
      <c r="AD114" s="192"/>
      <c r="AE114" s="193"/>
      <c r="AF114" s="192"/>
      <c r="AG114" s="193"/>
      <c r="AH114" s="192"/>
      <c r="AI114" s="193"/>
      <c r="AJ114" s="192"/>
      <c r="AK114" s="193"/>
      <c r="AL114" s="192"/>
      <c r="AM114" s="194"/>
      <c r="AN114" s="192"/>
      <c r="AO114" s="193"/>
      <c r="AP114" s="192"/>
      <c r="AQ114" s="193"/>
      <c r="AR114" s="192"/>
      <c r="AS114" s="193"/>
      <c r="AT114" s="192"/>
      <c r="AU114" s="193"/>
    </row>
    <row r="115" spans="1:47" s="30" customFormat="1" x14ac:dyDescent="0.2">
      <c r="A115" s="191" t="s">
        <v>1488</v>
      </c>
      <c r="B115" s="191" t="s">
        <v>2460</v>
      </c>
      <c r="C115" s="191" t="s">
        <v>1141</v>
      </c>
      <c r="D115" s="191" t="s">
        <v>1141</v>
      </c>
      <c r="E115" s="202" t="s">
        <v>1489</v>
      </c>
      <c r="F115" s="190"/>
      <c r="G115" s="203"/>
      <c r="H115" s="190"/>
      <c r="I115" s="203"/>
      <c r="J115" s="190"/>
      <c r="K115" s="203"/>
      <c r="L115" s="190"/>
      <c r="M115" s="203"/>
      <c r="N115" s="190"/>
      <c r="O115" s="203"/>
      <c r="P115" s="190"/>
      <c r="Q115" s="203"/>
      <c r="R115" s="190"/>
      <c r="S115" s="203"/>
      <c r="T115" s="236"/>
      <c r="U115" s="203"/>
      <c r="V115" s="190"/>
      <c r="W115" s="203"/>
      <c r="X115" s="190"/>
      <c r="Y115" s="203"/>
      <c r="Z115" s="190"/>
      <c r="AA115" s="204"/>
      <c r="AB115" s="190"/>
      <c r="AC115" s="203"/>
      <c r="AD115" s="190"/>
      <c r="AE115" s="203"/>
      <c r="AF115" s="190"/>
      <c r="AG115" s="203"/>
      <c r="AH115" s="190"/>
      <c r="AI115" s="203"/>
      <c r="AJ115" s="190"/>
      <c r="AK115" s="203"/>
      <c r="AL115" s="190"/>
      <c r="AM115" s="204"/>
      <c r="AN115" s="190"/>
      <c r="AO115" s="203"/>
      <c r="AP115" s="190"/>
      <c r="AQ115" s="203"/>
      <c r="AR115" s="190"/>
      <c r="AS115" s="203"/>
      <c r="AT115" s="190"/>
      <c r="AU115" s="203"/>
    </row>
    <row r="116" spans="1:47" s="30" customFormat="1" x14ac:dyDescent="0.2">
      <c r="A116" s="191" t="s">
        <v>1490</v>
      </c>
      <c r="B116" s="191" t="s">
        <v>2461</v>
      </c>
      <c r="C116" s="191" t="s">
        <v>1141</v>
      </c>
      <c r="D116" s="191" t="s">
        <v>1141</v>
      </c>
      <c r="E116" s="202" t="s">
        <v>368</v>
      </c>
      <c r="F116" s="190"/>
      <c r="G116" s="203"/>
      <c r="H116" s="190"/>
      <c r="I116" s="203"/>
      <c r="J116" s="190"/>
      <c r="K116" s="203"/>
      <c r="L116" s="190"/>
      <c r="M116" s="203"/>
      <c r="N116" s="190"/>
      <c r="O116" s="203"/>
      <c r="P116" s="190"/>
      <c r="Q116" s="203"/>
      <c r="R116" s="190"/>
      <c r="S116" s="203"/>
      <c r="T116" s="236"/>
      <c r="U116" s="203"/>
      <c r="V116" s="190"/>
      <c r="W116" s="203"/>
      <c r="X116" s="190"/>
      <c r="Y116" s="203"/>
      <c r="Z116" s="190"/>
      <c r="AA116" s="204"/>
      <c r="AB116" s="190"/>
      <c r="AC116" s="203"/>
      <c r="AD116" s="190"/>
      <c r="AE116" s="203"/>
      <c r="AF116" s="190"/>
      <c r="AG116" s="203"/>
      <c r="AH116" s="190"/>
      <c r="AI116" s="203"/>
      <c r="AJ116" s="190"/>
      <c r="AK116" s="203"/>
      <c r="AL116" s="190"/>
      <c r="AM116" s="204"/>
      <c r="AN116" s="190"/>
      <c r="AO116" s="203"/>
      <c r="AP116" s="190"/>
      <c r="AQ116" s="203"/>
      <c r="AR116" s="190"/>
      <c r="AS116" s="203"/>
      <c r="AT116" s="190"/>
      <c r="AU116" s="203"/>
    </row>
    <row r="117" spans="1:47" s="30" customFormat="1" x14ac:dyDescent="0.2">
      <c r="A117" s="191" t="s">
        <v>1491</v>
      </c>
      <c r="B117" s="191" t="s">
        <v>2462</v>
      </c>
      <c r="C117" s="191" t="s">
        <v>218</v>
      </c>
      <c r="D117" s="191" t="s">
        <v>794</v>
      </c>
      <c r="E117" s="191" t="s">
        <v>1141</v>
      </c>
      <c r="F117" s="192"/>
      <c r="G117" s="193"/>
      <c r="H117" s="192"/>
      <c r="I117" s="193"/>
      <c r="J117" s="192"/>
      <c r="K117" s="193"/>
      <c r="L117" s="192"/>
      <c r="M117" s="193"/>
      <c r="N117" s="192"/>
      <c r="O117" s="193"/>
      <c r="P117" s="192"/>
      <c r="Q117" s="193"/>
      <c r="R117" s="192"/>
      <c r="S117" s="193"/>
      <c r="T117" s="236"/>
      <c r="U117" s="193"/>
      <c r="V117" s="192"/>
      <c r="W117" s="193"/>
      <c r="X117" s="192"/>
      <c r="Y117" s="193"/>
      <c r="Z117" s="192"/>
      <c r="AA117" s="194" t="s">
        <v>191</v>
      </c>
      <c r="AB117" s="192" t="s">
        <v>191</v>
      </c>
      <c r="AC117" s="193"/>
      <c r="AD117" s="192" t="s">
        <v>191</v>
      </c>
      <c r="AE117" s="193"/>
      <c r="AF117" s="192"/>
      <c r="AG117" s="193"/>
      <c r="AH117" s="192"/>
      <c r="AI117" s="193"/>
      <c r="AJ117" s="192"/>
      <c r="AK117" s="193"/>
      <c r="AL117" s="192"/>
      <c r="AM117" s="194" t="s">
        <v>191</v>
      </c>
      <c r="AN117" s="192"/>
      <c r="AO117" s="193"/>
      <c r="AP117" s="192"/>
      <c r="AQ117" s="193"/>
      <c r="AR117" s="192"/>
      <c r="AS117" s="193"/>
      <c r="AT117" s="192"/>
      <c r="AU117" s="193"/>
    </row>
    <row r="118" spans="1:47" s="30" customFormat="1" x14ac:dyDescent="0.2">
      <c r="A118" s="191" t="s">
        <v>1492</v>
      </c>
      <c r="B118" s="191" t="s">
        <v>2463</v>
      </c>
      <c r="C118" s="191" t="s">
        <v>795</v>
      </c>
      <c r="D118" s="191" t="s">
        <v>796</v>
      </c>
      <c r="E118" s="191" t="s">
        <v>1141</v>
      </c>
      <c r="F118" s="192"/>
      <c r="G118" s="193"/>
      <c r="H118" s="192"/>
      <c r="I118" s="193"/>
      <c r="J118" s="192"/>
      <c r="K118" s="193"/>
      <c r="L118" s="192"/>
      <c r="M118" s="193"/>
      <c r="N118" s="192"/>
      <c r="O118" s="193"/>
      <c r="P118" s="192"/>
      <c r="Q118" s="193"/>
      <c r="R118" s="192"/>
      <c r="S118" s="193"/>
      <c r="T118" s="236"/>
      <c r="U118" s="193"/>
      <c r="V118" s="192"/>
      <c r="W118" s="193"/>
      <c r="X118" s="192"/>
      <c r="Y118" s="193"/>
      <c r="Z118" s="192"/>
      <c r="AA118" s="194" t="s">
        <v>191</v>
      </c>
      <c r="AB118" s="192" t="s">
        <v>191</v>
      </c>
      <c r="AC118" s="193"/>
      <c r="AD118" s="192" t="s">
        <v>191</v>
      </c>
      <c r="AE118" s="193"/>
      <c r="AF118" s="192"/>
      <c r="AG118" s="193"/>
      <c r="AH118" s="192"/>
      <c r="AI118" s="193"/>
      <c r="AJ118" s="192"/>
      <c r="AK118" s="193"/>
      <c r="AL118" s="192"/>
      <c r="AM118" s="194"/>
      <c r="AN118" s="192"/>
      <c r="AO118" s="193"/>
      <c r="AP118" s="192"/>
      <c r="AQ118" s="193" t="s">
        <v>191</v>
      </c>
      <c r="AR118" s="192"/>
      <c r="AS118" s="193"/>
      <c r="AT118" s="192"/>
      <c r="AU118" s="193"/>
    </row>
    <row r="119" spans="1:47" s="30" customFormat="1" x14ac:dyDescent="0.2">
      <c r="A119" s="191" t="s">
        <v>1493</v>
      </c>
      <c r="B119" s="191" t="s">
        <v>2464</v>
      </c>
      <c r="C119" s="191" t="s">
        <v>797</v>
      </c>
      <c r="D119" s="191" t="s">
        <v>798</v>
      </c>
      <c r="E119" s="191" t="s">
        <v>1141</v>
      </c>
      <c r="F119" s="192"/>
      <c r="G119" s="193"/>
      <c r="H119" s="192"/>
      <c r="I119" s="193"/>
      <c r="J119" s="192"/>
      <c r="K119" s="193"/>
      <c r="L119" s="192"/>
      <c r="M119" s="193"/>
      <c r="N119" s="192"/>
      <c r="O119" s="193"/>
      <c r="P119" s="192"/>
      <c r="Q119" s="193"/>
      <c r="R119" s="192"/>
      <c r="S119" s="193"/>
      <c r="T119" s="236"/>
      <c r="U119" s="193"/>
      <c r="V119" s="192"/>
      <c r="W119" s="193"/>
      <c r="X119" s="192"/>
      <c r="Y119" s="193"/>
      <c r="Z119" s="192"/>
      <c r="AA119" s="194" t="s">
        <v>191</v>
      </c>
      <c r="AB119" s="192" t="s">
        <v>191</v>
      </c>
      <c r="AC119" s="193"/>
      <c r="AD119" s="192" t="s">
        <v>191</v>
      </c>
      <c r="AE119" s="193" t="s">
        <v>191</v>
      </c>
      <c r="AF119" s="192"/>
      <c r="AG119" s="193"/>
      <c r="AH119" s="192"/>
      <c r="AI119" s="193"/>
      <c r="AJ119" s="192"/>
      <c r="AK119" s="193" t="s">
        <v>191</v>
      </c>
      <c r="AL119" s="192"/>
      <c r="AM119" s="194"/>
      <c r="AN119" s="192"/>
      <c r="AO119" s="193"/>
      <c r="AP119" s="192"/>
      <c r="AQ119" s="193" t="s">
        <v>191</v>
      </c>
      <c r="AR119" s="192" t="s">
        <v>191</v>
      </c>
      <c r="AS119" s="193" t="s">
        <v>191</v>
      </c>
      <c r="AT119" s="192"/>
      <c r="AU119" s="193"/>
    </row>
    <row r="120" spans="1:47" s="30" customFormat="1" x14ac:dyDescent="0.2">
      <c r="A120" s="191" t="s">
        <v>1494</v>
      </c>
      <c r="B120" s="191" t="s">
        <v>2465</v>
      </c>
      <c r="C120" s="191" t="s">
        <v>799</v>
      </c>
      <c r="D120" s="191" t="s">
        <v>257</v>
      </c>
      <c r="E120" s="191" t="s">
        <v>1141</v>
      </c>
      <c r="F120" s="192"/>
      <c r="G120" s="193"/>
      <c r="H120" s="192"/>
      <c r="I120" s="193"/>
      <c r="J120" s="192"/>
      <c r="K120" s="193"/>
      <c r="L120" s="192"/>
      <c r="M120" s="193"/>
      <c r="N120" s="192"/>
      <c r="O120" s="193"/>
      <c r="P120" s="192"/>
      <c r="Q120" s="193"/>
      <c r="R120" s="192"/>
      <c r="S120" s="193"/>
      <c r="T120" s="236"/>
      <c r="U120" s="193"/>
      <c r="V120" s="192"/>
      <c r="W120" s="193"/>
      <c r="X120" s="192"/>
      <c r="Y120" s="193"/>
      <c r="Z120" s="192"/>
      <c r="AA120" s="194" t="s">
        <v>191</v>
      </c>
      <c r="AB120" s="192" t="s">
        <v>191</v>
      </c>
      <c r="AC120" s="193"/>
      <c r="AD120" s="192" t="s">
        <v>191</v>
      </c>
      <c r="AE120" s="193"/>
      <c r="AF120" s="192"/>
      <c r="AG120" s="193"/>
      <c r="AH120" s="192"/>
      <c r="AI120" s="193"/>
      <c r="AJ120" s="192"/>
      <c r="AK120" s="193"/>
      <c r="AL120" s="192"/>
      <c r="AM120" s="194"/>
      <c r="AN120" s="192"/>
      <c r="AO120" s="193"/>
      <c r="AP120" s="192"/>
      <c r="AQ120" s="193"/>
      <c r="AR120" s="192"/>
      <c r="AS120" s="193"/>
      <c r="AT120" s="192"/>
      <c r="AU120" s="193"/>
    </row>
    <row r="121" spans="1:47" s="30" customFormat="1" x14ac:dyDescent="0.2">
      <c r="A121" s="191" t="s">
        <v>1495</v>
      </c>
      <c r="B121" s="191" t="s">
        <v>2466</v>
      </c>
      <c r="C121" s="191" t="s">
        <v>258</v>
      </c>
      <c r="D121" s="191" t="s">
        <v>259</v>
      </c>
      <c r="E121" s="191" t="s">
        <v>1141</v>
      </c>
      <c r="F121" s="192"/>
      <c r="G121" s="193"/>
      <c r="H121" s="192"/>
      <c r="I121" s="193"/>
      <c r="J121" s="192"/>
      <c r="K121" s="193"/>
      <c r="L121" s="192"/>
      <c r="M121" s="193"/>
      <c r="N121" s="192"/>
      <c r="O121" s="193"/>
      <c r="P121" s="192"/>
      <c r="Q121" s="193"/>
      <c r="R121" s="192"/>
      <c r="S121" s="193"/>
      <c r="T121" s="236"/>
      <c r="U121" s="193"/>
      <c r="V121" s="192"/>
      <c r="W121" s="193"/>
      <c r="X121" s="192"/>
      <c r="Y121" s="193"/>
      <c r="Z121" s="192"/>
      <c r="AA121" s="194" t="s">
        <v>191</v>
      </c>
      <c r="AB121" s="192" t="s">
        <v>191</v>
      </c>
      <c r="AC121" s="193"/>
      <c r="AD121" s="192" t="s">
        <v>191</v>
      </c>
      <c r="AE121" s="193"/>
      <c r="AF121" s="192"/>
      <c r="AG121" s="193"/>
      <c r="AH121" s="192"/>
      <c r="AI121" s="193"/>
      <c r="AJ121" s="192"/>
      <c r="AK121" s="193"/>
      <c r="AL121" s="192"/>
      <c r="AM121" s="194"/>
      <c r="AN121" s="192"/>
      <c r="AO121" s="193"/>
      <c r="AP121" s="192"/>
      <c r="AQ121" s="193"/>
      <c r="AR121" s="192"/>
      <c r="AS121" s="193"/>
      <c r="AT121" s="192"/>
      <c r="AU121" s="193"/>
    </row>
    <row r="122" spans="1:47" s="30" customFormat="1" x14ac:dyDescent="0.2">
      <c r="A122" s="191" t="s">
        <v>1496</v>
      </c>
      <c r="B122" s="191" t="s">
        <v>2467</v>
      </c>
      <c r="C122" s="191" t="s">
        <v>260</v>
      </c>
      <c r="D122" s="191" t="s">
        <v>261</v>
      </c>
      <c r="E122" s="191" t="s">
        <v>1141</v>
      </c>
      <c r="F122" s="192"/>
      <c r="G122" s="193"/>
      <c r="H122" s="192" t="s">
        <v>191</v>
      </c>
      <c r="I122" s="193"/>
      <c r="J122" s="192" t="s">
        <v>191</v>
      </c>
      <c r="K122" s="193" t="s">
        <v>191</v>
      </c>
      <c r="L122" s="192"/>
      <c r="M122" s="193"/>
      <c r="N122" s="192"/>
      <c r="O122" s="193"/>
      <c r="P122" s="192"/>
      <c r="Q122" s="193"/>
      <c r="R122" s="192"/>
      <c r="S122" s="193"/>
      <c r="T122" s="236"/>
      <c r="U122" s="193"/>
      <c r="V122" s="192"/>
      <c r="W122" s="193"/>
      <c r="X122" s="192"/>
      <c r="Y122" s="193"/>
      <c r="Z122" s="192"/>
      <c r="AA122" s="194" t="s">
        <v>191</v>
      </c>
      <c r="AB122" s="192" t="s">
        <v>191</v>
      </c>
      <c r="AC122" s="193"/>
      <c r="AD122" s="192" t="s">
        <v>191</v>
      </c>
      <c r="AE122" s="193" t="s">
        <v>191</v>
      </c>
      <c r="AF122" s="192" t="s">
        <v>191</v>
      </c>
      <c r="AG122" s="193" t="s">
        <v>191</v>
      </c>
      <c r="AH122" s="192" t="s">
        <v>191</v>
      </c>
      <c r="AI122" s="193"/>
      <c r="AJ122" s="192" t="s">
        <v>191</v>
      </c>
      <c r="AK122" s="193" t="s">
        <v>191</v>
      </c>
      <c r="AL122" s="192" t="s">
        <v>191</v>
      </c>
      <c r="AM122" s="194"/>
      <c r="AN122" s="192"/>
      <c r="AO122" s="193"/>
      <c r="AP122" s="192"/>
      <c r="AQ122" s="193" t="s">
        <v>191</v>
      </c>
      <c r="AR122" s="192"/>
      <c r="AS122" s="193"/>
      <c r="AT122" s="192"/>
      <c r="AU122" s="193"/>
    </row>
    <row r="123" spans="1:47" s="30" customFormat="1" x14ac:dyDescent="0.2">
      <c r="A123" s="191" t="s">
        <v>1497</v>
      </c>
      <c r="B123" s="191" t="s">
        <v>2468</v>
      </c>
      <c r="C123" s="191" t="s">
        <v>262</v>
      </c>
      <c r="D123" s="191" t="s">
        <v>263</v>
      </c>
      <c r="E123" s="191" t="s">
        <v>1141</v>
      </c>
      <c r="F123" s="192"/>
      <c r="G123" s="193"/>
      <c r="H123" s="192" t="s">
        <v>191</v>
      </c>
      <c r="I123" s="193"/>
      <c r="J123" s="192" t="s">
        <v>191</v>
      </c>
      <c r="K123" s="193" t="s">
        <v>191</v>
      </c>
      <c r="L123" s="192"/>
      <c r="M123" s="193"/>
      <c r="N123" s="192"/>
      <c r="O123" s="193"/>
      <c r="P123" s="192"/>
      <c r="Q123" s="193"/>
      <c r="R123" s="192"/>
      <c r="S123" s="193"/>
      <c r="T123" s="236"/>
      <c r="U123" s="193"/>
      <c r="V123" s="192"/>
      <c r="W123" s="193"/>
      <c r="X123" s="192"/>
      <c r="Y123" s="193"/>
      <c r="Z123" s="192"/>
      <c r="AA123" s="194" t="s">
        <v>191</v>
      </c>
      <c r="AB123" s="192" t="s">
        <v>191</v>
      </c>
      <c r="AC123" s="193"/>
      <c r="AD123" s="192" t="s">
        <v>191</v>
      </c>
      <c r="AE123" s="193" t="s">
        <v>191</v>
      </c>
      <c r="AF123" s="192" t="s">
        <v>191</v>
      </c>
      <c r="AG123" s="193" t="s">
        <v>191</v>
      </c>
      <c r="AH123" s="192" t="s">
        <v>191</v>
      </c>
      <c r="AI123" s="193"/>
      <c r="AJ123" s="192" t="s">
        <v>191</v>
      </c>
      <c r="AK123" s="193" t="s">
        <v>191</v>
      </c>
      <c r="AL123" s="192" t="s">
        <v>191</v>
      </c>
      <c r="AM123" s="194"/>
      <c r="AN123" s="192"/>
      <c r="AO123" s="193"/>
      <c r="AP123" s="192"/>
      <c r="AQ123" s="193" t="s">
        <v>191</v>
      </c>
      <c r="AR123" s="192"/>
      <c r="AS123" s="193"/>
      <c r="AT123" s="192"/>
      <c r="AU123" s="193"/>
    </row>
    <row r="124" spans="1:47" s="30" customFormat="1" x14ac:dyDescent="0.2">
      <c r="A124" s="191" t="s">
        <v>1498</v>
      </c>
      <c r="B124" s="191" t="s">
        <v>2469</v>
      </c>
      <c r="C124" s="191" t="s">
        <v>264</v>
      </c>
      <c r="D124" s="191" t="s">
        <v>265</v>
      </c>
      <c r="E124" s="191" t="s">
        <v>1141</v>
      </c>
      <c r="F124" s="192"/>
      <c r="G124" s="193"/>
      <c r="H124" s="192"/>
      <c r="I124" s="193"/>
      <c r="J124" s="192"/>
      <c r="K124" s="193"/>
      <c r="L124" s="192"/>
      <c r="M124" s="193"/>
      <c r="N124" s="192"/>
      <c r="O124" s="193"/>
      <c r="P124" s="192"/>
      <c r="Q124" s="193"/>
      <c r="R124" s="192"/>
      <c r="S124" s="193"/>
      <c r="T124" s="236"/>
      <c r="U124" s="193"/>
      <c r="V124" s="192"/>
      <c r="W124" s="193"/>
      <c r="X124" s="192"/>
      <c r="Y124" s="193"/>
      <c r="Z124" s="192"/>
      <c r="AA124" s="194" t="s">
        <v>191</v>
      </c>
      <c r="AB124" s="192" t="s">
        <v>191</v>
      </c>
      <c r="AC124" s="193"/>
      <c r="AD124" s="192" t="s">
        <v>191</v>
      </c>
      <c r="AE124" s="193" t="s">
        <v>191</v>
      </c>
      <c r="AF124" s="192"/>
      <c r="AG124" s="193"/>
      <c r="AH124" s="192"/>
      <c r="AI124" s="193"/>
      <c r="AJ124" s="192"/>
      <c r="AK124" s="193"/>
      <c r="AL124" s="192"/>
      <c r="AM124" s="194"/>
      <c r="AN124" s="192"/>
      <c r="AO124" s="193"/>
      <c r="AP124" s="192"/>
      <c r="AQ124" s="193" t="s">
        <v>191</v>
      </c>
      <c r="AR124" s="192"/>
      <c r="AS124" s="193"/>
      <c r="AT124" s="192"/>
      <c r="AU124" s="193"/>
    </row>
    <row r="125" spans="1:47" s="30" customFormat="1" x14ac:dyDescent="0.2">
      <c r="A125" s="191" t="s">
        <v>1499</v>
      </c>
      <c r="B125" s="191" t="s">
        <v>2470</v>
      </c>
      <c r="C125" s="191" t="s">
        <v>266</v>
      </c>
      <c r="D125" s="191" t="s">
        <v>827</v>
      </c>
      <c r="E125" s="202" t="s">
        <v>368</v>
      </c>
      <c r="F125" s="190"/>
      <c r="G125" s="203"/>
      <c r="H125" s="190"/>
      <c r="I125" s="203"/>
      <c r="J125" s="190"/>
      <c r="K125" s="203"/>
      <c r="L125" s="190"/>
      <c r="M125" s="203"/>
      <c r="N125" s="190"/>
      <c r="O125" s="203"/>
      <c r="P125" s="190"/>
      <c r="Q125" s="203"/>
      <c r="R125" s="190"/>
      <c r="S125" s="203"/>
      <c r="T125" s="236"/>
      <c r="U125" s="203"/>
      <c r="V125" s="190"/>
      <c r="W125" s="203"/>
      <c r="X125" s="190"/>
      <c r="Y125" s="203"/>
      <c r="Z125" s="190"/>
      <c r="AA125" s="204"/>
      <c r="AB125" s="190"/>
      <c r="AC125" s="203"/>
      <c r="AD125" s="190"/>
      <c r="AE125" s="203"/>
      <c r="AF125" s="190"/>
      <c r="AG125" s="203"/>
      <c r="AH125" s="190"/>
      <c r="AI125" s="203"/>
      <c r="AJ125" s="190"/>
      <c r="AK125" s="203"/>
      <c r="AL125" s="190"/>
      <c r="AM125" s="204"/>
      <c r="AN125" s="190"/>
      <c r="AO125" s="203"/>
      <c r="AP125" s="190"/>
      <c r="AQ125" s="203"/>
      <c r="AR125" s="190"/>
      <c r="AS125" s="203"/>
      <c r="AT125" s="190"/>
      <c r="AU125" s="203"/>
    </row>
    <row r="126" spans="1:47" s="30" customFormat="1" x14ac:dyDescent="0.2">
      <c r="A126" s="191" t="s">
        <v>1500</v>
      </c>
      <c r="B126" s="191" t="s">
        <v>2471</v>
      </c>
      <c r="C126" s="191" t="s">
        <v>828</v>
      </c>
      <c r="D126" s="191" t="s">
        <v>829</v>
      </c>
      <c r="E126" s="202" t="s">
        <v>368</v>
      </c>
      <c r="F126" s="190"/>
      <c r="G126" s="203"/>
      <c r="H126" s="190"/>
      <c r="I126" s="203"/>
      <c r="J126" s="190"/>
      <c r="K126" s="203"/>
      <c r="L126" s="190"/>
      <c r="M126" s="203"/>
      <c r="N126" s="190"/>
      <c r="O126" s="203"/>
      <c r="P126" s="190"/>
      <c r="Q126" s="203"/>
      <c r="R126" s="190"/>
      <c r="S126" s="203"/>
      <c r="T126" s="236"/>
      <c r="U126" s="203"/>
      <c r="V126" s="190"/>
      <c r="W126" s="203"/>
      <c r="X126" s="190"/>
      <c r="Y126" s="203"/>
      <c r="Z126" s="190"/>
      <c r="AA126" s="204"/>
      <c r="AB126" s="190"/>
      <c r="AC126" s="203"/>
      <c r="AD126" s="190"/>
      <c r="AE126" s="203"/>
      <c r="AF126" s="190"/>
      <c r="AG126" s="203"/>
      <c r="AH126" s="190"/>
      <c r="AI126" s="203"/>
      <c r="AJ126" s="190"/>
      <c r="AK126" s="203"/>
      <c r="AL126" s="190"/>
      <c r="AM126" s="204"/>
      <c r="AN126" s="190"/>
      <c r="AO126" s="203"/>
      <c r="AP126" s="190"/>
      <c r="AQ126" s="203"/>
      <c r="AR126" s="190"/>
      <c r="AS126" s="203"/>
      <c r="AT126" s="190"/>
      <c r="AU126" s="203"/>
    </row>
    <row r="127" spans="1:47" s="30" customFormat="1" x14ac:dyDescent="0.2">
      <c r="A127" s="206" t="s">
        <v>1253</v>
      </c>
      <c r="B127" s="207" t="s">
        <v>1249</v>
      </c>
      <c r="C127" s="191" t="s">
        <v>1254</v>
      </c>
      <c r="D127" s="191" t="s">
        <v>1255</v>
      </c>
      <c r="E127" s="202" t="s">
        <v>1252</v>
      </c>
      <c r="F127" s="192"/>
      <c r="G127" s="193"/>
      <c r="H127" s="192"/>
      <c r="I127" s="193"/>
      <c r="J127" s="192"/>
      <c r="K127" s="193"/>
      <c r="L127" s="192"/>
      <c r="M127" s="193"/>
      <c r="N127" s="192"/>
      <c r="O127" s="193"/>
      <c r="P127" s="192"/>
      <c r="Q127" s="193"/>
      <c r="R127" s="192"/>
      <c r="S127" s="193"/>
      <c r="T127" s="236"/>
      <c r="U127" s="193"/>
      <c r="V127" s="192"/>
      <c r="W127" s="193"/>
      <c r="X127" s="192"/>
      <c r="Y127" s="193"/>
      <c r="Z127" s="192"/>
      <c r="AA127" s="194" t="s">
        <v>191</v>
      </c>
      <c r="AB127" s="192" t="s">
        <v>191</v>
      </c>
      <c r="AC127" s="193"/>
      <c r="AD127" s="192" t="s">
        <v>191</v>
      </c>
      <c r="AE127" s="193"/>
      <c r="AF127" s="192"/>
      <c r="AG127" s="193"/>
      <c r="AH127" s="192"/>
      <c r="AI127" s="193"/>
      <c r="AJ127" s="192"/>
      <c r="AK127" s="193"/>
      <c r="AL127" s="192"/>
      <c r="AM127" s="194"/>
      <c r="AN127" s="192"/>
      <c r="AO127" s="193"/>
      <c r="AP127" s="192"/>
      <c r="AQ127" s="193"/>
      <c r="AR127" s="192"/>
      <c r="AS127" s="193"/>
      <c r="AT127" s="192"/>
      <c r="AU127" s="193"/>
    </row>
    <row r="128" spans="1:47" s="30" customFormat="1" x14ac:dyDescent="0.2">
      <c r="A128" s="191" t="s">
        <v>1501</v>
      </c>
      <c r="B128" s="191" t="s">
        <v>2472</v>
      </c>
      <c r="C128" s="191" t="s">
        <v>830</v>
      </c>
      <c r="D128" s="191" t="s">
        <v>831</v>
      </c>
      <c r="E128" s="191" t="s">
        <v>1141</v>
      </c>
      <c r="F128" s="192"/>
      <c r="G128" s="192"/>
      <c r="H128" s="192"/>
      <c r="I128" s="192"/>
      <c r="J128" s="192"/>
      <c r="K128" s="192"/>
      <c r="L128" s="192"/>
      <c r="M128" s="192"/>
      <c r="N128" s="192"/>
      <c r="O128" s="192"/>
      <c r="P128" s="192"/>
      <c r="Q128" s="192"/>
      <c r="R128" s="192"/>
      <c r="S128" s="192"/>
      <c r="T128" s="236"/>
      <c r="U128" s="192"/>
      <c r="V128" s="192"/>
      <c r="W128" s="192"/>
      <c r="X128" s="192"/>
      <c r="Y128" s="192"/>
      <c r="Z128" s="192"/>
      <c r="AA128" s="192" t="s">
        <v>191</v>
      </c>
      <c r="AB128" s="192"/>
      <c r="AC128" s="192"/>
      <c r="AD128" s="192" t="s">
        <v>191</v>
      </c>
      <c r="AE128" s="192"/>
      <c r="AF128" s="192"/>
      <c r="AG128" s="192"/>
      <c r="AH128" s="192"/>
      <c r="AI128" s="192"/>
      <c r="AJ128" s="192"/>
      <c r="AK128" s="192"/>
      <c r="AL128" s="192"/>
      <c r="AM128" s="192"/>
      <c r="AN128" s="192"/>
      <c r="AO128" s="192"/>
      <c r="AP128" s="192"/>
      <c r="AQ128" s="192"/>
      <c r="AR128" s="192"/>
      <c r="AS128" s="192"/>
      <c r="AT128" s="192"/>
      <c r="AU128" s="192"/>
    </row>
    <row r="129" spans="1:47" s="30" customFormat="1" x14ac:dyDescent="0.2">
      <c r="A129" s="191" t="s">
        <v>1502</v>
      </c>
      <c r="B129" s="191" t="s">
        <v>2473</v>
      </c>
      <c r="C129" s="191" t="s">
        <v>1256</v>
      </c>
      <c r="D129" s="191" t="s">
        <v>1257</v>
      </c>
      <c r="E129" s="191" t="s">
        <v>1141</v>
      </c>
      <c r="F129" s="192"/>
      <c r="G129" s="193"/>
      <c r="H129" s="192"/>
      <c r="I129" s="193"/>
      <c r="J129" s="192"/>
      <c r="K129" s="193"/>
      <c r="L129" s="192"/>
      <c r="M129" s="193"/>
      <c r="N129" s="192"/>
      <c r="O129" s="193"/>
      <c r="P129" s="192"/>
      <c r="Q129" s="193"/>
      <c r="R129" s="192"/>
      <c r="S129" s="193"/>
      <c r="T129" s="236"/>
      <c r="U129" s="193"/>
      <c r="V129" s="192"/>
      <c r="W129" s="193"/>
      <c r="X129" s="192"/>
      <c r="Y129" s="193"/>
      <c r="Z129" s="192"/>
      <c r="AA129" s="194" t="s">
        <v>191</v>
      </c>
      <c r="AB129" s="192"/>
      <c r="AC129" s="193"/>
      <c r="AD129" s="192" t="s">
        <v>191</v>
      </c>
      <c r="AE129" s="193"/>
      <c r="AF129" s="192"/>
      <c r="AG129" s="193"/>
      <c r="AH129" s="192"/>
      <c r="AI129" s="193"/>
      <c r="AJ129" s="192"/>
      <c r="AK129" s="193"/>
      <c r="AL129" s="192"/>
      <c r="AM129" s="194"/>
      <c r="AN129" s="192"/>
      <c r="AO129" s="193"/>
      <c r="AP129" s="192"/>
      <c r="AQ129" s="193"/>
      <c r="AR129" s="192"/>
      <c r="AS129" s="193"/>
      <c r="AT129" s="192"/>
      <c r="AU129" s="193"/>
    </row>
    <row r="130" spans="1:47" s="30" customFormat="1" x14ac:dyDescent="0.2">
      <c r="A130" s="191" t="s">
        <v>1503</v>
      </c>
      <c r="B130" s="191" t="s">
        <v>2178</v>
      </c>
      <c r="C130" s="191" t="s">
        <v>1258</v>
      </c>
      <c r="D130" s="191" t="s">
        <v>1259</v>
      </c>
      <c r="E130" s="191" t="s">
        <v>1141</v>
      </c>
      <c r="F130" s="192"/>
      <c r="G130" s="193"/>
      <c r="H130" s="192"/>
      <c r="I130" s="193"/>
      <c r="J130" s="192"/>
      <c r="K130" s="193"/>
      <c r="L130" s="192"/>
      <c r="M130" s="193"/>
      <c r="N130" s="192"/>
      <c r="O130" s="193"/>
      <c r="P130" s="192"/>
      <c r="Q130" s="193"/>
      <c r="R130" s="192"/>
      <c r="S130" s="193"/>
      <c r="T130" s="236"/>
      <c r="U130" s="193"/>
      <c r="V130" s="192"/>
      <c r="W130" s="193"/>
      <c r="X130" s="192"/>
      <c r="Y130" s="193"/>
      <c r="Z130" s="192"/>
      <c r="AA130" s="194" t="s">
        <v>191</v>
      </c>
      <c r="AB130" s="192"/>
      <c r="AC130" s="193"/>
      <c r="AD130" s="192" t="s">
        <v>191</v>
      </c>
      <c r="AE130" s="193"/>
      <c r="AF130" s="192"/>
      <c r="AG130" s="193"/>
      <c r="AH130" s="192"/>
      <c r="AI130" s="193"/>
      <c r="AJ130" s="192"/>
      <c r="AK130" s="193"/>
      <c r="AL130" s="192"/>
      <c r="AM130" s="194"/>
      <c r="AN130" s="192"/>
      <c r="AO130" s="193"/>
      <c r="AP130" s="192"/>
      <c r="AQ130" s="193"/>
      <c r="AR130" s="192"/>
      <c r="AS130" s="193"/>
      <c r="AT130" s="192"/>
      <c r="AU130" s="193"/>
    </row>
    <row r="131" spans="1:47" s="30" customFormat="1" x14ac:dyDescent="0.2">
      <c r="A131" s="191" t="s">
        <v>1504</v>
      </c>
      <c r="B131" s="191" t="s">
        <v>2179</v>
      </c>
      <c r="C131" s="191" t="s">
        <v>1260</v>
      </c>
      <c r="D131" s="191" t="s">
        <v>1261</v>
      </c>
      <c r="E131" s="191" t="s">
        <v>1141</v>
      </c>
      <c r="F131" s="192"/>
      <c r="G131" s="193"/>
      <c r="H131" s="192"/>
      <c r="I131" s="193"/>
      <c r="J131" s="192"/>
      <c r="K131" s="193"/>
      <c r="L131" s="192"/>
      <c r="M131" s="193"/>
      <c r="N131" s="192"/>
      <c r="O131" s="193"/>
      <c r="P131" s="192"/>
      <c r="Q131" s="193"/>
      <c r="R131" s="192"/>
      <c r="S131" s="193"/>
      <c r="T131" s="236"/>
      <c r="U131" s="193"/>
      <c r="V131" s="192"/>
      <c r="W131" s="193"/>
      <c r="X131" s="192"/>
      <c r="Y131" s="193"/>
      <c r="Z131" s="192"/>
      <c r="AA131" s="194" t="s">
        <v>191</v>
      </c>
      <c r="AB131" s="192"/>
      <c r="AC131" s="193"/>
      <c r="AD131" s="192" t="s">
        <v>191</v>
      </c>
      <c r="AE131" s="193"/>
      <c r="AF131" s="192"/>
      <c r="AG131" s="193"/>
      <c r="AH131" s="192"/>
      <c r="AI131" s="193"/>
      <c r="AJ131" s="192"/>
      <c r="AK131" s="193"/>
      <c r="AL131" s="192"/>
      <c r="AM131" s="194"/>
      <c r="AN131" s="192"/>
      <c r="AO131" s="193"/>
      <c r="AP131" s="192"/>
      <c r="AQ131" s="193"/>
      <c r="AR131" s="192"/>
      <c r="AS131" s="193"/>
      <c r="AT131" s="192"/>
      <c r="AU131" s="193"/>
    </row>
    <row r="132" spans="1:47" s="30" customFormat="1" x14ac:dyDescent="0.2">
      <c r="A132" s="191" t="s">
        <v>1505</v>
      </c>
      <c r="B132" s="191" t="s">
        <v>2180</v>
      </c>
      <c r="C132" s="191" t="s">
        <v>1141</v>
      </c>
      <c r="D132" s="191" t="s">
        <v>1141</v>
      </c>
      <c r="E132" s="202" t="s">
        <v>368</v>
      </c>
      <c r="F132" s="190"/>
      <c r="G132" s="203"/>
      <c r="H132" s="190" t="s">
        <v>768</v>
      </c>
      <c r="I132" s="203"/>
      <c r="J132" s="190"/>
      <c r="K132" s="203"/>
      <c r="L132" s="190"/>
      <c r="M132" s="203"/>
      <c r="N132" s="190"/>
      <c r="O132" s="203"/>
      <c r="P132" s="190"/>
      <c r="Q132" s="203"/>
      <c r="R132" s="190"/>
      <c r="S132" s="203"/>
      <c r="T132" s="236"/>
      <c r="U132" s="203"/>
      <c r="V132" s="190"/>
      <c r="W132" s="203"/>
      <c r="X132" s="190"/>
      <c r="Y132" s="203"/>
      <c r="Z132" s="190"/>
      <c r="AA132" s="204"/>
      <c r="AB132" s="190"/>
      <c r="AC132" s="203"/>
      <c r="AD132" s="190"/>
      <c r="AE132" s="203"/>
      <c r="AF132" s="190"/>
      <c r="AG132" s="203"/>
      <c r="AH132" s="190"/>
      <c r="AI132" s="203"/>
      <c r="AJ132" s="190"/>
      <c r="AK132" s="203"/>
      <c r="AL132" s="190"/>
      <c r="AM132" s="204"/>
      <c r="AN132" s="190"/>
      <c r="AO132" s="203"/>
      <c r="AP132" s="190"/>
      <c r="AQ132" s="203"/>
      <c r="AR132" s="190"/>
      <c r="AS132" s="203"/>
      <c r="AT132" s="190"/>
      <c r="AU132" s="203"/>
    </row>
    <row r="133" spans="1:47" s="30" customFormat="1" x14ac:dyDescent="0.2">
      <c r="A133" s="191" t="s">
        <v>1506</v>
      </c>
      <c r="B133" s="191" t="s">
        <v>2181</v>
      </c>
      <c r="C133" s="191" t="s">
        <v>1141</v>
      </c>
      <c r="D133" s="191" t="s">
        <v>1141</v>
      </c>
      <c r="E133" s="202" t="s">
        <v>368</v>
      </c>
      <c r="F133" s="190"/>
      <c r="G133" s="203" t="s">
        <v>768</v>
      </c>
      <c r="H133" s="190"/>
      <c r="I133" s="203"/>
      <c r="J133" s="190"/>
      <c r="K133" s="203"/>
      <c r="L133" s="190"/>
      <c r="M133" s="203"/>
      <c r="N133" s="190"/>
      <c r="O133" s="203"/>
      <c r="P133" s="190"/>
      <c r="Q133" s="203"/>
      <c r="R133" s="190"/>
      <c r="S133" s="203"/>
      <c r="T133" s="236"/>
      <c r="U133" s="203"/>
      <c r="V133" s="190"/>
      <c r="W133" s="203"/>
      <c r="X133" s="190"/>
      <c r="Y133" s="203"/>
      <c r="Z133" s="190"/>
      <c r="AA133" s="204"/>
      <c r="AB133" s="190"/>
      <c r="AC133" s="203"/>
      <c r="AD133" s="190"/>
      <c r="AE133" s="203"/>
      <c r="AF133" s="190"/>
      <c r="AG133" s="203"/>
      <c r="AH133" s="190"/>
      <c r="AI133" s="203"/>
      <c r="AJ133" s="190"/>
      <c r="AK133" s="203"/>
      <c r="AL133" s="190"/>
      <c r="AM133" s="204"/>
      <c r="AN133" s="190"/>
      <c r="AO133" s="203"/>
      <c r="AP133" s="190"/>
      <c r="AQ133" s="203"/>
      <c r="AR133" s="190"/>
      <c r="AS133" s="203"/>
      <c r="AT133" s="190"/>
      <c r="AU133" s="203"/>
    </row>
    <row r="134" spans="1:47" s="30" customFormat="1" x14ac:dyDescent="0.2">
      <c r="A134" s="205" t="s">
        <v>2998</v>
      </c>
      <c r="B134" s="208" t="s">
        <v>3000</v>
      </c>
      <c r="C134" s="191" t="s">
        <v>1252</v>
      </c>
      <c r="D134" s="191" t="s">
        <v>1252</v>
      </c>
      <c r="E134" s="202"/>
      <c r="F134" s="190"/>
      <c r="G134" s="203"/>
      <c r="H134" s="190" t="s">
        <v>191</v>
      </c>
      <c r="I134" s="203"/>
      <c r="J134" s="190" t="s">
        <v>191</v>
      </c>
      <c r="K134" s="203" t="s">
        <v>191</v>
      </c>
      <c r="L134" s="190"/>
      <c r="M134" s="203"/>
      <c r="N134" s="190"/>
      <c r="O134" s="203"/>
      <c r="P134" s="190"/>
      <c r="Q134" s="203"/>
      <c r="R134" s="190"/>
      <c r="S134" s="203"/>
      <c r="T134" s="236"/>
      <c r="U134" s="203"/>
      <c r="V134" s="190"/>
      <c r="W134" s="203"/>
      <c r="X134" s="190"/>
      <c r="Y134" s="203"/>
      <c r="Z134" s="190"/>
      <c r="AA134" s="204" t="s">
        <v>191</v>
      </c>
      <c r="AB134" s="190" t="s">
        <v>191</v>
      </c>
      <c r="AC134" s="203"/>
      <c r="AD134" s="190" t="s">
        <v>191</v>
      </c>
      <c r="AE134" s="203" t="s">
        <v>191</v>
      </c>
      <c r="AF134" s="190" t="s">
        <v>191</v>
      </c>
      <c r="AG134" s="203" t="s">
        <v>191</v>
      </c>
      <c r="AH134" s="190" t="s">
        <v>191</v>
      </c>
      <c r="AI134" s="203"/>
      <c r="AJ134" s="190" t="s">
        <v>191</v>
      </c>
      <c r="AK134" s="203" t="s">
        <v>191</v>
      </c>
      <c r="AL134" s="190" t="s">
        <v>191</v>
      </c>
      <c r="AM134" s="204"/>
      <c r="AN134" s="190"/>
      <c r="AO134" s="203"/>
      <c r="AP134" s="190"/>
      <c r="AQ134" s="203" t="s">
        <v>191</v>
      </c>
      <c r="AR134" s="190"/>
      <c r="AS134" s="203"/>
      <c r="AT134" s="190"/>
      <c r="AU134" s="203"/>
    </row>
    <row r="135" spans="1:47" s="30" customFormat="1" x14ac:dyDescent="0.2">
      <c r="A135" s="205" t="s">
        <v>2999</v>
      </c>
      <c r="B135" s="208" t="s">
        <v>3001</v>
      </c>
      <c r="C135" s="191" t="s">
        <v>1252</v>
      </c>
      <c r="D135" s="191" t="s">
        <v>1252</v>
      </c>
      <c r="E135" s="202"/>
      <c r="F135" s="190"/>
      <c r="G135" s="203"/>
      <c r="H135" s="190" t="s">
        <v>191</v>
      </c>
      <c r="I135" s="203"/>
      <c r="J135" s="190" t="s">
        <v>191</v>
      </c>
      <c r="K135" s="203" t="s">
        <v>191</v>
      </c>
      <c r="L135" s="190"/>
      <c r="M135" s="203"/>
      <c r="N135" s="190"/>
      <c r="O135" s="203"/>
      <c r="P135" s="190"/>
      <c r="Q135" s="203"/>
      <c r="R135" s="190"/>
      <c r="S135" s="203"/>
      <c r="T135" s="236"/>
      <c r="U135" s="203"/>
      <c r="V135" s="190"/>
      <c r="W135" s="203"/>
      <c r="X135" s="190"/>
      <c r="Y135" s="203"/>
      <c r="Z135" s="190"/>
      <c r="AA135" s="204" t="s">
        <v>191</v>
      </c>
      <c r="AB135" s="190" t="s">
        <v>191</v>
      </c>
      <c r="AC135" s="203"/>
      <c r="AD135" s="190" t="s">
        <v>191</v>
      </c>
      <c r="AE135" s="203" t="s">
        <v>191</v>
      </c>
      <c r="AF135" s="190" t="s">
        <v>191</v>
      </c>
      <c r="AG135" s="203" t="s">
        <v>191</v>
      </c>
      <c r="AH135" s="190" t="s">
        <v>191</v>
      </c>
      <c r="AI135" s="203"/>
      <c r="AJ135" s="190" t="s">
        <v>191</v>
      </c>
      <c r="AK135" s="203" t="s">
        <v>191</v>
      </c>
      <c r="AL135" s="190" t="s">
        <v>191</v>
      </c>
      <c r="AM135" s="204"/>
      <c r="AN135" s="190"/>
      <c r="AO135" s="203"/>
      <c r="AP135" s="190"/>
      <c r="AQ135" s="203" t="s">
        <v>191</v>
      </c>
      <c r="AR135" s="190"/>
      <c r="AS135" s="203"/>
      <c r="AT135" s="190"/>
      <c r="AU135" s="203"/>
    </row>
    <row r="136" spans="1:47" s="30" customFormat="1" x14ac:dyDescent="0.2">
      <c r="A136" s="191" t="s">
        <v>1507</v>
      </c>
      <c r="B136" s="191" t="s">
        <v>2182</v>
      </c>
      <c r="C136" s="191" t="s">
        <v>1141</v>
      </c>
      <c r="D136" s="191" t="s">
        <v>1141</v>
      </c>
      <c r="E136" s="202" t="s">
        <v>364</v>
      </c>
      <c r="F136" s="190"/>
      <c r="G136" s="203"/>
      <c r="H136" s="190"/>
      <c r="I136" s="203"/>
      <c r="J136" s="190"/>
      <c r="K136" s="203"/>
      <c r="L136" s="190"/>
      <c r="M136" s="203"/>
      <c r="N136" s="190"/>
      <c r="O136" s="203"/>
      <c r="P136" s="190"/>
      <c r="Q136" s="203"/>
      <c r="R136" s="190"/>
      <c r="S136" s="203"/>
      <c r="T136" s="236"/>
      <c r="U136" s="203"/>
      <c r="V136" s="190"/>
      <c r="W136" s="203"/>
      <c r="X136" s="190"/>
      <c r="Y136" s="203"/>
      <c r="Z136" s="190"/>
      <c r="AA136" s="204"/>
      <c r="AB136" s="190"/>
      <c r="AC136" s="203"/>
      <c r="AD136" s="190"/>
      <c r="AE136" s="203"/>
      <c r="AF136" s="190"/>
      <c r="AG136" s="203"/>
      <c r="AH136" s="190"/>
      <c r="AI136" s="203"/>
      <c r="AJ136" s="190"/>
      <c r="AK136" s="203"/>
      <c r="AL136" s="190"/>
      <c r="AM136" s="204"/>
      <c r="AN136" s="190"/>
      <c r="AO136" s="203"/>
      <c r="AP136" s="190"/>
      <c r="AQ136" s="203"/>
      <c r="AR136" s="190"/>
      <c r="AS136" s="203"/>
      <c r="AT136" s="190"/>
      <c r="AU136" s="203"/>
    </row>
    <row r="137" spans="1:47" s="30" customFormat="1" x14ac:dyDescent="0.2">
      <c r="A137" s="209" t="s">
        <v>2651</v>
      </c>
      <c r="B137" s="208" t="s">
        <v>2652</v>
      </c>
      <c r="C137" s="208" t="s">
        <v>2653</v>
      </c>
      <c r="D137" s="208" t="s">
        <v>2654</v>
      </c>
      <c r="E137" s="208" t="s">
        <v>1252</v>
      </c>
      <c r="F137" s="190"/>
      <c r="G137" s="203"/>
      <c r="H137" s="190"/>
      <c r="I137" s="203"/>
      <c r="J137" s="190"/>
      <c r="K137" s="203"/>
      <c r="L137" s="190" t="s">
        <v>191</v>
      </c>
      <c r="M137" s="203"/>
      <c r="N137" s="190"/>
      <c r="O137" s="203" t="s">
        <v>191</v>
      </c>
      <c r="P137" s="190"/>
      <c r="Q137" s="203"/>
      <c r="R137" s="190"/>
      <c r="S137" s="203"/>
      <c r="T137" s="236"/>
      <c r="U137" s="203"/>
      <c r="V137" s="190"/>
      <c r="W137" s="203"/>
      <c r="X137" s="190"/>
      <c r="Y137" s="203"/>
      <c r="Z137" s="190"/>
      <c r="AA137" s="204" t="s">
        <v>191</v>
      </c>
      <c r="AB137" s="190" t="s">
        <v>191</v>
      </c>
      <c r="AC137" s="203"/>
      <c r="AD137" s="190" t="s">
        <v>191</v>
      </c>
      <c r="AE137" s="203" t="s">
        <v>191</v>
      </c>
      <c r="AF137" s="190" t="s">
        <v>191</v>
      </c>
      <c r="AG137" s="203" t="s">
        <v>191</v>
      </c>
      <c r="AH137" s="190" t="s">
        <v>191</v>
      </c>
      <c r="AI137" s="203"/>
      <c r="AJ137" s="190" t="s">
        <v>191</v>
      </c>
      <c r="AK137" s="203" t="s">
        <v>191</v>
      </c>
      <c r="AL137" s="190" t="s">
        <v>191</v>
      </c>
      <c r="AM137" s="204"/>
      <c r="AN137" s="190"/>
      <c r="AO137" s="203"/>
      <c r="AP137" s="190"/>
      <c r="AQ137" s="203" t="s">
        <v>191</v>
      </c>
      <c r="AR137" s="190"/>
      <c r="AS137" s="203"/>
      <c r="AT137" s="190"/>
      <c r="AU137" s="203"/>
    </row>
    <row r="138" spans="1:47" s="30" customFormat="1" x14ac:dyDescent="0.2">
      <c r="A138" s="131" t="s">
        <v>5275</v>
      </c>
      <c r="B138" s="132" t="s">
        <v>5274</v>
      </c>
      <c r="C138" s="132" t="s">
        <v>5272</v>
      </c>
      <c r="D138" s="132" t="s">
        <v>5273</v>
      </c>
      <c r="E138" s="132" t="s">
        <v>1252</v>
      </c>
      <c r="F138" s="190"/>
      <c r="G138" s="203"/>
      <c r="H138" s="190"/>
      <c r="I138" s="203"/>
      <c r="J138" s="190"/>
      <c r="K138" s="203"/>
      <c r="L138" s="190" t="s">
        <v>191</v>
      </c>
      <c r="M138" s="203"/>
      <c r="N138" s="190"/>
      <c r="O138" s="203"/>
      <c r="P138" s="190"/>
      <c r="Q138" s="203"/>
      <c r="R138" s="190"/>
      <c r="S138" s="203"/>
      <c r="T138" s="236"/>
      <c r="U138" s="203"/>
      <c r="V138" s="190"/>
      <c r="W138" s="203"/>
      <c r="X138" s="190"/>
      <c r="Y138" s="203"/>
      <c r="Z138" s="190"/>
      <c r="AA138" s="204"/>
      <c r="AB138" s="190"/>
      <c r="AC138" s="203"/>
      <c r="AD138" s="190"/>
      <c r="AE138" s="203"/>
      <c r="AF138" s="190"/>
      <c r="AG138" s="203"/>
      <c r="AH138" s="190"/>
      <c r="AI138" s="203"/>
      <c r="AJ138" s="190"/>
      <c r="AK138" s="203"/>
      <c r="AL138" s="190"/>
      <c r="AM138" s="204"/>
      <c r="AN138" s="190"/>
      <c r="AO138" s="203"/>
      <c r="AP138" s="190"/>
      <c r="AQ138" s="203"/>
      <c r="AR138" s="190"/>
      <c r="AS138" s="203"/>
      <c r="AT138" s="190"/>
      <c r="AU138" s="203"/>
    </row>
    <row r="139" spans="1:47" s="30" customFormat="1" x14ac:dyDescent="0.2">
      <c r="A139" s="191" t="s">
        <v>1508</v>
      </c>
      <c r="B139" s="191" t="s">
        <v>2183</v>
      </c>
      <c r="C139" s="191" t="s">
        <v>1262</v>
      </c>
      <c r="D139" s="191" t="s">
        <v>1263</v>
      </c>
      <c r="E139" s="191" t="s">
        <v>1141</v>
      </c>
      <c r="F139" s="192"/>
      <c r="G139" s="193"/>
      <c r="H139" s="192"/>
      <c r="I139" s="193"/>
      <c r="J139" s="192"/>
      <c r="K139" s="193"/>
      <c r="L139" s="192" t="s">
        <v>191</v>
      </c>
      <c r="M139" s="193"/>
      <c r="N139" s="192"/>
      <c r="O139" s="193" t="s">
        <v>191</v>
      </c>
      <c r="P139" s="192"/>
      <c r="Q139" s="193"/>
      <c r="R139" s="192"/>
      <c r="S139" s="193"/>
      <c r="T139" s="236"/>
      <c r="U139" s="193"/>
      <c r="V139" s="192"/>
      <c r="W139" s="193"/>
      <c r="X139" s="192"/>
      <c r="Y139" s="193"/>
      <c r="Z139" s="192"/>
      <c r="AA139" s="194" t="s">
        <v>191</v>
      </c>
      <c r="AB139" s="192" t="s">
        <v>191</v>
      </c>
      <c r="AC139" s="193"/>
      <c r="AD139" s="192" t="s">
        <v>191</v>
      </c>
      <c r="AE139" s="193" t="s">
        <v>191</v>
      </c>
      <c r="AF139" s="192"/>
      <c r="AG139" s="193"/>
      <c r="AH139" s="192"/>
      <c r="AI139" s="193"/>
      <c r="AJ139" s="192"/>
      <c r="AK139" s="193"/>
      <c r="AL139" s="192"/>
      <c r="AM139" s="194"/>
      <c r="AN139" s="192"/>
      <c r="AO139" s="193"/>
      <c r="AP139" s="192"/>
      <c r="AQ139" s="193" t="s">
        <v>191</v>
      </c>
      <c r="AR139" s="192"/>
      <c r="AS139" s="193"/>
      <c r="AT139" s="192"/>
      <c r="AU139" s="193"/>
    </row>
    <row r="140" spans="1:47" s="30" customFormat="1" x14ac:dyDescent="0.2">
      <c r="A140" s="191" t="s">
        <v>1509</v>
      </c>
      <c r="B140" s="191" t="s">
        <v>2184</v>
      </c>
      <c r="C140" s="191" t="s">
        <v>1264</v>
      </c>
      <c r="D140" s="191" t="s">
        <v>271</v>
      </c>
      <c r="E140" s="191" t="s">
        <v>1141</v>
      </c>
      <c r="F140" s="192"/>
      <c r="G140" s="193"/>
      <c r="H140" s="192"/>
      <c r="I140" s="193"/>
      <c r="J140" s="192"/>
      <c r="K140" s="193"/>
      <c r="L140" s="192"/>
      <c r="M140" s="193"/>
      <c r="N140" s="192"/>
      <c r="O140" s="193"/>
      <c r="P140" s="192"/>
      <c r="Q140" s="193"/>
      <c r="R140" s="192"/>
      <c r="S140" s="193"/>
      <c r="T140" s="236"/>
      <c r="U140" s="193"/>
      <c r="V140" s="192"/>
      <c r="W140" s="193"/>
      <c r="X140" s="192"/>
      <c r="Y140" s="193"/>
      <c r="Z140" s="192"/>
      <c r="AA140" s="194" t="s">
        <v>191</v>
      </c>
      <c r="AB140" s="192" t="s">
        <v>191</v>
      </c>
      <c r="AC140" s="193"/>
      <c r="AD140" s="192" t="s">
        <v>191</v>
      </c>
      <c r="AE140" s="193"/>
      <c r="AF140" s="192"/>
      <c r="AG140" s="193"/>
      <c r="AH140" s="192"/>
      <c r="AI140" s="193"/>
      <c r="AJ140" s="192"/>
      <c r="AK140" s="193"/>
      <c r="AL140" s="192"/>
      <c r="AM140" s="194"/>
      <c r="AN140" s="192"/>
      <c r="AO140" s="193"/>
      <c r="AP140" s="192"/>
      <c r="AQ140" s="193" t="s">
        <v>191</v>
      </c>
      <c r="AR140" s="192"/>
      <c r="AS140" s="193"/>
      <c r="AT140" s="192"/>
      <c r="AU140" s="193"/>
    </row>
    <row r="141" spans="1:47" s="30" customFormat="1" x14ac:dyDescent="0.2">
      <c r="A141" s="191" t="s">
        <v>1510</v>
      </c>
      <c r="B141" s="191" t="s">
        <v>2185</v>
      </c>
      <c r="C141" s="191" t="s">
        <v>272</v>
      </c>
      <c r="D141" s="191" t="s">
        <v>273</v>
      </c>
      <c r="E141" s="191" t="s">
        <v>1141</v>
      </c>
      <c r="F141" s="192"/>
      <c r="G141" s="193"/>
      <c r="H141" s="192"/>
      <c r="I141" s="193"/>
      <c r="J141" s="192"/>
      <c r="K141" s="193"/>
      <c r="L141" s="192" t="s">
        <v>191</v>
      </c>
      <c r="M141" s="193"/>
      <c r="N141" s="192"/>
      <c r="O141" s="193" t="s">
        <v>191</v>
      </c>
      <c r="P141" s="192"/>
      <c r="Q141" s="193"/>
      <c r="R141" s="192"/>
      <c r="S141" s="193"/>
      <c r="T141" s="236"/>
      <c r="U141" s="193"/>
      <c r="V141" s="192"/>
      <c r="W141" s="193"/>
      <c r="X141" s="192"/>
      <c r="Y141" s="193"/>
      <c r="Z141" s="192"/>
      <c r="AA141" s="194" t="s">
        <v>191</v>
      </c>
      <c r="AB141" s="192" t="s">
        <v>191</v>
      </c>
      <c r="AC141" s="193"/>
      <c r="AD141" s="192" t="s">
        <v>191</v>
      </c>
      <c r="AE141" s="193"/>
      <c r="AF141" s="192"/>
      <c r="AG141" s="193"/>
      <c r="AH141" s="192"/>
      <c r="AI141" s="193"/>
      <c r="AJ141" s="192"/>
      <c r="AK141" s="193"/>
      <c r="AL141" s="192"/>
      <c r="AM141" s="194"/>
      <c r="AN141" s="192"/>
      <c r="AO141" s="193"/>
      <c r="AP141" s="192"/>
      <c r="AQ141" s="193" t="s">
        <v>191</v>
      </c>
      <c r="AR141" s="192"/>
      <c r="AS141" s="193"/>
      <c r="AT141" s="192"/>
      <c r="AU141" s="193" t="s">
        <v>191</v>
      </c>
    </row>
    <row r="142" spans="1:47" s="30" customFormat="1" x14ac:dyDescent="0.2">
      <c r="A142" s="191" t="s">
        <v>1511</v>
      </c>
      <c r="B142" s="191" t="s">
        <v>2186</v>
      </c>
      <c r="C142" s="191" t="s">
        <v>274</v>
      </c>
      <c r="D142" s="191" t="s">
        <v>275</v>
      </c>
      <c r="E142" s="191" t="s">
        <v>1141</v>
      </c>
      <c r="F142" s="192"/>
      <c r="G142" s="193"/>
      <c r="H142" s="192"/>
      <c r="I142" s="193"/>
      <c r="J142" s="192"/>
      <c r="K142" s="193"/>
      <c r="L142" s="192"/>
      <c r="M142" s="193"/>
      <c r="N142" s="192"/>
      <c r="O142" s="193"/>
      <c r="P142" s="192"/>
      <c r="Q142" s="193"/>
      <c r="R142" s="192"/>
      <c r="S142" s="193"/>
      <c r="T142" s="236"/>
      <c r="U142" s="193"/>
      <c r="V142" s="192"/>
      <c r="W142" s="193"/>
      <c r="X142" s="192"/>
      <c r="Y142" s="193"/>
      <c r="Z142" s="192"/>
      <c r="AA142" s="194" t="s">
        <v>191</v>
      </c>
      <c r="AB142" s="192" t="s">
        <v>191</v>
      </c>
      <c r="AC142" s="193"/>
      <c r="AD142" s="192"/>
      <c r="AE142" s="193"/>
      <c r="AF142" s="192"/>
      <c r="AG142" s="193"/>
      <c r="AH142" s="192"/>
      <c r="AI142" s="193"/>
      <c r="AJ142" s="192"/>
      <c r="AK142" s="193"/>
      <c r="AL142" s="192"/>
      <c r="AM142" s="194"/>
      <c r="AN142" s="192"/>
      <c r="AO142" s="193"/>
      <c r="AP142" s="192"/>
      <c r="AQ142" s="193"/>
      <c r="AR142" s="192"/>
      <c r="AS142" s="193"/>
      <c r="AT142" s="192"/>
      <c r="AU142" s="193"/>
    </row>
    <row r="143" spans="1:47" s="30" customFormat="1" x14ac:dyDescent="0.2">
      <c r="A143" s="191" t="s">
        <v>1512</v>
      </c>
      <c r="B143" s="191" t="s">
        <v>2187</v>
      </c>
      <c r="C143" s="191" t="s">
        <v>276</v>
      </c>
      <c r="D143" s="191" t="s">
        <v>277</v>
      </c>
      <c r="E143" s="191" t="s">
        <v>1141</v>
      </c>
      <c r="F143" s="192"/>
      <c r="G143" s="193"/>
      <c r="H143" s="192"/>
      <c r="I143" s="193"/>
      <c r="J143" s="192"/>
      <c r="K143" s="193"/>
      <c r="L143" s="192"/>
      <c r="M143" s="193"/>
      <c r="N143" s="192"/>
      <c r="O143" s="193"/>
      <c r="P143" s="192"/>
      <c r="Q143" s="193"/>
      <c r="R143" s="192"/>
      <c r="S143" s="193"/>
      <c r="T143" s="236"/>
      <c r="U143" s="193"/>
      <c r="V143" s="192"/>
      <c r="W143" s="193"/>
      <c r="X143" s="192"/>
      <c r="Y143" s="193"/>
      <c r="Z143" s="192"/>
      <c r="AA143" s="194" t="s">
        <v>191</v>
      </c>
      <c r="AB143" s="192" t="s">
        <v>191</v>
      </c>
      <c r="AC143" s="193"/>
      <c r="AD143" s="192"/>
      <c r="AE143" s="193"/>
      <c r="AF143" s="192"/>
      <c r="AG143" s="193"/>
      <c r="AH143" s="192"/>
      <c r="AI143" s="193"/>
      <c r="AJ143" s="192"/>
      <c r="AK143" s="193"/>
      <c r="AL143" s="192"/>
      <c r="AM143" s="194"/>
      <c r="AN143" s="192"/>
      <c r="AO143" s="193"/>
      <c r="AP143" s="192"/>
      <c r="AQ143" s="193"/>
      <c r="AR143" s="192"/>
      <c r="AS143" s="193"/>
      <c r="AT143" s="192"/>
      <c r="AU143" s="193"/>
    </row>
    <row r="144" spans="1:47" s="30" customFormat="1" x14ac:dyDescent="0.2">
      <c r="A144" s="191" t="s">
        <v>1513</v>
      </c>
      <c r="B144" s="191" t="s">
        <v>2188</v>
      </c>
      <c r="C144" s="191" t="s">
        <v>278</v>
      </c>
      <c r="D144" s="191" t="s">
        <v>279</v>
      </c>
      <c r="E144" s="191" t="s">
        <v>1141</v>
      </c>
      <c r="F144" s="192"/>
      <c r="G144" s="193"/>
      <c r="H144" s="192"/>
      <c r="I144" s="193"/>
      <c r="J144" s="192"/>
      <c r="K144" s="193"/>
      <c r="L144" s="192"/>
      <c r="M144" s="193"/>
      <c r="N144" s="192"/>
      <c r="O144" s="193"/>
      <c r="P144" s="192"/>
      <c r="Q144" s="193"/>
      <c r="R144" s="192"/>
      <c r="S144" s="193"/>
      <c r="T144" s="236"/>
      <c r="U144" s="193"/>
      <c r="V144" s="192"/>
      <c r="W144" s="193"/>
      <c r="X144" s="192"/>
      <c r="Y144" s="193"/>
      <c r="Z144" s="192"/>
      <c r="AA144" s="194" t="s">
        <v>191</v>
      </c>
      <c r="AB144" s="192" t="s">
        <v>191</v>
      </c>
      <c r="AC144" s="193"/>
      <c r="AD144" s="192"/>
      <c r="AE144" s="193"/>
      <c r="AF144" s="192"/>
      <c r="AG144" s="193"/>
      <c r="AH144" s="192"/>
      <c r="AI144" s="193"/>
      <c r="AJ144" s="192"/>
      <c r="AK144" s="193"/>
      <c r="AL144" s="192"/>
      <c r="AM144" s="194"/>
      <c r="AN144" s="192"/>
      <c r="AO144" s="193"/>
      <c r="AP144" s="192"/>
      <c r="AQ144" s="193"/>
      <c r="AR144" s="192"/>
      <c r="AS144" s="193"/>
      <c r="AT144" s="192"/>
      <c r="AU144" s="193" t="s">
        <v>191</v>
      </c>
    </row>
    <row r="145" spans="1:47" s="30" customFormat="1" x14ac:dyDescent="0.2">
      <c r="A145" s="191" t="s">
        <v>1514</v>
      </c>
      <c r="B145" s="191" t="s">
        <v>2189</v>
      </c>
      <c r="C145" s="191" t="s">
        <v>280</v>
      </c>
      <c r="D145" s="191" t="s">
        <v>281</v>
      </c>
      <c r="E145" s="191" t="s">
        <v>1141</v>
      </c>
      <c r="F145" s="192"/>
      <c r="G145" s="193"/>
      <c r="H145" s="192"/>
      <c r="I145" s="193"/>
      <c r="J145" s="192"/>
      <c r="K145" s="193"/>
      <c r="L145" s="192"/>
      <c r="M145" s="193"/>
      <c r="N145" s="192"/>
      <c r="O145" s="193"/>
      <c r="P145" s="192"/>
      <c r="Q145" s="193"/>
      <c r="R145" s="192"/>
      <c r="S145" s="193"/>
      <c r="T145" s="236"/>
      <c r="U145" s="193"/>
      <c r="V145" s="192"/>
      <c r="W145" s="193"/>
      <c r="X145" s="192"/>
      <c r="Y145" s="193"/>
      <c r="Z145" s="192"/>
      <c r="AA145" s="194" t="s">
        <v>191</v>
      </c>
      <c r="AB145" s="192" t="s">
        <v>191</v>
      </c>
      <c r="AC145" s="193"/>
      <c r="AD145" s="192"/>
      <c r="AE145" s="193"/>
      <c r="AF145" s="192"/>
      <c r="AG145" s="193"/>
      <c r="AH145" s="192" t="s">
        <v>191</v>
      </c>
      <c r="AI145" s="193"/>
      <c r="AJ145" s="192" t="s">
        <v>191</v>
      </c>
      <c r="AK145" s="193"/>
      <c r="AL145" s="192"/>
      <c r="AM145" s="194"/>
      <c r="AN145" s="192"/>
      <c r="AO145" s="193"/>
      <c r="AP145" s="192"/>
      <c r="AQ145" s="193"/>
      <c r="AR145" s="192"/>
      <c r="AS145" s="193"/>
      <c r="AT145" s="192"/>
      <c r="AU145" s="193" t="s">
        <v>191</v>
      </c>
    </row>
    <row r="146" spans="1:47" s="30" customFormat="1" x14ac:dyDescent="0.2">
      <c r="A146" s="188" t="s">
        <v>1515</v>
      </c>
      <c r="B146" s="188" t="s">
        <v>2190</v>
      </c>
      <c r="C146" s="188" t="s">
        <v>282</v>
      </c>
      <c r="D146" s="188" t="s">
        <v>283</v>
      </c>
      <c r="E146" s="188" t="s">
        <v>1141</v>
      </c>
      <c r="F146" s="192" t="s">
        <v>191</v>
      </c>
      <c r="G146" s="192" t="s">
        <v>191</v>
      </c>
      <c r="H146" s="192"/>
      <c r="I146" s="192" t="s">
        <v>191</v>
      </c>
      <c r="J146" s="192" t="s">
        <v>191</v>
      </c>
      <c r="K146" s="192"/>
      <c r="L146" s="192"/>
      <c r="M146" s="192"/>
      <c r="N146" s="192"/>
      <c r="O146" s="192"/>
      <c r="P146" s="192"/>
      <c r="Q146" s="192"/>
      <c r="R146" s="192"/>
      <c r="S146" s="192"/>
      <c r="T146" s="236"/>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row>
    <row r="147" spans="1:47" s="30" customFormat="1" x14ac:dyDescent="0.2">
      <c r="A147" s="191" t="s">
        <v>1516</v>
      </c>
      <c r="B147" s="191" t="s">
        <v>2191</v>
      </c>
      <c r="C147" s="191" t="s">
        <v>1141</v>
      </c>
      <c r="D147" s="191" t="s">
        <v>1141</v>
      </c>
      <c r="E147" s="202" t="s">
        <v>368</v>
      </c>
      <c r="F147" s="190"/>
      <c r="G147" s="203"/>
      <c r="H147" s="190"/>
      <c r="I147" s="203"/>
      <c r="J147" s="190"/>
      <c r="K147" s="203"/>
      <c r="L147" s="190"/>
      <c r="M147" s="203"/>
      <c r="N147" s="190"/>
      <c r="O147" s="203"/>
      <c r="P147" s="190"/>
      <c r="Q147" s="203"/>
      <c r="R147" s="190"/>
      <c r="S147" s="203"/>
      <c r="T147" s="236"/>
      <c r="U147" s="203"/>
      <c r="V147" s="190"/>
      <c r="W147" s="203"/>
      <c r="X147" s="190"/>
      <c r="Y147" s="203"/>
      <c r="Z147" s="190"/>
      <c r="AA147" s="204"/>
      <c r="AB147" s="190"/>
      <c r="AC147" s="203"/>
      <c r="AD147" s="190"/>
      <c r="AE147" s="203"/>
      <c r="AF147" s="190"/>
      <c r="AG147" s="203"/>
      <c r="AH147" s="190"/>
      <c r="AI147" s="203"/>
      <c r="AJ147" s="190"/>
      <c r="AK147" s="203"/>
      <c r="AL147" s="190"/>
      <c r="AM147" s="204"/>
      <c r="AN147" s="190"/>
      <c r="AO147" s="203"/>
      <c r="AP147" s="190"/>
      <c r="AQ147" s="203"/>
      <c r="AR147" s="190"/>
      <c r="AS147" s="203"/>
      <c r="AT147" s="190"/>
      <c r="AU147" s="203"/>
    </row>
    <row r="148" spans="1:47" s="30" customFormat="1" x14ac:dyDescent="0.2">
      <c r="A148" s="191" t="s">
        <v>1517</v>
      </c>
      <c r="B148" s="191" t="s">
        <v>2192</v>
      </c>
      <c r="C148" s="191" t="s">
        <v>1141</v>
      </c>
      <c r="D148" s="191" t="s">
        <v>1141</v>
      </c>
      <c r="E148" s="202" t="s">
        <v>368</v>
      </c>
      <c r="F148" s="190"/>
      <c r="G148" s="203"/>
      <c r="H148" s="190"/>
      <c r="I148" s="203"/>
      <c r="J148" s="190"/>
      <c r="K148" s="203"/>
      <c r="L148" s="190"/>
      <c r="M148" s="203"/>
      <c r="N148" s="190"/>
      <c r="O148" s="203"/>
      <c r="P148" s="190"/>
      <c r="Q148" s="203"/>
      <c r="R148" s="190"/>
      <c r="S148" s="203"/>
      <c r="T148" s="236"/>
      <c r="U148" s="203"/>
      <c r="V148" s="190"/>
      <c r="W148" s="203"/>
      <c r="X148" s="190"/>
      <c r="Y148" s="203"/>
      <c r="Z148" s="190"/>
      <c r="AA148" s="204"/>
      <c r="AB148" s="190"/>
      <c r="AC148" s="203"/>
      <c r="AD148" s="190"/>
      <c r="AE148" s="203"/>
      <c r="AF148" s="190"/>
      <c r="AG148" s="203"/>
      <c r="AH148" s="190"/>
      <c r="AI148" s="203"/>
      <c r="AJ148" s="190"/>
      <c r="AK148" s="203"/>
      <c r="AL148" s="190"/>
      <c r="AM148" s="204"/>
      <c r="AN148" s="190"/>
      <c r="AO148" s="203"/>
      <c r="AP148" s="190"/>
      <c r="AQ148" s="203"/>
      <c r="AR148" s="190"/>
      <c r="AS148" s="203"/>
      <c r="AT148" s="190"/>
      <c r="AU148" s="203"/>
    </row>
    <row r="149" spans="1:47" s="30" customFormat="1" x14ac:dyDescent="0.2">
      <c r="A149" s="191" t="s">
        <v>1518</v>
      </c>
      <c r="B149" s="191" t="s">
        <v>2193</v>
      </c>
      <c r="C149" s="191" t="s">
        <v>849</v>
      </c>
      <c r="D149" s="191" t="s">
        <v>850</v>
      </c>
      <c r="E149" s="191" t="s">
        <v>1141</v>
      </c>
      <c r="F149" s="192" t="s">
        <v>191</v>
      </c>
      <c r="G149" s="193" t="s">
        <v>191</v>
      </c>
      <c r="H149" s="192"/>
      <c r="I149" s="193" t="s">
        <v>191</v>
      </c>
      <c r="J149" s="192" t="s">
        <v>191</v>
      </c>
      <c r="K149" s="193"/>
      <c r="L149" s="192"/>
      <c r="M149" s="193"/>
      <c r="N149" s="192"/>
      <c r="O149" s="193"/>
      <c r="P149" s="192"/>
      <c r="Q149" s="193"/>
      <c r="R149" s="192"/>
      <c r="S149" s="193"/>
      <c r="T149" s="236"/>
      <c r="U149" s="193"/>
      <c r="V149" s="192"/>
      <c r="W149" s="193"/>
      <c r="X149" s="192"/>
      <c r="Y149" s="193"/>
      <c r="Z149" s="192"/>
      <c r="AA149" s="194"/>
      <c r="AB149" s="192"/>
      <c r="AC149" s="193"/>
      <c r="AD149" s="192"/>
      <c r="AE149" s="193"/>
      <c r="AF149" s="192"/>
      <c r="AG149" s="193"/>
      <c r="AH149" s="192"/>
      <c r="AI149" s="193"/>
      <c r="AJ149" s="192"/>
      <c r="AK149" s="193" t="s">
        <v>191</v>
      </c>
      <c r="AL149" s="192"/>
      <c r="AM149" s="194"/>
      <c r="AN149" s="192"/>
      <c r="AO149" s="193"/>
      <c r="AP149" s="192"/>
      <c r="AQ149" s="193"/>
      <c r="AR149" s="192"/>
      <c r="AS149" s="193"/>
      <c r="AT149" s="192"/>
      <c r="AU149" s="193"/>
    </row>
    <row r="150" spans="1:47" s="30" customFormat="1" x14ac:dyDescent="0.2">
      <c r="A150" s="191" t="s">
        <v>1519</v>
      </c>
      <c r="B150" s="191" t="s">
        <v>2194</v>
      </c>
      <c r="C150" s="191" t="s">
        <v>851</v>
      </c>
      <c r="D150" s="191" t="s">
        <v>852</v>
      </c>
      <c r="E150" s="191" t="s">
        <v>1141</v>
      </c>
      <c r="F150" s="192" t="s">
        <v>191</v>
      </c>
      <c r="G150" s="193" t="s">
        <v>191</v>
      </c>
      <c r="H150" s="192"/>
      <c r="I150" s="193" t="s">
        <v>191</v>
      </c>
      <c r="J150" s="192" t="s">
        <v>191</v>
      </c>
      <c r="K150" s="193"/>
      <c r="L150" s="192" t="s">
        <v>191</v>
      </c>
      <c r="M150" s="193"/>
      <c r="N150" s="192"/>
      <c r="O150" s="193"/>
      <c r="P150" s="192"/>
      <c r="Q150" s="193"/>
      <c r="R150" s="192"/>
      <c r="S150" s="193"/>
      <c r="T150" s="236"/>
      <c r="U150" s="193"/>
      <c r="V150" s="192"/>
      <c r="W150" s="193"/>
      <c r="X150" s="192"/>
      <c r="Y150" s="193"/>
      <c r="Z150" s="192"/>
      <c r="AA150" s="194"/>
      <c r="AB150" s="192"/>
      <c r="AC150" s="193"/>
      <c r="AD150" s="192"/>
      <c r="AE150" s="193"/>
      <c r="AF150" s="192"/>
      <c r="AG150" s="193"/>
      <c r="AH150" s="192"/>
      <c r="AI150" s="193"/>
      <c r="AJ150" s="192"/>
      <c r="AK150" s="193" t="s">
        <v>191</v>
      </c>
      <c r="AL150" s="192"/>
      <c r="AM150" s="194"/>
      <c r="AN150" s="192"/>
      <c r="AO150" s="193"/>
      <c r="AP150" s="192"/>
      <c r="AQ150" s="193"/>
      <c r="AR150" s="192"/>
      <c r="AS150" s="193"/>
      <c r="AT150" s="192"/>
      <c r="AU150" s="193"/>
    </row>
    <row r="151" spans="1:47" s="30" customFormat="1" x14ac:dyDescent="0.2">
      <c r="A151" s="191" t="s">
        <v>965</v>
      </c>
      <c r="B151" s="191" t="s">
        <v>2195</v>
      </c>
      <c r="C151" s="191" t="s">
        <v>968</v>
      </c>
      <c r="D151" s="191" t="s">
        <v>969</v>
      </c>
      <c r="E151" s="191" t="s">
        <v>1141</v>
      </c>
      <c r="F151" s="192" t="s">
        <v>191</v>
      </c>
      <c r="G151" s="193" t="s">
        <v>191</v>
      </c>
      <c r="H151" s="192"/>
      <c r="I151" s="193" t="s">
        <v>191</v>
      </c>
      <c r="J151" s="192" t="s">
        <v>191</v>
      </c>
      <c r="K151" s="193"/>
      <c r="L151" s="192"/>
      <c r="M151" s="193"/>
      <c r="N151" s="192"/>
      <c r="O151" s="193"/>
      <c r="P151" s="192"/>
      <c r="Q151" s="193"/>
      <c r="R151" s="192"/>
      <c r="S151" s="193"/>
      <c r="T151" s="236"/>
      <c r="U151" s="193"/>
      <c r="V151" s="192" t="s">
        <v>191</v>
      </c>
      <c r="W151" s="193"/>
      <c r="X151" s="192"/>
      <c r="Y151" s="193"/>
      <c r="Z151" s="192"/>
      <c r="AA151" s="194"/>
      <c r="AB151" s="192"/>
      <c r="AC151" s="193" t="s">
        <v>191</v>
      </c>
      <c r="AD151" s="192" t="s">
        <v>191</v>
      </c>
      <c r="AE151" s="193"/>
      <c r="AF151" s="192"/>
      <c r="AG151" s="193"/>
      <c r="AH151" s="192"/>
      <c r="AI151" s="193"/>
      <c r="AJ151" s="192"/>
      <c r="AK151" s="193" t="s">
        <v>191</v>
      </c>
      <c r="AL151" s="192"/>
      <c r="AM151" s="194"/>
      <c r="AN151" s="192"/>
      <c r="AO151" s="193"/>
      <c r="AP151" s="192"/>
      <c r="AQ151" s="193"/>
      <c r="AR151" s="192"/>
      <c r="AS151" s="193"/>
      <c r="AT151" s="192"/>
      <c r="AU151" s="193"/>
    </row>
    <row r="152" spans="1:47" s="30" customFormat="1" x14ac:dyDescent="0.2">
      <c r="A152" s="191" t="s">
        <v>970</v>
      </c>
      <c r="B152" s="191" t="s">
        <v>2196</v>
      </c>
      <c r="C152" s="191" t="s">
        <v>853</v>
      </c>
      <c r="D152" s="191" t="s">
        <v>854</v>
      </c>
      <c r="E152" s="191" t="s">
        <v>1141</v>
      </c>
      <c r="F152" s="192" t="s">
        <v>191</v>
      </c>
      <c r="G152" s="193"/>
      <c r="H152" s="192"/>
      <c r="I152" s="193" t="s">
        <v>191</v>
      </c>
      <c r="J152" s="192"/>
      <c r="K152" s="193"/>
      <c r="L152" s="192"/>
      <c r="M152" s="193"/>
      <c r="N152" s="192"/>
      <c r="O152" s="193"/>
      <c r="P152" s="192"/>
      <c r="Q152" s="193"/>
      <c r="R152" s="192"/>
      <c r="S152" s="193"/>
      <c r="T152" s="236"/>
      <c r="U152" s="193" t="s">
        <v>191</v>
      </c>
      <c r="V152" s="192" t="s">
        <v>191</v>
      </c>
      <c r="W152" s="193"/>
      <c r="X152" s="192"/>
      <c r="Y152" s="193"/>
      <c r="Z152" s="192"/>
      <c r="AA152" s="194"/>
      <c r="AB152" s="192"/>
      <c r="AC152" s="193" t="s">
        <v>191</v>
      </c>
      <c r="AD152" s="192" t="s">
        <v>191</v>
      </c>
      <c r="AE152" s="193"/>
      <c r="AF152" s="192"/>
      <c r="AG152" s="193"/>
      <c r="AH152" s="192"/>
      <c r="AI152" s="193"/>
      <c r="AJ152" s="192"/>
      <c r="AK152" s="193" t="s">
        <v>191</v>
      </c>
      <c r="AL152" s="192"/>
      <c r="AM152" s="194"/>
      <c r="AN152" s="192"/>
      <c r="AO152" s="193"/>
      <c r="AP152" s="192"/>
      <c r="AQ152" s="193"/>
      <c r="AR152" s="192"/>
      <c r="AS152" s="193"/>
      <c r="AT152" s="192"/>
      <c r="AU152" s="193"/>
    </row>
    <row r="153" spans="1:47" s="30" customFormat="1" x14ac:dyDescent="0.2">
      <c r="A153" s="191" t="s">
        <v>1520</v>
      </c>
      <c r="B153" s="191" t="s">
        <v>2197</v>
      </c>
      <c r="C153" s="191" t="s">
        <v>855</v>
      </c>
      <c r="D153" s="191" t="s">
        <v>284</v>
      </c>
      <c r="E153" s="191" t="s">
        <v>1141</v>
      </c>
      <c r="F153" s="192" t="s">
        <v>191</v>
      </c>
      <c r="G153" s="193" t="s">
        <v>191</v>
      </c>
      <c r="H153" s="192"/>
      <c r="I153" s="193" t="s">
        <v>191</v>
      </c>
      <c r="J153" s="192" t="s">
        <v>191</v>
      </c>
      <c r="K153" s="193"/>
      <c r="L153" s="192"/>
      <c r="M153" s="193"/>
      <c r="N153" s="192"/>
      <c r="O153" s="193"/>
      <c r="P153" s="192"/>
      <c r="Q153" s="193"/>
      <c r="R153" s="192"/>
      <c r="S153" s="193"/>
      <c r="T153" s="236"/>
      <c r="U153" s="193"/>
      <c r="V153" s="192"/>
      <c r="W153" s="193"/>
      <c r="X153" s="192"/>
      <c r="Y153" s="193"/>
      <c r="Z153" s="192"/>
      <c r="AA153" s="194"/>
      <c r="AB153" s="192"/>
      <c r="AC153" s="193"/>
      <c r="AD153" s="192"/>
      <c r="AE153" s="193"/>
      <c r="AF153" s="192"/>
      <c r="AG153" s="193"/>
      <c r="AH153" s="192" t="s">
        <v>191</v>
      </c>
      <c r="AI153" s="193"/>
      <c r="AJ153" s="192"/>
      <c r="AK153" s="193" t="s">
        <v>191</v>
      </c>
      <c r="AL153" s="192"/>
      <c r="AM153" s="194"/>
      <c r="AN153" s="192"/>
      <c r="AO153" s="193"/>
      <c r="AP153" s="192"/>
      <c r="AQ153" s="193"/>
      <c r="AR153" s="192"/>
      <c r="AS153" s="193"/>
      <c r="AT153" s="192"/>
      <c r="AU153" s="193"/>
    </row>
    <row r="154" spans="1:47" s="30" customFormat="1" x14ac:dyDescent="0.2">
      <c r="A154" s="191" t="s">
        <v>1521</v>
      </c>
      <c r="B154" s="191" t="s">
        <v>2198</v>
      </c>
      <c r="C154" s="191" t="s">
        <v>285</v>
      </c>
      <c r="D154" s="191" t="s">
        <v>286</v>
      </c>
      <c r="E154" s="191" t="s">
        <v>1141</v>
      </c>
      <c r="F154" s="192" t="s">
        <v>191</v>
      </c>
      <c r="G154" s="193" t="s">
        <v>191</v>
      </c>
      <c r="H154" s="192"/>
      <c r="I154" s="193" t="s">
        <v>191</v>
      </c>
      <c r="J154" s="192" t="s">
        <v>191</v>
      </c>
      <c r="K154" s="193"/>
      <c r="L154" s="192"/>
      <c r="M154" s="193"/>
      <c r="N154" s="192"/>
      <c r="O154" s="193"/>
      <c r="P154" s="192"/>
      <c r="Q154" s="193"/>
      <c r="R154" s="192"/>
      <c r="S154" s="193"/>
      <c r="T154" s="236"/>
      <c r="U154" s="193"/>
      <c r="V154" s="192"/>
      <c r="W154" s="193"/>
      <c r="X154" s="192"/>
      <c r="Y154" s="193"/>
      <c r="Z154" s="192"/>
      <c r="AA154" s="194"/>
      <c r="AB154" s="192"/>
      <c r="AC154" s="193"/>
      <c r="AD154" s="192"/>
      <c r="AE154" s="193"/>
      <c r="AF154" s="192"/>
      <c r="AG154" s="193"/>
      <c r="AH154" s="192" t="s">
        <v>191</v>
      </c>
      <c r="AI154" s="193"/>
      <c r="AJ154" s="192"/>
      <c r="AK154" s="193" t="s">
        <v>191</v>
      </c>
      <c r="AL154" s="192"/>
      <c r="AM154" s="194"/>
      <c r="AN154" s="192"/>
      <c r="AO154" s="193"/>
      <c r="AP154" s="192"/>
      <c r="AQ154" s="193"/>
      <c r="AR154" s="192"/>
      <c r="AS154" s="193"/>
      <c r="AT154" s="192"/>
      <c r="AU154" s="193"/>
    </row>
    <row r="155" spans="1:47" s="30" customFormat="1" x14ac:dyDescent="0.2">
      <c r="A155" s="191" t="s">
        <v>1522</v>
      </c>
      <c r="B155" s="191" t="s">
        <v>2199</v>
      </c>
      <c r="C155" s="191" t="s">
        <v>287</v>
      </c>
      <c r="D155" s="191" t="s">
        <v>288</v>
      </c>
      <c r="E155" s="191" t="s">
        <v>1141</v>
      </c>
      <c r="F155" s="192" t="s">
        <v>191</v>
      </c>
      <c r="G155" s="193" t="s">
        <v>191</v>
      </c>
      <c r="H155" s="192"/>
      <c r="I155" s="193" t="s">
        <v>191</v>
      </c>
      <c r="J155" s="192" t="s">
        <v>191</v>
      </c>
      <c r="K155" s="193"/>
      <c r="L155" s="192"/>
      <c r="M155" s="193"/>
      <c r="N155" s="192"/>
      <c r="O155" s="193"/>
      <c r="P155" s="192"/>
      <c r="Q155" s="193"/>
      <c r="R155" s="192"/>
      <c r="S155" s="193"/>
      <c r="T155" s="236"/>
      <c r="U155" s="193"/>
      <c r="V155" s="192"/>
      <c r="W155" s="193"/>
      <c r="X155" s="192"/>
      <c r="Y155" s="193"/>
      <c r="Z155" s="192"/>
      <c r="AA155" s="194"/>
      <c r="AB155" s="192"/>
      <c r="AC155" s="193"/>
      <c r="AD155" s="192"/>
      <c r="AE155" s="193"/>
      <c r="AF155" s="192"/>
      <c r="AG155" s="193"/>
      <c r="AH155" s="192" t="s">
        <v>191</v>
      </c>
      <c r="AI155" s="193"/>
      <c r="AJ155" s="192"/>
      <c r="AK155" s="193" t="s">
        <v>191</v>
      </c>
      <c r="AL155" s="192"/>
      <c r="AM155" s="194"/>
      <c r="AN155" s="192"/>
      <c r="AO155" s="193"/>
      <c r="AP155" s="192"/>
      <c r="AQ155" s="193"/>
      <c r="AR155" s="192"/>
      <c r="AS155" s="193"/>
      <c r="AT155" s="192"/>
      <c r="AU155" s="193"/>
    </row>
    <row r="156" spans="1:47" s="30" customFormat="1" x14ac:dyDescent="0.2">
      <c r="A156" s="191" t="s">
        <v>1523</v>
      </c>
      <c r="B156" s="191" t="s">
        <v>2200</v>
      </c>
      <c r="C156" s="191" t="s">
        <v>439</v>
      </c>
      <c r="D156" s="191" t="s">
        <v>440</v>
      </c>
      <c r="E156" s="191" t="s">
        <v>1141</v>
      </c>
      <c r="F156" s="192" t="s">
        <v>191</v>
      </c>
      <c r="G156" s="193" t="s">
        <v>191</v>
      </c>
      <c r="H156" s="192"/>
      <c r="I156" s="193" t="s">
        <v>191</v>
      </c>
      <c r="J156" s="192" t="s">
        <v>191</v>
      </c>
      <c r="K156" s="193"/>
      <c r="L156" s="192"/>
      <c r="M156" s="193"/>
      <c r="N156" s="192"/>
      <c r="O156" s="193"/>
      <c r="P156" s="192"/>
      <c r="Q156" s="193"/>
      <c r="R156" s="192"/>
      <c r="S156" s="193"/>
      <c r="T156" s="236"/>
      <c r="U156" s="193"/>
      <c r="V156" s="192"/>
      <c r="W156" s="193"/>
      <c r="X156" s="192"/>
      <c r="Y156" s="193"/>
      <c r="Z156" s="192"/>
      <c r="AA156" s="194"/>
      <c r="AB156" s="192"/>
      <c r="AC156" s="193"/>
      <c r="AD156" s="192"/>
      <c r="AE156" s="193"/>
      <c r="AF156" s="192"/>
      <c r="AG156" s="193"/>
      <c r="AH156" s="192" t="s">
        <v>191</v>
      </c>
      <c r="AI156" s="193"/>
      <c r="AJ156" s="192"/>
      <c r="AK156" s="193" t="s">
        <v>191</v>
      </c>
      <c r="AL156" s="192"/>
      <c r="AM156" s="194"/>
      <c r="AN156" s="192"/>
      <c r="AO156" s="193"/>
      <c r="AP156" s="192"/>
      <c r="AQ156" s="193"/>
      <c r="AR156" s="192"/>
      <c r="AS156" s="193"/>
      <c r="AT156" s="192"/>
      <c r="AU156" s="193"/>
    </row>
    <row r="157" spans="1:47" s="30" customFormat="1" x14ac:dyDescent="0.2">
      <c r="A157" s="191" t="s">
        <v>1524</v>
      </c>
      <c r="B157" s="191" t="s">
        <v>2201</v>
      </c>
      <c r="C157" s="191" t="s">
        <v>441</v>
      </c>
      <c r="D157" s="191" t="s">
        <v>442</v>
      </c>
      <c r="E157" s="191" t="s">
        <v>1141</v>
      </c>
      <c r="F157" s="192" t="s">
        <v>191</v>
      </c>
      <c r="G157" s="193" t="s">
        <v>191</v>
      </c>
      <c r="H157" s="192"/>
      <c r="I157" s="193" t="s">
        <v>191</v>
      </c>
      <c r="J157" s="192" t="s">
        <v>191</v>
      </c>
      <c r="K157" s="193"/>
      <c r="L157" s="192"/>
      <c r="M157" s="193"/>
      <c r="N157" s="192"/>
      <c r="O157" s="193"/>
      <c r="P157" s="192"/>
      <c r="Q157" s="193"/>
      <c r="R157" s="192"/>
      <c r="S157" s="193"/>
      <c r="T157" s="236"/>
      <c r="U157" s="193"/>
      <c r="V157" s="192"/>
      <c r="W157" s="193"/>
      <c r="X157" s="192"/>
      <c r="Y157" s="193"/>
      <c r="Z157" s="192"/>
      <c r="AA157" s="194"/>
      <c r="AB157" s="192"/>
      <c r="AC157" s="193"/>
      <c r="AD157" s="192"/>
      <c r="AE157" s="193"/>
      <c r="AF157" s="192"/>
      <c r="AG157" s="193"/>
      <c r="AH157" s="192" t="s">
        <v>191</v>
      </c>
      <c r="AI157" s="193"/>
      <c r="AJ157" s="192"/>
      <c r="AK157" s="193" t="s">
        <v>191</v>
      </c>
      <c r="AL157" s="192"/>
      <c r="AM157" s="194"/>
      <c r="AN157" s="192"/>
      <c r="AO157" s="193"/>
      <c r="AP157" s="192"/>
      <c r="AQ157" s="193"/>
      <c r="AR157" s="192"/>
      <c r="AS157" s="193"/>
      <c r="AT157" s="192"/>
      <c r="AU157" s="193"/>
    </row>
    <row r="158" spans="1:47" s="30" customFormat="1" x14ac:dyDescent="0.2">
      <c r="A158" s="191" t="s">
        <v>1525</v>
      </c>
      <c r="B158" s="191" t="s">
        <v>2202</v>
      </c>
      <c r="C158" s="191" t="s">
        <v>443</v>
      </c>
      <c r="D158" s="191" t="s">
        <v>444</v>
      </c>
      <c r="E158" s="191" t="s">
        <v>1141</v>
      </c>
      <c r="F158" s="192" t="s">
        <v>191</v>
      </c>
      <c r="G158" s="193" t="s">
        <v>191</v>
      </c>
      <c r="H158" s="192"/>
      <c r="I158" s="193" t="s">
        <v>191</v>
      </c>
      <c r="J158" s="192" t="s">
        <v>191</v>
      </c>
      <c r="K158" s="193"/>
      <c r="L158" s="192"/>
      <c r="M158" s="193"/>
      <c r="N158" s="192"/>
      <c r="O158" s="193"/>
      <c r="P158" s="192"/>
      <c r="Q158" s="193"/>
      <c r="R158" s="192"/>
      <c r="S158" s="193"/>
      <c r="T158" s="236"/>
      <c r="U158" s="193"/>
      <c r="V158" s="192"/>
      <c r="W158" s="193"/>
      <c r="X158" s="192"/>
      <c r="Y158" s="193"/>
      <c r="Z158" s="192"/>
      <c r="AA158" s="194"/>
      <c r="AB158" s="192"/>
      <c r="AC158" s="193"/>
      <c r="AD158" s="192"/>
      <c r="AE158" s="193"/>
      <c r="AF158" s="192"/>
      <c r="AG158" s="193"/>
      <c r="AH158" s="192" t="s">
        <v>191</v>
      </c>
      <c r="AI158" s="193"/>
      <c r="AJ158" s="192"/>
      <c r="AK158" s="193" t="s">
        <v>191</v>
      </c>
      <c r="AL158" s="192"/>
      <c r="AM158" s="194"/>
      <c r="AN158" s="192"/>
      <c r="AO158" s="193"/>
      <c r="AP158" s="192"/>
      <c r="AQ158" s="193"/>
      <c r="AR158" s="192"/>
      <c r="AS158" s="193"/>
      <c r="AT158" s="192"/>
      <c r="AU158" s="193"/>
    </row>
    <row r="159" spans="1:47" s="30" customFormat="1" x14ac:dyDescent="0.2">
      <c r="A159" s="191" t="s">
        <v>1526</v>
      </c>
      <c r="B159" s="191" t="s">
        <v>2203</v>
      </c>
      <c r="C159" s="191" t="s">
        <v>445</v>
      </c>
      <c r="D159" s="191" t="s">
        <v>446</v>
      </c>
      <c r="E159" s="191" t="s">
        <v>1141</v>
      </c>
      <c r="F159" s="192" t="s">
        <v>191</v>
      </c>
      <c r="G159" s="193" t="s">
        <v>191</v>
      </c>
      <c r="H159" s="192"/>
      <c r="I159" s="193" t="s">
        <v>191</v>
      </c>
      <c r="J159" s="192" t="s">
        <v>191</v>
      </c>
      <c r="K159" s="193"/>
      <c r="L159" s="192"/>
      <c r="M159" s="193"/>
      <c r="N159" s="192"/>
      <c r="O159" s="193"/>
      <c r="P159" s="192"/>
      <c r="Q159" s="193"/>
      <c r="R159" s="192"/>
      <c r="S159" s="193"/>
      <c r="T159" s="236"/>
      <c r="U159" s="193"/>
      <c r="V159" s="192"/>
      <c r="W159" s="193"/>
      <c r="X159" s="192"/>
      <c r="Y159" s="193"/>
      <c r="Z159" s="192"/>
      <c r="AA159" s="194"/>
      <c r="AB159" s="192"/>
      <c r="AC159" s="193"/>
      <c r="AD159" s="192"/>
      <c r="AE159" s="193"/>
      <c r="AF159" s="192"/>
      <c r="AG159" s="193"/>
      <c r="AH159" s="192" t="s">
        <v>191</v>
      </c>
      <c r="AI159" s="193"/>
      <c r="AJ159" s="192"/>
      <c r="AK159" s="193" t="s">
        <v>191</v>
      </c>
      <c r="AL159" s="192"/>
      <c r="AM159" s="194"/>
      <c r="AN159" s="192"/>
      <c r="AO159" s="193"/>
      <c r="AP159" s="192"/>
      <c r="AQ159" s="193"/>
      <c r="AR159" s="192"/>
      <c r="AS159" s="193"/>
      <c r="AT159" s="192"/>
      <c r="AU159" s="193"/>
    </row>
    <row r="160" spans="1:47" s="30" customFormat="1" x14ac:dyDescent="0.2">
      <c r="A160" s="191" t="s">
        <v>1527</v>
      </c>
      <c r="B160" s="191" t="s">
        <v>2204</v>
      </c>
      <c r="C160" s="191" t="s">
        <v>447</v>
      </c>
      <c r="D160" s="191" t="s">
        <v>448</v>
      </c>
      <c r="E160" s="191" t="s">
        <v>1141</v>
      </c>
      <c r="F160" s="192" t="s">
        <v>191</v>
      </c>
      <c r="G160" s="193" t="s">
        <v>191</v>
      </c>
      <c r="H160" s="192"/>
      <c r="I160" s="193" t="s">
        <v>191</v>
      </c>
      <c r="J160" s="192" t="s">
        <v>191</v>
      </c>
      <c r="K160" s="193"/>
      <c r="L160" s="192"/>
      <c r="M160" s="193"/>
      <c r="N160" s="192"/>
      <c r="O160" s="193"/>
      <c r="P160" s="192"/>
      <c r="Q160" s="193"/>
      <c r="R160" s="192"/>
      <c r="S160" s="193"/>
      <c r="T160" s="236"/>
      <c r="U160" s="193"/>
      <c r="V160" s="192"/>
      <c r="W160" s="193"/>
      <c r="X160" s="192"/>
      <c r="Y160" s="193"/>
      <c r="Z160" s="192"/>
      <c r="AA160" s="194"/>
      <c r="AB160" s="192"/>
      <c r="AC160" s="193"/>
      <c r="AD160" s="192"/>
      <c r="AE160" s="193"/>
      <c r="AF160" s="192"/>
      <c r="AG160" s="193"/>
      <c r="AH160" s="192" t="s">
        <v>191</v>
      </c>
      <c r="AI160" s="193"/>
      <c r="AJ160" s="192"/>
      <c r="AK160" s="193" t="s">
        <v>191</v>
      </c>
      <c r="AL160" s="192"/>
      <c r="AM160" s="194"/>
      <c r="AN160" s="192"/>
      <c r="AO160" s="193"/>
      <c r="AP160" s="192"/>
      <c r="AQ160" s="193"/>
      <c r="AR160" s="192"/>
      <c r="AS160" s="193"/>
      <c r="AT160" s="192"/>
      <c r="AU160" s="193"/>
    </row>
    <row r="161" spans="1:47" s="30" customFormat="1" x14ac:dyDescent="0.2">
      <c r="A161" s="191" t="s">
        <v>1528</v>
      </c>
      <c r="B161" s="191" t="s">
        <v>2205</v>
      </c>
      <c r="C161" s="191" t="s">
        <v>301</v>
      </c>
      <c r="D161" s="191" t="s">
        <v>302</v>
      </c>
      <c r="E161" s="191" t="s">
        <v>1141</v>
      </c>
      <c r="F161" s="192" t="s">
        <v>191</v>
      </c>
      <c r="G161" s="193" t="s">
        <v>191</v>
      </c>
      <c r="H161" s="192"/>
      <c r="I161" s="193" t="s">
        <v>191</v>
      </c>
      <c r="J161" s="192" t="s">
        <v>191</v>
      </c>
      <c r="K161" s="193"/>
      <c r="L161" s="192"/>
      <c r="M161" s="193"/>
      <c r="N161" s="192"/>
      <c r="O161" s="193"/>
      <c r="P161" s="192"/>
      <c r="Q161" s="193"/>
      <c r="R161" s="192"/>
      <c r="S161" s="193"/>
      <c r="T161" s="236"/>
      <c r="U161" s="193"/>
      <c r="V161" s="192"/>
      <c r="W161" s="193"/>
      <c r="X161" s="192"/>
      <c r="Y161" s="193"/>
      <c r="Z161" s="192"/>
      <c r="AA161" s="194"/>
      <c r="AB161" s="192"/>
      <c r="AC161" s="193"/>
      <c r="AD161" s="192"/>
      <c r="AE161" s="193"/>
      <c r="AF161" s="192"/>
      <c r="AG161" s="193"/>
      <c r="AH161" s="192" t="s">
        <v>191</v>
      </c>
      <c r="AI161" s="193"/>
      <c r="AJ161" s="192"/>
      <c r="AK161" s="193" t="s">
        <v>191</v>
      </c>
      <c r="AL161" s="192"/>
      <c r="AM161" s="194"/>
      <c r="AN161" s="192"/>
      <c r="AO161" s="193"/>
      <c r="AP161" s="192"/>
      <c r="AQ161" s="193"/>
      <c r="AR161" s="192"/>
      <c r="AS161" s="193"/>
      <c r="AT161" s="192"/>
      <c r="AU161" s="193"/>
    </row>
    <row r="162" spans="1:47" s="30" customFormat="1" x14ac:dyDescent="0.2">
      <c r="A162" s="191" t="s">
        <v>1529</v>
      </c>
      <c r="B162" s="191" t="s">
        <v>2206</v>
      </c>
      <c r="C162" s="191" t="s">
        <v>894</v>
      </c>
      <c r="D162" s="191" t="s">
        <v>895</v>
      </c>
      <c r="E162" s="191" t="s">
        <v>1141</v>
      </c>
      <c r="F162" s="192" t="s">
        <v>191</v>
      </c>
      <c r="G162" s="193" t="s">
        <v>191</v>
      </c>
      <c r="H162" s="192"/>
      <c r="I162" s="193" t="s">
        <v>191</v>
      </c>
      <c r="J162" s="192" t="s">
        <v>191</v>
      </c>
      <c r="K162" s="193"/>
      <c r="L162" s="192"/>
      <c r="M162" s="193"/>
      <c r="N162" s="192"/>
      <c r="O162" s="193"/>
      <c r="P162" s="192"/>
      <c r="Q162" s="193"/>
      <c r="R162" s="192"/>
      <c r="S162" s="193"/>
      <c r="T162" s="236"/>
      <c r="U162" s="193"/>
      <c r="V162" s="192"/>
      <c r="W162" s="193"/>
      <c r="X162" s="192"/>
      <c r="Y162" s="193"/>
      <c r="Z162" s="192"/>
      <c r="AA162" s="194"/>
      <c r="AB162" s="192"/>
      <c r="AC162" s="193"/>
      <c r="AD162" s="192"/>
      <c r="AE162" s="193"/>
      <c r="AF162" s="192"/>
      <c r="AG162" s="193"/>
      <c r="AH162" s="192" t="s">
        <v>191</v>
      </c>
      <c r="AI162" s="193"/>
      <c r="AJ162" s="192"/>
      <c r="AK162" s="193" t="s">
        <v>191</v>
      </c>
      <c r="AL162" s="192"/>
      <c r="AM162" s="194"/>
      <c r="AN162" s="192"/>
      <c r="AO162" s="193"/>
      <c r="AP162" s="192"/>
      <c r="AQ162" s="193"/>
      <c r="AR162" s="192"/>
      <c r="AS162" s="193"/>
      <c r="AT162" s="192"/>
      <c r="AU162" s="193"/>
    </row>
    <row r="163" spans="1:47" s="30" customFormat="1" x14ac:dyDescent="0.2">
      <c r="A163" s="191" t="s">
        <v>1530</v>
      </c>
      <c r="B163" s="191" t="s">
        <v>2207</v>
      </c>
      <c r="C163" s="191" t="s">
        <v>896</v>
      </c>
      <c r="D163" s="191" t="s">
        <v>897</v>
      </c>
      <c r="E163" s="191" t="s">
        <v>1141</v>
      </c>
      <c r="F163" s="192" t="s">
        <v>191</v>
      </c>
      <c r="G163" s="193" t="s">
        <v>191</v>
      </c>
      <c r="H163" s="192"/>
      <c r="I163" s="193" t="s">
        <v>191</v>
      </c>
      <c r="J163" s="192" t="s">
        <v>191</v>
      </c>
      <c r="K163" s="193"/>
      <c r="L163" s="192"/>
      <c r="M163" s="193"/>
      <c r="N163" s="192"/>
      <c r="O163" s="193"/>
      <c r="P163" s="192"/>
      <c r="Q163" s="193"/>
      <c r="R163" s="192"/>
      <c r="S163" s="193"/>
      <c r="T163" s="236"/>
      <c r="U163" s="193"/>
      <c r="V163" s="192"/>
      <c r="W163" s="193"/>
      <c r="X163" s="192"/>
      <c r="Y163" s="193"/>
      <c r="Z163" s="192"/>
      <c r="AA163" s="194"/>
      <c r="AB163" s="192"/>
      <c r="AC163" s="193"/>
      <c r="AD163" s="192"/>
      <c r="AE163" s="193"/>
      <c r="AF163" s="192"/>
      <c r="AG163" s="193"/>
      <c r="AH163" s="192" t="s">
        <v>191</v>
      </c>
      <c r="AI163" s="193"/>
      <c r="AJ163" s="192"/>
      <c r="AK163" s="193" t="s">
        <v>191</v>
      </c>
      <c r="AL163" s="192"/>
      <c r="AM163" s="194"/>
      <c r="AN163" s="192"/>
      <c r="AO163" s="193"/>
      <c r="AP163" s="192"/>
      <c r="AQ163" s="193"/>
      <c r="AR163" s="192"/>
      <c r="AS163" s="193"/>
      <c r="AT163" s="192"/>
      <c r="AU163" s="193"/>
    </row>
    <row r="164" spans="1:47" s="30" customFormat="1" x14ac:dyDescent="0.2">
      <c r="A164" s="191" t="s">
        <v>1531</v>
      </c>
      <c r="B164" s="191" t="s">
        <v>2208</v>
      </c>
      <c r="C164" s="191" t="s">
        <v>898</v>
      </c>
      <c r="D164" s="191" t="s">
        <v>899</v>
      </c>
      <c r="E164" s="191" t="s">
        <v>1141</v>
      </c>
      <c r="F164" s="192" t="s">
        <v>191</v>
      </c>
      <c r="G164" s="193" t="s">
        <v>191</v>
      </c>
      <c r="H164" s="192"/>
      <c r="I164" s="193" t="s">
        <v>191</v>
      </c>
      <c r="J164" s="192" t="s">
        <v>191</v>
      </c>
      <c r="K164" s="193"/>
      <c r="L164" s="192"/>
      <c r="M164" s="193"/>
      <c r="N164" s="192"/>
      <c r="O164" s="193"/>
      <c r="P164" s="192"/>
      <c r="Q164" s="193"/>
      <c r="R164" s="192"/>
      <c r="S164" s="193"/>
      <c r="T164" s="236"/>
      <c r="U164" s="193"/>
      <c r="V164" s="192"/>
      <c r="W164" s="193"/>
      <c r="X164" s="192"/>
      <c r="Y164" s="193"/>
      <c r="Z164" s="192"/>
      <c r="AA164" s="194"/>
      <c r="AB164" s="192" t="s">
        <v>191</v>
      </c>
      <c r="AC164" s="193"/>
      <c r="AD164" s="192"/>
      <c r="AE164" s="193"/>
      <c r="AF164" s="192"/>
      <c r="AG164" s="193"/>
      <c r="AH164" s="192" t="s">
        <v>191</v>
      </c>
      <c r="AI164" s="193"/>
      <c r="AJ164" s="192"/>
      <c r="AK164" s="193" t="s">
        <v>191</v>
      </c>
      <c r="AL164" s="192"/>
      <c r="AM164" s="194"/>
      <c r="AN164" s="192"/>
      <c r="AO164" s="193"/>
      <c r="AP164" s="192"/>
      <c r="AQ164" s="193"/>
      <c r="AR164" s="192"/>
      <c r="AS164" s="193"/>
      <c r="AT164" s="192"/>
      <c r="AU164" s="193"/>
    </row>
    <row r="165" spans="1:47" s="30" customFormat="1" x14ac:dyDescent="0.2">
      <c r="A165" s="191" t="s">
        <v>1532</v>
      </c>
      <c r="B165" s="191" t="s">
        <v>2209</v>
      </c>
      <c r="C165" s="191" t="s">
        <v>1430</v>
      </c>
      <c r="D165" s="191" t="s">
        <v>1431</v>
      </c>
      <c r="E165" s="202" t="s">
        <v>368</v>
      </c>
      <c r="F165" s="190"/>
      <c r="G165" s="203"/>
      <c r="H165" s="190"/>
      <c r="I165" s="203"/>
      <c r="J165" s="190"/>
      <c r="K165" s="203"/>
      <c r="L165" s="190"/>
      <c r="M165" s="203"/>
      <c r="N165" s="190"/>
      <c r="O165" s="203"/>
      <c r="P165" s="190"/>
      <c r="Q165" s="203"/>
      <c r="R165" s="190"/>
      <c r="S165" s="203"/>
      <c r="T165" s="236"/>
      <c r="U165" s="203"/>
      <c r="V165" s="190"/>
      <c r="W165" s="203"/>
      <c r="X165" s="190"/>
      <c r="Y165" s="203"/>
      <c r="Z165" s="190"/>
      <c r="AA165" s="204"/>
      <c r="AB165" s="190"/>
      <c r="AC165" s="203"/>
      <c r="AD165" s="190"/>
      <c r="AE165" s="203"/>
      <c r="AF165" s="190"/>
      <c r="AG165" s="203"/>
      <c r="AH165" s="190"/>
      <c r="AI165" s="203"/>
      <c r="AJ165" s="190"/>
      <c r="AK165" s="203"/>
      <c r="AL165" s="190"/>
      <c r="AM165" s="204"/>
      <c r="AN165" s="190"/>
      <c r="AO165" s="203"/>
      <c r="AP165" s="190"/>
      <c r="AQ165" s="203"/>
      <c r="AR165" s="190"/>
      <c r="AS165" s="203"/>
      <c r="AT165" s="190"/>
      <c r="AU165" s="203"/>
    </row>
    <row r="166" spans="1:47" s="30" customFormat="1" x14ac:dyDescent="0.2">
      <c r="A166" s="188" t="s">
        <v>1533</v>
      </c>
      <c r="B166" s="188" t="s">
        <v>2210</v>
      </c>
      <c r="C166" s="188" t="s">
        <v>2502</v>
      </c>
      <c r="D166" s="188" t="s">
        <v>2503</v>
      </c>
      <c r="E166" s="188" t="s">
        <v>1141</v>
      </c>
      <c r="F166" s="192"/>
      <c r="G166" s="192"/>
      <c r="H166" s="192"/>
      <c r="I166" s="192"/>
      <c r="J166" s="192"/>
      <c r="K166" s="192"/>
      <c r="L166" s="192"/>
      <c r="M166" s="192"/>
      <c r="N166" s="192"/>
      <c r="O166" s="192"/>
      <c r="P166" s="192"/>
      <c r="Q166" s="192"/>
      <c r="R166" s="192"/>
      <c r="S166" s="192"/>
      <c r="T166" s="236"/>
      <c r="U166" s="192"/>
      <c r="V166" s="192"/>
      <c r="W166" s="192" t="s">
        <v>191</v>
      </c>
      <c r="X166" s="192" t="s">
        <v>191</v>
      </c>
      <c r="Y166" s="192" t="s">
        <v>191</v>
      </c>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row>
    <row r="167" spans="1:47" s="30" customFormat="1" x14ac:dyDescent="0.2">
      <c r="A167" s="191" t="s">
        <v>1534</v>
      </c>
      <c r="B167" s="191" t="s">
        <v>2211</v>
      </c>
      <c r="C167" s="191" t="s">
        <v>2504</v>
      </c>
      <c r="D167" s="191" t="s">
        <v>2505</v>
      </c>
      <c r="E167" s="191" t="s">
        <v>1141</v>
      </c>
      <c r="F167" s="192"/>
      <c r="G167" s="193"/>
      <c r="H167" s="192"/>
      <c r="I167" s="193"/>
      <c r="J167" s="192"/>
      <c r="K167" s="193"/>
      <c r="L167" s="192"/>
      <c r="M167" s="193"/>
      <c r="N167" s="192"/>
      <c r="O167" s="193"/>
      <c r="P167" s="192"/>
      <c r="Q167" s="193"/>
      <c r="R167" s="192"/>
      <c r="S167" s="193"/>
      <c r="T167" s="236"/>
      <c r="U167" s="193"/>
      <c r="V167" s="192"/>
      <c r="W167" s="193" t="s">
        <v>191</v>
      </c>
      <c r="X167" s="192" t="s">
        <v>191</v>
      </c>
      <c r="Y167" s="193" t="s">
        <v>191</v>
      </c>
      <c r="Z167" s="192"/>
      <c r="AA167" s="194"/>
      <c r="AB167" s="192"/>
      <c r="AC167" s="193"/>
      <c r="AD167" s="192"/>
      <c r="AE167" s="193"/>
      <c r="AF167" s="192"/>
      <c r="AG167" s="193"/>
      <c r="AH167" s="192"/>
      <c r="AI167" s="193"/>
      <c r="AJ167" s="192"/>
      <c r="AK167" s="193"/>
      <c r="AL167" s="192"/>
      <c r="AM167" s="194"/>
      <c r="AN167" s="192"/>
      <c r="AO167" s="193"/>
      <c r="AP167" s="192"/>
      <c r="AQ167" s="193"/>
      <c r="AR167" s="192"/>
      <c r="AS167" s="193"/>
      <c r="AT167" s="192"/>
      <c r="AU167" s="193"/>
    </row>
    <row r="168" spans="1:47" s="30" customFormat="1" x14ac:dyDescent="0.2">
      <c r="A168" s="191" t="s">
        <v>1535</v>
      </c>
      <c r="B168" s="191" t="s">
        <v>2212</v>
      </c>
      <c r="C168" s="191" t="s">
        <v>1437</v>
      </c>
      <c r="D168" s="191" t="s">
        <v>1438</v>
      </c>
      <c r="E168" s="191" t="s">
        <v>1141</v>
      </c>
      <c r="F168" s="192"/>
      <c r="G168" s="193"/>
      <c r="H168" s="192"/>
      <c r="I168" s="193"/>
      <c r="J168" s="192"/>
      <c r="K168" s="193"/>
      <c r="L168" s="192"/>
      <c r="M168" s="193"/>
      <c r="N168" s="192"/>
      <c r="O168" s="193"/>
      <c r="P168" s="192"/>
      <c r="Q168" s="193"/>
      <c r="R168" s="192"/>
      <c r="S168" s="193"/>
      <c r="T168" s="236"/>
      <c r="U168" s="193"/>
      <c r="V168" s="192"/>
      <c r="W168" s="193" t="s">
        <v>191</v>
      </c>
      <c r="X168" s="192" t="s">
        <v>191</v>
      </c>
      <c r="Y168" s="193" t="s">
        <v>191</v>
      </c>
      <c r="Z168" s="192"/>
      <c r="AA168" s="194"/>
      <c r="AB168" s="192"/>
      <c r="AC168" s="193"/>
      <c r="AD168" s="192"/>
      <c r="AE168" s="193"/>
      <c r="AF168" s="192"/>
      <c r="AG168" s="193"/>
      <c r="AH168" s="192"/>
      <c r="AI168" s="193"/>
      <c r="AJ168" s="192"/>
      <c r="AK168" s="193"/>
      <c r="AL168" s="192"/>
      <c r="AM168" s="194"/>
      <c r="AN168" s="192"/>
      <c r="AO168" s="193"/>
      <c r="AP168" s="192"/>
      <c r="AQ168" s="193"/>
      <c r="AR168" s="192"/>
      <c r="AS168" s="193"/>
      <c r="AT168" s="192"/>
      <c r="AU168" s="193"/>
    </row>
    <row r="169" spans="1:47" s="30" customFormat="1" x14ac:dyDescent="0.2">
      <c r="A169" s="191" t="s">
        <v>1536</v>
      </c>
      <c r="B169" s="191" t="s">
        <v>2213</v>
      </c>
      <c r="C169" s="191" t="s">
        <v>1141</v>
      </c>
      <c r="D169" s="191" t="s">
        <v>1141</v>
      </c>
      <c r="E169" s="202" t="s">
        <v>368</v>
      </c>
      <c r="F169" s="190"/>
      <c r="G169" s="203"/>
      <c r="H169" s="190"/>
      <c r="I169" s="203"/>
      <c r="J169" s="190"/>
      <c r="K169" s="203"/>
      <c r="L169" s="190"/>
      <c r="M169" s="203"/>
      <c r="N169" s="190"/>
      <c r="O169" s="203"/>
      <c r="P169" s="190"/>
      <c r="Q169" s="203"/>
      <c r="R169" s="190"/>
      <c r="S169" s="203"/>
      <c r="T169" s="236"/>
      <c r="U169" s="203"/>
      <c r="V169" s="190"/>
      <c r="W169" s="203"/>
      <c r="X169" s="190"/>
      <c r="Y169" s="203"/>
      <c r="Z169" s="190"/>
      <c r="AA169" s="204"/>
      <c r="AB169" s="190"/>
      <c r="AC169" s="203"/>
      <c r="AD169" s="190"/>
      <c r="AE169" s="203"/>
      <c r="AF169" s="190"/>
      <c r="AG169" s="203"/>
      <c r="AH169" s="190"/>
      <c r="AI169" s="203"/>
      <c r="AJ169" s="190"/>
      <c r="AK169" s="203"/>
      <c r="AL169" s="190"/>
      <c r="AM169" s="204"/>
      <c r="AN169" s="190"/>
      <c r="AO169" s="203"/>
      <c r="AP169" s="190"/>
      <c r="AQ169" s="203"/>
      <c r="AR169" s="190"/>
      <c r="AS169" s="203"/>
      <c r="AT169" s="190"/>
      <c r="AU169" s="203"/>
    </row>
    <row r="170" spans="1:47" s="30" customFormat="1" x14ac:dyDescent="0.2">
      <c r="A170" s="191" t="s">
        <v>1537</v>
      </c>
      <c r="B170" s="191" t="s">
        <v>2214</v>
      </c>
      <c r="C170" s="191" t="s">
        <v>1439</v>
      </c>
      <c r="D170" s="191" t="s">
        <v>1440</v>
      </c>
      <c r="E170" s="191" t="s">
        <v>1141</v>
      </c>
      <c r="F170" s="192"/>
      <c r="G170" s="193"/>
      <c r="H170" s="192"/>
      <c r="I170" s="193"/>
      <c r="J170" s="192"/>
      <c r="K170" s="193"/>
      <c r="L170" s="192"/>
      <c r="M170" s="193"/>
      <c r="N170" s="192"/>
      <c r="O170" s="193"/>
      <c r="P170" s="192"/>
      <c r="Q170" s="193"/>
      <c r="R170" s="192"/>
      <c r="S170" s="193"/>
      <c r="T170" s="236"/>
      <c r="U170" s="193"/>
      <c r="V170" s="192"/>
      <c r="W170" s="193" t="s">
        <v>191</v>
      </c>
      <c r="X170" s="192" t="s">
        <v>191</v>
      </c>
      <c r="Y170" s="193" t="s">
        <v>191</v>
      </c>
      <c r="Z170" s="192" t="s">
        <v>191</v>
      </c>
      <c r="AA170" s="194"/>
      <c r="AB170" s="192"/>
      <c r="AC170" s="193"/>
      <c r="AD170" s="192"/>
      <c r="AE170" s="193"/>
      <c r="AF170" s="192"/>
      <c r="AG170" s="193"/>
      <c r="AH170" s="192"/>
      <c r="AI170" s="193"/>
      <c r="AJ170" s="192"/>
      <c r="AK170" s="193"/>
      <c r="AL170" s="192"/>
      <c r="AM170" s="194"/>
      <c r="AN170" s="192"/>
      <c r="AO170" s="193"/>
      <c r="AP170" s="192"/>
      <c r="AQ170" s="193"/>
      <c r="AR170" s="192" t="s">
        <v>191</v>
      </c>
      <c r="AS170" s="193" t="s">
        <v>191</v>
      </c>
      <c r="AT170" s="192"/>
      <c r="AU170" s="193"/>
    </row>
    <row r="171" spans="1:47" s="30" customFormat="1" x14ac:dyDescent="0.2">
      <c r="A171" s="191" t="s">
        <v>1538</v>
      </c>
      <c r="B171" s="191" t="s">
        <v>2215</v>
      </c>
      <c r="C171" s="191" t="s">
        <v>1141</v>
      </c>
      <c r="D171" s="191" t="s">
        <v>1141</v>
      </c>
      <c r="E171" s="202" t="s">
        <v>368</v>
      </c>
      <c r="F171" s="190"/>
      <c r="G171" s="203"/>
      <c r="H171" s="190"/>
      <c r="I171" s="203"/>
      <c r="J171" s="190"/>
      <c r="K171" s="203"/>
      <c r="L171" s="190"/>
      <c r="M171" s="203"/>
      <c r="N171" s="190"/>
      <c r="O171" s="203"/>
      <c r="P171" s="190"/>
      <c r="Q171" s="203"/>
      <c r="R171" s="190"/>
      <c r="S171" s="203"/>
      <c r="T171" s="236"/>
      <c r="U171" s="203"/>
      <c r="V171" s="190"/>
      <c r="W171" s="203"/>
      <c r="X171" s="190"/>
      <c r="Y171" s="203"/>
      <c r="Z171" s="190"/>
      <c r="AA171" s="204"/>
      <c r="AB171" s="190"/>
      <c r="AC171" s="203"/>
      <c r="AD171" s="190"/>
      <c r="AE171" s="203"/>
      <c r="AF171" s="190"/>
      <c r="AG171" s="203"/>
      <c r="AH171" s="190"/>
      <c r="AI171" s="203"/>
      <c r="AJ171" s="190"/>
      <c r="AK171" s="203"/>
      <c r="AL171" s="190"/>
      <c r="AM171" s="204"/>
      <c r="AN171" s="190"/>
      <c r="AO171" s="203"/>
      <c r="AP171" s="190"/>
      <c r="AQ171" s="203"/>
      <c r="AR171" s="190"/>
      <c r="AS171" s="203"/>
      <c r="AT171" s="190"/>
      <c r="AU171" s="203"/>
    </row>
    <row r="172" spans="1:47" s="30" customFormat="1" x14ac:dyDescent="0.2">
      <c r="A172" s="191" t="s">
        <v>1539</v>
      </c>
      <c r="B172" s="191" t="s">
        <v>2216</v>
      </c>
      <c r="C172" s="191" t="s">
        <v>1441</v>
      </c>
      <c r="D172" s="191" t="s">
        <v>1442</v>
      </c>
      <c r="E172" s="191" t="s">
        <v>1141</v>
      </c>
      <c r="F172" s="192"/>
      <c r="G172" s="193"/>
      <c r="H172" s="192"/>
      <c r="I172" s="193"/>
      <c r="J172" s="192"/>
      <c r="K172" s="193"/>
      <c r="L172" s="192"/>
      <c r="M172" s="193"/>
      <c r="N172" s="192"/>
      <c r="O172" s="193"/>
      <c r="P172" s="192"/>
      <c r="Q172" s="193"/>
      <c r="R172" s="192"/>
      <c r="S172" s="193"/>
      <c r="T172" s="236"/>
      <c r="U172" s="193"/>
      <c r="V172" s="192"/>
      <c r="W172" s="193" t="s">
        <v>191</v>
      </c>
      <c r="X172" s="192" t="s">
        <v>191</v>
      </c>
      <c r="Y172" s="193" t="s">
        <v>191</v>
      </c>
      <c r="Z172" s="192"/>
      <c r="AA172" s="194"/>
      <c r="AB172" s="192"/>
      <c r="AC172" s="193"/>
      <c r="AD172" s="192"/>
      <c r="AE172" s="193"/>
      <c r="AF172" s="192"/>
      <c r="AG172" s="193"/>
      <c r="AH172" s="192"/>
      <c r="AI172" s="193"/>
      <c r="AJ172" s="192"/>
      <c r="AK172" s="193"/>
      <c r="AL172" s="192"/>
      <c r="AM172" s="194"/>
      <c r="AN172" s="192"/>
      <c r="AO172" s="193"/>
      <c r="AP172" s="192"/>
      <c r="AQ172" s="193"/>
      <c r="AR172" s="192"/>
      <c r="AS172" s="193"/>
      <c r="AT172" s="192"/>
      <c r="AU172" s="193"/>
    </row>
    <row r="173" spans="1:47" s="30" customFormat="1" x14ac:dyDescent="0.2">
      <c r="A173" s="191" t="s">
        <v>1540</v>
      </c>
      <c r="B173" s="191" t="s">
        <v>2217</v>
      </c>
      <c r="C173" s="191" t="s">
        <v>1443</v>
      </c>
      <c r="D173" s="191" t="s">
        <v>1444</v>
      </c>
      <c r="E173" s="191" t="s">
        <v>1141</v>
      </c>
      <c r="F173" s="192"/>
      <c r="G173" s="193"/>
      <c r="H173" s="192"/>
      <c r="I173" s="193"/>
      <c r="J173" s="192"/>
      <c r="K173" s="193"/>
      <c r="L173" s="192"/>
      <c r="M173" s="193"/>
      <c r="N173" s="192"/>
      <c r="O173" s="193"/>
      <c r="P173" s="192"/>
      <c r="Q173" s="193"/>
      <c r="R173" s="192"/>
      <c r="S173" s="193"/>
      <c r="T173" s="236"/>
      <c r="U173" s="193"/>
      <c r="V173" s="192"/>
      <c r="W173" s="193" t="s">
        <v>191</v>
      </c>
      <c r="X173" s="192" t="s">
        <v>191</v>
      </c>
      <c r="Y173" s="193" t="s">
        <v>191</v>
      </c>
      <c r="Z173" s="192"/>
      <c r="AA173" s="194"/>
      <c r="AB173" s="192"/>
      <c r="AC173" s="193"/>
      <c r="AD173" s="192"/>
      <c r="AE173" s="193"/>
      <c r="AF173" s="192"/>
      <c r="AG173" s="193"/>
      <c r="AH173" s="192"/>
      <c r="AI173" s="193"/>
      <c r="AJ173" s="192"/>
      <c r="AK173" s="193"/>
      <c r="AL173" s="192"/>
      <c r="AM173" s="194"/>
      <c r="AN173" s="192"/>
      <c r="AO173" s="193"/>
      <c r="AP173" s="192"/>
      <c r="AQ173" s="193"/>
      <c r="AR173" s="192"/>
      <c r="AS173" s="193"/>
      <c r="AT173" s="192"/>
      <c r="AU173" s="193"/>
    </row>
    <row r="174" spans="1:47" s="30" customFormat="1" x14ac:dyDescent="0.2">
      <c r="A174" s="191" t="s">
        <v>1541</v>
      </c>
      <c r="B174" s="191" t="s">
        <v>2218</v>
      </c>
      <c r="C174" s="191" t="s">
        <v>1141</v>
      </c>
      <c r="D174" s="191" t="s">
        <v>1141</v>
      </c>
      <c r="E174" s="202" t="s">
        <v>368</v>
      </c>
      <c r="F174" s="190"/>
      <c r="G174" s="203"/>
      <c r="H174" s="190"/>
      <c r="I174" s="203"/>
      <c r="J174" s="190"/>
      <c r="K174" s="203"/>
      <c r="L174" s="190"/>
      <c r="M174" s="203"/>
      <c r="N174" s="190"/>
      <c r="O174" s="203"/>
      <c r="P174" s="190"/>
      <c r="Q174" s="203"/>
      <c r="R174" s="190"/>
      <c r="S174" s="203"/>
      <c r="T174" s="236"/>
      <c r="U174" s="203"/>
      <c r="V174" s="190"/>
      <c r="W174" s="203"/>
      <c r="X174" s="190"/>
      <c r="Y174" s="203"/>
      <c r="Z174" s="190"/>
      <c r="AA174" s="204"/>
      <c r="AB174" s="190"/>
      <c r="AC174" s="203"/>
      <c r="AD174" s="190"/>
      <c r="AE174" s="203"/>
      <c r="AF174" s="190"/>
      <c r="AG174" s="203"/>
      <c r="AH174" s="190"/>
      <c r="AI174" s="203"/>
      <c r="AJ174" s="190"/>
      <c r="AK174" s="203"/>
      <c r="AL174" s="190"/>
      <c r="AM174" s="204"/>
      <c r="AN174" s="190"/>
      <c r="AO174" s="203"/>
      <c r="AP174" s="190"/>
      <c r="AQ174" s="203"/>
      <c r="AR174" s="190"/>
      <c r="AS174" s="203"/>
      <c r="AT174" s="190"/>
      <c r="AU174" s="203"/>
    </row>
    <row r="175" spans="1:47" s="30" customFormat="1" x14ac:dyDescent="0.2">
      <c r="A175" s="191" t="s">
        <v>1542</v>
      </c>
      <c r="B175" s="191" t="s">
        <v>2219</v>
      </c>
      <c r="C175" s="191" t="s">
        <v>1141</v>
      </c>
      <c r="D175" s="191" t="s">
        <v>1141</v>
      </c>
      <c r="E175" s="202" t="s">
        <v>368</v>
      </c>
      <c r="F175" s="190"/>
      <c r="G175" s="203"/>
      <c r="H175" s="190"/>
      <c r="I175" s="203"/>
      <c r="J175" s="190"/>
      <c r="K175" s="203"/>
      <c r="L175" s="190"/>
      <c r="M175" s="203"/>
      <c r="N175" s="190"/>
      <c r="O175" s="203"/>
      <c r="P175" s="190"/>
      <c r="Q175" s="203"/>
      <c r="R175" s="190"/>
      <c r="S175" s="203"/>
      <c r="T175" s="236"/>
      <c r="U175" s="203"/>
      <c r="V175" s="190"/>
      <c r="W175" s="203"/>
      <c r="X175" s="190"/>
      <c r="Y175" s="203"/>
      <c r="Z175" s="190"/>
      <c r="AA175" s="204"/>
      <c r="AB175" s="190"/>
      <c r="AC175" s="203"/>
      <c r="AD175" s="190"/>
      <c r="AE175" s="203"/>
      <c r="AF175" s="190"/>
      <c r="AG175" s="203"/>
      <c r="AH175" s="190"/>
      <c r="AI175" s="203"/>
      <c r="AJ175" s="190"/>
      <c r="AK175" s="203"/>
      <c r="AL175" s="190"/>
      <c r="AM175" s="204"/>
      <c r="AN175" s="190"/>
      <c r="AO175" s="203"/>
      <c r="AP175" s="190"/>
      <c r="AQ175" s="203"/>
      <c r="AR175" s="190"/>
      <c r="AS175" s="203"/>
      <c r="AT175" s="190"/>
      <c r="AU175" s="203"/>
    </row>
    <row r="176" spans="1:47" s="30" customFormat="1" x14ac:dyDescent="0.2">
      <c r="A176" s="191" t="s">
        <v>1543</v>
      </c>
      <c r="B176" s="191" t="s">
        <v>2220</v>
      </c>
      <c r="C176" s="191" t="s">
        <v>1445</v>
      </c>
      <c r="D176" s="191" t="s">
        <v>1446</v>
      </c>
      <c r="E176" s="191" t="s">
        <v>1141</v>
      </c>
      <c r="F176" s="192"/>
      <c r="G176" s="193"/>
      <c r="H176" s="192"/>
      <c r="I176" s="193"/>
      <c r="J176" s="192"/>
      <c r="K176" s="193"/>
      <c r="L176" s="192"/>
      <c r="M176" s="193"/>
      <c r="N176" s="192"/>
      <c r="O176" s="193"/>
      <c r="P176" s="192"/>
      <c r="Q176" s="193"/>
      <c r="R176" s="192"/>
      <c r="S176" s="193"/>
      <c r="T176" s="236"/>
      <c r="U176" s="193" t="s">
        <v>191</v>
      </c>
      <c r="V176" s="192" t="s">
        <v>191</v>
      </c>
      <c r="W176" s="193" t="s">
        <v>191</v>
      </c>
      <c r="X176" s="192" t="s">
        <v>191</v>
      </c>
      <c r="Y176" s="193" t="s">
        <v>191</v>
      </c>
      <c r="Z176" s="192" t="s">
        <v>191</v>
      </c>
      <c r="AA176" s="194"/>
      <c r="AB176" s="192"/>
      <c r="AC176" s="193"/>
      <c r="AD176" s="192"/>
      <c r="AE176" s="193"/>
      <c r="AF176" s="192"/>
      <c r="AG176" s="193"/>
      <c r="AH176" s="192"/>
      <c r="AI176" s="193"/>
      <c r="AJ176" s="192"/>
      <c r="AK176" s="193"/>
      <c r="AL176" s="192"/>
      <c r="AM176" s="194"/>
      <c r="AN176" s="192"/>
      <c r="AO176" s="193"/>
      <c r="AP176" s="192"/>
      <c r="AQ176" s="193"/>
      <c r="AR176" s="192" t="s">
        <v>191</v>
      </c>
      <c r="AS176" s="193" t="s">
        <v>191</v>
      </c>
      <c r="AT176" s="192"/>
      <c r="AU176" s="193"/>
    </row>
    <row r="177" spans="1:47" s="30" customFormat="1" x14ac:dyDescent="0.2">
      <c r="A177" s="191" t="s">
        <v>1544</v>
      </c>
      <c r="B177" s="191" t="s">
        <v>2221</v>
      </c>
      <c r="C177" s="191" t="s">
        <v>1447</v>
      </c>
      <c r="D177" s="191" t="s">
        <v>1448</v>
      </c>
      <c r="E177" s="191" t="s">
        <v>1141</v>
      </c>
      <c r="F177" s="192"/>
      <c r="G177" s="193"/>
      <c r="H177" s="192"/>
      <c r="I177" s="193"/>
      <c r="J177" s="192"/>
      <c r="K177" s="193"/>
      <c r="L177" s="192"/>
      <c r="M177" s="193"/>
      <c r="N177" s="192"/>
      <c r="O177" s="193"/>
      <c r="P177" s="192"/>
      <c r="Q177" s="193"/>
      <c r="R177" s="192"/>
      <c r="S177" s="193"/>
      <c r="T177" s="236"/>
      <c r="U177" s="193"/>
      <c r="V177" s="192"/>
      <c r="W177" s="193" t="s">
        <v>191</v>
      </c>
      <c r="X177" s="192" t="s">
        <v>191</v>
      </c>
      <c r="Y177" s="193" t="s">
        <v>191</v>
      </c>
      <c r="Z177" s="192"/>
      <c r="AA177" s="194"/>
      <c r="AB177" s="192"/>
      <c r="AC177" s="193"/>
      <c r="AD177" s="192"/>
      <c r="AE177" s="193"/>
      <c r="AF177" s="192"/>
      <c r="AG177" s="193"/>
      <c r="AH177" s="192"/>
      <c r="AI177" s="193"/>
      <c r="AJ177" s="192"/>
      <c r="AK177" s="193"/>
      <c r="AL177" s="192"/>
      <c r="AM177" s="194"/>
      <c r="AN177" s="192"/>
      <c r="AO177" s="193"/>
      <c r="AP177" s="192"/>
      <c r="AQ177" s="193"/>
      <c r="AR177" s="192"/>
      <c r="AS177" s="193"/>
      <c r="AT177" s="192"/>
      <c r="AU177" s="193"/>
    </row>
    <row r="178" spans="1:47" s="30" customFormat="1" x14ac:dyDescent="0.2">
      <c r="A178" s="191" t="s">
        <v>1545</v>
      </c>
      <c r="B178" s="191" t="s">
        <v>2222</v>
      </c>
      <c r="C178" s="191" t="s">
        <v>1449</v>
      </c>
      <c r="D178" s="191" t="s">
        <v>1450</v>
      </c>
      <c r="E178" s="202" t="s">
        <v>368</v>
      </c>
      <c r="F178" s="190"/>
      <c r="G178" s="203"/>
      <c r="H178" s="190"/>
      <c r="I178" s="203"/>
      <c r="J178" s="190"/>
      <c r="K178" s="203"/>
      <c r="L178" s="190"/>
      <c r="M178" s="203"/>
      <c r="N178" s="190"/>
      <c r="O178" s="203"/>
      <c r="P178" s="190"/>
      <c r="Q178" s="203"/>
      <c r="R178" s="190"/>
      <c r="S178" s="203"/>
      <c r="T178" s="236"/>
      <c r="U178" s="203"/>
      <c r="V178" s="190"/>
      <c r="W178" s="203"/>
      <c r="X178" s="190"/>
      <c r="Y178" s="203"/>
      <c r="Z178" s="190"/>
      <c r="AA178" s="204"/>
      <c r="AB178" s="190"/>
      <c r="AC178" s="203"/>
      <c r="AD178" s="190"/>
      <c r="AE178" s="203"/>
      <c r="AF178" s="190"/>
      <c r="AG178" s="203"/>
      <c r="AH178" s="190"/>
      <c r="AI178" s="203"/>
      <c r="AJ178" s="190"/>
      <c r="AK178" s="203"/>
      <c r="AL178" s="190"/>
      <c r="AM178" s="204"/>
      <c r="AN178" s="190"/>
      <c r="AO178" s="203"/>
      <c r="AP178" s="190"/>
      <c r="AQ178" s="203"/>
      <c r="AR178" s="190"/>
      <c r="AS178" s="203"/>
      <c r="AT178" s="190"/>
      <c r="AU178" s="203"/>
    </row>
    <row r="179" spans="1:47" s="30" customFormat="1" x14ac:dyDescent="0.2">
      <c r="A179" s="191" t="s">
        <v>1546</v>
      </c>
      <c r="B179" s="191" t="s">
        <v>2223</v>
      </c>
      <c r="C179" s="191" t="s">
        <v>1451</v>
      </c>
      <c r="D179" s="191" t="s">
        <v>1452</v>
      </c>
      <c r="E179" s="191" t="s">
        <v>1141</v>
      </c>
      <c r="F179" s="192"/>
      <c r="G179" s="193"/>
      <c r="H179" s="192"/>
      <c r="I179" s="193"/>
      <c r="J179" s="192"/>
      <c r="K179" s="193"/>
      <c r="L179" s="192"/>
      <c r="M179" s="193"/>
      <c r="N179" s="192"/>
      <c r="O179" s="193"/>
      <c r="P179" s="192"/>
      <c r="Q179" s="193"/>
      <c r="R179" s="192"/>
      <c r="S179" s="193"/>
      <c r="T179" s="236"/>
      <c r="U179" s="193"/>
      <c r="V179" s="192"/>
      <c r="W179" s="193" t="s">
        <v>191</v>
      </c>
      <c r="X179" s="192" t="s">
        <v>191</v>
      </c>
      <c r="Y179" s="193" t="s">
        <v>191</v>
      </c>
      <c r="Z179" s="192" t="s">
        <v>191</v>
      </c>
      <c r="AA179" s="194"/>
      <c r="AB179" s="192"/>
      <c r="AC179" s="193"/>
      <c r="AD179" s="192"/>
      <c r="AE179" s="193"/>
      <c r="AF179" s="192"/>
      <c r="AG179" s="193"/>
      <c r="AH179" s="192"/>
      <c r="AI179" s="193"/>
      <c r="AJ179" s="192"/>
      <c r="AK179" s="193"/>
      <c r="AL179" s="192"/>
      <c r="AM179" s="194"/>
      <c r="AN179" s="192"/>
      <c r="AO179" s="193"/>
      <c r="AP179" s="192"/>
      <c r="AQ179" s="193"/>
      <c r="AR179" s="192"/>
      <c r="AS179" s="193"/>
      <c r="AT179" s="192"/>
      <c r="AU179" s="193"/>
    </row>
    <row r="180" spans="1:47" s="30" customFormat="1" x14ac:dyDescent="0.2">
      <c r="A180" s="191" t="s">
        <v>1547</v>
      </c>
      <c r="B180" s="191" t="s">
        <v>2224</v>
      </c>
      <c r="C180" s="191" t="s">
        <v>1453</v>
      </c>
      <c r="D180" s="191" t="s">
        <v>1454</v>
      </c>
      <c r="E180" s="191" t="s">
        <v>1141</v>
      </c>
      <c r="F180" s="192"/>
      <c r="G180" s="193"/>
      <c r="H180" s="192"/>
      <c r="I180" s="193"/>
      <c r="J180" s="192"/>
      <c r="K180" s="193"/>
      <c r="L180" s="192"/>
      <c r="M180" s="193"/>
      <c r="N180" s="192"/>
      <c r="O180" s="193"/>
      <c r="P180" s="192"/>
      <c r="Q180" s="193"/>
      <c r="R180" s="192"/>
      <c r="S180" s="193"/>
      <c r="T180" s="236"/>
      <c r="U180" s="193"/>
      <c r="V180" s="192"/>
      <c r="W180" s="193" t="s">
        <v>191</v>
      </c>
      <c r="X180" s="192" t="s">
        <v>191</v>
      </c>
      <c r="Y180" s="193" t="s">
        <v>191</v>
      </c>
      <c r="Z180" s="192"/>
      <c r="AA180" s="194"/>
      <c r="AB180" s="192"/>
      <c r="AC180" s="193"/>
      <c r="AD180" s="192"/>
      <c r="AE180" s="193"/>
      <c r="AF180" s="192"/>
      <c r="AG180" s="193"/>
      <c r="AH180" s="192"/>
      <c r="AI180" s="193"/>
      <c r="AJ180" s="192"/>
      <c r="AK180" s="193"/>
      <c r="AL180" s="192"/>
      <c r="AM180" s="194"/>
      <c r="AN180" s="192"/>
      <c r="AO180" s="193"/>
      <c r="AP180" s="192"/>
      <c r="AQ180" s="193"/>
      <c r="AR180" s="192"/>
      <c r="AS180" s="193"/>
      <c r="AT180" s="192"/>
      <c r="AU180" s="193"/>
    </row>
    <row r="181" spans="1:47" s="30" customFormat="1" x14ac:dyDescent="0.2">
      <c r="A181" s="191" t="s">
        <v>1548</v>
      </c>
      <c r="B181" s="191" t="s">
        <v>2225</v>
      </c>
      <c r="C181" s="191" t="s">
        <v>1455</v>
      </c>
      <c r="D181" s="191" t="s">
        <v>1456</v>
      </c>
      <c r="E181" s="191" t="s">
        <v>1141</v>
      </c>
      <c r="F181" s="192"/>
      <c r="G181" s="193"/>
      <c r="H181" s="192"/>
      <c r="I181" s="193"/>
      <c r="J181" s="192"/>
      <c r="K181" s="193"/>
      <c r="L181" s="192"/>
      <c r="M181" s="193"/>
      <c r="N181" s="192"/>
      <c r="O181" s="193"/>
      <c r="P181" s="192"/>
      <c r="Q181" s="193"/>
      <c r="R181" s="192"/>
      <c r="S181" s="193"/>
      <c r="T181" s="236"/>
      <c r="U181" s="193"/>
      <c r="V181" s="192"/>
      <c r="W181" s="193" t="s">
        <v>191</v>
      </c>
      <c r="X181" s="192" t="s">
        <v>191</v>
      </c>
      <c r="Y181" s="193" t="s">
        <v>191</v>
      </c>
      <c r="Z181" s="192"/>
      <c r="AA181" s="194"/>
      <c r="AB181" s="192"/>
      <c r="AC181" s="193" t="s">
        <v>191</v>
      </c>
      <c r="AD181" s="192"/>
      <c r="AE181" s="193"/>
      <c r="AF181" s="192"/>
      <c r="AG181" s="193"/>
      <c r="AH181" s="192"/>
      <c r="AI181" s="193"/>
      <c r="AJ181" s="192"/>
      <c r="AK181" s="193"/>
      <c r="AL181" s="192"/>
      <c r="AM181" s="194"/>
      <c r="AN181" s="192"/>
      <c r="AO181" s="193"/>
      <c r="AP181" s="192"/>
      <c r="AQ181" s="193"/>
      <c r="AR181" s="192"/>
      <c r="AS181" s="193"/>
      <c r="AT181" s="192"/>
      <c r="AU181" s="193"/>
    </row>
    <row r="182" spans="1:47" s="30" customFormat="1" x14ac:dyDescent="0.2">
      <c r="A182" s="191" t="s">
        <v>1549</v>
      </c>
      <c r="B182" s="191" t="s">
        <v>2226</v>
      </c>
      <c r="C182" s="191" t="s">
        <v>1457</v>
      </c>
      <c r="D182" s="191" t="s">
        <v>923</v>
      </c>
      <c r="E182" s="202" t="s">
        <v>363</v>
      </c>
      <c r="F182" s="190"/>
      <c r="G182" s="203"/>
      <c r="H182" s="190"/>
      <c r="I182" s="203"/>
      <c r="J182" s="190"/>
      <c r="K182" s="203"/>
      <c r="L182" s="190"/>
      <c r="M182" s="203"/>
      <c r="N182" s="190"/>
      <c r="O182" s="203"/>
      <c r="P182" s="190"/>
      <c r="Q182" s="203"/>
      <c r="R182" s="190"/>
      <c r="S182" s="203"/>
      <c r="T182" s="236"/>
      <c r="U182" s="203"/>
      <c r="V182" s="190"/>
      <c r="W182" s="203"/>
      <c r="X182" s="190"/>
      <c r="Y182" s="203"/>
      <c r="Z182" s="190"/>
      <c r="AA182" s="204"/>
      <c r="AB182" s="190"/>
      <c r="AC182" s="203"/>
      <c r="AD182" s="190"/>
      <c r="AE182" s="203"/>
      <c r="AF182" s="190"/>
      <c r="AG182" s="203"/>
      <c r="AH182" s="190"/>
      <c r="AI182" s="203"/>
      <c r="AJ182" s="190"/>
      <c r="AK182" s="203"/>
      <c r="AL182" s="190"/>
      <c r="AM182" s="204"/>
      <c r="AN182" s="190"/>
      <c r="AO182" s="203"/>
      <c r="AP182" s="190"/>
      <c r="AQ182" s="203"/>
      <c r="AR182" s="190"/>
      <c r="AS182" s="203"/>
      <c r="AT182" s="190"/>
      <c r="AU182" s="203"/>
    </row>
    <row r="183" spans="1:47" s="30" customFormat="1" x14ac:dyDescent="0.2">
      <c r="A183" s="191" t="s">
        <v>1550</v>
      </c>
      <c r="B183" s="191" t="s">
        <v>2227</v>
      </c>
      <c r="C183" s="191" t="s">
        <v>1457</v>
      </c>
      <c r="D183" s="191" t="s">
        <v>923</v>
      </c>
      <c r="E183" s="202" t="s">
        <v>363</v>
      </c>
      <c r="F183" s="190"/>
      <c r="G183" s="203"/>
      <c r="H183" s="190"/>
      <c r="I183" s="203"/>
      <c r="J183" s="190"/>
      <c r="K183" s="203"/>
      <c r="L183" s="190"/>
      <c r="M183" s="203"/>
      <c r="N183" s="190"/>
      <c r="O183" s="203"/>
      <c r="P183" s="190"/>
      <c r="Q183" s="203"/>
      <c r="R183" s="190"/>
      <c r="S183" s="203"/>
      <c r="T183" s="236"/>
      <c r="U183" s="203"/>
      <c r="V183" s="190"/>
      <c r="W183" s="203"/>
      <c r="X183" s="190"/>
      <c r="Y183" s="203"/>
      <c r="Z183" s="190"/>
      <c r="AA183" s="204"/>
      <c r="AB183" s="190"/>
      <c r="AC183" s="203"/>
      <c r="AD183" s="190"/>
      <c r="AE183" s="203"/>
      <c r="AF183" s="190"/>
      <c r="AG183" s="203"/>
      <c r="AH183" s="190"/>
      <c r="AI183" s="203"/>
      <c r="AJ183" s="190"/>
      <c r="AK183" s="203"/>
      <c r="AL183" s="190"/>
      <c r="AM183" s="204"/>
      <c r="AN183" s="190"/>
      <c r="AO183" s="203"/>
      <c r="AP183" s="190"/>
      <c r="AQ183" s="203"/>
      <c r="AR183" s="190"/>
      <c r="AS183" s="203"/>
      <c r="AT183" s="190"/>
      <c r="AU183" s="203"/>
    </row>
    <row r="184" spans="1:47" s="30" customFormat="1" x14ac:dyDescent="0.2">
      <c r="A184" s="191" t="s">
        <v>1551</v>
      </c>
      <c r="B184" s="191" t="s">
        <v>2228</v>
      </c>
      <c r="C184" s="191" t="s">
        <v>924</v>
      </c>
      <c r="D184" s="191" t="s">
        <v>925</v>
      </c>
      <c r="E184" s="191" t="s">
        <v>1141</v>
      </c>
      <c r="F184" s="192"/>
      <c r="G184" s="193"/>
      <c r="H184" s="192"/>
      <c r="I184" s="193"/>
      <c r="J184" s="192"/>
      <c r="K184" s="193"/>
      <c r="L184" s="192"/>
      <c r="M184" s="193"/>
      <c r="N184" s="192"/>
      <c r="O184" s="193"/>
      <c r="P184" s="192"/>
      <c r="Q184" s="193"/>
      <c r="R184" s="192"/>
      <c r="S184" s="193"/>
      <c r="T184" s="236"/>
      <c r="U184" s="193"/>
      <c r="V184" s="192"/>
      <c r="W184" s="193" t="s">
        <v>191</v>
      </c>
      <c r="X184" s="192" t="s">
        <v>191</v>
      </c>
      <c r="Y184" s="193" t="s">
        <v>191</v>
      </c>
      <c r="Z184" s="192"/>
      <c r="AA184" s="194"/>
      <c r="AB184" s="192"/>
      <c r="AC184" s="193"/>
      <c r="AD184" s="192"/>
      <c r="AE184" s="193"/>
      <c r="AF184" s="192"/>
      <c r="AG184" s="193"/>
      <c r="AH184" s="192"/>
      <c r="AI184" s="193"/>
      <c r="AJ184" s="192"/>
      <c r="AK184" s="193"/>
      <c r="AL184" s="192"/>
      <c r="AM184" s="194"/>
      <c r="AN184" s="192"/>
      <c r="AO184" s="193"/>
      <c r="AP184" s="192"/>
      <c r="AQ184" s="193"/>
      <c r="AR184" s="192"/>
      <c r="AS184" s="193"/>
      <c r="AT184" s="192"/>
      <c r="AU184" s="193"/>
    </row>
    <row r="185" spans="1:47" s="30" customFormat="1" x14ac:dyDescent="0.2">
      <c r="A185" s="191" t="s">
        <v>1552</v>
      </c>
      <c r="B185" s="191" t="s">
        <v>2229</v>
      </c>
      <c r="C185" s="191" t="s">
        <v>926</v>
      </c>
      <c r="D185" s="191" t="s">
        <v>927</v>
      </c>
      <c r="E185" s="191" t="s">
        <v>1141</v>
      </c>
      <c r="F185" s="192"/>
      <c r="G185" s="193"/>
      <c r="H185" s="192"/>
      <c r="I185" s="193"/>
      <c r="J185" s="192"/>
      <c r="K185" s="193"/>
      <c r="L185" s="192"/>
      <c r="M185" s="193"/>
      <c r="N185" s="192"/>
      <c r="O185" s="193"/>
      <c r="P185" s="192"/>
      <c r="Q185" s="193"/>
      <c r="R185" s="192"/>
      <c r="S185" s="193"/>
      <c r="T185" s="236"/>
      <c r="U185" s="193"/>
      <c r="V185" s="192"/>
      <c r="W185" s="193" t="s">
        <v>768</v>
      </c>
      <c r="X185" s="192" t="s">
        <v>768</v>
      </c>
      <c r="Y185" s="193" t="s">
        <v>768</v>
      </c>
      <c r="Z185" s="192" t="s">
        <v>768</v>
      </c>
      <c r="AA185" s="194"/>
      <c r="AB185" s="192"/>
      <c r="AC185" s="193"/>
      <c r="AD185" s="192"/>
      <c r="AE185" s="193"/>
      <c r="AF185" s="192"/>
      <c r="AG185" s="193"/>
      <c r="AH185" s="192"/>
      <c r="AI185" s="193"/>
      <c r="AJ185" s="192"/>
      <c r="AK185" s="193"/>
      <c r="AL185" s="192"/>
      <c r="AM185" s="194"/>
      <c r="AN185" s="192"/>
      <c r="AO185" s="193"/>
      <c r="AP185" s="192"/>
      <c r="AQ185" s="193"/>
      <c r="AR185" s="192"/>
      <c r="AS185" s="193"/>
      <c r="AT185" s="192"/>
      <c r="AU185" s="193"/>
    </row>
    <row r="186" spans="1:47" s="30" customFormat="1" x14ac:dyDescent="0.2">
      <c r="A186" s="210" t="s">
        <v>2660</v>
      </c>
      <c r="B186" s="211" t="s">
        <v>2661</v>
      </c>
      <c r="C186" s="211" t="s">
        <v>2662</v>
      </c>
      <c r="D186" s="211" t="s">
        <v>2663</v>
      </c>
      <c r="E186" s="188" t="s">
        <v>1141</v>
      </c>
      <c r="F186" s="192"/>
      <c r="G186" s="192"/>
      <c r="H186" s="192"/>
      <c r="I186" s="192"/>
      <c r="J186" s="192"/>
      <c r="K186" s="192"/>
      <c r="L186" s="212" t="s">
        <v>191</v>
      </c>
      <c r="M186" s="212" t="s">
        <v>191</v>
      </c>
      <c r="N186" s="212" t="s">
        <v>191</v>
      </c>
      <c r="O186" s="212" t="s">
        <v>191</v>
      </c>
      <c r="P186" s="212" t="s">
        <v>191</v>
      </c>
      <c r="Q186" s="212" t="s">
        <v>191</v>
      </c>
      <c r="R186" s="212" t="s">
        <v>191</v>
      </c>
      <c r="S186" s="212" t="s">
        <v>191</v>
      </c>
      <c r="T186" s="236" t="s">
        <v>191</v>
      </c>
      <c r="U186" s="192"/>
      <c r="V186" s="192"/>
      <c r="W186" s="192"/>
      <c r="X186" s="192"/>
      <c r="Y186" s="192"/>
      <c r="Z186" s="192"/>
      <c r="AA186" s="192"/>
      <c r="AB186" s="192"/>
      <c r="AC186" s="192"/>
      <c r="AD186" s="192"/>
      <c r="AE186" s="192"/>
      <c r="AF186" s="192"/>
      <c r="AG186" s="212" t="s">
        <v>191</v>
      </c>
      <c r="AH186" s="212" t="s">
        <v>191</v>
      </c>
      <c r="AI186" s="192"/>
      <c r="AJ186" s="212" t="s">
        <v>191</v>
      </c>
      <c r="AK186" s="192"/>
      <c r="AL186" s="192"/>
      <c r="AM186" s="212" t="s">
        <v>191</v>
      </c>
      <c r="AN186" s="212" t="s">
        <v>191</v>
      </c>
      <c r="AO186" s="212" t="s">
        <v>191</v>
      </c>
      <c r="AP186" s="192"/>
      <c r="AQ186" s="212" t="s">
        <v>191</v>
      </c>
      <c r="AR186" s="192"/>
      <c r="AS186" s="192"/>
      <c r="AT186" s="192"/>
      <c r="AU186" s="192"/>
    </row>
    <row r="187" spans="1:47" s="30" customFormat="1" x14ac:dyDescent="0.2">
      <c r="A187" s="209" t="s">
        <v>2668</v>
      </c>
      <c r="B187" s="208" t="s">
        <v>2670</v>
      </c>
      <c r="C187" s="208" t="s">
        <v>2672</v>
      </c>
      <c r="D187" s="208" t="s">
        <v>2673</v>
      </c>
      <c r="E187" s="191" t="s">
        <v>1141</v>
      </c>
      <c r="F187" s="192"/>
      <c r="G187" s="193"/>
      <c r="H187" s="192"/>
      <c r="I187" s="193"/>
      <c r="J187" s="192"/>
      <c r="K187" s="193"/>
      <c r="L187" s="212" t="s">
        <v>191</v>
      </c>
      <c r="M187" s="213" t="s">
        <v>191</v>
      </c>
      <c r="N187" s="212" t="s">
        <v>191</v>
      </c>
      <c r="O187" s="213" t="s">
        <v>191</v>
      </c>
      <c r="P187" s="212" t="s">
        <v>191</v>
      </c>
      <c r="Q187" s="213" t="s">
        <v>191</v>
      </c>
      <c r="R187" s="212" t="s">
        <v>191</v>
      </c>
      <c r="S187" s="213" t="s">
        <v>191</v>
      </c>
      <c r="T187" s="236" t="s">
        <v>191</v>
      </c>
      <c r="U187" s="193"/>
      <c r="V187" s="192"/>
      <c r="W187" s="193"/>
      <c r="X187" s="192"/>
      <c r="Y187" s="193"/>
      <c r="Z187" s="192"/>
      <c r="AA187" s="194"/>
      <c r="AB187" s="192"/>
      <c r="AC187" s="193"/>
      <c r="AD187" s="192"/>
      <c r="AE187" s="193"/>
      <c r="AF187" s="192"/>
      <c r="AG187" s="213" t="s">
        <v>191</v>
      </c>
      <c r="AH187" s="212" t="s">
        <v>191</v>
      </c>
      <c r="AI187" s="193"/>
      <c r="AJ187" s="212" t="s">
        <v>191</v>
      </c>
      <c r="AK187" s="193"/>
      <c r="AL187" s="192"/>
      <c r="AM187" s="214" t="s">
        <v>191</v>
      </c>
      <c r="AN187" s="212" t="s">
        <v>191</v>
      </c>
      <c r="AO187" s="213" t="s">
        <v>191</v>
      </c>
      <c r="AP187" s="192"/>
      <c r="AQ187" s="213" t="s">
        <v>191</v>
      </c>
      <c r="AR187" s="192"/>
      <c r="AS187" s="193"/>
      <c r="AT187" s="192"/>
      <c r="AU187" s="193"/>
    </row>
    <row r="188" spans="1:47" s="30" customFormat="1" x14ac:dyDescent="0.2">
      <c r="A188" s="209" t="s">
        <v>2669</v>
      </c>
      <c r="B188" s="208" t="s">
        <v>2671</v>
      </c>
      <c r="C188" s="208" t="s">
        <v>2674</v>
      </c>
      <c r="D188" s="208" t="s">
        <v>2675</v>
      </c>
      <c r="E188" s="191" t="s">
        <v>1141</v>
      </c>
      <c r="F188" s="192"/>
      <c r="G188" s="193"/>
      <c r="H188" s="192"/>
      <c r="I188" s="193"/>
      <c r="J188" s="192"/>
      <c r="K188" s="193"/>
      <c r="L188" s="212" t="s">
        <v>191</v>
      </c>
      <c r="M188" s="213" t="s">
        <v>191</v>
      </c>
      <c r="N188" s="192" t="s">
        <v>191</v>
      </c>
      <c r="O188" s="213" t="s">
        <v>191</v>
      </c>
      <c r="P188" s="212" t="s">
        <v>191</v>
      </c>
      <c r="Q188" s="213" t="s">
        <v>191</v>
      </c>
      <c r="R188" s="212" t="s">
        <v>191</v>
      </c>
      <c r="S188" s="213" t="s">
        <v>191</v>
      </c>
      <c r="T188" s="236" t="s">
        <v>191</v>
      </c>
      <c r="U188" s="193"/>
      <c r="V188" s="192"/>
      <c r="W188" s="193"/>
      <c r="X188" s="192"/>
      <c r="Y188" s="193"/>
      <c r="Z188" s="192"/>
      <c r="AA188" s="194"/>
      <c r="AB188" s="192"/>
      <c r="AC188" s="193"/>
      <c r="AD188" s="192"/>
      <c r="AE188" s="193"/>
      <c r="AF188" s="192"/>
      <c r="AG188" s="193" t="s">
        <v>191</v>
      </c>
      <c r="AH188" s="192" t="s">
        <v>191</v>
      </c>
      <c r="AI188" s="193"/>
      <c r="AJ188" s="192" t="s">
        <v>191</v>
      </c>
      <c r="AK188" s="193"/>
      <c r="AL188" s="192"/>
      <c r="AM188" s="194" t="s">
        <v>191</v>
      </c>
      <c r="AN188" s="192" t="s">
        <v>191</v>
      </c>
      <c r="AO188" s="193" t="s">
        <v>191</v>
      </c>
      <c r="AP188" s="192"/>
      <c r="AQ188" s="193" t="s">
        <v>191</v>
      </c>
      <c r="AR188" s="192"/>
      <c r="AS188" s="193"/>
      <c r="AT188" s="192"/>
      <c r="AU188" s="193"/>
    </row>
    <row r="189" spans="1:47" s="30" customFormat="1" x14ac:dyDescent="0.2">
      <c r="A189" s="188" t="s">
        <v>1553</v>
      </c>
      <c r="B189" s="188" t="s">
        <v>2230</v>
      </c>
      <c r="C189" s="188" t="s">
        <v>928</v>
      </c>
      <c r="D189" s="188" t="s">
        <v>929</v>
      </c>
      <c r="E189" s="188" t="s">
        <v>1141</v>
      </c>
      <c r="F189" s="192"/>
      <c r="G189" s="192"/>
      <c r="H189" s="192" t="s">
        <v>191</v>
      </c>
      <c r="I189" s="192"/>
      <c r="J189" s="192"/>
      <c r="K189" s="192" t="s">
        <v>191</v>
      </c>
      <c r="L189" s="192"/>
      <c r="M189" s="192"/>
      <c r="N189" s="192"/>
      <c r="O189" s="192"/>
      <c r="P189" s="192"/>
      <c r="Q189" s="192"/>
      <c r="R189" s="192"/>
      <c r="S189" s="192"/>
      <c r="T189" s="236"/>
      <c r="U189" s="192"/>
      <c r="V189" s="192"/>
      <c r="W189" s="192"/>
      <c r="X189" s="192"/>
      <c r="Y189" s="192"/>
      <c r="Z189" s="192"/>
      <c r="AA189" s="192"/>
      <c r="AB189" s="192"/>
      <c r="AC189" s="192"/>
      <c r="AD189" s="192"/>
      <c r="AE189" s="192"/>
      <c r="AF189" s="192"/>
      <c r="AG189" s="192"/>
      <c r="AH189" s="192"/>
      <c r="AI189" s="192"/>
      <c r="AJ189" s="192"/>
      <c r="AK189" s="192" t="s">
        <v>191</v>
      </c>
      <c r="AL189" s="192"/>
      <c r="AM189" s="192"/>
      <c r="AN189" s="192"/>
      <c r="AO189" s="192"/>
      <c r="AP189" s="192"/>
      <c r="AQ189" s="192"/>
      <c r="AR189" s="192"/>
      <c r="AS189" s="192"/>
      <c r="AT189" s="192"/>
      <c r="AU189" s="192"/>
    </row>
    <row r="190" spans="1:47" s="30" customFormat="1" x14ac:dyDescent="0.2">
      <c r="A190" s="191" t="s">
        <v>1554</v>
      </c>
      <c r="B190" s="191" t="s">
        <v>2231</v>
      </c>
      <c r="C190" s="191" t="s">
        <v>1469</v>
      </c>
      <c r="D190" s="191" t="s">
        <v>1470</v>
      </c>
      <c r="E190" s="191" t="s">
        <v>1141</v>
      </c>
      <c r="F190" s="192"/>
      <c r="G190" s="193"/>
      <c r="H190" s="192" t="s">
        <v>191</v>
      </c>
      <c r="I190" s="193"/>
      <c r="J190" s="192"/>
      <c r="K190" s="193" t="s">
        <v>191</v>
      </c>
      <c r="L190" s="192"/>
      <c r="M190" s="193"/>
      <c r="N190" s="192"/>
      <c r="O190" s="193"/>
      <c r="P190" s="192"/>
      <c r="Q190" s="193"/>
      <c r="R190" s="192"/>
      <c r="S190" s="193"/>
      <c r="T190" s="236"/>
      <c r="U190" s="193"/>
      <c r="V190" s="192"/>
      <c r="W190" s="193"/>
      <c r="X190" s="192"/>
      <c r="Y190" s="193"/>
      <c r="Z190" s="192"/>
      <c r="AA190" s="194"/>
      <c r="AB190" s="192"/>
      <c r="AC190" s="193"/>
      <c r="AD190" s="192"/>
      <c r="AE190" s="193"/>
      <c r="AF190" s="192"/>
      <c r="AG190" s="193"/>
      <c r="AH190" s="192"/>
      <c r="AI190" s="193"/>
      <c r="AJ190" s="192"/>
      <c r="AK190" s="193" t="s">
        <v>191</v>
      </c>
      <c r="AL190" s="192"/>
      <c r="AM190" s="194" t="s">
        <v>191</v>
      </c>
      <c r="AN190" s="192" t="s">
        <v>191</v>
      </c>
      <c r="AO190" s="193"/>
      <c r="AP190" s="192"/>
      <c r="AQ190" s="193"/>
      <c r="AR190" s="192"/>
      <c r="AS190" s="193"/>
      <c r="AT190" s="192"/>
      <c r="AU190" s="193"/>
    </row>
    <row r="191" spans="1:47" s="30" customFormat="1" x14ac:dyDescent="0.2">
      <c r="A191" s="191" t="s">
        <v>1555</v>
      </c>
      <c r="B191" s="191" t="s">
        <v>2232</v>
      </c>
      <c r="C191" s="191" t="s">
        <v>1471</v>
      </c>
      <c r="D191" s="191" t="s">
        <v>1472</v>
      </c>
      <c r="E191" s="191" t="s">
        <v>1141</v>
      </c>
      <c r="F191" s="192"/>
      <c r="G191" s="193"/>
      <c r="H191" s="192" t="s">
        <v>191</v>
      </c>
      <c r="I191" s="193"/>
      <c r="J191" s="192"/>
      <c r="K191" s="193" t="s">
        <v>191</v>
      </c>
      <c r="L191" s="192"/>
      <c r="M191" s="193"/>
      <c r="N191" s="192"/>
      <c r="O191" s="193"/>
      <c r="P191" s="192"/>
      <c r="Q191" s="193"/>
      <c r="R191" s="192"/>
      <c r="S191" s="193"/>
      <c r="T191" s="236"/>
      <c r="U191" s="193"/>
      <c r="V191" s="192"/>
      <c r="W191" s="193"/>
      <c r="X191" s="192"/>
      <c r="Y191" s="193"/>
      <c r="Z191" s="192"/>
      <c r="AA191" s="194" t="s">
        <v>191</v>
      </c>
      <c r="AB191" s="192" t="s">
        <v>191</v>
      </c>
      <c r="AC191" s="193"/>
      <c r="AD191" s="192"/>
      <c r="AE191" s="193"/>
      <c r="AF191" s="192"/>
      <c r="AG191" s="193"/>
      <c r="AH191" s="192"/>
      <c r="AI191" s="193"/>
      <c r="AJ191" s="192"/>
      <c r="AK191" s="193"/>
      <c r="AL191" s="192"/>
      <c r="AM191" s="194"/>
      <c r="AN191" s="192"/>
      <c r="AO191" s="193"/>
      <c r="AP191" s="192"/>
      <c r="AQ191" s="193"/>
      <c r="AR191" s="192"/>
      <c r="AS191" s="193"/>
      <c r="AT191" s="192"/>
      <c r="AU191" s="193"/>
    </row>
    <row r="192" spans="1:47" s="30" customFormat="1" x14ac:dyDescent="0.2">
      <c r="A192" s="191" t="s">
        <v>1556</v>
      </c>
      <c r="B192" s="191" t="s">
        <v>2233</v>
      </c>
      <c r="C192" s="191" t="s">
        <v>1473</v>
      </c>
      <c r="D192" s="191" t="s">
        <v>1474</v>
      </c>
      <c r="E192" s="191" t="s">
        <v>1141</v>
      </c>
      <c r="F192" s="192"/>
      <c r="G192" s="193"/>
      <c r="H192" s="192" t="s">
        <v>191</v>
      </c>
      <c r="I192" s="193"/>
      <c r="J192" s="192"/>
      <c r="K192" s="193" t="s">
        <v>191</v>
      </c>
      <c r="L192" s="192"/>
      <c r="M192" s="193"/>
      <c r="N192" s="192"/>
      <c r="O192" s="193"/>
      <c r="P192" s="192"/>
      <c r="Q192" s="193"/>
      <c r="R192" s="192"/>
      <c r="S192" s="193"/>
      <c r="T192" s="236"/>
      <c r="U192" s="193"/>
      <c r="V192" s="192"/>
      <c r="W192" s="193"/>
      <c r="X192" s="192"/>
      <c r="Y192" s="193"/>
      <c r="Z192" s="192"/>
      <c r="AA192" s="194"/>
      <c r="AB192" s="192" t="s">
        <v>191</v>
      </c>
      <c r="AC192" s="193"/>
      <c r="AD192" s="192"/>
      <c r="AE192" s="193"/>
      <c r="AF192" s="192"/>
      <c r="AG192" s="193"/>
      <c r="AH192" s="192"/>
      <c r="AI192" s="193"/>
      <c r="AJ192" s="192"/>
      <c r="AK192" s="193"/>
      <c r="AL192" s="192"/>
      <c r="AM192" s="194" t="s">
        <v>191</v>
      </c>
      <c r="AN192" s="192" t="s">
        <v>191</v>
      </c>
      <c r="AO192" s="193"/>
      <c r="AP192" s="192"/>
      <c r="AQ192" s="193"/>
      <c r="AR192" s="192"/>
      <c r="AS192" s="193"/>
      <c r="AT192" s="192"/>
      <c r="AU192" s="193" t="s">
        <v>191</v>
      </c>
    </row>
    <row r="193" spans="1:47" s="30" customFormat="1" x14ac:dyDescent="0.2">
      <c r="A193" s="191" t="s">
        <v>1557</v>
      </c>
      <c r="B193" s="191" t="s">
        <v>2234</v>
      </c>
      <c r="C193" s="191" t="s">
        <v>1475</v>
      </c>
      <c r="D193" s="191" t="s">
        <v>1476</v>
      </c>
      <c r="E193" s="191" t="s">
        <v>1141</v>
      </c>
      <c r="F193" s="192"/>
      <c r="G193" s="193"/>
      <c r="H193" s="192" t="s">
        <v>191</v>
      </c>
      <c r="I193" s="193"/>
      <c r="J193" s="192"/>
      <c r="K193" s="193"/>
      <c r="L193" s="192"/>
      <c r="M193" s="193"/>
      <c r="N193" s="192"/>
      <c r="O193" s="193"/>
      <c r="P193" s="192"/>
      <c r="Q193" s="193"/>
      <c r="R193" s="192"/>
      <c r="S193" s="193"/>
      <c r="T193" s="236"/>
      <c r="U193" s="193"/>
      <c r="V193" s="192"/>
      <c r="W193" s="193"/>
      <c r="X193" s="192"/>
      <c r="Y193" s="193"/>
      <c r="Z193" s="192"/>
      <c r="AA193" s="194"/>
      <c r="AB193" s="192"/>
      <c r="AC193" s="193"/>
      <c r="AD193" s="192"/>
      <c r="AE193" s="193"/>
      <c r="AF193" s="192"/>
      <c r="AG193" s="193"/>
      <c r="AH193" s="192"/>
      <c r="AI193" s="193"/>
      <c r="AJ193" s="192"/>
      <c r="AK193" s="193"/>
      <c r="AL193" s="192"/>
      <c r="AM193" s="194" t="s">
        <v>191</v>
      </c>
      <c r="AN193" s="192" t="s">
        <v>191</v>
      </c>
      <c r="AO193" s="193"/>
      <c r="AP193" s="192"/>
      <c r="AQ193" s="193"/>
      <c r="AR193" s="192"/>
      <c r="AS193" s="193"/>
      <c r="AT193" s="192"/>
      <c r="AU193" s="193" t="s">
        <v>191</v>
      </c>
    </row>
    <row r="194" spans="1:47" s="30" customFormat="1" x14ac:dyDescent="0.2">
      <c r="A194" s="191" t="s">
        <v>1558</v>
      </c>
      <c r="B194" s="191" t="s">
        <v>2235</v>
      </c>
      <c r="C194" s="191" t="s">
        <v>1477</v>
      </c>
      <c r="D194" s="191" t="s">
        <v>1478</v>
      </c>
      <c r="E194" s="191" t="s">
        <v>1141</v>
      </c>
      <c r="F194" s="192"/>
      <c r="G194" s="193"/>
      <c r="H194" s="192" t="s">
        <v>191</v>
      </c>
      <c r="I194" s="193"/>
      <c r="J194" s="192"/>
      <c r="K194" s="193"/>
      <c r="L194" s="192"/>
      <c r="M194" s="193"/>
      <c r="N194" s="192"/>
      <c r="O194" s="193"/>
      <c r="P194" s="192"/>
      <c r="Q194" s="193"/>
      <c r="R194" s="192"/>
      <c r="S194" s="193"/>
      <c r="T194" s="236"/>
      <c r="U194" s="193"/>
      <c r="V194" s="192"/>
      <c r="W194" s="193"/>
      <c r="X194" s="192"/>
      <c r="Y194" s="193"/>
      <c r="Z194" s="192"/>
      <c r="AA194" s="194"/>
      <c r="AB194" s="192"/>
      <c r="AC194" s="193"/>
      <c r="AD194" s="192"/>
      <c r="AE194" s="193"/>
      <c r="AF194" s="192"/>
      <c r="AG194" s="193"/>
      <c r="AH194" s="192"/>
      <c r="AI194" s="193"/>
      <c r="AJ194" s="192"/>
      <c r="AK194" s="193"/>
      <c r="AL194" s="192"/>
      <c r="AM194" s="194" t="s">
        <v>191</v>
      </c>
      <c r="AN194" s="192" t="s">
        <v>191</v>
      </c>
      <c r="AO194" s="193"/>
      <c r="AP194" s="192"/>
      <c r="AQ194" s="193"/>
      <c r="AR194" s="192"/>
      <c r="AS194" s="193"/>
      <c r="AT194" s="192"/>
      <c r="AU194" s="193" t="s">
        <v>191</v>
      </c>
    </row>
    <row r="195" spans="1:47" s="30" customFormat="1" x14ac:dyDescent="0.2">
      <c r="A195" s="191" t="s">
        <v>1559</v>
      </c>
      <c r="B195" s="191" t="s">
        <v>2236</v>
      </c>
      <c r="C195" s="191" t="s">
        <v>1479</v>
      </c>
      <c r="D195" s="191" t="s">
        <v>1480</v>
      </c>
      <c r="E195" s="191" t="s">
        <v>1141</v>
      </c>
      <c r="F195" s="192"/>
      <c r="G195" s="193"/>
      <c r="H195" s="192" t="s">
        <v>191</v>
      </c>
      <c r="I195" s="193"/>
      <c r="J195" s="192"/>
      <c r="K195" s="193" t="s">
        <v>191</v>
      </c>
      <c r="L195" s="192"/>
      <c r="M195" s="193"/>
      <c r="N195" s="192"/>
      <c r="O195" s="193"/>
      <c r="P195" s="192"/>
      <c r="Q195" s="193"/>
      <c r="R195" s="192"/>
      <c r="S195" s="193"/>
      <c r="T195" s="236"/>
      <c r="U195" s="193"/>
      <c r="V195" s="192"/>
      <c r="W195" s="193"/>
      <c r="X195" s="192"/>
      <c r="Y195" s="193"/>
      <c r="Z195" s="192"/>
      <c r="AA195" s="194"/>
      <c r="AB195" s="192" t="s">
        <v>191</v>
      </c>
      <c r="AC195" s="193"/>
      <c r="AD195" s="192"/>
      <c r="AE195" s="193"/>
      <c r="AF195" s="192"/>
      <c r="AG195" s="193"/>
      <c r="AH195" s="192"/>
      <c r="AI195" s="193"/>
      <c r="AJ195" s="192"/>
      <c r="AK195" s="193"/>
      <c r="AL195" s="192"/>
      <c r="AM195" s="194" t="s">
        <v>191</v>
      </c>
      <c r="AN195" s="192" t="s">
        <v>191</v>
      </c>
      <c r="AO195" s="193"/>
      <c r="AP195" s="192"/>
      <c r="AQ195" s="193" t="s">
        <v>191</v>
      </c>
      <c r="AR195" s="192"/>
      <c r="AS195" s="193"/>
      <c r="AT195" s="192"/>
      <c r="AU195" s="193"/>
    </row>
    <row r="196" spans="1:47" s="30" customFormat="1" x14ac:dyDescent="0.2">
      <c r="A196" s="191" t="s">
        <v>1560</v>
      </c>
      <c r="B196" s="191" t="s">
        <v>2237</v>
      </c>
      <c r="C196" s="191" t="s">
        <v>1481</v>
      </c>
      <c r="D196" s="191" t="s">
        <v>1482</v>
      </c>
      <c r="E196" s="191" t="s">
        <v>1141</v>
      </c>
      <c r="F196" s="192"/>
      <c r="G196" s="193"/>
      <c r="H196" s="192" t="s">
        <v>191</v>
      </c>
      <c r="I196" s="193"/>
      <c r="J196" s="192"/>
      <c r="K196" s="193" t="s">
        <v>191</v>
      </c>
      <c r="L196" s="192"/>
      <c r="M196" s="193"/>
      <c r="N196" s="192"/>
      <c r="O196" s="193"/>
      <c r="P196" s="192"/>
      <c r="Q196" s="193"/>
      <c r="R196" s="192"/>
      <c r="S196" s="193"/>
      <c r="T196" s="236"/>
      <c r="U196" s="193"/>
      <c r="V196" s="192"/>
      <c r="W196" s="193"/>
      <c r="X196" s="192"/>
      <c r="Y196" s="193"/>
      <c r="Z196" s="192"/>
      <c r="AA196" s="194" t="s">
        <v>191</v>
      </c>
      <c r="AB196" s="192" t="s">
        <v>191</v>
      </c>
      <c r="AC196" s="193"/>
      <c r="AD196" s="192"/>
      <c r="AE196" s="193"/>
      <c r="AF196" s="192"/>
      <c r="AG196" s="193"/>
      <c r="AH196" s="192"/>
      <c r="AI196" s="193"/>
      <c r="AJ196" s="192"/>
      <c r="AK196" s="193"/>
      <c r="AL196" s="192"/>
      <c r="AM196" s="194"/>
      <c r="AN196" s="192"/>
      <c r="AO196" s="193"/>
      <c r="AP196" s="192"/>
      <c r="AQ196" s="193"/>
      <c r="AR196" s="192"/>
      <c r="AS196" s="193"/>
      <c r="AT196" s="192"/>
      <c r="AU196" s="193"/>
    </row>
    <row r="197" spans="1:47" s="30" customFormat="1" x14ac:dyDescent="0.2">
      <c r="A197" s="191" t="s">
        <v>1561</v>
      </c>
      <c r="B197" s="191" t="s">
        <v>2238</v>
      </c>
      <c r="C197" s="191" t="s">
        <v>1483</v>
      </c>
      <c r="D197" s="191" t="s">
        <v>1484</v>
      </c>
      <c r="E197" s="191" t="s">
        <v>1141</v>
      </c>
      <c r="F197" s="192"/>
      <c r="G197" s="193"/>
      <c r="H197" s="192" t="s">
        <v>191</v>
      </c>
      <c r="I197" s="193"/>
      <c r="J197" s="192"/>
      <c r="K197" s="193" t="s">
        <v>191</v>
      </c>
      <c r="L197" s="192"/>
      <c r="M197" s="193"/>
      <c r="N197" s="192"/>
      <c r="O197" s="193"/>
      <c r="P197" s="192"/>
      <c r="Q197" s="193"/>
      <c r="R197" s="192"/>
      <c r="S197" s="193"/>
      <c r="T197" s="236"/>
      <c r="U197" s="193"/>
      <c r="V197" s="192"/>
      <c r="W197" s="193"/>
      <c r="X197" s="192"/>
      <c r="Y197" s="193"/>
      <c r="Z197" s="192"/>
      <c r="AA197" s="194"/>
      <c r="AB197" s="192"/>
      <c r="AC197" s="193"/>
      <c r="AD197" s="192"/>
      <c r="AE197" s="193"/>
      <c r="AF197" s="192"/>
      <c r="AG197" s="193"/>
      <c r="AH197" s="192"/>
      <c r="AI197" s="193"/>
      <c r="AJ197" s="192"/>
      <c r="AK197" s="193"/>
      <c r="AL197" s="192"/>
      <c r="AM197" s="194" t="s">
        <v>191</v>
      </c>
      <c r="AN197" s="192"/>
      <c r="AO197" s="193"/>
      <c r="AP197" s="192"/>
      <c r="AQ197" s="193"/>
      <c r="AR197" s="192"/>
      <c r="AS197" s="193"/>
      <c r="AT197" s="192"/>
      <c r="AU197" s="193"/>
    </row>
    <row r="198" spans="1:47" s="30" customFormat="1" x14ac:dyDescent="0.2">
      <c r="A198" s="191" t="s">
        <v>1562</v>
      </c>
      <c r="B198" s="191" t="s">
        <v>2239</v>
      </c>
      <c r="C198" s="191" t="s">
        <v>1485</v>
      </c>
      <c r="D198" s="191" t="s">
        <v>460</v>
      </c>
      <c r="E198" s="191" t="s">
        <v>1141</v>
      </c>
      <c r="F198" s="192"/>
      <c r="G198" s="193"/>
      <c r="H198" s="192" t="s">
        <v>191</v>
      </c>
      <c r="I198" s="193"/>
      <c r="J198" s="192"/>
      <c r="K198" s="193" t="s">
        <v>191</v>
      </c>
      <c r="L198" s="192"/>
      <c r="M198" s="193"/>
      <c r="N198" s="192"/>
      <c r="O198" s="193"/>
      <c r="P198" s="192"/>
      <c r="Q198" s="193"/>
      <c r="R198" s="192"/>
      <c r="S198" s="193"/>
      <c r="T198" s="236"/>
      <c r="U198" s="193"/>
      <c r="V198" s="192"/>
      <c r="W198" s="193"/>
      <c r="X198" s="192"/>
      <c r="Y198" s="193"/>
      <c r="Z198" s="192"/>
      <c r="AA198" s="194"/>
      <c r="AB198" s="192"/>
      <c r="AC198" s="193"/>
      <c r="AD198" s="192"/>
      <c r="AE198" s="193"/>
      <c r="AF198" s="192"/>
      <c r="AG198" s="193"/>
      <c r="AH198" s="192"/>
      <c r="AI198" s="193"/>
      <c r="AJ198" s="192"/>
      <c r="AK198" s="193"/>
      <c r="AL198" s="192"/>
      <c r="AM198" s="194"/>
      <c r="AN198" s="192"/>
      <c r="AO198" s="193"/>
      <c r="AP198" s="192"/>
      <c r="AQ198" s="193"/>
      <c r="AR198" s="192"/>
      <c r="AS198" s="193"/>
      <c r="AT198" s="192"/>
      <c r="AU198" s="193"/>
    </row>
    <row r="199" spans="1:47" s="30" customFormat="1" x14ac:dyDescent="0.2">
      <c r="A199" s="191" t="s">
        <v>1563</v>
      </c>
      <c r="B199" s="191" t="s">
        <v>2240</v>
      </c>
      <c r="C199" s="191" t="s">
        <v>461</v>
      </c>
      <c r="D199" s="191" t="s">
        <v>462</v>
      </c>
      <c r="E199" s="191" t="s">
        <v>1141</v>
      </c>
      <c r="F199" s="192"/>
      <c r="G199" s="193"/>
      <c r="H199" s="192" t="s">
        <v>191</v>
      </c>
      <c r="I199" s="193"/>
      <c r="J199" s="192"/>
      <c r="K199" s="193"/>
      <c r="L199" s="192"/>
      <c r="M199" s="193"/>
      <c r="N199" s="192"/>
      <c r="O199" s="193"/>
      <c r="P199" s="192"/>
      <c r="Q199" s="193"/>
      <c r="R199" s="192"/>
      <c r="S199" s="193"/>
      <c r="T199" s="236"/>
      <c r="U199" s="193"/>
      <c r="V199" s="192"/>
      <c r="W199" s="193"/>
      <c r="X199" s="192"/>
      <c r="Y199" s="193"/>
      <c r="Z199" s="192"/>
      <c r="AA199" s="194"/>
      <c r="AB199" s="192"/>
      <c r="AC199" s="193"/>
      <c r="AD199" s="192"/>
      <c r="AE199" s="193"/>
      <c r="AF199" s="192"/>
      <c r="AG199" s="193"/>
      <c r="AH199" s="192"/>
      <c r="AI199" s="193"/>
      <c r="AJ199" s="192"/>
      <c r="AK199" s="193"/>
      <c r="AL199" s="192"/>
      <c r="AM199" s="194"/>
      <c r="AN199" s="192"/>
      <c r="AO199" s="193"/>
      <c r="AP199" s="192"/>
      <c r="AQ199" s="193"/>
      <c r="AR199" s="192"/>
      <c r="AS199" s="193"/>
      <c r="AT199" s="192"/>
      <c r="AU199" s="193"/>
    </row>
    <row r="200" spans="1:47" s="30" customFormat="1" x14ac:dyDescent="0.2">
      <c r="A200" s="334">
        <v>840</v>
      </c>
      <c r="B200" s="61" t="s">
        <v>7154</v>
      </c>
      <c r="C200" s="61" t="s">
        <v>7155</v>
      </c>
      <c r="D200" s="61" t="s">
        <v>7156</v>
      </c>
      <c r="E200" s="191" t="s">
        <v>1141</v>
      </c>
      <c r="F200" s="192"/>
      <c r="G200" s="193"/>
      <c r="H200" s="192"/>
      <c r="I200" s="193"/>
      <c r="J200" s="192"/>
      <c r="K200" s="129" t="s">
        <v>7152</v>
      </c>
      <c r="L200" s="192"/>
      <c r="M200" s="193"/>
      <c r="N200" s="192"/>
      <c r="O200" s="193"/>
      <c r="P200" s="192"/>
      <c r="Q200" s="193"/>
      <c r="R200" s="192"/>
      <c r="S200" s="193"/>
      <c r="T200" s="236"/>
      <c r="U200" s="193"/>
      <c r="V200" s="192"/>
      <c r="W200" s="193"/>
      <c r="X200" s="192"/>
      <c r="Y200" s="193"/>
      <c r="Z200" s="192"/>
      <c r="AA200" s="194"/>
      <c r="AB200" s="192"/>
      <c r="AC200" s="193"/>
      <c r="AD200" s="192"/>
      <c r="AE200" s="193"/>
      <c r="AF200" s="192"/>
      <c r="AG200" s="193"/>
      <c r="AH200" s="192"/>
      <c r="AI200" s="193"/>
      <c r="AJ200" s="192"/>
      <c r="AK200" s="193"/>
      <c r="AL200" s="192"/>
      <c r="AM200" s="194"/>
      <c r="AN200" s="192"/>
      <c r="AO200" s="193"/>
      <c r="AP200" s="192"/>
      <c r="AQ200" s="193"/>
      <c r="AR200" s="192"/>
      <c r="AS200" s="193"/>
      <c r="AT200" s="192"/>
      <c r="AU200" s="193"/>
    </row>
    <row r="201" spans="1:47" s="30" customFormat="1" x14ac:dyDescent="0.2">
      <c r="A201" s="334">
        <v>841</v>
      </c>
      <c r="B201" s="61" t="s">
        <v>7159</v>
      </c>
      <c r="C201" s="61" t="s">
        <v>7157</v>
      </c>
      <c r="D201" s="61" t="s">
        <v>7158</v>
      </c>
      <c r="E201" s="191" t="s">
        <v>1141</v>
      </c>
      <c r="F201" s="192"/>
      <c r="G201" s="193"/>
      <c r="H201" s="192"/>
      <c r="I201" s="193"/>
      <c r="J201" s="192"/>
      <c r="K201" s="129" t="s">
        <v>7152</v>
      </c>
      <c r="L201" s="192"/>
      <c r="M201" s="193"/>
      <c r="N201" s="192"/>
      <c r="O201" s="193"/>
      <c r="P201" s="192"/>
      <c r="Q201" s="193"/>
      <c r="R201" s="192"/>
      <c r="S201" s="193"/>
      <c r="T201" s="236"/>
      <c r="U201" s="193"/>
      <c r="V201" s="192"/>
      <c r="W201" s="193"/>
      <c r="X201" s="192"/>
      <c r="Y201" s="193"/>
      <c r="Z201" s="192"/>
      <c r="AA201" s="194"/>
      <c r="AB201" s="192"/>
      <c r="AC201" s="193"/>
      <c r="AD201" s="192"/>
      <c r="AE201" s="193"/>
      <c r="AF201" s="192"/>
      <c r="AG201" s="193"/>
      <c r="AH201" s="192"/>
      <c r="AI201" s="193"/>
      <c r="AJ201" s="192"/>
      <c r="AK201" s="193"/>
      <c r="AL201" s="192"/>
      <c r="AM201" s="194"/>
      <c r="AN201" s="192"/>
      <c r="AO201" s="193"/>
      <c r="AP201" s="192"/>
      <c r="AQ201" s="193"/>
      <c r="AR201" s="192"/>
      <c r="AS201" s="193"/>
      <c r="AT201" s="192"/>
      <c r="AU201" s="193"/>
    </row>
    <row r="202" spans="1:47" s="30" customFormat="1" x14ac:dyDescent="0.2">
      <c r="A202" s="188" t="s">
        <v>1564</v>
      </c>
      <c r="B202" s="188" t="s">
        <v>2241</v>
      </c>
      <c r="C202" s="188" t="s">
        <v>463</v>
      </c>
      <c r="D202" s="188" t="s">
        <v>464</v>
      </c>
      <c r="E202" s="188" t="s">
        <v>1141</v>
      </c>
      <c r="F202" s="192"/>
      <c r="G202" s="192"/>
      <c r="H202" s="192"/>
      <c r="I202" s="192"/>
      <c r="J202" s="192"/>
      <c r="K202" s="192"/>
      <c r="L202" s="192"/>
      <c r="M202" s="192"/>
      <c r="N202" s="192"/>
      <c r="O202" s="192"/>
      <c r="P202" s="192"/>
      <c r="Q202" s="192"/>
      <c r="R202" s="192"/>
      <c r="S202" s="192"/>
      <c r="T202" s="236"/>
      <c r="U202" s="192"/>
      <c r="V202" s="192"/>
      <c r="W202" s="192"/>
      <c r="X202" s="192"/>
      <c r="Y202" s="192"/>
      <c r="Z202" s="192"/>
      <c r="AA202" s="192"/>
      <c r="AB202" s="192"/>
      <c r="AC202" s="192"/>
      <c r="AD202" s="192"/>
      <c r="AE202" s="192"/>
      <c r="AF202" s="192"/>
      <c r="AG202" s="192"/>
      <c r="AH202" s="192"/>
      <c r="AI202" s="192"/>
      <c r="AJ202" s="192" t="s">
        <v>191</v>
      </c>
      <c r="AK202" s="192" t="s">
        <v>191</v>
      </c>
      <c r="AL202" s="192"/>
      <c r="AM202" s="192"/>
      <c r="AN202" s="192"/>
      <c r="AO202" s="192"/>
      <c r="AP202" s="192"/>
      <c r="AQ202" s="192" t="s">
        <v>191</v>
      </c>
      <c r="AR202" s="192"/>
      <c r="AS202" s="192"/>
      <c r="AT202" s="192"/>
      <c r="AU202" s="192" t="s">
        <v>191</v>
      </c>
    </row>
    <row r="203" spans="1:47" s="30" customFormat="1" x14ac:dyDescent="0.2">
      <c r="A203" s="191" t="s">
        <v>1565</v>
      </c>
      <c r="B203" s="191" t="s">
        <v>2242</v>
      </c>
      <c r="C203" s="191" t="s">
        <v>465</v>
      </c>
      <c r="D203" s="191" t="s">
        <v>466</v>
      </c>
      <c r="E203" s="191" t="s">
        <v>1141</v>
      </c>
      <c r="F203" s="192"/>
      <c r="G203" s="193"/>
      <c r="H203" s="192"/>
      <c r="I203" s="193"/>
      <c r="J203" s="192"/>
      <c r="K203" s="193"/>
      <c r="L203" s="192"/>
      <c r="M203" s="193"/>
      <c r="N203" s="192"/>
      <c r="O203" s="193"/>
      <c r="P203" s="192"/>
      <c r="Q203" s="193"/>
      <c r="R203" s="192"/>
      <c r="S203" s="193"/>
      <c r="T203" s="236"/>
      <c r="U203" s="193"/>
      <c r="V203" s="192"/>
      <c r="W203" s="193"/>
      <c r="X203" s="192"/>
      <c r="Y203" s="193"/>
      <c r="Z203" s="192"/>
      <c r="AA203" s="194"/>
      <c r="AB203" s="192"/>
      <c r="AC203" s="193"/>
      <c r="AD203" s="192"/>
      <c r="AE203" s="193"/>
      <c r="AF203" s="192"/>
      <c r="AG203" s="193"/>
      <c r="AH203" s="192"/>
      <c r="AI203" s="193"/>
      <c r="AJ203" s="192" t="s">
        <v>191</v>
      </c>
      <c r="AK203" s="193" t="s">
        <v>191</v>
      </c>
      <c r="AL203" s="192"/>
      <c r="AM203" s="194"/>
      <c r="AN203" s="192"/>
      <c r="AO203" s="193"/>
      <c r="AP203" s="192"/>
      <c r="AQ203" s="193" t="s">
        <v>191</v>
      </c>
      <c r="AR203" s="192"/>
      <c r="AS203" s="193"/>
      <c r="AT203" s="192"/>
      <c r="AU203" s="193" t="s">
        <v>191</v>
      </c>
    </row>
    <row r="204" spans="1:47" s="30" customFormat="1" x14ac:dyDescent="0.2">
      <c r="A204" s="191" t="s">
        <v>1566</v>
      </c>
      <c r="B204" s="191" t="s">
        <v>2243</v>
      </c>
      <c r="C204" s="191" t="s">
        <v>467</v>
      </c>
      <c r="D204" s="191" t="s">
        <v>2400</v>
      </c>
      <c r="E204" s="191" t="s">
        <v>1141</v>
      </c>
      <c r="F204" s="192"/>
      <c r="G204" s="193"/>
      <c r="H204" s="192"/>
      <c r="I204" s="193"/>
      <c r="J204" s="192"/>
      <c r="K204" s="193"/>
      <c r="L204" s="192" t="s">
        <v>191</v>
      </c>
      <c r="M204" s="193"/>
      <c r="N204" s="192"/>
      <c r="O204" s="193"/>
      <c r="P204" s="192"/>
      <c r="Q204" s="193"/>
      <c r="R204" s="192"/>
      <c r="S204" s="193"/>
      <c r="T204" s="236" t="s">
        <v>191</v>
      </c>
      <c r="U204" s="193"/>
      <c r="V204" s="192"/>
      <c r="W204" s="193"/>
      <c r="X204" s="192"/>
      <c r="Y204" s="193"/>
      <c r="Z204" s="192"/>
      <c r="AA204" s="194"/>
      <c r="AB204" s="192" t="s">
        <v>191</v>
      </c>
      <c r="AC204" s="193"/>
      <c r="AD204" s="192"/>
      <c r="AE204" s="193"/>
      <c r="AF204" s="192"/>
      <c r="AG204" s="193"/>
      <c r="AH204" s="192"/>
      <c r="AI204" s="193"/>
      <c r="AJ204" s="192"/>
      <c r="AK204" s="193" t="s">
        <v>191</v>
      </c>
      <c r="AL204" s="192"/>
      <c r="AM204" s="194"/>
      <c r="AN204" s="192"/>
      <c r="AO204" s="193"/>
      <c r="AP204" s="192"/>
      <c r="AQ204" s="193" t="s">
        <v>191</v>
      </c>
      <c r="AR204" s="192"/>
      <c r="AS204" s="193"/>
      <c r="AT204" s="192"/>
      <c r="AU204" s="193" t="s">
        <v>191</v>
      </c>
    </row>
    <row r="205" spans="1:47" s="30" customFormat="1" x14ac:dyDescent="0.2">
      <c r="A205" s="191" t="s">
        <v>1567</v>
      </c>
      <c r="B205" s="191" t="s">
        <v>2244</v>
      </c>
      <c r="C205" s="191" t="s">
        <v>2401</v>
      </c>
      <c r="D205" s="191" t="s">
        <v>475</v>
      </c>
      <c r="E205" s="191" t="s">
        <v>1141</v>
      </c>
      <c r="F205" s="192"/>
      <c r="G205" s="193"/>
      <c r="H205" s="192"/>
      <c r="I205" s="193"/>
      <c r="J205" s="192"/>
      <c r="K205" s="193"/>
      <c r="L205" s="192"/>
      <c r="M205" s="193"/>
      <c r="N205" s="192"/>
      <c r="O205" s="193"/>
      <c r="P205" s="192"/>
      <c r="Q205" s="193"/>
      <c r="R205" s="192"/>
      <c r="S205" s="193"/>
      <c r="T205" s="236"/>
      <c r="U205" s="193"/>
      <c r="V205" s="192"/>
      <c r="W205" s="193"/>
      <c r="X205" s="192"/>
      <c r="Y205" s="193"/>
      <c r="Z205" s="192"/>
      <c r="AA205" s="194"/>
      <c r="AB205" s="192" t="s">
        <v>191</v>
      </c>
      <c r="AC205" s="193"/>
      <c r="AD205" s="192"/>
      <c r="AE205" s="193"/>
      <c r="AF205" s="192"/>
      <c r="AG205" s="193"/>
      <c r="AH205" s="192"/>
      <c r="AI205" s="193"/>
      <c r="AJ205" s="192" t="s">
        <v>191</v>
      </c>
      <c r="AK205" s="193" t="s">
        <v>191</v>
      </c>
      <c r="AL205" s="192"/>
      <c r="AM205" s="194"/>
      <c r="AN205" s="192"/>
      <c r="AO205" s="193"/>
      <c r="AP205" s="192"/>
      <c r="AQ205" s="193" t="s">
        <v>191</v>
      </c>
      <c r="AR205" s="192"/>
      <c r="AS205" s="193"/>
      <c r="AT205" s="192"/>
      <c r="AU205" s="193" t="s">
        <v>191</v>
      </c>
    </row>
    <row r="206" spans="1:47" s="30" customFormat="1" x14ac:dyDescent="0.2">
      <c r="A206" s="191" t="s">
        <v>1568</v>
      </c>
      <c r="B206" s="191" t="s">
        <v>2245</v>
      </c>
      <c r="C206" s="191" t="s">
        <v>476</v>
      </c>
      <c r="D206" s="191" t="s">
        <v>477</v>
      </c>
      <c r="E206" s="191" t="s">
        <v>1141</v>
      </c>
      <c r="F206" s="192"/>
      <c r="G206" s="193"/>
      <c r="H206" s="192"/>
      <c r="I206" s="193"/>
      <c r="J206" s="192"/>
      <c r="K206" s="193"/>
      <c r="L206" s="192"/>
      <c r="M206" s="193"/>
      <c r="N206" s="192"/>
      <c r="O206" s="193"/>
      <c r="P206" s="192" t="s">
        <v>191</v>
      </c>
      <c r="Q206" s="193"/>
      <c r="R206" s="192"/>
      <c r="S206" s="193"/>
      <c r="T206" s="236"/>
      <c r="U206" s="193"/>
      <c r="V206" s="192"/>
      <c r="W206" s="193"/>
      <c r="X206" s="192"/>
      <c r="Y206" s="193"/>
      <c r="Z206" s="192"/>
      <c r="AA206" s="194"/>
      <c r="AB206" s="192" t="s">
        <v>191</v>
      </c>
      <c r="AC206" s="193"/>
      <c r="AD206" s="192"/>
      <c r="AE206" s="193"/>
      <c r="AF206" s="192"/>
      <c r="AG206" s="193" t="s">
        <v>191</v>
      </c>
      <c r="AH206" s="192"/>
      <c r="AI206" s="193"/>
      <c r="AJ206" s="192" t="s">
        <v>191</v>
      </c>
      <c r="AK206" s="193" t="s">
        <v>191</v>
      </c>
      <c r="AL206" s="192"/>
      <c r="AM206" s="194"/>
      <c r="AN206" s="192"/>
      <c r="AO206" s="193"/>
      <c r="AP206" s="192"/>
      <c r="AQ206" s="193" t="s">
        <v>191</v>
      </c>
      <c r="AR206" s="192"/>
      <c r="AS206" s="193"/>
      <c r="AT206" s="192"/>
      <c r="AU206" s="193" t="s">
        <v>191</v>
      </c>
    </row>
    <row r="207" spans="1:47" s="30" customFormat="1" x14ac:dyDescent="0.2">
      <c r="A207" s="191" t="s">
        <v>1569</v>
      </c>
      <c r="B207" s="191" t="s">
        <v>2246</v>
      </c>
      <c r="C207" s="191" t="s">
        <v>478</v>
      </c>
      <c r="D207" s="191" t="s">
        <v>479</v>
      </c>
      <c r="E207" s="191" t="s">
        <v>1141</v>
      </c>
      <c r="F207" s="192"/>
      <c r="G207" s="193"/>
      <c r="H207" s="192"/>
      <c r="I207" s="193"/>
      <c r="J207" s="192"/>
      <c r="K207" s="193"/>
      <c r="L207" s="192"/>
      <c r="M207" s="193"/>
      <c r="N207" s="192"/>
      <c r="O207" s="193"/>
      <c r="P207" s="192" t="s">
        <v>191</v>
      </c>
      <c r="Q207" s="193"/>
      <c r="R207" s="192"/>
      <c r="S207" s="193"/>
      <c r="T207" s="236"/>
      <c r="U207" s="193"/>
      <c r="V207" s="192"/>
      <c r="W207" s="193"/>
      <c r="X207" s="192"/>
      <c r="Y207" s="193"/>
      <c r="Z207" s="192"/>
      <c r="AA207" s="194"/>
      <c r="AB207" s="192" t="s">
        <v>191</v>
      </c>
      <c r="AC207" s="193"/>
      <c r="AD207" s="192"/>
      <c r="AE207" s="193"/>
      <c r="AF207" s="192"/>
      <c r="AG207" s="193" t="s">
        <v>191</v>
      </c>
      <c r="AH207" s="192"/>
      <c r="AI207" s="193"/>
      <c r="AJ207" s="192" t="s">
        <v>191</v>
      </c>
      <c r="AK207" s="193" t="s">
        <v>191</v>
      </c>
      <c r="AL207" s="192"/>
      <c r="AM207" s="194"/>
      <c r="AN207" s="192"/>
      <c r="AO207" s="193"/>
      <c r="AP207" s="192"/>
      <c r="AQ207" s="193" t="s">
        <v>191</v>
      </c>
      <c r="AR207" s="192"/>
      <c r="AS207" s="193"/>
      <c r="AT207" s="192"/>
      <c r="AU207" s="193" t="s">
        <v>191</v>
      </c>
    </row>
    <row r="208" spans="1:47" s="30" customFormat="1" x14ac:dyDescent="0.2">
      <c r="A208" s="191" t="s">
        <v>1570</v>
      </c>
      <c r="B208" s="191" t="s">
        <v>2247</v>
      </c>
      <c r="C208" s="191" t="s">
        <v>480</v>
      </c>
      <c r="D208" s="191" t="s">
        <v>481</v>
      </c>
      <c r="E208" s="191" t="s">
        <v>1141</v>
      </c>
      <c r="F208" s="192"/>
      <c r="G208" s="193"/>
      <c r="H208" s="192"/>
      <c r="I208" s="193"/>
      <c r="J208" s="192"/>
      <c r="K208" s="193"/>
      <c r="L208" s="192" t="s">
        <v>191</v>
      </c>
      <c r="M208" s="193" t="s">
        <v>191</v>
      </c>
      <c r="N208" s="192"/>
      <c r="O208" s="193"/>
      <c r="P208" s="192" t="s">
        <v>191</v>
      </c>
      <c r="Q208" s="193"/>
      <c r="R208" s="192"/>
      <c r="S208" s="193"/>
      <c r="T208" s="236"/>
      <c r="U208" s="193"/>
      <c r="V208" s="192"/>
      <c r="W208" s="193"/>
      <c r="X208" s="192"/>
      <c r="Y208" s="193"/>
      <c r="Z208" s="192"/>
      <c r="AA208" s="194"/>
      <c r="AB208" s="192"/>
      <c r="AC208" s="193"/>
      <c r="AD208" s="192"/>
      <c r="AE208" s="193"/>
      <c r="AF208" s="192"/>
      <c r="AG208" s="193"/>
      <c r="AH208" s="192"/>
      <c r="AI208" s="193"/>
      <c r="AJ208" s="192" t="s">
        <v>191</v>
      </c>
      <c r="AK208" s="193" t="s">
        <v>191</v>
      </c>
      <c r="AL208" s="192"/>
      <c r="AM208" s="194"/>
      <c r="AN208" s="192"/>
      <c r="AO208" s="193"/>
      <c r="AP208" s="192"/>
      <c r="AQ208" s="193" t="s">
        <v>191</v>
      </c>
      <c r="AR208" s="192"/>
      <c r="AS208" s="193"/>
      <c r="AT208" s="192"/>
      <c r="AU208" s="193" t="s">
        <v>191</v>
      </c>
    </row>
    <row r="209" spans="1:47" s="30" customFormat="1" x14ac:dyDescent="0.2">
      <c r="A209" s="191" t="s">
        <v>1571</v>
      </c>
      <c r="B209" s="191" t="s">
        <v>2248</v>
      </c>
      <c r="C209" s="191" t="s">
        <v>1141</v>
      </c>
      <c r="D209" s="191" t="s">
        <v>1141</v>
      </c>
      <c r="E209" s="202" t="s">
        <v>368</v>
      </c>
      <c r="F209" s="190"/>
      <c r="G209" s="203"/>
      <c r="H209" s="190"/>
      <c r="I209" s="203"/>
      <c r="J209" s="190"/>
      <c r="K209" s="203"/>
      <c r="L209" s="190"/>
      <c r="M209" s="203"/>
      <c r="N209" s="190"/>
      <c r="O209" s="203"/>
      <c r="P209" s="190"/>
      <c r="Q209" s="203"/>
      <c r="R209" s="190"/>
      <c r="S209" s="203"/>
      <c r="T209" s="236"/>
      <c r="U209" s="203"/>
      <c r="V209" s="190"/>
      <c r="W209" s="203"/>
      <c r="X209" s="190"/>
      <c r="Y209" s="203"/>
      <c r="Z209" s="190"/>
      <c r="AA209" s="204"/>
      <c r="AB209" s="190"/>
      <c r="AC209" s="203"/>
      <c r="AD209" s="190"/>
      <c r="AE209" s="203"/>
      <c r="AF209" s="190"/>
      <c r="AG209" s="203"/>
      <c r="AH209" s="190"/>
      <c r="AI209" s="203"/>
      <c r="AJ209" s="190"/>
      <c r="AK209" s="203"/>
      <c r="AL209" s="190"/>
      <c r="AM209" s="204"/>
      <c r="AN209" s="190"/>
      <c r="AO209" s="203"/>
      <c r="AP209" s="190"/>
      <c r="AQ209" s="203"/>
      <c r="AR209" s="190"/>
      <c r="AS209" s="203"/>
      <c r="AT209" s="190"/>
      <c r="AU209" s="203"/>
    </row>
    <row r="210" spans="1:47" s="30" customFormat="1" x14ac:dyDescent="0.2">
      <c r="A210" s="191" t="s">
        <v>1572</v>
      </c>
      <c r="B210" s="191" t="s">
        <v>2249</v>
      </c>
      <c r="C210" s="191" t="s">
        <v>482</v>
      </c>
      <c r="D210" s="191" t="s">
        <v>1141</v>
      </c>
      <c r="E210" s="202" t="s">
        <v>1573</v>
      </c>
      <c r="F210" s="190"/>
      <c r="G210" s="203"/>
      <c r="H210" s="190"/>
      <c r="I210" s="203"/>
      <c r="J210" s="190"/>
      <c r="K210" s="203"/>
      <c r="L210" s="190"/>
      <c r="M210" s="203"/>
      <c r="N210" s="190"/>
      <c r="O210" s="203"/>
      <c r="P210" s="190"/>
      <c r="Q210" s="203"/>
      <c r="R210" s="190"/>
      <c r="S210" s="203"/>
      <c r="T210" s="236"/>
      <c r="U210" s="203"/>
      <c r="V210" s="190"/>
      <c r="W210" s="203"/>
      <c r="X210" s="190"/>
      <c r="Y210" s="203"/>
      <c r="Z210" s="190"/>
      <c r="AA210" s="204"/>
      <c r="AB210" s="190"/>
      <c r="AC210" s="203"/>
      <c r="AD210" s="190"/>
      <c r="AE210" s="203"/>
      <c r="AF210" s="190"/>
      <c r="AG210" s="203"/>
      <c r="AH210" s="190"/>
      <c r="AI210" s="203"/>
      <c r="AJ210" s="190"/>
      <c r="AK210" s="203"/>
      <c r="AL210" s="190"/>
      <c r="AM210" s="204"/>
      <c r="AN210" s="190"/>
      <c r="AO210" s="203"/>
      <c r="AP210" s="190"/>
      <c r="AQ210" s="203"/>
      <c r="AR210" s="190"/>
      <c r="AS210" s="203"/>
      <c r="AT210" s="190"/>
      <c r="AU210" s="203"/>
    </row>
    <row r="211" spans="1:47" s="30" customFormat="1" x14ac:dyDescent="0.2">
      <c r="A211" s="191" t="s">
        <v>1574</v>
      </c>
      <c r="B211" s="191" t="s">
        <v>2250</v>
      </c>
      <c r="C211" s="191" t="s">
        <v>1141</v>
      </c>
      <c r="D211" s="191" t="s">
        <v>1141</v>
      </c>
      <c r="E211" s="202" t="s">
        <v>364</v>
      </c>
      <c r="F211" s="190"/>
      <c r="G211" s="203"/>
      <c r="H211" s="190"/>
      <c r="I211" s="203"/>
      <c r="J211" s="190"/>
      <c r="K211" s="203"/>
      <c r="L211" s="190" t="s">
        <v>191</v>
      </c>
      <c r="M211" s="203"/>
      <c r="N211" s="190"/>
      <c r="O211" s="203" t="s">
        <v>191</v>
      </c>
      <c r="P211" s="190"/>
      <c r="Q211" s="203"/>
      <c r="R211" s="190"/>
      <c r="S211" s="203"/>
      <c r="T211" s="236"/>
      <c r="U211" s="203"/>
      <c r="V211" s="190"/>
      <c r="W211" s="203"/>
      <c r="X211" s="190"/>
      <c r="Y211" s="203"/>
      <c r="Z211" s="190"/>
      <c r="AA211" s="204"/>
      <c r="AB211" s="190"/>
      <c r="AC211" s="203"/>
      <c r="AD211" s="190"/>
      <c r="AE211" s="203"/>
      <c r="AF211" s="190"/>
      <c r="AG211" s="203"/>
      <c r="AH211" s="190"/>
      <c r="AI211" s="203"/>
      <c r="AJ211" s="190"/>
      <c r="AK211" s="203"/>
      <c r="AL211" s="190"/>
      <c r="AM211" s="204"/>
      <c r="AN211" s="190"/>
      <c r="AO211" s="203"/>
      <c r="AP211" s="190"/>
      <c r="AQ211" s="203"/>
      <c r="AR211" s="190"/>
      <c r="AS211" s="203"/>
      <c r="AT211" s="190"/>
      <c r="AU211" s="203"/>
    </row>
    <row r="212" spans="1:47" s="30" customFormat="1" x14ac:dyDescent="0.2">
      <c r="A212" s="188" t="s">
        <v>1575</v>
      </c>
      <c r="B212" s="188" t="s">
        <v>2251</v>
      </c>
      <c r="C212" s="188" t="s">
        <v>483</v>
      </c>
      <c r="D212" s="188" t="s">
        <v>484</v>
      </c>
      <c r="E212" s="188" t="s">
        <v>1141</v>
      </c>
      <c r="F212" s="192"/>
      <c r="G212" s="192"/>
      <c r="H212" s="192"/>
      <c r="I212" s="192"/>
      <c r="J212" s="192"/>
      <c r="K212" s="192"/>
      <c r="L212" s="192"/>
      <c r="M212" s="192"/>
      <c r="N212" s="192"/>
      <c r="O212" s="192"/>
      <c r="P212" s="192"/>
      <c r="Q212" s="192"/>
      <c r="R212" s="192"/>
      <c r="S212" s="192"/>
      <c r="T212" s="236"/>
      <c r="U212" s="192"/>
      <c r="V212" s="192"/>
      <c r="W212" s="192"/>
      <c r="X212" s="192"/>
      <c r="Y212" s="192"/>
      <c r="Z212" s="192"/>
      <c r="AA212" s="192" t="s">
        <v>191</v>
      </c>
      <c r="AB212" s="192"/>
      <c r="AC212" s="192" t="s">
        <v>191</v>
      </c>
      <c r="AD212" s="192" t="s">
        <v>191</v>
      </c>
      <c r="AE212" s="192"/>
      <c r="AF212" s="192"/>
      <c r="AG212" s="192"/>
      <c r="AH212" s="192"/>
      <c r="AI212" s="192" t="s">
        <v>191</v>
      </c>
      <c r="AJ212" s="192"/>
      <c r="AK212" s="192"/>
      <c r="AL212" s="192"/>
      <c r="AM212" s="192"/>
      <c r="AN212" s="192"/>
      <c r="AO212" s="192"/>
      <c r="AP212" s="192"/>
      <c r="AQ212" s="192"/>
      <c r="AR212" s="192" t="s">
        <v>191</v>
      </c>
      <c r="AS212" s="192" t="s">
        <v>191</v>
      </c>
      <c r="AT212" s="192"/>
      <c r="AU212" s="192"/>
    </row>
    <row r="213" spans="1:47" s="30" customFormat="1" x14ac:dyDescent="0.2">
      <c r="A213" s="191" t="s">
        <v>973</v>
      </c>
      <c r="B213" s="191" t="s">
        <v>2252</v>
      </c>
      <c r="C213" s="191" t="s">
        <v>976</v>
      </c>
      <c r="D213" s="191" t="s">
        <v>1599</v>
      </c>
      <c r="E213" s="191" t="s">
        <v>1141</v>
      </c>
      <c r="F213" s="192"/>
      <c r="G213" s="193"/>
      <c r="H213" s="192"/>
      <c r="I213" s="193"/>
      <c r="J213" s="192"/>
      <c r="K213" s="193"/>
      <c r="L213" s="192"/>
      <c r="M213" s="193"/>
      <c r="N213" s="192"/>
      <c r="O213" s="193"/>
      <c r="P213" s="192"/>
      <c r="Q213" s="193"/>
      <c r="R213" s="192"/>
      <c r="S213" s="193"/>
      <c r="T213" s="236"/>
      <c r="U213" s="193"/>
      <c r="V213" s="192"/>
      <c r="W213" s="193"/>
      <c r="X213" s="192"/>
      <c r="Y213" s="193"/>
      <c r="Z213" s="192"/>
      <c r="AA213" s="194" t="s">
        <v>191</v>
      </c>
      <c r="AB213" s="192"/>
      <c r="AC213" s="193" t="s">
        <v>191</v>
      </c>
      <c r="AD213" s="192" t="s">
        <v>191</v>
      </c>
      <c r="AE213" s="193"/>
      <c r="AF213" s="192"/>
      <c r="AG213" s="193"/>
      <c r="AH213" s="192"/>
      <c r="AI213" s="193" t="s">
        <v>191</v>
      </c>
      <c r="AJ213" s="192"/>
      <c r="AK213" s="193"/>
      <c r="AL213" s="192"/>
      <c r="AM213" s="194"/>
      <c r="AN213" s="192"/>
      <c r="AO213" s="193"/>
      <c r="AP213" s="192"/>
      <c r="AQ213" s="193"/>
      <c r="AR213" s="192" t="s">
        <v>191</v>
      </c>
      <c r="AS213" s="193" t="s">
        <v>191</v>
      </c>
      <c r="AT213" s="192"/>
      <c r="AU213" s="193"/>
    </row>
    <row r="214" spans="1:47" s="30" customFormat="1" x14ac:dyDescent="0.2">
      <c r="A214" s="191" t="s">
        <v>1600</v>
      </c>
      <c r="B214" s="191" t="s">
        <v>2253</v>
      </c>
      <c r="C214" s="191" t="s">
        <v>1603</v>
      </c>
      <c r="D214" s="191" t="s">
        <v>1604</v>
      </c>
      <c r="E214" s="191" t="s">
        <v>1141</v>
      </c>
      <c r="F214" s="192"/>
      <c r="G214" s="193"/>
      <c r="H214" s="192"/>
      <c r="I214" s="193"/>
      <c r="J214" s="192"/>
      <c r="K214" s="193"/>
      <c r="L214" s="192"/>
      <c r="M214" s="193"/>
      <c r="N214" s="192"/>
      <c r="O214" s="193"/>
      <c r="P214" s="192"/>
      <c r="Q214" s="193"/>
      <c r="R214" s="192"/>
      <c r="S214" s="193"/>
      <c r="T214" s="236"/>
      <c r="U214" s="193"/>
      <c r="V214" s="192"/>
      <c r="W214" s="193"/>
      <c r="X214" s="192"/>
      <c r="Y214" s="193"/>
      <c r="Z214" s="192"/>
      <c r="AA214" s="194" t="s">
        <v>191</v>
      </c>
      <c r="AB214" s="192"/>
      <c r="AC214" s="193" t="s">
        <v>191</v>
      </c>
      <c r="AD214" s="192" t="s">
        <v>191</v>
      </c>
      <c r="AE214" s="193"/>
      <c r="AF214" s="192"/>
      <c r="AG214" s="193"/>
      <c r="AH214" s="192"/>
      <c r="AI214" s="193" t="s">
        <v>191</v>
      </c>
      <c r="AJ214" s="192"/>
      <c r="AK214" s="193"/>
      <c r="AL214" s="192"/>
      <c r="AM214" s="194"/>
      <c r="AN214" s="192"/>
      <c r="AO214" s="193"/>
      <c r="AP214" s="192"/>
      <c r="AQ214" s="193"/>
      <c r="AR214" s="192" t="s">
        <v>191</v>
      </c>
      <c r="AS214" s="193" t="s">
        <v>191</v>
      </c>
      <c r="AT214" s="192"/>
      <c r="AU214" s="193"/>
    </row>
    <row r="215" spans="1:47" s="30" customFormat="1" x14ac:dyDescent="0.2">
      <c r="A215" s="191" t="s">
        <v>1576</v>
      </c>
      <c r="B215" s="191" t="s">
        <v>2254</v>
      </c>
      <c r="C215" s="191" t="s">
        <v>485</v>
      </c>
      <c r="D215" s="191" t="s">
        <v>2413</v>
      </c>
      <c r="E215" s="191" t="s">
        <v>1141</v>
      </c>
      <c r="F215" s="192"/>
      <c r="G215" s="193"/>
      <c r="H215" s="192"/>
      <c r="I215" s="193"/>
      <c r="J215" s="192"/>
      <c r="K215" s="193"/>
      <c r="L215" s="192"/>
      <c r="M215" s="193"/>
      <c r="N215" s="192"/>
      <c r="O215" s="193"/>
      <c r="P215" s="192"/>
      <c r="Q215" s="193"/>
      <c r="R215" s="192"/>
      <c r="S215" s="193"/>
      <c r="T215" s="236"/>
      <c r="U215" s="193"/>
      <c r="V215" s="192"/>
      <c r="W215" s="193"/>
      <c r="X215" s="192"/>
      <c r="Y215" s="193"/>
      <c r="Z215" s="192"/>
      <c r="AA215" s="194" t="s">
        <v>191</v>
      </c>
      <c r="AB215" s="192"/>
      <c r="AC215" s="193" t="s">
        <v>191</v>
      </c>
      <c r="AD215" s="192" t="s">
        <v>191</v>
      </c>
      <c r="AE215" s="193"/>
      <c r="AF215" s="192"/>
      <c r="AG215" s="193"/>
      <c r="AH215" s="192"/>
      <c r="AI215" s="193" t="s">
        <v>191</v>
      </c>
      <c r="AJ215" s="192"/>
      <c r="AK215" s="193"/>
      <c r="AL215" s="192"/>
      <c r="AM215" s="194"/>
      <c r="AN215" s="192"/>
      <c r="AO215" s="193"/>
      <c r="AP215" s="192"/>
      <c r="AQ215" s="193"/>
      <c r="AR215" s="192" t="s">
        <v>191</v>
      </c>
      <c r="AS215" s="193" t="s">
        <v>191</v>
      </c>
      <c r="AT215" s="192"/>
      <c r="AU215" s="193"/>
    </row>
    <row r="216" spans="1:47" s="30" customFormat="1" x14ac:dyDescent="0.2">
      <c r="A216" s="191" t="s">
        <v>568</v>
      </c>
      <c r="B216" s="191" t="s">
        <v>1157</v>
      </c>
      <c r="C216" s="191" t="s">
        <v>2414</v>
      </c>
      <c r="D216" s="191" t="s">
        <v>2415</v>
      </c>
      <c r="E216" s="191" t="s">
        <v>1141</v>
      </c>
      <c r="F216" s="192" t="s">
        <v>191</v>
      </c>
      <c r="G216" s="193" t="s">
        <v>191</v>
      </c>
      <c r="H216" s="192" t="s">
        <v>191</v>
      </c>
      <c r="I216" s="193" t="s">
        <v>191</v>
      </c>
      <c r="J216" s="192" t="s">
        <v>191</v>
      </c>
      <c r="K216" s="193" t="s">
        <v>191</v>
      </c>
      <c r="L216" s="192" t="s">
        <v>191</v>
      </c>
      <c r="M216" s="193" t="s">
        <v>191</v>
      </c>
      <c r="N216" s="192" t="s">
        <v>191</v>
      </c>
      <c r="O216" s="193" t="s">
        <v>191</v>
      </c>
      <c r="P216" s="192" t="s">
        <v>191</v>
      </c>
      <c r="Q216" s="193"/>
      <c r="R216" s="192"/>
      <c r="S216" s="193"/>
      <c r="T216" s="236"/>
      <c r="U216" s="193" t="s">
        <v>191</v>
      </c>
      <c r="V216" s="192" t="s">
        <v>191</v>
      </c>
      <c r="W216" s="193" t="s">
        <v>191</v>
      </c>
      <c r="X216" s="192" t="s">
        <v>191</v>
      </c>
      <c r="Y216" s="193" t="s">
        <v>191</v>
      </c>
      <c r="Z216" s="192" t="s">
        <v>191</v>
      </c>
      <c r="AA216" s="194" t="s">
        <v>191</v>
      </c>
      <c r="AB216" s="192" t="s">
        <v>191</v>
      </c>
      <c r="AC216" s="193" t="s">
        <v>191</v>
      </c>
      <c r="AD216" s="192" t="s">
        <v>191</v>
      </c>
      <c r="AE216" s="193" t="s">
        <v>191</v>
      </c>
      <c r="AF216" s="192" t="s">
        <v>191</v>
      </c>
      <c r="AG216" s="193" t="s">
        <v>191</v>
      </c>
      <c r="AH216" s="192" t="s">
        <v>191</v>
      </c>
      <c r="AI216" s="193" t="s">
        <v>191</v>
      </c>
      <c r="AJ216" s="192"/>
      <c r="AK216" s="193" t="s">
        <v>191</v>
      </c>
      <c r="AL216" s="192" t="s">
        <v>191</v>
      </c>
      <c r="AM216" s="194" t="s">
        <v>191</v>
      </c>
      <c r="AN216" s="192" t="s">
        <v>191</v>
      </c>
      <c r="AO216" s="193" t="s">
        <v>191</v>
      </c>
      <c r="AP216" s="192"/>
      <c r="AQ216" s="193" t="s">
        <v>191</v>
      </c>
      <c r="AR216" s="192" t="s">
        <v>191</v>
      </c>
      <c r="AS216" s="193" t="s">
        <v>191</v>
      </c>
      <c r="AT216" s="192"/>
      <c r="AU216" s="193"/>
    </row>
    <row r="217" spans="1:47" s="30" customFormat="1" x14ac:dyDescent="0.2">
      <c r="A217" s="191" t="s">
        <v>1577</v>
      </c>
      <c r="B217" s="191" t="s">
        <v>2255</v>
      </c>
      <c r="C217" s="191" t="s">
        <v>1141</v>
      </c>
      <c r="D217" s="191" t="s">
        <v>1141</v>
      </c>
      <c r="E217" s="202" t="s">
        <v>368</v>
      </c>
      <c r="F217" s="190"/>
      <c r="G217" s="203"/>
      <c r="H217" s="190"/>
      <c r="I217" s="203"/>
      <c r="J217" s="190"/>
      <c r="K217" s="203"/>
      <c r="L217" s="190"/>
      <c r="M217" s="203"/>
      <c r="N217" s="190"/>
      <c r="O217" s="203"/>
      <c r="P217" s="190"/>
      <c r="Q217" s="203"/>
      <c r="R217" s="190"/>
      <c r="S217" s="203"/>
      <c r="T217" s="236"/>
      <c r="U217" s="203"/>
      <c r="V217" s="190"/>
      <c r="W217" s="203"/>
      <c r="X217" s="190"/>
      <c r="Y217" s="203"/>
      <c r="Z217" s="190"/>
      <c r="AA217" s="204"/>
      <c r="AB217" s="190"/>
      <c r="AC217" s="203"/>
      <c r="AD217" s="190"/>
      <c r="AE217" s="203"/>
      <c r="AF217" s="190"/>
      <c r="AG217" s="203"/>
      <c r="AH217" s="190"/>
      <c r="AI217" s="203"/>
      <c r="AJ217" s="190"/>
      <c r="AK217" s="203"/>
      <c r="AL217" s="190"/>
      <c r="AM217" s="204"/>
      <c r="AN217" s="190"/>
      <c r="AO217" s="203"/>
      <c r="AP217" s="190"/>
      <c r="AQ217" s="203"/>
      <c r="AR217" s="190"/>
      <c r="AS217" s="203"/>
      <c r="AT217" s="190"/>
      <c r="AU217" s="203"/>
    </row>
    <row r="218" spans="1:47" s="30" customFormat="1" x14ac:dyDescent="0.2">
      <c r="A218" s="191" t="s">
        <v>1578</v>
      </c>
      <c r="B218" s="191" t="s">
        <v>2256</v>
      </c>
      <c r="C218" s="191" t="s">
        <v>1141</v>
      </c>
      <c r="D218" s="191" t="s">
        <v>1141</v>
      </c>
      <c r="E218" s="202" t="s">
        <v>368</v>
      </c>
      <c r="F218" s="190"/>
      <c r="G218" s="203"/>
      <c r="H218" s="190"/>
      <c r="I218" s="203"/>
      <c r="J218" s="190"/>
      <c r="K218" s="203"/>
      <c r="L218" s="190"/>
      <c r="M218" s="203"/>
      <c r="N218" s="190"/>
      <c r="O218" s="203"/>
      <c r="P218" s="190"/>
      <c r="Q218" s="203"/>
      <c r="R218" s="190"/>
      <c r="S218" s="203"/>
      <c r="T218" s="236"/>
      <c r="U218" s="203"/>
      <c r="V218" s="190"/>
      <c r="W218" s="203"/>
      <c r="X218" s="190"/>
      <c r="Y218" s="203"/>
      <c r="Z218" s="190"/>
      <c r="AA218" s="204"/>
      <c r="AB218" s="190"/>
      <c r="AC218" s="203"/>
      <c r="AD218" s="190"/>
      <c r="AE218" s="203"/>
      <c r="AF218" s="190"/>
      <c r="AG218" s="203"/>
      <c r="AH218" s="190"/>
      <c r="AI218" s="203"/>
      <c r="AJ218" s="190"/>
      <c r="AK218" s="203"/>
      <c r="AL218" s="190"/>
      <c r="AM218" s="204"/>
      <c r="AN218" s="190"/>
      <c r="AO218" s="203"/>
      <c r="AP218" s="190"/>
      <c r="AQ218" s="203"/>
      <c r="AR218" s="190"/>
      <c r="AS218" s="203"/>
      <c r="AT218" s="190"/>
      <c r="AU218" s="203"/>
    </row>
    <row r="219" spans="1:47" s="30" customFormat="1" x14ac:dyDescent="0.2">
      <c r="A219" s="191" t="s">
        <v>1579</v>
      </c>
      <c r="B219" s="191" t="s">
        <v>2257</v>
      </c>
      <c r="C219" s="191" t="s">
        <v>1141</v>
      </c>
      <c r="D219" s="191" t="s">
        <v>1141</v>
      </c>
      <c r="E219" s="202" t="s">
        <v>368</v>
      </c>
      <c r="F219" s="190"/>
      <c r="G219" s="203"/>
      <c r="H219" s="190"/>
      <c r="I219" s="203"/>
      <c r="J219" s="190"/>
      <c r="K219" s="203"/>
      <c r="L219" s="190"/>
      <c r="M219" s="203"/>
      <c r="N219" s="190"/>
      <c r="O219" s="203"/>
      <c r="P219" s="190"/>
      <c r="Q219" s="203"/>
      <c r="R219" s="190"/>
      <c r="S219" s="203"/>
      <c r="T219" s="236"/>
      <c r="U219" s="203"/>
      <c r="V219" s="190"/>
      <c r="W219" s="203"/>
      <c r="X219" s="190"/>
      <c r="Y219" s="203"/>
      <c r="Z219" s="190"/>
      <c r="AA219" s="204"/>
      <c r="AB219" s="190"/>
      <c r="AC219" s="203"/>
      <c r="AD219" s="190"/>
      <c r="AE219" s="203"/>
      <c r="AF219" s="190"/>
      <c r="AG219" s="203"/>
      <c r="AH219" s="190"/>
      <c r="AI219" s="203"/>
      <c r="AJ219" s="190"/>
      <c r="AK219" s="203"/>
      <c r="AL219" s="190"/>
      <c r="AM219" s="204"/>
      <c r="AN219" s="190"/>
      <c r="AO219" s="203"/>
      <c r="AP219" s="190"/>
      <c r="AQ219" s="203"/>
      <c r="AR219" s="190"/>
      <c r="AS219" s="203"/>
      <c r="AT219" s="190"/>
      <c r="AU219" s="203"/>
    </row>
    <row r="220" spans="1:47" s="30" customFormat="1" x14ac:dyDescent="0.2">
      <c r="A220" s="191" t="s">
        <v>1580</v>
      </c>
      <c r="B220" s="191" t="s">
        <v>2258</v>
      </c>
      <c r="C220" s="191" t="s">
        <v>1141</v>
      </c>
      <c r="D220" s="191" t="s">
        <v>1141</v>
      </c>
      <c r="E220" s="202" t="s">
        <v>1193</v>
      </c>
      <c r="F220" s="190"/>
      <c r="G220" s="203"/>
      <c r="H220" s="190"/>
      <c r="I220" s="203"/>
      <c r="J220" s="190"/>
      <c r="K220" s="203"/>
      <c r="L220" s="190"/>
      <c r="M220" s="203"/>
      <c r="N220" s="190"/>
      <c r="O220" s="203"/>
      <c r="P220" s="190"/>
      <c r="Q220" s="203"/>
      <c r="R220" s="190"/>
      <c r="S220" s="203"/>
      <c r="T220" s="236"/>
      <c r="U220" s="203"/>
      <c r="V220" s="190"/>
      <c r="W220" s="203"/>
      <c r="X220" s="190"/>
      <c r="Y220" s="203"/>
      <c r="Z220" s="190"/>
      <c r="AA220" s="204"/>
      <c r="AB220" s="190"/>
      <c r="AC220" s="203"/>
      <c r="AD220" s="190"/>
      <c r="AE220" s="203"/>
      <c r="AF220" s="190"/>
      <c r="AG220" s="203"/>
      <c r="AH220" s="190"/>
      <c r="AI220" s="203"/>
      <c r="AJ220" s="190"/>
      <c r="AK220" s="203"/>
      <c r="AL220" s="190"/>
      <c r="AM220" s="204"/>
      <c r="AN220" s="190"/>
      <c r="AO220" s="203"/>
      <c r="AP220" s="190"/>
      <c r="AQ220" s="203"/>
      <c r="AR220" s="190"/>
      <c r="AS220" s="203"/>
      <c r="AT220" s="190"/>
      <c r="AU220" s="203"/>
    </row>
    <row r="221" spans="1:47" s="30" customFormat="1" x14ac:dyDescent="0.2">
      <c r="A221" s="191" t="s">
        <v>1581</v>
      </c>
      <c r="B221" s="191" t="s">
        <v>2259</v>
      </c>
      <c r="C221" s="191" t="s">
        <v>1141</v>
      </c>
      <c r="D221" s="191" t="s">
        <v>1141</v>
      </c>
      <c r="E221" s="202" t="s">
        <v>1193</v>
      </c>
      <c r="F221" s="190"/>
      <c r="G221" s="203"/>
      <c r="H221" s="190"/>
      <c r="I221" s="203"/>
      <c r="J221" s="190"/>
      <c r="K221" s="203"/>
      <c r="L221" s="190"/>
      <c r="M221" s="203"/>
      <c r="N221" s="190"/>
      <c r="O221" s="203"/>
      <c r="P221" s="190"/>
      <c r="Q221" s="203"/>
      <c r="R221" s="190"/>
      <c r="S221" s="203"/>
      <c r="T221" s="236"/>
      <c r="U221" s="203"/>
      <c r="V221" s="190"/>
      <c r="W221" s="203"/>
      <c r="X221" s="190"/>
      <c r="Y221" s="203"/>
      <c r="Z221" s="190"/>
      <c r="AA221" s="204"/>
      <c r="AB221" s="190"/>
      <c r="AC221" s="203"/>
      <c r="AD221" s="190"/>
      <c r="AE221" s="203"/>
      <c r="AF221" s="190"/>
      <c r="AG221" s="203"/>
      <c r="AH221" s="190"/>
      <c r="AI221" s="203"/>
      <c r="AJ221" s="190"/>
      <c r="AK221" s="203"/>
      <c r="AL221" s="190"/>
      <c r="AM221" s="204"/>
      <c r="AN221" s="190"/>
      <c r="AO221" s="203"/>
      <c r="AP221" s="190"/>
      <c r="AQ221" s="203"/>
      <c r="AR221" s="190"/>
      <c r="AS221" s="203"/>
      <c r="AT221" s="190"/>
      <c r="AU221" s="203"/>
    </row>
    <row r="222" spans="1:47" s="30" customFormat="1" x14ac:dyDescent="0.2">
      <c r="A222" s="191" t="s">
        <v>1605</v>
      </c>
      <c r="B222" s="191" t="s">
        <v>2260</v>
      </c>
      <c r="C222" s="191" t="s">
        <v>1608</v>
      </c>
      <c r="D222" s="191" t="s">
        <v>1609</v>
      </c>
      <c r="E222" s="191" t="s">
        <v>1141</v>
      </c>
      <c r="F222" s="192"/>
      <c r="G222" s="193"/>
      <c r="H222" s="192"/>
      <c r="I222" s="193"/>
      <c r="J222" s="192"/>
      <c r="K222" s="193"/>
      <c r="L222" s="192"/>
      <c r="M222" s="193"/>
      <c r="N222" s="192"/>
      <c r="O222" s="193"/>
      <c r="P222" s="192"/>
      <c r="Q222" s="193"/>
      <c r="R222" s="192"/>
      <c r="S222" s="193"/>
      <c r="T222" s="236"/>
      <c r="U222" s="193" t="s">
        <v>191</v>
      </c>
      <c r="V222" s="192" t="s">
        <v>191</v>
      </c>
      <c r="W222" s="193"/>
      <c r="X222" s="192"/>
      <c r="Y222" s="193"/>
      <c r="Z222" s="192"/>
      <c r="AA222" s="194" t="s">
        <v>191</v>
      </c>
      <c r="AB222" s="192" t="s">
        <v>191</v>
      </c>
      <c r="AC222" s="193" t="s">
        <v>191</v>
      </c>
      <c r="AD222" s="192" t="s">
        <v>191</v>
      </c>
      <c r="AE222" s="193"/>
      <c r="AF222" s="192"/>
      <c r="AG222" s="193"/>
      <c r="AH222" s="192"/>
      <c r="AI222" s="193" t="s">
        <v>191</v>
      </c>
      <c r="AJ222" s="192"/>
      <c r="AK222" s="193" t="s">
        <v>191</v>
      </c>
      <c r="AL222" s="192"/>
      <c r="AM222" s="194"/>
      <c r="AN222" s="192"/>
      <c r="AO222" s="193"/>
      <c r="AP222" s="192"/>
      <c r="AQ222" s="193"/>
      <c r="AR222" s="192" t="s">
        <v>191</v>
      </c>
      <c r="AS222" s="193" t="s">
        <v>191</v>
      </c>
      <c r="AT222" s="192"/>
      <c r="AU222" s="193"/>
    </row>
    <row r="223" spans="1:47" s="30" customFormat="1" x14ac:dyDescent="0.2">
      <c r="A223" s="188" t="s">
        <v>1582</v>
      </c>
      <c r="B223" s="188" t="s">
        <v>2261</v>
      </c>
      <c r="C223" s="188" t="s">
        <v>2416</v>
      </c>
      <c r="D223" s="188" t="s">
        <v>2417</v>
      </c>
      <c r="E223" s="188" t="s">
        <v>1141</v>
      </c>
      <c r="F223" s="192"/>
      <c r="G223" s="192"/>
      <c r="H223" s="192"/>
      <c r="I223" s="192"/>
      <c r="J223" s="192"/>
      <c r="K223" s="192"/>
      <c r="L223" s="192"/>
      <c r="M223" s="192"/>
      <c r="N223" s="192"/>
      <c r="O223" s="192"/>
      <c r="P223" s="192"/>
      <c r="Q223" s="192"/>
      <c r="R223" s="192"/>
      <c r="S223" s="192"/>
      <c r="T223" s="236"/>
      <c r="U223" s="192"/>
      <c r="V223" s="192"/>
      <c r="W223" s="192"/>
      <c r="X223" s="192"/>
      <c r="Y223" s="192"/>
      <c r="Z223" s="192"/>
      <c r="AA223" s="192"/>
      <c r="AB223" s="192"/>
      <c r="AC223" s="192"/>
      <c r="AD223" s="192"/>
      <c r="AE223" s="192"/>
      <c r="AF223" s="192"/>
      <c r="AG223" s="192" t="s">
        <v>191</v>
      </c>
      <c r="AH223" s="192" t="s">
        <v>191</v>
      </c>
      <c r="AI223" s="192"/>
      <c r="AJ223" s="192" t="s">
        <v>191</v>
      </c>
      <c r="AK223" s="192" t="s">
        <v>191</v>
      </c>
      <c r="AL223" s="192" t="s">
        <v>191</v>
      </c>
      <c r="AM223" s="192" t="s">
        <v>191</v>
      </c>
      <c r="AN223" s="192" t="s">
        <v>191</v>
      </c>
      <c r="AO223" s="192" t="s">
        <v>191</v>
      </c>
      <c r="AP223" s="192"/>
      <c r="AQ223" s="192" t="s">
        <v>191</v>
      </c>
      <c r="AR223" s="192" t="s">
        <v>191</v>
      </c>
      <c r="AS223" s="192" t="s">
        <v>191</v>
      </c>
      <c r="AT223" s="192"/>
      <c r="AU223" s="192" t="s">
        <v>191</v>
      </c>
    </row>
    <row r="224" spans="1:47" s="30" customFormat="1" x14ac:dyDescent="0.2">
      <c r="A224" s="191" t="s">
        <v>1583</v>
      </c>
      <c r="B224" s="191" t="s">
        <v>2262</v>
      </c>
      <c r="C224" s="191" t="s">
        <v>2418</v>
      </c>
      <c r="D224" s="191" t="s">
        <v>2419</v>
      </c>
      <c r="E224" s="191" t="s">
        <v>1141</v>
      </c>
      <c r="F224" s="192"/>
      <c r="G224" s="193"/>
      <c r="H224" s="192"/>
      <c r="I224" s="193"/>
      <c r="J224" s="192"/>
      <c r="K224" s="193"/>
      <c r="L224" s="192"/>
      <c r="M224" s="193"/>
      <c r="N224" s="192"/>
      <c r="O224" s="193"/>
      <c r="P224" s="192"/>
      <c r="Q224" s="193"/>
      <c r="R224" s="192"/>
      <c r="S224" s="193"/>
      <c r="T224" s="236"/>
      <c r="U224" s="193"/>
      <c r="V224" s="192"/>
      <c r="W224" s="193"/>
      <c r="X224" s="192"/>
      <c r="Y224" s="193"/>
      <c r="Z224" s="192"/>
      <c r="AA224" s="194"/>
      <c r="AB224" s="192"/>
      <c r="AC224" s="193"/>
      <c r="AD224" s="192"/>
      <c r="AE224" s="193"/>
      <c r="AF224" s="192"/>
      <c r="AG224" s="193"/>
      <c r="AH224" s="192"/>
      <c r="AI224" s="193"/>
      <c r="AJ224" s="192"/>
      <c r="AK224" s="193"/>
      <c r="AL224" s="192"/>
      <c r="AM224" s="194"/>
      <c r="AN224" s="192"/>
      <c r="AO224" s="193"/>
      <c r="AP224" s="192"/>
      <c r="AQ224" s="193"/>
      <c r="AR224" s="192"/>
      <c r="AS224" s="193"/>
      <c r="AT224" s="192"/>
      <c r="AU224" s="193" t="s">
        <v>191</v>
      </c>
    </row>
    <row r="225" spans="1:47" s="30" customFormat="1" x14ac:dyDescent="0.2">
      <c r="A225" s="191" t="s">
        <v>1584</v>
      </c>
      <c r="B225" s="191" t="s">
        <v>2263</v>
      </c>
      <c r="C225" s="191" t="s">
        <v>2420</v>
      </c>
      <c r="D225" s="191" t="s">
        <v>2421</v>
      </c>
      <c r="E225" s="191" t="s">
        <v>1141</v>
      </c>
      <c r="F225" s="192"/>
      <c r="G225" s="193"/>
      <c r="H225" s="192"/>
      <c r="I225" s="193"/>
      <c r="J225" s="192"/>
      <c r="K225" s="193"/>
      <c r="L225" s="192"/>
      <c r="M225" s="193"/>
      <c r="N225" s="192"/>
      <c r="O225" s="193"/>
      <c r="P225" s="192"/>
      <c r="Q225" s="193"/>
      <c r="R225" s="192"/>
      <c r="S225" s="193"/>
      <c r="T225" s="236"/>
      <c r="U225" s="193"/>
      <c r="V225" s="192"/>
      <c r="W225" s="193"/>
      <c r="X225" s="192"/>
      <c r="Y225" s="193"/>
      <c r="Z225" s="192"/>
      <c r="AA225" s="194"/>
      <c r="AB225" s="192"/>
      <c r="AC225" s="193"/>
      <c r="AD225" s="192"/>
      <c r="AE225" s="193"/>
      <c r="AF225" s="192"/>
      <c r="AG225" s="193" t="s">
        <v>191</v>
      </c>
      <c r="AH225" s="192"/>
      <c r="AI225" s="193"/>
      <c r="AJ225" s="192"/>
      <c r="AK225" s="193"/>
      <c r="AL225" s="192"/>
      <c r="AM225" s="194" t="s">
        <v>191</v>
      </c>
      <c r="AN225" s="192"/>
      <c r="AO225" s="193"/>
      <c r="AP225" s="192"/>
      <c r="AQ225" s="193"/>
      <c r="AR225" s="192"/>
      <c r="AS225" s="193"/>
      <c r="AT225" s="192"/>
      <c r="AU225" s="193" t="s">
        <v>191</v>
      </c>
    </row>
    <row r="226" spans="1:47" s="30" customFormat="1" x14ac:dyDescent="0.2">
      <c r="A226" s="191" t="s">
        <v>1585</v>
      </c>
      <c r="B226" s="191" t="s">
        <v>2264</v>
      </c>
      <c r="C226" s="191" t="s">
        <v>2422</v>
      </c>
      <c r="D226" s="191" t="s">
        <v>2423</v>
      </c>
      <c r="E226" s="191" t="s">
        <v>1141</v>
      </c>
      <c r="F226" s="192"/>
      <c r="G226" s="193"/>
      <c r="H226" s="192"/>
      <c r="I226" s="193"/>
      <c r="J226" s="192"/>
      <c r="K226" s="193"/>
      <c r="L226" s="192"/>
      <c r="M226" s="193"/>
      <c r="N226" s="192"/>
      <c r="O226" s="193"/>
      <c r="P226" s="192"/>
      <c r="Q226" s="193"/>
      <c r="R226" s="192"/>
      <c r="S226" s="193"/>
      <c r="T226" s="236"/>
      <c r="U226" s="193"/>
      <c r="V226" s="192"/>
      <c r="W226" s="193"/>
      <c r="X226" s="192"/>
      <c r="Y226" s="193"/>
      <c r="Z226" s="192"/>
      <c r="AA226" s="194"/>
      <c r="AB226" s="192"/>
      <c r="AC226" s="193"/>
      <c r="AD226" s="192"/>
      <c r="AE226" s="193"/>
      <c r="AF226" s="192"/>
      <c r="AG226" s="193" t="s">
        <v>191</v>
      </c>
      <c r="AH226" s="192"/>
      <c r="AI226" s="193"/>
      <c r="AJ226" s="192" t="s">
        <v>191</v>
      </c>
      <c r="AK226" s="193" t="s">
        <v>191</v>
      </c>
      <c r="AL226" s="192"/>
      <c r="AM226" s="194"/>
      <c r="AN226" s="192"/>
      <c r="AO226" s="193"/>
      <c r="AP226" s="192"/>
      <c r="AQ226" s="193"/>
      <c r="AR226" s="192"/>
      <c r="AS226" s="193"/>
      <c r="AT226" s="192"/>
      <c r="AU226" s="193" t="s">
        <v>191</v>
      </c>
    </row>
    <row r="227" spans="1:47" s="30" customFormat="1" x14ac:dyDescent="0.2">
      <c r="A227" s="188" t="s">
        <v>571</v>
      </c>
      <c r="B227" s="188" t="s">
        <v>1151</v>
      </c>
      <c r="C227" s="188" t="s">
        <v>930</v>
      </c>
      <c r="D227" s="188" t="s">
        <v>931</v>
      </c>
      <c r="E227" s="188" t="s">
        <v>1141</v>
      </c>
      <c r="F227" s="192" t="s">
        <v>191</v>
      </c>
      <c r="G227" s="192" t="s">
        <v>191</v>
      </c>
      <c r="H227" s="192" t="s">
        <v>191</v>
      </c>
      <c r="I227" s="192" t="s">
        <v>191</v>
      </c>
      <c r="J227" s="192" t="s">
        <v>191</v>
      </c>
      <c r="K227" s="192" t="s">
        <v>191</v>
      </c>
      <c r="L227" s="192" t="s">
        <v>191</v>
      </c>
      <c r="M227" s="192" t="s">
        <v>191</v>
      </c>
      <c r="N227" s="192" t="s">
        <v>191</v>
      </c>
      <c r="O227" s="192" t="s">
        <v>191</v>
      </c>
      <c r="P227" s="192" t="s">
        <v>191</v>
      </c>
      <c r="Q227" s="192"/>
      <c r="R227" s="192"/>
      <c r="S227" s="192"/>
      <c r="T227" s="236"/>
      <c r="U227" s="192" t="s">
        <v>191</v>
      </c>
      <c r="V227" s="192" t="s">
        <v>191</v>
      </c>
      <c r="W227" s="192" t="s">
        <v>191</v>
      </c>
      <c r="X227" s="192" t="s">
        <v>191</v>
      </c>
      <c r="Y227" s="192" t="s">
        <v>191</v>
      </c>
      <c r="Z227" s="192" t="s">
        <v>191</v>
      </c>
      <c r="AA227" s="192" t="s">
        <v>191</v>
      </c>
      <c r="AB227" s="192" t="s">
        <v>191</v>
      </c>
      <c r="AC227" s="192" t="s">
        <v>191</v>
      </c>
      <c r="AD227" s="192" t="s">
        <v>191</v>
      </c>
      <c r="AE227" s="192" t="s">
        <v>191</v>
      </c>
      <c r="AF227" s="192" t="s">
        <v>191</v>
      </c>
      <c r="AG227" s="192" t="s">
        <v>191</v>
      </c>
      <c r="AH227" s="192" t="s">
        <v>191</v>
      </c>
      <c r="AI227" s="192" t="s">
        <v>191</v>
      </c>
      <c r="AJ227" s="192" t="s">
        <v>191</v>
      </c>
      <c r="AK227" s="192" t="s">
        <v>191</v>
      </c>
      <c r="AL227" s="192" t="s">
        <v>191</v>
      </c>
      <c r="AM227" s="192" t="s">
        <v>191</v>
      </c>
      <c r="AN227" s="192" t="s">
        <v>191</v>
      </c>
      <c r="AO227" s="192" t="s">
        <v>191</v>
      </c>
      <c r="AP227" s="192"/>
      <c r="AQ227" s="192" t="s">
        <v>191</v>
      </c>
      <c r="AR227" s="192" t="s">
        <v>191</v>
      </c>
      <c r="AS227" s="192" t="s">
        <v>191</v>
      </c>
      <c r="AT227" s="192"/>
      <c r="AU227" s="192" t="s">
        <v>191</v>
      </c>
    </row>
    <row r="228" spans="1:47" s="30" customFormat="1" x14ac:dyDescent="0.2">
      <c r="A228" s="191" t="s">
        <v>1586</v>
      </c>
      <c r="B228" s="191" t="s">
        <v>2265</v>
      </c>
      <c r="C228" s="191" t="s">
        <v>2424</v>
      </c>
      <c r="D228" s="191" t="s">
        <v>1028</v>
      </c>
      <c r="E228" s="191" t="s">
        <v>1141</v>
      </c>
      <c r="F228" s="192"/>
      <c r="G228" s="193"/>
      <c r="H228" s="192"/>
      <c r="I228" s="193"/>
      <c r="J228" s="192"/>
      <c r="K228" s="193"/>
      <c r="L228" s="192"/>
      <c r="M228" s="193"/>
      <c r="N228" s="192"/>
      <c r="O228" s="193"/>
      <c r="P228" s="192"/>
      <c r="Q228" s="193"/>
      <c r="R228" s="192"/>
      <c r="S228" s="193"/>
      <c r="T228" s="236"/>
      <c r="U228" s="193"/>
      <c r="V228" s="192" t="s">
        <v>191</v>
      </c>
      <c r="W228" s="193"/>
      <c r="X228" s="192"/>
      <c r="Y228" s="193"/>
      <c r="Z228" s="192"/>
      <c r="AA228" s="194" t="s">
        <v>191</v>
      </c>
      <c r="AB228" s="192"/>
      <c r="AC228" s="193" t="s">
        <v>191</v>
      </c>
      <c r="AD228" s="192" t="s">
        <v>191</v>
      </c>
      <c r="AE228" s="193"/>
      <c r="AF228" s="192"/>
      <c r="AG228" s="193"/>
      <c r="AH228" s="192"/>
      <c r="AI228" s="193"/>
      <c r="AJ228" s="192"/>
      <c r="AK228" s="193"/>
      <c r="AL228" s="192"/>
      <c r="AM228" s="194"/>
      <c r="AN228" s="192"/>
      <c r="AO228" s="193"/>
      <c r="AP228" s="192"/>
      <c r="AQ228" s="193"/>
      <c r="AR228" s="192" t="s">
        <v>191</v>
      </c>
      <c r="AS228" s="193" t="s">
        <v>191</v>
      </c>
      <c r="AT228" s="192"/>
      <c r="AU228" s="193"/>
    </row>
    <row r="229" spans="1:47" s="30" customFormat="1" x14ac:dyDescent="0.2">
      <c r="A229" s="191" t="s">
        <v>1587</v>
      </c>
      <c r="B229" s="191" t="s">
        <v>2266</v>
      </c>
      <c r="C229" s="191" t="s">
        <v>1029</v>
      </c>
      <c r="D229" s="191" t="s">
        <v>1030</v>
      </c>
      <c r="E229" s="191" t="s">
        <v>1141</v>
      </c>
      <c r="F229" s="192"/>
      <c r="G229" s="193"/>
      <c r="H229" s="192"/>
      <c r="I229" s="193"/>
      <c r="J229" s="192"/>
      <c r="K229" s="193"/>
      <c r="L229" s="192" t="s">
        <v>191</v>
      </c>
      <c r="M229" s="193" t="s">
        <v>191</v>
      </c>
      <c r="N229" s="192" t="s">
        <v>191</v>
      </c>
      <c r="O229" s="193" t="s">
        <v>191</v>
      </c>
      <c r="P229" s="192"/>
      <c r="Q229" s="193"/>
      <c r="R229" s="192"/>
      <c r="S229" s="193"/>
      <c r="T229" s="236"/>
      <c r="U229" s="193"/>
      <c r="V229" s="192"/>
      <c r="W229" s="193"/>
      <c r="X229" s="192"/>
      <c r="Y229" s="193"/>
      <c r="Z229" s="192"/>
      <c r="AA229" s="194"/>
      <c r="AB229" s="192"/>
      <c r="AC229" s="193" t="s">
        <v>191</v>
      </c>
      <c r="AD229" s="192"/>
      <c r="AE229" s="193"/>
      <c r="AF229" s="192"/>
      <c r="AG229" s="193"/>
      <c r="AH229" s="192" t="s">
        <v>191</v>
      </c>
      <c r="AI229" s="193"/>
      <c r="AJ229" s="192"/>
      <c r="AK229" s="193"/>
      <c r="AL229" s="192"/>
      <c r="AM229" s="194"/>
      <c r="AN229" s="192"/>
      <c r="AO229" s="193"/>
      <c r="AP229" s="192"/>
      <c r="AQ229" s="193"/>
      <c r="AR229" s="192"/>
      <c r="AS229" s="193"/>
      <c r="AT229" s="192"/>
      <c r="AU229" s="193"/>
    </row>
    <row r="230" spans="1:47" s="30" customFormat="1" x14ac:dyDescent="0.2">
      <c r="A230" s="191" t="s">
        <v>1588</v>
      </c>
      <c r="B230" s="191" t="s">
        <v>2267</v>
      </c>
      <c r="C230" s="191" t="s">
        <v>1031</v>
      </c>
      <c r="D230" s="191" t="s">
        <v>493</v>
      </c>
      <c r="E230" s="191" t="s">
        <v>1141</v>
      </c>
      <c r="F230" s="192" t="s">
        <v>191</v>
      </c>
      <c r="G230" s="193" t="s">
        <v>191</v>
      </c>
      <c r="H230" s="192"/>
      <c r="I230" s="193" t="s">
        <v>191</v>
      </c>
      <c r="J230" s="192" t="s">
        <v>191</v>
      </c>
      <c r="K230" s="193"/>
      <c r="L230" s="192"/>
      <c r="M230" s="193"/>
      <c r="N230" s="192" t="s">
        <v>191</v>
      </c>
      <c r="O230" s="193"/>
      <c r="P230" s="192"/>
      <c r="Q230" s="193"/>
      <c r="R230" s="192"/>
      <c r="S230" s="193"/>
      <c r="T230" s="236"/>
      <c r="U230" s="193"/>
      <c r="V230" s="192" t="s">
        <v>191</v>
      </c>
      <c r="W230" s="193"/>
      <c r="X230" s="192"/>
      <c r="Y230" s="193"/>
      <c r="Z230" s="192"/>
      <c r="AA230" s="194"/>
      <c r="AB230" s="192"/>
      <c r="AC230" s="193" t="s">
        <v>191</v>
      </c>
      <c r="AD230" s="192" t="s">
        <v>191</v>
      </c>
      <c r="AE230" s="193"/>
      <c r="AF230" s="192"/>
      <c r="AG230" s="193"/>
      <c r="AH230" s="192" t="s">
        <v>191</v>
      </c>
      <c r="AI230" s="193"/>
      <c r="AJ230" s="192"/>
      <c r="AK230" s="193"/>
      <c r="AL230" s="192"/>
      <c r="AM230" s="194"/>
      <c r="AN230" s="192"/>
      <c r="AO230" s="193"/>
      <c r="AP230" s="192"/>
      <c r="AQ230" s="193"/>
      <c r="AR230" s="192"/>
      <c r="AS230" s="193"/>
      <c r="AT230" s="192"/>
      <c r="AU230" s="193"/>
    </row>
    <row r="231" spans="1:47" s="30" customFormat="1" x14ac:dyDescent="0.2">
      <c r="A231" s="191" t="s">
        <v>1589</v>
      </c>
      <c r="B231" s="191" t="s">
        <v>2268</v>
      </c>
      <c r="C231" s="191" t="s">
        <v>494</v>
      </c>
      <c r="D231" s="191" t="s">
        <v>495</v>
      </c>
      <c r="E231" s="191" t="s">
        <v>1141</v>
      </c>
      <c r="F231" s="192"/>
      <c r="G231" s="193"/>
      <c r="H231" s="192"/>
      <c r="I231" s="193"/>
      <c r="J231" s="192"/>
      <c r="K231" s="193"/>
      <c r="L231" s="192"/>
      <c r="M231" s="193"/>
      <c r="N231" s="192"/>
      <c r="O231" s="193"/>
      <c r="P231" s="192"/>
      <c r="Q231" s="193"/>
      <c r="R231" s="192"/>
      <c r="S231" s="193"/>
      <c r="T231" s="236"/>
      <c r="U231" s="193" t="s">
        <v>191</v>
      </c>
      <c r="V231" s="192" t="s">
        <v>191</v>
      </c>
      <c r="W231" s="193"/>
      <c r="X231" s="192"/>
      <c r="Y231" s="193"/>
      <c r="Z231" s="192"/>
      <c r="AA231" s="194" t="s">
        <v>191</v>
      </c>
      <c r="AB231" s="192" t="s">
        <v>191</v>
      </c>
      <c r="AC231" s="193" t="s">
        <v>191</v>
      </c>
      <c r="AD231" s="192"/>
      <c r="AE231" s="193"/>
      <c r="AF231" s="192"/>
      <c r="AG231" s="193"/>
      <c r="AH231" s="192"/>
      <c r="AI231" s="193"/>
      <c r="AJ231" s="192"/>
      <c r="AK231" s="193"/>
      <c r="AL231" s="192"/>
      <c r="AM231" s="194"/>
      <c r="AN231" s="192"/>
      <c r="AO231" s="193"/>
      <c r="AP231" s="192"/>
      <c r="AQ231" s="193"/>
      <c r="AR231" s="192"/>
      <c r="AS231" s="193"/>
      <c r="AT231" s="192"/>
      <c r="AU231" s="193" t="s">
        <v>191</v>
      </c>
    </row>
    <row r="232" spans="1:47" s="30" customFormat="1" x14ac:dyDescent="0.2">
      <c r="A232" s="191" t="s">
        <v>1590</v>
      </c>
      <c r="B232" s="191" t="s">
        <v>2269</v>
      </c>
      <c r="C232" s="191" t="s">
        <v>496</v>
      </c>
      <c r="D232" s="191" t="s">
        <v>497</v>
      </c>
      <c r="E232" s="191" t="s">
        <v>1141</v>
      </c>
      <c r="F232" s="192"/>
      <c r="G232" s="193"/>
      <c r="H232" s="192" t="s">
        <v>191</v>
      </c>
      <c r="I232" s="193"/>
      <c r="J232" s="192" t="s">
        <v>191</v>
      </c>
      <c r="K232" s="193" t="s">
        <v>191</v>
      </c>
      <c r="L232" s="192"/>
      <c r="M232" s="193"/>
      <c r="N232" s="192"/>
      <c r="O232" s="193"/>
      <c r="P232" s="192" t="s">
        <v>191</v>
      </c>
      <c r="Q232" s="193"/>
      <c r="R232" s="192"/>
      <c r="S232" s="193"/>
      <c r="T232" s="236"/>
      <c r="U232" s="193"/>
      <c r="V232" s="192"/>
      <c r="W232" s="193"/>
      <c r="X232" s="192" t="s">
        <v>191</v>
      </c>
      <c r="Y232" s="193" t="s">
        <v>191</v>
      </c>
      <c r="Z232" s="192" t="s">
        <v>191</v>
      </c>
      <c r="AA232" s="194" t="s">
        <v>191</v>
      </c>
      <c r="AB232" s="192" t="s">
        <v>191</v>
      </c>
      <c r="AC232" s="193"/>
      <c r="AD232" s="192"/>
      <c r="AE232" s="193"/>
      <c r="AF232" s="192"/>
      <c r="AG232" s="193"/>
      <c r="AH232" s="192" t="s">
        <v>191</v>
      </c>
      <c r="AI232" s="193"/>
      <c r="AJ232" s="192" t="s">
        <v>191</v>
      </c>
      <c r="AK232" s="193" t="s">
        <v>191</v>
      </c>
      <c r="AL232" s="192"/>
      <c r="AM232" s="194"/>
      <c r="AN232" s="192"/>
      <c r="AO232" s="193"/>
      <c r="AP232" s="192"/>
      <c r="AQ232" s="193" t="s">
        <v>191</v>
      </c>
      <c r="AR232" s="192"/>
      <c r="AS232" s="193"/>
      <c r="AT232" s="192"/>
      <c r="AU232" s="193" t="s">
        <v>191</v>
      </c>
    </row>
    <row r="233" spans="1:47" s="30" customFormat="1" x14ac:dyDescent="0.2">
      <c r="A233" s="191" t="s">
        <v>1591</v>
      </c>
      <c r="B233" s="191" t="s">
        <v>2270</v>
      </c>
      <c r="C233" s="191" t="s">
        <v>498</v>
      </c>
      <c r="D233" s="191" t="s">
        <v>499</v>
      </c>
      <c r="E233" s="191" t="s">
        <v>1141</v>
      </c>
      <c r="F233" s="192" t="s">
        <v>191</v>
      </c>
      <c r="G233" s="193"/>
      <c r="H233" s="192"/>
      <c r="I233" s="193" t="s">
        <v>191</v>
      </c>
      <c r="J233" s="192"/>
      <c r="K233" s="193"/>
      <c r="L233" s="192"/>
      <c r="M233" s="193"/>
      <c r="N233" s="192"/>
      <c r="O233" s="193"/>
      <c r="P233" s="192"/>
      <c r="Q233" s="193"/>
      <c r="R233" s="192"/>
      <c r="S233" s="193"/>
      <c r="T233" s="236"/>
      <c r="U233" s="193"/>
      <c r="V233" s="192"/>
      <c r="W233" s="193"/>
      <c r="X233" s="192"/>
      <c r="Y233" s="193"/>
      <c r="Z233" s="192"/>
      <c r="AA233" s="194"/>
      <c r="AB233" s="192"/>
      <c r="AC233" s="193" t="s">
        <v>191</v>
      </c>
      <c r="AD233" s="192"/>
      <c r="AE233" s="193"/>
      <c r="AF233" s="192"/>
      <c r="AG233" s="193"/>
      <c r="AH233" s="192"/>
      <c r="AI233" s="193"/>
      <c r="AJ233" s="192"/>
      <c r="AK233" s="193"/>
      <c r="AL233" s="192"/>
      <c r="AM233" s="194"/>
      <c r="AN233" s="192"/>
      <c r="AO233" s="193"/>
      <c r="AP233" s="192"/>
      <c r="AQ233" s="193"/>
      <c r="AR233" s="192" t="s">
        <v>191</v>
      </c>
      <c r="AS233" s="193" t="s">
        <v>191</v>
      </c>
      <c r="AT233" s="192"/>
      <c r="AU233" s="193"/>
    </row>
    <row r="234" spans="1:47" s="30" customFormat="1" x14ac:dyDescent="0.2">
      <c r="A234" s="191" t="s">
        <v>1592</v>
      </c>
      <c r="B234" s="191" t="s">
        <v>2271</v>
      </c>
      <c r="C234" s="191" t="s">
        <v>500</v>
      </c>
      <c r="D234" s="191" t="s">
        <v>501</v>
      </c>
      <c r="E234" s="191" t="s">
        <v>1141</v>
      </c>
      <c r="F234" s="192" t="s">
        <v>191</v>
      </c>
      <c r="G234" s="193"/>
      <c r="H234" s="192" t="s">
        <v>191</v>
      </c>
      <c r="I234" s="193" t="s">
        <v>191</v>
      </c>
      <c r="J234" s="192"/>
      <c r="K234" s="193"/>
      <c r="L234" s="192"/>
      <c r="M234" s="193"/>
      <c r="N234" s="192"/>
      <c r="O234" s="193"/>
      <c r="P234" s="192"/>
      <c r="Q234" s="193"/>
      <c r="R234" s="192"/>
      <c r="S234" s="193"/>
      <c r="T234" s="236"/>
      <c r="U234" s="193"/>
      <c r="V234" s="192"/>
      <c r="W234" s="193"/>
      <c r="X234" s="192"/>
      <c r="Y234" s="193"/>
      <c r="Z234" s="192"/>
      <c r="AA234" s="194"/>
      <c r="AB234" s="192"/>
      <c r="AC234" s="193" t="s">
        <v>191</v>
      </c>
      <c r="AD234" s="192"/>
      <c r="AE234" s="193"/>
      <c r="AF234" s="192"/>
      <c r="AG234" s="193"/>
      <c r="AH234" s="192"/>
      <c r="AI234" s="193"/>
      <c r="AJ234" s="192"/>
      <c r="AK234" s="193"/>
      <c r="AL234" s="192"/>
      <c r="AM234" s="194"/>
      <c r="AN234" s="192"/>
      <c r="AO234" s="193"/>
      <c r="AP234" s="192"/>
      <c r="AQ234" s="193"/>
      <c r="AR234" s="192" t="s">
        <v>191</v>
      </c>
      <c r="AS234" s="193" t="s">
        <v>191</v>
      </c>
      <c r="AT234" s="192"/>
      <c r="AU234" s="193"/>
    </row>
    <row r="235" spans="1:47" s="30" customFormat="1" x14ac:dyDescent="0.2">
      <c r="A235" s="191" t="s">
        <v>1593</v>
      </c>
      <c r="B235" s="191" t="s">
        <v>2272</v>
      </c>
      <c r="C235" s="191" t="s">
        <v>502</v>
      </c>
      <c r="D235" s="191" t="s">
        <v>503</v>
      </c>
      <c r="E235" s="191" t="s">
        <v>1141</v>
      </c>
      <c r="F235" s="192"/>
      <c r="G235" s="193"/>
      <c r="H235" s="192"/>
      <c r="I235" s="193"/>
      <c r="J235" s="192"/>
      <c r="K235" s="193"/>
      <c r="L235" s="192"/>
      <c r="M235" s="193"/>
      <c r="N235" s="192"/>
      <c r="O235" s="193"/>
      <c r="P235" s="192"/>
      <c r="Q235" s="193"/>
      <c r="R235" s="192"/>
      <c r="S235" s="193"/>
      <c r="T235" s="236"/>
      <c r="U235" s="193"/>
      <c r="V235" s="192" t="s">
        <v>191</v>
      </c>
      <c r="W235" s="193"/>
      <c r="X235" s="192"/>
      <c r="Y235" s="193"/>
      <c r="Z235" s="192"/>
      <c r="AA235" s="194"/>
      <c r="AB235" s="192"/>
      <c r="AC235" s="193" t="s">
        <v>191</v>
      </c>
      <c r="AD235" s="192"/>
      <c r="AE235" s="193"/>
      <c r="AF235" s="192"/>
      <c r="AG235" s="193"/>
      <c r="AH235" s="192"/>
      <c r="AI235" s="193"/>
      <c r="AJ235" s="192"/>
      <c r="AK235" s="193"/>
      <c r="AL235" s="192"/>
      <c r="AM235" s="194"/>
      <c r="AN235" s="192"/>
      <c r="AO235" s="193"/>
      <c r="AP235" s="192"/>
      <c r="AQ235" s="193"/>
      <c r="AR235" s="192"/>
      <c r="AS235" s="193"/>
      <c r="AT235" s="192"/>
      <c r="AU235" s="193"/>
    </row>
    <row r="236" spans="1:47" s="30" customFormat="1" x14ac:dyDescent="0.2">
      <c r="A236" s="191" t="s">
        <v>1594</v>
      </c>
      <c r="B236" s="191" t="s">
        <v>2273</v>
      </c>
      <c r="C236" s="191" t="s">
        <v>1035</v>
      </c>
      <c r="D236" s="191" t="s">
        <v>1036</v>
      </c>
      <c r="E236" s="191" t="s">
        <v>1141</v>
      </c>
      <c r="F236" s="192"/>
      <c r="G236" s="193"/>
      <c r="H236" s="192"/>
      <c r="I236" s="193"/>
      <c r="J236" s="192"/>
      <c r="K236" s="193"/>
      <c r="L236" s="192"/>
      <c r="M236" s="193" t="s">
        <v>191</v>
      </c>
      <c r="N236" s="192"/>
      <c r="O236" s="193"/>
      <c r="P236" s="192"/>
      <c r="Q236" s="193"/>
      <c r="R236" s="192"/>
      <c r="S236" s="193"/>
      <c r="T236" s="236"/>
      <c r="U236" s="193"/>
      <c r="V236" s="192"/>
      <c r="W236" s="193"/>
      <c r="X236" s="192"/>
      <c r="Y236" s="193"/>
      <c r="Z236" s="192"/>
      <c r="AA236" s="194"/>
      <c r="AB236" s="192"/>
      <c r="AC236" s="193"/>
      <c r="AD236" s="192"/>
      <c r="AE236" s="193"/>
      <c r="AF236" s="192" t="s">
        <v>191</v>
      </c>
      <c r="AG236" s="193"/>
      <c r="AH236" s="192"/>
      <c r="AI236" s="193"/>
      <c r="AJ236" s="192"/>
      <c r="AK236" s="193"/>
      <c r="AL236" s="192"/>
      <c r="AM236" s="194"/>
      <c r="AN236" s="192"/>
      <c r="AO236" s="193"/>
      <c r="AP236" s="192"/>
      <c r="AQ236" s="193"/>
      <c r="AR236" s="192"/>
      <c r="AS236" s="193"/>
      <c r="AT236" s="192"/>
      <c r="AU236" s="193" t="s">
        <v>191</v>
      </c>
    </row>
    <row r="237" spans="1:47" s="30" customFormat="1" x14ac:dyDescent="0.2">
      <c r="A237" s="191" t="s">
        <v>932</v>
      </c>
      <c r="B237" s="191" t="s">
        <v>2274</v>
      </c>
      <c r="C237" s="191" t="s">
        <v>935</v>
      </c>
      <c r="D237" s="191" t="s">
        <v>1037</v>
      </c>
      <c r="E237" s="191" t="s">
        <v>1141</v>
      </c>
      <c r="F237" s="192"/>
      <c r="G237" s="193"/>
      <c r="H237" s="192" t="s">
        <v>191</v>
      </c>
      <c r="I237" s="193"/>
      <c r="J237" s="192"/>
      <c r="K237" s="193" t="s">
        <v>191</v>
      </c>
      <c r="L237" s="192" t="s">
        <v>191</v>
      </c>
      <c r="M237" s="193" t="s">
        <v>191</v>
      </c>
      <c r="N237" s="192" t="s">
        <v>191</v>
      </c>
      <c r="O237" s="193" t="s">
        <v>191</v>
      </c>
      <c r="P237" s="192" t="s">
        <v>191</v>
      </c>
      <c r="Q237" s="193"/>
      <c r="R237" s="192"/>
      <c r="S237" s="193"/>
      <c r="T237" s="236"/>
      <c r="U237" s="193"/>
      <c r="V237" s="192" t="s">
        <v>191</v>
      </c>
      <c r="W237" s="193" t="s">
        <v>191</v>
      </c>
      <c r="X237" s="192" t="s">
        <v>191</v>
      </c>
      <c r="Y237" s="193" t="s">
        <v>191</v>
      </c>
      <c r="Z237" s="192" t="s">
        <v>191</v>
      </c>
      <c r="AA237" s="194" t="s">
        <v>191</v>
      </c>
      <c r="AB237" s="192" t="s">
        <v>191</v>
      </c>
      <c r="AC237" s="193" t="s">
        <v>191</v>
      </c>
      <c r="AD237" s="192" t="s">
        <v>191</v>
      </c>
      <c r="AE237" s="193" t="s">
        <v>191</v>
      </c>
      <c r="AF237" s="192" t="s">
        <v>191</v>
      </c>
      <c r="AG237" s="193" t="s">
        <v>191</v>
      </c>
      <c r="AH237" s="192" t="s">
        <v>191</v>
      </c>
      <c r="AI237" s="193" t="s">
        <v>191</v>
      </c>
      <c r="AJ237" s="192" t="s">
        <v>191</v>
      </c>
      <c r="AK237" s="193" t="s">
        <v>191</v>
      </c>
      <c r="AL237" s="192" t="s">
        <v>191</v>
      </c>
      <c r="AM237" s="194"/>
      <c r="AN237" s="192"/>
      <c r="AO237" s="193"/>
      <c r="AP237" s="192" t="s">
        <v>191</v>
      </c>
      <c r="AQ237" s="193" t="s">
        <v>191</v>
      </c>
      <c r="AR237" s="192" t="s">
        <v>191</v>
      </c>
      <c r="AS237" s="193" t="s">
        <v>191</v>
      </c>
      <c r="AT237" s="192"/>
      <c r="AU237" s="193" t="s">
        <v>191</v>
      </c>
    </row>
    <row r="238" spans="1:47" s="30" customFormat="1" x14ac:dyDescent="0.2">
      <c r="A238" s="191" t="s">
        <v>1192</v>
      </c>
      <c r="B238" s="191" t="s">
        <v>1110</v>
      </c>
      <c r="C238" s="191" t="s">
        <v>1038</v>
      </c>
      <c r="D238" s="191" t="s">
        <v>1039</v>
      </c>
      <c r="E238" s="191" t="s">
        <v>1141</v>
      </c>
      <c r="F238" s="192"/>
      <c r="G238" s="193"/>
      <c r="H238" s="192"/>
      <c r="I238" s="193"/>
      <c r="J238" s="192"/>
      <c r="K238" s="193"/>
      <c r="L238" s="192"/>
      <c r="M238" s="193"/>
      <c r="N238" s="192"/>
      <c r="O238" s="193"/>
      <c r="P238" s="192"/>
      <c r="Q238" s="193"/>
      <c r="R238" s="192"/>
      <c r="S238" s="193"/>
      <c r="T238" s="236"/>
      <c r="U238" s="193"/>
      <c r="V238" s="192"/>
      <c r="W238" s="193"/>
      <c r="X238" s="192"/>
      <c r="Y238" s="193"/>
      <c r="Z238" s="192"/>
      <c r="AA238" s="194"/>
      <c r="AB238" s="192"/>
      <c r="AC238" s="193"/>
      <c r="AD238" s="192"/>
      <c r="AE238" s="193"/>
      <c r="AF238" s="192"/>
      <c r="AG238" s="193"/>
      <c r="AH238" s="192"/>
      <c r="AI238" s="193"/>
      <c r="AJ238" s="192"/>
      <c r="AK238" s="193"/>
      <c r="AL238" s="192"/>
      <c r="AM238" s="194"/>
      <c r="AN238" s="192"/>
      <c r="AO238" s="193"/>
      <c r="AP238" s="192"/>
      <c r="AQ238" s="193"/>
      <c r="AR238" s="192"/>
      <c r="AS238" s="193"/>
      <c r="AT238" s="192"/>
      <c r="AU238" s="193"/>
    </row>
    <row r="241" spans="1:2" x14ac:dyDescent="0.2">
      <c r="A241" s="129" t="s">
        <v>7152</v>
      </c>
      <c r="B241" s="38" t="s">
        <v>7153</v>
      </c>
    </row>
  </sheetData>
  <phoneticPr fontId="4" type="noConversion"/>
  <pageMargins left="0.23622047244094491" right="0.23622047244094491" top="0.35433070866141736" bottom="0.35433070866141736" header="0.11811023622047245" footer="0.11811023622047245"/>
  <pageSetup paperSize="9" scale="71" orientation="landscape" r:id="rId1"/>
  <headerFooter alignWithMargins="0">
    <oddHeader>&amp;C&amp;"Calibri"&amp;10&amp;K0000FF- Internal -&amp;1#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A326"/>
  <sheetViews>
    <sheetView workbookViewId="0">
      <pane xSplit="5" ySplit="9" topLeftCell="F313" activePane="bottomRight" state="frozen"/>
      <selection pane="topRight" activeCell="F1" sqref="F1"/>
      <selection pane="bottomLeft" activeCell="A10" sqref="A10"/>
      <selection pane="bottomRight" activeCell="AU323" sqref="AU323"/>
    </sheetView>
  </sheetViews>
  <sheetFormatPr defaultRowHeight="11.25" x14ac:dyDescent="0.2"/>
  <cols>
    <col min="1" max="1" width="4" style="15" customWidth="1"/>
    <col min="2" max="2" width="27.140625" style="14" customWidth="1"/>
    <col min="3" max="4" width="3.140625" style="14" customWidth="1"/>
    <col min="5" max="5" width="9.140625" style="15"/>
    <col min="6" max="47" width="3.5703125" style="15" customWidth="1"/>
    <col min="48" max="49" width="3.7109375" style="15" customWidth="1"/>
    <col min="50" max="52" width="2.42578125" style="15" customWidth="1"/>
    <col min="53" max="16384" width="9.140625" style="15"/>
  </cols>
  <sheetData>
    <row r="1" spans="1:53" x14ac:dyDescent="0.2">
      <c r="A1" s="133" t="s">
        <v>4140</v>
      </c>
      <c r="B1" s="134"/>
      <c r="C1" s="134"/>
      <c r="D1" s="134"/>
      <c r="E1" s="135"/>
      <c r="F1" s="242" t="s">
        <v>4148</v>
      </c>
      <c r="G1" s="220"/>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row>
    <row r="2" spans="1:53" x14ac:dyDescent="0.2">
      <c r="A2" s="136" t="s">
        <v>4147</v>
      </c>
      <c r="F2" s="108" t="s">
        <v>1195</v>
      </c>
      <c r="G2" s="108"/>
      <c r="H2" s="108"/>
      <c r="I2" s="108"/>
      <c r="J2" s="108"/>
      <c r="K2" s="108"/>
      <c r="L2" s="108"/>
      <c r="M2" s="229" t="s">
        <v>1202</v>
      </c>
      <c r="N2" s="224"/>
      <c r="O2" s="224"/>
      <c r="P2" s="224"/>
      <c r="Q2" s="224"/>
      <c r="R2" s="224"/>
      <c r="S2" s="224"/>
      <c r="T2" s="237" t="s">
        <v>4146</v>
      </c>
      <c r="U2" s="108"/>
      <c r="V2" s="108"/>
      <c r="W2" s="108"/>
      <c r="X2" s="108"/>
      <c r="Y2" s="108"/>
      <c r="Z2" s="108"/>
      <c r="AA2" s="229" t="s">
        <v>1216</v>
      </c>
      <c r="AB2" s="224"/>
      <c r="AC2" s="224"/>
      <c r="AD2" s="224"/>
      <c r="AE2" s="224"/>
      <c r="AF2" s="224"/>
      <c r="AG2" s="224"/>
      <c r="AH2" s="230" t="s">
        <v>178</v>
      </c>
      <c r="AI2" s="108"/>
      <c r="AJ2" s="108"/>
      <c r="AK2" s="108"/>
      <c r="AL2" s="108"/>
      <c r="AM2" s="108"/>
      <c r="AN2" s="108"/>
      <c r="AO2" s="229" t="s">
        <v>184</v>
      </c>
      <c r="AP2" s="224"/>
      <c r="AQ2" s="224"/>
      <c r="AR2" s="224"/>
      <c r="AS2" s="224"/>
      <c r="AT2" s="224"/>
      <c r="AU2" s="224"/>
      <c r="AV2" s="224"/>
      <c r="AW2" s="224"/>
      <c r="AX2" s="110"/>
      <c r="AY2" s="110"/>
      <c r="AZ2" s="110"/>
      <c r="BA2" s="110"/>
    </row>
    <row r="3" spans="1:53" x14ac:dyDescent="0.2">
      <c r="A3" s="101" t="s">
        <v>191</v>
      </c>
      <c r="B3" s="37" t="s">
        <v>4142</v>
      </c>
      <c r="C3" s="37"/>
      <c r="D3" s="37"/>
      <c r="E3" s="100" t="s">
        <v>333</v>
      </c>
      <c r="F3" s="103"/>
      <c r="G3" s="229" t="s">
        <v>1196</v>
      </c>
      <c r="H3" s="220"/>
      <c r="I3" s="220"/>
      <c r="J3" s="220"/>
      <c r="K3" s="220"/>
      <c r="L3" s="220"/>
      <c r="M3" s="220"/>
      <c r="N3" s="230" t="s">
        <v>1203</v>
      </c>
      <c r="O3" s="103"/>
      <c r="P3" s="103"/>
      <c r="Q3" s="103"/>
      <c r="R3" s="103"/>
      <c r="S3" s="103"/>
      <c r="T3" s="238"/>
      <c r="U3" s="229" t="s">
        <v>1210</v>
      </c>
      <c r="V3" s="220"/>
      <c r="W3" s="220"/>
      <c r="X3" s="220"/>
      <c r="Y3" s="220"/>
      <c r="Z3" s="220"/>
      <c r="AA3" s="220"/>
      <c r="AB3" s="230" t="s">
        <v>1217</v>
      </c>
      <c r="AC3" s="103"/>
      <c r="AD3" s="103"/>
      <c r="AE3" s="103"/>
      <c r="AF3" s="103"/>
      <c r="AG3" s="103"/>
      <c r="AH3" s="103"/>
      <c r="AI3" s="229" t="s">
        <v>1156</v>
      </c>
      <c r="AJ3" s="220"/>
      <c r="AK3" s="220"/>
      <c r="AL3" s="220"/>
      <c r="AM3" s="220"/>
      <c r="AN3" s="220"/>
      <c r="AO3" s="220"/>
      <c r="AP3" s="230" t="s">
        <v>1155</v>
      </c>
      <c r="AQ3" s="103"/>
      <c r="AR3" s="108"/>
      <c r="AS3" s="108"/>
      <c r="AT3" s="108"/>
      <c r="AU3" s="108"/>
      <c r="AV3" s="108"/>
      <c r="AW3" s="108"/>
      <c r="AX3" s="110"/>
      <c r="AY3" s="110"/>
      <c r="AZ3" s="110"/>
      <c r="BA3" s="110"/>
    </row>
    <row r="4" spans="1:53" x14ac:dyDescent="0.2">
      <c r="A4" s="102"/>
      <c r="B4" s="38"/>
      <c r="C4" s="38"/>
      <c r="D4" s="38"/>
      <c r="E4" s="31"/>
      <c r="F4" s="103"/>
      <c r="G4" s="220"/>
      <c r="H4" s="230" t="s">
        <v>1197</v>
      </c>
      <c r="I4" s="103"/>
      <c r="J4" s="103"/>
      <c r="K4" s="103"/>
      <c r="L4" s="103"/>
      <c r="M4" s="220"/>
      <c r="N4" s="103"/>
      <c r="O4" s="229" t="s">
        <v>1204</v>
      </c>
      <c r="P4" s="220"/>
      <c r="Q4" s="220"/>
      <c r="R4" s="220"/>
      <c r="S4" s="220"/>
      <c r="T4" s="238"/>
      <c r="U4" s="220"/>
      <c r="V4" s="230" t="s">
        <v>1211</v>
      </c>
      <c r="W4" s="103"/>
      <c r="X4" s="103"/>
      <c r="Y4" s="103"/>
      <c r="Z4" s="103"/>
      <c r="AA4" s="220"/>
      <c r="AB4" s="103"/>
      <c r="AC4" s="229" t="s">
        <v>1218</v>
      </c>
      <c r="AD4" s="220"/>
      <c r="AE4" s="220"/>
      <c r="AF4" s="220"/>
      <c r="AG4" s="220"/>
      <c r="AH4" s="103"/>
      <c r="AI4" s="220"/>
      <c r="AJ4" s="230" t="s">
        <v>179</v>
      </c>
      <c r="AK4" s="103"/>
      <c r="AL4" s="103"/>
      <c r="AM4" s="103"/>
      <c r="AN4" s="103"/>
      <c r="AO4" s="220"/>
      <c r="AP4" s="103"/>
      <c r="AQ4" s="229" t="s">
        <v>1209</v>
      </c>
      <c r="AR4" s="224"/>
      <c r="AS4" s="224"/>
      <c r="AT4" s="224"/>
      <c r="AU4" s="224"/>
      <c r="AV4" s="224"/>
      <c r="AW4" s="224"/>
      <c r="AX4" s="110"/>
      <c r="AY4" s="110"/>
      <c r="AZ4" s="110"/>
      <c r="BA4" s="110"/>
    </row>
    <row r="5" spans="1:53" x14ac:dyDescent="0.2">
      <c r="A5" s="102"/>
      <c r="B5" s="38"/>
      <c r="E5" s="31"/>
      <c r="F5" s="103"/>
      <c r="G5" s="220"/>
      <c r="H5" s="103"/>
      <c r="I5" s="229" t="s">
        <v>1198</v>
      </c>
      <c r="J5" s="220"/>
      <c r="K5" s="220"/>
      <c r="L5" s="220"/>
      <c r="M5" s="220"/>
      <c r="N5" s="103"/>
      <c r="O5" s="220"/>
      <c r="P5" s="230" t="s">
        <v>1205</v>
      </c>
      <c r="Q5" s="103"/>
      <c r="R5" s="103"/>
      <c r="S5" s="103"/>
      <c r="T5" s="238"/>
      <c r="U5" s="220"/>
      <c r="V5" s="103"/>
      <c r="W5" s="229" t="s">
        <v>1212</v>
      </c>
      <c r="X5" s="220"/>
      <c r="Y5" s="220"/>
      <c r="Z5" s="220"/>
      <c r="AA5" s="220"/>
      <c r="AB5" s="103"/>
      <c r="AC5" s="220"/>
      <c r="AD5" s="230" t="s">
        <v>1219</v>
      </c>
      <c r="AE5" s="103"/>
      <c r="AF5" s="103"/>
      <c r="AG5" s="103"/>
      <c r="AH5" s="103"/>
      <c r="AI5" s="220"/>
      <c r="AJ5" s="103"/>
      <c r="AK5" s="229" t="s">
        <v>180</v>
      </c>
      <c r="AL5" s="220"/>
      <c r="AM5" s="220"/>
      <c r="AN5" s="220"/>
      <c r="AO5" s="220"/>
      <c r="AP5" s="103"/>
      <c r="AQ5" s="220"/>
      <c r="AR5" s="230" t="s">
        <v>185</v>
      </c>
      <c r="AS5" s="108"/>
      <c r="AT5" s="108"/>
      <c r="AU5" s="108"/>
      <c r="AV5" s="108"/>
      <c r="AW5" s="108"/>
      <c r="AX5" s="110"/>
      <c r="AY5" s="110"/>
      <c r="AZ5" s="110"/>
      <c r="BA5" s="110"/>
    </row>
    <row r="6" spans="1:53" x14ac:dyDescent="0.2">
      <c r="A6" s="102"/>
      <c r="B6" s="38"/>
      <c r="E6" s="31"/>
      <c r="F6" s="103"/>
      <c r="G6" s="220"/>
      <c r="H6" s="103"/>
      <c r="I6" s="220"/>
      <c r="J6" s="230" t="s">
        <v>1199</v>
      </c>
      <c r="K6" s="103"/>
      <c r="L6" s="103"/>
      <c r="M6" s="220"/>
      <c r="N6" s="103"/>
      <c r="O6" s="220"/>
      <c r="P6" s="103"/>
      <c r="Q6" s="229" t="s">
        <v>1206</v>
      </c>
      <c r="R6" s="220"/>
      <c r="S6" s="220"/>
      <c r="T6" s="238"/>
      <c r="U6" s="220"/>
      <c r="V6" s="103"/>
      <c r="W6" s="220"/>
      <c r="X6" s="230" t="s">
        <v>1213</v>
      </c>
      <c r="Y6" s="103"/>
      <c r="Z6" s="103"/>
      <c r="AA6" s="220"/>
      <c r="AB6" s="103"/>
      <c r="AC6" s="220"/>
      <c r="AD6" s="103"/>
      <c r="AE6" s="229" t="s">
        <v>771</v>
      </c>
      <c r="AF6" s="220"/>
      <c r="AG6" s="220"/>
      <c r="AH6" s="103"/>
      <c r="AI6" s="220"/>
      <c r="AJ6" s="103"/>
      <c r="AK6" s="220"/>
      <c r="AL6" s="230" t="s">
        <v>181</v>
      </c>
      <c r="AM6" s="103"/>
      <c r="AN6" s="103"/>
      <c r="AO6" s="220"/>
      <c r="AP6" s="103"/>
      <c r="AQ6" s="220"/>
      <c r="AR6" s="108"/>
      <c r="AS6" s="229" t="s">
        <v>186</v>
      </c>
      <c r="AT6" s="224"/>
      <c r="AU6" s="224"/>
      <c r="AV6" s="224"/>
      <c r="AW6" s="224"/>
      <c r="AX6" s="110"/>
      <c r="AY6" s="110"/>
      <c r="AZ6" s="110"/>
      <c r="BA6" s="110"/>
    </row>
    <row r="7" spans="1:53" x14ac:dyDescent="0.2">
      <c r="E7" s="31"/>
      <c r="F7" s="103"/>
      <c r="G7" s="220"/>
      <c r="H7" s="103"/>
      <c r="I7" s="220"/>
      <c r="J7" s="103"/>
      <c r="K7" s="229" t="s">
        <v>1200</v>
      </c>
      <c r="L7" s="220"/>
      <c r="M7" s="220"/>
      <c r="N7" s="103"/>
      <c r="O7" s="220"/>
      <c r="P7" s="103"/>
      <c r="Q7" s="220"/>
      <c r="R7" s="230" t="s">
        <v>1207</v>
      </c>
      <c r="S7" s="103"/>
      <c r="T7" s="238"/>
      <c r="U7" s="220"/>
      <c r="V7" s="103"/>
      <c r="W7" s="220"/>
      <c r="X7" s="103"/>
      <c r="Y7" s="229" t="s">
        <v>1214</v>
      </c>
      <c r="Z7" s="220"/>
      <c r="AA7" s="220"/>
      <c r="AB7" s="103"/>
      <c r="AC7" s="220"/>
      <c r="AD7" s="103"/>
      <c r="AE7" s="220"/>
      <c r="AF7" s="230" t="s">
        <v>772</v>
      </c>
      <c r="AG7" s="103"/>
      <c r="AH7" s="103"/>
      <c r="AI7" s="220"/>
      <c r="AJ7" s="103"/>
      <c r="AK7" s="220"/>
      <c r="AL7" s="103"/>
      <c r="AM7" s="229" t="s">
        <v>182</v>
      </c>
      <c r="AN7" s="220"/>
      <c r="AO7" s="220"/>
      <c r="AP7" s="103"/>
      <c r="AQ7" s="220"/>
      <c r="AR7" s="108"/>
      <c r="AS7" s="224"/>
      <c r="AT7" s="230" t="s">
        <v>187</v>
      </c>
      <c r="AU7" s="108"/>
      <c r="AV7" s="108"/>
      <c r="AW7" s="108"/>
      <c r="AX7" s="110"/>
      <c r="AY7" s="110"/>
      <c r="AZ7" s="110"/>
      <c r="BA7" s="110"/>
    </row>
    <row r="8" spans="1:53" x14ac:dyDescent="0.2">
      <c r="B8" s="15"/>
      <c r="C8" s="15" t="s">
        <v>360</v>
      </c>
      <c r="D8" s="15"/>
      <c r="E8" s="31"/>
      <c r="F8" s="103"/>
      <c r="G8" s="220"/>
      <c r="H8" s="103"/>
      <c r="I8" s="220"/>
      <c r="J8" s="103"/>
      <c r="K8" s="220"/>
      <c r="L8" s="230" t="s">
        <v>1201</v>
      </c>
      <c r="M8" s="220"/>
      <c r="N8" s="103"/>
      <c r="O8" s="220"/>
      <c r="P8" s="103"/>
      <c r="Q8" s="220"/>
      <c r="R8" s="103"/>
      <c r="S8" s="229" t="s">
        <v>1208</v>
      </c>
      <c r="T8" s="238"/>
      <c r="U8" s="220"/>
      <c r="V8" s="103"/>
      <c r="W8" s="220"/>
      <c r="X8" s="103"/>
      <c r="Y8" s="220"/>
      <c r="Z8" s="230" t="s">
        <v>1215</v>
      </c>
      <c r="AA8" s="220"/>
      <c r="AB8" s="103"/>
      <c r="AC8" s="220"/>
      <c r="AD8" s="103"/>
      <c r="AE8" s="220"/>
      <c r="AF8" s="103"/>
      <c r="AG8" s="229" t="s">
        <v>177</v>
      </c>
      <c r="AH8" s="103"/>
      <c r="AI8" s="220"/>
      <c r="AJ8" s="103"/>
      <c r="AK8" s="220"/>
      <c r="AL8" s="103"/>
      <c r="AM8" s="220"/>
      <c r="AN8" s="230" t="s">
        <v>183</v>
      </c>
      <c r="AO8" s="220"/>
      <c r="AP8" s="103"/>
      <c r="AQ8" s="220"/>
      <c r="AR8" s="108"/>
      <c r="AS8" s="224"/>
      <c r="AT8" s="108"/>
      <c r="AU8" s="229" t="s">
        <v>188</v>
      </c>
      <c r="AV8" s="224"/>
      <c r="AW8" s="224"/>
      <c r="AX8" s="110"/>
      <c r="AY8" s="110"/>
      <c r="AZ8" s="110"/>
      <c r="BA8" s="110"/>
    </row>
    <row r="9" spans="1:53" x14ac:dyDescent="0.2">
      <c r="A9" s="221"/>
      <c r="B9" s="222" t="s">
        <v>2991</v>
      </c>
      <c r="C9" s="223" t="s">
        <v>358</v>
      </c>
      <c r="D9" s="223" t="s">
        <v>359</v>
      </c>
      <c r="E9" s="225"/>
      <c r="F9" s="227" t="s">
        <v>1161</v>
      </c>
      <c r="G9" s="228" t="s">
        <v>1162</v>
      </c>
      <c r="H9" s="227" t="s">
        <v>1163</v>
      </c>
      <c r="I9" s="228" t="s">
        <v>1164</v>
      </c>
      <c r="J9" s="227" t="s">
        <v>1165</v>
      </c>
      <c r="K9" s="228" t="s">
        <v>1166</v>
      </c>
      <c r="L9" s="227" t="s">
        <v>1167</v>
      </c>
      <c r="M9" s="228" t="s">
        <v>1168</v>
      </c>
      <c r="N9" s="227" t="s">
        <v>1169</v>
      </c>
      <c r="O9" s="228" t="s">
        <v>1170</v>
      </c>
      <c r="P9" s="227" t="s">
        <v>1171</v>
      </c>
      <c r="Q9" s="228" t="s">
        <v>1172</v>
      </c>
      <c r="R9" s="227" t="s">
        <v>1173</v>
      </c>
      <c r="S9" s="228" t="s">
        <v>1174</v>
      </c>
      <c r="T9" s="239" t="s">
        <v>1175</v>
      </c>
      <c r="U9" s="228" t="s">
        <v>1176</v>
      </c>
      <c r="V9" s="227" t="s">
        <v>1177</v>
      </c>
      <c r="W9" s="228" t="s">
        <v>1178</v>
      </c>
      <c r="X9" s="227" t="s">
        <v>1179</v>
      </c>
      <c r="Y9" s="228" t="s">
        <v>1180</v>
      </c>
      <c r="Z9" s="227" t="s">
        <v>1181</v>
      </c>
      <c r="AA9" s="228" t="s">
        <v>1182</v>
      </c>
      <c r="AB9" s="227" t="s">
        <v>1183</v>
      </c>
      <c r="AC9" s="228" t="s">
        <v>1184</v>
      </c>
      <c r="AD9" s="227" t="s">
        <v>1185</v>
      </c>
      <c r="AE9" s="228" t="s">
        <v>80</v>
      </c>
      <c r="AF9" s="227" t="s">
        <v>1186</v>
      </c>
      <c r="AG9" s="228" t="s">
        <v>88</v>
      </c>
      <c r="AH9" s="227" t="s">
        <v>1187</v>
      </c>
      <c r="AI9" s="228" t="s">
        <v>1621</v>
      </c>
      <c r="AJ9" s="227" t="s">
        <v>1633</v>
      </c>
      <c r="AK9" s="228" t="s">
        <v>93</v>
      </c>
      <c r="AL9" s="227" t="s">
        <v>1188</v>
      </c>
      <c r="AM9" s="228" t="s">
        <v>577</v>
      </c>
      <c r="AN9" s="227" t="s">
        <v>1189</v>
      </c>
      <c r="AO9" s="228" t="s">
        <v>1190</v>
      </c>
      <c r="AP9" s="227" t="s">
        <v>1191</v>
      </c>
      <c r="AQ9" s="228" t="s">
        <v>560</v>
      </c>
      <c r="AR9" s="227" t="s">
        <v>580</v>
      </c>
      <c r="AS9" s="228" t="s">
        <v>593</v>
      </c>
      <c r="AT9" s="227" t="s">
        <v>596</v>
      </c>
      <c r="AU9" s="228" t="s">
        <v>1192</v>
      </c>
      <c r="AV9" s="224"/>
      <c r="AW9" s="224"/>
    </row>
    <row r="10" spans="1:53" s="30" customFormat="1" x14ac:dyDescent="0.2">
      <c r="A10" s="141">
        <v>101</v>
      </c>
      <c r="B10" s="141" t="s">
        <v>1064</v>
      </c>
      <c r="C10" s="141"/>
      <c r="D10" s="141"/>
      <c r="E10" s="150"/>
      <c r="F10" s="226" t="s">
        <v>191</v>
      </c>
      <c r="G10" s="226" t="s">
        <v>191</v>
      </c>
      <c r="H10" s="226" t="s">
        <v>191</v>
      </c>
      <c r="I10" s="226" t="s">
        <v>191</v>
      </c>
      <c r="J10" s="226" t="s">
        <v>191</v>
      </c>
      <c r="K10" s="226" t="s">
        <v>191</v>
      </c>
      <c r="L10" s="226" t="s">
        <v>191</v>
      </c>
      <c r="M10" s="226" t="s">
        <v>191</v>
      </c>
      <c r="N10" s="226" t="s">
        <v>191</v>
      </c>
      <c r="O10" s="226" t="s">
        <v>191</v>
      </c>
      <c r="P10" s="226" t="s">
        <v>191</v>
      </c>
      <c r="Q10" s="226" t="s">
        <v>191</v>
      </c>
      <c r="R10" s="226" t="s">
        <v>191</v>
      </c>
      <c r="S10" s="226" t="s">
        <v>191</v>
      </c>
      <c r="T10" s="240" t="s">
        <v>191</v>
      </c>
      <c r="U10" s="226" t="s">
        <v>191</v>
      </c>
      <c r="V10" s="226" t="s">
        <v>191</v>
      </c>
      <c r="W10" s="226" t="s">
        <v>191</v>
      </c>
      <c r="X10" s="226" t="s">
        <v>191</v>
      </c>
      <c r="Y10" s="226" t="s">
        <v>191</v>
      </c>
      <c r="Z10" s="226" t="s">
        <v>191</v>
      </c>
      <c r="AA10" s="226" t="s">
        <v>191</v>
      </c>
      <c r="AB10" s="226" t="s">
        <v>191</v>
      </c>
      <c r="AC10" s="226" t="s">
        <v>191</v>
      </c>
      <c r="AD10" s="226" t="s">
        <v>191</v>
      </c>
      <c r="AE10" s="226" t="s">
        <v>191</v>
      </c>
      <c r="AF10" s="226" t="s">
        <v>191</v>
      </c>
      <c r="AG10" s="226" t="s">
        <v>191</v>
      </c>
      <c r="AH10" s="226" t="s">
        <v>191</v>
      </c>
      <c r="AI10" s="226" t="s">
        <v>191</v>
      </c>
      <c r="AJ10" s="226" t="s">
        <v>191</v>
      </c>
      <c r="AK10" s="226" t="s">
        <v>191</v>
      </c>
      <c r="AL10" s="226" t="s">
        <v>191</v>
      </c>
      <c r="AM10" s="226" t="s">
        <v>191</v>
      </c>
      <c r="AN10" s="226" t="s">
        <v>191</v>
      </c>
      <c r="AO10" s="226" t="s">
        <v>191</v>
      </c>
      <c r="AP10" s="226" t="s">
        <v>191</v>
      </c>
      <c r="AQ10" s="226" t="s">
        <v>191</v>
      </c>
      <c r="AR10" s="226" t="s">
        <v>191</v>
      </c>
      <c r="AS10" s="226" t="s">
        <v>191</v>
      </c>
      <c r="AT10" s="226" t="s">
        <v>191</v>
      </c>
      <c r="AU10" s="226" t="s">
        <v>191</v>
      </c>
    </row>
    <row r="11" spans="1:53" s="30" customFormat="1" x14ac:dyDescent="0.2">
      <c r="A11" s="143">
        <v>102</v>
      </c>
      <c r="B11" s="143" t="s">
        <v>2687</v>
      </c>
      <c r="C11" s="143"/>
      <c r="D11" s="143"/>
      <c r="E11" s="151"/>
      <c r="F11" s="212"/>
      <c r="G11" s="213"/>
      <c r="H11" s="212"/>
      <c r="I11" s="213"/>
      <c r="J11" s="212"/>
      <c r="K11" s="213"/>
      <c r="L11" s="212"/>
      <c r="M11" s="213"/>
      <c r="N11" s="212"/>
      <c r="O11" s="213"/>
      <c r="P11" s="212"/>
      <c r="Q11" s="213"/>
      <c r="R11" s="212"/>
      <c r="S11" s="213"/>
      <c r="T11" s="241"/>
      <c r="U11" s="213" t="s">
        <v>191</v>
      </c>
      <c r="V11" s="212" t="s">
        <v>191</v>
      </c>
      <c r="W11" s="213" t="s">
        <v>191</v>
      </c>
      <c r="X11" s="212" t="s">
        <v>191</v>
      </c>
      <c r="Y11" s="213" t="s">
        <v>191</v>
      </c>
      <c r="Z11" s="212" t="s">
        <v>191</v>
      </c>
      <c r="AA11" s="214" t="s">
        <v>191</v>
      </c>
      <c r="AB11" s="212" t="s">
        <v>191</v>
      </c>
      <c r="AC11" s="213" t="s">
        <v>191</v>
      </c>
      <c r="AD11" s="212" t="s">
        <v>191</v>
      </c>
      <c r="AE11" s="213" t="s">
        <v>191</v>
      </c>
      <c r="AF11" s="212" t="s">
        <v>191</v>
      </c>
      <c r="AG11" s="213"/>
      <c r="AH11" s="212"/>
      <c r="AI11" s="213" t="s">
        <v>191</v>
      </c>
      <c r="AJ11" s="212"/>
      <c r="AK11" s="213"/>
      <c r="AL11" s="212"/>
      <c r="AM11" s="214"/>
      <c r="AN11" s="212"/>
      <c r="AO11" s="213"/>
      <c r="AP11" s="212"/>
      <c r="AQ11" s="213" t="s">
        <v>191</v>
      </c>
      <c r="AR11" s="212" t="s">
        <v>191</v>
      </c>
      <c r="AS11" s="213"/>
      <c r="AT11" s="212"/>
      <c r="AU11" s="213" t="s">
        <v>191</v>
      </c>
    </row>
    <row r="12" spans="1:53" s="30" customFormat="1" x14ac:dyDescent="0.2">
      <c r="A12" s="143">
        <v>103</v>
      </c>
      <c r="B12" s="143" t="s">
        <v>2688</v>
      </c>
      <c r="C12" s="143"/>
      <c r="D12" s="143"/>
      <c r="E12" s="151">
        <v>39814</v>
      </c>
      <c r="F12" s="219" t="s">
        <v>3889</v>
      </c>
      <c r="G12" s="213" t="s">
        <v>3889</v>
      </c>
      <c r="H12" s="212" t="s">
        <v>3889</v>
      </c>
      <c r="I12" s="213" t="s">
        <v>3889</v>
      </c>
      <c r="J12" s="212" t="s">
        <v>3889</v>
      </c>
      <c r="K12" s="213" t="s">
        <v>3889</v>
      </c>
      <c r="L12" s="212" t="s">
        <v>3889</v>
      </c>
      <c r="M12" s="213" t="s">
        <v>3889</v>
      </c>
      <c r="N12" s="212" t="s">
        <v>3889</v>
      </c>
      <c r="O12" s="213" t="s">
        <v>3889</v>
      </c>
      <c r="P12" s="212" t="s">
        <v>3889</v>
      </c>
      <c r="Q12" s="213" t="s">
        <v>3889</v>
      </c>
      <c r="R12" s="212" t="s">
        <v>3889</v>
      </c>
      <c r="S12" s="213" t="s">
        <v>3889</v>
      </c>
      <c r="T12" s="241" t="s">
        <v>3889</v>
      </c>
      <c r="U12" s="213" t="s">
        <v>3889</v>
      </c>
      <c r="V12" s="212" t="s">
        <v>3889</v>
      </c>
      <c r="W12" s="213" t="s">
        <v>3889</v>
      </c>
      <c r="X12" s="212" t="s">
        <v>3889</v>
      </c>
      <c r="Y12" s="213" t="s">
        <v>3889</v>
      </c>
      <c r="Z12" s="212" t="s">
        <v>3889</v>
      </c>
      <c r="AA12" s="214" t="s">
        <v>3889</v>
      </c>
      <c r="AB12" s="212" t="s">
        <v>3889</v>
      </c>
      <c r="AC12" s="213" t="s">
        <v>3889</v>
      </c>
      <c r="AD12" s="212" t="s">
        <v>3889</v>
      </c>
      <c r="AE12" s="213" t="s">
        <v>3889</v>
      </c>
      <c r="AF12" s="212" t="s">
        <v>3889</v>
      </c>
      <c r="AG12" s="213" t="s">
        <v>3889</v>
      </c>
      <c r="AH12" s="212" t="s">
        <v>3889</v>
      </c>
      <c r="AI12" s="213" t="s">
        <v>3889</v>
      </c>
      <c r="AJ12" s="212" t="s">
        <v>3889</v>
      </c>
      <c r="AK12" s="213" t="s">
        <v>3889</v>
      </c>
      <c r="AL12" s="212" t="s">
        <v>3889</v>
      </c>
      <c r="AM12" s="214" t="s">
        <v>3889</v>
      </c>
      <c r="AN12" s="212" t="s">
        <v>3889</v>
      </c>
      <c r="AO12" s="213" t="s">
        <v>3889</v>
      </c>
      <c r="AP12" s="212" t="s">
        <v>3889</v>
      </c>
      <c r="AQ12" s="213" t="s">
        <v>3889</v>
      </c>
      <c r="AR12" s="212" t="s">
        <v>3889</v>
      </c>
      <c r="AS12" s="213" t="s">
        <v>3889</v>
      </c>
      <c r="AT12" s="212" t="s">
        <v>3889</v>
      </c>
      <c r="AU12" s="213" t="s">
        <v>3889</v>
      </c>
    </row>
    <row r="13" spans="1:53" s="30" customFormat="1" x14ac:dyDescent="0.2">
      <c r="A13" s="143">
        <v>104</v>
      </c>
      <c r="B13" s="143" t="s">
        <v>2689</v>
      </c>
      <c r="C13" s="143"/>
      <c r="D13" s="143"/>
      <c r="E13" s="151">
        <v>39814</v>
      </c>
      <c r="F13" s="219" t="s">
        <v>3889</v>
      </c>
      <c r="G13" s="213" t="s">
        <v>3889</v>
      </c>
      <c r="H13" s="212" t="s">
        <v>3889</v>
      </c>
      <c r="I13" s="213" t="s">
        <v>3889</v>
      </c>
      <c r="J13" s="212" t="s">
        <v>3889</v>
      </c>
      <c r="K13" s="213" t="s">
        <v>3889</v>
      </c>
      <c r="L13" s="212" t="s">
        <v>3889</v>
      </c>
      <c r="M13" s="213" t="s">
        <v>3889</v>
      </c>
      <c r="N13" s="212" t="s">
        <v>3889</v>
      </c>
      <c r="O13" s="213" t="s">
        <v>3889</v>
      </c>
      <c r="P13" s="212" t="s">
        <v>3889</v>
      </c>
      <c r="Q13" s="213" t="s">
        <v>3889</v>
      </c>
      <c r="R13" s="212" t="s">
        <v>3889</v>
      </c>
      <c r="S13" s="213" t="s">
        <v>3889</v>
      </c>
      <c r="T13" s="241" t="s">
        <v>3889</v>
      </c>
      <c r="U13" s="213" t="s">
        <v>3889</v>
      </c>
      <c r="V13" s="212" t="s">
        <v>3889</v>
      </c>
      <c r="W13" s="213" t="s">
        <v>3889</v>
      </c>
      <c r="X13" s="212" t="s">
        <v>3889</v>
      </c>
      <c r="Y13" s="213" t="s">
        <v>3889</v>
      </c>
      <c r="Z13" s="212" t="s">
        <v>3889</v>
      </c>
      <c r="AA13" s="214" t="s">
        <v>3889</v>
      </c>
      <c r="AB13" s="212" t="s">
        <v>3889</v>
      </c>
      <c r="AC13" s="213" t="s">
        <v>3889</v>
      </c>
      <c r="AD13" s="212" t="s">
        <v>3889</v>
      </c>
      <c r="AE13" s="213" t="s">
        <v>3889</v>
      </c>
      <c r="AF13" s="212" t="s">
        <v>3889</v>
      </c>
      <c r="AG13" s="213" t="s">
        <v>3889</v>
      </c>
      <c r="AH13" s="212" t="s">
        <v>3889</v>
      </c>
      <c r="AI13" s="213" t="s">
        <v>3889</v>
      </c>
      <c r="AJ13" s="212" t="s">
        <v>3889</v>
      </c>
      <c r="AK13" s="213" t="s">
        <v>3889</v>
      </c>
      <c r="AL13" s="212" t="s">
        <v>3889</v>
      </c>
      <c r="AM13" s="214" t="s">
        <v>3889</v>
      </c>
      <c r="AN13" s="212" t="s">
        <v>3889</v>
      </c>
      <c r="AO13" s="213" t="s">
        <v>3889</v>
      </c>
      <c r="AP13" s="212" t="s">
        <v>3889</v>
      </c>
      <c r="AQ13" s="213" t="s">
        <v>3889</v>
      </c>
      <c r="AR13" s="212" t="s">
        <v>3889</v>
      </c>
      <c r="AS13" s="213" t="s">
        <v>3889</v>
      </c>
      <c r="AT13" s="212" t="s">
        <v>3889</v>
      </c>
      <c r="AU13" s="213" t="s">
        <v>3889</v>
      </c>
    </row>
    <row r="14" spans="1:53" s="30" customFormat="1" x14ac:dyDescent="0.2">
      <c r="A14" s="143">
        <v>105</v>
      </c>
      <c r="B14" s="143" t="s">
        <v>1152</v>
      </c>
      <c r="C14" s="143"/>
      <c r="D14" s="143"/>
      <c r="E14" s="151">
        <v>39814</v>
      </c>
      <c r="F14" s="219" t="s">
        <v>3889</v>
      </c>
      <c r="G14" s="213" t="s">
        <v>3889</v>
      </c>
      <c r="H14" s="212" t="s">
        <v>3889</v>
      </c>
      <c r="I14" s="213" t="s">
        <v>3889</v>
      </c>
      <c r="J14" s="212" t="s">
        <v>3889</v>
      </c>
      <c r="K14" s="213" t="s">
        <v>3889</v>
      </c>
      <c r="L14" s="212" t="s">
        <v>3889</v>
      </c>
      <c r="M14" s="213" t="s">
        <v>3889</v>
      </c>
      <c r="N14" s="212" t="s">
        <v>3889</v>
      </c>
      <c r="O14" s="213" t="s">
        <v>3889</v>
      </c>
      <c r="P14" s="212" t="s">
        <v>3889</v>
      </c>
      <c r="Q14" s="213" t="s">
        <v>3889</v>
      </c>
      <c r="R14" s="212" t="s">
        <v>3889</v>
      </c>
      <c r="S14" s="213" t="s">
        <v>3889</v>
      </c>
      <c r="T14" s="241" t="s">
        <v>3889</v>
      </c>
      <c r="U14" s="213" t="s">
        <v>3889</v>
      </c>
      <c r="V14" s="212" t="s">
        <v>3889</v>
      </c>
      <c r="W14" s="213" t="s">
        <v>3889</v>
      </c>
      <c r="X14" s="212" t="s">
        <v>3889</v>
      </c>
      <c r="Y14" s="213" t="s">
        <v>3889</v>
      </c>
      <c r="Z14" s="212" t="s">
        <v>3889</v>
      </c>
      <c r="AA14" s="214" t="s">
        <v>3889</v>
      </c>
      <c r="AB14" s="212" t="s">
        <v>3889</v>
      </c>
      <c r="AC14" s="213" t="s">
        <v>3889</v>
      </c>
      <c r="AD14" s="212" t="s">
        <v>3889</v>
      </c>
      <c r="AE14" s="213" t="s">
        <v>3889</v>
      </c>
      <c r="AF14" s="212" t="s">
        <v>3889</v>
      </c>
      <c r="AG14" s="213" t="s">
        <v>3889</v>
      </c>
      <c r="AH14" s="212" t="s">
        <v>3889</v>
      </c>
      <c r="AI14" s="213" t="s">
        <v>3889</v>
      </c>
      <c r="AJ14" s="212" t="s">
        <v>3889</v>
      </c>
      <c r="AK14" s="213" t="s">
        <v>3889</v>
      </c>
      <c r="AL14" s="212" t="s">
        <v>3889</v>
      </c>
      <c r="AM14" s="214" t="s">
        <v>3889</v>
      </c>
      <c r="AN14" s="212" t="s">
        <v>3889</v>
      </c>
      <c r="AO14" s="213" t="s">
        <v>3889</v>
      </c>
      <c r="AP14" s="212" t="s">
        <v>3889</v>
      </c>
      <c r="AQ14" s="213" t="s">
        <v>3889</v>
      </c>
      <c r="AR14" s="212" t="s">
        <v>3889</v>
      </c>
      <c r="AS14" s="213" t="s">
        <v>3889</v>
      </c>
      <c r="AT14" s="212" t="s">
        <v>3889</v>
      </c>
      <c r="AU14" s="213" t="s">
        <v>3889</v>
      </c>
    </row>
    <row r="15" spans="1:53" s="30" customFormat="1" x14ac:dyDescent="0.2">
      <c r="A15" s="141">
        <v>201</v>
      </c>
      <c r="B15" s="141" t="s">
        <v>2690</v>
      </c>
      <c r="C15" s="141"/>
      <c r="D15" s="141"/>
      <c r="E15" s="150">
        <v>39814</v>
      </c>
      <c r="F15" s="219" t="s">
        <v>3889</v>
      </c>
      <c r="G15" s="213" t="s">
        <v>3889</v>
      </c>
      <c r="H15" s="212" t="s">
        <v>3889</v>
      </c>
      <c r="I15" s="213" t="s">
        <v>3889</v>
      </c>
      <c r="J15" s="212" t="s">
        <v>3889</v>
      </c>
      <c r="K15" s="213" t="s">
        <v>3889</v>
      </c>
      <c r="L15" s="212" t="s">
        <v>3889</v>
      </c>
      <c r="M15" s="213" t="s">
        <v>3889</v>
      </c>
      <c r="N15" s="212" t="s">
        <v>3889</v>
      </c>
      <c r="O15" s="213" t="s">
        <v>3889</v>
      </c>
      <c r="P15" s="212" t="s">
        <v>3889</v>
      </c>
      <c r="Q15" s="213" t="s">
        <v>3889</v>
      </c>
      <c r="R15" s="212" t="s">
        <v>3889</v>
      </c>
      <c r="S15" s="213" t="s">
        <v>3889</v>
      </c>
      <c r="T15" s="241" t="s">
        <v>3889</v>
      </c>
      <c r="U15" s="213" t="s">
        <v>3889</v>
      </c>
      <c r="V15" s="212" t="s">
        <v>3889</v>
      </c>
      <c r="W15" s="213" t="s">
        <v>3889</v>
      </c>
      <c r="X15" s="212" t="s">
        <v>3889</v>
      </c>
      <c r="Y15" s="213" t="s">
        <v>3889</v>
      </c>
      <c r="Z15" s="212" t="s">
        <v>3889</v>
      </c>
      <c r="AA15" s="214" t="s">
        <v>3889</v>
      </c>
      <c r="AB15" s="212" t="s">
        <v>3889</v>
      </c>
      <c r="AC15" s="213" t="s">
        <v>3889</v>
      </c>
      <c r="AD15" s="212" t="s">
        <v>3889</v>
      </c>
      <c r="AE15" s="213" t="s">
        <v>3889</v>
      </c>
      <c r="AF15" s="212" t="s">
        <v>3889</v>
      </c>
      <c r="AG15" s="213" t="s">
        <v>3889</v>
      </c>
      <c r="AH15" s="212" t="s">
        <v>3889</v>
      </c>
      <c r="AI15" s="213" t="s">
        <v>3889</v>
      </c>
      <c r="AJ15" s="212" t="s">
        <v>3889</v>
      </c>
      <c r="AK15" s="213" t="s">
        <v>3889</v>
      </c>
      <c r="AL15" s="212" t="s">
        <v>3889</v>
      </c>
      <c r="AM15" s="214" t="s">
        <v>3889</v>
      </c>
      <c r="AN15" s="212" t="s">
        <v>3889</v>
      </c>
      <c r="AO15" s="213" t="s">
        <v>3889</v>
      </c>
      <c r="AP15" s="212" t="s">
        <v>3889</v>
      </c>
      <c r="AQ15" s="213" t="s">
        <v>3889</v>
      </c>
      <c r="AR15" s="212" t="s">
        <v>3889</v>
      </c>
      <c r="AS15" s="213" t="s">
        <v>3889</v>
      </c>
      <c r="AT15" s="212" t="s">
        <v>3889</v>
      </c>
      <c r="AU15" s="213" t="s">
        <v>3889</v>
      </c>
    </row>
    <row r="16" spans="1:53" s="30" customFormat="1" x14ac:dyDescent="0.2">
      <c r="A16" s="143">
        <v>202</v>
      </c>
      <c r="B16" s="143" t="s">
        <v>2691</v>
      </c>
      <c r="C16" s="143"/>
      <c r="D16" s="143"/>
      <c r="E16" s="151">
        <v>39814</v>
      </c>
      <c r="F16" s="219" t="s">
        <v>3889</v>
      </c>
      <c r="G16" s="213" t="s">
        <v>3889</v>
      </c>
      <c r="H16" s="212" t="s">
        <v>3889</v>
      </c>
      <c r="I16" s="213" t="s">
        <v>3889</v>
      </c>
      <c r="J16" s="212" t="s">
        <v>3889</v>
      </c>
      <c r="K16" s="213" t="s">
        <v>3889</v>
      </c>
      <c r="L16" s="212" t="s">
        <v>3889</v>
      </c>
      <c r="M16" s="213" t="s">
        <v>3889</v>
      </c>
      <c r="N16" s="212" t="s">
        <v>3889</v>
      </c>
      <c r="O16" s="213" t="s">
        <v>3889</v>
      </c>
      <c r="P16" s="212" t="s">
        <v>3889</v>
      </c>
      <c r="Q16" s="213" t="s">
        <v>3889</v>
      </c>
      <c r="R16" s="212" t="s">
        <v>3889</v>
      </c>
      <c r="S16" s="213" t="s">
        <v>3889</v>
      </c>
      <c r="T16" s="241" t="s">
        <v>3889</v>
      </c>
      <c r="U16" s="213" t="s">
        <v>3889</v>
      </c>
      <c r="V16" s="212" t="s">
        <v>3889</v>
      </c>
      <c r="W16" s="213" t="s">
        <v>3889</v>
      </c>
      <c r="X16" s="212" t="s">
        <v>3889</v>
      </c>
      <c r="Y16" s="213" t="s">
        <v>3889</v>
      </c>
      <c r="Z16" s="212" t="s">
        <v>3889</v>
      </c>
      <c r="AA16" s="214" t="s">
        <v>3889</v>
      </c>
      <c r="AB16" s="212" t="s">
        <v>3889</v>
      </c>
      <c r="AC16" s="213" t="s">
        <v>3889</v>
      </c>
      <c r="AD16" s="212" t="s">
        <v>3889</v>
      </c>
      <c r="AE16" s="213" t="s">
        <v>3889</v>
      </c>
      <c r="AF16" s="212" t="s">
        <v>3889</v>
      </c>
      <c r="AG16" s="213" t="s">
        <v>3889</v>
      </c>
      <c r="AH16" s="212" t="s">
        <v>3889</v>
      </c>
      <c r="AI16" s="213" t="s">
        <v>3889</v>
      </c>
      <c r="AJ16" s="212" t="s">
        <v>3889</v>
      </c>
      <c r="AK16" s="213" t="s">
        <v>3889</v>
      </c>
      <c r="AL16" s="212" t="s">
        <v>3889</v>
      </c>
      <c r="AM16" s="214" t="s">
        <v>3889</v>
      </c>
      <c r="AN16" s="212" t="s">
        <v>3889</v>
      </c>
      <c r="AO16" s="213" t="s">
        <v>3889</v>
      </c>
      <c r="AP16" s="212" t="s">
        <v>3889</v>
      </c>
      <c r="AQ16" s="213" t="s">
        <v>3889</v>
      </c>
      <c r="AR16" s="212" t="s">
        <v>3889</v>
      </c>
      <c r="AS16" s="213" t="s">
        <v>3889</v>
      </c>
      <c r="AT16" s="212" t="s">
        <v>3889</v>
      </c>
      <c r="AU16" s="213" t="s">
        <v>3889</v>
      </c>
    </row>
    <row r="17" spans="1:47" s="30" customFormat="1" x14ac:dyDescent="0.2">
      <c r="A17" s="143">
        <v>203</v>
      </c>
      <c r="B17" s="143" t="s">
        <v>2692</v>
      </c>
      <c r="C17" s="143"/>
      <c r="D17" s="143"/>
      <c r="E17" s="151"/>
      <c r="F17" s="212"/>
      <c r="G17" s="213"/>
      <c r="H17" s="212"/>
      <c r="I17" s="213"/>
      <c r="J17" s="212"/>
      <c r="K17" s="213"/>
      <c r="L17" s="212"/>
      <c r="M17" s="213"/>
      <c r="N17" s="212"/>
      <c r="O17" s="213"/>
      <c r="P17" s="212"/>
      <c r="Q17" s="213"/>
      <c r="R17" s="212"/>
      <c r="S17" s="213"/>
      <c r="T17" s="241"/>
      <c r="U17" s="213" t="s">
        <v>191</v>
      </c>
      <c r="V17" s="212" t="s">
        <v>191</v>
      </c>
      <c r="W17" s="213" t="s">
        <v>191</v>
      </c>
      <c r="X17" s="212" t="s">
        <v>191</v>
      </c>
      <c r="Y17" s="213" t="s">
        <v>191</v>
      </c>
      <c r="Z17" s="212" t="s">
        <v>191</v>
      </c>
      <c r="AA17" s="214" t="s">
        <v>191</v>
      </c>
      <c r="AB17" s="212" t="s">
        <v>191</v>
      </c>
      <c r="AC17" s="213" t="s">
        <v>191</v>
      </c>
      <c r="AD17" s="212" t="s">
        <v>191</v>
      </c>
      <c r="AE17" s="213" t="s">
        <v>191</v>
      </c>
      <c r="AF17" s="212" t="s">
        <v>191</v>
      </c>
      <c r="AG17" s="213"/>
      <c r="AH17" s="212"/>
      <c r="AI17" s="213" t="s">
        <v>191</v>
      </c>
      <c r="AJ17" s="212"/>
      <c r="AK17" s="213"/>
      <c r="AL17" s="212"/>
      <c r="AM17" s="214"/>
      <c r="AN17" s="212"/>
      <c r="AO17" s="213"/>
      <c r="AP17" s="212"/>
      <c r="AQ17" s="213"/>
      <c r="AR17" s="212" t="s">
        <v>191</v>
      </c>
      <c r="AS17" s="213"/>
      <c r="AT17" s="212"/>
      <c r="AU17" s="213" t="s">
        <v>191</v>
      </c>
    </row>
    <row r="18" spans="1:47" s="30" customFormat="1" x14ac:dyDescent="0.2">
      <c r="A18" s="143">
        <v>204</v>
      </c>
      <c r="B18" s="143" t="s">
        <v>2693</v>
      </c>
      <c r="C18" s="143"/>
      <c r="D18" s="143"/>
      <c r="E18" s="151">
        <v>39814</v>
      </c>
      <c r="F18" s="219" t="s">
        <v>3889</v>
      </c>
      <c r="G18" s="213" t="s">
        <v>3889</v>
      </c>
      <c r="H18" s="212" t="s">
        <v>3889</v>
      </c>
      <c r="I18" s="213" t="s">
        <v>3889</v>
      </c>
      <c r="J18" s="212" t="s">
        <v>3889</v>
      </c>
      <c r="K18" s="213" t="s">
        <v>3889</v>
      </c>
      <c r="L18" s="212" t="s">
        <v>3889</v>
      </c>
      <c r="M18" s="213" t="s">
        <v>3889</v>
      </c>
      <c r="N18" s="212" t="s">
        <v>3889</v>
      </c>
      <c r="O18" s="213" t="s">
        <v>3889</v>
      </c>
      <c r="P18" s="212" t="s">
        <v>3889</v>
      </c>
      <c r="Q18" s="213" t="s">
        <v>3889</v>
      </c>
      <c r="R18" s="212" t="s">
        <v>3889</v>
      </c>
      <c r="S18" s="213" t="s">
        <v>3889</v>
      </c>
      <c r="T18" s="241" t="s">
        <v>3889</v>
      </c>
      <c r="U18" s="213" t="s">
        <v>3889</v>
      </c>
      <c r="V18" s="212" t="s">
        <v>3889</v>
      </c>
      <c r="W18" s="213" t="s">
        <v>3889</v>
      </c>
      <c r="X18" s="212" t="s">
        <v>3889</v>
      </c>
      <c r="Y18" s="213" t="s">
        <v>3889</v>
      </c>
      <c r="Z18" s="212" t="s">
        <v>3889</v>
      </c>
      <c r="AA18" s="214" t="s">
        <v>3889</v>
      </c>
      <c r="AB18" s="212" t="s">
        <v>3889</v>
      </c>
      <c r="AC18" s="213" t="s">
        <v>3889</v>
      </c>
      <c r="AD18" s="212" t="s">
        <v>3889</v>
      </c>
      <c r="AE18" s="213" t="s">
        <v>3889</v>
      </c>
      <c r="AF18" s="212" t="s">
        <v>3889</v>
      </c>
      <c r="AG18" s="213" t="s">
        <v>3889</v>
      </c>
      <c r="AH18" s="212" t="s">
        <v>3889</v>
      </c>
      <c r="AI18" s="213" t="s">
        <v>3889</v>
      </c>
      <c r="AJ18" s="212" t="s">
        <v>3889</v>
      </c>
      <c r="AK18" s="213" t="s">
        <v>3889</v>
      </c>
      <c r="AL18" s="212" t="s">
        <v>3889</v>
      </c>
      <c r="AM18" s="214" t="s">
        <v>3889</v>
      </c>
      <c r="AN18" s="212" t="s">
        <v>3889</v>
      </c>
      <c r="AO18" s="213" t="s">
        <v>3889</v>
      </c>
      <c r="AP18" s="212" t="s">
        <v>3889</v>
      </c>
      <c r="AQ18" s="213" t="s">
        <v>3889</v>
      </c>
      <c r="AR18" s="212" t="s">
        <v>3889</v>
      </c>
      <c r="AS18" s="213" t="s">
        <v>3889</v>
      </c>
      <c r="AT18" s="212" t="s">
        <v>3889</v>
      </c>
      <c r="AU18" s="213" t="s">
        <v>3889</v>
      </c>
    </row>
    <row r="19" spans="1:47" s="30" customFormat="1" x14ac:dyDescent="0.2">
      <c r="A19" s="143">
        <v>205</v>
      </c>
      <c r="B19" s="143" t="s">
        <v>2694</v>
      </c>
      <c r="C19" s="143"/>
      <c r="D19" s="143"/>
      <c r="E19" s="151">
        <v>39814</v>
      </c>
      <c r="F19" s="219" t="s">
        <v>3889</v>
      </c>
      <c r="G19" s="213" t="s">
        <v>3889</v>
      </c>
      <c r="H19" s="212" t="s">
        <v>3889</v>
      </c>
      <c r="I19" s="213" t="s">
        <v>3889</v>
      </c>
      <c r="J19" s="212" t="s">
        <v>3889</v>
      </c>
      <c r="K19" s="213" t="s">
        <v>3889</v>
      </c>
      <c r="L19" s="212" t="s">
        <v>3889</v>
      </c>
      <c r="M19" s="213" t="s">
        <v>3889</v>
      </c>
      <c r="N19" s="212" t="s">
        <v>3889</v>
      </c>
      <c r="O19" s="213" t="s">
        <v>3889</v>
      </c>
      <c r="P19" s="212" t="s">
        <v>3889</v>
      </c>
      <c r="Q19" s="213" t="s">
        <v>3889</v>
      </c>
      <c r="R19" s="212" t="s">
        <v>3889</v>
      </c>
      <c r="S19" s="213" t="s">
        <v>3889</v>
      </c>
      <c r="T19" s="241" t="s">
        <v>3889</v>
      </c>
      <c r="U19" s="213" t="s">
        <v>3889</v>
      </c>
      <c r="V19" s="212" t="s">
        <v>3889</v>
      </c>
      <c r="W19" s="213" t="s">
        <v>3889</v>
      </c>
      <c r="X19" s="212" t="s">
        <v>3889</v>
      </c>
      <c r="Y19" s="213" t="s">
        <v>3889</v>
      </c>
      <c r="Z19" s="212" t="s">
        <v>3889</v>
      </c>
      <c r="AA19" s="214" t="s">
        <v>3889</v>
      </c>
      <c r="AB19" s="212" t="s">
        <v>3889</v>
      </c>
      <c r="AC19" s="213" t="s">
        <v>3889</v>
      </c>
      <c r="AD19" s="212" t="s">
        <v>3889</v>
      </c>
      <c r="AE19" s="213" t="s">
        <v>3889</v>
      </c>
      <c r="AF19" s="212" t="s">
        <v>3889</v>
      </c>
      <c r="AG19" s="213" t="s">
        <v>3889</v>
      </c>
      <c r="AH19" s="212" t="s">
        <v>3889</v>
      </c>
      <c r="AI19" s="213" t="s">
        <v>3889</v>
      </c>
      <c r="AJ19" s="212" t="s">
        <v>3889</v>
      </c>
      <c r="AK19" s="213" t="s">
        <v>3889</v>
      </c>
      <c r="AL19" s="212" t="s">
        <v>3889</v>
      </c>
      <c r="AM19" s="214" t="s">
        <v>3889</v>
      </c>
      <c r="AN19" s="212" t="s">
        <v>3889</v>
      </c>
      <c r="AO19" s="213" t="s">
        <v>3889</v>
      </c>
      <c r="AP19" s="212" t="s">
        <v>3889</v>
      </c>
      <c r="AQ19" s="213" t="s">
        <v>3889</v>
      </c>
      <c r="AR19" s="212" t="s">
        <v>3889</v>
      </c>
      <c r="AS19" s="213" t="s">
        <v>3889</v>
      </c>
      <c r="AT19" s="212" t="s">
        <v>3889</v>
      </c>
      <c r="AU19" s="213" t="s">
        <v>3889</v>
      </c>
    </row>
    <row r="20" spans="1:47" s="30" customFormat="1" x14ac:dyDescent="0.2">
      <c r="A20" s="143">
        <v>206</v>
      </c>
      <c r="B20" s="143" t="s">
        <v>2695</v>
      </c>
      <c r="C20" s="143"/>
      <c r="D20" s="143"/>
      <c r="E20" s="151"/>
      <c r="F20" s="212"/>
      <c r="G20" s="213"/>
      <c r="H20" s="212"/>
      <c r="I20" s="213"/>
      <c r="J20" s="212"/>
      <c r="K20" s="213"/>
      <c r="L20" s="212"/>
      <c r="M20" s="213"/>
      <c r="N20" s="212"/>
      <c r="O20" s="213"/>
      <c r="P20" s="212"/>
      <c r="Q20" s="213"/>
      <c r="R20" s="212"/>
      <c r="S20" s="213"/>
      <c r="T20" s="241"/>
      <c r="U20" s="213" t="s">
        <v>191</v>
      </c>
      <c r="V20" s="212" t="s">
        <v>191</v>
      </c>
      <c r="W20" s="213" t="s">
        <v>191</v>
      </c>
      <c r="X20" s="212" t="s">
        <v>191</v>
      </c>
      <c r="Y20" s="213" t="s">
        <v>191</v>
      </c>
      <c r="Z20" s="212" t="s">
        <v>191</v>
      </c>
      <c r="AA20" s="214" t="s">
        <v>191</v>
      </c>
      <c r="AB20" s="212" t="s">
        <v>191</v>
      </c>
      <c r="AC20" s="213" t="s">
        <v>191</v>
      </c>
      <c r="AD20" s="212" t="s">
        <v>191</v>
      </c>
      <c r="AE20" s="213" t="s">
        <v>191</v>
      </c>
      <c r="AF20" s="212" t="s">
        <v>191</v>
      </c>
      <c r="AG20" s="213"/>
      <c r="AH20" s="212"/>
      <c r="AI20" s="213" t="s">
        <v>191</v>
      </c>
      <c r="AJ20" s="212"/>
      <c r="AK20" s="213"/>
      <c r="AL20" s="212"/>
      <c r="AM20" s="214"/>
      <c r="AN20" s="212"/>
      <c r="AO20" s="213"/>
      <c r="AP20" s="212"/>
      <c r="AQ20" s="213"/>
      <c r="AR20" s="212" t="s">
        <v>191</v>
      </c>
      <c r="AS20" s="213"/>
      <c r="AT20" s="212"/>
      <c r="AU20" s="213" t="s">
        <v>191</v>
      </c>
    </row>
    <row r="21" spans="1:47" s="30" customFormat="1" x14ac:dyDescent="0.2">
      <c r="A21" s="143">
        <v>207</v>
      </c>
      <c r="B21" s="143" t="s">
        <v>2696</v>
      </c>
      <c r="C21" s="143"/>
      <c r="D21" s="143"/>
      <c r="E21" s="151">
        <v>39814</v>
      </c>
      <c r="F21" s="219" t="s">
        <v>3889</v>
      </c>
      <c r="G21" s="213" t="s">
        <v>3889</v>
      </c>
      <c r="H21" s="212" t="s">
        <v>3889</v>
      </c>
      <c r="I21" s="213" t="s">
        <v>3889</v>
      </c>
      <c r="J21" s="212" t="s">
        <v>3889</v>
      </c>
      <c r="K21" s="213" t="s">
        <v>3889</v>
      </c>
      <c r="L21" s="212" t="s">
        <v>3889</v>
      </c>
      <c r="M21" s="213" t="s">
        <v>3889</v>
      </c>
      <c r="N21" s="212" t="s">
        <v>3889</v>
      </c>
      <c r="O21" s="213" t="s">
        <v>3889</v>
      </c>
      <c r="P21" s="212" t="s">
        <v>3889</v>
      </c>
      <c r="Q21" s="213" t="s">
        <v>3889</v>
      </c>
      <c r="R21" s="212" t="s">
        <v>3889</v>
      </c>
      <c r="S21" s="213" t="s">
        <v>3889</v>
      </c>
      <c r="T21" s="241" t="s">
        <v>3889</v>
      </c>
      <c r="U21" s="213" t="s">
        <v>3889</v>
      </c>
      <c r="V21" s="212" t="s">
        <v>3889</v>
      </c>
      <c r="W21" s="213" t="s">
        <v>3889</v>
      </c>
      <c r="X21" s="212" t="s">
        <v>3889</v>
      </c>
      <c r="Y21" s="213" t="s">
        <v>3889</v>
      </c>
      <c r="Z21" s="212" t="s">
        <v>3889</v>
      </c>
      <c r="AA21" s="214" t="s">
        <v>3889</v>
      </c>
      <c r="AB21" s="212" t="s">
        <v>3889</v>
      </c>
      <c r="AC21" s="213" t="s">
        <v>3889</v>
      </c>
      <c r="AD21" s="212" t="s">
        <v>3889</v>
      </c>
      <c r="AE21" s="213" t="s">
        <v>3889</v>
      </c>
      <c r="AF21" s="212" t="s">
        <v>3889</v>
      </c>
      <c r="AG21" s="213" t="s">
        <v>3889</v>
      </c>
      <c r="AH21" s="212" t="s">
        <v>3889</v>
      </c>
      <c r="AI21" s="213" t="s">
        <v>3889</v>
      </c>
      <c r="AJ21" s="212" t="s">
        <v>3889</v>
      </c>
      <c r="AK21" s="213" t="s">
        <v>3889</v>
      </c>
      <c r="AL21" s="212" t="s">
        <v>3889</v>
      </c>
      <c r="AM21" s="214" t="s">
        <v>3889</v>
      </c>
      <c r="AN21" s="212" t="s">
        <v>3889</v>
      </c>
      <c r="AO21" s="213" t="s">
        <v>3889</v>
      </c>
      <c r="AP21" s="212" t="s">
        <v>3889</v>
      </c>
      <c r="AQ21" s="213" t="s">
        <v>3889</v>
      </c>
      <c r="AR21" s="212" t="s">
        <v>3889</v>
      </c>
      <c r="AS21" s="213" t="s">
        <v>3889</v>
      </c>
      <c r="AT21" s="212" t="s">
        <v>3889</v>
      </c>
      <c r="AU21" s="213" t="s">
        <v>3889</v>
      </c>
    </row>
    <row r="22" spans="1:47" s="30" customFormat="1" x14ac:dyDescent="0.2">
      <c r="A22" s="143">
        <v>208</v>
      </c>
      <c r="B22" s="143" t="s">
        <v>2697</v>
      </c>
      <c r="C22" s="143"/>
      <c r="D22" s="143"/>
      <c r="E22" s="151"/>
      <c r="F22" s="212"/>
      <c r="G22" s="213"/>
      <c r="H22" s="212"/>
      <c r="I22" s="213"/>
      <c r="J22" s="212"/>
      <c r="K22" s="213"/>
      <c r="L22" s="212"/>
      <c r="M22" s="213"/>
      <c r="N22" s="212"/>
      <c r="O22" s="213"/>
      <c r="P22" s="212"/>
      <c r="Q22" s="213"/>
      <c r="R22" s="212"/>
      <c r="S22" s="213"/>
      <c r="T22" s="241"/>
      <c r="U22" s="213" t="s">
        <v>191</v>
      </c>
      <c r="V22" s="212" t="s">
        <v>191</v>
      </c>
      <c r="W22" s="213" t="s">
        <v>191</v>
      </c>
      <c r="X22" s="212" t="s">
        <v>191</v>
      </c>
      <c r="Y22" s="213" t="s">
        <v>191</v>
      </c>
      <c r="Z22" s="212" t="s">
        <v>191</v>
      </c>
      <c r="AA22" s="214" t="s">
        <v>191</v>
      </c>
      <c r="AB22" s="212" t="s">
        <v>191</v>
      </c>
      <c r="AC22" s="213" t="s">
        <v>191</v>
      </c>
      <c r="AD22" s="212" t="s">
        <v>191</v>
      </c>
      <c r="AE22" s="213" t="s">
        <v>191</v>
      </c>
      <c r="AF22" s="212"/>
      <c r="AG22" s="213"/>
      <c r="AH22" s="212"/>
      <c r="AI22" s="213" t="s">
        <v>191</v>
      </c>
      <c r="AJ22" s="212"/>
      <c r="AK22" s="213"/>
      <c r="AL22" s="212"/>
      <c r="AM22" s="214"/>
      <c r="AN22" s="212"/>
      <c r="AO22" s="213"/>
      <c r="AP22" s="212"/>
      <c r="AQ22" s="213"/>
      <c r="AR22" s="212" t="s">
        <v>191</v>
      </c>
      <c r="AS22" s="213"/>
      <c r="AT22" s="212"/>
      <c r="AU22" s="213" t="s">
        <v>191</v>
      </c>
    </row>
    <row r="23" spans="1:47" s="31" customFormat="1" x14ac:dyDescent="0.2">
      <c r="A23" s="146">
        <v>209</v>
      </c>
      <c r="B23" s="147" t="s">
        <v>2698</v>
      </c>
      <c r="C23" s="147"/>
      <c r="D23" s="147"/>
      <c r="E23" s="152"/>
      <c r="F23" s="212"/>
      <c r="G23" s="213"/>
      <c r="H23" s="212"/>
      <c r="I23" s="213"/>
      <c r="J23" s="212"/>
      <c r="K23" s="213"/>
      <c r="L23" s="212"/>
      <c r="M23" s="213"/>
      <c r="N23" s="212"/>
      <c r="O23" s="213"/>
      <c r="P23" s="212"/>
      <c r="Q23" s="213"/>
      <c r="R23" s="212"/>
      <c r="S23" s="213"/>
      <c r="T23" s="241"/>
      <c r="U23" s="213" t="s">
        <v>191</v>
      </c>
      <c r="V23" s="212" t="s">
        <v>191</v>
      </c>
      <c r="W23" s="213" t="s">
        <v>191</v>
      </c>
      <c r="X23" s="212" t="s">
        <v>191</v>
      </c>
      <c r="Y23" s="213" t="s">
        <v>191</v>
      </c>
      <c r="Z23" s="212" t="s">
        <v>191</v>
      </c>
      <c r="AA23" s="214" t="s">
        <v>191</v>
      </c>
      <c r="AB23" s="212" t="s">
        <v>191</v>
      </c>
      <c r="AC23" s="213" t="s">
        <v>191</v>
      </c>
      <c r="AD23" s="212" t="s">
        <v>191</v>
      </c>
      <c r="AE23" s="213" t="s">
        <v>191</v>
      </c>
      <c r="AF23" s="212"/>
      <c r="AG23" s="213"/>
      <c r="AH23" s="212"/>
      <c r="AI23" s="213" t="s">
        <v>191</v>
      </c>
      <c r="AJ23" s="212"/>
      <c r="AK23" s="213"/>
      <c r="AL23" s="212"/>
      <c r="AM23" s="214"/>
      <c r="AN23" s="212"/>
      <c r="AO23" s="213"/>
      <c r="AP23" s="212"/>
      <c r="AQ23" s="213"/>
      <c r="AR23" s="212" t="s">
        <v>191</v>
      </c>
      <c r="AS23" s="213"/>
      <c r="AT23" s="212"/>
      <c r="AU23" s="213" t="s">
        <v>191</v>
      </c>
    </row>
    <row r="24" spans="1:47" s="30" customFormat="1" x14ac:dyDescent="0.2">
      <c r="A24" s="143">
        <v>210</v>
      </c>
      <c r="B24" s="143" t="s">
        <v>2699</v>
      </c>
      <c r="C24" s="143"/>
      <c r="D24" s="143"/>
      <c r="E24" s="151"/>
      <c r="F24" s="212"/>
      <c r="G24" s="213"/>
      <c r="H24" s="212"/>
      <c r="I24" s="213"/>
      <c r="J24" s="212"/>
      <c r="K24" s="213"/>
      <c r="L24" s="212"/>
      <c r="M24" s="213"/>
      <c r="N24" s="212"/>
      <c r="O24" s="213"/>
      <c r="P24" s="212"/>
      <c r="Q24" s="213"/>
      <c r="R24" s="212"/>
      <c r="S24" s="213"/>
      <c r="T24" s="241"/>
      <c r="U24" s="213" t="s">
        <v>191</v>
      </c>
      <c r="V24" s="212" t="s">
        <v>191</v>
      </c>
      <c r="W24" s="213" t="s">
        <v>191</v>
      </c>
      <c r="X24" s="212" t="s">
        <v>191</v>
      </c>
      <c r="Y24" s="213" t="s">
        <v>191</v>
      </c>
      <c r="Z24" s="212" t="s">
        <v>191</v>
      </c>
      <c r="AA24" s="214" t="s">
        <v>191</v>
      </c>
      <c r="AB24" s="212" t="s">
        <v>191</v>
      </c>
      <c r="AC24" s="213" t="s">
        <v>191</v>
      </c>
      <c r="AD24" s="212" t="s">
        <v>191</v>
      </c>
      <c r="AE24" s="213" t="s">
        <v>191</v>
      </c>
      <c r="AF24" s="212"/>
      <c r="AG24" s="213"/>
      <c r="AH24" s="212"/>
      <c r="AI24" s="213"/>
      <c r="AJ24" s="212"/>
      <c r="AK24" s="213"/>
      <c r="AL24" s="212"/>
      <c r="AM24" s="214"/>
      <c r="AN24" s="212"/>
      <c r="AO24" s="213"/>
      <c r="AP24" s="212"/>
      <c r="AQ24" s="213"/>
      <c r="AR24" s="212" t="s">
        <v>191</v>
      </c>
      <c r="AS24" s="213"/>
      <c r="AT24" s="212"/>
      <c r="AU24" s="213" t="s">
        <v>191</v>
      </c>
    </row>
    <row r="25" spans="1:47" s="30" customFormat="1" x14ac:dyDescent="0.2">
      <c r="A25" s="143">
        <v>211</v>
      </c>
      <c r="B25" s="143" t="s">
        <v>2700</v>
      </c>
      <c r="C25" s="143"/>
      <c r="D25" s="143"/>
      <c r="E25" s="151"/>
      <c r="F25" s="212"/>
      <c r="G25" s="213"/>
      <c r="H25" s="212"/>
      <c r="I25" s="213"/>
      <c r="J25" s="212"/>
      <c r="K25" s="213"/>
      <c r="L25" s="212"/>
      <c r="M25" s="213"/>
      <c r="N25" s="212"/>
      <c r="O25" s="213"/>
      <c r="P25" s="212"/>
      <c r="Q25" s="213"/>
      <c r="R25" s="212"/>
      <c r="S25" s="213"/>
      <c r="T25" s="241"/>
      <c r="U25" s="213" t="s">
        <v>191</v>
      </c>
      <c r="V25" s="212" t="s">
        <v>191</v>
      </c>
      <c r="W25" s="213" t="s">
        <v>191</v>
      </c>
      <c r="X25" s="212" t="s">
        <v>191</v>
      </c>
      <c r="Y25" s="213" t="s">
        <v>191</v>
      </c>
      <c r="Z25" s="212" t="s">
        <v>191</v>
      </c>
      <c r="AA25" s="214" t="s">
        <v>191</v>
      </c>
      <c r="AB25" s="212" t="s">
        <v>191</v>
      </c>
      <c r="AC25" s="213" t="s">
        <v>191</v>
      </c>
      <c r="AD25" s="212" t="s">
        <v>191</v>
      </c>
      <c r="AE25" s="213" t="s">
        <v>191</v>
      </c>
      <c r="AF25" s="212"/>
      <c r="AG25" s="213"/>
      <c r="AH25" s="212"/>
      <c r="AI25" s="213" t="s">
        <v>191</v>
      </c>
      <c r="AJ25" s="212"/>
      <c r="AK25" s="213"/>
      <c r="AL25" s="212"/>
      <c r="AM25" s="214"/>
      <c r="AN25" s="212"/>
      <c r="AO25" s="213"/>
      <c r="AP25" s="212"/>
      <c r="AQ25" s="213"/>
      <c r="AR25" s="212" t="s">
        <v>191</v>
      </c>
      <c r="AS25" s="213"/>
      <c r="AT25" s="212"/>
      <c r="AU25" s="213" t="s">
        <v>191</v>
      </c>
    </row>
    <row r="26" spans="1:47" s="30" customFormat="1" x14ac:dyDescent="0.2">
      <c r="A26" s="143">
        <v>212</v>
      </c>
      <c r="B26" s="143" t="s">
        <v>2701</v>
      </c>
      <c r="C26" s="143"/>
      <c r="D26" s="143"/>
      <c r="E26" s="151"/>
      <c r="F26" s="212"/>
      <c r="G26" s="213"/>
      <c r="H26" s="212"/>
      <c r="I26" s="213"/>
      <c r="J26" s="212"/>
      <c r="K26" s="213"/>
      <c r="L26" s="212"/>
      <c r="M26" s="213"/>
      <c r="N26" s="212"/>
      <c r="O26" s="213"/>
      <c r="P26" s="212"/>
      <c r="Q26" s="213"/>
      <c r="R26" s="212"/>
      <c r="S26" s="213"/>
      <c r="T26" s="241"/>
      <c r="U26" s="213" t="s">
        <v>191</v>
      </c>
      <c r="V26" s="212" t="s">
        <v>191</v>
      </c>
      <c r="W26" s="213" t="s">
        <v>191</v>
      </c>
      <c r="X26" s="212" t="s">
        <v>191</v>
      </c>
      <c r="Y26" s="213" t="s">
        <v>191</v>
      </c>
      <c r="Z26" s="212" t="s">
        <v>191</v>
      </c>
      <c r="AA26" s="214" t="s">
        <v>191</v>
      </c>
      <c r="AB26" s="212" t="s">
        <v>191</v>
      </c>
      <c r="AC26" s="213" t="s">
        <v>191</v>
      </c>
      <c r="AD26" s="212" t="s">
        <v>191</v>
      </c>
      <c r="AE26" s="213" t="s">
        <v>191</v>
      </c>
      <c r="AF26" s="212"/>
      <c r="AG26" s="213"/>
      <c r="AH26" s="212"/>
      <c r="AI26" s="213" t="s">
        <v>191</v>
      </c>
      <c r="AJ26" s="212"/>
      <c r="AK26" s="213"/>
      <c r="AL26" s="212"/>
      <c r="AM26" s="214"/>
      <c r="AN26" s="212"/>
      <c r="AO26" s="213"/>
      <c r="AP26" s="212"/>
      <c r="AQ26" s="213"/>
      <c r="AR26" s="212" t="s">
        <v>191</v>
      </c>
      <c r="AS26" s="213"/>
      <c r="AT26" s="212"/>
      <c r="AU26" s="213" t="s">
        <v>191</v>
      </c>
    </row>
    <row r="27" spans="1:47" s="30" customFormat="1" x14ac:dyDescent="0.2">
      <c r="A27" s="143">
        <v>213</v>
      </c>
      <c r="B27" s="143" t="s">
        <v>2702</v>
      </c>
      <c r="C27" s="143"/>
      <c r="D27" s="143"/>
      <c r="E27" s="151"/>
      <c r="F27" s="212"/>
      <c r="G27" s="213"/>
      <c r="H27" s="212"/>
      <c r="I27" s="213"/>
      <c r="J27" s="212"/>
      <c r="K27" s="213"/>
      <c r="L27" s="212"/>
      <c r="M27" s="213"/>
      <c r="N27" s="212"/>
      <c r="O27" s="213"/>
      <c r="P27" s="212"/>
      <c r="Q27" s="213"/>
      <c r="R27" s="212"/>
      <c r="S27" s="213"/>
      <c r="T27" s="241"/>
      <c r="U27" s="213" t="s">
        <v>191</v>
      </c>
      <c r="V27" s="212" t="s">
        <v>191</v>
      </c>
      <c r="W27" s="213" t="s">
        <v>191</v>
      </c>
      <c r="X27" s="212" t="s">
        <v>191</v>
      </c>
      <c r="Y27" s="213" t="s">
        <v>191</v>
      </c>
      <c r="Z27" s="212" t="s">
        <v>191</v>
      </c>
      <c r="AA27" s="214" t="s">
        <v>191</v>
      </c>
      <c r="AB27" s="212" t="s">
        <v>191</v>
      </c>
      <c r="AC27" s="213" t="s">
        <v>191</v>
      </c>
      <c r="AD27" s="212" t="s">
        <v>191</v>
      </c>
      <c r="AE27" s="213" t="s">
        <v>191</v>
      </c>
      <c r="AF27" s="212"/>
      <c r="AG27" s="213"/>
      <c r="AH27" s="212"/>
      <c r="AI27" s="213" t="s">
        <v>191</v>
      </c>
      <c r="AJ27" s="212"/>
      <c r="AK27" s="213"/>
      <c r="AL27" s="212"/>
      <c r="AM27" s="214"/>
      <c r="AN27" s="212"/>
      <c r="AO27" s="213"/>
      <c r="AP27" s="212"/>
      <c r="AQ27" s="213"/>
      <c r="AR27" s="212" t="s">
        <v>191</v>
      </c>
      <c r="AS27" s="213"/>
      <c r="AT27" s="212"/>
      <c r="AU27" s="213" t="s">
        <v>191</v>
      </c>
    </row>
    <row r="28" spans="1:47" s="30" customFormat="1" x14ac:dyDescent="0.2">
      <c r="A28" s="143">
        <v>214</v>
      </c>
      <c r="B28" s="143" t="s">
        <v>2703</v>
      </c>
      <c r="C28" s="143"/>
      <c r="D28" s="143"/>
      <c r="E28" s="151"/>
      <c r="F28" s="212"/>
      <c r="G28" s="213"/>
      <c r="H28" s="212"/>
      <c r="I28" s="213"/>
      <c r="J28" s="212"/>
      <c r="K28" s="213"/>
      <c r="L28" s="212"/>
      <c r="M28" s="213"/>
      <c r="N28" s="212"/>
      <c r="O28" s="213"/>
      <c r="P28" s="212"/>
      <c r="Q28" s="213"/>
      <c r="R28" s="212"/>
      <c r="S28" s="213"/>
      <c r="T28" s="241"/>
      <c r="U28" s="213" t="s">
        <v>191</v>
      </c>
      <c r="V28" s="212" t="s">
        <v>191</v>
      </c>
      <c r="W28" s="213" t="s">
        <v>191</v>
      </c>
      <c r="X28" s="212" t="s">
        <v>191</v>
      </c>
      <c r="Y28" s="213" t="s">
        <v>191</v>
      </c>
      <c r="Z28" s="212" t="s">
        <v>191</v>
      </c>
      <c r="AA28" s="214" t="s">
        <v>191</v>
      </c>
      <c r="AB28" s="212" t="s">
        <v>191</v>
      </c>
      <c r="AC28" s="213" t="s">
        <v>191</v>
      </c>
      <c r="AD28" s="212" t="s">
        <v>191</v>
      </c>
      <c r="AE28" s="213" t="s">
        <v>191</v>
      </c>
      <c r="AF28" s="212"/>
      <c r="AG28" s="213"/>
      <c r="AH28" s="212"/>
      <c r="AI28" s="213" t="s">
        <v>191</v>
      </c>
      <c r="AJ28" s="212"/>
      <c r="AK28" s="213"/>
      <c r="AL28" s="212"/>
      <c r="AM28" s="214"/>
      <c r="AN28" s="212"/>
      <c r="AO28" s="213"/>
      <c r="AP28" s="212"/>
      <c r="AQ28" s="213"/>
      <c r="AR28" s="212" t="s">
        <v>191</v>
      </c>
      <c r="AS28" s="213"/>
      <c r="AT28" s="212"/>
      <c r="AU28" s="213" t="s">
        <v>191</v>
      </c>
    </row>
    <row r="29" spans="1:47" s="30" customFormat="1" x14ac:dyDescent="0.2">
      <c r="A29" s="143">
        <v>215</v>
      </c>
      <c r="B29" s="143" t="s">
        <v>2704</v>
      </c>
      <c r="C29" s="143"/>
      <c r="D29" s="143"/>
      <c r="E29" s="151"/>
      <c r="F29" s="212"/>
      <c r="G29" s="213"/>
      <c r="H29" s="212"/>
      <c r="I29" s="213"/>
      <c r="J29" s="212"/>
      <c r="K29" s="213"/>
      <c r="L29" s="212"/>
      <c r="M29" s="213"/>
      <c r="N29" s="212"/>
      <c r="O29" s="213"/>
      <c r="P29" s="212"/>
      <c r="Q29" s="213"/>
      <c r="R29" s="212"/>
      <c r="S29" s="213"/>
      <c r="T29" s="241"/>
      <c r="U29" s="213" t="s">
        <v>191</v>
      </c>
      <c r="V29" s="212" t="s">
        <v>191</v>
      </c>
      <c r="W29" s="213" t="s">
        <v>191</v>
      </c>
      <c r="X29" s="212" t="s">
        <v>191</v>
      </c>
      <c r="Y29" s="213" t="s">
        <v>191</v>
      </c>
      <c r="Z29" s="212" t="s">
        <v>191</v>
      </c>
      <c r="AA29" s="214" t="s">
        <v>191</v>
      </c>
      <c r="AB29" s="212" t="s">
        <v>191</v>
      </c>
      <c r="AC29" s="213" t="s">
        <v>191</v>
      </c>
      <c r="AD29" s="212" t="s">
        <v>191</v>
      </c>
      <c r="AE29" s="213" t="s">
        <v>191</v>
      </c>
      <c r="AF29" s="212"/>
      <c r="AG29" s="213"/>
      <c r="AH29" s="212"/>
      <c r="AI29" s="213" t="s">
        <v>191</v>
      </c>
      <c r="AJ29" s="212"/>
      <c r="AK29" s="213"/>
      <c r="AL29" s="212"/>
      <c r="AM29" s="214"/>
      <c r="AN29" s="212"/>
      <c r="AO29" s="213"/>
      <c r="AP29" s="212"/>
      <c r="AQ29" s="213"/>
      <c r="AR29" s="212" t="s">
        <v>191</v>
      </c>
      <c r="AS29" s="213"/>
      <c r="AT29" s="212"/>
      <c r="AU29" s="213" t="s">
        <v>191</v>
      </c>
    </row>
    <row r="30" spans="1:47" s="30" customFormat="1" x14ac:dyDescent="0.2">
      <c r="A30" s="143">
        <v>216</v>
      </c>
      <c r="B30" s="143" t="s">
        <v>2705</v>
      </c>
      <c r="C30" s="143"/>
      <c r="D30" s="143"/>
      <c r="E30" s="151"/>
      <c r="F30" s="212"/>
      <c r="G30" s="213"/>
      <c r="H30" s="212"/>
      <c r="I30" s="213"/>
      <c r="J30" s="212"/>
      <c r="K30" s="213"/>
      <c r="L30" s="212"/>
      <c r="M30" s="213"/>
      <c r="N30" s="212"/>
      <c r="O30" s="213"/>
      <c r="P30" s="212"/>
      <c r="Q30" s="213"/>
      <c r="R30" s="212"/>
      <c r="S30" s="213"/>
      <c r="T30" s="241"/>
      <c r="U30" s="213" t="s">
        <v>191</v>
      </c>
      <c r="V30" s="212" t="s">
        <v>191</v>
      </c>
      <c r="W30" s="213" t="s">
        <v>191</v>
      </c>
      <c r="X30" s="212" t="s">
        <v>191</v>
      </c>
      <c r="Y30" s="213" t="s">
        <v>191</v>
      </c>
      <c r="Z30" s="212" t="s">
        <v>191</v>
      </c>
      <c r="AA30" s="214" t="s">
        <v>191</v>
      </c>
      <c r="AB30" s="212" t="s">
        <v>191</v>
      </c>
      <c r="AC30" s="213" t="s">
        <v>191</v>
      </c>
      <c r="AD30" s="212" t="s">
        <v>191</v>
      </c>
      <c r="AE30" s="213" t="s">
        <v>191</v>
      </c>
      <c r="AF30" s="212"/>
      <c r="AG30" s="213"/>
      <c r="AH30" s="212"/>
      <c r="AI30" s="213" t="s">
        <v>191</v>
      </c>
      <c r="AJ30" s="212"/>
      <c r="AK30" s="213"/>
      <c r="AL30" s="212"/>
      <c r="AM30" s="214"/>
      <c r="AN30" s="212"/>
      <c r="AO30" s="213"/>
      <c r="AP30" s="212"/>
      <c r="AQ30" s="213"/>
      <c r="AR30" s="212" t="s">
        <v>191</v>
      </c>
      <c r="AS30" s="213"/>
      <c r="AT30" s="212"/>
      <c r="AU30" s="213" t="s">
        <v>191</v>
      </c>
    </row>
    <row r="31" spans="1:47" s="30" customFormat="1" x14ac:dyDescent="0.2">
      <c r="A31" s="143">
        <v>217</v>
      </c>
      <c r="B31" s="143" t="s">
        <v>4143</v>
      </c>
      <c r="C31" s="143"/>
      <c r="D31" s="143"/>
      <c r="E31" s="151"/>
      <c r="F31" s="212" t="s">
        <v>191</v>
      </c>
      <c r="G31" s="213" t="s">
        <v>191</v>
      </c>
      <c r="H31" s="212" t="s">
        <v>191</v>
      </c>
      <c r="I31" s="213" t="s">
        <v>191</v>
      </c>
      <c r="J31" s="212" t="s">
        <v>191</v>
      </c>
      <c r="K31" s="213" t="s">
        <v>191</v>
      </c>
      <c r="L31" s="212"/>
      <c r="M31" s="213"/>
      <c r="N31" s="212"/>
      <c r="O31" s="213"/>
      <c r="P31" s="212"/>
      <c r="Q31" s="213"/>
      <c r="R31" s="212"/>
      <c r="S31" s="213"/>
      <c r="T31" s="241"/>
      <c r="U31" s="213" t="s">
        <v>191</v>
      </c>
      <c r="V31" s="212" t="s">
        <v>191</v>
      </c>
      <c r="W31" s="213" t="s">
        <v>191</v>
      </c>
      <c r="X31" s="212" t="s">
        <v>191</v>
      </c>
      <c r="Y31" s="213" t="s">
        <v>191</v>
      </c>
      <c r="Z31" s="212" t="s">
        <v>191</v>
      </c>
      <c r="AA31" s="214" t="s">
        <v>191</v>
      </c>
      <c r="AB31" s="212" t="s">
        <v>191</v>
      </c>
      <c r="AC31" s="213" t="s">
        <v>191</v>
      </c>
      <c r="AD31" s="212" t="s">
        <v>191</v>
      </c>
      <c r="AE31" s="213" t="s">
        <v>191</v>
      </c>
      <c r="AF31" s="212"/>
      <c r="AG31" s="213"/>
      <c r="AH31" s="212"/>
      <c r="AI31" s="213" t="s">
        <v>191</v>
      </c>
      <c r="AJ31" s="212"/>
      <c r="AK31" s="213"/>
      <c r="AL31" s="212"/>
      <c r="AM31" s="214"/>
      <c r="AN31" s="212"/>
      <c r="AO31" s="213"/>
      <c r="AP31" s="212"/>
      <c r="AQ31" s="213"/>
      <c r="AR31" s="212" t="s">
        <v>191</v>
      </c>
      <c r="AS31" s="213"/>
      <c r="AT31" s="212"/>
      <c r="AU31" s="213" t="s">
        <v>191</v>
      </c>
    </row>
    <row r="32" spans="1:47" s="30" customFormat="1" x14ac:dyDescent="0.2">
      <c r="A32" s="143">
        <v>218</v>
      </c>
      <c r="B32" s="143" t="s">
        <v>130</v>
      </c>
      <c r="C32" s="143"/>
      <c r="D32" s="143"/>
      <c r="E32" s="151"/>
      <c r="F32" s="212"/>
      <c r="G32" s="213"/>
      <c r="H32" s="212"/>
      <c r="I32" s="213"/>
      <c r="J32" s="212"/>
      <c r="K32" s="213"/>
      <c r="L32" s="212"/>
      <c r="M32" s="213"/>
      <c r="N32" s="212"/>
      <c r="O32" s="213"/>
      <c r="P32" s="212"/>
      <c r="Q32" s="213"/>
      <c r="R32" s="212"/>
      <c r="S32" s="213"/>
      <c r="T32" s="241"/>
      <c r="U32" s="213" t="s">
        <v>191</v>
      </c>
      <c r="V32" s="212" t="s">
        <v>191</v>
      </c>
      <c r="W32" s="213" t="s">
        <v>191</v>
      </c>
      <c r="X32" s="212" t="s">
        <v>191</v>
      </c>
      <c r="Y32" s="213"/>
      <c r="Z32" s="212" t="s">
        <v>191</v>
      </c>
      <c r="AA32" s="214" t="s">
        <v>191</v>
      </c>
      <c r="AB32" s="212"/>
      <c r="AC32" s="213" t="s">
        <v>191</v>
      </c>
      <c r="AD32" s="212"/>
      <c r="AE32" s="213"/>
      <c r="AF32" s="212" t="s">
        <v>191</v>
      </c>
      <c r="AG32" s="213"/>
      <c r="AH32" s="212"/>
      <c r="AI32" s="213" t="s">
        <v>191</v>
      </c>
      <c r="AJ32" s="212"/>
      <c r="AK32" s="213"/>
      <c r="AL32" s="212"/>
      <c r="AM32" s="214"/>
      <c r="AN32" s="212"/>
      <c r="AO32" s="213"/>
      <c r="AP32" s="212"/>
      <c r="AQ32" s="213"/>
      <c r="AR32" s="212" t="s">
        <v>191</v>
      </c>
      <c r="AS32" s="213"/>
      <c r="AT32" s="212"/>
      <c r="AU32" s="213" t="s">
        <v>191</v>
      </c>
    </row>
    <row r="33" spans="1:47" s="30" customFormat="1" x14ac:dyDescent="0.2">
      <c r="A33" s="143">
        <v>219</v>
      </c>
      <c r="B33" s="143" t="s">
        <v>2707</v>
      </c>
      <c r="C33" s="143"/>
      <c r="D33" s="143"/>
      <c r="E33" s="151"/>
      <c r="F33" s="212"/>
      <c r="G33" s="213"/>
      <c r="H33" s="212"/>
      <c r="I33" s="213"/>
      <c r="J33" s="212"/>
      <c r="K33" s="213"/>
      <c r="L33" s="212" t="s">
        <v>191</v>
      </c>
      <c r="M33" s="213" t="s">
        <v>191</v>
      </c>
      <c r="N33" s="212" t="s">
        <v>191</v>
      </c>
      <c r="O33" s="213" t="s">
        <v>191</v>
      </c>
      <c r="P33" s="212" t="s">
        <v>191</v>
      </c>
      <c r="Q33" s="213" t="s">
        <v>191</v>
      </c>
      <c r="R33" s="212" t="s">
        <v>191</v>
      </c>
      <c r="S33" s="213" t="s">
        <v>191</v>
      </c>
      <c r="T33" s="241" t="s">
        <v>191</v>
      </c>
      <c r="U33" s="213" t="s">
        <v>191</v>
      </c>
      <c r="V33" s="212" t="s">
        <v>191</v>
      </c>
      <c r="W33" s="213" t="s">
        <v>191</v>
      </c>
      <c r="X33" s="212" t="s">
        <v>191</v>
      </c>
      <c r="Y33" s="213" t="s">
        <v>191</v>
      </c>
      <c r="Z33" s="212" t="s">
        <v>191</v>
      </c>
      <c r="AA33" s="214" t="s">
        <v>191</v>
      </c>
      <c r="AB33" s="212" t="s">
        <v>191</v>
      </c>
      <c r="AC33" s="213" t="s">
        <v>191</v>
      </c>
      <c r="AD33" s="212" t="s">
        <v>191</v>
      </c>
      <c r="AE33" s="213" t="s">
        <v>191</v>
      </c>
      <c r="AF33" s="212" t="s">
        <v>191</v>
      </c>
      <c r="AG33" s="213"/>
      <c r="AH33" s="212"/>
      <c r="AI33" s="213" t="s">
        <v>191</v>
      </c>
      <c r="AJ33" s="212"/>
      <c r="AK33" s="213"/>
      <c r="AL33" s="212"/>
      <c r="AM33" s="214"/>
      <c r="AN33" s="212"/>
      <c r="AO33" s="213"/>
      <c r="AP33" s="212"/>
      <c r="AQ33" s="213"/>
      <c r="AR33" s="212" t="s">
        <v>191</v>
      </c>
      <c r="AS33" s="213" t="s">
        <v>191</v>
      </c>
      <c r="AT33" s="212"/>
      <c r="AU33" s="213" t="s">
        <v>191</v>
      </c>
    </row>
    <row r="34" spans="1:47" s="30" customFormat="1" x14ac:dyDescent="0.2">
      <c r="A34" s="143">
        <v>220</v>
      </c>
      <c r="B34" s="143" t="s">
        <v>2708</v>
      </c>
      <c r="C34" s="143"/>
      <c r="D34" s="143"/>
      <c r="E34" s="151"/>
      <c r="F34" s="212" t="s">
        <v>191</v>
      </c>
      <c r="G34" s="213" t="s">
        <v>191</v>
      </c>
      <c r="H34" s="212" t="s">
        <v>191</v>
      </c>
      <c r="I34" s="213"/>
      <c r="J34" s="212" t="s">
        <v>191</v>
      </c>
      <c r="K34" s="213" t="s">
        <v>191</v>
      </c>
      <c r="L34" s="212" t="s">
        <v>191</v>
      </c>
      <c r="M34" s="213"/>
      <c r="N34" s="212" t="s">
        <v>191</v>
      </c>
      <c r="O34" s="213" t="s">
        <v>191</v>
      </c>
      <c r="P34" s="212"/>
      <c r="Q34" s="213"/>
      <c r="R34" s="212"/>
      <c r="S34" s="213" t="s">
        <v>191</v>
      </c>
      <c r="T34" s="241" t="s">
        <v>191</v>
      </c>
      <c r="U34" s="213" t="s">
        <v>191</v>
      </c>
      <c r="V34" s="212" t="s">
        <v>191</v>
      </c>
      <c r="W34" s="213" t="s">
        <v>191</v>
      </c>
      <c r="X34" s="212" t="s">
        <v>191</v>
      </c>
      <c r="Y34" s="213" t="s">
        <v>191</v>
      </c>
      <c r="Z34" s="212" t="s">
        <v>191</v>
      </c>
      <c r="AA34" s="214" t="s">
        <v>191</v>
      </c>
      <c r="AB34" s="212" t="s">
        <v>191</v>
      </c>
      <c r="AC34" s="213" t="s">
        <v>191</v>
      </c>
      <c r="AD34" s="212" t="s">
        <v>191</v>
      </c>
      <c r="AE34" s="213" t="s">
        <v>191</v>
      </c>
      <c r="AF34" s="212" t="s">
        <v>191</v>
      </c>
      <c r="AG34" s="213"/>
      <c r="AH34" s="212"/>
      <c r="AI34" s="213" t="s">
        <v>191</v>
      </c>
      <c r="AJ34" s="212"/>
      <c r="AK34" s="213"/>
      <c r="AL34" s="212"/>
      <c r="AM34" s="214"/>
      <c r="AN34" s="212"/>
      <c r="AO34" s="213"/>
      <c r="AP34" s="212"/>
      <c r="AQ34" s="213" t="s">
        <v>191</v>
      </c>
      <c r="AR34" s="212" t="s">
        <v>191</v>
      </c>
      <c r="AS34" s="213"/>
      <c r="AT34" s="212"/>
      <c r="AU34" s="213" t="s">
        <v>191</v>
      </c>
    </row>
    <row r="35" spans="1:47" s="30" customFormat="1" x14ac:dyDescent="0.2">
      <c r="A35" s="141">
        <v>301</v>
      </c>
      <c r="B35" s="141" t="s">
        <v>2709</v>
      </c>
      <c r="C35" s="141"/>
      <c r="D35" s="141"/>
      <c r="E35" s="150"/>
      <c r="F35" s="212" t="s">
        <v>191</v>
      </c>
      <c r="G35" s="212" t="s">
        <v>191</v>
      </c>
      <c r="H35" s="212" t="s">
        <v>191</v>
      </c>
      <c r="I35" s="212" t="s">
        <v>191</v>
      </c>
      <c r="J35" s="212" t="s">
        <v>191</v>
      </c>
      <c r="K35" s="212" t="s">
        <v>191</v>
      </c>
      <c r="L35" s="212" t="s">
        <v>191</v>
      </c>
      <c r="M35" s="212" t="s">
        <v>191</v>
      </c>
      <c r="N35" s="212" t="s">
        <v>191</v>
      </c>
      <c r="O35" s="212" t="s">
        <v>191</v>
      </c>
      <c r="P35" s="212" t="s">
        <v>191</v>
      </c>
      <c r="Q35" s="212" t="s">
        <v>191</v>
      </c>
      <c r="R35" s="212" t="s">
        <v>191</v>
      </c>
      <c r="S35" s="212" t="s">
        <v>191</v>
      </c>
      <c r="T35" s="241" t="s">
        <v>191</v>
      </c>
      <c r="U35" s="212" t="s">
        <v>191</v>
      </c>
      <c r="V35" s="212" t="s">
        <v>191</v>
      </c>
      <c r="W35" s="212" t="s">
        <v>191</v>
      </c>
      <c r="X35" s="212" t="s">
        <v>191</v>
      </c>
      <c r="Y35" s="212" t="s">
        <v>191</v>
      </c>
      <c r="Z35" s="212" t="s">
        <v>191</v>
      </c>
      <c r="AA35" s="212" t="s">
        <v>191</v>
      </c>
      <c r="AB35" s="212" t="s">
        <v>191</v>
      </c>
      <c r="AC35" s="212" t="s">
        <v>191</v>
      </c>
      <c r="AD35" s="212" t="s">
        <v>191</v>
      </c>
      <c r="AE35" s="212" t="s">
        <v>191</v>
      </c>
      <c r="AF35" s="212" t="s">
        <v>191</v>
      </c>
      <c r="AG35" s="212" t="s">
        <v>191</v>
      </c>
      <c r="AH35" s="212" t="s">
        <v>191</v>
      </c>
      <c r="AI35" s="212"/>
      <c r="AJ35" s="212" t="s">
        <v>191</v>
      </c>
      <c r="AK35" s="212" t="s">
        <v>191</v>
      </c>
      <c r="AL35" s="212" t="s">
        <v>191</v>
      </c>
      <c r="AM35" s="212" t="s">
        <v>191</v>
      </c>
      <c r="AN35" s="212" t="s">
        <v>191</v>
      </c>
      <c r="AO35" s="212"/>
      <c r="AP35" s="212"/>
      <c r="AQ35" s="212" t="s">
        <v>191</v>
      </c>
      <c r="AR35" s="212"/>
      <c r="AS35" s="212" t="s">
        <v>191</v>
      </c>
      <c r="AT35" s="212"/>
      <c r="AU35" s="212" t="s">
        <v>191</v>
      </c>
    </row>
    <row r="36" spans="1:47" s="30" customFormat="1" x14ac:dyDescent="0.2">
      <c r="A36" s="148">
        <v>302</v>
      </c>
      <c r="B36" s="143" t="s">
        <v>2710</v>
      </c>
      <c r="C36" s="143"/>
      <c r="D36" s="143"/>
      <c r="E36" s="151">
        <v>39814</v>
      </c>
      <c r="F36" s="219" t="s">
        <v>3889</v>
      </c>
      <c r="G36" s="213" t="s">
        <v>3889</v>
      </c>
      <c r="H36" s="212" t="s">
        <v>3889</v>
      </c>
      <c r="I36" s="213" t="s">
        <v>3889</v>
      </c>
      <c r="J36" s="212" t="s">
        <v>3889</v>
      </c>
      <c r="K36" s="213" t="s">
        <v>3889</v>
      </c>
      <c r="L36" s="212" t="s">
        <v>3889</v>
      </c>
      <c r="M36" s="213" t="s">
        <v>3889</v>
      </c>
      <c r="N36" s="212" t="s">
        <v>3889</v>
      </c>
      <c r="O36" s="213" t="s">
        <v>3889</v>
      </c>
      <c r="P36" s="212" t="s">
        <v>3889</v>
      </c>
      <c r="Q36" s="213" t="s">
        <v>3889</v>
      </c>
      <c r="R36" s="212" t="s">
        <v>3889</v>
      </c>
      <c r="S36" s="213" t="s">
        <v>3889</v>
      </c>
      <c r="T36" s="241" t="s">
        <v>3889</v>
      </c>
      <c r="U36" s="213" t="s">
        <v>3889</v>
      </c>
      <c r="V36" s="212" t="s">
        <v>3889</v>
      </c>
      <c r="W36" s="213" t="s">
        <v>3889</v>
      </c>
      <c r="X36" s="212" t="s">
        <v>3889</v>
      </c>
      <c r="Y36" s="213" t="s">
        <v>3889</v>
      </c>
      <c r="Z36" s="212" t="s">
        <v>3889</v>
      </c>
      <c r="AA36" s="214" t="s">
        <v>3889</v>
      </c>
      <c r="AB36" s="212" t="s">
        <v>3889</v>
      </c>
      <c r="AC36" s="213" t="s">
        <v>3889</v>
      </c>
      <c r="AD36" s="212" t="s">
        <v>3889</v>
      </c>
      <c r="AE36" s="213" t="s">
        <v>3889</v>
      </c>
      <c r="AF36" s="212" t="s">
        <v>3889</v>
      </c>
      <c r="AG36" s="213" t="s">
        <v>3889</v>
      </c>
      <c r="AH36" s="212" t="s">
        <v>3889</v>
      </c>
      <c r="AI36" s="213" t="s">
        <v>3889</v>
      </c>
      <c r="AJ36" s="212" t="s">
        <v>3889</v>
      </c>
      <c r="AK36" s="213" t="s">
        <v>3889</v>
      </c>
      <c r="AL36" s="212" t="s">
        <v>3889</v>
      </c>
      <c r="AM36" s="214" t="s">
        <v>3889</v>
      </c>
      <c r="AN36" s="212" t="s">
        <v>3889</v>
      </c>
      <c r="AO36" s="213" t="s">
        <v>3889</v>
      </c>
      <c r="AP36" s="212" t="s">
        <v>3889</v>
      </c>
      <c r="AQ36" s="213" t="s">
        <v>3889</v>
      </c>
      <c r="AR36" s="212" t="s">
        <v>3889</v>
      </c>
      <c r="AS36" s="213" t="s">
        <v>3889</v>
      </c>
      <c r="AT36" s="212" t="s">
        <v>3889</v>
      </c>
      <c r="AU36" s="213" t="s">
        <v>3889</v>
      </c>
    </row>
    <row r="37" spans="1:47" s="30" customFormat="1" x14ac:dyDescent="0.2">
      <c r="A37" s="148">
        <v>303</v>
      </c>
      <c r="B37" s="143" t="s">
        <v>2711</v>
      </c>
      <c r="C37" s="143"/>
      <c r="D37" s="143"/>
      <c r="E37" s="151">
        <v>39814</v>
      </c>
      <c r="F37" s="219" t="s">
        <v>3889</v>
      </c>
      <c r="G37" s="213" t="s">
        <v>3889</v>
      </c>
      <c r="H37" s="212" t="s">
        <v>3889</v>
      </c>
      <c r="I37" s="213" t="s">
        <v>3889</v>
      </c>
      <c r="J37" s="212" t="s">
        <v>3889</v>
      </c>
      <c r="K37" s="213" t="s">
        <v>3889</v>
      </c>
      <c r="L37" s="212" t="s">
        <v>3889</v>
      </c>
      <c r="M37" s="213" t="s">
        <v>3889</v>
      </c>
      <c r="N37" s="212" t="s">
        <v>3889</v>
      </c>
      <c r="O37" s="213" t="s">
        <v>3889</v>
      </c>
      <c r="P37" s="212" t="s">
        <v>3889</v>
      </c>
      <c r="Q37" s="213" t="s">
        <v>3889</v>
      </c>
      <c r="R37" s="212" t="s">
        <v>3889</v>
      </c>
      <c r="S37" s="213" t="s">
        <v>3889</v>
      </c>
      <c r="T37" s="241" t="s">
        <v>3889</v>
      </c>
      <c r="U37" s="213" t="s">
        <v>3889</v>
      </c>
      <c r="V37" s="212" t="s">
        <v>3889</v>
      </c>
      <c r="W37" s="213" t="s">
        <v>3889</v>
      </c>
      <c r="X37" s="212" t="s">
        <v>3889</v>
      </c>
      <c r="Y37" s="213" t="s">
        <v>3889</v>
      </c>
      <c r="Z37" s="212" t="s">
        <v>3889</v>
      </c>
      <c r="AA37" s="214" t="s">
        <v>3889</v>
      </c>
      <c r="AB37" s="212" t="s">
        <v>3889</v>
      </c>
      <c r="AC37" s="213" t="s">
        <v>3889</v>
      </c>
      <c r="AD37" s="212" t="s">
        <v>3889</v>
      </c>
      <c r="AE37" s="213" t="s">
        <v>3889</v>
      </c>
      <c r="AF37" s="212" t="s">
        <v>3889</v>
      </c>
      <c r="AG37" s="213" t="s">
        <v>3889</v>
      </c>
      <c r="AH37" s="212" t="s">
        <v>3889</v>
      </c>
      <c r="AI37" s="213" t="s">
        <v>3889</v>
      </c>
      <c r="AJ37" s="212" t="s">
        <v>3889</v>
      </c>
      <c r="AK37" s="213" t="s">
        <v>3889</v>
      </c>
      <c r="AL37" s="212" t="s">
        <v>3889</v>
      </c>
      <c r="AM37" s="214" t="s">
        <v>3889</v>
      </c>
      <c r="AN37" s="212" t="s">
        <v>3889</v>
      </c>
      <c r="AO37" s="213" t="s">
        <v>3889</v>
      </c>
      <c r="AP37" s="212" t="s">
        <v>3889</v>
      </c>
      <c r="AQ37" s="213" t="s">
        <v>3889</v>
      </c>
      <c r="AR37" s="212" t="s">
        <v>3889</v>
      </c>
      <c r="AS37" s="213" t="s">
        <v>3889</v>
      </c>
      <c r="AT37" s="212" t="s">
        <v>3889</v>
      </c>
      <c r="AU37" s="213" t="s">
        <v>3889</v>
      </c>
    </row>
    <row r="38" spans="1:47" s="30" customFormat="1" x14ac:dyDescent="0.2">
      <c r="A38" s="148">
        <v>304</v>
      </c>
      <c r="B38" s="143" t="s">
        <v>2712</v>
      </c>
      <c r="C38" s="143"/>
      <c r="D38" s="143"/>
      <c r="E38" s="151">
        <v>39814</v>
      </c>
      <c r="F38" s="219" t="s">
        <v>3889</v>
      </c>
      <c r="G38" s="213" t="s">
        <v>3889</v>
      </c>
      <c r="H38" s="212" t="s">
        <v>3889</v>
      </c>
      <c r="I38" s="213" t="s">
        <v>3889</v>
      </c>
      <c r="J38" s="212" t="s">
        <v>3889</v>
      </c>
      <c r="K38" s="213" t="s">
        <v>3889</v>
      </c>
      <c r="L38" s="212" t="s">
        <v>3889</v>
      </c>
      <c r="M38" s="213" t="s">
        <v>3889</v>
      </c>
      <c r="N38" s="212" t="s">
        <v>3889</v>
      </c>
      <c r="O38" s="213" t="s">
        <v>3889</v>
      </c>
      <c r="P38" s="212" t="s">
        <v>3889</v>
      </c>
      <c r="Q38" s="213" t="s">
        <v>3889</v>
      </c>
      <c r="R38" s="212" t="s">
        <v>3889</v>
      </c>
      <c r="S38" s="213" t="s">
        <v>3889</v>
      </c>
      <c r="T38" s="241" t="s">
        <v>3889</v>
      </c>
      <c r="U38" s="213" t="s">
        <v>3889</v>
      </c>
      <c r="V38" s="212" t="s">
        <v>3889</v>
      </c>
      <c r="W38" s="213" t="s">
        <v>3889</v>
      </c>
      <c r="X38" s="212" t="s">
        <v>3889</v>
      </c>
      <c r="Y38" s="213" t="s">
        <v>3889</v>
      </c>
      <c r="Z38" s="212" t="s">
        <v>3889</v>
      </c>
      <c r="AA38" s="214" t="s">
        <v>3889</v>
      </c>
      <c r="AB38" s="212" t="s">
        <v>3889</v>
      </c>
      <c r="AC38" s="213" t="s">
        <v>3889</v>
      </c>
      <c r="AD38" s="212" t="s">
        <v>3889</v>
      </c>
      <c r="AE38" s="213" t="s">
        <v>3889</v>
      </c>
      <c r="AF38" s="212" t="s">
        <v>3889</v>
      </c>
      <c r="AG38" s="213" t="s">
        <v>3889</v>
      </c>
      <c r="AH38" s="212" t="s">
        <v>3889</v>
      </c>
      <c r="AI38" s="213" t="s">
        <v>3889</v>
      </c>
      <c r="AJ38" s="212" t="s">
        <v>3889</v>
      </c>
      <c r="AK38" s="213" t="s">
        <v>3889</v>
      </c>
      <c r="AL38" s="212" t="s">
        <v>3889</v>
      </c>
      <c r="AM38" s="214" t="s">
        <v>3889</v>
      </c>
      <c r="AN38" s="212" t="s">
        <v>3889</v>
      </c>
      <c r="AO38" s="213" t="s">
        <v>3889</v>
      </c>
      <c r="AP38" s="212" t="s">
        <v>3889</v>
      </c>
      <c r="AQ38" s="213" t="s">
        <v>3889</v>
      </c>
      <c r="AR38" s="212" t="s">
        <v>3889</v>
      </c>
      <c r="AS38" s="213" t="s">
        <v>3889</v>
      </c>
      <c r="AT38" s="212" t="s">
        <v>3889</v>
      </c>
      <c r="AU38" s="213" t="s">
        <v>3889</v>
      </c>
    </row>
    <row r="39" spans="1:47" s="30" customFormat="1" x14ac:dyDescent="0.2">
      <c r="A39" s="148">
        <v>305</v>
      </c>
      <c r="B39" s="143" t="s">
        <v>2713</v>
      </c>
      <c r="C39" s="143"/>
      <c r="D39" s="143"/>
      <c r="E39" s="151">
        <v>39814</v>
      </c>
      <c r="F39" s="219" t="s">
        <v>3889</v>
      </c>
      <c r="G39" s="213" t="s">
        <v>3889</v>
      </c>
      <c r="H39" s="212" t="s">
        <v>3889</v>
      </c>
      <c r="I39" s="213" t="s">
        <v>3889</v>
      </c>
      <c r="J39" s="212" t="s">
        <v>3889</v>
      </c>
      <c r="K39" s="213" t="s">
        <v>3889</v>
      </c>
      <c r="L39" s="212" t="s">
        <v>3889</v>
      </c>
      <c r="M39" s="213" t="s">
        <v>3889</v>
      </c>
      <c r="N39" s="212" t="s">
        <v>3889</v>
      </c>
      <c r="O39" s="213" t="s">
        <v>3889</v>
      </c>
      <c r="P39" s="212" t="s">
        <v>3889</v>
      </c>
      <c r="Q39" s="213" t="s">
        <v>3889</v>
      </c>
      <c r="R39" s="212" t="s">
        <v>3889</v>
      </c>
      <c r="S39" s="213" t="s">
        <v>3889</v>
      </c>
      <c r="T39" s="241" t="s">
        <v>3889</v>
      </c>
      <c r="U39" s="213" t="s">
        <v>3889</v>
      </c>
      <c r="V39" s="212" t="s">
        <v>3889</v>
      </c>
      <c r="W39" s="213" t="s">
        <v>3889</v>
      </c>
      <c r="X39" s="212" t="s">
        <v>3889</v>
      </c>
      <c r="Y39" s="213" t="s">
        <v>3889</v>
      </c>
      <c r="Z39" s="212" t="s">
        <v>3889</v>
      </c>
      <c r="AA39" s="214" t="s">
        <v>3889</v>
      </c>
      <c r="AB39" s="212" t="s">
        <v>3889</v>
      </c>
      <c r="AC39" s="213" t="s">
        <v>3889</v>
      </c>
      <c r="AD39" s="212" t="s">
        <v>3889</v>
      </c>
      <c r="AE39" s="213" t="s">
        <v>3889</v>
      </c>
      <c r="AF39" s="212" t="s">
        <v>3889</v>
      </c>
      <c r="AG39" s="213" t="s">
        <v>3889</v>
      </c>
      <c r="AH39" s="212" t="s">
        <v>3889</v>
      </c>
      <c r="AI39" s="213" t="s">
        <v>3889</v>
      </c>
      <c r="AJ39" s="212" t="s">
        <v>3889</v>
      </c>
      <c r="AK39" s="213" t="s">
        <v>3889</v>
      </c>
      <c r="AL39" s="212" t="s">
        <v>3889</v>
      </c>
      <c r="AM39" s="214" t="s">
        <v>3889</v>
      </c>
      <c r="AN39" s="212" t="s">
        <v>3889</v>
      </c>
      <c r="AO39" s="213" t="s">
        <v>3889</v>
      </c>
      <c r="AP39" s="212" t="s">
        <v>3889</v>
      </c>
      <c r="AQ39" s="213" t="s">
        <v>3889</v>
      </c>
      <c r="AR39" s="212" t="s">
        <v>3889</v>
      </c>
      <c r="AS39" s="213" t="s">
        <v>3889</v>
      </c>
      <c r="AT39" s="212" t="s">
        <v>3889</v>
      </c>
      <c r="AU39" s="213" t="s">
        <v>3889</v>
      </c>
    </row>
    <row r="40" spans="1:47" s="30" customFormat="1" x14ac:dyDescent="0.2">
      <c r="A40" s="143">
        <v>306</v>
      </c>
      <c r="B40" s="143" t="s">
        <v>2714</v>
      </c>
      <c r="C40" s="143"/>
      <c r="D40" s="143"/>
      <c r="E40" s="151">
        <v>39814</v>
      </c>
      <c r="F40" s="219" t="s">
        <v>3889</v>
      </c>
      <c r="G40" s="213" t="s">
        <v>3889</v>
      </c>
      <c r="H40" s="212" t="s">
        <v>3889</v>
      </c>
      <c r="I40" s="213" t="s">
        <v>3889</v>
      </c>
      <c r="J40" s="212" t="s">
        <v>3889</v>
      </c>
      <c r="K40" s="213" t="s">
        <v>3889</v>
      </c>
      <c r="L40" s="212" t="s">
        <v>3889</v>
      </c>
      <c r="M40" s="213" t="s">
        <v>3889</v>
      </c>
      <c r="N40" s="212" t="s">
        <v>3889</v>
      </c>
      <c r="O40" s="213" t="s">
        <v>3889</v>
      </c>
      <c r="P40" s="212" t="s">
        <v>3889</v>
      </c>
      <c r="Q40" s="213" t="s">
        <v>3889</v>
      </c>
      <c r="R40" s="212" t="s">
        <v>3889</v>
      </c>
      <c r="S40" s="213" t="s">
        <v>3889</v>
      </c>
      <c r="T40" s="241" t="s">
        <v>3889</v>
      </c>
      <c r="U40" s="213" t="s">
        <v>3889</v>
      </c>
      <c r="V40" s="212" t="s">
        <v>3889</v>
      </c>
      <c r="W40" s="213" t="s">
        <v>3889</v>
      </c>
      <c r="X40" s="212" t="s">
        <v>3889</v>
      </c>
      <c r="Y40" s="213" t="s">
        <v>3889</v>
      </c>
      <c r="Z40" s="212" t="s">
        <v>3889</v>
      </c>
      <c r="AA40" s="214" t="s">
        <v>3889</v>
      </c>
      <c r="AB40" s="212" t="s">
        <v>3889</v>
      </c>
      <c r="AC40" s="213" t="s">
        <v>3889</v>
      </c>
      <c r="AD40" s="212" t="s">
        <v>3889</v>
      </c>
      <c r="AE40" s="213" t="s">
        <v>3889</v>
      </c>
      <c r="AF40" s="212" t="s">
        <v>3889</v>
      </c>
      <c r="AG40" s="213" t="s">
        <v>3889</v>
      </c>
      <c r="AH40" s="212" t="s">
        <v>3889</v>
      </c>
      <c r="AI40" s="213" t="s">
        <v>3889</v>
      </c>
      <c r="AJ40" s="212" t="s">
        <v>3889</v>
      </c>
      <c r="AK40" s="213" t="s">
        <v>3889</v>
      </c>
      <c r="AL40" s="212" t="s">
        <v>3889</v>
      </c>
      <c r="AM40" s="214" t="s">
        <v>3889</v>
      </c>
      <c r="AN40" s="212" t="s">
        <v>3889</v>
      </c>
      <c r="AO40" s="213" t="s">
        <v>3889</v>
      </c>
      <c r="AP40" s="212" t="s">
        <v>3889</v>
      </c>
      <c r="AQ40" s="213" t="s">
        <v>3889</v>
      </c>
      <c r="AR40" s="212" t="s">
        <v>3889</v>
      </c>
      <c r="AS40" s="213" t="s">
        <v>3889</v>
      </c>
      <c r="AT40" s="212" t="s">
        <v>3889</v>
      </c>
      <c r="AU40" s="213" t="s">
        <v>3889</v>
      </c>
    </row>
    <row r="41" spans="1:47" s="30" customFormat="1" x14ac:dyDescent="0.2">
      <c r="A41" s="143">
        <v>307</v>
      </c>
      <c r="B41" s="143" t="s">
        <v>2715</v>
      </c>
      <c r="C41" s="143"/>
      <c r="D41" s="143"/>
      <c r="E41" s="151"/>
      <c r="F41" s="212"/>
      <c r="G41" s="213"/>
      <c r="H41" s="212"/>
      <c r="I41" s="213"/>
      <c r="J41" s="212"/>
      <c r="K41" s="213"/>
      <c r="L41" s="212" t="s">
        <v>191</v>
      </c>
      <c r="M41" s="213" t="s">
        <v>191</v>
      </c>
      <c r="N41" s="212" t="s">
        <v>191</v>
      </c>
      <c r="O41" s="213" t="s">
        <v>191</v>
      </c>
      <c r="P41" s="212" t="s">
        <v>191</v>
      </c>
      <c r="Q41" s="213" t="s">
        <v>191</v>
      </c>
      <c r="R41" s="212" t="s">
        <v>191</v>
      </c>
      <c r="S41" s="213" t="s">
        <v>191</v>
      </c>
      <c r="T41" s="241" t="s">
        <v>191</v>
      </c>
      <c r="U41" s="213" t="s">
        <v>191</v>
      </c>
      <c r="V41" s="212" t="s">
        <v>191</v>
      </c>
      <c r="W41" s="213" t="s">
        <v>191</v>
      </c>
      <c r="X41" s="212" t="s">
        <v>191</v>
      </c>
      <c r="Y41" s="213" t="s">
        <v>191</v>
      </c>
      <c r="Z41" s="212" t="s">
        <v>191</v>
      </c>
      <c r="AA41" s="214" t="s">
        <v>191</v>
      </c>
      <c r="AB41" s="212" t="s">
        <v>191</v>
      </c>
      <c r="AC41" s="213" t="s">
        <v>191</v>
      </c>
      <c r="AD41" s="212" t="s">
        <v>191</v>
      </c>
      <c r="AE41" s="213" t="s">
        <v>191</v>
      </c>
      <c r="AF41" s="212"/>
      <c r="AG41" s="213" t="s">
        <v>191</v>
      </c>
      <c r="AH41" s="212"/>
      <c r="AI41" s="213"/>
      <c r="AJ41" s="212" t="s">
        <v>191</v>
      </c>
      <c r="AK41" s="213"/>
      <c r="AL41" s="212"/>
      <c r="AM41" s="214"/>
      <c r="AN41" s="212"/>
      <c r="AO41" s="213"/>
      <c r="AP41" s="212"/>
      <c r="AQ41" s="213"/>
      <c r="AR41" s="212"/>
      <c r="AS41" s="213"/>
      <c r="AT41" s="212"/>
      <c r="AU41" s="213" t="s">
        <v>191</v>
      </c>
    </row>
    <row r="42" spans="1:47" s="30" customFormat="1" x14ac:dyDescent="0.2">
      <c r="A42" s="143">
        <v>308</v>
      </c>
      <c r="B42" s="143" t="s">
        <v>2716</v>
      </c>
      <c r="C42" s="143"/>
      <c r="D42" s="143"/>
      <c r="E42" s="151"/>
      <c r="F42" s="212"/>
      <c r="G42" s="213"/>
      <c r="H42" s="212"/>
      <c r="I42" s="213"/>
      <c r="J42" s="212"/>
      <c r="K42" s="213"/>
      <c r="L42" s="212" t="s">
        <v>191</v>
      </c>
      <c r="M42" s="213" t="s">
        <v>191</v>
      </c>
      <c r="N42" s="212" t="s">
        <v>191</v>
      </c>
      <c r="O42" s="213" t="s">
        <v>191</v>
      </c>
      <c r="P42" s="212" t="s">
        <v>191</v>
      </c>
      <c r="Q42" s="213" t="s">
        <v>191</v>
      </c>
      <c r="R42" s="212" t="s">
        <v>191</v>
      </c>
      <c r="S42" s="213" t="s">
        <v>191</v>
      </c>
      <c r="T42" s="241" t="s">
        <v>191</v>
      </c>
      <c r="U42" s="213" t="s">
        <v>191</v>
      </c>
      <c r="V42" s="212" t="s">
        <v>191</v>
      </c>
      <c r="W42" s="213" t="s">
        <v>191</v>
      </c>
      <c r="X42" s="212" t="s">
        <v>191</v>
      </c>
      <c r="Y42" s="213" t="s">
        <v>191</v>
      </c>
      <c r="Z42" s="212" t="s">
        <v>191</v>
      </c>
      <c r="AA42" s="214" t="s">
        <v>191</v>
      </c>
      <c r="AB42" s="212" t="s">
        <v>191</v>
      </c>
      <c r="AC42" s="213" t="s">
        <v>191</v>
      </c>
      <c r="AD42" s="212" t="s">
        <v>191</v>
      </c>
      <c r="AE42" s="213" t="s">
        <v>191</v>
      </c>
      <c r="AF42" s="212"/>
      <c r="AG42" s="213" t="s">
        <v>191</v>
      </c>
      <c r="AH42" s="212"/>
      <c r="AI42" s="213"/>
      <c r="AJ42" s="212" t="s">
        <v>191</v>
      </c>
      <c r="AK42" s="213"/>
      <c r="AL42" s="212"/>
      <c r="AM42" s="214"/>
      <c r="AN42" s="212"/>
      <c r="AO42" s="213"/>
      <c r="AP42" s="212"/>
      <c r="AQ42" s="213"/>
      <c r="AR42" s="212"/>
      <c r="AS42" s="213"/>
      <c r="AT42" s="212"/>
      <c r="AU42" s="213" t="s">
        <v>191</v>
      </c>
    </row>
    <row r="43" spans="1:47" s="30" customFormat="1" x14ac:dyDescent="0.2">
      <c r="A43" s="143">
        <v>309</v>
      </c>
      <c r="B43" s="143" t="s">
        <v>2717</v>
      </c>
      <c r="C43" s="143"/>
      <c r="D43" s="143"/>
      <c r="E43" s="151"/>
      <c r="F43" s="212"/>
      <c r="G43" s="213"/>
      <c r="H43" s="212"/>
      <c r="I43" s="213"/>
      <c r="J43" s="212"/>
      <c r="K43" s="213"/>
      <c r="L43" s="212" t="s">
        <v>191</v>
      </c>
      <c r="M43" s="213" t="s">
        <v>191</v>
      </c>
      <c r="N43" s="212" t="s">
        <v>191</v>
      </c>
      <c r="O43" s="213" t="s">
        <v>191</v>
      </c>
      <c r="P43" s="212" t="s">
        <v>191</v>
      </c>
      <c r="Q43" s="213" t="s">
        <v>191</v>
      </c>
      <c r="R43" s="212" t="s">
        <v>191</v>
      </c>
      <c r="S43" s="213" t="s">
        <v>191</v>
      </c>
      <c r="T43" s="241" t="s">
        <v>191</v>
      </c>
      <c r="U43" s="213" t="s">
        <v>191</v>
      </c>
      <c r="V43" s="212" t="s">
        <v>191</v>
      </c>
      <c r="W43" s="213" t="s">
        <v>191</v>
      </c>
      <c r="X43" s="212" t="s">
        <v>191</v>
      </c>
      <c r="Y43" s="213" t="s">
        <v>191</v>
      </c>
      <c r="Z43" s="212" t="s">
        <v>191</v>
      </c>
      <c r="AA43" s="214" t="s">
        <v>191</v>
      </c>
      <c r="AB43" s="212" t="s">
        <v>191</v>
      </c>
      <c r="AC43" s="213" t="s">
        <v>191</v>
      </c>
      <c r="AD43" s="212" t="s">
        <v>191</v>
      </c>
      <c r="AE43" s="213" t="s">
        <v>191</v>
      </c>
      <c r="AF43" s="212"/>
      <c r="AG43" s="213" t="s">
        <v>191</v>
      </c>
      <c r="AH43" s="212"/>
      <c r="AI43" s="213"/>
      <c r="AJ43" s="212" t="s">
        <v>191</v>
      </c>
      <c r="AK43" s="213"/>
      <c r="AL43" s="212"/>
      <c r="AM43" s="214"/>
      <c r="AN43" s="212"/>
      <c r="AO43" s="213"/>
      <c r="AP43" s="212"/>
      <c r="AQ43" s="213"/>
      <c r="AR43" s="212"/>
      <c r="AS43" s="213"/>
      <c r="AT43" s="212"/>
      <c r="AU43" s="213" t="s">
        <v>191</v>
      </c>
    </row>
    <row r="44" spans="1:47" s="30" customFormat="1" x14ac:dyDescent="0.2">
      <c r="A44" s="143">
        <v>310</v>
      </c>
      <c r="B44" s="143" t="s">
        <v>2718</v>
      </c>
      <c r="C44" s="143"/>
      <c r="D44" s="143"/>
      <c r="E44" s="151"/>
      <c r="F44" s="212" t="s">
        <v>191</v>
      </c>
      <c r="G44" s="213" t="s">
        <v>191</v>
      </c>
      <c r="H44" s="212" t="s">
        <v>191</v>
      </c>
      <c r="I44" s="213" t="s">
        <v>191</v>
      </c>
      <c r="J44" s="212" t="s">
        <v>191</v>
      </c>
      <c r="K44" s="213" t="s">
        <v>191</v>
      </c>
      <c r="L44" s="212" t="s">
        <v>191</v>
      </c>
      <c r="M44" s="213" t="s">
        <v>191</v>
      </c>
      <c r="N44" s="212" t="s">
        <v>191</v>
      </c>
      <c r="O44" s="213" t="s">
        <v>191</v>
      </c>
      <c r="P44" s="212" t="s">
        <v>191</v>
      </c>
      <c r="Q44" s="213" t="s">
        <v>191</v>
      </c>
      <c r="R44" s="212" t="s">
        <v>191</v>
      </c>
      <c r="S44" s="213" t="s">
        <v>191</v>
      </c>
      <c r="T44" s="241" t="s">
        <v>191</v>
      </c>
      <c r="U44" s="213" t="s">
        <v>191</v>
      </c>
      <c r="V44" s="212" t="s">
        <v>191</v>
      </c>
      <c r="W44" s="213" t="s">
        <v>191</v>
      </c>
      <c r="X44" s="212" t="s">
        <v>191</v>
      </c>
      <c r="Y44" s="213" t="s">
        <v>191</v>
      </c>
      <c r="Z44" s="212" t="s">
        <v>191</v>
      </c>
      <c r="AA44" s="214" t="s">
        <v>191</v>
      </c>
      <c r="AB44" s="212" t="s">
        <v>191</v>
      </c>
      <c r="AC44" s="213" t="s">
        <v>191</v>
      </c>
      <c r="AD44" s="212" t="s">
        <v>191</v>
      </c>
      <c r="AE44" s="213" t="s">
        <v>191</v>
      </c>
      <c r="AF44" s="212"/>
      <c r="AG44" s="213" t="s">
        <v>191</v>
      </c>
      <c r="AH44" s="212"/>
      <c r="AI44" s="213"/>
      <c r="AJ44" s="212" t="s">
        <v>191</v>
      </c>
      <c r="AK44" s="213" t="s">
        <v>191</v>
      </c>
      <c r="AL44" s="212"/>
      <c r="AM44" s="214"/>
      <c r="AN44" s="212"/>
      <c r="AO44" s="213"/>
      <c r="AP44" s="212"/>
      <c r="AQ44" s="213" t="s">
        <v>191</v>
      </c>
      <c r="AR44" s="212" t="s">
        <v>191</v>
      </c>
      <c r="AS44" s="213" t="s">
        <v>191</v>
      </c>
      <c r="AT44" s="212"/>
      <c r="AU44" s="213" t="s">
        <v>191</v>
      </c>
    </row>
    <row r="45" spans="1:47" s="30" customFormat="1" x14ac:dyDescent="0.2">
      <c r="A45" s="143">
        <v>311</v>
      </c>
      <c r="B45" s="143" t="s">
        <v>2719</v>
      </c>
      <c r="C45" s="143"/>
      <c r="D45" s="143"/>
      <c r="E45" s="151">
        <v>39814</v>
      </c>
      <c r="F45" s="219" t="s">
        <v>3889</v>
      </c>
      <c r="G45" s="213" t="s">
        <v>3889</v>
      </c>
      <c r="H45" s="212" t="s">
        <v>3889</v>
      </c>
      <c r="I45" s="213" t="s">
        <v>3889</v>
      </c>
      <c r="J45" s="212" t="s">
        <v>3889</v>
      </c>
      <c r="K45" s="213" t="s">
        <v>3889</v>
      </c>
      <c r="L45" s="212" t="s">
        <v>3889</v>
      </c>
      <c r="M45" s="213" t="s">
        <v>3889</v>
      </c>
      <c r="N45" s="212" t="s">
        <v>3889</v>
      </c>
      <c r="O45" s="213" t="s">
        <v>3889</v>
      </c>
      <c r="P45" s="212" t="s">
        <v>3889</v>
      </c>
      <c r="Q45" s="213" t="s">
        <v>3889</v>
      </c>
      <c r="R45" s="212" t="s">
        <v>3889</v>
      </c>
      <c r="S45" s="213" t="s">
        <v>3889</v>
      </c>
      <c r="T45" s="241" t="s">
        <v>3889</v>
      </c>
      <c r="U45" s="213" t="s">
        <v>3889</v>
      </c>
      <c r="V45" s="212" t="s">
        <v>3889</v>
      </c>
      <c r="W45" s="213" t="s">
        <v>3889</v>
      </c>
      <c r="X45" s="212" t="s">
        <v>3889</v>
      </c>
      <c r="Y45" s="213" t="s">
        <v>3889</v>
      </c>
      <c r="Z45" s="212" t="s">
        <v>3889</v>
      </c>
      <c r="AA45" s="214" t="s">
        <v>3889</v>
      </c>
      <c r="AB45" s="212" t="s">
        <v>3889</v>
      </c>
      <c r="AC45" s="213" t="s">
        <v>3889</v>
      </c>
      <c r="AD45" s="212" t="s">
        <v>3889</v>
      </c>
      <c r="AE45" s="213" t="s">
        <v>3889</v>
      </c>
      <c r="AF45" s="212" t="s">
        <v>3889</v>
      </c>
      <c r="AG45" s="213" t="s">
        <v>3889</v>
      </c>
      <c r="AH45" s="212" t="s">
        <v>3889</v>
      </c>
      <c r="AI45" s="213" t="s">
        <v>3889</v>
      </c>
      <c r="AJ45" s="212" t="s">
        <v>3889</v>
      </c>
      <c r="AK45" s="213" t="s">
        <v>3889</v>
      </c>
      <c r="AL45" s="212" t="s">
        <v>3889</v>
      </c>
      <c r="AM45" s="214" t="s">
        <v>3889</v>
      </c>
      <c r="AN45" s="212" t="s">
        <v>3889</v>
      </c>
      <c r="AO45" s="213" t="s">
        <v>3889</v>
      </c>
      <c r="AP45" s="212" t="s">
        <v>3889</v>
      </c>
      <c r="AQ45" s="213" t="s">
        <v>3889</v>
      </c>
      <c r="AR45" s="212" t="s">
        <v>3889</v>
      </c>
      <c r="AS45" s="213" t="s">
        <v>3889</v>
      </c>
      <c r="AT45" s="212" t="s">
        <v>3889</v>
      </c>
      <c r="AU45" s="213" t="s">
        <v>3889</v>
      </c>
    </row>
    <row r="46" spans="1:47" s="30" customFormat="1" x14ac:dyDescent="0.2">
      <c r="A46" s="143">
        <v>312</v>
      </c>
      <c r="B46" s="143" t="s">
        <v>2720</v>
      </c>
      <c r="C46" s="143"/>
      <c r="D46" s="143"/>
      <c r="E46" s="151"/>
      <c r="F46" s="212" t="s">
        <v>191</v>
      </c>
      <c r="G46" s="213" t="s">
        <v>191</v>
      </c>
      <c r="H46" s="212" t="s">
        <v>191</v>
      </c>
      <c r="I46" s="213" t="s">
        <v>191</v>
      </c>
      <c r="J46" s="212" t="s">
        <v>191</v>
      </c>
      <c r="K46" s="213" t="s">
        <v>191</v>
      </c>
      <c r="L46" s="212" t="s">
        <v>191</v>
      </c>
      <c r="M46" s="213" t="s">
        <v>191</v>
      </c>
      <c r="N46" s="212" t="s">
        <v>191</v>
      </c>
      <c r="O46" s="213" t="s">
        <v>191</v>
      </c>
      <c r="P46" s="212" t="s">
        <v>191</v>
      </c>
      <c r="Q46" s="213" t="s">
        <v>191</v>
      </c>
      <c r="R46" s="212"/>
      <c r="S46" s="213"/>
      <c r="T46" s="241"/>
      <c r="U46" s="213"/>
      <c r="V46" s="212"/>
      <c r="W46" s="213"/>
      <c r="X46" s="212"/>
      <c r="Y46" s="213"/>
      <c r="Z46" s="212"/>
      <c r="AA46" s="214"/>
      <c r="AB46" s="212"/>
      <c r="AC46" s="213" t="s">
        <v>191</v>
      </c>
      <c r="AD46" s="212"/>
      <c r="AE46" s="213" t="s">
        <v>191</v>
      </c>
      <c r="AF46" s="212"/>
      <c r="AG46" s="213" t="s">
        <v>191</v>
      </c>
      <c r="AH46" s="212"/>
      <c r="AI46" s="213"/>
      <c r="AJ46" s="212" t="s">
        <v>191</v>
      </c>
      <c r="AK46" s="213"/>
      <c r="AL46" s="212"/>
      <c r="AM46" s="214" t="s">
        <v>191</v>
      </c>
      <c r="AN46" s="212" t="s">
        <v>191</v>
      </c>
      <c r="AO46" s="213"/>
      <c r="AP46" s="212"/>
      <c r="AQ46" s="213"/>
      <c r="AR46" s="212" t="s">
        <v>191</v>
      </c>
      <c r="AS46" s="213"/>
      <c r="AT46" s="212"/>
      <c r="AU46" s="213" t="s">
        <v>191</v>
      </c>
    </row>
    <row r="47" spans="1:47" s="30" customFormat="1" x14ac:dyDescent="0.2">
      <c r="A47" s="143">
        <v>313</v>
      </c>
      <c r="B47" s="143" t="s">
        <v>2721</v>
      </c>
      <c r="C47" s="143"/>
      <c r="D47" s="143"/>
      <c r="E47" s="151">
        <v>39814</v>
      </c>
      <c r="F47" s="219" t="s">
        <v>3889</v>
      </c>
      <c r="G47" s="213" t="s">
        <v>3889</v>
      </c>
      <c r="H47" s="212" t="s">
        <v>3889</v>
      </c>
      <c r="I47" s="213" t="s">
        <v>3889</v>
      </c>
      <c r="J47" s="212" t="s">
        <v>3889</v>
      </c>
      <c r="K47" s="213" t="s">
        <v>3889</v>
      </c>
      <c r="L47" s="212" t="s">
        <v>3889</v>
      </c>
      <c r="M47" s="213" t="s">
        <v>3889</v>
      </c>
      <c r="N47" s="212" t="s">
        <v>3889</v>
      </c>
      <c r="O47" s="213" t="s">
        <v>3889</v>
      </c>
      <c r="P47" s="212" t="s">
        <v>3889</v>
      </c>
      <c r="Q47" s="213" t="s">
        <v>3889</v>
      </c>
      <c r="R47" s="212" t="s">
        <v>3889</v>
      </c>
      <c r="S47" s="213" t="s">
        <v>3889</v>
      </c>
      <c r="T47" s="241" t="s">
        <v>3889</v>
      </c>
      <c r="U47" s="213" t="s">
        <v>3889</v>
      </c>
      <c r="V47" s="212" t="s">
        <v>3889</v>
      </c>
      <c r="W47" s="213" t="s">
        <v>3889</v>
      </c>
      <c r="X47" s="212" t="s">
        <v>3889</v>
      </c>
      <c r="Y47" s="213" t="s">
        <v>3889</v>
      </c>
      <c r="Z47" s="212" t="s">
        <v>3889</v>
      </c>
      <c r="AA47" s="214" t="s">
        <v>3889</v>
      </c>
      <c r="AB47" s="212" t="s">
        <v>3889</v>
      </c>
      <c r="AC47" s="213" t="s">
        <v>3889</v>
      </c>
      <c r="AD47" s="212" t="s">
        <v>3889</v>
      </c>
      <c r="AE47" s="213" t="s">
        <v>3889</v>
      </c>
      <c r="AF47" s="212" t="s">
        <v>3889</v>
      </c>
      <c r="AG47" s="213" t="s">
        <v>3889</v>
      </c>
      <c r="AH47" s="212" t="s">
        <v>3889</v>
      </c>
      <c r="AI47" s="213" t="s">
        <v>3889</v>
      </c>
      <c r="AJ47" s="212" t="s">
        <v>3889</v>
      </c>
      <c r="AK47" s="213" t="s">
        <v>3889</v>
      </c>
      <c r="AL47" s="212" t="s">
        <v>3889</v>
      </c>
      <c r="AM47" s="214" t="s">
        <v>3889</v>
      </c>
      <c r="AN47" s="212" t="s">
        <v>3889</v>
      </c>
      <c r="AO47" s="213" t="s">
        <v>3889</v>
      </c>
      <c r="AP47" s="212" t="s">
        <v>3889</v>
      </c>
      <c r="AQ47" s="213" t="s">
        <v>3889</v>
      </c>
      <c r="AR47" s="212" t="s">
        <v>3889</v>
      </c>
      <c r="AS47" s="213" t="s">
        <v>3889</v>
      </c>
      <c r="AT47" s="212" t="s">
        <v>3889</v>
      </c>
      <c r="AU47" s="213" t="s">
        <v>3889</v>
      </c>
    </row>
    <row r="48" spans="1:47" s="30" customFormat="1" x14ac:dyDescent="0.2">
      <c r="A48" s="143">
        <v>314</v>
      </c>
      <c r="B48" s="143" t="s">
        <v>2722</v>
      </c>
      <c r="C48" s="143"/>
      <c r="D48" s="143"/>
      <c r="E48" s="151"/>
      <c r="F48" s="212" t="s">
        <v>191</v>
      </c>
      <c r="G48" s="213" t="s">
        <v>191</v>
      </c>
      <c r="H48" s="212" t="s">
        <v>191</v>
      </c>
      <c r="I48" s="213" t="s">
        <v>191</v>
      </c>
      <c r="J48" s="212" t="s">
        <v>191</v>
      </c>
      <c r="K48" s="213" t="s">
        <v>191</v>
      </c>
      <c r="L48" s="212" t="s">
        <v>191</v>
      </c>
      <c r="M48" s="213" t="s">
        <v>191</v>
      </c>
      <c r="N48" s="212" t="s">
        <v>191</v>
      </c>
      <c r="O48" s="213" t="s">
        <v>191</v>
      </c>
      <c r="P48" s="212" t="s">
        <v>191</v>
      </c>
      <c r="Q48" s="213" t="s">
        <v>191</v>
      </c>
      <c r="R48" s="212" t="s">
        <v>191</v>
      </c>
      <c r="S48" s="213" t="s">
        <v>191</v>
      </c>
      <c r="T48" s="241" t="s">
        <v>191</v>
      </c>
      <c r="U48" s="213" t="s">
        <v>191</v>
      </c>
      <c r="V48" s="212" t="s">
        <v>191</v>
      </c>
      <c r="W48" s="213" t="s">
        <v>191</v>
      </c>
      <c r="X48" s="212" t="s">
        <v>191</v>
      </c>
      <c r="Y48" s="213" t="s">
        <v>191</v>
      </c>
      <c r="Z48" s="212" t="s">
        <v>191</v>
      </c>
      <c r="AA48" s="214" t="s">
        <v>191</v>
      </c>
      <c r="AB48" s="212" t="s">
        <v>191</v>
      </c>
      <c r="AC48" s="213" t="s">
        <v>191</v>
      </c>
      <c r="AD48" s="212" t="s">
        <v>191</v>
      </c>
      <c r="AE48" s="213" t="s">
        <v>191</v>
      </c>
      <c r="AF48" s="212"/>
      <c r="AG48" s="213" t="s">
        <v>191</v>
      </c>
      <c r="AH48" s="212"/>
      <c r="AI48" s="213"/>
      <c r="AJ48" s="212" t="s">
        <v>191</v>
      </c>
      <c r="AK48" s="213" t="s">
        <v>191</v>
      </c>
      <c r="AL48" s="212"/>
      <c r="AM48" s="214" t="s">
        <v>191</v>
      </c>
      <c r="AN48" s="212" t="s">
        <v>191</v>
      </c>
      <c r="AO48" s="213"/>
      <c r="AP48" s="212"/>
      <c r="AQ48" s="213" t="s">
        <v>191</v>
      </c>
      <c r="AR48" s="212"/>
      <c r="AS48" s="213"/>
      <c r="AT48" s="212"/>
      <c r="AU48" s="213" t="s">
        <v>191</v>
      </c>
    </row>
    <row r="49" spans="1:47" s="30" customFormat="1" x14ac:dyDescent="0.2">
      <c r="A49" s="143">
        <v>315</v>
      </c>
      <c r="B49" s="143" t="s">
        <v>2723</v>
      </c>
      <c r="C49" s="143"/>
      <c r="D49" s="143"/>
      <c r="E49" s="151"/>
      <c r="F49" s="212" t="s">
        <v>191</v>
      </c>
      <c r="G49" s="213" t="s">
        <v>191</v>
      </c>
      <c r="H49" s="212" t="s">
        <v>191</v>
      </c>
      <c r="I49" s="213" t="s">
        <v>191</v>
      </c>
      <c r="J49" s="212" t="s">
        <v>191</v>
      </c>
      <c r="K49" s="213" t="s">
        <v>191</v>
      </c>
      <c r="L49" s="212" t="s">
        <v>191</v>
      </c>
      <c r="M49" s="213" t="s">
        <v>191</v>
      </c>
      <c r="N49" s="212" t="s">
        <v>191</v>
      </c>
      <c r="O49" s="213" t="s">
        <v>191</v>
      </c>
      <c r="P49" s="212" t="s">
        <v>191</v>
      </c>
      <c r="Q49" s="213" t="s">
        <v>191</v>
      </c>
      <c r="R49" s="212" t="s">
        <v>191</v>
      </c>
      <c r="S49" s="213" t="s">
        <v>191</v>
      </c>
      <c r="T49" s="241" t="s">
        <v>191</v>
      </c>
      <c r="U49" s="213"/>
      <c r="V49" s="212"/>
      <c r="W49" s="213"/>
      <c r="X49" s="212"/>
      <c r="Y49" s="213"/>
      <c r="Z49" s="212"/>
      <c r="AA49" s="214" t="s">
        <v>191</v>
      </c>
      <c r="AB49" s="212" t="s">
        <v>191</v>
      </c>
      <c r="AC49" s="213" t="s">
        <v>191</v>
      </c>
      <c r="AD49" s="212"/>
      <c r="AE49" s="213"/>
      <c r="AF49" s="212"/>
      <c r="AG49" s="213"/>
      <c r="AH49" s="212"/>
      <c r="AI49" s="213"/>
      <c r="AJ49" s="212"/>
      <c r="AK49" s="213"/>
      <c r="AL49" s="212"/>
      <c r="AM49" s="214" t="s">
        <v>191</v>
      </c>
      <c r="AN49" s="212" t="s">
        <v>191</v>
      </c>
      <c r="AO49" s="213"/>
      <c r="AP49" s="212"/>
      <c r="AQ49" s="213"/>
      <c r="AR49" s="212"/>
      <c r="AS49" s="213"/>
      <c r="AT49" s="212"/>
      <c r="AU49" s="213" t="s">
        <v>191</v>
      </c>
    </row>
    <row r="50" spans="1:47" s="30" customFormat="1" x14ac:dyDescent="0.2">
      <c r="A50" s="143">
        <v>316</v>
      </c>
      <c r="B50" s="143" t="s">
        <v>2724</v>
      </c>
      <c r="C50" s="143"/>
      <c r="D50" s="143"/>
      <c r="E50" s="151"/>
      <c r="F50" s="212"/>
      <c r="G50" s="213"/>
      <c r="H50" s="212"/>
      <c r="I50" s="213"/>
      <c r="J50" s="212"/>
      <c r="K50" s="213"/>
      <c r="L50" s="212"/>
      <c r="M50" s="213"/>
      <c r="N50" s="212"/>
      <c r="O50" s="213"/>
      <c r="P50" s="212"/>
      <c r="Q50" s="213"/>
      <c r="R50" s="212"/>
      <c r="S50" s="213"/>
      <c r="T50" s="241"/>
      <c r="U50" s="213"/>
      <c r="V50" s="212"/>
      <c r="W50" s="213"/>
      <c r="X50" s="212"/>
      <c r="Y50" s="213"/>
      <c r="Z50" s="212"/>
      <c r="AA50" s="214" t="s">
        <v>191</v>
      </c>
      <c r="AB50" s="212" t="s">
        <v>191</v>
      </c>
      <c r="AC50" s="213"/>
      <c r="AD50" s="212" t="s">
        <v>191</v>
      </c>
      <c r="AE50" s="213"/>
      <c r="AF50" s="212"/>
      <c r="AG50" s="213" t="s">
        <v>191</v>
      </c>
      <c r="AH50" s="212"/>
      <c r="AI50" s="213"/>
      <c r="AJ50" s="212" t="s">
        <v>191</v>
      </c>
      <c r="AK50" s="213"/>
      <c r="AL50" s="212"/>
      <c r="AM50" s="214" t="s">
        <v>191</v>
      </c>
      <c r="AN50" s="212"/>
      <c r="AO50" s="213"/>
      <c r="AP50" s="212"/>
      <c r="AQ50" s="213" t="s">
        <v>191</v>
      </c>
      <c r="AR50" s="212"/>
      <c r="AS50" s="213"/>
      <c r="AT50" s="212"/>
      <c r="AU50" s="213" t="s">
        <v>191</v>
      </c>
    </row>
    <row r="51" spans="1:47" s="30" customFormat="1" x14ac:dyDescent="0.2">
      <c r="A51" s="143">
        <v>317</v>
      </c>
      <c r="B51" s="143" t="s">
        <v>2725</v>
      </c>
      <c r="C51" s="143"/>
      <c r="D51" s="143"/>
      <c r="E51" s="151"/>
      <c r="F51" s="212"/>
      <c r="G51" s="213"/>
      <c r="H51" s="212"/>
      <c r="I51" s="213"/>
      <c r="J51" s="212"/>
      <c r="K51" s="213"/>
      <c r="L51" s="212" t="s">
        <v>191</v>
      </c>
      <c r="M51" s="213"/>
      <c r="N51" s="212"/>
      <c r="O51" s="213"/>
      <c r="P51" s="212"/>
      <c r="Q51" s="213"/>
      <c r="R51" s="212" t="s">
        <v>191</v>
      </c>
      <c r="S51" s="213"/>
      <c r="T51" s="241" t="s">
        <v>191</v>
      </c>
      <c r="U51" s="213"/>
      <c r="V51" s="212"/>
      <c r="W51" s="213"/>
      <c r="X51" s="212"/>
      <c r="Y51" s="213"/>
      <c r="Z51" s="212"/>
      <c r="AA51" s="214" t="s">
        <v>191</v>
      </c>
      <c r="AB51" s="212" t="s">
        <v>191</v>
      </c>
      <c r="AC51" s="213"/>
      <c r="AD51" s="212" t="s">
        <v>191</v>
      </c>
      <c r="AE51" s="213"/>
      <c r="AF51" s="212"/>
      <c r="AG51" s="213" t="s">
        <v>191</v>
      </c>
      <c r="AH51" s="212"/>
      <c r="AI51" s="213"/>
      <c r="AJ51" s="212"/>
      <c r="AK51" s="213"/>
      <c r="AL51" s="212"/>
      <c r="AM51" s="214"/>
      <c r="AN51" s="212"/>
      <c r="AO51" s="213"/>
      <c r="AP51" s="212"/>
      <c r="AQ51" s="213" t="s">
        <v>191</v>
      </c>
      <c r="AR51" s="212"/>
      <c r="AS51" s="213"/>
      <c r="AT51" s="212"/>
      <c r="AU51" s="213" t="s">
        <v>191</v>
      </c>
    </row>
    <row r="52" spans="1:47" s="30" customFormat="1" x14ac:dyDescent="0.2">
      <c r="A52" s="143">
        <v>318</v>
      </c>
      <c r="B52" s="143" t="s">
        <v>2726</v>
      </c>
      <c r="C52" s="143"/>
      <c r="D52" s="143"/>
      <c r="E52" s="151"/>
      <c r="F52" s="212"/>
      <c r="G52" s="213"/>
      <c r="H52" s="212"/>
      <c r="I52" s="213"/>
      <c r="J52" s="212"/>
      <c r="K52" s="213"/>
      <c r="L52" s="212" t="s">
        <v>191</v>
      </c>
      <c r="M52" s="213"/>
      <c r="N52" s="212"/>
      <c r="O52" s="213"/>
      <c r="P52" s="212"/>
      <c r="Q52" s="213"/>
      <c r="R52" s="212"/>
      <c r="S52" s="213"/>
      <c r="T52" s="241"/>
      <c r="U52" s="213"/>
      <c r="V52" s="212"/>
      <c r="W52" s="213"/>
      <c r="X52" s="212"/>
      <c r="Y52" s="213"/>
      <c r="Z52" s="212"/>
      <c r="AA52" s="214"/>
      <c r="AB52" s="212"/>
      <c r="AC52" s="213"/>
      <c r="AD52" s="212"/>
      <c r="AE52" s="213"/>
      <c r="AF52" s="212"/>
      <c r="AG52" s="213"/>
      <c r="AH52" s="212"/>
      <c r="AI52" s="213"/>
      <c r="AJ52" s="212"/>
      <c r="AK52" s="213"/>
      <c r="AL52" s="212"/>
      <c r="AM52" s="214"/>
      <c r="AN52" s="212"/>
      <c r="AO52" s="213"/>
      <c r="AP52" s="212"/>
      <c r="AQ52" s="213"/>
      <c r="AR52" s="212"/>
      <c r="AS52" s="213"/>
      <c r="AT52" s="212"/>
      <c r="AU52" s="213" t="s">
        <v>191</v>
      </c>
    </row>
    <row r="53" spans="1:47" s="30" customFormat="1" x14ac:dyDescent="0.2">
      <c r="A53" s="143">
        <v>319</v>
      </c>
      <c r="B53" s="143" t="s">
        <v>2727</v>
      </c>
      <c r="C53" s="143"/>
      <c r="D53" s="143"/>
      <c r="E53" s="151"/>
      <c r="F53" s="212" t="s">
        <v>191</v>
      </c>
      <c r="G53" s="213" t="s">
        <v>191</v>
      </c>
      <c r="H53" s="212" t="s">
        <v>191</v>
      </c>
      <c r="I53" s="213" t="s">
        <v>191</v>
      </c>
      <c r="J53" s="212" t="s">
        <v>191</v>
      </c>
      <c r="K53" s="213" t="s">
        <v>191</v>
      </c>
      <c r="L53" s="212" t="s">
        <v>191</v>
      </c>
      <c r="M53" s="213" t="s">
        <v>191</v>
      </c>
      <c r="N53" s="212" t="s">
        <v>191</v>
      </c>
      <c r="O53" s="213" t="s">
        <v>191</v>
      </c>
      <c r="P53" s="212" t="s">
        <v>191</v>
      </c>
      <c r="Q53" s="213" t="s">
        <v>191</v>
      </c>
      <c r="R53" s="212" t="s">
        <v>191</v>
      </c>
      <c r="S53" s="213" t="s">
        <v>191</v>
      </c>
      <c r="T53" s="241"/>
      <c r="U53" s="213"/>
      <c r="V53" s="212"/>
      <c r="W53" s="213"/>
      <c r="X53" s="212"/>
      <c r="Y53" s="213"/>
      <c r="Z53" s="212"/>
      <c r="AA53" s="214"/>
      <c r="AB53" s="212"/>
      <c r="AC53" s="213"/>
      <c r="AD53" s="212"/>
      <c r="AE53" s="213"/>
      <c r="AF53" s="212"/>
      <c r="AG53" s="213" t="s">
        <v>191</v>
      </c>
      <c r="AH53" s="212" t="s">
        <v>191</v>
      </c>
      <c r="AI53" s="213"/>
      <c r="AJ53" s="212" t="s">
        <v>191</v>
      </c>
      <c r="AK53" s="213"/>
      <c r="AL53" s="212"/>
      <c r="AM53" s="214" t="s">
        <v>191</v>
      </c>
      <c r="AN53" s="212" t="s">
        <v>191</v>
      </c>
      <c r="AO53" s="213"/>
      <c r="AP53" s="212"/>
      <c r="AQ53" s="213"/>
      <c r="AR53" s="212"/>
      <c r="AS53" s="213" t="s">
        <v>191</v>
      </c>
      <c r="AT53" s="212"/>
      <c r="AU53" s="213" t="s">
        <v>191</v>
      </c>
    </row>
    <row r="54" spans="1:47" s="30" customFormat="1" x14ac:dyDescent="0.2">
      <c r="A54" s="143">
        <v>320</v>
      </c>
      <c r="B54" s="143" t="s">
        <v>2728</v>
      </c>
      <c r="C54" s="143"/>
      <c r="D54" s="143"/>
      <c r="E54" s="151"/>
      <c r="F54" s="212"/>
      <c r="G54" s="213"/>
      <c r="H54" s="212"/>
      <c r="I54" s="213"/>
      <c r="J54" s="212"/>
      <c r="K54" s="213"/>
      <c r="L54" s="212" t="s">
        <v>191</v>
      </c>
      <c r="M54" s="213" t="s">
        <v>191</v>
      </c>
      <c r="N54" s="212" t="s">
        <v>191</v>
      </c>
      <c r="O54" s="213" t="s">
        <v>191</v>
      </c>
      <c r="P54" s="212" t="s">
        <v>191</v>
      </c>
      <c r="Q54" s="213" t="s">
        <v>191</v>
      </c>
      <c r="R54" s="212" t="s">
        <v>191</v>
      </c>
      <c r="S54" s="213" t="s">
        <v>191</v>
      </c>
      <c r="T54" s="241" t="s">
        <v>191</v>
      </c>
      <c r="U54" s="213" t="s">
        <v>191</v>
      </c>
      <c r="V54" s="212" t="s">
        <v>191</v>
      </c>
      <c r="W54" s="213" t="s">
        <v>191</v>
      </c>
      <c r="X54" s="212" t="s">
        <v>191</v>
      </c>
      <c r="Y54" s="213" t="s">
        <v>191</v>
      </c>
      <c r="Z54" s="212" t="s">
        <v>191</v>
      </c>
      <c r="AA54" s="214" t="s">
        <v>191</v>
      </c>
      <c r="AB54" s="212" t="s">
        <v>191</v>
      </c>
      <c r="AC54" s="213" t="s">
        <v>191</v>
      </c>
      <c r="AD54" s="212" t="s">
        <v>191</v>
      </c>
      <c r="AE54" s="213" t="s">
        <v>191</v>
      </c>
      <c r="AF54" s="212" t="s">
        <v>191</v>
      </c>
      <c r="AG54" s="213" t="s">
        <v>191</v>
      </c>
      <c r="AH54" s="212"/>
      <c r="AI54" s="213" t="s">
        <v>191</v>
      </c>
      <c r="AJ54" s="212" t="s">
        <v>191</v>
      </c>
      <c r="AK54" s="213"/>
      <c r="AL54" s="212"/>
      <c r="AM54" s="214" t="s">
        <v>191</v>
      </c>
      <c r="AN54" s="212" t="s">
        <v>191</v>
      </c>
      <c r="AO54" s="213"/>
      <c r="AP54" s="212"/>
      <c r="AQ54" s="213"/>
      <c r="AR54" s="212"/>
      <c r="AS54" s="213" t="s">
        <v>191</v>
      </c>
      <c r="AT54" s="212"/>
      <c r="AU54" s="213" t="s">
        <v>191</v>
      </c>
    </row>
    <row r="55" spans="1:47" s="30" customFormat="1" x14ac:dyDescent="0.2">
      <c r="A55" s="143">
        <v>321</v>
      </c>
      <c r="B55" s="143" t="s">
        <v>2729</v>
      </c>
      <c r="C55" s="143"/>
      <c r="D55" s="143"/>
      <c r="E55" s="151"/>
      <c r="F55" s="212"/>
      <c r="G55" s="213"/>
      <c r="H55" s="212"/>
      <c r="I55" s="213"/>
      <c r="J55" s="212"/>
      <c r="K55" s="213"/>
      <c r="L55" s="212" t="s">
        <v>191</v>
      </c>
      <c r="M55" s="213" t="s">
        <v>191</v>
      </c>
      <c r="N55" s="212" t="s">
        <v>191</v>
      </c>
      <c r="O55" s="213" t="s">
        <v>191</v>
      </c>
      <c r="P55" s="212" t="s">
        <v>191</v>
      </c>
      <c r="Q55" s="213" t="s">
        <v>191</v>
      </c>
      <c r="R55" s="212" t="s">
        <v>191</v>
      </c>
      <c r="S55" s="213" t="s">
        <v>191</v>
      </c>
      <c r="T55" s="241" t="s">
        <v>191</v>
      </c>
      <c r="U55" s="213"/>
      <c r="V55" s="212"/>
      <c r="W55" s="213"/>
      <c r="X55" s="212"/>
      <c r="Y55" s="213"/>
      <c r="Z55" s="212"/>
      <c r="AA55" s="214"/>
      <c r="AB55" s="212"/>
      <c r="AC55" s="213"/>
      <c r="AD55" s="212"/>
      <c r="AE55" s="213"/>
      <c r="AF55" s="212"/>
      <c r="AG55" s="213"/>
      <c r="AH55" s="212"/>
      <c r="AI55" s="213"/>
      <c r="AJ55" s="212"/>
      <c r="AK55" s="213"/>
      <c r="AL55" s="212"/>
      <c r="AM55" s="214"/>
      <c r="AN55" s="212"/>
      <c r="AO55" s="213"/>
      <c r="AP55" s="212"/>
      <c r="AQ55" s="213" t="s">
        <v>191</v>
      </c>
      <c r="AR55" s="212"/>
      <c r="AS55" s="213"/>
      <c r="AT55" s="212"/>
      <c r="AU55" s="213" t="s">
        <v>191</v>
      </c>
    </row>
    <row r="56" spans="1:47" s="30" customFormat="1" x14ac:dyDescent="0.2">
      <c r="A56" s="143">
        <v>322</v>
      </c>
      <c r="B56" s="143" t="s">
        <v>2730</v>
      </c>
      <c r="C56" s="143"/>
      <c r="D56" s="143"/>
      <c r="E56" s="151"/>
      <c r="F56" s="212"/>
      <c r="G56" s="213"/>
      <c r="H56" s="212"/>
      <c r="I56" s="213"/>
      <c r="J56" s="212"/>
      <c r="K56" s="213"/>
      <c r="L56" s="212" t="s">
        <v>191</v>
      </c>
      <c r="M56" s="213" t="s">
        <v>191</v>
      </c>
      <c r="N56" s="212"/>
      <c r="O56" s="213"/>
      <c r="P56" s="212"/>
      <c r="Q56" s="213"/>
      <c r="R56" s="212"/>
      <c r="S56" s="213"/>
      <c r="T56" s="241"/>
      <c r="U56" s="213"/>
      <c r="V56" s="212"/>
      <c r="W56" s="213"/>
      <c r="X56" s="212"/>
      <c r="Y56" s="213"/>
      <c r="Z56" s="212"/>
      <c r="AA56" s="214"/>
      <c r="AB56" s="212"/>
      <c r="AC56" s="213"/>
      <c r="AD56" s="212"/>
      <c r="AE56" s="213"/>
      <c r="AF56" s="212"/>
      <c r="AG56" s="213"/>
      <c r="AH56" s="212"/>
      <c r="AI56" s="213"/>
      <c r="AJ56" s="212"/>
      <c r="AK56" s="213"/>
      <c r="AL56" s="212"/>
      <c r="AM56" s="214"/>
      <c r="AN56" s="212"/>
      <c r="AO56" s="213"/>
      <c r="AP56" s="212"/>
      <c r="AQ56" s="213"/>
      <c r="AR56" s="212"/>
      <c r="AS56" s="213"/>
      <c r="AT56" s="212"/>
      <c r="AU56" s="213" t="s">
        <v>191</v>
      </c>
    </row>
    <row r="57" spans="1:47" s="30" customFormat="1" x14ac:dyDescent="0.2">
      <c r="A57" s="143">
        <v>323</v>
      </c>
      <c r="B57" s="143" t="s">
        <v>2731</v>
      </c>
      <c r="C57" s="143"/>
      <c r="D57" s="143"/>
      <c r="E57" s="151">
        <v>39814</v>
      </c>
      <c r="F57" s="219" t="s">
        <v>3889</v>
      </c>
      <c r="G57" s="213" t="s">
        <v>3889</v>
      </c>
      <c r="H57" s="212" t="s">
        <v>3889</v>
      </c>
      <c r="I57" s="213" t="s">
        <v>3889</v>
      </c>
      <c r="J57" s="212" t="s">
        <v>3889</v>
      </c>
      <c r="K57" s="213" t="s">
        <v>3889</v>
      </c>
      <c r="L57" s="212" t="s">
        <v>3889</v>
      </c>
      <c r="M57" s="213" t="s">
        <v>3889</v>
      </c>
      <c r="N57" s="212" t="s">
        <v>3889</v>
      </c>
      <c r="O57" s="213" t="s">
        <v>3889</v>
      </c>
      <c r="P57" s="212" t="s">
        <v>3889</v>
      </c>
      <c r="Q57" s="213" t="s">
        <v>3889</v>
      </c>
      <c r="R57" s="212" t="s">
        <v>3889</v>
      </c>
      <c r="S57" s="213" t="s">
        <v>3889</v>
      </c>
      <c r="T57" s="241" t="s">
        <v>3889</v>
      </c>
      <c r="U57" s="213" t="s">
        <v>3889</v>
      </c>
      <c r="V57" s="212" t="s">
        <v>3889</v>
      </c>
      <c r="W57" s="213" t="s">
        <v>3889</v>
      </c>
      <c r="X57" s="212" t="s">
        <v>3889</v>
      </c>
      <c r="Y57" s="213" t="s">
        <v>3889</v>
      </c>
      <c r="Z57" s="212" t="s">
        <v>3889</v>
      </c>
      <c r="AA57" s="214" t="s">
        <v>3889</v>
      </c>
      <c r="AB57" s="212" t="s">
        <v>3889</v>
      </c>
      <c r="AC57" s="213" t="s">
        <v>3889</v>
      </c>
      <c r="AD57" s="212" t="s">
        <v>3889</v>
      </c>
      <c r="AE57" s="213" t="s">
        <v>3889</v>
      </c>
      <c r="AF57" s="212" t="s">
        <v>3889</v>
      </c>
      <c r="AG57" s="213" t="s">
        <v>3889</v>
      </c>
      <c r="AH57" s="212" t="s">
        <v>3889</v>
      </c>
      <c r="AI57" s="213" t="s">
        <v>3889</v>
      </c>
      <c r="AJ57" s="212" t="s">
        <v>3889</v>
      </c>
      <c r="AK57" s="213" t="s">
        <v>3889</v>
      </c>
      <c r="AL57" s="212" t="s">
        <v>3889</v>
      </c>
      <c r="AM57" s="214" t="s">
        <v>3889</v>
      </c>
      <c r="AN57" s="212" t="s">
        <v>3889</v>
      </c>
      <c r="AO57" s="213" t="s">
        <v>3889</v>
      </c>
      <c r="AP57" s="212" t="s">
        <v>3889</v>
      </c>
      <c r="AQ57" s="213" t="s">
        <v>3889</v>
      </c>
      <c r="AR57" s="212" t="s">
        <v>3889</v>
      </c>
      <c r="AS57" s="213" t="s">
        <v>3889</v>
      </c>
      <c r="AT57" s="212" t="s">
        <v>3889</v>
      </c>
      <c r="AU57" s="213" t="s">
        <v>3889</v>
      </c>
    </row>
    <row r="58" spans="1:47" s="30" customFormat="1" x14ac:dyDescent="0.2">
      <c r="A58" s="148">
        <v>324</v>
      </c>
      <c r="B58" s="143" t="s">
        <v>2732</v>
      </c>
      <c r="C58" s="143"/>
      <c r="D58" s="143"/>
      <c r="E58" s="151"/>
      <c r="F58" s="212"/>
      <c r="G58" s="213"/>
      <c r="H58" s="212"/>
      <c r="I58" s="213"/>
      <c r="J58" s="212"/>
      <c r="K58" s="213"/>
      <c r="L58" s="212" t="s">
        <v>191</v>
      </c>
      <c r="M58" s="213" t="s">
        <v>191</v>
      </c>
      <c r="N58" s="212"/>
      <c r="O58" s="213"/>
      <c r="P58" s="212"/>
      <c r="Q58" s="213"/>
      <c r="R58" s="212"/>
      <c r="S58" s="213"/>
      <c r="T58" s="241"/>
      <c r="U58" s="213"/>
      <c r="V58" s="212"/>
      <c r="W58" s="213"/>
      <c r="X58" s="212"/>
      <c r="Y58" s="213"/>
      <c r="Z58" s="212"/>
      <c r="AA58" s="214"/>
      <c r="AB58" s="212"/>
      <c r="AC58" s="213"/>
      <c r="AD58" s="212"/>
      <c r="AE58" s="213"/>
      <c r="AF58" s="212"/>
      <c r="AG58" s="213"/>
      <c r="AH58" s="212"/>
      <c r="AI58" s="213"/>
      <c r="AJ58" s="212"/>
      <c r="AK58" s="213"/>
      <c r="AL58" s="212"/>
      <c r="AM58" s="214"/>
      <c r="AN58" s="212"/>
      <c r="AO58" s="213"/>
      <c r="AP58" s="212"/>
      <c r="AQ58" s="213"/>
      <c r="AR58" s="212"/>
      <c r="AS58" s="213"/>
      <c r="AT58" s="212"/>
      <c r="AU58" s="213" t="s">
        <v>191</v>
      </c>
    </row>
    <row r="59" spans="1:47" s="30" customFormat="1" x14ac:dyDescent="0.2">
      <c r="A59" s="143">
        <v>325</v>
      </c>
      <c r="B59" s="143" t="s">
        <v>2733</v>
      </c>
      <c r="C59" s="143"/>
      <c r="D59" s="143"/>
      <c r="E59" s="151">
        <v>39814</v>
      </c>
      <c r="F59" s="219" t="s">
        <v>3889</v>
      </c>
      <c r="G59" s="213" t="s">
        <v>3889</v>
      </c>
      <c r="H59" s="212" t="s">
        <v>3889</v>
      </c>
      <c r="I59" s="213" t="s">
        <v>3889</v>
      </c>
      <c r="J59" s="212" t="s">
        <v>3889</v>
      </c>
      <c r="K59" s="213" t="s">
        <v>3889</v>
      </c>
      <c r="L59" s="212" t="s">
        <v>3889</v>
      </c>
      <c r="M59" s="213" t="s">
        <v>3889</v>
      </c>
      <c r="N59" s="212" t="s">
        <v>3889</v>
      </c>
      <c r="O59" s="213" t="s">
        <v>3889</v>
      </c>
      <c r="P59" s="212" t="s">
        <v>3889</v>
      </c>
      <c r="Q59" s="213" t="s">
        <v>3889</v>
      </c>
      <c r="R59" s="212" t="s">
        <v>3889</v>
      </c>
      <c r="S59" s="213" t="s">
        <v>3889</v>
      </c>
      <c r="T59" s="241" t="s">
        <v>3889</v>
      </c>
      <c r="U59" s="213" t="s">
        <v>3889</v>
      </c>
      <c r="V59" s="212" t="s">
        <v>3889</v>
      </c>
      <c r="W59" s="213" t="s">
        <v>3889</v>
      </c>
      <c r="X59" s="212" t="s">
        <v>3889</v>
      </c>
      <c r="Y59" s="213" t="s">
        <v>3889</v>
      </c>
      <c r="Z59" s="212" t="s">
        <v>3889</v>
      </c>
      <c r="AA59" s="214" t="s">
        <v>3889</v>
      </c>
      <c r="AB59" s="212" t="s">
        <v>3889</v>
      </c>
      <c r="AC59" s="213" t="s">
        <v>3889</v>
      </c>
      <c r="AD59" s="212" t="s">
        <v>3889</v>
      </c>
      <c r="AE59" s="213" t="s">
        <v>3889</v>
      </c>
      <c r="AF59" s="212" t="s">
        <v>3889</v>
      </c>
      <c r="AG59" s="213" t="s">
        <v>3889</v>
      </c>
      <c r="AH59" s="212" t="s">
        <v>3889</v>
      </c>
      <c r="AI59" s="213" t="s">
        <v>3889</v>
      </c>
      <c r="AJ59" s="212" t="s">
        <v>3889</v>
      </c>
      <c r="AK59" s="213" t="s">
        <v>3889</v>
      </c>
      <c r="AL59" s="212" t="s">
        <v>3889</v>
      </c>
      <c r="AM59" s="214" t="s">
        <v>3889</v>
      </c>
      <c r="AN59" s="212" t="s">
        <v>3889</v>
      </c>
      <c r="AO59" s="213" t="s">
        <v>3889</v>
      </c>
      <c r="AP59" s="212" t="s">
        <v>3889</v>
      </c>
      <c r="AQ59" s="213" t="s">
        <v>3889</v>
      </c>
      <c r="AR59" s="212" t="s">
        <v>3889</v>
      </c>
      <c r="AS59" s="213" t="s">
        <v>3889</v>
      </c>
      <c r="AT59" s="212" t="s">
        <v>3889</v>
      </c>
      <c r="AU59" s="213" t="s">
        <v>3889</v>
      </c>
    </row>
    <row r="60" spans="1:47" s="30" customFormat="1" x14ac:dyDescent="0.2">
      <c r="A60" s="143">
        <v>326</v>
      </c>
      <c r="B60" s="143" t="s">
        <v>2734</v>
      </c>
      <c r="C60" s="143"/>
      <c r="D60" s="143"/>
      <c r="E60" s="151">
        <v>39814</v>
      </c>
      <c r="F60" s="219" t="s">
        <v>3889</v>
      </c>
      <c r="G60" s="213" t="s">
        <v>3889</v>
      </c>
      <c r="H60" s="212" t="s">
        <v>3889</v>
      </c>
      <c r="I60" s="213" t="s">
        <v>3889</v>
      </c>
      <c r="J60" s="212" t="s">
        <v>3889</v>
      </c>
      <c r="K60" s="213" t="s">
        <v>3889</v>
      </c>
      <c r="L60" s="212" t="s">
        <v>3889</v>
      </c>
      <c r="M60" s="213" t="s">
        <v>3889</v>
      </c>
      <c r="N60" s="212" t="s">
        <v>3889</v>
      </c>
      <c r="O60" s="213" t="s">
        <v>3889</v>
      </c>
      <c r="P60" s="212" t="s">
        <v>3889</v>
      </c>
      <c r="Q60" s="213" t="s">
        <v>3889</v>
      </c>
      <c r="R60" s="212" t="s">
        <v>3889</v>
      </c>
      <c r="S60" s="213" t="s">
        <v>3889</v>
      </c>
      <c r="T60" s="241" t="s">
        <v>3889</v>
      </c>
      <c r="U60" s="213" t="s">
        <v>3889</v>
      </c>
      <c r="V60" s="212" t="s">
        <v>3889</v>
      </c>
      <c r="W60" s="213" t="s">
        <v>3889</v>
      </c>
      <c r="X60" s="212" t="s">
        <v>3889</v>
      </c>
      <c r="Y60" s="213" t="s">
        <v>3889</v>
      </c>
      <c r="Z60" s="212" t="s">
        <v>3889</v>
      </c>
      <c r="AA60" s="214" t="s">
        <v>3889</v>
      </c>
      <c r="AB60" s="212" t="s">
        <v>3889</v>
      </c>
      <c r="AC60" s="213" t="s">
        <v>3889</v>
      </c>
      <c r="AD60" s="212" t="s">
        <v>3889</v>
      </c>
      <c r="AE60" s="213" t="s">
        <v>3889</v>
      </c>
      <c r="AF60" s="212" t="s">
        <v>3889</v>
      </c>
      <c r="AG60" s="213" t="s">
        <v>3889</v>
      </c>
      <c r="AH60" s="212" t="s">
        <v>3889</v>
      </c>
      <c r="AI60" s="213" t="s">
        <v>3889</v>
      </c>
      <c r="AJ60" s="212" t="s">
        <v>3889</v>
      </c>
      <c r="AK60" s="213" t="s">
        <v>3889</v>
      </c>
      <c r="AL60" s="212" t="s">
        <v>3889</v>
      </c>
      <c r="AM60" s="214" t="s">
        <v>3889</v>
      </c>
      <c r="AN60" s="212" t="s">
        <v>3889</v>
      </c>
      <c r="AO60" s="213" t="s">
        <v>3889</v>
      </c>
      <c r="AP60" s="212" t="s">
        <v>3889</v>
      </c>
      <c r="AQ60" s="213" t="s">
        <v>3889</v>
      </c>
      <c r="AR60" s="212" t="s">
        <v>3889</v>
      </c>
      <c r="AS60" s="213" t="s">
        <v>3889</v>
      </c>
      <c r="AT60" s="212" t="s">
        <v>3889</v>
      </c>
      <c r="AU60" s="213" t="s">
        <v>3889</v>
      </c>
    </row>
    <row r="61" spans="1:47" s="30" customFormat="1" x14ac:dyDescent="0.2">
      <c r="A61" s="143">
        <v>327</v>
      </c>
      <c r="B61" s="143" t="s">
        <v>2735</v>
      </c>
      <c r="C61" s="143"/>
      <c r="D61" s="143"/>
      <c r="E61" s="151">
        <v>39814</v>
      </c>
      <c r="F61" s="219" t="s">
        <v>3889</v>
      </c>
      <c r="G61" s="213" t="s">
        <v>3889</v>
      </c>
      <c r="H61" s="212" t="s">
        <v>3889</v>
      </c>
      <c r="I61" s="213" t="s">
        <v>3889</v>
      </c>
      <c r="J61" s="212" t="s">
        <v>3889</v>
      </c>
      <c r="K61" s="213" t="s">
        <v>3889</v>
      </c>
      <c r="L61" s="212" t="s">
        <v>3889</v>
      </c>
      <c r="M61" s="213" t="s">
        <v>3889</v>
      </c>
      <c r="N61" s="212" t="s">
        <v>3889</v>
      </c>
      <c r="O61" s="213" t="s">
        <v>3889</v>
      </c>
      <c r="P61" s="212" t="s">
        <v>3889</v>
      </c>
      <c r="Q61" s="213" t="s">
        <v>3889</v>
      </c>
      <c r="R61" s="212" t="s">
        <v>3889</v>
      </c>
      <c r="S61" s="213" t="s">
        <v>3889</v>
      </c>
      <c r="T61" s="241" t="s">
        <v>3889</v>
      </c>
      <c r="U61" s="213" t="s">
        <v>3889</v>
      </c>
      <c r="V61" s="212" t="s">
        <v>3889</v>
      </c>
      <c r="W61" s="213" t="s">
        <v>3889</v>
      </c>
      <c r="X61" s="212" t="s">
        <v>3889</v>
      </c>
      <c r="Y61" s="213" t="s">
        <v>3889</v>
      </c>
      <c r="Z61" s="212" t="s">
        <v>3889</v>
      </c>
      <c r="AA61" s="214" t="s">
        <v>3889</v>
      </c>
      <c r="AB61" s="212" t="s">
        <v>3889</v>
      </c>
      <c r="AC61" s="213" t="s">
        <v>3889</v>
      </c>
      <c r="AD61" s="212" t="s">
        <v>3889</v>
      </c>
      <c r="AE61" s="213" t="s">
        <v>3889</v>
      </c>
      <c r="AF61" s="212" t="s">
        <v>3889</v>
      </c>
      <c r="AG61" s="213" t="s">
        <v>3889</v>
      </c>
      <c r="AH61" s="212" t="s">
        <v>3889</v>
      </c>
      <c r="AI61" s="213" t="s">
        <v>3889</v>
      </c>
      <c r="AJ61" s="212" t="s">
        <v>3889</v>
      </c>
      <c r="AK61" s="213" t="s">
        <v>3889</v>
      </c>
      <c r="AL61" s="212" t="s">
        <v>3889</v>
      </c>
      <c r="AM61" s="214" t="s">
        <v>3889</v>
      </c>
      <c r="AN61" s="212" t="s">
        <v>3889</v>
      </c>
      <c r="AO61" s="213" t="s">
        <v>3889</v>
      </c>
      <c r="AP61" s="212" t="s">
        <v>3889</v>
      </c>
      <c r="AQ61" s="213" t="s">
        <v>3889</v>
      </c>
      <c r="AR61" s="212" t="s">
        <v>3889</v>
      </c>
      <c r="AS61" s="213" t="s">
        <v>3889</v>
      </c>
      <c r="AT61" s="212" t="s">
        <v>3889</v>
      </c>
      <c r="AU61" s="213" t="s">
        <v>3889</v>
      </c>
    </row>
    <row r="62" spans="1:47" s="30" customFormat="1" x14ac:dyDescent="0.2">
      <c r="A62" s="143">
        <v>328</v>
      </c>
      <c r="B62" s="143" t="s">
        <v>2736</v>
      </c>
      <c r="C62" s="143"/>
      <c r="D62" s="143"/>
      <c r="E62" s="151">
        <v>39814</v>
      </c>
      <c r="F62" s="219" t="s">
        <v>3889</v>
      </c>
      <c r="G62" s="213" t="s">
        <v>3889</v>
      </c>
      <c r="H62" s="212" t="s">
        <v>3889</v>
      </c>
      <c r="I62" s="213" t="s">
        <v>3889</v>
      </c>
      <c r="J62" s="212" t="s">
        <v>3889</v>
      </c>
      <c r="K62" s="213" t="s">
        <v>3889</v>
      </c>
      <c r="L62" s="212" t="s">
        <v>3889</v>
      </c>
      <c r="M62" s="213" t="s">
        <v>3889</v>
      </c>
      <c r="N62" s="212" t="s">
        <v>3889</v>
      </c>
      <c r="O62" s="213" t="s">
        <v>3889</v>
      </c>
      <c r="P62" s="212" t="s">
        <v>3889</v>
      </c>
      <c r="Q62" s="213" t="s">
        <v>3889</v>
      </c>
      <c r="R62" s="212" t="s">
        <v>3889</v>
      </c>
      <c r="S62" s="213" t="s">
        <v>3889</v>
      </c>
      <c r="T62" s="241" t="s">
        <v>3889</v>
      </c>
      <c r="U62" s="213" t="s">
        <v>3889</v>
      </c>
      <c r="V62" s="212" t="s">
        <v>3889</v>
      </c>
      <c r="W62" s="213" t="s">
        <v>3889</v>
      </c>
      <c r="X62" s="212" t="s">
        <v>3889</v>
      </c>
      <c r="Y62" s="213" t="s">
        <v>3889</v>
      </c>
      <c r="Z62" s="212" t="s">
        <v>3889</v>
      </c>
      <c r="AA62" s="214" t="s">
        <v>3889</v>
      </c>
      <c r="AB62" s="212" t="s">
        <v>3889</v>
      </c>
      <c r="AC62" s="213" t="s">
        <v>3889</v>
      </c>
      <c r="AD62" s="212" t="s">
        <v>3889</v>
      </c>
      <c r="AE62" s="213" t="s">
        <v>3889</v>
      </c>
      <c r="AF62" s="212" t="s">
        <v>3889</v>
      </c>
      <c r="AG62" s="213" t="s">
        <v>3889</v>
      </c>
      <c r="AH62" s="212" t="s">
        <v>3889</v>
      </c>
      <c r="AI62" s="213" t="s">
        <v>3889</v>
      </c>
      <c r="AJ62" s="212" t="s">
        <v>3889</v>
      </c>
      <c r="AK62" s="213" t="s">
        <v>3889</v>
      </c>
      <c r="AL62" s="212" t="s">
        <v>3889</v>
      </c>
      <c r="AM62" s="214" t="s">
        <v>3889</v>
      </c>
      <c r="AN62" s="212" t="s">
        <v>3889</v>
      </c>
      <c r="AO62" s="213" t="s">
        <v>3889</v>
      </c>
      <c r="AP62" s="212" t="s">
        <v>3889</v>
      </c>
      <c r="AQ62" s="213" t="s">
        <v>3889</v>
      </c>
      <c r="AR62" s="212" t="s">
        <v>3889</v>
      </c>
      <c r="AS62" s="213" t="s">
        <v>3889</v>
      </c>
      <c r="AT62" s="212" t="s">
        <v>3889</v>
      </c>
      <c r="AU62" s="213" t="s">
        <v>3889</v>
      </c>
    </row>
    <row r="63" spans="1:47" s="30" customFormat="1" x14ac:dyDescent="0.2">
      <c r="A63" s="143">
        <v>329</v>
      </c>
      <c r="B63" s="143" t="s">
        <v>2737</v>
      </c>
      <c r="C63" s="143"/>
      <c r="D63" s="143"/>
      <c r="E63" s="151">
        <v>39814</v>
      </c>
      <c r="F63" s="219" t="s">
        <v>3889</v>
      </c>
      <c r="G63" s="213" t="s">
        <v>3889</v>
      </c>
      <c r="H63" s="212" t="s">
        <v>3889</v>
      </c>
      <c r="I63" s="213" t="s">
        <v>3889</v>
      </c>
      <c r="J63" s="212" t="s">
        <v>3889</v>
      </c>
      <c r="K63" s="213" t="s">
        <v>3889</v>
      </c>
      <c r="L63" s="212" t="s">
        <v>3889</v>
      </c>
      <c r="M63" s="213" t="s">
        <v>3889</v>
      </c>
      <c r="N63" s="212" t="s">
        <v>3889</v>
      </c>
      <c r="O63" s="213" t="s">
        <v>3889</v>
      </c>
      <c r="P63" s="212" t="s">
        <v>3889</v>
      </c>
      <c r="Q63" s="213" t="s">
        <v>3889</v>
      </c>
      <c r="R63" s="212" t="s">
        <v>3889</v>
      </c>
      <c r="S63" s="213" t="s">
        <v>3889</v>
      </c>
      <c r="T63" s="241" t="s">
        <v>3889</v>
      </c>
      <c r="U63" s="213" t="s">
        <v>3889</v>
      </c>
      <c r="V63" s="212" t="s">
        <v>3889</v>
      </c>
      <c r="W63" s="213" t="s">
        <v>3889</v>
      </c>
      <c r="X63" s="212" t="s">
        <v>3889</v>
      </c>
      <c r="Y63" s="213" t="s">
        <v>3889</v>
      </c>
      <c r="Z63" s="212" t="s">
        <v>3889</v>
      </c>
      <c r="AA63" s="214" t="s">
        <v>3889</v>
      </c>
      <c r="AB63" s="212" t="s">
        <v>3889</v>
      </c>
      <c r="AC63" s="213" t="s">
        <v>3889</v>
      </c>
      <c r="AD63" s="212" t="s">
        <v>3889</v>
      </c>
      <c r="AE63" s="213" t="s">
        <v>3889</v>
      </c>
      <c r="AF63" s="212" t="s">
        <v>3889</v>
      </c>
      <c r="AG63" s="213" t="s">
        <v>3889</v>
      </c>
      <c r="AH63" s="212" t="s">
        <v>3889</v>
      </c>
      <c r="AI63" s="213" t="s">
        <v>3889</v>
      </c>
      <c r="AJ63" s="212" t="s">
        <v>3889</v>
      </c>
      <c r="AK63" s="213" t="s">
        <v>3889</v>
      </c>
      <c r="AL63" s="212" t="s">
        <v>3889</v>
      </c>
      <c r="AM63" s="214" t="s">
        <v>3889</v>
      </c>
      <c r="AN63" s="212" t="s">
        <v>3889</v>
      </c>
      <c r="AO63" s="213" t="s">
        <v>3889</v>
      </c>
      <c r="AP63" s="212" t="s">
        <v>3889</v>
      </c>
      <c r="AQ63" s="213" t="s">
        <v>3889</v>
      </c>
      <c r="AR63" s="212" t="s">
        <v>3889</v>
      </c>
      <c r="AS63" s="213" t="s">
        <v>3889</v>
      </c>
      <c r="AT63" s="212" t="s">
        <v>3889</v>
      </c>
      <c r="AU63" s="213" t="s">
        <v>3889</v>
      </c>
    </row>
    <row r="64" spans="1:47" s="30" customFormat="1" x14ac:dyDescent="0.2">
      <c r="A64" s="143">
        <v>330</v>
      </c>
      <c r="B64" s="143" t="s">
        <v>2738</v>
      </c>
      <c r="C64" s="143"/>
      <c r="D64" s="143"/>
      <c r="E64" s="151"/>
      <c r="F64" s="212"/>
      <c r="G64" s="213"/>
      <c r="H64" s="212"/>
      <c r="I64" s="213"/>
      <c r="J64" s="212"/>
      <c r="K64" s="213"/>
      <c r="L64" s="212" t="s">
        <v>191</v>
      </c>
      <c r="M64" s="213" t="s">
        <v>191</v>
      </c>
      <c r="N64" s="212"/>
      <c r="O64" s="213"/>
      <c r="P64" s="212"/>
      <c r="Q64" s="213"/>
      <c r="R64" s="212"/>
      <c r="S64" s="213"/>
      <c r="T64" s="241"/>
      <c r="U64" s="213"/>
      <c r="V64" s="212"/>
      <c r="W64" s="213"/>
      <c r="X64" s="212"/>
      <c r="Y64" s="213"/>
      <c r="Z64" s="212"/>
      <c r="AA64" s="214"/>
      <c r="AB64" s="212"/>
      <c r="AC64" s="213"/>
      <c r="AD64" s="212"/>
      <c r="AE64" s="213"/>
      <c r="AF64" s="212"/>
      <c r="AG64" s="213"/>
      <c r="AH64" s="212"/>
      <c r="AI64" s="213"/>
      <c r="AJ64" s="212"/>
      <c r="AK64" s="213"/>
      <c r="AL64" s="212"/>
      <c r="AM64" s="214"/>
      <c r="AN64" s="212"/>
      <c r="AO64" s="213"/>
      <c r="AP64" s="212"/>
      <c r="AQ64" s="213"/>
      <c r="AR64" s="212"/>
      <c r="AS64" s="213"/>
      <c r="AT64" s="212"/>
      <c r="AU64" s="213" t="s">
        <v>191</v>
      </c>
    </row>
    <row r="65" spans="1:47" s="30" customFormat="1" x14ac:dyDescent="0.2">
      <c r="A65" s="143">
        <v>331</v>
      </c>
      <c r="B65" s="143" t="s">
        <v>2739</v>
      </c>
      <c r="C65" s="143"/>
      <c r="D65" s="143"/>
      <c r="E65" s="151">
        <v>39814</v>
      </c>
      <c r="F65" s="219" t="s">
        <v>3889</v>
      </c>
      <c r="G65" s="213" t="s">
        <v>3889</v>
      </c>
      <c r="H65" s="212" t="s">
        <v>3889</v>
      </c>
      <c r="I65" s="213" t="s">
        <v>3889</v>
      </c>
      <c r="J65" s="212" t="s">
        <v>3889</v>
      </c>
      <c r="K65" s="213" t="s">
        <v>3889</v>
      </c>
      <c r="L65" s="212" t="s">
        <v>3889</v>
      </c>
      <c r="M65" s="213" t="s">
        <v>3889</v>
      </c>
      <c r="N65" s="212" t="s">
        <v>3889</v>
      </c>
      <c r="O65" s="213" t="s">
        <v>3889</v>
      </c>
      <c r="P65" s="212" t="s">
        <v>3889</v>
      </c>
      <c r="Q65" s="213" t="s">
        <v>3889</v>
      </c>
      <c r="R65" s="212" t="s">
        <v>3889</v>
      </c>
      <c r="S65" s="213" t="s">
        <v>3889</v>
      </c>
      <c r="T65" s="241" t="s">
        <v>3889</v>
      </c>
      <c r="U65" s="213" t="s">
        <v>3889</v>
      </c>
      <c r="V65" s="212" t="s">
        <v>3889</v>
      </c>
      <c r="W65" s="213" t="s">
        <v>3889</v>
      </c>
      <c r="X65" s="212" t="s">
        <v>3889</v>
      </c>
      <c r="Y65" s="213" t="s">
        <v>3889</v>
      </c>
      <c r="Z65" s="212" t="s">
        <v>3889</v>
      </c>
      <c r="AA65" s="214" t="s">
        <v>3889</v>
      </c>
      <c r="AB65" s="212" t="s">
        <v>3889</v>
      </c>
      <c r="AC65" s="213" t="s">
        <v>3889</v>
      </c>
      <c r="AD65" s="212" t="s">
        <v>3889</v>
      </c>
      <c r="AE65" s="213" t="s">
        <v>3889</v>
      </c>
      <c r="AF65" s="212" t="s">
        <v>3889</v>
      </c>
      <c r="AG65" s="213" t="s">
        <v>3889</v>
      </c>
      <c r="AH65" s="212" t="s">
        <v>3889</v>
      </c>
      <c r="AI65" s="213" t="s">
        <v>3889</v>
      </c>
      <c r="AJ65" s="212" t="s">
        <v>3889</v>
      </c>
      <c r="AK65" s="213" t="s">
        <v>3889</v>
      </c>
      <c r="AL65" s="212" t="s">
        <v>3889</v>
      </c>
      <c r="AM65" s="214" t="s">
        <v>3889</v>
      </c>
      <c r="AN65" s="212" t="s">
        <v>3889</v>
      </c>
      <c r="AO65" s="213" t="s">
        <v>3889</v>
      </c>
      <c r="AP65" s="212" t="s">
        <v>3889</v>
      </c>
      <c r="AQ65" s="213" t="s">
        <v>3889</v>
      </c>
      <c r="AR65" s="212" t="s">
        <v>3889</v>
      </c>
      <c r="AS65" s="213" t="s">
        <v>3889</v>
      </c>
      <c r="AT65" s="212" t="s">
        <v>3889</v>
      </c>
      <c r="AU65" s="213" t="s">
        <v>3889</v>
      </c>
    </row>
    <row r="66" spans="1:47" s="30" customFormat="1" x14ac:dyDescent="0.2">
      <c r="A66" s="143">
        <v>332</v>
      </c>
      <c r="B66" s="143" t="s">
        <v>2740</v>
      </c>
      <c r="C66" s="143"/>
      <c r="D66" s="143"/>
      <c r="E66" s="151">
        <v>39814</v>
      </c>
      <c r="F66" s="219" t="s">
        <v>3889</v>
      </c>
      <c r="G66" s="213" t="s">
        <v>3889</v>
      </c>
      <c r="H66" s="212" t="s">
        <v>3889</v>
      </c>
      <c r="I66" s="213" t="s">
        <v>3889</v>
      </c>
      <c r="J66" s="212" t="s">
        <v>3889</v>
      </c>
      <c r="K66" s="213" t="s">
        <v>3889</v>
      </c>
      <c r="L66" s="212" t="s">
        <v>3889</v>
      </c>
      <c r="M66" s="213" t="s">
        <v>3889</v>
      </c>
      <c r="N66" s="212" t="s">
        <v>3889</v>
      </c>
      <c r="O66" s="213" t="s">
        <v>3889</v>
      </c>
      <c r="P66" s="212" t="s">
        <v>3889</v>
      </c>
      <c r="Q66" s="213" t="s">
        <v>3889</v>
      </c>
      <c r="R66" s="212" t="s">
        <v>3889</v>
      </c>
      <c r="S66" s="213" t="s">
        <v>3889</v>
      </c>
      <c r="T66" s="241" t="s">
        <v>3889</v>
      </c>
      <c r="U66" s="213" t="s">
        <v>3889</v>
      </c>
      <c r="V66" s="212" t="s">
        <v>3889</v>
      </c>
      <c r="W66" s="213" t="s">
        <v>3889</v>
      </c>
      <c r="X66" s="212" t="s">
        <v>3889</v>
      </c>
      <c r="Y66" s="213" t="s">
        <v>3889</v>
      </c>
      <c r="Z66" s="212" t="s">
        <v>3889</v>
      </c>
      <c r="AA66" s="214" t="s">
        <v>3889</v>
      </c>
      <c r="AB66" s="212" t="s">
        <v>3889</v>
      </c>
      <c r="AC66" s="213" t="s">
        <v>3889</v>
      </c>
      <c r="AD66" s="212" t="s">
        <v>3889</v>
      </c>
      <c r="AE66" s="213" t="s">
        <v>3889</v>
      </c>
      <c r="AF66" s="212" t="s">
        <v>3889</v>
      </c>
      <c r="AG66" s="213" t="s">
        <v>3889</v>
      </c>
      <c r="AH66" s="212" t="s">
        <v>3889</v>
      </c>
      <c r="AI66" s="213" t="s">
        <v>3889</v>
      </c>
      <c r="AJ66" s="212" t="s">
        <v>3889</v>
      </c>
      <c r="AK66" s="213" t="s">
        <v>3889</v>
      </c>
      <c r="AL66" s="212" t="s">
        <v>3889</v>
      </c>
      <c r="AM66" s="214" t="s">
        <v>3889</v>
      </c>
      <c r="AN66" s="212" t="s">
        <v>3889</v>
      </c>
      <c r="AO66" s="213" t="s">
        <v>3889</v>
      </c>
      <c r="AP66" s="212" t="s">
        <v>3889</v>
      </c>
      <c r="AQ66" s="213" t="s">
        <v>3889</v>
      </c>
      <c r="AR66" s="212" t="s">
        <v>3889</v>
      </c>
      <c r="AS66" s="213" t="s">
        <v>3889</v>
      </c>
      <c r="AT66" s="212" t="s">
        <v>3889</v>
      </c>
      <c r="AU66" s="213" t="s">
        <v>3889</v>
      </c>
    </row>
    <row r="67" spans="1:47" s="30" customFormat="1" x14ac:dyDescent="0.2">
      <c r="A67" s="143">
        <v>333</v>
      </c>
      <c r="B67" s="143" t="s">
        <v>2741</v>
      </c>
      <c r="C67" s="143"/>
      <c r="D67" s="143"/>
      <c r="E67" s="151">
        <v>39814</v>
      </c>
      <c r="F67" s="219" t="s">
        <v>3889</v>
      </c>
      <c r="G67" s="213" t="s">
        <v>3889</v>
      </c>
      <c r="H67" s="212" t="s">
        <v>3889</v>
      </c>
      <c r="I67" s="213" t="s">
        <v>3889</v>
      </c>
      <c r="J67" s="212" t="s">
        <v>3889</v>
      </c>
      <c r="K67" s="213" t="s">
        <v>3889</v>
      </c>
      <c r="L67" s="212" t="s">
        <v>3889</v>
      </c>
      <c r="M67" s="213" t="s">
        <v>3889</v>
      </c>
      <c r="N67" s="212" t="s">
        <v>3889</v>
      </c>
      <c r="O67" s="213" t="s">
        <v>3889</v>
      </c>
      <c r="P67" s="212" t="s">
        <v>3889</v>
      </c>
      <c r="Q67" s="213" t="s">
        <v>3889</v>
      </c>
      <c r="R67" s="212" t="s">
        <v>3889</v>
      </c>
      <c r="S67" s="213" t="s">
        <v>3889</v>
      </c>
      <c r="T67" s="241" t="s">
        <v>3889</v>
      </c>
      <c r="U67" s="213" t="s">
        <v>3889</v>
      </c>
      <c r="V67" s="212" t="s">
        <v>3889</v>
      </c>
      <c r="W67" s="213" t="s">
        <v>3889</v>
      </c>
      <c r="X67" s="212" t="s">
        <v>3889</v>
      </c>
      <c r="Y67" s="213" t="s">
        <v>3889</v>
      </c>
      <c r="Z67" s="212" t="s">
        <v>3889</v>
      </c>
      <c r="AA67" s="214" t="s">
        <v>3889</v>
      </c>
      <c r="AB67" s="212" t="s">
        <v>3889</v>
      </c>
      <c r="AC67" s="213" t="s">
        <v>3889</v>
      </c>
      <c r="AD67" s="212" t="s">
        <v>3889</v>
      </c>
      <c r="AE67" s="213" t="s">
        <v>3889</v>
      </c>
      <c r="AF67" s="212" t="s">
        <v>3889</v>
      </c>
      <c r="AG67" s="213" t="s">
        <v>3889</v>
      </c>
      <c r="AH67" s="212" t="s">
        <v>3889</v>
      </c>
      <c r="AI67" s="213" t="s">
        <v>3889</v>
      </c>
      <c r="AJ67" s="212" t="s">
        <v>3889</v>
      </c>
      <c r="AK67" s="213" t="s">
        <v>3889</v>
      </c>
      <c r="AL67" s="212" t="s">
        <v>3889</v>
      </c>
      <c r="AM67" s="214" t="s">
        <v>3889</v>
      </c>
      <c r="AN67" s="212" t="s">
        <v>3889</v>
      </c>
      <c r="AO67" s="213" t="s">
        <v>3889</v>
      </c>
      <c r="AP67" s="212" t="s">
        <v>3889</v>
      </c>
      <c r="AQ67" s="213" t="s">
        <v>3889</v>
      </c>
      <c r="AR67" s="212" t="s">
        <v>3889</v>
      </c>
      <c r="AS67" s="213" t="s">
        <v>3889</v>
      </c>
      <c r="AT67" s="212" t="s">
        <v>3889</v>
      </c>
      <c r="AU67" s="213" t="s">
        <v>3889</v>
      </c>
    </row>
    <row r="68" spans="1:47" s="30" customFormat="1" x14ac:dyDescent="0.2">
      <c r="A68" s="148">
        <v>334</v>
      </c>
      <c r="B68" s="143" t="s">
        <v>2742</v>
      </c>
      <c r="C68" s="143"/>
      <c r="D68" s="143"/>
      <c r="E68" s="151">
        <v>39814</v>
      </c>
      <c r="F68" s="219" t="s">
        <v>3889</v>
      </c>
      <c r="G68" s="213" t="s">
        <v>3889</v>
      </c>
      <c r="H68" s="212" t="s">
        <v>3889</v>
      </c>
      <c r="I68" s="213" t="s">
        <v>3889</v>
      </c>
      <c r="J68" s="212" t="s">
        <v>3889</v>
      </c>
      <c r="K68" s="213" t="s">
        <v>3889</v>
      </c>
      <c r="L68" s="212" t="s">
        <v>3889</v>
      </c>
      <c r="M68" s="213" t="s">
        <v>3889</v>
      </c>
      <c r="N68" s="212" t="s">
        <v>3889</v>
      </c>
      <c r="O68" s="213" t="s">
        <v>3889</v>
      </c>
      <c r="P68" s="212" t="s">
        <v>3889</v>
      </c>
      <c r="Q68" s="213" t="s">
        <v>3889</v>
      </c>
      <c r="R68" s="212" t="s">
        <v>3889</v>
      </c>
      <c r="S68" s="213" t="s">
        <v>3889</v>
      </c>
      <c r="T68" s="241" t="s">
        <v>3889</v>
      </c>
      <c r="U68" s="213" t="s">
        <v>3889</v>
      </c>
      <c r="V68" s="212" t="s">
        <v>3889</v>
      </c>
      <c r="W68" s="213" t="s">
        <v>3889</v>
      </c>
      <c r="X68" s="212" t="s">
        <v>3889</v>
      </c>
      <c r="Y68" s="213" t="s">
        <v>3889</v>
      </c>
      <c r="Z68" s="212" t="s">
        <v>3889</v>
      </c>
      <c r="AA68" s="214" t="s">
        <v>3889</v>
      </c>
      <c r="AB68" s="212" t="s">
        <v>3889</v>
      </c>
      <c r="AC68" s="213" t="s">
        <v>3889</v>
      </c>
      <c r="AD68" s="212" t="s">
        <v>3889</v>
      </c>
      <c r="AE68" s="213" t="s">
        <v>3889</v>
      </c>
      <c r="AF68" s="212" t="s">
        <v>3889</v>
      </c>
      <c r="AG68" s="213" t="s">
        <v>3889</v>
      </c>
      <c r="AH68" s="212" t="s">
        <v>3889</v>
      </c>
      <c r="AI68" s="213" t="s">
        <v>3889</v>
      </c>
      <c r="AJ68" s="212" t="s">
        <v>3889</v>
      </c>
      <c r="AK68" s="213" t="s">
        <v>3889</v>
      </c>
      <c r="AL68" s="212" t="s">
        <v>3889</v>
      </c>
      <c r="AM68" s="214" t="s">
        <v>3889</v>
      </c>
      <c r="AN68" s="212" t="s">
        <v>3889</v>
      </c>
      <c r="AO68" s="213" t="s">
        <v>3889</v>
      </c>
      <c r="AP68" s="212" t="s">
        <v>3889</v>
      </c>
      <c r="AQ68" s="213" t="s">
        <v>3889</v>
      </c>
      <c r="AR68" s="212" t="s">
        <v>3889</v>
      </c>
      <c r="AS68" s="213" t="s">
        <v>3889</v>
      </c>
      <c r="AT68" s="212" t="s">
        <v>3889</v>
      </c>
      <c r="AU68" s="213" t="s">
        <v>3889</v>
      </c>
    </row>
    <row r="69" spans="1:47" s="30" customFormat="1" x14ac:dyDescent="0.2">
      <c r="A69" s="143">
        <v>335</v>
      </c>
      <c r="B69" s="143" t="s">
        <v>2743</v>
      </c>
      <c r="C69" s="143"/>
      <c r="D69" s="143"/>
      <c r="E69" s="151">
        <v>39814</v>
      </c>
      <c r="F69" s="219" t="s">
        <v>3889</v>
      </c>
      <c r="G69" s="213" t="s">
        <v>3889</v>
      </c>
      <c r="H69" s="212" t="s">
        <v>3889</v>
      </c>
      <c r="I69" s="213" t="s">
        <v>3889</v>
      </c>
      <c r="J69" s="212" t="s">
        <v>3889</v>
      </c>
      <c r="K69" s="213" t="s">
        <v>3889</v>
      </c>
      <c r="L69" s="212" t="s">
        <v>3889</v>
      </c>
      <c r="M69" s="213" t="s">
        <v>3889</v>
      </c>
      <c r="N69" s="212" t="s">
        <v>3889</v>
      </c>
      <c r="O69" s="213" t="s">
        <v>3889</v>
      </c>
      <c r="P69" s="212" t="s">
        <v>3889</v>
      </c>
      <c r="Q69" s="213" t="s">
        <v>3889</v>
      </c>
      <c r="R69" s="212" t="s">
        <v>3889</v>
      </c>
      <c r="S69" s="213" t="s">
        <v>3889</v>
      </c>
      <c r="T69" s="241" t="s">
        <v>3889</v>
      </c>
      <c r="U69" s="213" t="s">
        <v>3889</v>
      </c>
      <c r="V69" s="212" t="s">
        <v>3889</v>
      </c>
      <c r="W69" s="213" t="s">
        <v>3889</v>
      </c>
      <c r="X69" s="212" t="s">
        <v>3889</v>
      </c>
      <c r="Y69" s="213" t="s">
        <v>3889</v>
      </c>
      <c r="Z69" s="212" t="s">
        <v>3889</v>
      </c>
      <c r="AA69" s="214" t="s">
        <v>3889</v>
      </c>
      <c r="AB69" s="212" t="s">
        <v>3889</v>
      </c>
      <c r="AC69" s="213" t="s">
        <v>3889</v>
      </c>
      <c r="AD69" s="212" t="s">
        <v>3889</v>
      </c>
      <c r="AE69" s="213" t="s">
        <v>3889</v>
      </c>
      <c r="AF69" s="212" t="s">
        <v>3889</v>
      </c>
      <c r="AG69" s="213" t="s">
        <v>3889</v>
      </c>
      <c r="AH69" s="212" t="s">
        <v>3889</v>
      </c>
      <c r="AI69" s="213" t="s">
        <v>3889</v>
      </c>
      <c r="AJ69" s="212" t="s">
        <v>3889</v>
      </c>
      <c r="AK69" s="213" t="s">
        <v>3889</v>
      </c>
      <c r="AL69" s="212" t="s">
        <v>3889</v>
      </c>
      <c r="AM69" s="214" t="s">
        <v>3889</v>
      </c>
      <c r="AN69" s="212" t="s">
        <v>3889</v>
      </c>
      <c r="AO69" s="213" t="s">
        <v>3889</v>
      </c>
      <c r="AP69" s="212" t="s">
        <v>3889</v>
      </c>
      <c r="AQ69" s="213" t="s">
        <v>3889</v>
      </c>
      <c r="AR69" s="212" t="s">
        <v>3889</v>
      </c>
      <c r="AS69" s="213" t="s">
        <v>3889</v>
      </c>
      <c r="AT69" s="212" t="s">
        <v>3889</v>
      </c>
      <c r="AU69" s="213" t="s">
        <v>3889</v>
      </c>
    </row>
    <row r="70" spans="1:47" s="30" customFormat="1" x14ac:dyDescent="0.2">
      <c r="A70" s="143">
        <v>336</v>
      </c>
      <c r="B70" s="143" t="s">
        <v>2744</v>
      </c>
      <c r="C70" s="143"/>
      <c r="D70" s="143"/>
      <c r="E70" s="151">
        <v>39814</v>
      </c>
      <c r="F70" s="219" t="s">
        <v>3889</v>
      </c>
      <c r="G70" s="213" t="s">
        <v>3889</v>
      </c>
      <c r="H70" s="212" t="s">
        <v>3889</v>
      </c>
      <c r="I70" s="213" t="s">
        <v>3889</v>
      </c>
      <c r="J70" s="212" t="s">
        <v>3889</v>
      </c>
      <c r="K70" s="213" t="s">
        <v>3889</v>
      </c>
      <c r="L70" s="212" t="s">
        <v>3889</v>
      </c>
      <c r="M70" s="213" t="s">
        <v>3889</v>
      </c>
      <c r="N70" s="212" t="s">
        <v>3889</v>
      </c>
      <c r="O70" s="213" t="s">
        <v>3889</v>
      </c>
      <c r="P70" s="212" t="s">
        <v>3889</v>
      </c>
      <c r="Q70" s="213" t="s">
        <v>3889</v>
      </c>
      <c r="R70" s="212" t="s">
        <v>3889</v>
      </c>
      <c r="S70" s="213" t="s">
        <v>3889</v>
      </c>
      <c r="T70" s="241" t="s">
        <v>3889</v>
      </c>
      <c r="U70" s="213" t="s">
        <v>3889</v>
      </c>
      <c r="V70" s="212" t="s">
        <v>3889</v>
      </c>
      <c r="W70" s="213" t="s">
        <v>3889</v>
      </c>
      <c r="X70" s="212" t="s">
        <v>3889</v>
      </c>
      <c r="Y70" s="213" t="s">
        <v>3889</v>
      </c>
      <c r="Z70" s="212" t="s">
        <v>3889</v>
      </c>
      <c r="AA70" s="214" t="s">
        <v>3889</v>
      </c>
      <c r="AB70" s="212" t="s">
        <v>3889</v>
      </c>
      <c r="AC70" s="213" t="s">
        <v>3889</v>
      </c>
      <c r="AD70" s="212" t="s">
        <v>3889</v>
      </c>
      <c r="AE70" s="213" t="s">
        <v>3889</v>
      </c>
      <c r="AF70" s="212" t="s">
        <v>3889</v>
      </c>
      <c r="AG70" s="213" t="s">
        <v>3889</v>
      </c>
      <c r="AH70" s="212" t="s">
        <v>3889</v>
      </c>
      <c r="AI70" s="213" t="s">
        <v>3889</v>
      </c>
      <c r="AJ70" s="212" t="s">
        <v>3889</v>
      </c>
      <c r="AK70" s="213" t="s">
        <v>3889</v>
      </c>
      <c r="AL70" s="212" t="s">
        <v>3889</v>
      </c>
      <c r="AM70" s="214" t="s">
        <v>3889</v>
      </c>
      <c r="AN70" s="212" t="s">
        <v>3889</v>
      </c>
      <c r="AO70" s="213" t="s">
        <v>3889</v>
      </c>
      <c r="AP70" s="212" t="s">
        <v>3889</v>
      </c>
      <c r="AQ70" s="213" t="s">
        <v>3889</v>
      </c>
      <c r="AR70" s="212" t="s">
        <v>3889</v>
      </c>
      <c r="AS70" s="213" t="s">
        <v>3889</v>
      </c>
      <c r="AT70" s="212" t="s">
        <v>3889</v>
      </c>
      <c r="AU70" s="213" t="s">
        <v>3889</v>
      </c>
    </row>
    <row r="71" spans="1:47" s="30" customFormat="1" x14ac:dyDescent="0.2">
      <c r="A71" s="143">
        <v>337</v>
      </c>
      <c r="B71" s="143" t="s">
        <v>2745</v>
      </c>
      <c r="C71" s="143"/>
      <c r="D71" s="143"/>
      <c r="E71" s="151">
        <v>39814</v>
      </c>
      <c r="F71" s="219" t="s">
        <v>3889</v>
      </c>
      <c r="G71" s="213" t="s">
        <v>3889</v>
      </c>
      <c r="H71" s="212" t="s">
        <v>3889</v>
      </c>
      <c r="I71" s="213" t="s">
        <v>3889</v>
      </c>
      <c r="J71" s="212" t="s">
        <v>3889</v>
      </c>
      <c r="K71" s="213" t="s">
        <v>3889</v>
      </c>
      <c r="L71" s="212" t="s">
        <v>3889</v>
      </c>
      <c r="M71" s="213" t="s">
        <v>3889</v>
      </c>
      <c r="N71" s="212" t="s">
        <v>3889</v>
      </c>
      <c r="O71" s="213" t="s">
        <v>3889</v>
      </c>
      <c r="P71" s="212" t="s">
        <v>3889</v>
      </c>
      <c r="Q71" s="213" t="s">
        <v>3889</v>
      </c>
      <c r="R71" s="212" t="s">
        <v>3889</v>
      </c>
      <c r="S71" s="213" t="s">
        <v>3889</v>
      </c>
      <c r="T71" s="241" t="s">
        <v>3889</v>
      </c>
      <c r="U71" s="213" t="s">
        <v>3889</v>
      </c>
      <c r="V71" s="212" t="s">
        <v>3889</v>
      </c>
      <c r="W71" s="213" t="s">
        <v>3889</v>
      </c>
      <c r="X71" s="212" t="s">
        <v>3889</v>
      </c>
      <c r="Y71" s="213" t="s">
        <v>3889</v>
      </c>
      <c r="Z71" s="212" t="s">
        <v>3889</v>
      </c>
      <c r="AA71" s="214" t="s">
        <v>3889</v>
      </c>
      <c r="AB71" s="212" t="s">
        <v>3889</v>
      </c>
      <c r="AC71" s="213" t="s">
        <v>3889</v>
      </c>
      <c r="AD71" s="212" t="s">
        <v>3889</v>
      </c>
      <c r="AE71" s="213" t="s">
        <v>3889</v>
      </c>
      <c r="AF71" s="212" t="s">
        <v>3889</v>
      </c>
      <c r="AG71" s="213" t="s">
        <v>3889</v>
      </c>
      <c r="AH71" s="212" t="s">
        <v>3889</v>
      </c>
      <c r="AI71" s="213" t="s">
        <v>3889</v>
      </c>
      <c r="AJ71" s="212" t="s">
        <v>3889</v>
      </c>
      <c r="AK71" s="213" t="s">
        <v>3889</v>
      </c>
      <c r="AL71" s="212" t="s">
        <v>3889</v>
      </c>
      <c r="AM71" s="214" t="s">
        <v>3889</v>
      </c>
      <c r="AN71" s="212" t="s">
        <v>3889</v>
      </c>
      <c r="AO71" s="213" t="s">
        <v>3889</v>
      </c>
      <c r="AP71" s="212" t="s">
        <v>3889</v>
      </c>
      <c r="AQ71" s="213" t="s">
        <v>3889</v>
      </c>
      <c r="AR71" s="212" t="s">
        <v>3889</v>
      </c>
      <c r="AS71" s="213" t="s">
        <v>3889</v>
      </c>
      <c r="AT71" s="212" t="s">
        <v>3889</v>
      </c>
      <c r="AU71" s="213" t="s">
        <v>3889</v>
      </c>
    </row>
    <row r="72" spans="1:47" s="30" customFormat="1" x14ac:dyDescent="0.2">
      <c r="A72" s="143">
        <v>338</v>
      </c>
      <c r="B72" s="143" t="s">
        <v>2746</v>
      </c>
      <c r="C72" s="143"/>
      <c r="D72" s="143"/>
      <c r="E72" s="151"/>
      <c r="F72" s="212"/>
      <c r="G72" s="213"/>
      <c r="H72" s="212"/>
      <c r="I72" s="213"/>
      <c r="J72" s="212"/>
      <c r="K72" s="213"/>
      <c r="L72" s="212" t="s">
        <v>191</v>
      </c>
      <c r="M72" s="213" t="s">
        <v>191</v>
      </c>
      <c r="N72" s="212"/>
      <c r="O72" s="213"/>
      <c r="P72" s="212" t="s">
        <v>191</v>
      </c>
      <c r="Q72" s="213" t="s">
        <v>191</v>
      </c>
      <c r="R72" s="212"/>
      <c r="S72" s="213"/>
      <c r="T72" s="241"/>
      <c r="U72" s="213"/>
      <c r="V72" s="212"/>
      <c r="W72" s="213"/>
      <c r="X72" s="212"/>
      <c r="Y72" s="213"/>
      <c r="Z72" s="212"/>
      <c r="AA72" s="214"/>
      <c r="AB72" s="212"/>
      <c r="AC72" s="213"/>
      <c r="AD72" s="212"/>
      <c r="AE72" s="213"/>
      <c r="AF72" s="212"/>
      <c r="AG72" s="213"/>
      <c r="AH72" s="212"/>
      <c r="AI72" s="213"/>
      <c r="AJ72" s="212"/>
      <c r="AK72" s="213"/>
      <c r="AL72" s="212"/>
      <c r="AM72" s="214"/>
      <c r="AN72" s="212"/>
      <c r="AO72" s="213"/>
      <c r="AP72" s="212"/>
      <c r="AQ72" s="213"/>
      <c r="AR72" s="212"/>
      <c r="AS72" s="213"/>
      <c r="AT72" s="212"/>
      <c r="AU72" s="213" t="s">
        <v>191</v>
      </c>
    </row>
    <row r="73" spans="1:47" s="30" customFormat="1" x14ac:dyDescent="0.2">
      <c r="A73" s="143">
        <v>339</v>
      </c>
      <c r="B73" s="143" t="s">
        <v>2747</v>
      </c>
      <c r="C73" s="143"/>
      <c r="D73" s="143"/>
      <c r="E73" s="151"/>
      <c r="F73" s="212"/>
      <c r="G73" s="213"/>
      <c r="H73" s="212"/>
      <c r="I73" s="213"/>
      <c r="J73" s="212"/>
      <c r="K73" s="213"/>
      <c r="L73" s="212" t="s">
        <v>191</v>
      </c>
      <c r="M73" s="213" t="s">
        <v>191</v>
      </c>
      <c r="N73" s="212" t="s">
        <v>191</v>
      </c>
      <c r="O73" s="213" t="s">
        <v>191</v>
      </c>
      <c r="P73" s="212" t="s">
        <v>191</v>
      </c>
      <c r="Q73" s="213" t="s">
        <v>191</v>
      </c>
      <c r="R73" s="212" t="s">
        <v>191</v>
      </c>
      <c r="S73" s="213" t="s">
        <v>191</v>
      </c>
      <c r="T73" s="241"/>
      <c r="U73" s="213"/>
      <c r="V73" s="212"/>
      <c r="W73" s="213"/>
      <c r="X73" s="212"/>
      <c r="Y73" s="213"/>
      <c r="Z73" s="212"/>
      <c r="AA73" s="214"/>
      <c r="AB73" s="212"/>
      <c r="AC73" s="213"/>
      <c r="AD73" s="212"/>
      <c r="AE73" s="213"/>
      <c r="AF73" s="212"/>
      <c r="AG73" s="213"/>
      <c r="AH73" s="212"/>
      <c r="AI73" s="213"/>
      <c r="AJ73" s="212"/>
      <c r="AK73" s="213"/>
      <c r="AL73" s="212"/>
      <c r="AM73" s="214"/>
      <c r="AN73" s="212"/>
      <c r="AO73" s="213"/>
      <c r="AP73" s="212"/>
      <c r="AQ73" s="213"/>
      <c r="AR73" s="212"/>
      <c r="AS73" s="213"/>
      <c r="AT73" s="212"/>
      <c r="AU73" s="213" t="s">
        <v>191</v>
      </c>
    </row>
    <row r="74" spans="1:47" s="30" customFormat="1" x14ac:dyDescent="0.2">
      <c r="A74" s="143">
        <v>340</v>
      </c>
      <c r="B74" s="143" t="s">
        <v>2748</v>
      </c>
      <c r="C74" s="143"/>
      <c r="D74" s="143"/>
      <c r="E74" s="151"/>
      <c r="F74" s="212"/>
      <c r="G74" s="213"/>
      <c r="H74" s="212"/>
      <c r="I74" s="213"/>
      <c r="J74" s="212"/>
      <c r="K74" s="213"/>
      <c r="L74" s="212" t="s">
        <v>191</v>
      </c>
      <c r="M74" s="213" t="s">
        <v>191</v>
      </c>
      <c r="N74" s="212" t="s">
        <v>191</v>
      </c>
      <c r="O74" s="213" t="s">
        <v>191</v>
      </c>
      <c r="P74" s="212" t="s">
        <v>191</v>
      </c>
      <c r="Q74" s="213" t="s">
        <v>191</v>
      </c>
      <c r="R74" s="212" t="s">
        <v>191</v>
      </c>
      <c r="S74" s="213" t="s">
        <v>191</v>
      </c>
      <c r="T74" s="241"/>
      <c r="U74" s="213"/>
      <c r="V74" s="212"/>
      <c r="W74" s="213"/>
      <c r="X74" s="212"/>
      <c r="Y74" s="213"/>
      <c r="Z74" s="212"/>
      <c r="AA74" s="214"/>
      <c r="AB74" s="212"/>
      <c r="AC74" s="213"/>
      <c r="AD74" s="212"/>
      <c r="AE74" s="213"/>
      <c r="AF74" s="212"/>
      <c r="AG74" s="213"/>
      <c r="AH74" s="212"/>
      <c r="AI74" s="213"/>
      <c r="AJ74" s="212"/>
      <c r="AK74" s="213"/>
      <c r="AL74" s="212"/>
      <c r="AM74" s="214"/>
      <c r="AN74" s="212"/>
      <c r="AO74" s="213"/>
      <c r="AP74" s="212"/>
      <c r="AQ74" s="213"/>
      <c r="AR74" s="212"/>
      <c r="AS74" s="213"/>
      <c r="AT74" s="212"/>
      <c r="AU74" s="213" t="s">
        <v>191</v>
      </c>
    </row>
    <row r="75" spans="1:47" s="30" customFormat="1" x14ac:dyDescent="0.2">
      <c r="A75" s="143">
        <v>341</v>
      </c>
      <c r="B75" s="143" t="s">
        <v>2749</v>
      </c>
      <c r="C75" s="143"/>
      <c r="D75" s="143"/>
      <c r="E75" s="151"/>
      <c r="F75" s="212"/>
      <c r="G75" s="213"/>
      <c r="H75" s="212"/>
      <c r="I75" s="213"/>
      <c r="J75" s="212"/>
      <c r="K75" s="213"/>
      <c r="L75" s="212" t="s">
        <v>191</v>
      </c>
      <c r="M75" s="213" t="s">
        <v>191</v>
      </c>
      <c r="N75" s="212" t="s">
        <v>191</v>
      </c>
      <c r="O75" s="213" t="s">
        <v>191</v>
      </c>
      <c r="P75" s="212" t="s">
        <v>191</v>
      </c>
      <c r="Q75" s="213" t="s">
        <v>191</v>
      </c>
      <c r="R75" s="212" t="s">
        <v>191</v>
      </c>
      <c r="S75" s="213" t="s">
        <v>191</v>
      </c>
      <c r="T75" s="241"/>
      <c r="U75" s="213"/>
      <c r="V75" s="212"/>
      <c r="W75" s="213"/>
      <c r="X75" s="212"/>
      <c r="Y75" s="213"/>
      <c r="Z75" s="212"/>
      <c r="AA75" s="214"/>
      <c r="AB75" s="212"/>
      <c r="AC75" s="213"/>
      <c r="AD75" s="212"/>
      <c r="AE75" s="213"/>
      <c r="AF75" s="212"/>
      <c r="AG75" s="213"/>
      <c r="AH75" s="212"/>
      <c r="AI75" s="213"/>
      <c r="AJ75" s="212"/>
      <c r="AK75" s="213"/>
      <c r="AL75" s="212"/>
      <c r="AM75" s="214"/>
      <c r="AN75" s="212"/>
      <c r="AO75" s="213"/>
      <c r="AP75" s="212"/>
      <c r="AQ75" s="213"/>
      <c r="AR75" s="212"/>
      <c r="AS75" s="213"/>
      <c r="AT75" s="212"/>
      <c r="AU75" s="213" t="s">
        <v>191</v>
      </c>
    </row>
    <row r="76" spans="1:47" s="30" customFormat="1" x14ac:dyDescent="0.2">
      <c r="A76" s="143">
        <v>342</v>
      </c>
      <c r="B76" s="143" t="s">
        <v>2750</v>
      </c>
      <c r="C76" s="143"/>
      <c r="D76" s="143"/>
      <c r="E76" s="151"/>
      <c r="F76" s="212" t="s">
        <v>191</v>
      </c>
      <c r="G76" s="213" t="s">
        <v>191</v>
      </c>
      <c r="H76" s="212" t="s">
        <v>191</v>
      </c>
      <c r="I76" s="213" t="s">
        <v>191</v>
      </c>
      <c r="J76" s="212" t="s">
        <v>191</v>
      </c>
      <c r="K76" s="213" t="s">
        <v>191</v>
      </c>
      <c r="L76" s="212" t="s">
        <v>191</v>
      </c>
      <c r="M76" s="213" t="s">
        <v>191</v>
      </c>
      <c r="N76" s="212" t="s">
        <v>191</v>
      </c>
      <c r="O76" s="213" t="s">
        <v>191</v>
      </c>
      <c r="P76" s="212" t="s">
        <v>191</v>
      </c>
      <c r="Q76" s="213" t="s">
        <v>191</v>
      </c>
      <c r="R76" s="212" t="s">
        <v>191</v>
      </c>
      <c r="S76" s="213" t="s">
        <v>191</v>
      </c>
      <c r="T76" s="241"/>
      <c r="U76" s="213"/>
      <c r="V76" s="212"/>
      <c r="W76" s="213"/>
      <c r="X76" s="212"/>
      <c r="Y76" s="213"/>
      <c r="Z76" s="212"/>
      <c r="AA76" s="214"/>
      <c r="AB76" s="212"/>
      <c r="AC76" s="213"/>
      <c r="AD76" s="212"/>
      <c r="AE76" s="213"/>
      <c r="AF76" s="212"/>
      <c r="AG76" s="213"/>
      <c r="AH76" s="212"/>
      <c r="AI76" s="213"/>
      <c r="AJ76" s="212"/>
      <c r="AK76" s="213"/>
      <c r="AL76" s="212"/>
      <c r="AM76" s="214" t="s">
        <v>191</v>
      </c>
      <c r="AN76" s="212" t="s">
        <v>191</v>
      </c>
      <c r="AO76" s="213"/>
      <c r="AP76" s="212"/>
      <c r="AQ76" s="213" t="s">
        <v>191</v>
      </c>
      <c r="AR76" s="212"/>
      <c r="AS76" s="213"/>
      <c r="AT76" s="212"/>
      <c r="AU76" s="213" t="s">
        <v>191</v>
      </c>
    </row>
    <row r="77" spans="1:47" s="30" customFormat="1" x14ac:dyDescent="0.2">
      <c r="A77" s="143">
        <v>343</v>
      </c>
      <c r="B77" s="143" t="s">
        <v>2751</v>
      </c>
      <c r="C77" s="143"/>
      <c r="D77" s="143"/>
      <c r="E77" s="151"/>
      <c r="F77" s="212" t="s">
        <v>191</v>
      </c>
      <c r="G77" s="213" t="s">
        <v>191</v>
      </c>
      <c r="H77" s="212" t="s">
        <v>191</v>
      </c>
      <c r="I77" s="213" t="s">
        <v>191</v>
      </c>
      <c r="J77" s="212" t="s">
        <v>191</v>
      </c>
      <c r="K77" s="213" t="s">
        <v>191</v>
      </c>
      <c r="L77" s="212" t="s">
        <v>191</v>
      </c>
      <c r="M77" s="213" t="s">
        <v>191</v>
      </c>
      <c r="N77" s="212" t="s">
        <v>191</v>
      </c>
      <c r="O77" s="213" t="s">
        <v>191</v>
      </c>
      <c r="P77" s="212" t="s">
        <v>191</v>
      </c>
      <c r="Q77" s="213" t="s">
        <v>191</v>
      </c>
      <c r="R77" s="212" t="s">
        <v>191</v>
      </c>
      <c r="S77" s="213" t="s">
        <v>191</v>
      </c>
      <c r="T77" s="241"/>
      <c r="U77" s="213"/>
      <c r="V77" s="212"/>
      <c r="W77" s="213"/>
      <c r="X77" s="212"/>
      <c r="Y77" s="213"/>
      <c r="Z77" s="212"/>
      <c r="AA77" s="214"/>
      <c r="AB77" s="212"/>
      <c r="AC77" s="213"/>
      <c r="AD77" s="212"/>
      <c r="AE77" s="213"/>
      <c r="AF77" s="212"/>
      <c r="AG77" s="213"/>
      <c r="AH77" s="212"/>
      <c r="AI77" s="213"/>
      <c r="AJ77" s="212"/>
      <c r="AK77" s="213"/>
      <c r="AL77" s="212"/>
      <c r="AM77" s="214" t="s">
        <v>191</v>
      </c>
      <c r="AN77" s="212" t="s">
        <v>191</v>
      </c>
      <c r="AO77" s="213"/>
      <c r="AP77" s="212"/>
      <c r="AQ77" s="213" t="s">
        <v>191</v>
      </c>
      <c r="AR77" s="212"/>
      <c r="AS77" s="213"/>
      <c r="AT77" s="212"/>
      <c r="AU77" s="213" t="s">
        <v>191</v>
      </c>
    </row>
    <row r="78" spans="1:47" s="30" customFormat="1" x14ac:dyDescent="0.2">
      <c r="A78" s="143">
        <v>344</v>
      </c>
      <c r="B78" s="143" t="s">
        <v>2752</v>
      </c>
      <c r="C78" s="143"/>
      <c r="D78" s="143"/>
      <c r="E78" s="151"/>
      <c r="F78" s="212"/>
      <c r="G78" s="213"/>
      <c r="H78" s="212"/>
      <c r="I78" s="213"/>
      <c r="J78" s="212"/>
      <c r="K78" s="213"/>
      <c r="L78" s="212" t="s">
        <v>191</v>
      </c>
      <c r="M78" s="213" t="s">
        <v>191</v>
      </c>
      <c r="N78" s="212" t="s">
        <v>191</v>
      </c>
      <c r="O78" s="213" t="s">
        <v>191</v>
      </c>
      <c r="P78" s="212" t="s">
        <v>191</v>
      </c>
      <c r="Q78" s="213" t="s">
        <v>191</v>
      </c>
      <c r="R78" s="212" t="s">
        <v>191</v>
      </c>
      <c r="S78" s="213"/>
      <c r="T78" s="241"/>
      <c r="U78" s="213"/>
      <c r="V78" s="212"/>
      <c r="W78" s="213"/>
      <c r="X78" s="212"/>
      <c r="Y78" s="213"/>
      <c r="Z78" s="212"/>
      <c r="AA78" s="214"/>
      <c r="AB78" s="212"/>
      <c r="AC78" s="213"/>
      <c r="AD78" s="212"/>
      <c r="AE78" s="213"/>
      <c r="AF78" s="212"/>
      <c r="AG78" s="213"/>
      <c r="AH78" s="212"/>
      <c r="AI78" s="213"/>
      <c r="AJ78" s="212"/>
      <c r="AK78" s="213"/>
      <c r="AL78" s="212"/>
      <c r="AM78" s="214" t="s">
        <v>191</v>
      </c>
      <c r="AN78" s="212" t="s">
        <v>191</v>
      </c>
      <c r="AO78" s="213"/>
      <c r="AP78" s="212"/>
      <c r="AQ78" s="213" t="s">
        <v>191</v>
      </c>
      <c r="AR78" s="212"/>
      <c r="AS78" s="213"/>
      <c r="AT78" s="212"/>
      <c r="AU78" s="213" t="s">
        <v>191</v>
      </c>
    </row>
    <row r="79" spans="1:47" s="30" customFormat="1" x14ac:dyDescent="0.2">
      <c r="A79" s="143">
        <v>345</v>
      </c>
      <c r="B79" s="143" t="s">
        <v>2753</v>
      </c>
      <c r="C79" s="143"/>
      <c r="D79" s="143"/>
      <c r="E79" s="151"/>
      <c r="F79" s="212"/>
      <c r="G79" s="213"/>
      <c r="H79" s="212"/>
      <c r="I79" s="213"/>
      <c r="J79" s="212"/>
      <c r="K79" s="213"/>
      <c r="L79" s="212" t="s">
        <v>191</v>
      </c>
      <c r="M79" s="213" t="s">
        <v>191</v>
      </c>
      <c r="N79" s="212" t="s">
        <v>191</v>
      </c>
      <c r="O79" s="213" t="s">
        <v>191</v>
      </c>
      <c r="P79" s="212" t="s">
        <v>191</v>
      </c>
      <c r="Q79" s="213" t="s">
        <v>191</v>
      </c>
      <c r="R79" s="212" t="s">
        <v>191</v>
      </c>
      <c r="S79" s="213" t="s">
        <v>191</v>
      </c>
      <c r="T79" s="241"/>
      <c r="U79" s="213"/>
      <c r="V79" s="212"/>
      <c r="W79" s="213"/>
      <c r="X79" s="212"/>
      <c r="Y79" s="213"/>
      <c r="Z79" s="212"/>
      <c r="AA79" s="214"/>
      <c r="AB79" s="212"/>
      <c r="AC79" s="213"/>
      <c r="AD79" s="212"/>
      <c r="AE79" s="213"/>
      <c r="AF79" s="212"/>
      <c r="AG79" s="213"/>
      <c r="AH79" s="212"/>
      <c r="AI79" s="213"/>
      <c r="AJ79" s="212"/>
      <c r="AK79" s="213"/>
      <c r="AL79" s="212"/>
      <c r="AM79" s="214" t="s">
        <v>191</v>
      </c>
      <c r="AN79" s="212" t="s">
        <v>191</v>
      </c>
      <c r="AO79" s="213"/>
      <c r="AP79" s="212"/>
      <c r="AQ79" s="213" t="s">
        <v>191</v>
      </c>
      <c r="AR79" s="212"/>
      <c r="AS79" s="213"/>
      <c r="AT79" s="212"/>
      <c r="AU79" s="213" t="s">
        <v>191</v>
      </c>
    </row>
    <row r="80" spans="1:47" s="30" customFormat="1" x14ac:dyDescent="0.2">
      <c r="A80" s="143">
        <v>346</v>
      </c>
      <c r="B80" s="143" t="s">
        <v>2754</v>
      </c>
      <c r="C80" s="143"/>
      <c r="D80" s="143"/>
      <c r="E80" s="151"/>
      <c r="F80" s="212"/>
      <c r="G80" s="213"/>
      <c r="H80" s="212"/>
      <c r="I80" s="213"/>
      <c r="J80" s="212"/>
      <c r="K80" s="213"/>
      <c r="L80" s="212" t="s">
        <v>191</v>
      </c>
      <c r="M80" s="213" t="s">
        <v>191</v>
      </c>
      <c r="N80" s="212" t="s">
        <v>191</v>
      </c>
      <c r="O80" s="213" t="s">
        <v>191</v>
      </c>
      <c r="P80" s="212" t="s">
        <v>191</v>
      </c>
      <c r="Q80" s="213"/>
      <c r="R80" s="212" t="s">
        <v>191</v>
      </c>
      <c r="S80" s="213" t="s">
        <v>191</v>
      </c>
      <c r="T80" s="241"/>
      <c r="U80" s="213"/>
      <c r="V80" s="212"/>
      <c r="W80" s="213"/>
      <c r="X80" s="212"/>
      <c r="Y80" s="213"/>
      <c r="Z80" s="212"/>
      <c r="AA80" s="214"/>
      <c r="AB80" s="212"/>
      <c r="AC80" s="213"/>
      <c r="AD80" s="212"/>
      <c r="AE80" s="213"/>
      <c r="AF80" s="212"/>
      <c r="AG80" s="213"/>
      <c r="AH80" s="212"/>
      <c r="AI80" s="213"/>
      <c r="AJ80" s="212"/>
      <c r="AK80" s="213"/>
      <c r="AL80" s="212"/>
      <c r="AM80" s="214" t="s">
        <v>191</v>
      </c>
      <c r="AN80" s="212"/>
      <c r="AO80" s="213"/>
      <c r="AP80" s="212"/>
      <c r="AQ80" s="213" t="s">
        <v>191</v>
      </c>
      <c r="AR80" s="212"/>
      <c r="AS80" s="213"/>
      <c r="AT80" s="212"/>
      <c r="AU80" s="213" t="s">
        <v>191</v>
      </c>
    </row>
    <row r="81" spans="1:47" s="30" customFormat="1" x14ac:dyDescent="0.2">
      <c r="A81" s="143">
        <v>347</v>
      </c>
      <c r="B81" s="143" t="s">
        <v>2755</v>
      </c>
      <c r="C81" s="143"/>
      <c r="D81" s="143"/>
      <c r="E81" s="151"/>
      <c r="F81" s="212"/>
      <c r="G81" s="213"/>
      <c r="H81" s="212"/>
      <c r="I81" s="213"/>
      <c r="J81" s="212"/>
      <c r="K81" s="213"/>
      <c r="L81" s="212" t="s">
        <v>191</v>
      </c>
      <c r="M81" s="213" t="s">
        <v>191</v>
      </c>
      <c r="N81" s="212" t="s">
        <v>191</v>
      </c>
      <c r="O81" s="213" t="s">
        <v>191</v>
      </c>
      <c r="P81" s="212" t="s">
        <v>191</v>
      </c>
      <c r="Q81" s="213" t="s">
        <v>191</v>
      </c>
      <c r="R81" s="212" t="s">
        <v>191</v>
      </c>
      <c r="S81" s="213" t="s">
        <v>191</v>
      </c>
      <c r="T81" s="241"/>
      <c r="U81" s="213"/>
      <c r="V81" s="212"/>
      <c r="W81" s="213"/>
      <c r="X81" s="212"/>
      <c r="Y81" s="213"/>
      <c r="Z81" s="212"/>
      <c r="AA81" s="214"/>
      <c r="AB81" s="212"/>
      <c r="AC81" s="213"/>
      <c r="AD81" s="212"/>
      <c r="AE81" s="213"/>
      <c r="AF81" s="212"/>
      <c r="AG81" s="213"/>
      <c r="AH81" s="212"/>
      <c r="AI81" s="213"/>
      <c r="AJ81" s="212"/>
      <c r="AK81" s="213"/>
      <c r="AL81" s="212"/>
      <c r="AM81" s="214" t="s">
        <v>191</v>
      </c>
      <c r="AN81" s="212" t="s">
        <v>191</v>
      </c>
      <c r="AO81" s="213"/>
      <c r="AP81" s="212"/>
      <c r="AQ81" s="213" t="s">
        <v>191</v>
      </c>
      <c r="AR81" s="212"/>
      <c r="AS81" s="213"/>
      <c r="AT81" s="212"/>
      <c r="AU81" s="213" t="s">
        <v>191</v>
      </c>
    </row>
    <row r="82" spans="1:47" s="30" customFormat="1" x14ac:dyDescent="0.2">
      <c r="A82" s="143">
        <v>348</v>
      </c>
      <c r="B82" s="143" t="s">
        <v>2756</v>
      </c>
      <c r="C82" s="143"/>
      <c r="D82" s="143"/>
      <c r="E82" s="151"/>
      <c r="F82" s="212"/>
      <c r="G82" s="213"/>
      <c r="H82" s="212"/>
      <c r="I82" s="213"/>
      <c r="J82" s="212"/>
      <c r="K82" s="213"/>
      <c r="L82" s="212" t="s">
        <v>191</v>
      </c>
      <c r="M82" s="213" t="s">
        <v>191</v>
      </c>
      <c r="N82" s="212" t="s">
        <v>191</v>
      </c>
      <c r="O82" s="213" t="s">
        <v>191</v>
      </c>
      <c r="P82" s="212" t="s">
        <v>191</v>
      </c>
      <c r="Q82" s="213" t="s">
        <v>191</v>
      </c>
      <c r="R82" s="212" t="s">
        <v>191</v>
      </c>
      <c r="S82" s="213" t="s">
        <v>191</v>
      </c>
      <c r="T82" s="241"/>
      <c r="U82" s="213"/>
      <c r="V82" s="212"/>
      <c r="W82" s="213"/>
      <c r="X82" s="212"/>
      <c r="Y82" s="213"/>
      <c r="Z82" s="212"/>
      <c r="AA82" s="214"/>
      <c r="AB82" s="212"/>
      <c r="AC82" s="213"/>
      <c r="AD82" s="212"/>
      <c r="AE82" s="213"/>
      <c r="AF82" s="212"/>
      <c r="AG82" s="213"/>
      <c r="AH82" s="212"/>
      <c r="AI82" s="213"/>
      <c r="AJ82" s="212"/>
      <c r="AK82" s="213"/>
      <c r="AL82" s="212"/>
      <c r="AM82" s="214" t="s">
        <v>191</v>
      </c>
      <c r="AN82" s="212" t="s">
        <v>191</v>
      </c>
      <c r="AO82" s="213"/>
      <c r="AP82" s="212"/>
      <c r="AQ82" s="213" t="s">
        <v>191</v>
      </c>
      <c r="AR82" s="212"/>
      <c r="AS82" s="213"/>
      <c r="AT82" s="212"/>
      <c r="AU82" s="213" t="s">
        <v>191</v>
      </c>
    </row>
    <row r="83" spans="1:47" s="30" customFormat="1" x14ac:dyDescent="0.2">
      <c r="A83" s="143">
        <v>349</v>
      </c>
      <c r="B83" s="143" t="s">
        <v>2757</v>
      </c>
      <c r="C83" s="143"/>
      <c r="D83" s="143"/>
      <c r="E83" s="151"/>
      <c r="F83" s="212"/>
      <c r="G83" s="213"/>
      <c r="H83" s="212"/>
      <c r="I83" s="213"/>
      <c r="J83" s="212"/>
      <c r="K83" s="213"/>
      <c r="L83" s="212" t="s">
        <v>191</v>
      </c>
      <c r="M83" s="213" t="s">
        <v>191</v>
      </c>
      <c r="N83" s="212" t="s">
        <v>191</v>
      </c>
      <c r="O83" s="213" t="s">
        <v>191</v>
      </c>
      <c r="P83" s="212" t="s">
        <v>191</v>
      </c>
      <c r="Q83" s="213" t="s">
        <v>191</v>
      </c>
      <c r="R83" s="212" t="s">
        <v>191</v>
      </c>
      <c r="S83" s="213" t="s">
        <v>191</v>
      </c>
      <c r="T83" s="241"/>
      <c r="U83" s="213"/>
      <c r="V83" s="212"/>
      <c r="W83" s="213"/>
      <c r="X83" s="212"/>
      <c r="Y83" s="213"/>
      <c r="Z83" s="212"/>
      <c r="AA83" s="214"/>
      <c r="AB83" s="212"/>
      <c r="AC83" s="213"/>
      <c r="AD83" s="212"/>
      <c r="AE83" s="213"/>
      <c r="AF83" s="212"/>
      <c r="AG83" s="213"/>
      <c r="AH83" s="212"/>
      <c r="AI83" s="213"/>
      <c r="AJ83" s="212"/>
      <c r="AK83" s="213"/>
      <c r="AL83" s="212"/>
      <c r="AM83" s="214" t="s">
        <v>191</v>
      </c>
      <c r="AN83" s="212" t="s">
        <v>191</v>
      </c>
      <c r="AO83" s="213"/>
      <c r="AP83" s="212"/>
      <c r="AQ83" s="213" t="s">
        <v>191</v>
      </c>
      <c r="AR83" s="212"/>
      <c r="AS83" s="213"/>
      <c r="AT83" s="212"/>
      <c r="AU83" s="213" t="s">
        <v>191</v>
      </c>
    </row>
    <row r="84" spans="1:47" s="30" customFormat="1" x14ac:dyDescent="0.2">
      <c r="A84" s="143">
        <v>350</v>
      </c>
      <c r="B84" s="143" t="s">
        <v>2758</v>
      </c>
      <c r="C84" s="143"/>
      <c r="D84" s="143"/>
      <c r="E84" s="151"/>
      <c r="F84" s="212"/>
      <c r="G84" s="213"/>
      <c r="H84" s="212"/>
      <c r="I84" s="213"/>
      <c r="J84" s="212"/>
      <c r="K84" s="213"/>
      <c r="L84" s="212" t="s">
        <v>191</v>
      </c>
      <c r="M84" s="213" t="s">
        <v>191</v>
      </c>
      <c r="N84" s="212" t="s">
        <v>191</v>
      </c>
      <c r="O84" s="213" t="s">
        <v>191</v>
      </c>
      <c r="P84" s="212" t="s">
        <v>191</v>
      </c>
      <c r="Q84" s="213" t="s">
        <v>191</v>
      </c>
      <c r="R84" s="212" t="s">
        <v>191</v>
      </c>
      <c r="S84" s="213" t="s">
        <v>191</v>
      </c>
      <c r="T84" s="241"/>
      <c r="U84" s="213"/>
      <c r="V84" s="212"/>
      <c r="W84" s="213"/>
      <c r="X84" s="212"/>
      <c r="Y84" s="213"/>
      <c r="Z84" s="212"/>
      <c r="AA84" s="214"/>
      <c r="AB84" s="212"/>
      <c r="AC84" s="213"/>
      <c r="AD84" s="212"/>
      <c r="AE84" s="213"/>
      <c r="AF84" s="212"/>
      <c r="AG84" s="213"/>
      <c r="AH84" s="212"/>
      <c r="AI84" s="213"/>
      <c r="AJ84" s="212"/>
      <c r="AK84" s="213"/>
      <c r="AL84" s="212"/>
      <c r="AM84" s="214" t="s">
        <v>191</v>
      </c>
      <c r="AN84" s="212" t="s">
        <v>191</v>
      </c>
      <c r="AO84" s="213"/>
      <c r="AP84" s="212"/>
      <c r="AQ84" s="213" t="s">
        <v>191</v>
      </c>
      <c r="AR84" s="212"/>
      <c r="AS84" s="213"/>
      <c r="AT84" s="212"/>
      <c r="AU84" s="213" t="s">
        <v>191</v>
      </c>
    </row>
    <row r="85" spans="1:47" s="30" customFormat="1" x14ac:dyDescent="0.2">
      <c r="A85" s="143">
        <v>351</v>
      </c>
      <c r="B85" s="143" t="s">
        <v>151</v>
      </c>
      <c r="C85" s="143"/>
      <c r="D85" s="143"/>
      <c r="E85" s="151"/>
      <c r="F85" s="212"/>
      <c r="G85" s="213"/>
      <c r="H85" s="212"/>
      <c r="I85" s="213"/>
      <c r="J85" s="212"/>
      <c r="K85" s="213"/>
      <c r="L85" s="212" t="s">
        <v>191</v>
      </c>
      <c r="M85" s="213" t="s">
        <v>191</v>
      </c>
      <c r="N85" s="212" t="s">
        <v>191</v>
      </c>
      <c r="O85" s="213" t="s">
        <v>191</v>
      </c>
      <c r="P85" s="212" t="s">
        <v>191</v>
      </c>
      <c r="Q85" s="213" t="s">
        <v>191</v>
      </c>
      <c r="R85" s="212" t="s">
        <v>191</v>
      </c>
      <c r="S85" s="213" t="s">
        <v>191</v>
      </c>
      <c r="T85" s="241"/>
      <c r="U85" s="213"/>
      <c r="V85" s="212"/>
      <c r="W85" s="213"/>
      <c r="X85" s="212"/>
      <c r="Y85" s="213"/>
      <c r="Z85" s="212"/>
      <c r="AA85" s="214"/>
      <c r="AB85" s="212"/>
      <c r="AC85" s="213"/>
      <c r="AD85" s="212"/>
      <c r="AE85" s="213"/>
      <c r="AF85" s="212"/>
      <c r="AG85" s="213"/>
      <c r="AH85" s="212"/>
      <c r="AI85" s="213"/>
      <c r="AJ85" s="212"/>
      <c r="AK85" s="213"/>
      <c r="AL85" s="212"/>
      <c r="AM85" s="214" t="s">
        <v>191</v>
      </c>
      <c r="AN85" s="212" t="s">
        <v>191</v>
      </c>
      <c r="AO85" s="213"/>
      <c r="AP85" s="212"/>
      <c r="AQ85" s="213" t="s">
        <v>191</v>
      </c>
      <c r="AR85" s="212"/>
      <c r="AS85" s="213"/>
      <c r="AT85" s="212"/>
      <c r="AU85" s="213" t="s">
        <v>191</v>
      </c>
    </row>
    <row r="86" spans="1:47" s="30" customFormat="1" x14ac:dyDescent="0.2">
      <c r="A86" s="143">
        <v>352</v>
      </c>
      <c r="B86" s="143" t="s">
        <v>2759</v>
      </c>
      <c r="C86" s="143"/>
      <c r="D86" s="143"/>
      <c r="E86" s="151">
        <v>39814</v>
      </c>
      <c r="F86" s="219" t="s">
        <v>3889</v>
      </c>
      <c r="G86" s="213" t="s">
        <v>3889</v>
      </c>
      <c r="H86" s="212" t="s">
        <v>3889</v>
      </c>
      <c r="I86" s="213" t="s">
        <v>3889</v>
      </c>
      <c r="J86" s="212" t="s">
        <v>3889</v>
      </c>
      <c r="K86" s="213" t="s">
        <v>3889</v>
      </c>
      <c r="L86" s="212" t="s">
        <v>3889</v>
      </c>
      <c r="M86" s="213" t="s">
        <v>3889</v>
      </c>
      <c r="N86" s="212" t="s">
        <v>3889</v>
      </c>
      <c r="O86" s="213" t="s">
        <v>3889</v>
      </c>
      <c r="P86" s="212" t="s">
        <v>3889</v>
      </c>
      <c r="Q86" s="213" t="s">
        <v>3889</v>
      </c>
      <c r="R86" s="212" t="s">
        <v>3889</v>
      </c>
      <c r="S86" s="213" t="s">
        <v>3889</v>
      </c>
      <c r="T86" s="241" t="s">
        <v>3889</v>
      </c>
      <c r="U86" s="213" t="s">
        <v>3889</v>
      </c>
      <c r="V86" s="212" t="s">
        <v>3889</v>
      </c>
      <c r="W86" s="213" t="s">
        <v>3889</v>
      </c>
      <c r="X86" s="212" t="s">
        <v>3889</v>
      </c>
      <c r="Y86" s="213" t="s">
        <v>3889</v>
      </c>
      <c r="Z86" s="212" t="s">
        <v>3889</v>
      </c>
      <c r="AA86" s="214" t="s">
        <v>3889</v>
      </c>
      <c r="AB86" s="212" t="s">
        <v>3889</v>
      </c>
      <c r="AC86" s="213" t="s">
        <v>3889</v>
      </c>
      <c r="AD86" s="212" t="s">
        <v>3889</v>
      </c>
      <c r="AE86" s="213" t="s">
        <v>3889</v>
      </c>
      <c r="AF86" s="212" t="s">
        <v>3889</v>
      </c>
      <c r="AG86" s="213" t="s">
        <v>3889</v>
      </c>
      <c r="AH86" s="212" t="s">
        <v>3889</v>
      </c>
      <c r="AI86" s="213" t="s">
        <v>3889</v>
      </c>
      <c r="AJ86" s="212" t="s">
        <v>3889</v>
      </c>
      <c r="AK86" s="213" t="s">
        <v>3889</v>
      </c>
      <c r="AL86" s="212" t="s">
        <v>3889</v>
      </c>
      <c r="AM86" s="214" t="s">
        <v>3889</v>
      </c>
      <c r="AN86" s="212" t="s">
        <v>3889</v>
      </c>
      <c r="AO86" s="213" t="s">
        <v>3889</v>
      </c>
      <c r="AP86" s="212" t="s">
        <v>3889</v>
      </c>
      <c r="AQ86" s="213" t="s">
        <v>3889</v>
      </c>
      <c r="AR86" s="212" t="s">
        <v>3889</v>
      </c>
      <c r="AS86" s="213" t="s">
        <v>3889</v>
      </c>
      <c r="AT86" s="212" t="s">
        <v>3889</v>
      </c>
      <c r="AU86" s="213" t="s">
        <v>3889</v>
      </c>
    </row>
    <row r="87" spans="1:47" s="30" customFormat="1" x14ac:dyDescent="0.2">
      <c r="A87" s="143">
        <v>353</v>
      </c>
      <c r="B87" s="143" t="s">
        <v>2760</v>
      </c>
      <c r="C87" s="143"/>
      <c r="D87" s="143"/>
      <c r="E87" s="151"/>
      <c r="F87" s="212"/>
      <c r="G87" s="213"/>
      <c r="H87" s="212"/>
      <c r="I87" s="213"/>
      <c r="J87" s="212"/>
      <c r="K87" s="213"/>
      <c r="L87" s="212" t="s">
        <v>191</v>
      </c>
      <c r="M87" s="213" t="s">
        <v>191</v>
      </c>
      <c r="N87" s="212" t="s">
        <v>191</v>
      </c>
      <c r="O87" s="213" t="s">
        <v>191</v>
      </c>
      <c r="P87" s="212" t="s">
        <v>191</v>
      </c>
      <c r="Q87" s="213" t="s">
        <v>191</v>
      </c>
      <c r="R87" s="212" t="s">
        <v>191</v>
      </c>
      <c r="S87" s="213" t="s">
        <v>191</v>
      </c>
      <c r="T87" s="241"/>
      <c r="U87" s="213"/>
      <c r="V87" s="212"/>
      <c r="W87" s="213"/>
      <c r="X87" s="212"/>
      <c r="Y87" s="213"/>
      <c r="Z87" s="212"/>
      <c r="AA87" s="214"/>
      <c r="AB87" s="212"/>
      <c r="AC87" s="213"/>
      <c r="AD87" s="212"/>
      <c r="AE87" s="213"/>
      <c r="AF87" s="212"/>
      <c r="AG87" s="213"/>
      <c r="AH87" s="212"/>
      <c r="AI87" s="213"/>
      <c r="AJ87" s="212"/>
      <c r="AK87" s="213"/>
      <c r="AL87" s="212"/>
      <c r="AM87" s="214" t="s">
        <v>191</v>
      </c>
      <c r="AN87" s="212" t="s">
        <v>191</v>
      </c>
      <c r="AO87" s="213"/>
      <c r="AP87" s="212"/>
      <c r="AQ87" s="213" t="s">
        <v>191</v>
      </c>
      <c r="AR87" s="212"/>
      <c r="AS87" s="213"/>
      <c r="AT87" s="212"/>
      <c r="AU87" s="213" t="s">
        <v>191</v>
      </c>
    </row>
    <row r="88" spans="1:47" s="30" customFormat="1" x14ac:dyDescent="0.2">
      <c r="A88" s="143">
        <v>354</v>
      </c>
      <c r="B88" s="143" t="s">
        <v>2761</v>
      </c>
      <c r="C88" s="143"/>
      <c r="D88" s="143"/>
      <c r="E88" s="151"/>
      <c r="F88" s="212"/>
      <c r="G88" s="213"/>
      <c r="H88" s="212"/>
      <c r="I88" s="213"/>
      <c r="J88" s="212"/>
      <c r="K88" s="213"/>
      <c r="L88" s="212" t="s">
        <v>191</v>
      </c>
      <c r="M88" s="213" t="s">
        <v>191</v>
      </c>
      <c r="N88" s="212" t="s">
        <v>191</v>
      </c>
      <c r="O88" s="213" t="s">
        <v>191</v>
      </c>
      <c r="P88" s="212" t="s">
        <v>191</v>
      </c>
      <c r="Q88" s="213" t="s">
        <v>191</v>
      </c>
      <c r="R88" s="212" t="s">
        <v>191</v>
      </c>
      <c r="S88" s="213" t="s">
        <v>191</v>
      </c>
      <c r="T88" s="241"/>
      <c r="U88" s="213"/>
      <c r="V88" s="212"/>
      <c r="W88" s="213"/>
      <c r="X88" s="212"/>
      <c r="Y88" s="213"/>
      <c r="Z88" s="212"/>
      <c r="AA88" s="214"/>
      <c r="AB88" s="212"/>
      <c r="AC88" s="213"/>
      <c r="AD88" s="212"/>
      <c r="AE88" s="213"/>
      <c r="AF88" s="212"/>
      <c r="AG88" s="213"/>
      <c r="AH88" s="212"/>
      <c r="AI88" s="213"/>
      <c r="AJ88" s="212"/>
      <c r="AK88" s="213"/>
      <c r="AL88" s="212"/>
      <c r="AM88" s="214" t="s">
        <v>191</v>
      </c>
      <c r="AN88" s="212" t="s">
        <v>191</v>
      </c>
      <c r="AO88" s="213"/>
      <c r="AP88" s="212"/>
      <c r="AQ88" s="213" t="s">
        <v>191</v>
      </c>
      <c r="AR88" s="212"/>
      <c r="AS88" s="213"/>
      <c r="AT88" s="212"/>
      <c r="AU88" s="213" t="s">
        <v>191</v>
      </c>
    </row>
    <row r="89" spans="1:47" s="30" customFormat="1" x14ac:dyDescent="0.2">
      <c r="A89" s="143">
        <v>355</v>
      </c>
      <c r="B89" s="143" t="s">
        <v>2762</v>
      </c>
      <c r="C89" s="143"/>
      <c r="D89" s="143"/>
      <c r="E89" s="151"/>
      <c r="F89" s="212"/>
      <c r="G89" s="213"/>
      <c r="H89" s="212"/>
      <c r="I89" s="213"/>
      <c r="J89" s="212"/>
      <c r="K89" s="213"/>
      <c r="L89" s="212" t="s">
        <v>191</v>
      </c>
      <c r="M89" s="213" t="s">
        <v>191</v>
      </c>
      <c r="N89" s="212" t="s">
        <v>191</v>
      </c>
      <c r="O89" s="213" t="s">
        <v>191</v>
      </c>
      <c r="P89" s="212" t="s">
        <v>191</v>
      </c>
      <c r="Q89" s="213" t="s">
        <v>191</v>
      </c>
      <c r="R89" s="212" t="s">
        <v>191</v>
      </c>
      <c r="S89" s="213" t="s">
        <v>191</v>
      </c>
      <c r="T89" s="241"/>
      <c r="U89" s="213"/>
      <c r="V89" s="212"/>
      <c r="W89" s="213"/>
      <c r="X89" s="212"/>
      <c r="Y89" s="213"/>
      <c r="Z89" s="212"/>
      <c r="AA89" s="214"/>
      <c r="AB89" s="212"/>
      <c r="AC89" s="213"/>
      <c r="AD89" s="212"/>
      <c r="AE89" s="213"/>
      <c r="AF89" s="212"/>
      <c r="AG89" s="213"/>
      <c r="AH89" s="212"/>
      <c r="AI89" s="213"/>
      <c r="AJ89" s="212"/>
      <c r="AK89" s="213"/>
      <c r="AL89" s="212"/>
      <c r="AM89" s="214" t="s">
        <v>191</v>
      </c>
      <c r="AN89" s="212" t="s">
        <v>191</v>
      </c>
      <c r="AO89" s="213"/>
      <c r="AP89" s="212"/>
      <c r="AQ89" s="213" t="s">
        <v>191</v>
      </c>
      <c r="AR89" s="212"/>
      <c r="AS89" s="213"/>
      <c r="AT89" s="212"/>
      <c r="AU89" s="213" t="s">
        <v>191</v>
      </c>
    </row>
    <row r="90" spans="1:47" s="30" customFormat="1" x14ac:dyDescent="0.2">
      <c r="A90" s="143">
        <v>356</v>
      </c>
      <c r="B90" s="143" t="s">
        <v>2763</v>
      </c>
      <c r="C90" s="143"/>
      <c r="D90" s="143"/>
      <c r="E90" s="151">
        <v>39814</v>
      </c>
      <c r="F90" s="219" t="s">
        <v>3889</v>
      </c>
      <c r="G90" s="213" t="s">
        <v>3889</v>
      </c>
      <c r="H90" s="212" t="s">
        <v>3889</v>
      </c>
      <c r="I90" s="213" t="s">
        <v>3889</v>
      </c>
      <c r="J90" s="212" t="s">
        <v>3889</v>
      </c>
      <c r="K90" s="213" t="s">
        <v>3889</v>
      </c>
      <c r="L90" s="212" t="s">
        <v>3889</v>
      </c>
      <c r="M90" s="213" t="s">
        <v>3889</v>
      </c>
      <c r="N90" s="212" t="s">
        <v>3889</v>
      </c>
      <c r="O90" s="213" t="s">
        <v>3889</v>
      </c>
      <c r="P90" s="212" t="s">
        <v>3889</v>
      </c>
      <c r="Q90" s="213" t="s">
        <v>3889</v>
      </c>
      <c r="R90" s="212" t="s">
        <v>3889</v>
      </c>
      <c r="S90" s="213" t="s">
        <v>3889</v>
      </c>
      <c r="T90" s="241" t="s">
        <v>3889</v>
      </c>
      <c r="U90" s="213" t="s">
        <v>3889</v>
      </c>
      <c r="V90" s="212" t="s">
        <v>3889</v>
      </c>
      <c r="W90" s="213" t="s">
        <v>3889</v>
      </c>
      <c r="X90" s="212" t="s">
        <v>3889</v>
      </c>
      <c r="Y90" s="213" t="s">
        <v>3889</v>
      </c>
      <c r="Z90" s="212" t="s">
        <v>3889</v>
      </c>
      <c r="AA90" s="214" t="s">
        <v>3889</v>
      </c>
      <c r="AB90" s="212" t="s">
        <v>3889</v>
      </c>
      <c r="AC90" s="213" t="s">
        <v>3889</v>
      </c>
      <c r="AD90" s="212" t="s">
        <v>3889</v>
      </c>
      <c r="AE90" s="213" t="s">
        <v>3889</v>
      </c>
      <c r="AF90" s="212" t="s">
        <v>3889</v>
      </c>
      <c r="AG90" s="213" t="s">
        <v>3889</v>
      </c>
      <c r="AH90" s="212" t="s">
        <v>3889</v>
      </c>
      <c r="AI90" s="213" t="s">
        <v>3889</v>
      </c>
      <c r="AJ90" s="212" t="s">
        <v>3889</v>
      </c>
      <c r="AK90" s="213" t="s">
        <v>3889</v>
      </c>
      <c r="AL90" s="212" t="s">
        <v>3889</v>
      </c>
      <c r="AM90" s="214" t="s">
        <v>3889</v>
      </c>
      <c r="AN90" s="212" t="s">
        <v>3889</v>
      </c>
      <c r="AO90" s="213" t="s">
        <v>3889</v>
      </c>
      <c r="AP90" s="212" t="s">
        <v>3889</v>
      </c>
      <c r="AQ90" s="213" t="s">
        <v>3889</v>
      </c>
      <c r="AR90" s="212" t="s">
        <v>3889</v>
      </c>
      <c r="AS90" s="213" t="s">
        <v>3889</v>
      </c>
      <c r="AT90" s="212" t="s">
        <v>3889</v>
      </c>
      <c r="AU90" s="213" t="s">
        <v>3889</v>
      </c>
    </row>
    <row r="91" spans="1:47" s="30" customFormat="1" x14ac:dyDescent="0.2">
      <c r="A91" s="143">
        <v>357</v>
      </c>
      <c r="B91" s="143" t="s">
        <v>163</v>
      </c>
      <c r="C91" s="143"/>
      <c r="D91" s="143"/>
      <c r="E91" s="151">
        <v>39814</v>
      </c>
      <c r="F91" s="219" t="s">
        <v>3889</v>
      </c>
      <c r="G91" s="213" t="s">
        <v>3889</v>
      </c>
      <c r="H91" s="212" t="s">
        <v>3889</v>
      </c>
      <c r="I91" s="213" t="s">
        <v>3889</v>
      </c>
      <c r="J91" s="212" t="s">
        <v>3889</v>
      </c>
      <c r="K91" s="213" t="s">
        <v>3889</v>
      </c>
      <c r="L91" s="212" t="s">
        <v>3889</v>
      </c>
      <c r="M91" s="213" t="s">
        <v>3889</v>
      </c>
      <c r="N91" s="212" t="s">
        <v>3889</v>
      </c>
      <c r="O91" s="213" t="s">
        <v>3889</v>
      </c>
      <c r="P91" s="212" t="s">
        <v>3889</v>
      </c>
      <c r="Q91" s="213" t="s">
        <v>3889</v>
      </c>
      <c r="R91" s="212" t="s">
        <v>3889</v>
      </c>
      <c r="S91" s="213" t="s">
        <v>3889</v>
      </c>
      <c r="T91" s="241" t="s">
        <v>3889</v>
      </c>
      <c r="U91" s="213" t="s">
        <v>3889</v>
      </c>
      <c r="V91" s="212" t="s">
        <v>3889</v>
      </c>
      <c r="W91" s="213" t="s">
        <v>3889</v>
      </c>
      <c r="X91" s="212" t="s">
        <v>3889</v>
      </c>
      <c r="Y91" s="213" t="s">
        <v>3889</v>
      </c>
      <c r="Z91" s="212" t="s">
        <v>3889</v>
      </c>
      <c r="AA91" s="214" t="s">
        <v>3889</v>
      </c>
      <c r="AB91" s="212" t="s">
        <v>3889</v>
      </c>
      <c r="AC91" s="213" t="s">
        <v>3889</v>
      </c>
      <c r="AD91" s="212" t="s">
        <v>3889</v>
      </c>
      <c r="AE91" s="213" t="s">
        <v>3889</v>
      </c>
      <c r="AF91" s="212" t="s">
        <v>3889</v>
      </c>
      <c r="AG91" s="213" t="s">
        <v>3889</v>
      </c>
      <c r="AH91" s="212" t="s">
        <v>3889</v>
      </c>
      <c r="AI91" s="213" t="s">
        <v>3889</v>
      </c>
      <c r="AJ91" s="212" t="s">
        <v>3889</v>
      </c>
      <c r="AK91" s="213" t="s">
        <v>3889</v>
      </c>
      <c r="AL91" s="212" t="s">
        <v>3889</v>
      </c>
      <c r="AM91" s="214" t="s">
        <v>3889</v>
      </c>
      <c r="AN91" s="212" t="s">
        <v>3889</v>
      </c>
      <c r="AO91" s="213" t="s">
        <v>3889</v>
      </c>
      <c r="AP91" s="212" t="s">
        <v>3889</v>
      </c>
      <c r="AQ91" s="213" t="s">
        <v>3889</v>
      </c>
      <c r="AR91" s="212" t="s">
        <v>3889</v>
      </c>
      <c r="AS91" s="213" t="s">
        <v>3889</v>
      </c>
      <c r="AT91" s="212" t="s">
        <v>3889</v>
      </c>
      <c r="AU91" s="213" t="s">
        <v>3889</v>
      </c>
    </row>
    <row r="92" spans="1:47" s="30" customFormat="1" x14ac:dyDescent="0.2">
      <c r="A92" s="143">
        <v>358</v>
      </c>
      <c r="B92" s="143" t="s">
        <v>2764</v>
      </c>
      <c r="C92" s="143"/>
      <c r="D92" s="143"/>
      <c r="E92" s="151"/>
      <c r="F92" s="212"/>
      <c r="G92" s="213"/>
      <c r="H92" s="212"/>
      <c r="I92" s="213"/>
      <c r="J92" s="212"/>
      <c r="K92" s="213"/>
      <c r="L92" s="212" t="s">
        <v>191</v>
      </c>
      <c r="M92" s="213" t="s">
        <v>191</v>
      </c>
      <c r="N92" s="212" t="s">
        <v>191</v>
      </c>
      <c r="O92" s="213" t="s">
        <v>191</v>
      </c>
      <c r="P92" s="212" t="s">
        <v>191</v>
      </c>
      <c r="Q92" s="213" t="s">
        <v>191</v>
      </c>
      <c r="R92" s="212" t="s">
        <v>191</v>
      </c>
      <c r="S92" s="213" t="s">
        <v>191</v>
      </c>
      <c r="T92" s="241"/>
      <c r="U92" s="213"/>
      <c r="V92" s="212"/>
      <c r="W92" s="213"/>
      <c r="X92" s="212"/>
      <c r="Y92" s="213"/>
      <c r="Z92" s="212"/>
      <c r="AA92" s="214"/>
      <c r="AB92" s="212"/>
      <c r="AC92" s="213"/>
      <c r="AD92" s="212"/>
      <c r="AE92" s="213"/>
      <c r="AF92" s="212"/>
      <c r="AG92" s="213"/>
      <c r="AH92" s="212"/>
      <c r="AI92" s="213"/>
      <c r="AJ92" s="212"/>
      <c r="AK92" s="213"/>
      <c r="AL92" s="212"/>
      <c r="AM92" s="214" t="s">
        <v>191</v>
      </c>
      <c r="AN92" s="212" t="s">
        <v>191</v>
      </c>
      <c r="AO92" s="213"/>
      <c r="AP92" s="212"/>
      <c r="AQ92" s="213" t="s">
        <v>191</v>
      </c>
      <c r="AR92" s="212"/>
      <c r="AS92" s="213"/>
      <c r="AT92" s="212"/>
      <c r="AU92" s="213" t="s">
        <v>191</v>
      </c>
    </row>
    <row r="93" spans="1:47" s="30" customFormat="1" x14ac:dyDescent="0.2">
      <c r="A93" s="143">
        <v>359</v>
      </c>
      <c r="B93" s="143" t="s">
        <v>2765</v>
      </c>
      <c r="C93" s="143"/>
      <c r="D93" s="143"/>
      <c r="E93" s="151"/>
      <c r="F93" s="212"/>
      <c r="G93" s="213"/>
      <c r="H93" s="212"/>
      <c r="I93" s="213"/>
      <c r="J93" s="212"/>
      <c r="K93" s="213"/>
      <c r="L93" s="212" t="s">
        <v>191</v>
      </c>
      <c r="M93" s="213" t="s">
        <v>191</v>
      </c>
      <c r="N93" s="212" t="s">
        <v>191</v>
      </c>
      <c r="O93" s="213" t="s">
        <v>191</v>
      </c>
      <c r="P93" s="212" t="s">
        <v>191</v>
      </c>
      <c r="Q93" s="213" t="s">
        <v>191</v>
      </c>
      <c r="R93" s="212" t="s">
        <v>191</v>
      </c>
      <c r="S93" s="213" t="s">
        <v>191</v>
      </c>
      <c r="T93" s="241"/>
      <c r="U93" s="213"/>
      <c r="V93" s="212"/>
      <c r="W93" s="213"/>
      <c r="X93" s="212"/>
      <c r="Y93" s="213"/>
      <c r="Z93" s="212"/>
      <c r="AA93" s="214"/>
      <c r="AB93" s="212"/>
      <c r="AC93" s="213"/>
      <c r="AD93" s="212"/>
      <c r="AE93" s="213"/>
      <c r="AF93" s="212"/>
      <c r="AG93" s="213"/>
      <c r="AH93" s="212"/>
      <c r="AI93" s="213"/>
      <c r="AJ93" s="212"/>
      <c r="AK93" s="213"/>
      <c r="AL93" s="212"/>
      <c r="AM93" s="214" t="s">
        <v>191</v>
      </c>
      <c r="AN93" s="212" t="s">
        <v>191</v>
      </c>
      <c r="AO93" s="213"/>
      <c r="AP93" s="212"/>
      <c r="AQ93" s="213" t="s">
        <v>191</v>
      </c>
      <c r="AR93" s="212"/>
      <c r="AS93" s="213"/>
      <c r="AT93" s="212"/>
      <c r="AU93" s="213" t="s">
        <v>191</v>
      </c>
    </row>
    <row r="94" spans="1:47" s="30" customFormat="1" x14ac:dyDescent="0.2">
      <c r="A94" s="143">
        <v>360</v>
      </c>
      <c r="B94" s="143" t="s">
        <v>2766</v>
      </c>
      <c r="C94" s="143"/>
      <c r="D94" s="143"/>
      <c r="E94" s="151">
        <v>39814</v>
      </c>
      <c r="F94" s="219" t="s">
        <v>3889</v>
      </c>
      <c r="G94" s="213" t="s">
        <v>3889</v>
      </c>
      <c r="H94" s="212" t="s">
        <v>3889</v>
      </c>
      <c r="I94" s="213" t="s">
        <v>3889</v>
      </c>
      <c r="J94" s="212" t="s">
        <v>3889</v>
      </c>
      <c r="K94" s="213" t="s">
        <v>3889</v>
      </c>
      <c r="L94" s="212" t="s">
        <v>3889</v>
      </c>
      <c r="M94" s="213" t="s">
        <v>3889</v>
      </c>
      <c r="N94" s="212" t="s">
        <v>3889</v>
      </c>
      <c r="O94" s="213" t="s">
        <v>3889</v>
      </c>
      <c r="P94" s="212" t="s">
        <v>3889</v>
      </c>
      <c r="Q94" s="213" t="s">
        <v>3889</v>
      </c>
      <c r="R94" s="212" t="s">
        <v>3889</v>
      </c>
      <c r="S94" s="213" t="s">
        <v>3889</v>
      </c>
      <c r="T94" s="241" t="s">
        <v>3889</v>
      </c>
      <c r="U94" s="213" t="s">
        <v>3889</v>
      </c>
      <c r="V94" s="212" t="s">
        <v>3889</v>
      </c>
      <c r="W94" s="213" t="s">
        <v>3889</v>
      </c>
      <c r="X94" s="212" t="s">
        <v>3889</v>
      </c>
      <c r="Y94" s="213" t="s">
        <v>3889</v>
      </c>
      <c r="Z94" s="212" t="s">
        <v>3889</v>
      </c>
      <c r="AA94" s="214" t="s">
        <v>3889</v>
      </c>
      <c r="AB94" s="212" t="s">
        <v>3889</v>
      </c>
      <c r="AC94" s="213" t="s">
        <v>3889</v>
      </c>
      <c r="AD94" s="212" t="s">
        <v>3889</v>
      </c>
      <c r="AE94" s="213" t="s">
        <v>3889</v>
      </c>
      <c r="AF94" s="212" t="s">
        <v>3889</v>
      </c>
      <c r="AG94" s="213" t="s">
        <v>3889</v>
      </c>
      <c r="AH94" s="212" t="s">
        <v>3889</v>
      </c>
      <c r="AI94" s="213" t="s">
        <v>3889</v>
      </c>
      <c r="AJ94" s="212" t="s">
        <v>3889</v>
      </c>
      <c r="AK94" s="213" t="s">
        <v>3889</v>
      </c>
      <c r="AL94" s="212" t="s">
        <v>3889</v>
      </c>
      <c r="AM94" s="214" t="s">
        <v>3889</v>
      </c>
      <c r="AN94" s="212" t="s">
        <v>3889</v>
      </c>
      <c r="AO94" s="213" t="s">
        <v>3889</v>
      </c>
      <c r="AP94" s="212" t="s">
        <v>3889</v>
      </c>
      <c r="AQ94" s="213" t="s">
        <v>3889</v>
      </c>
      <c r="AR94" s="212" t="s">
        <v>3889</v>
      </c>
      <c r="AS94" s="213" t="s">
        <v>3889</v>
      </c>
      <c r="AT94" s="212" t="s">
        <v>3889</v>
      </c>
      <c r="AU94" s="213" t="s">
        <v>3889</v>
      </c>
    </row>
    <row r="95" spans="1:47" s="30" customFormat="1" x14ac:dyDescent="0.2">
      <c r="A95" s="143">
        <v>361</v>
      </c>
      <c r="B95" s="143" t="s">
        <v>2767</v>
      </c>
      <c r="C95" s="143"/>
      <c r="D95" s="143"/>
      <c r="E95" s="151">
        <v>39814</v>
      </c>
      <c r="F95" s="219" t="s">
        <v>3889</v>
      </c>
      <c r="G95" s="213" t="s">
        <v>3889</v>
      </c>
      <c r="H95" s="212" t="s">
        <v>3889</v>
      </c>
      <c r="I95" s="213" t="s">
        <v>3889</v>
      </c>
      <c r="J95" s="212" t="s">
        <v>3889</v>
      </c>
      <c r="K95" s="213" t="s">
        <v>3889</v>
      </c>
      <c r="L95" s="212" t="s">
        <v>3889</v>
      </c>
      <c r="M95" s="213" t="s">
        <v>3889</v>
      </c>
      <c r="N95" s="212" t="s">
        <v>3889</v>
      </c>
      <c r="O95" s="213" t="s">
        <v>3889</v>
      </c>
      <c r="P95" s="212" t="s">
        <v>3889</v>
      </c>
      <c r="Q95" s="213" t="s">
        <v>3889</v>
      </c>
      <c r="R95" s="212" t="s">
        <v>3889</v>
      </c>
      <c r="S95" s="213" t="s">
        <v>3889</v>
      </c>
      <c r="T95" s="241" t="s">
        <v>3889</v>
      </c>
      <c r="U95" s="213" t="s">
        <v>3889</v>
      </c>
      <c r="V95" s="212" t="s">
        <v>3889</v>
      </c>
      <c r="W95" s="213" t="s">
        <v>3889</v>
      </c>
      <c r="X95" s="212" t="s">
        <v>3889</v>
      </c>
      <c r="Y95" s="213" t="s">
        <v>3889</v>
      </c>
      <c r="Z95" s="212" t="s">
        <v>3889</v>
      </c>
      <c r="AA95" s="214" t="s">
        <v>3889</v>
      </c>
      <c r="AB95" s="212" t="s">
        <v>3889</v>
      </c>
      <c r="AC95" s="213" t="s">
        <v>3889</v>
      </c>
      <c r="AD95" s="212" t="s">
        <v>3889</v>
      </c>
      <c r="AE95" s="213" t="s">
        <v>3889</v>
      </c>
      <c r="AF95" s="212" t="s">
        <v>3889</v>
      </c>
      <c r="AG95" s="213" t="s">
        <v>3889</v>
      </c>
      <c r="AH95" s="212" t="s">
        <v>3889</v>
      </c>
      <c r="AI95" s="213" t="s">
        <v>3889</v>
      </c>
      <c r="AJ95" s="212" t="s">
        <v>3889</v>
      </c>
      <c r="AK95" s="213" t="s">
        <v>3889</v>
      </c>
      <c r="AL95" s="212" t="s">
        <v>3889</v>
      </c>
      <c r="AM95" s="214" t="s">
        <v>3889</v>
      </c>
      <c r="AN95" s="212" t="s">
        <v>3889</v>
      </c>
      <c r="AO95" s="213" t="s">
        <v>3889</v>
      </c>
      <c r="AP95" s="212" t="s">
        <v>3889</v>
      </c>
      <c r="AQ95" s="213" t="s">
        <v>3889</v>
      </c>
      <c r="AR95" s="212" t="s">
        <v>3889</v>
      </c>
      <c r="AS95" s="213" t="s">
        <v>3889</v>
      </c>
      <c r="AT95" s="212" t="s">
        <v>3889</v>
      </c>
      <c r="AU95" s="213" t="s">
        <v>3889</v>
      </c>
    </row>
    <row r="96" spans="1:47" s="30" customFormat="1" x14ac:dyDescent="0.2">
      <c r="A96" s="143">
        <v>362</v>
      </c>
      <c r="B96" s="143" t="s">
        <v>2768</v>
      </c>
      <c r="C96" s="143"/>
      <c r="D96" s="143"/>
      <c r="E96" s="151"/>
      <c r="F96" s="212"/>
      <c r="G96" s="213"/>
      <c r="H96" s="212"/>
      <c r="I96" s="213"/>
      <c r="J96" s="212"/>
      <c r="K96" s="213"/>
      <c r="L96" s="212" t="s">
        <v>191</v>
      </c>
      <c r="M96" s="213" t="s">
        <v>191</v>
      </c>
      <c r="N96" s="212" t="s">
        <v>191</v>
      </c>
      <c r="O96" s="213" t="s">
        <v>191</v>
      </c>
      <c r="P96" s="212" t="s">
        <v>191</v>
      </c>
      <c r="Q96" s="213" t="s">
        <v>191</v>
      </c>
      <c r="R96" s="212" t="s">
        <v>191</v>
      </c>
      <c r="S96" s="213" t="s">
        <v>191</v>
      </c>
      <c r="T96" s="241"/>
      <c r="U96" s="213"/>
      <c r="V96" s="212"/>
      <c r="W96" s="213"/>
      <c r="X96" s="212"/>
      <c r="Y96" s="213"/>
      <c r="Z96" s="212"/>
      <c r="AA96" s="214"/>
      <c r="AB96" s="212"/>
      <c r="AC96" s="213"/>
      <c r="AD96" s="212"/>
      <c r="AE96" s="213"/>
      <c r="AF96" s="212"/>
      <c r="AG96" s="213"/>
      <c r="AH96" s="212"/>
      <c r="AI96" s="213"/>
      <c r="AJ96" s="212"/>
      <c r="AK96" s="213"/>
      <c r="AL96" s="212"/>
      <c r="AM96" s="214" t="s">
        <v>191</v>
      </c>
      <c r="AN96" s="212" t="s">
        <v>191</v>
      </c>
      <c r="AO96" s="213"/>
      <c r="AP96" s="212"/>
      <c r="AQ96" s="213" t="s">
        <v>191</v>
      </c>
      <c r="AR96" s="212"/>
      <c r="AS96" s="213"/>
      <c r="AT96" s="212"/>
      <c r="AU96" s="213" t="s">
        <v>191</v>
      </c>
    </row>
    <row r="97" spans="1:47" s="30" customFormat="1" x14ac:dyDescent="0.2">
      <c r="A97" s="143">
        <v>363</v>
      </c>
      <c r="B97" s="143" t="s">
        <v>2769</v>
      </c>
      <c r="C97" s="143"/>
      <c r="D97" s="143"/>
      <c r="E97" s="151">
        <v>39814</v>
      </c>
      <c r="F97" s="219" t="s">
        <v>3889</v>
      </c>
      <c r="G97" s="213" t="s">
        <v>3889</v>
      </c>
      <c r="H97" s="212" t="s">
        <v>3889</v>
      </c>
      <c r="I97" s="213" t="s">
        <v>3889</v>
      </c>
      <c r="J97" s="212" t="s">
        <v>3889</v>
      </c>
      <c r="K97" s="213" t="s">
        <v>3889</v>
      </c>
      <c r="L97" s="212" t="s">
        <v>3889</v>
      </c>
      <c r="M97" s="213" t="s">
        <v>3889</v>
      </c>
      <c r="N97" s="212" t="s">
        <v>3889</v>
      </c>
      <c r="O97" s="213" t="s">
        <v>3889</v>
      </c>
      <c r="P97" s="212" t="s">
        <v>3889</v>
      </c>
      <c r="Q97" s="213" t="s">
        <v>3889</v>
      </c>
      <c r="R97" s="212" t="s">
        <v>3889</v>
      </c>
      <c r="S97" s="213" t="s">
        <v>3889</v>
      </c>
      <c r="T97" s="241" t="s">
        <v>3889</v>
      </c>
      <c r="U97" s="213" t="s">
        <v>3889</v>
      </c>
      <c r="V97" s="212" t="s">
        <v>3889</v>
      </c>
      <c r="W97" s="213" t="s">
        <v>3889</v>
      </c>
      <c r="X97" s="212" t="s">
        <v>3889</v>
      </c>
      <c r="Y97" s="213" t="s">
        <v>3889</v>
      </c>
      <c r="Z97" s="212" t="s">
        <v>3889</v>
      </c>
      <c r="AA97" s="214" t="s">
        <v>3889</v>
      </c>
      <c r="AB97" s="212" t="s">
        <v>3889</v>
      </c>
      <c r="AC97" s="213" t="s">
        <v>3889</v>
      </c>
      <c r="AD97" s="212" t="s">
        <v>3889</v>
      </c>
      <c r="AE97" s="213" t="s">
        <v>3889</v>
      </c>
      <c r="AF97" s="212" t="s">
        <v>3889</v>
      </c>
      <c r="AG97" s="213" t="s">
        <v>3889</v>
      </c>
      <c r="AH97" s="212" t="s">
        <v>3889</v>
      </c>
      <c r="AI97" s="213" t="s">
        <v>3889</v>
      </c>
      <c r="AJ97" s="212" t="s">
        <v>3889</v>
      </c>
      <c r="AK97" s="213" t="s">
        <v>3889</v>
      </c>
      <c r="AL97" s="212" t="s">
        <v>3889</v>
      </c>
      <c r="AM97" s="214" t="s">
        <v>3889</v>
      </c>
      <c r="AN97" s="212" t="s">
        <v>3889</v>
      </c>
      <c r="AO97" s="213" t="s">
        <v>3889</v>
      </c>
      <c r="AP97" s="212" t="s">
        <v>3889</v>
      </c>
      <c r="AQ97" s="213" t="s">
        <v>3889</v>
      </c>
      <c r="AR97" s="212" t="s">
        <v>3889</v>
      </c>
      <c r="AS97" s="213" t="s">
        <v>3889</v>
      </c>
      <c r="AT97" s="212" t="s">
        <v>3889</v>
      </c>
      <c r="AU97" s="213" t="s">
        <v>3889</v>
      </c>
    </row>
    <row r="98" spans="1:47" s="30" customFormat="1" x14ac:dyDescent="0.2">
      <c r="A98" s="143">
        <v>364</v>
      </c>
      <c r="B98" s="143" t="s">
        <v>2770</v>
      </c>
      <c r="C98" s="143"/>
      <c r="D98" s="143"/>
      <c r="E98" s="151"/>
      <c r="F98" s="212"/>
      <c r="G98" s="213"/>
      <c r="H98" s="212"/>
      <c r="I98" s="213"/>
      <c r="J98" s="212"/>
      <c r="K98" s="213"/>
      <c r="L98" s="212" t="s">
        <v>191</v>
      </c>
      <c r="M98" s="213" t="s">
        <v>191</v>
      </c>
      <c r="N98" s="212" t="s">
        <v>191</v>
      </c>
      <c r="O98" s="213" t="s">
        <v>191</v>
      </c>
      <c r="P98" s="212" t="s">
        <v>191</v>
      </c>
      <c r="Q98" s="213" t="s">
        <v>191</v>
      </c>
      <c r="R98" s="212" t="s">
        <v>191</v>
      </c>
      <c r="S98" s="213" t="s">
        <v>191</v>
      </c>
      <c r="T98" s="241"/>
      <c r="U98" s="213"/>
      <c r="V98" s="212"/>
      <c r="W98" s="213"/>
      <c r="X98" s="212"/>
      <c r="Y98" s="213"/>
      <c r="Z98" s="212"/>
      <c r="AA98" s="214"/>
      <c r="AB98" s="212"/>
      <c r="AC98" s="213"/>
      <c r="AD98" s="212"/>
      <c r="AE98" s="213"/>
      <c r="AF98" s="212"/>
      <c r="AG98" s="213"/>
      <c r="AH98" s="212"/>
      <c r="AI98" s="213"/>
      <c r="AJ98" s="212"/>
      <c r="AK98" s="213"/>
      <c r="AL98" s="212"/>
      <c r="AM98" s="214" t="s">
        <v>191</v>
      </c>
      <c r="AN98" s="212" t="s">
        <v>191</v>
      </c>
      <c r="AO98" s="213"/>
      <c r="AP98" s="212"/>
      <c r="AQ98" s="213" t="s">
        <v>191</v>
      </c>
      <c r="AR98" s="212"/>
      <c r="AS98" s="213"/>
      <c r="AT98" s="212"/>
      <c r="AU98" s="213" t="s">
        <v>191</v>
      </c>
    </row>
    <row r="99" spans="1:47" s="30" customFormat="1" x14ac:dyDescent="0.2">
      <c r="A99" s="143">
        <v>365</v>
      </c>
      <c r="B99" s="143" t="s">
        <v>2771</v>
      </c>
      <c r="C99" s="143"/>
      <c r="D99" s="143"/>
      <c r="E99" s="151">
        <v>39814</v>
      </c>
      <c r="F99" s="219" t="s">
        <v>3889</v>
      </c>
      <c r="G99" s="213" t="s">
        <v>3889</v>
      </c>
      <c r="H99" s="212" t="s">
        <v>3889</v>
      </c>
      <c r="I99" s="213" t="s">
        <v>3889</v>
      </c>
      <c r="J99" s="212" t="s">
        <v>3889</v>
      </c>
      <c r="K99" s="213" t="s">
        <v>3889</v>
      </c>
      <c r="L99" s="212" t="s">
        <v>3889</v>
      </c>
      <c r="M99" s="213" t="s">
        <v>3889</v>
      </c>
      <c r="N99" s="212" t="s">
        <v>3889</v>
      </c>
      <c r="O99" s="213" t="s">
        <v>3889</v>
      </c>
      <c r="P99" s="212" t="s">
        <v>3889</v>
      </c>
      <c r="Q99" s="213" t="s">
        <v>3889</v>
      </c>
      <c r="R99" s="212" t="s">
        <v>3889</v>
      </c>
      <c r="S99" s="213" t="s">
        <v>3889</v>
      </c>
      <c r="T99" s="241" t="s">
        <v>3889</v>
      </c>
      <c r="U99" s="213" t="s">
        <v>3889</v>
      </c>
      <c r="V99" s="212" t="s">
        <v>3889</v>
      </c>
      <c r="W99" s="213" t="s">
        <v>3889</v>
      </c>
      <c r="X99" s="212" t="s">
        <v>3889</v>
      </c>
      <c r="Y99" s="213" t="s">
        <v>3889</v>
      </c>
      <c r="Z99" s="212" t="s">
        <v>3889</v>
      </c>
      <c r="AA99" s="214" t="s">
        <v>3889</v>
      </c>
      <c r="AB99" s="212" t="s">
        <v>3889</v>
      </c>
      <c r="AC99" s="213" t="s">
        <v>3889</v>
      </c>
      <c r="AD99" s="212" t="s">
        <v>3889</v>
      </c>
      <c r="AE99" s="213" t="s">
        <v>3889</v>
      </c>
      <c r="AF99" s="212" t="s">
        <v>3889</v>
      </c>
      <c r="AG99" s="213" t="s">
        <v>3889</v>
      </c>
      <c r="AH99" s="212" t="s">
        <v>3889</v>
      </c>
      <c r="AI99" s="213" t="s">
        <v>3889</v>
      </c>
      <c r="AJ99" s="212" t="s">
        <v>3889</v>
      </c>
      <c r="AK99" s="213" t="s">
        <v>3889</v>
      </c>
      <c r="AL99" s="212" t="s">
        <v>3889</v>
      </c>
      <c r="AM99" s="214" t="s">
        <v>3889</v>
      </c>
      <c r="AN99" s="212" t="s">
        <v>3889</v>
      </c>
      <c r="AO99" s="213" t="s">
        <v>3889</v>
      </c>
      <c r="AP99" s="212" t="s">
        <v>3889</v>
      </c>
      <c r="AQ99" s="213" t="s">
        <v>3889</v>
      </c>
      <c r="AR99" s="212" t="s">
        <v>3889</v>
      </c>
      <c r="AS99" s="213" t="s">
        <v>3889</v>
      </c>
      <c r="AT99" s="212" t="s">
        <v>3889</v>
      </c>
      <c r="AU99" s="213" t="s">
        <v>3889</v>
      </c>
    </row>
    <row r="100" spans="1:47" s="30" customFormat="1" x14ac:dyDescent="0.2">
      <c r="A100" s="143">
        <v>366</v>
      </c>
      <c r="B100" s="143" t="s">
        <v>2772</v>
      </c>
      <c r="C100" s="143"/>
      <c r="D100" s="143"/>
      <c r="E100" s="151">
        <v>39814</v>
      </c>
      <c r="F100" s="219" t="s">
        <v>3889</v>
      </c>
      <c r="G100" s="213" t="s">
        <v>3889</v>
      </c>
      <c r="H100" s="212" t="s">
        <v>3889</v>
      </c>
      <c r="I100" s="213" t="s">
        <v>3889</v>
      </c>
      <c r="J100" s="212" t="s">
        <v>3889</v>
      </c>
      <c r="K100" s="213" t="s">
        <v>3889</v>
      </c>
      <c r="L100" s="212" t="s">
        <v>3889</v>
      </c>
      <c r="M100" s="213" t="s">
        <v>3889</v>
      </c>
      <c r="N100" s="212" t="s">
        <v>3889</v>
      </c>
      <c r="O100" s="213" t="s">
        <v>3889</v>
      </c>
      <c r="P100" s="212" t="s">
        <v>3889</v>
      </c>
      <c r="Q100" s="213" t="s">
        <v>3889</v>
      </c>
      <c r="R100" s="212" t="s">
        <v>3889</v>
      </c>
      <c r="S100" s="213" t="s">
        <v>3889</v>
      </c>
      <c r="T100" s="241" t="s">
        <v>3889</v>
      </c>
      <c r="U100" s="213" t="s">
        <v>3889</v>
      </c>
      <c r="V100" s="212" t="s">
        <v>3889</v>
      </c>
      <c r="W100" s="213" t="s">
        <v>3889</v>
      </c>
      <c r="X100" s="212" t="s">
        <v>3889</v>
      </c>
      <c r="Y100" s="213" t="s">
        <v>3889</v>
      </c>
      <c r="Z100" s="212" t="s">
        <v>3889</v>
      </c>
      <c r="AA100" s="214" t="s">
        <v>3889</v>
      </c>
      <c r="AB100" s="212" t="s">
        <v>3889</v>
      </c>
      <c r="AC100" s="213" t="s">
        <v>3889</v>
      </c>
      <c r="AD100" s="212" t="s">
        <v>3889</v>
      </c>
      <c r="AE100" s="213" t="s">
        <v>3889</v>
      </c>
      <c r="AF100" s="212" t="s">
        <v>3889</v>
      </c>
      <c r="AG100" s="213" t="s">
        <v>3889</v>
      </c>
      <c r="AH100" s="212" t="s">
        <v>3889</v>
      </c>
      <c r="AI100" s="213" t="s">
        <v>3889</v>
      </c>
      <c r="AJ100" s="212" t="s">
        <v>3889</v>
      </c>
      <c r="AK100" s="213" t="s">
        <v>3889</v>
      </c>
      <c r="AL100" s="212" t="s">
        <v>3889</v>
      </c>
      <c r="AM100" s="214" t="s">
        <v>3889</v>
      </c>
      <c r="AN100" s="212" t="s">
        <v>3889</v>
      </c>
      <c r="AO100" s="213" t="s">
        <v>3889</v>
      </c>
      <c r="AP100" s="212" t="s">
        <v>3889</v>
      </c>
      <c r="AQ100" s="213" t="s">
        <v>3889</v>
      </c>
      <c r="AR100" s="212" t="s">
        <v>3889</v>
      </c>
      <c r="AS100" s="213" t="s">
        <v>3889</v>
      </c>
      <c r="AT100" s="212" t="s">
        <v>3889</v>
      </c>
      <c r="AU100" s="213" t="s">
        <v>3889</v>
      </c>
    </row>
    <row r="101" spans="1:47" s="30" customFormat="1" x14ac:dyDescent="0.2">
      <c r="A101" s="143">
        <v>367</v>
      </c>
      <c r="B101" s="143" t="s">
        <v>2773</v>
      </c>
      <c r="C101" s="143"/>
      <c r="D101" s="143"/>
      <c r="E101" s="151"/>
      <c r="F101" s="212"/>
      <c r="G101" s="213"/>
      <c r="H101" s="212"/>
      <c r="I101" s="213"/>
      <c r="J101" s="212"/>
      <c r="K101" s="213"/>
      <c r="L101" s="212" t="s">
        <v>191</v>
      </c>
      <c r="M101" s="213" t="s">
        <v>191</v>
      </c>
      <c r="N101" s="212" t="s">
        <v>191</v>
      </c>
      <c r="O101" s="213" t="s">
        <v>191</v>
      </c>
      <c r="P101" s="212" t="s">
        <v>191</v>
      </c>
      <c r="Q101" s="213" t="s">
        <v>191</v>
      </c>
      <c r="R101" s="212" t="s">
        <v>191</v>
      </c>
      <c r="S101" s="213" t="s">
        <v>191</v>
      </c>
      <c r="T101" s="241"/>
      <c r="U101" s="213"/>
      <c r="V101" s="212"/>
      <c r="W101" s="213"/>
      <c r="X101" s="212"/>
      <c r="Y101" s="213"/>
      <c r="Z101" s="212"/>
      <c r="AA101" s="214"/>
      <c r="AB101" s="212"/>
      <c r="AC101" s="213"/>
      <c r="AD101" s="212"/>
      <c r="AE101" s="213"/>
      <c r="AF101" s="212"/>
      <c r="AG101" s="213"/>
      <c r="AH101" s="212"/>
      <c r="AI101" s="213"/>
      <c r="AJ101" s="212"/>
      <c r="AK101" s="213"/>
      <c r="AL101" s="212"/>
      <c r="AM101" s="214" t="s">
        <v>191</v>
      </c>
      <c r="AN101" s="212" t="s">
        <v>191</v>
      </c>
      <c r="AO101" s="213"/>
      <c r="AP101" s="212"/>
      <c r="AQ101" s="213" t="s">
        <v>191</v>
      </c>
      <c r="AR101" s="212"/>
      <c r="AS101" s="213"/>
      <c r="AT101" s="212"/>
      <c r="AU101" s="213" t="s">
        <v>191</v>
      </c>
    </row>
    <row r="102" spans="1:47" s="30" customFormat="1" x14ac:dyDescent="0.2">
      <c r="A102" s="143">
        <v>368</v>
      </c>
      <c r="B102" s="143" t="s">
        <v>2774</v>
      </c>
      <c r="C102" s="143"/>
      <c r="D102" s="143"/>
      <c r="E102" s="151"/>
      <c r="F102" s="212"/>
      <c r="G102" s="213"/>
      <c r="H102" s="212"/>
      <c r="I102" s="213"/>
      <c r="J102" s="212"/>
      <c r="K102" s="213"/>
      <c r="L102" s="212" t="s">
        <v>191</v>
      </c>
      <c r="M102" s="213" t="s">
        <v>191</v>
      </c>
      <c r="N102" s="212" t="s">
        <v>191</v>
      </c>
      <c r="O102" s="213" t="s">
        <v>191</v>
      </c>
      <c r="P102" s="212" t="s">
        <v>191</v>
      </c>
      <c r="Q102" s="213" t="s">
        <v>191</v>
      </c>
      <c r="R102" s="212" t="s">
        <v>191</v>
      </c>
      <c r="S102" s="213" t="s">
        <v>191</v>
      </c>
      <c r="T102" s="241"/>
      <c r="U102" s="213"/>
      <c r="V102" s="212"/>
      <c r="W102" s="213"/>
      <c r="X102" s="212"/>
      <c r="Y102" s="213"/>
      <c r="Z102" s="212"/>
      <c r="AA102" s="214"/>
      <c r="AB102" s="212"/>
      <c r="AC102" s="213"/>
      <c r="AD102" s="212"/>
      <c r="AE102" s="213"/>
      <c r="AF102" s="212"/>
      <c r="AG102" s="213"/>
      <c r="AH102" s="212"/>
      <c r="AI102" s="213"/>
      <c r="AJ102" s="212"/>
      <c r="AK102" s="213"/>
      <c r="AL102" s="212"/>
      <c r="AM102" s="214" t="s">
        <v>191</v>
      </c>
      <c r="AN102" s="212" t="s">
        <v>191</v>
      </c>
      <c r="AO102" s="213"/>
      <c r="AP102" s="212"/>
      <c r="AQ102" s="213" t="s">
        <v>191</v>
      </c>
      <c r="AR102" s="212"/>
      <c r="AS102" s="213"/>
      <c r="AT102" s="212"/>
      <c r="AU102" s="213" t="s">
        <v>191</v>
      </c>
    </row>
    <row r="103" spans="1:47" s="30" customFormat="1" x14ac:dyDescent="0.2">
      <c r="A103" s="143">
        <v>369</v>
      </c>
      <c r="B103" s="143" t="s">
        <v>2775</v>
      </c>
      <c r="C103" s="143"/>
      <c r="D103" s="143"/>
      <c r="E103" s="151"/>
      <c r="F103" s="212"/>
      <c r="G103" s="213"/>
      <c r="H103" s="212"/>
      <c r="I103" s="213"/>
      <c r="J103" s="212"/>
      <c r="K103" s="213"/>
      <c r="L103" s="212" t="s">
        <v>191</v>
      </c>
      <c r="M103" s="213" t="s">
        <v>191</v>
      </c>
      <c r="N103" s="212" t="s">
        <v>191</v>
      </c>
      <c r="O103" s="213" t="s">
        <v>191</v>
      </c>
      <c r="P103" s="212" t="s">
        <v>191</v>
      </c>
      <c r="Q103" s="213" t="s">
        <v>191</v>
      </c>
      <c r="R103" s="212" t="s">
        <v>191</v>
      </c>
      <c r="S103" s="213" t="s">
        <v>191</v>
      </c>
      <c r="T103" s="241"/>
      <c r="U103" s="213"/>
      <c r="V103" s="212"/>
      <c r="W103" s="213"/>
      <c r="X103" s="212"/>
      <c r="Y103" s="213"/>
      <c r="Z103" s="212"/>
      <c r="AA103" s="214"/>
      <c r="AB103" s="212"/>
      <c r="AC103" s="213"/>
      <c r="AD103" s="212"/>
      <c r="AE103" s="213"/>
      <c r="AF103" s="212"/>
      <c r="AG103" s="213"/>
      <c r="AH103" s="212"/>
      <c r="AI103" s="213"/>
      <c r="AJ103" s="212"/>
      <c r="AK103" s="213"/>
      <c r="AL103" s="212"/>
      <c r="AM103" s="214" t="s">
        <v>191</v>
      </c>
      <c r="AN103" s="212" t="s">
        <v>191</v>
      </c>
      <c r="AO103" s="213"/>
      <c r="AP103" s="212"/>
      <c r="AQ103" s="213" t="s">
        <v>191</v>
      </c>
      <c r="AR103" s="212"/>
      <c r="AS103" s="213"/>
      <c r="AT103" s="212"/>
      <c r="AU103" s="213" t="s">
        <v>191</v>
      </c>
    </row>
    <row r="104" spans="1:47" s="30" customFormat="1" x14ac:dyDescent="0.2">
      <c r="A104" s="143">
        <v>370</v>
      </c>
      <c r="B104" s="143" t="s">
        <v>2776</v>
      </c>
      <c r="C104" s="143"/>
      <c r="D104" s="143"/>
      <c r="E104" s="151"/>
      <c r="F104" s="212"/>
      <c r="G104" s="213"/>
      <c r="H104" s="212"/>
      <c r="I104" s="213"/>
      <c r="J104" s="212"/>
      <c r="K104" s="213"/>
      <c r="L104" s="212" t="s">
        <v>191</v>
      </c>
      <c r="M104" s="213" t="s">
        <v>191</v>
      </c>
      <c r="N104" s="212" t="s">
        <v>191</v>
      </c>
      <c r="O104" s="213" t="s">
        <v>191</v>
      </c>
      <c r="P104" s="212" t="s">
        <v>191</v>
      </c>
      <c r="Q104" s="213" t="s">
        <v>191</v>
      </c>
      <c r="R104" s="212" t="s">
        <v>191</v>
      </c>
      <c r="S104" s="213" t="s">
        <v>191</v>
      </c>
      <c r="T104" s="241"/>
      <c r="U104" s="213"/>
      <c r="V104" s="212"/>
      <c r="W104" s="213"/>
      <c r="X104" s="212"/>
      <c r="Y104" s="213"/>
      <c r="Z104" s="212"/>
      <c r="AA104" s="214"/>
      <c r="AB104" s="212"/>
      <c r="AC104" s="213"/>
      <c r="AD104" s="212"/>
      <c r="AE104" s="213"/>
      <c r="AF104" s="212"/>
      <c r="AG104" s="213"/>
      <c r="AH104" s="212"/>
      <c r="AI104" s="213"/>
      <c r="AJ104" s="212"/>
      <c r="AK104" s="213"/>
      <c r="AL104" s="212"/>
      <c r="AM104" s="214" t="s">
        <v>191</v>
      </c>
      <c r="AN104" s="212" t="s">
        <v>191</v>
      </c>
      <c r="AO104" s="213"/>
      <c r="AP104" s="212"/>
      <c r="AQ104" s="213" t="s">
        <v>191</v>
      </c>
      <c r="AR104" s="212"/>
      <c r="AS104" s="213"/>
      <c r="AT104" s="212"/>
      <c r="AU104" s="213" t="s">
        <v>191</v>
      </c>
    </row>
    <row r="105" spans="1:47" s="30" customFormat="1" x14ac:dyDescent="0.2">
      <c r="A105" s="143">
        <v>371</v>
      </c>
      <c r="B105" s="143" t="s">
        <v>2777</v>
      </c>
      <c r="C105" s="143"/>
      <c r="D105" s="143"/>
      <c r="E105" s="151"/>
      <c r="F105" s="212"/>
      <c r="G105" s="213"/>
      <c r="H105" s="212"/>
      <c r="I105" s="213"/>
      <c r="J105" s="212"/>
      <c r="K105" s="213"/>
      <c r="L105" s="212" t="s">
        <v>191</v>
      </c>
      <c r="M105" s="213" t="s">
        <v>191</v>
      </c>
      <c r="N105" s="212" t="s">
        <v>191</v>
      </c>
      <c r="O105" s="213" t="s">
        <v>191</v>
      </c>
      <c r="P105" s="212" t="s">
        <v>191</v>
      </c>
      <c r="Q105" s="213" t="s">
        <v>191</v>
      </c>
      <c r="R105" s="212" t="s">
        <v>191</v>
      </c>
      <c r="S105" s="213" t="s">
        <v>191</v>
      </c>
      <c r="T105" s="241"/>
      <c r="U105" s="213"/>
      <c r="V105" s="212"/>
      <c r="W105" s="213"/>
      <c r="X105" s="212"/>
      <c r="Y105" s="213"/>
      <c r="Z105" s="212"/>
      <c r="AA105" s="214"/>
      <c r="AB105" s="212"/>
      <c r="AC105" s="213"/>
      <c r="AD105" s="212"/>
      <c r="AE105" s="213"/>
      <c r="AF105" s="212"/>
      <c r="AG105" s="213"/>
      <c r="AH105" s="212"/>
      <c r="AI105" s="213"/>
      <c r="AJ105" s="212"/>
      <c r="AK105" s="213"/>
      <c r="AL105" s="212"/>
      <c r="AM105" s="214" t="s">
        <v>191</v>
      </c>
      <c r="AN105" s="212" t="s">
        <v>191</v>
      </c>
      <c r="AO105" s="213"/>
      <c r="AP105" s="212"/>
      <c r="AQ105" s="213" t="s">
        <v>191</v>
      </c>
      <c r="AR105" s="212"/>
      <c r="AS105" s="213"/>
      <c r="AT105" s="212"/>
      <c r="AU105" s="213" t="s">
        <v>191</v>
      </c>
    </row>
    <row r="106" spans="1:47" s="30" customFormat="1" x14ac:dyDescent="0.2">
      <c r="A106" s="143">
        <v>372</v>
      </c>
      <c r="B106" s="143" t="s">
        <v>2778</v>
      </c>
      <c r="C106" s="143"/>
      <c r="D106" s="143"/>
      <c r="E106" s="151"/>
      <c r="F106" s="212"/>
      <c r="G106" s="213"/>
      <c r="H106" s="212"/>
      <c r="I106" s="213"/>
      <c r="J106" s="212"/>
      <c r="K106" s="213"/>
      <c r="L106" s="212" t="s">
        <v>191</v>
      </c>
      <c r="M106" s="213" t="s">
        <v>191</v>
      </c>
      <c r="N106" s="212" t="s">
        <v>191</v>
      </c>
      <c r="O106" s="213" t="s">
        <v>191</v>
      </c>
      <c r="P106" s="212" t="s">
        <v>191</v>
      </c>
      <c r="Q106" s="213" t="s">
        <v>191</v>
      </c>
      <c r="R106" s="212" t="s">
        <v>191</v>
      </c>
      <c r="S106" s="213" t="s">
        <v>191</v>
      </c>
      <c r="T106" s="241"/>
      <c r="U106" s="213"/>
      <c r="V106" s="212"/>
      <c r="W106" s="213"/>
      <c r="X106" s="212"/>
      <c r="Y106" s="213"/>
      <c r="Z106" s="212"/>
      <c r="AA106" s="214"/>
      <c r="AB106" s="212"/>
      <c r="AC106" s="213"/>
      <c r="AD106" s="212"/>
      <c r="AE106" s="213"/>
      <c r="AF106" s="212"/>
      <c r="AG106" s="213"/>
      <c r="AH106" s="212"/>
      <c r="AI106" s="213"/>
      <c r="AJ106" s="212"/>
      <c r="AK106" s="213"/>
      <c r="AL106" s="212"/>
      <c r="AM106" s="214" t="s">
        <v>191</v>
      </c>
      <c r="AN106" s="212" t="s">
        <v>191</v>
      </c>
      <c r="AO106" s="213"/>
      <c r="AP106" s="212"/>
      <c r="AQ106" s="213" t="s">
        <v>191</v>
      </c>
      <c r="AR106" s="212"/>
      <c r="AS106" s="213"/>
      <c r="AT106" s="212"/>
      <c r="AU106" s="213" t="s">
        <v>191</v>
      </c>
    </row>
    <row r="107" spans="1:47" s="30" customFormat="1" x14ac:dyDescent="0.2">
      <c r="A107" s="143">
        <v>373</v>
      </c>
      <c r="B107" s="143" t="s">
        <v>2779</v>
      </c>
      <c r="C107" s="143"/>
      <c r="D107" s="143"/>
      <c r="E107" s="151">
        <v>39814</v>
      </c>
      <c r="F107" s="219" t="s">
        <v>3889</v>
      </c>
      <c r="G107" s="213" t="s">
        <v>3889</v>
      </c>
      <c r="H107" s="212" t="s">
        <v>3889</v>
      </c>
      <c r="I107" s="213" t="s">
        <v>3889</v>
      </c>
      <c r="J107" s="212" t="s">
        <v>3889</v>
      </c>
      <c r="K107" s="213" t="s">
        <v>3889</v>
      </c>
      <c r="L107" s="212" t="s">
        <v>3889</v>
      </c>
      <c r="M107" s="213" t="s">
        <v>3889</v>
      </c>
      <c r="N107" s="212" t="s">
        <v>3889</v>
      </c>
      <c r="O107" s="213" t="s">
        <v>3889</v>
      </c>
      <c r="P107" s="212" t="s">
        <v>3889</v>
      </c>
      <c r="Q107" s="213" t="s">
        <v>3889</v>
      </c>
      <c r="R107" s="212" t="s">
        <v>3889</v>
      </c>
      <c r="S107" s="213" t="s">
        <v>3889</v>
      </c>
      <c r="T107" s="241" t="s">
        <v>3889</v>
      </c>
      <c r="U107" s="213" t="s">
        <v>3889</v>
      </c>
      <c r="V107" s="212" t="s">
        <v>3889</v>
      </c>
      <c r="W107" s="213" t="s">
        <v>3889</v>
      </c>
      <c r="X107" s="212" t="s">
        <v>3889</v>
      </c>
      <c r="Y107" s="213" t="s">
        <v>3889</v>
      </c>
      <c r="Z107" s="212" t="s">
        <v>3889</v>
      </c>
      <c r="AA107" s="214" t="s">
        <v>3889</v>
      </c>
      <c r="AB107" s="212" t="s">
        <v>3889</v>
      </c>
      <c r="AC107" s="213" t="s">
        <v>3889</v>
      </c>
      <c r="AD107" s="212" t="s">
        <v>3889</v>
      </c>
      <c r="AE107" s="213" t="s">
        <v>3889</v>
      </c>
      <c r="AF107" s="212" t="s">
        <v>3889</v>
      </c>
      <c r="AG107" s="213" t="s">
        <v>3889</v>
      </c>
      <c r="AH107" s="212" t="s">
        <v>3889</v>
      </c>
      <c r="AI107" s="213" t="s">
        <v>3889</v>
      </c>
      <c r="AJ107" s="212" t="s">
        <v>3889</v>
      </c>
      <c r="AK107" s="213" t="s">
        <v>3889</v>
      </c>
      <c r="AL107" s="212" t="s">
        <v>3889</v>
      </c>
      <c r="AM107" s="214" t="s">
        <v>3889</v>
      </c>
      <c r="AN107" s="212" t="s">
        <v>3889</v>
      </c>
      <c r="AO107" s="213" t="s">
        <v>3889</v>
      </c>
      <c r="AP107" s="212" t="s">
        <v>3889</v>
      </c>
      <c r="AQ107" s="213" t="s">
        <v>3889</v>
      </c>
      <c r="AR107" s="212" t="s">
        <v>3889</v>
      </c>
      <c r="AS107" s="213" t="s">
        <v>3889</v>
      </c>
      <c r="AT107" s="212" t="s">
        <v>3889</v>
      </c>
      <c r="AU107" s="213" t="s">
        <v>3889</v>
      </c>
    </row>
    <row r="108" spans="1:47" s="30" customFormat="1" x14ac:dyDescent="0.2">
      <c r="A108" s="143">
        <v>374</v>
      </c>
      <c r="B108" s="143" t="s">
        <v>2780</v>
      </c>
      <c r="C108" s="143"/>
      <c r="D108" s="143"/>
      <c r="E108" s="151">
        <v>39814</v>
      </c>
      <c r="F108" s="219" t="s">
        <v>3889</v>
      </c>
      <c r="G108" s="213" t="s">
        <v>3889</v>
      </c>
      <c r="H108" s="212" t="s">
        <v>3889</v>
      </c>
      <c r="I108" s="213" t="s">
        <v>3889</v>
      </c>
      <c r="J108" s="212" t="s">
        <v>3889</v>
      </c>
      <c r="K108" s="213" t="s">
        <v>3889</v>
      </c>
      <c r="L108" s="212" t="s">
        <v>3889</v>
      </c>
      <c r="M108" s="213" t="s">
        <v>3889</v>
      </c>
      <c r="N108" s="212" t="s">
        <v>3889</v>
      </c>
      <c r="O108" s="213" t="s">
        <v>3889</v>
      </c>
      <c r="P108" s="212" t="s">
        <v>3889</v>
      </c>
      <c r="Q108" s="213" t="s">
        <v>3889</v>
      </c>
      <c r="R108" s="212" t="s">
        <v>3889</v>
      </c>
      <c r="S108" s="213" t="s">
        <v>3889</v>
      </c>
      <c r="T108" s="241" t="s">
        <v>3889</v>
      </c>
      <c r="U108" s="213" t="s">
        <v>3889</v>
      </c>
      <c r="V108" s="212" t="s">
        <v>3889</v>
      </c>
      <c r="W108" s="213" t="s">
        <v>3889</v>
      </c>
      <c r="X108" s="212" t="s">
        <v>3889</v>
      </c>
      <c r="Y108" s="213" t="s">
        <v>3889</v>
      </c>
      <c r="Z108" s="212" t="s">
        <v>3889</v>
      </c>
      <c r="AA108" s="214" t="s">
        <v>3889</v>
      </c>
      <c r="AB108" s="212" t="s">
        <v>3889</v>
      </c>
      <c r="AC108" s="213" t="s">
        <v>3889</v>
      </c>
      <c r="AD108" s="212" t="s">
        <v>3889</v>
      </c>
      <c r="AE108" s="213" t="s">
        <v>3889</v>
      </c>
      <c r="AF108" s="212" t="s">
        <v>3889</v>
      </c>
      <c r="AG108" s="213" t="s">
        <v>3889</v>
      </c>
      <c r="AH108" s="212" t="s">
        <v>3889</v>
      </c>
      <c r="AI108" s="213" t="s">
        <v>3889</v>
      </c>
      <c r="AJ108" s="212" t="s">
        <v>3889</v>
      </c>
      <c r="AK108" s="213" t="s">
        <v>3889</v>
      </c>
      <c r="AL108" s="212" t="s">
        <v>3889</v>
      </c>
      <c r="AM108" s="214" t="s">
        <v>3889</v>
      </c>
      <c r="AN108" s="212" t="s">
        <v>3889</v>
      </c>
      <c r="AO108" s="213" t="s">
        <v>3889</v>
      </c>
      <c r="AP108" s="212" t="s">
        <v>3889</v>
      </c>
      <c r="AQ108" s="213" t="s">
        <v>3889</v>
      </c>
      <c r="AR108" s="212" t="s">
        <v>3889</v>
      </c>
      <c r="AS108" s="213" t="s">
        <v>3889</v>
      </c>
      <c r="AT108" s="212" t="s">
        <v>3889</v>
      </c>
      <c r="AU108" s="213" t="s">
        <v>3889</v>
      </c>
    </row>
    <row r="109" spans="1:47" s="30" customFormat="1" x14ac:dyDescent="0.2">
      <c r="A109" s="143">
        <v>375</v>
      </c>
      <c r="B109" s="143" t="s">
        <v>2781</v>
      </c>
      <c r="C109" s="143"/>
      <c r="D109" s="143"/>
      <c r="E109" s="151">
        <v>39814</v>
      </c>
      <c r="F109" s="219" t="s">
        <v>3889</v>
      </c>
      <c r="G109" s="213" t="s">
        <v>3889</v>
      </c>
      <c r="H109" s="212" t="s">
        <v>3889</v>
      </c>
      <c r="I109" s="213" t="s">
        <v>3889</v>
      </c>
      <c r="J109" s="212" t="s">
        <v>3889</v>
      </c>
      <c r="K109" s="213" t="s">
        <v>3889</v>
      </c>
      <c r="L109" s="212" t="s">
        <v>3889</v>
      </c>
      <c r="M109" s="213" t="s">
        <v>3889</v>
      </c>
      <c r="N109" s="212" t="s">
        <v>3889</v>
      </c>
      <c r="O109" s="213" t="s">
        <v>3889</v>
      </c>
      <c r="P109" s="212" t="s">
        <v>3889</v>
      </c>
      <c r="Q109" s="213" t="s">
        <v>3889</v>
      </c>
      <c r="R109" s="212" t="s">
        <v>3889</v>
      </c>
      <c r="S109" s="213" t="s">
        <v>3889</v>
      </c>
      <c r="T109" s="241" t="s">
        <v>3889</v>
      </c>
      <c r="U109" s="213" t="s">
        <v>3889</v>
      </c>
      <c r="V109" s="212" t="s">
        <v>3889</v>
      </c>
      <c r="W109" s="213" t="s">
        <v>3889</v>
      </c>
      <c r="X109" s="212" t="s">
        <v>3889</v>
      </c>
      <c r="Y109" s="213" t="s">
        <v>3889</v>
      </c>
      <c r="Z109" s="212" t="s">
        <v>3889</v>
      </c>
      <c r="AA109" s="214" t="s">
        <v>3889</v>
      </c>
      <c r="AB109" s="212" t="s">
        <v>3889</v>
      </c>
      <c r="AC109" s="213" t="s">
        <v>3889</v>
      </c>
      <c r="AD109" s="212" t="s">
        <v>3889</v>
      </c>
      <c r="AE109" s="213" t="s">
        <v>3889</v>
      </c>
      <c r="AF109" s="212" t="s">
        <v>3889</v>
      </c>
      <c r="AG109" s="213" t="s">
        <v>3889</v>
      </c>
      <c r="AH109" s="212" t="s">
        <v>3889</v>
      </c>
      <c r="AI109" s="213" t="s">
        <v>3889</v>
      </c>
      <c r="AJ109" s="212" t="s">
        <v>3889</v>
      </c>
      <c r="AK109" s="213" t="s">
        <v>3889</v>
      </c>
      <c r="AL109" s="212" t="s">
        <v>3889</v>
      </c>
      <c r="AM109" s="214" t="s">
        <v>3889</v>
      </c>
      <c r="AN109" s="212" t="s">
        <v>3889</v>
      </c>
      <c r="AO109" s="213" t="s">
        <v>3889</v>
      </c>
      <c r="AP109" s="212" t="s">
        <v>3889</v>
      </c>
      <c r="AQ109" s="213" t="s">
        <v>3889</v>
      </c>
      <c r="AR109" s="212" t="s">
        <v>3889</v>
      </c>
      <c r="AS109" s="213" t="s">
        <v>3889</v>
      </c>
      <c r="AT109" s="212" t="s">
        <v>3889</v>
      </c>
      <c r="AU109" s="213" t="s">
        <v>3889</v>
      </c>
    </row>
    <row r="110" spans="1:47" s="30" customFormat="1" x14ac:dyDescent="0.2">
      <c r="A110" s="143">
        <v>376</v>
      </c>
      <c r="B110" s="143" t="s">
        <v>2782</v>
      </c>
      <c r="C110" s="143"/>
      <c r="D110" s="143"/>
      <c r="E110" s="151">
        <v>39814</v>
      </c>
      <c r="F110" s="219" t="s">
        <v>3889</v>
      </c>
      <c r="G110" s="213" t="s">
        <v>3889</v>
      </c>
      <c r="H110" s="212" t="s">
        <v>3889</v>
      </c>
      <c r="I110" s="213" t="s">
        <v>3889</v>
      </c>
      <c r="J110" s="212" t="s">
        <v>3889</v>
      </c>
      <c r="K110" s="213" t="s">
        <v>3889</v>
      </c>
      <c r="L110" s="212" t="s">
        <v>3889</v>
      </c>
      <c r="M110" s="213" t="s">
        <v>3889</v>
      </c>
      <c r="N110" s="212" t="s">
        <v>3889</v>
      </c>
      <c r="O110" s="213" t="s">
        <v>3889</v>
      </c>
      <c r="P110" s="212" t="s">
        <v>3889</v>
      </c>
      <c r="Q110" s="213" t="s">
        <v>3889</v>
      </c>
      <c r="R110" s="212" t="s">
        <v>3889</v>
      </c>
      <c r="S110" s="213" t="s">
        <v>3889</v>
      </c>
      <c r="T110" s="241" t="s">
        <v>3889</v>
      </c>
      <c r="U110" s="213" t="s">
        <v>3889</v>
      </c>
      <c r="V110" s="212" t="s">
        <v>3889</v>
      </c>
      <c r="W110" s="213" t="s">
        <v>3889</v>
      </c>
      <c r="X110" s="212" t="s">
        <v>3889</v>
      </c>
      <c r="Y110" s="213" t="s">
        <v>3889</v>
      </c>
      <c r="Z110" s="212" t="s">
        <v>3889</v>
      </c>
      <c r="AA110" s="214" t="s">
        <v>3889</v>
      </c>
      <c r="AB110" s="212" t="s">
        <v>3889</v>
      </c>
      <c r="AC110" s="213" t="s">
        <v>3889</v>
      </c>
      <c r="AD110" s="212" t="s">
        <v>3889</v>
      </c>
      <c r="AE110" s="213" t="s">
        <v>3889</v>
      </c>
      <c r="AF110" s="212" t="s">
        <v>3889</v>
      </c>
      <c r="AG110" s="213" t="s">
        <v>3889</v>
      </c>
      <c r="AH110" s="212" t="s">
        <v>3889</v>
      </c>
      <c r="AI110" s="213" t="s">
        <v>3889</v>
      </c>
      <c r="AJ110" s="212" t="s">
        <v>3889</v>
      </c>
      <c r="AK110" s="213" t="s">
        <v>3889</v>
      </c>
      <c r="AL110" s="212" t="s">
        <v>3889</v>
      </c>
      <c r="AM110" s="214" t="s">
        <v>3889</v>
      </c>
      <c r="AN110" s="212" t="s">
        <v>3889</v>
      </c>
      <c r="AO110" s="213" t="s">
        <v>3889</v>
      </c>
      <c r="AP110" s="212" t="s">
        <v>3889</v>
      </c>
      <c r="AQ110" s="213" t="s">
        <v>3889</v>
      </c>
      <c r="AR110" s="212" t="s">
        <v>3889</v>
      </c>
      <c r="AS110" s="213" t="s">
        <v>3889</v>
      </c>
      <c r="AT110" s="212" t="s">
        <v>3889</v>
      </c>
      <c r="AU110" s="213" t="s">
        <v>3889</v>
      </c>
    </row>
    <row r="111" spans="1:47" s="30" customFormat="1" x14ac:dyDescent="0.2">
      <c r="A111" s="143">
        <v>377</v>
      </c>
      <c r="B111" s="143" t="s">
        <v>2783</v>
      </c>
      <c r="C111" s="143"/>
      <c r="D111" s="143"/>
      <c r="E111" s="151">
        <v>39814</v>
      </c>
      <c r="F111" s="219" t="s">
        <v>3889</v>
      </c>
      <c r="G111" s="213" t="s">
        <v>3889</v>
      </c>
      <c r="H111" s="212" t="s">
        <v>3889</v>
      </c>
      <c r="I111" s="213" t="s">
        <v>3889</v>
      </c>
      <c r="J111" s="212" t="s">
        <v>3889</v>
      </c>
      <c r="K111" s="213" t="s">
        <v>3889</v>
      </c>
      <c r="L111" s="212" t="s">
        <v>3889</v>
      </c>
      <c r="M111" s="213" t="s">
        <v>3889</v>
      </c>
      <c r="N111" s="212" t="s">
        <v>3889</v>
      </c>
      <c r="O111" s="213" t="s">
        <v>3889</v>
      </c>
      <c r="P111" s="212" t="s">
        <v>3889</v>
      </c>
      <c r="Q111" s="213" t="s">
        <v>3889</v>
      </c>
      <c r="R111" s="212" t="s">
        <v>3889</v>
      </c>
      <c r="S111" s="213" t="s">
        <v>3889</v>
      </c>
      <c r="T111" s="241" t="s">
        <v>3889</v>
      </c>
      <c r="U111" s="213" t="s">
        <v>3889</v>
      </c>
      <c r="V111" s="212" t="s">
        <v>3889</v>
      </c>
      <c r="W111" s="213" t="s">
        <v>3889</v>
      </c>
      <c r="X111" s="212" t="s">
        <v>3889</v>
      </c>
      <c r="Y111" s="213" t="s">
        <v>3889</v>
      </c>
      <c r="Z111" s="212" t="s">
        <v>3889</v>
      </c>
      <c r="AA111" s="214" t="s">
        <v>3889</v>
      </c>
      <c r="AB111" s="212" t="s">
        <v>3889</v>
      </c>
      <c r="AC111" s="213" t="s">
        <v>3889</v>
      </c>
      <c r="AD111" s="212" t="s">
        <v>3889</v>
      </c>
      <c r="AE111" s="213" t="s">
        <v>3889</v>
      </c>
      <c r="AF111" s="212" t="s">
        <v>3889</v>
      </c>
      <c r="AG111" s="213" t="s">
        <v>3889</v>
      </c>
      <c r="AH111" s="212" t="s">
        <v>3889</v>
      </c>
      <c r="AI111" s="213" t="s">
        <v>3889</v>
      </c>
      <c r="AJ111" s="212" t="s">
        <v>3889</v>
      </c>
      <c r="AK111" s="213" t="s">
        <v>3889</v>
      </c>
      <c r="AL111" s="212" t="s">
        <v>3889</v>
      </c>
      <c r="AM111" s="214" t="s">
        <v>3889</v>
      </c>
      <c r="AN111" s="212" t="s">
        <v>3889</v>
      </c>
      <c r="AO111" s="213" t="s">
        <v>3889</v>
      </c>
      <c r="AP111" s="212" t="s">
        <v>3889</v>
      </c>
      <c r="AQ111" s="213" t="s">
        <v>3889</v>
      </c>
      <c r="AR111" s="212" t="s">
        <v>3889</v>
      </c>
      <c r="AS111" s="213" t="s">
        <v>3889</v>
      </c>
      <c r="AT111" s="212" t="s">
        <v>3889</v>
      </c>
      <c r="AU111" s="213" t="s">
        <v>3889</v>
      </c>
    </row>
    <row r="112" spans="1:47" s="30" customFormat="1" x14ac:dyDescent="0.2">
      <c r="A112" s="143">
        <v>378</v>
      </c>
      <c r="B112" s="143" t="s">
        <v>2784</v>
      </c>
      <c r="C112" s="143"/>
      <c r="D112" s="143"/>
      <c r="E112" s="151">
        <v>39814</v>
      </c>
      <c r="F112" s="219" t="s">
        <v>3889</v>
      </c>
      <c r="G112" s="213" t="s">
        <v>3889</v>
      </c>
      <c r="H112" s="212" t="s">
        <v>3889</v>
      </c>
      <c r="I112" s="213" t="s">
        <v>3889</v>
      </c>
      <c r="J112" s="212" t="s">
        <v>3889</v>
      </c>
      <c r="K112" s="213" t="s">
        <v>3889</v>
      </c>
      <c r="L112" s="212" t="s">
        <v>3889</v>
      </c>
      <c r="M112" s="213" t="s">
        <v>3889</v>
      </c>
      <c r="N112" s="212" t="s">
        <v>3889</v>
      </c>
      <c r="O112" s="213" t="s">
        <v>3889</v>
      </c>
      <c r="P112" s="212" t="s">
        <v>3889</v>
      </c>
      <c r="Q112" s="213" t="s">
        <v>3889</v>
      </c>
      <c r="R112" s="212" t="s">
        <v>3889</v>
      </c>
      <c r="S112" s="213" t="s">
        <v>3889</v>
      </c>
      <c r="T112" s="241" t="s">
        <v>3889</v>
      </c>
      <c r="U112" s="213" t="s">
        <v>3889</v>
      </c>
      <c r="V112" s="212" t="s">
        <v>3889</v>
      </c>
      <c r="W112" s="213" t="s">
        <v>3889</v>
      </c>
      <c r="X112" s="212" t="s">
        <v>3889</v>
      </c>
      <c r="Y112" s="213" t="s">
        <v>3889</v>
      </c>
      <c r="Z112" s="212" t="s">
        <v>3889</v>
      </c>
      <c r="AA112" s="214" t="s">
        <v>3889</v>
      </c>
      <c r="AB112" s="212" t="s">
        <v>3889</v>
      </c>
      <c r="AC112" s="213" t="s">
        <v>3889</v>
      </c>
      <c r="AD112" s="212" t="s">
        <v>3889</v>
      </c>
      <c r="AE112" s="213" t="s">
        <v>3889</v>
      </c>
      <c r="AF112" s="212" t="s">
        <v>3889</v>
      </c>
      <c r="AG112" s="213" t="s">
        <v>3889</v>
      </c>
      <c r="AH112" s="212" t="s">
        <v>3889</v>
      </c>
      <c r="AI112" s="213" t="s">
        <v>3889</v>
      </c>
      <c r="AJ112" s="212" t="s">
        <v>3889</v>
      </c>
      <c r="AK112" s="213" t="s">
        <v>3889</v>
      </c>
      <c r="AL112" s="212" t="s">
        <v>3889</v>
      </c>
      <c r="AM112" s="214" t="s">
        <v>3889</v>
      </c>
      <c r="AN112" s="212" t="s">
        <v>3889</v>
      </c>
      <c r="AO112" s="213" t="s">
        <v>3889</v>
      </c>
      <c r="AP112" s="212" t="s">
        <v>3889</v>
      </c>
      <c r="AQ112" s="213" t="s">
        <v>3889</v>
      </c>
      <c r="AR112" s="212" t="s">
        <v>3889</v>
      </c>
      <c r="AS112" s="213" t="s">
        <v>3889</v>
      </c>
      <c r="AT112" s="212" t="s">
        <v>3889</v>
      </c>
      <c r="AU112" s="213" t="s">
        <v>3889</v>
      </c>
    </row>
    <row r="113" spans="1:47" s="30" customFormat="1" x14ac:dyDescent="0.2">
      <c r="A113" s="143">
        <v>379</v>
      </c>
      <c r="B113" s="143" t="s">
        <v>2785</v>
      </c>
      <c r="C113" s="143"/>
      <c r="D113" s="143"/>
      <c r="E113" s="151">
        <v>39814</v>
      </c>
      <c r="F113" s="219" t="s">
        <v>3889</v>
      </c>
      <c r="G113" s="213" t="s">
        <v>3889</v>
      </c>
      <c r="H113" s="212" t="s">
        <v>3889</v>
      </c>
      <c r="I113" s="213" t="s">
        <v>3889</v>
      </c>
      <c r="J113" s="212" t="s">
        <v>3889</v>
      </c>
      <c r="K113" s="213" t="s">
        <v>3889</v>
      </c>
      <c r="L113" s="212" t="s">
        <v>3889</v>
      </c>
      <c r="M113" s="213" t="s">
        <v>3889</v>
      </c>
      <c r="N113" s="212" t="s">
        <v>3889</v>
      </c>
      <c r="O113" s="213" t="s">
        <v>3889</v>
      </c>
      <c r="P113" s="212" t="s">
        <v>3889</v>
      </c>
      <c r="Q113" s="213" t="s">
        <v>3889</v>
      </c>
      <c r="R113" s="212" t="s">
        <v>3889</v>
      </c>
      <c r="S113" s="213" t="s">
        <v>3889</v>
      </c>
      <c r="T113" s="241" t="s">
        <v>3889</v>
      </c>
      <c r="U113" s="213" t="s">
        <v>3889</v>
      </c>
      <c r="V113" s="212" t="s">
        <v>3889</v>
      </c>
      <c r="W113" s="213" t="s">
        <v>3889</v>
      </c>
      <c r="X113" s="212" t="s">
        <v>3889</v>
      </c>
      <c r="Y113" s="213" t="s">
        <v>3889</v>
      </c>
      <c r="Z113" s="212" t="s">
        <v>3889</v>
      </c>
      <c r="AA113" s="214" t="s">
        <v>3889</v>
      </c>
      <c r="AB113" s="212" t="s">
        <v>3889</v>
      </c>
      <c r="AC113" s="213" t="s">
        <v>3889</v>
      </c>
      <c r="AD113" s="212" t="s">
        <v>3889</v>
      </c>
      <c r="AE113" s="213" t="s">
        <v>3889</v>
      </c>
      <c r="AF113" s="212" t="s">
        <v>3889</v>
      </c>
      <c r="AG113" s="213" t="s">
        <v>3889</v>
      </c>
      <c r="AH113" s="212" t="s">
        <v>3889</v>
      </c>
      <c r="AI113" s="213" t="s">
        <v>3889</v>
      </c>
      <c r="AJ113" s="212" t="s">
        <v>3889</v>
      </c>
      <c r="AK113" s="213" t="s">
        <v>3889</v>
      </c>
      <c r="AL113" s="212" t="s">
        <v>3889</v>
      </c>
      <c r="AM113" s="214" t="s">
        <v>3889</v>
      </c>
      <c r="AN113" s="212" t="s">
        <v>3889</v>
      </c>
      <c r="AO113" s="213" t="s">
        <v>3889</v>
      </c>
      <c r="AP113" s="212" t="s">
        <v>3889</v>
      </c>
      <c r="AQ113" s="213" t="s">
        <v>3889</v>
      </c>
      <c r="AR113" s="212" t="s">
        <v>3889</v>
      </c>
      <c r="AS113" s="213" t="s">
        <v>3889</v>
      </c>
      <c r="AT113" s="212" t="s">
        <v>3889</v>
      </c>
      <c r="AU113" s="213" t="s">
        <v>3889</v>
      </c>
    </row>
    <row r="114" spans="1:47" s="30" customFormat="1" x14ac:dyDescent="0.2">
      <c r="A114" s="143">
        <v>380</v>
      </c>
      <c r="B114" s="143" t="s">
        <v>2786</v>
      </c>
      <c r="C114" s="143"/>
      <c r="D114" s="143"/>
      <c r="E114" s="151">
        <v>39814</v>
      </c>
      <c r="F114" s="219" t="s">
        <v>3889</v>
      </c>
      <c r="G114" s="213" t="s">
        <v>3889</v>
      </c>
      <c r="H114" s="212" t="s">
        <v>3889</v>
      </c>
      <c r="I114" s="213" t="s">
        <v>3889</v>
      </c>
      <c r="J114" s="212" t="s">
        <v>3889</v>
      </c>
      <c r="K114" s="213" t="s">
        <v>3889</v>
      </c>
      <c r="L114" s="212" t="s">
        <v>3889</v>
      </c>
      <c r="M114" s="213" t="s">
        <v>3889</v>
      </c>
      <c r="N114" s="212" t="s">
        <v>3889</v>
      </c>
      <c r="O114" s="213" t="s">
        <v>3889</v>
      </c>
      <c r="P114" s="212" t="s">
        <v>3889</v>
      </c>
      <c r="Q114" s="213" t="s">
        <v>3889</v>
      </c>
      <c r="R114" s="212" t="s">
        <v>3889</v>
      </c>
      <c r="S114" s="213" t="s">
        <v>3889</v>
      </c>
      <c r="T114" s="241" t="s">
        <v>3889</v>
      </c>
      <c r="U114" s="213" t="s">
        <v>3889</v>
      </c>
      <c r="V114" s="212" t="s">
        <v>3889</v>
      </c>
      <c r="W114" s="213" t="s">
        <v>3889</v>
      </c>
      <c r="X114" s="212" t="s">
        <v>3889</v>
      </c>
      <c r="Y114" s="213" t="s">
        <v>3889</v>
      </c>
      <c r="Z114" s="212" t="s">
        <v>3889</v>
      </c>
      <c r="AA114" s="214" t="s">
        <v>3889</v>
      </c>
      <c r="AB114" s="212" t="s">
        <v>3889</v>
      </c>
      <c r="AC114" s="213" t="s">
        <v>3889</v>
      </c>
      <c r="AD114" s="212" t="s">
        <v>3889</v>
      </c>
      <c r="AE114" s="213" t="s">
        <v>3889</v>
      </c>
      <c r="AF114" s="212" t="s">
        <v>3889</v>
      </c>
      <c r="AG114" s="213" t="s">
        <v>3889</v>
      </c>
      <c r="AH114" s="212" t="s">
        <v>3889</v>
      </c>
      <c r="AI114" s="213" t="s">
        <v>3889</v>
      </c>
      <c r="AJ114" s="212" t="s">
        <v>3889</v>
      </c>
      <c r="AK114" s="213" t="s">
        <v>3889</v>
      </c>
      <c r="AL114" s="212" t="s">
        <v>3889</v>
      </c>
      <c r="AM114" s="214" t="s">
        <v>3889</v>
      </c>
      <c r="AN114" s="212" t="s">
        <v>3889</v>
      </c>
      <c r="AO114" s="213" t="s">
        <v>3889</v>
      </c>
      <c r="AP114" s="212" t="s">
        <v>3889</v>
      </c>
      <c r="AQ114" s="213" t="s">
        <v>3889</v>
      </c>
      <c r="AR114" s="212" t="s">
        <v>3889</v>
      </c>
      <c r="AS114" s="213" t="s">
        <v>3889</v>
      </c>
      <c r="AT114" s="212" t="s">
        <v>3889</v>
      </c>
      <c r="AU114" s="213" t="s">
        <v>3889</v>
      </c>
    </row>
    <row r="115" spans="1:47" s="30" customFormat="1" x14ac:dyDescent="0.2">
      <c r="A115" s="143">
        <v>381</v>
      </c>
      <c r="B115" s="143" t="s">
        <v>146</v>
      </c>
      <c r="C115" s="143"/>
      <c r="D115" s="143"/>
      <c r="E115" s="151">
        <v>39814</v>
      </c>
      <c r="F115" s="219" t="s">
        <v>3889</v>
      </c>
      <c r="G115" s="213" t="s">
        <v>3889</v>
      </c>
      <c r="H115" s="212" t="s">
        <v>3889</v>
      </c>
      <c r="I115" s="213" t="s">
        <v>3889</v>
      </c>
      <c r="J115" s="212" t="s">
        <v>3889</v>
      </c>
      <c r="K115" s="213" t="s">
        <v>3889</v>
      </c>
      <c r="L115" s="212" t="s">
        <v>3889</v>
      </c>
      <c r="M115" s="213" t="s">
        <v>3889</v>
      </c>
      <c r="N115" s="212" t="s">
        <v>3889</v>
      </c>
      <c r="O115" s="213" t="s">
        <v>3889</v>
      </c>
      <c r="P115" s="212" t="s">
        <v>3889</v>
      </c>
      <c r="Q115" s="213" t="s">
        <v>3889</v>
      </c>
      <c r="R115" s="212" t="s">
        <v>3889</v>
      </c>
      <c r="S115" s="213" t="s">
        <v>3889</v>
      </c>
      <c r="T115" s="241" t="s">
        <v>3889</v>
      </c>
      <c r="U115" s="213" t="s">
        <v>3889</v>
      </c>
      <c r="V115" s="212" t="s">
        <v>3889</v>
      </c>
      <c r="W115" s="213" t="s">
        <v>3889</v>
      </c>
      <c r="X115" s="212" t="s">
        <v>3889</v>
      </c>
      <c r="Y115" s="213" t="s">
        <v>3889</v>
      </c>
      <c r="Z115" s="212" t="s">
        <v>3889</v>
      </c>
      <c r="AA115" s="214" t="s">
        <v>3889</v>
      </c>
      <c r="AB115" s="212" t="s">
        <v>3889</v>
      </c>
      <c r="AC115" s="213" t="s">
        <v>3889</v>
      </c>
      <c r="AD115" s="212" t="s">
        <v>3889</v>
      </c>
      <c r="AE115" s="213" t="s">
        <v>3889</v>
      </c>
      <c r="AF115" s="212" t="s">
        <v>3889</v>
      </c>
      <c r="AG115" s="213" t="s">
        <v>3889</v>
      </c>
      <c r="AH115" s="212" t="s">
        <v>3889</v>
      </c>
      <c r="AI115" s="213" t="s">
        <v>3889</v>
      </c>
      <c r="AJ115" s="212" t="s">
        <v>3889</v>
      </c>
      <c r="AK115" s="213" t="s">
        <v>3889</v>
      </c>
      <c r="AL115" s="212" t="s">
        <v>3889</v>
      </c>
      <c r="AM115" s="214" t="s">
        <v>3889</v>
      </c>
      <c r="AN115" s="212" t="s">
        <v>3889</v>
      </c>
      <c r="AO115" s="213" t="s">
        <v>3889</v>
      </c>
      <c r="AP115" s="212" t="s">
        <v>3889</v>
      </c>
      <c r="AQ115" s="213" t="s">
        <v>3889</v>
      </c>
      <c r="AR115" s="212" t="s">
        <v>3889</v>
      </c>
      <c r="AS115" s="213" t="s">
        <v>3889</v>
      </c>
      <c r="AT115" s="212" t="s">
        <v>3889</v>
      </c>
      <c r="AU115" s="213" t="s">
        <v>3889</v>
      </c>
    </row>
    <row r="116" spans="1:47" s="30" customFormat="1" x14ac:dyDescent="0.2">
      <c r="A116" s="143">
        <v>382</v>
      </c>
      <c r="B116" s="143" t="s">
        <v>158</v>
      </c>
      <c r="C116" s="143"/>
      <c r="D116" s="143"/>
      <c r="E116" s="151">
        <v>39814</v>
      </c>
      <c r="F116" s="219" t="s">
        <v>3889</v>
      </c>
      <c r="G116" s="213" t="s">
        <v>3889</v>
      </c>
      <c r="H116" s="212" t="s">
        <v>3889</v>
      </c>
      <c r="I116" s="213" t="s">
        <v>3889</v>
      </c>
      <c r="J116" s="212" t="s">
        <v>3889</v>
      </c>
      <c r="K116" s="213" t="s">
        <v>3889</v>
      </c>
      <c r="L116" s="212" t="s">
        <v>3889</v>
      </c>
      <c r="M116" s="213" t="s">
        <v>3889</v>
      </c>
      <c r="N116" s="212" t="s">
        <v>3889</v>
      </c>
      <c r="O116" s="213" t="s">
        <v>3889</v>
      </c>
      <c r="P116" s="212" t="s">
        <v>3889</v>
      </c>
      <c r="Q116" s="213" t="s">
        <v>3889</v>
      </c>
      <c r="R116" s="212" t="s">
        <v>3889</v>
      </c>
      <c r="S116" s="213" t="s">
        <v>3889</v>
      </c>
      <c r="T116" s="241" t="s">
        <v>3889</v>
      </c>
      <c r="U116" s="213" t="s">
        <v>3889</v>
      </c>
      <c r="V116" s="212" t="s">
        <v>3889</v>
      </c>
      <c r="W116" s="213" t="s">
        <v>3889</v>
      </c>
      <c r="X116" s="212" t="s">
        <v>3889</v>
      </c>
      <c r="Y116" s="213" t="s">
        <v>3889</v>
      </c>
      <c r="Z116" s="212" t="s">
        <v>3889</v>
      </c>
      <c r="AA116" s="214" t="s">
        <v>3889</v>
      </c>
      <c r="AB116" s="212" t="s">
        <v>3889</v>
      </c>
      <c r="AC116" s="213" t="s">
        <v>3889</v>
      </c>
      <c r="AD116" s="212" t="s">
        <v>3889</v>
      </c>
      <c r="AE116" s="213" t="s">
        <v>3889</v>
      </c>
      <c r="AF116" s="212" t="s">
        <v>3889</v>
      </c>
      <c r="AG116" s="213" t="s">
        <v>3889</v>
      </c>
      <c r="AH116" s="212" t="s">
        <v>3889</v>
      </c>
      <c r="AI116" s="213" t="s">
        <v>3889</v>
      </c>
      <c r="AJ116" s="212" t="s">
        <v>3889</v>
      </c>
      <c r="AK116" s="213" t="s">
        <v>3889</v>
      </c>
      <c r="AL116" s="212" t="s">
        <v>3889</v>
      </c>
      <c r="AM116" s="214" t="s">
        <v>3889</v>
      </c>
      <c r="AN116" s="212" t="s">
        <v>3889</v>
      </c>
      <c r="AO116" s="213" t="s">
        <v>3889</v>
      </c>
      <c r="AP116" s="212" t="s">
        <v>3889</v>
      </c>
      <c r="AQ116" s="213" t="s">
        <v>3889</v>
      </c>
      <c r="AR116" s="212" t="s">
        <v>3889</v>
      </c>
      <c r="AS116" s="213" t="s">
        <v>3889</v>
      </c>
      <c r="AT116" s="212" t="s">
        <v>3889</v>
      </c>
      <c r="AU116" s="213" t="s">
        <v>3889</v>
      </c>
    </row>
    <row r="117" spans="1:47" s="30" customFormat="1" x14ac:dyDescent="0.2">
      <c r="A117" s="143">
        <v>383</v>
      </c>
      <c r="B117" s="143" t="s">
        <v>164</v>
      </c>
      <c r="C117" s="143"/>
      <c r="D117" s="143"/>
      <c r="E117" s="151">
        <v>39814</v>
      </c>
      <c r="F117" s="219" t="s">
        <v>3889</v>
      </c>
      <c r="G117" s="213" t="s">
        <v>3889</v>
      </c>
      <c r="H117" s="212" t="s">
        <v>3889</v>
      </c>
      <c r="I117" s="213" t="s">
        <v>3889</v>
      </c>
      <c r="J117" s="212" t="s">
        <v>3889</v>
      </c>
      <c r="K117" s="213" t="s">
        <v>3889</v>
      </c>
      <c r="L117" s="212" t="s">
        <v>3889</v>
      </c>
      <c r="M117" s="213" t="s">
        <v>3889</v>
      </c>
      <c r="N117" s="212" t="s">
        <v>3889</v>
      </c>
      <c r="O117" s="213" t="s">
        <v>3889</v>
      </c>
      <c r="P117" s="212" t="s">
        <v>3889</v>
      </c>
      <c r="Q117" s="213" t="s">
        <v>3889</v>
      </c>
      <c r="R117" s="212" t="s">
        <v>3889</v>
      </c>
      <c r="S117" s="213" t="s">
        <v>3889</v>
      </c>
      <c r="T117" s="241" t="s">
        <v>3889</v>
      </c>
      <c r="U117" s="213" t="s">
        <v>3889</v>
      </c>
      <c r="V117" s="212" t="s">
        <v>3889</v>
      </c>
      <c r="W117" s="213" t="s">
        <v>3889</v>
      </c>
      <c r="X117" s="212" t="s">
        <v>3889</v>
      </c>
      <c r="Y117" s="213" t="s">
        <v>3889</v>
      </c>
      <c r="Z117" s="212" t="s">
        <v>3889</v>
      </c>
      <c r="AA117" s="214" t="s">
        <v>3889</v>
      </c>
      <c r="AB117" s="212" t="s">
        <v>3889</v>
      </c>
      <c r="AC117" s="213" t="s">
        <v>3889</v>
      </c>
      <c r="AD117" s="212" t="s">
        <v>3889</v>
      </c>
      <c r="AE117" s="213" t="s">
        <v>3889</v>
      </c>
      <c r="AF117" s="212" t="s">
        <v>3889</v>
      </c>
      <c r="AG117" s="213" t="s">
        <v>3889</v>
      </c>
      <c r="AH117" s="212" t="s">
        <v>3889</v>
      </c>
      <c r="AI117" s="213" t="s">
        <v>3889</v>
      </c>
      <c r="AJ117" s="212" t="s">
        <v>3889</v>
      </c>
      <c r="AK117" s="213" t="s">
        <v>3889</v>
      </c>
      <c r="AL117" s="212" t="s">
        <v>3889</v>
      </c>
      <c r="AM117" s="214" t="s">
        <v>3889</v>
      </c>
      <c r="AN117" s="212" t="s">
        <v>3889</v>
      </c>
      <c r="AO117" s="213" t="s">
        <v>3889</v>
      </c>
      <c r="AP117" s="212" t="s">
        <v>3889</v>
      </c>
      <c r="AQ117" s="213" t="s">
        <v>3889</v>
      </c>
      <c r="AR117" s="212" t="s">
        <v>3889</v>
      </c>
      <c r="AS117" s="213" t="s">
        <v>3889</v>
      </c>
      <c r="AT117" s="212" t="s">
        <v>3889</v>
      </c>
      <c r="AU117" s="213" t="s">
        <v>3889</v>
      </c>
    </row>
    <row r="118" spans="1:47" s="30" customFormat="1" x14ac:dyDescent="0.2">
      <c r="A118" s="143">
        <v>384</v>
      </c>
      <c r="B118" s="143" t="s">
        <v>2787</v>
      </c>
      <c r="C118" s="143"/>
      <c r="D118" s="143"/>
      <c r="E118" s="151">
        <v>39814</v>
      </c>
      <c r="F118" s="219" t="s">
        <v>3889</v>
      </c>
      <c r="G118" s="213" t="s">
        <v>3889</v>
      </c>
      <c r="H118" s="212" t="s">
        <v>3889</v>
      </c>
      <c r="I118" s="213" t="s">
        <v>3889</v>
      </c>
      <c r="J118" s="212" t="s">
        <v>3889</v>
      </c>
      <c r="K118" s="213" t="s">
        <v>3889</v>
      </c>
      <c r="L118" s="212" t="s">
        <v>3889</v>
      </c>
      <c r="M118" s="213" t="s">
        <v>3889</v>
      </c>
      <c r="N118" s="212" t="s">
        <v>3889</v>
      </c>
      <c r="O118" s="213" t="s">
        <v>3889</v>
      </c>
      <c r="P118" s="212" t="s">
        <v>3889</v>
      </c>
      <c r="Q118" s="213" t="s">
        <v>3889</v>
      </c>
      <c r="R118" s="212" t="s">
        <v>3889</v>
      </c>
      <c r="S118" s="213" t="s">
        <v>3889</v>
      </c>
      <c r="T118" s="241" t="s">
        <v>3889</v>
      </c>
      <c r="U118" s="213" t="s">
        <v>3889</v>
      </c>
      <c r="V118" s="212" t="s">
        <v>3889</v>
      </c>
      <c r="W118" s="213" t="s">
        <v>3889</v>
      </c>
      <c r="X118" s="212" t="s">
        <v>3889</v>
      </c>
      <c r="Y118" s="213" t="s">
        <v>3889</v>
      </c>
      <c r="Z118" s="212" t="s">
        <v>3889</v>
      </c>
      <c r="AA118" s="214" t="s">
        <v>3889</v>
      </c>
      <c r="AB118" s="212" t="s">
        <v>3889</v>
      </c>
      <c r="AC118" s="213" t="s">
        <v>3889</v>
      </c>
      <c r="AD118" s="212" t="s">
        <v>3889</v>
      </c>
      <c r="AE118" s="213" t="s">
        <v>3889</v>
      </c>
      <c r="AF118" s="212" t="s">
        <v>3889</v>
      </c>
      <c r="AG118" s="213" t="s">
        <v>3889</v>
      </c>
      <c r="AH118" s="212" t="s">
        <v>3889</v>
      </c>
      <c r="AI118" s="213" t="s">
        <v>3889</v>
      </c>
      <c r="AJ118" s="212" t="s">
        <v>3889</v>
      </c>
      <c r="AK118" s="213" t="s">
        <v>3889</v>
      </c>
      <c r="AL118" s="212" t="s">
        <v>3889</v>
      </c>
      <c r="AM118" s="214" t="s">
        <v>3889</v>
      </c>
      <c r="AN118" s="212" t="s">
        <v>3889</v>
      </c>
      <c r="AO118" s="213" t="s">
        <v>3889</v>
      </c>
      <c r="AP118" s="212" t="s">
        <v>3889</v>
      </c>
      <c r="AQ118" s="213" t="s">
        <v>3889</v>
      </c>
      <c r="AR118" s="212" t="s">
        <v>3889</v>
      </c>
      <c r="AS118" s="213" t="s">
        <v>3889</v>
      </c>
      <c r="AT118" s="212" t="s">
        <v>3889</v>
      </c>
      <c r="AU118" s="213" t="s">
        <v>3889</v>
      </c>
    </row>
    <row r="119" spans="1:47" s="30" customFormat="1" x14ac:dyDescent="0.2">
      <c r="A119" s="143">
        <v>385</v>
      </c>
      <c r="B119" s="143" t="s">
        <v>2788</v>
      </c>
      <c r="C119" s="143"/>
      <c r="D119" s="143"/>
      <c r="E119" s="151"/>
      <c r="F119" s="212"/>
      <c r="G119" s="213"/>
      <c r="H119" s="212"/>
      <c r="I119" s="213"/>
      <c r="J119" s="212"/>
      <c r="K119" s="213"/>
      <c r="L119" s="212" t="s">
        <v>191</v>
      </c>
      <c r="M119" s="213" t="s">
        <v>191</v>
      </c>
      <c r="N119" s="212" t="s">
        <v>191</v>
      </c>
      <c r="O119" s="213" t="s">
        <v>191</v>
      </c>
      <c r="P119" s="212" t="s">
        <v>191</v>
      </c>
      <c r="Q119" s="213" t="s">
        <v>191</v>
      </c>
      <c r="R119" s="212" t="s">
        <v>191</v>
      </c>
      <c r="S119" s="213" t="s">
        <v>191</v>
      </c>
      <c r="T119" s="241"/>
      <c r="U119" s="213"/>
      <c r="V119" s="212"/>
      <c r="W119" s="213"/>
      <c r="X119" s="212"/>
      <c r="Y119" s="213"/>
      <c r="Z119" s="212"/>
      <c r="AA119" s="214"/>
      <c r="AB119" s="212"/>
      <c r="AC119" s="213"/>
      <c r="AD119" s="212"/>
      <c r="AE119" s="213"/>
      <c r="AF119" s="212"/>
      <c r="AG119" s="213"/>
      <c r="AH119" s="212"/>
      <c r="AI119" s="213"/>
      <c r="AJ119" s="212"/>
      <c r="AK119" s="213"/>
      <c r="AL119" s="212"/>
      <c r="AM119" s="214" t="s">
        <v>191</v>
      </c>
      <c r="AN119" s="212" t="s">
        <v>191</v>
      </c>
      <c r="AO119" s="213"/>
      <c r="AP119" s="212"/>
      <c r="AQ119" s="213" t="s">
        <v>191</v>
      </c>
      <c r="AR119" s="212"/>
      <c r="AS119" s="213"/>
      <c r="AT119" s="212"/>
      <c r="AU119" s="213" t="s">
        <v>191</v>
      </c>
    </row>
    <row r="120" spans="1:47" s="30" customFormat="1" x14ac:dyDescent="0.2">
      <c r="A120" s="143">
        <v>386</v>
      </c>
      <c r="B120" s="143" t="s">
        <v>2789</v>
      </c>
      <c r="C120" s="143"/>
      <c r="D120" s="143"/>
      <c r="E120" s="151"/>
      <c r="F120" s="212"/>
      <c r="G120" s="213"/>
      <c r="H120" s="212"/>
      <c r="I120" s="213"/>
      <c r="J120" s="212"/>
      <c r="K120" s="213"/>
      <c r="L120" s="212" t="s">
        <v>191</v>
      </c>
      <c r="M120" s="213" t="s">
        <v>191</v>
      </c>
      <c r="N120" s="212" t="s">
        <v>191</v>
      </c>
      <c r="O120" s="213" t="s">
        <v>191</v>
      </c>
      <c r="P120" s="212" t="s">
        <v>191</v>
      </c>
      <c r="Q120" s="213" t="s">
        <v>191</v>
      </c>
      <c r="R120" s="212" t="s">
        <v>191</v>
      </c>
      <c r="S120" s="213" t="s">
        <v>191</v>
      </c>
      <c r="T120" s="241"/>
      <c r="U120" s="213"/>
      <c r="V120" s="212"/>
      <c r="W120" s="213"/>
      <c r="X120" s="212"/>
      <c r="Y120" s="213"/>
      <c r="Z120" s="212"/>
      <c r="AA120" s="214"/>
      <c r="AB120" s="212"/>
      <c r="AC120" s="213"/>
      <c r="AD120" s="212"/>
      <c r="AE120" s="213"/>
      <c r="AF120" s="212"/>
      <c r="AG120" s="213"/>
      <c r="AH120" s="212"/>
      <c r="AI120" s="213"/>
      <c r="AJ120" s="212"/>
      <c r="AK120" s="213"/>
      <c r="AL120" s="212"/>
      <c r="AM120" s="214" t="s">
        <v>191</v>
      </c>
      <c r="AN120" s="212" t="s">
        <v>191</v>
      </c>
      <c r="AO120" s="213"/>
      <c r="AP120" s="212"/>
      <c r="AQ120" s="213" t="s">
        <v>191</v>
      </c>
      <c r="AR120" s="212"/>
      <c r="AS120" s="213"/>
      <c r="AT120" s="212"/>
      <c r="AU120" s="213" t="s">
        <v>191</v>
      </c>
    </row>
    <row r="121" spans="1:47" s="30" customFormat="1" x14ac:dyDescent="0.2">
      <c r="A121" s="143">
        <v>387</v>
      </c>
      <c r="B121" s="143" t="s">
        <v>2790</v>
      </c>
      <c r="C121" s="143"/>
      <c r="D121" s="143"/>
      <c r="E121" s="151"/>
      <c r="F121" s="212"/>
      <c r="G121" s="213"/>
      <c r="H121" s="212"/>
      <c r="I121" s="213"/>
      <c r="J121" s="212"/>
      <c r="K121" s="213"/>
      <c r="L121" s="212" t="s">
        <v>191</v>
      </c>
      <c r="M121" s="213" t="s">
        <v>191</v>
      </c>
      <c r="N121" s="212" t="s">
        <v>191</v>
      </c>
      <c r="O121" s="213" t="s">
        <v>191</v>
      </c>
      <c r="P121" s="212" t="s">
        <v>191</v>
      </c>
      <c r="Q121" s="213" t="s">
        <v>191</v>
      </c>
      <c r="R121" s="212" t="s">
        <v>191</v>
      </c>
      <c r="S121" s="213" t="s">
        <v>191</v>
      </c>
      <c r="T121" s="241"/>
      <c r="U121" s="213"/>
      <c r="V121" s="212"/>
      <c r="W121" s="213"/>
      <c r="X121" s="212"/>
      <c r="Y121" s="213"/>
      <c r="Z121" s="212"/>
      <c r="AA121" s="214"/>
      <c r="AB121" s="212"/>
      <c r="AC121" s="213"/>
      <c r="AD121" s="212"/>
      <c r="AE121" s="213"/>
      <c r="AF121" s="212"/>
      <c r="AG121" s="213"/>
      <c r="AH121" s="212"/>
      <c r="AI121" s="213"/>
      <c r="AJ121" s="212"/>
      <c r="AK121" s="213"/>
      <c r="AL121" s="212"/>
      <c r="AM121" s="214" t="s">
        <v>191</v>
      </c>
      <c r="AN121" s="212" t="s">
        <v>191</v>
      </c>
      <c r="AO121" s="213"/>
      <c r="AP121" s="212"/>
      <c r="AQ121" s="213" t="s">
        <v>191</v>
      </c>
      <c r="AR121" s="212"/>
      <c r="AS121" s="213"/>
      <c r="AT121" s="212"/>
      <c r="AU121" s="213" t="s">
        <v>191</v>
      </c>
    </row>
    <row r="122" spans="1:47" s="30" customFormat="1" x14ac:dyDescent="0.2">
      <c r="A122" s="143">
        <v>388</v>
      </c>
      <c r="B122" s="143" t="s">
        <v>2791</v>
      </c>
      <c r="C122" s="143"/>
      <c r="D122" s="143"/>
      <c r="E122" s="151"/>
      <c r="F122" s="212"/>
      <c r="G122" s="213"/>
      <c r="H122" s="212"/>
      <c r="I122" s="213"/>
      <c r="J122" s="212"/>
      <c r="K122" s="213"/>
      <c r="L122" s="212" t="s">
        <v>191</v>
      </c>
      <c r="M122" s="213" t="s">
        <v>191</v>
      </c>
      <c r="N122" s="212" t="s">
        <v>191</v>
      </c>
      <c r="O122" s="213" t="s">
        <v>191</v>
      </c>
      <c r="P122" s="212" t="s">
        <v>191</v>
      </c>
      <c r="Q122" s="213" t="s">
        <v>191</v>
      </c>
      <c r="R122" s="212" t="s">
        <v>191</v>
      </c>
      <c r="S122" s="213" t="s">
        <v>191</v>
      </c>
      <c r="T122" s="241"/>
      <c r="U122" s="213"/>
      <c r="V122" s="212"/>
      <c r="W122" s="213"/>
      <c r="X122" s="212"/>
      <c r="Y122" s="213"/>
      <c r="Z122" s="212"/>
      <c r="AA122" s="214"/>
      <c r="AB122" s="212"/>
      <c r="AC122" s="213"/>
      <c r="AD122" s="212"/>
      <c r="AE122" s="213"/>
      <c r="AF122" s="212"/>
      <c r="AG122" s="213"/>
      <c r="AH122" s="212"/>
      <c r="AI122" s="213"/>
      <c r="AJ122" s="212"/>
      <c r="AK122" s="213"/>
      <c r="AL122" s="212"/>
      <c r="AM122" s="214" t="s">
        <v>191</v>
      </c>
      <c r="AN122" s="212" t="s">
        <v>191</v>
      </c>
      <c r="AO122" s="213"/>
      <c r="AP122" s="212"/>
      <c r="AQ122" s="213" t="s">
        <v>191</v>
      </c>
      <c r="AR122" s="212"/>
      <c r="AS122" s="213"/>
      <c r="AT122" s="212"/>
      <c r="AU122" s="213" t="s">
        <v>191</v>
      </c>
    </row>
    <row r="123" spans="1:47" s="30" customFormat="1" x14ac:dyDescent="0.2">
      <c r="A123" s="143">
        <v>389</v>
      </c>
      <c r="B123" s="143" t="s">
        <v>2792</v>
      </c>
      <c r="C123" s="143"/>
      <c r="D123" s="143"/>
      <c r="E123" s="151"/>
      <c r="F123" s="212"/>
      <c r="G123" s="213"/>
      <c r="H123" s="212"/>
      <c r="I123" s="213"/>
      <c r="J123" s="212"/>
      <c r="K123" s="213"/>
      <c r="L123" s="212" t="s">
        <v>191</v>
      </c>
      <c r="M123" s="213" t="s">
        <v>191</v>
      </c>
      <c r="N123" s="212" t="s">
        <v>191</v>
      </c>
      <c r="O123" s="213" t="s">
        <v>191</v>
      </c>
      <c r="P123" s="212" t="s">
        <v>191</v>
      </c>
      <c r="Q123" s="213" t="s">
        <v>191</v>
      </c>
      <c r="R123" s="212" t="s">
        <v>191</v>
      </c>
      <c r="S123" s="213" t="s">
        <v>191</v>
      </c>
      <c r="T123" s="241"/>
      <c r="U123" s="213"/>
      <c r="V123" s="212"/>
      <c r="W123" s="213"/>
      <c r="X123" s="212"/>
      <c r="Y123" s="213"/>
      <c r="Z123" s="212"/>
      <c r="AA123" s="214"/>
      <c r="AB123" s="212"/>
      <c r="AC123" s="213"/>
      <c r="AD123" s="212"/>
      <c r="AE123" s="213"/>
      <c r="AF123" s="212"/>
      <c r="AG123" s="213"/>
      <c r="AH123" s="212"/>
      <c r="AI123" s="213"/>
      <c r="AJ123" s="212"/>
      <c r="AK123" s="213"/>
      <c r="AL123" s="212"/>
      <c r="AM123" s="214" t="s">
        <v>191</v>
      </c>
      <c r="AN123" s="212" t="s">
        <v>191</v>
      </c>
      <c r="AO123" s="213"/>
      <c r="AP123" s="212"/>
      <c r="AQ123" s="213" t="s">
        <v>191</v>
      </c>
      <c r="AR123" s="212"/>
      <c r="AS123" s="213"/>
      <c r="AT123" s="212"/>
      <c r="AU123" s="213" t="s">
        <v>191</v>
      </c>
    </row>
    <row r="124" spans="1:47" s="30" customFormat="1" x14ac:dyDescent="0.2">
      <c r="A124" s="143">
        <v>390</v>
      </c>
      <c r="B124" s="143" t="s">
        <v>2793</v>
      </c>
      <c r="C124" s="143"/>
      <c r="D124" s="143"/>
      <c r="E124" s="151"/>
      <c r="F124" s="212"/>
      <c r="G124" s="213"/>
      <c r="H124" s="212"/>
      <c r="I124" s="213"/>
      <c r="J124" s="212"/>
      <c r="K124" s="213"/>
      <c r="L124" s="212" t="s">
        <v>191</v>
      </c>
      <c r="M124" s="213" t="s">
        <v>191</v>
      </c>
      <c r="N124" s="212" t="s">
        <v>191</v>
      </c>
      <c r="O124" s="213" t="s">
        <v>191</v>
      </c>
      <c r="P124" s="212" t="s">
        <v>191</v>
      </c>
      <c r="Q124" s="213" t="s">
        <v>191</v>
      </c>
      <c r="R124" s="212" t="s">
        <v>191</v>
      </c>
      <c r="S124" s="213" t="s">
        <v>191</v>
      </c>
      <c r="T124" s="241"/>
      <c r="U124" s="213"/>
      <c r="V124" s="212"/>
      <c r="W124" s="213"/>
      <c r="X124" s="212"/>
      <c r="Y124" s="213"/>
      <c r="Z124" s="212"/>
      <c r="AA124" s="214"/>
      <c r="AB124" s="212"/>
      <c r="AC124" s="213"/>
      <c r="AD124" s="212"/>
      <c r="AE124" s="213"/>
      <c r="AF124" s="212"/>
      <c r="AG124" s="213"/>
      <c r="AH124" s="212"/>
      <c r="AI124" s="213"/>
      <c r="AJ124" s="212"/>
      <c r="AK124" s="213"/>
      <c r="AL124" s="212"/>
      <c r="AM124" s="214" t="s">
        <v>191</v>
      </c>
      <c r="AN124" s="212" t="s">
        <v>191</v>
      </c>
      <c r="AO124" s="213"/>
      <c r="AP124" s="212"/>
      <c r="AQ124" s="213" t="s">
        <v>191</v>
      </c>
      <c r="AR124" s="212"/>
      <c r="AS124" s="213"/>
      <c r="AT124" s="212"/>
      <c r="AU124" s="213" t="s">
        <v>191</v>
      </c>
    </row>
    <row r="125" spans="1:47" s="30" customFormat="1" x14ac:dyDescent="0.2">
      <c r="A125" s="143">
        <v>391</v>
      </c>
      <c r="B125" s="143" t="s">
        <v>2794</v>
      </c>
      <c r="C125" s="143"/>
      <c r="D125" s="143"/>
      <c r="E125" s="151"/>
      <c r="F125" s="212"/>
      <c r="G125" s="213"/>
      <c r="H125" s="212"/>
      <c r="I125" s="213"/>
      <c r="J125" s="212"/>
      <c r="K125" s="213"/>
      <c r="L125" s="212" t="s">
        <v>191</v>
      </c>
      <c r="M125" s="213" t="s">
        <v>191</v>
      </c>
      <c r="N125" s="212" t="s">
        <v>191</v>
      </c>
      <c r="O125" s="213" t="s">
        <v>191</v>
      </c>
      <c r="P125" s="212" t="s">
        <v>191</v>
      </c>
      <c r="Q125" s="213" t="s">
        <v>191</v>
      </c>
      <c r="R125" s="212" t="s">
        <v>191</v>
      </c>
      <c r="S125" s="213" t="s">
        <v>191</v>
      </c>
      <c r="T125" s="241"/>
      <c r="U125" s="213"/>
      <c r="V125" s="212"/>
      <c r="W125" s="213"/>
      <c r="X125" s="212"/>
      <c r="Y125" s="213"/>
      <c r="Z125" s="212"/>
      <c r="AA125" s="214"/>
      <c r="AB125" s="212"/>
      <c r="AC125" s="213"/>
      <c r="AD125" s="212"/>
      <c r="AE125" s="213"/>
      <c r="AF125" s="212"/>
      <c r="AG125" s="213"/>
      <c r="AH125" s="212"/>
      <c r="AI125" s="213"/>
      <c r="AJ125" s="212"/>
      <c r="AK125" s="213"/>
      <c r="AL125" s="212"/>
      <c r="AM125" s="214" t="s">
        <v>191</v>
      </c>
      <c r="AN125" s="212" t="s">
        <v>191</v>
      </c>
      <c r="AO125" s="213"/>
      <c r="AP125" s="212"/>
      <c r="AQ125" s="213" t="s">
        <v>191</v>
      </c>
      <c r="AR125" s="212"/>
      <c r="AS125" s="213"/>
      <c r="AT125" s="212"/>
      <c r="AU125" s="213" t="s">
        <v>191</v>
      </c>
    </row>
    <row r="126" spans="1:47" s="30" customFormat="1" x14ac:dyDescent="0.2">
      <c r="A126" s="143">
        <v>392</v>
      </c>
      <c r="B126" s="143" t="s">
        <v>2795</v>
      </c>
      <c r="C126" s="143"/>
      <c r="D126" s="143"/>
      <c r="E126" s="151"/>
      <c r="F126" s="212" t="s">
        <v>191</v>
      </c>
      <c r="G126" s="213"/>
      <c r="H126" s="212"/>
      <c r="I126" s="213" t="s">
        <v>191</v>
      </c>
      <c r="J126" s="212"/>
      <c r="K126" s="213"/>
      <c r="L126" s="212" t="s">
        <v>191</v>
      </c>
      <c r="M126" s="213" t="s">
        <v>191</v>
      </c>
      <c r="N126" s="212" t="s">
        <v>191</v>
      </c>
      <c r="O126" s="213" t="s">
        <v>191</v>
      </c>
      <c r="P126" s="212" t="s">
        <v>191</v>
      </c>
      <c r="Q126" s="213" t="s">
        <v>191</v>
      </c>
      <c r="R126" s="212"/>
      <c r="S126" s="213"/>
      <c r="T126" s="241"/>
      <c r="U126" s="213"/>
      <c r="V126" s="212"/>
      <c r="W126" s="213"/>
      <c r="X126" s="212"/>
      <c r="Y126" s="213"/>
      <c r="Z126" s="212"/>
      <c r="AA126" s="214"/>
      <c r="AB126" s="212"/>
      <c r="AC126" s="213"/>
      <c r="AD126" s="212"/>
      <c r="AE126" s="213"/>
      <c r="AF126" s="212"/>
      <c r="AG126" s="213"/>
      <c r="AH126" s="212"/>
      <c r="AI126" s="213"/>
      <c r="AJ126" s="212"/>
      <c r="AK126" s="213"/>
      <c r="AL126" s="212"/>
      <c r="AM126" s="214" t="s">
        <v>191</v>
      </c>
      <c r="AN126" s="212" t="s">
        <v>191</v>
      </c>
      <c r="AO126" s="213"/>
      <c r="AP126" s="212"/>
      <c r="AQ126" s="213" t="s">
        <v>191</v>
      </c>
      <c r="AR126" s="212"/>
      <c r="AS126" s="213" t="s">
        <v>191</v>
      </c>
      <c r="AT126" s="212"/>
      <c r="AU126" s="213" t="s">
        <v>191</v>
      </c>
    </row>
    <row r="127" spans="1:47" s="30" customFormat="1" x14ac:dyDescent="0.2">
      <c r="A127" s="143">
        <v>393</v>
      </c>
      <c r="B127" s="143" t="s">
        <v>159</v>
      </c>
      <c r="C127" s="143"/>
      <c r="D127" s="143"/>
      <c r="E127" s="151"/>
      <c r="F127" s="212"/>
      <c r="G127" s="213"/>
      <c r="H127" s="212"/>
      <c r="I127" s="213"/>
      <c r="J127" s="212"/>
      <c r="K127" s="213"/>
      <c r="L127" s="212" t="s">
        <v>191</v>
      </c>
      <c r="M127" s="213" t="s">
        <v>191</v>
      </c>
      <c r="N127" s="212" t="s">
        <v>191</v>
      </c>
      <c r="O127" s="213" t="s">
        <v>191</v>
      </c>
      <c r="P127" s="212" t="s">
        <v>191</v>
      </c>
      <c r="Q127" s="213" t="s">
        <v>191</v>
      </c>
      <c r="R127" s="212" t="s">
        <v>191</v>
      </c>
      <c r="S127" s="213" t="s">
        <v>191</v>
      </c>
      <c r="T127" s="241"/>
      <c r="U127" s="213"/>
      <c r="V127" s="212"/>
      <c r="W127" s="213"/>
      <c r="X127" s="212"/>
      <c r="Y127" s="213"/>
      <c r="Z127" s="212"/>
      <c r="AA127" s="214"/>
      <c r="AB127" s="212"/>
      <c r="AC127" s="213"/>
      <c r="AD127" s="212"/>
      <c r="AE127" s="213"/>
      <c r="AF127" s="212"/>
      <c r="AG127" s="213"/>
      <c r="AH127" s="212"/>
      <c r="AI127" s="213"/>
      <c r="AJ127" s="212"/>
      <c r="AK127" s="213"/>
      <c r="AL127" s="212"/>
      <c r="AM127" s="214" t="s">
        <v>191</v>
      </c>
      <c r="AN127" s="212" t="s">
        <v>191</v>
      </c>
      <c r="AO127" s="213"/>
      <c r="AP127" s="212"/>
      <c r="AQ127" s="213" t="s">
        <v>191</v>
      </c>
      <c r="AR127" s="212"/>
      <c r="AS127" s="213"/>
      <c r="AT127" s="212"/>
      <c r="AU127" s="213" t="s">
        <v>191</v>
      </c>
    </row>
    <row r="128" spans="1:47" s="30" customFormat="1" x14ac:dyDescent="0.2">
      <c r="A128" s="143">
        <v>394</v>
      </c>
      <c r="B128" s="143" t="s">
        <v>2796</v>
      </c>
      <c r="C128" s="143"/>
      <c r="D128" s="143"/>
      <c r="E128" s="151"/>
      <c r="F128" s="212"/>
      <c r="G128" s="213"/>
      <c r="H128" s="212"/>
      <c r="I128" s="213"/>
      <c r="J128" s="212"/>
      <c r="K128" s="213"/>
      <c r="L128" s="212" t="s">
        <v>191</v>
      </c>
      <c r="M128" s="213" t="s">
        <v>191</v>
      </c>
      <c r="N128" s="212" t="s">
        <v>191</v>
      </c>
      <c r="O128" s="213" t="s">
        <v>191</v>
      </c>
      <c r="P128" s="212" t="s">
        <v>191</v>
      </c>
      <c r="Q128" s="213" t="s">
        <v>191</v>
      </c>
      <c r="R128" s="212" t="s">
        <v>191</v>
      </c>
      <c r="S128" s="213" t="s">
        <v>191</v>
      </c>
      <c r="T128" s="241"/>
      <c r="U128" s="213"/>
      <c r="V128" s="212"/>
      <c r="W128" s="213"/>
      <c r="X128" s="212"/>
      <c r="Y128" s="213"/>
      <c r="Z128" s="212"/>
      <c r="AA128" s="214"/>
      <c r="AB128" s="212"/>
      <c r="AC128" s="213"/>
      <c r="AD128" s="212"/>
      <c r="AE128" s="213"/>
      <c r="AF128" s="212"/>
      <c r="AG128" s="213"/>
      <c r="AH128" s="212"/>
      <c r="AI128" s="213"/>
      <c r="AJ128" s="212"/>
      <c r="AK128" s="213"/>
      <c r="AL128" s="212"/>
      <c r="AM128" s="214" t="s">
        <v>191</v>
      </c>
      <c r="AN128" s="212" t="s">
        <v>191</v>
      </c>
      <c r="AO128" s="213"/>
      <c r="AP128" s="212"/>
      <c r="AQ128" s="213" t="s">
        <v>191</v>
      </c>
      <c r="AR128" s="212"/>
      <c r="AS128" s="213"/>
      <c r="AT128" s="212"/>
      <c r="AU128" s="213" t="s">
        <v>191</v>
      </c>
    </row>
    <row r="129" spans="1:47" s="30" customFormat="1" x14ac:dyDescent="0.2">
      <c r="A129" s="143">
        <v>395</v>
      </c>
      <c r="B129" s="143" t="s">
        <v>2797</v>
      </c>
      <c r="C129" s="143"/>
      <c r="D129" s="143"/>
      <c r="E129" s="151"/>
      <c r="F129" s="212"/>
      <c r="G129" s="213"/>
      <c r="H129" s="212"/>
      <c r="I129" s="213"/>
      <c r="J129" s="212"/>
      <c r="K129" s="213"/>
      <c r="L129" s="212" t="s">
        <v>191</v>
      </c>
      <c r="M129" s="213" t="s">
        <v>191</v>
      </c>
      <c r="N129" s="212" t="s">
        <v>191</v>
      </c>
      <c r="O129" s="213" t="s">
        <v>191</v>
      </c>
      <c r="P129" s="212" t="s">
        <v>191</v>
      </c>
      <c r="Q129" s="213" t="s">
        <v>191</v>
      </c>
      <c r="R129" s="212" t="s">
        <v>191</v>
      </c>
      <c r="S129" s="213" t="s">
        <v>191</v>
      </c>
      <c r="T129" s="241"/>
      <c r="U129" s="213"/>
      <c r="V129" s="212"/>
      <c r="W129" s="213"/>
      <c r="X129" s="212"/>
      <c r="Y129" s="213"/>
      <c r="Z129" s="212"/>
      <c r="AA129" s="214"/>
      <c r="AB129" s="212"/>
      <c r="AC129" s="213"/>
      <c r="AD129" s="212"/>
      <c r="AE129" s="213"/>
      <c r="AF129" s="212"/>
      <c r="AG129" s="213"/>
      <c r="AH129" s="212"/>
      <c r="AI129" s="213"/>
      <c r="AJ129" s="212"/>
      <c r="AK129" s="213"/>
      <c r="AL129" s="212"/>
      <c r="AM129" s="214" t="s">
        <v>191</v>
      </c>
      <c r="AN129" s="212" t="s">
        <v>191</v>
      </c>
      <c r="AO129" s="213"/>
      <c r="AP129" s="212"/>
      <c r="AQ129" s="213" t="s">
        <v>191</v>
      </c>
      <c r="AR129" s="212"/>
      <c r="AS129" s="213"/>
      <c r="AT129" s="212"/>
      <c r="AU129" s="213" t="s">
        <v>191</v>
      </c>
    </row>
    <row r="130" spans="1:47" s="30" customFormat="1" x14ac:dyDescent="0.2">
      <c r="A130" s="143">
        <v>396</v>
      </c>
      <c r="B130" s="143" t="s">
        <v>2798</v>
      </c>
      <c r="C130" s="143"/>
      <c r="D130" s="143"/>
      <c r="E130" s="151"/>
      <c r="F130" s="212"/>
      <c r="G130" s="213"/>
      <c r="H130" s="212"/>
      <c r="I130" s="213"/>
      <c r="J130" s="212"/>
      <c r="K130" s="213"/>
      <c r="L130" s="212" t="s">
        <v>191</v>
      </c>
      <c r="M130" s="213" t="s">
        <v>191</v>
      </c>
      <c r="N130" s="212" t="s">
        <v>191</v>
      </c>
      <c r="O130" s="213" t="s">
        <v>191</v>
      </c>
      <c r="P130" s="212" t="s">
        <v>191</v>
      </c>
      <c r="Q130" s="213" t="s">
        <v>191</v>
      </c>
      <c r="R130" s="212" t="s">
        <v>191</v>
      </c>
      <c r="S130" s="213" t="s">
        <v>191</v>
      </c>
      <c r="T130" s="241"/>
      <c r="U130" s="213"/>
      <c r="V130" s="212"/>
      <c r="W130" s="213"/>
      <c r="X130" s="212"/>
      <c r="Y130" s="213"/>
      <c r="Z130" s="212"/>
      <c r="AA130" s="214"/>
      <c r="AB130" s="212"/>
      <c r="AC130" s="213"/>
      <c r="AD130" s="212"/>
      <c r="AE130" s="213"/>
      <c r="AF130" s="212"/>
      <c r="AG130" s="213"/>
      <c r="AH130" s="212"/>
      <c r="AI130" s="213"/>
      <c r="AJ130" s="212"/>
      <c r="AK130" s="213"/>
      <c r="AL130" s="212"/>
      <c r="AM130" s="214" t="s">
        <v>191</v>
      </c>
      <c r="AN130" s="212" t="s">
        <v>191</v>
      </c>
      <c r="AO130" s="213"/>
      <c r="AP130" s="212"/>
      <c r="AQ130" s="213" t="s">
        <v>191</v>
      </c>
      <c r="AR130" s="212"/>
      <c r="AS130" s="213"/>
      <c r="AT130" s="212"/>
      <c r="AU130" s="213" t="s">
        <v>191</v>
      </c>
    </row>
    <row r="131" spans="1:47" s="30" customFormat="1" x14ac:dyDescent="0.2">
      <c r="A131" s="143">
        <v>397</v>
      </c>
      <c r="B131" s="143" t="s">
        <v>2799</v>
      </c>
      <c r="C131" s="143"/>
      <c r="D131" s="143"/>
      <c r="E131" s="151"/>
      <c r="F131" s="212"/>
      <c r="G131" s="213"/>
      <c r="H131" s="212"/>
      <c r="I131" s="213"/>
      <c r="J131" s="212"/>
      <c r="K131" s="213"/>
      <c r="L131" s="212" t="s">
        <v>191</v>
      </c>
      <c r="M131" s="213" t="s">
        <v>191</v>
      </c>
      <c r="N131" s="212" t="s">
        <v>191</v>
      </c>
      <c r="O131" s="213" t="s">
        <v>191</v>
      </c>
      <c r="P131" s="212" t="s">
        <v>191</v>
      </c>
      <c r="Q131" s="213" t="s">
        <v>191</v>
      </c>
      <c r="R131" s="212" t="s">
        <v>191</v>
      </c>
      <c r="S131" s="213" t="s">
        <v>191</v>
      </c>
      <c r="T131" s="241"/>
      <c r="U131" s="213"/>
      <c r="V131" s="212"/>
      <c r="W131" s="213"/>
      <c r="X131" s="212"/>
      <c r="Y131" s="213"/>
      <c r="Z131" s="212"/>
      <c r="AA131" s="214"/>
      <c r="AB131" s="212"/>
      <c r="AC131" s="213"/>
      <c r="AD131" s="212"/>
      <c r="AE131" s="213"/>
      <c r="AF131" s="212"/>
      <c r="AG131" s="213"/>
      <c r="AH131" s="212"/>
      <c r="AI131" s="213"/>
      <c r="AJ131" s="212"/>
      <c r="AK131" s="213"/>
      <c r="AL131" s="212"/>
      <c r="AM131" s="214" t="s">
        <v>191</v>
      </c>
      <c r="AN131" s="212" t="s">
        <v>191</v>
      </c>
      <c r="AO131" s="213"/>
      <c r="AP131" s="212"/>
      <c r="AQ131" s="213" t="s">
        <v>191</v>
      </c>
      <c r="AR131" s="212"/>
      <c r="AS131" s="213"/>
      <c r="AT131" s="212"/>
      <c r="AU131" s="213" t="s">
        <v>191</v>
      </c>
    </row>
    <row r="132" spans="1:47" s="30" customFormat="1" x14ac:dyDescent="0.2">
      <c r="A132" s="141">
        <v>401</v>
      </c>
      <c r="B132" s="141" t="s">
        <v>2800</v>
      </c>
      <c r="C132" s="141"/>
      <c r="D132" s="141"/>
      <c r="E132" s="150"/>
      <c r="F132" s="212" t="s">
        <v>191</v>
      </c>
      <c r="G132" s="212" t="s">
        <v>191</v>
      </c>
      <c r="H132" s="212" t="s">
        <v>191</v>
      </c>
      <c r="I132" s="212" t="s">
        <v>191</v>
      </c>
      <c r="J132" s="212" t="s">
        <v>191</v>
      </c>
      <c r="K132" s="212" t="s">
        <v>191</v>
      </c>
      <c r="L132" s="212" t="s">
        <v>191</v>
      </c>
      <c r="M132" s="212" t="s">
        <v>191</v>
      </c>
      <c r="N132" s="212" t="s">
        <v>191</v>
      </c>
      <c r="O132" s="212" t="s">
        <v>191</v>
      </c>
      <c r="P132" s="212" t="s">
        <v>191</v>
      </c>
      <c r="Q132" s="212" t="s">
        <v>191</v>
      </c>
      <c r="R132" s="212" t="s">
        <v>191</v>
      </c>
      <c r="S132" s="212" t="s">
        <v>191</v>
      </c>
      <c r="T132" s="241"/>
      <c r="U132" s="212"/>
      <c r="V132" s="212"/>
      <c r="W132" s="212"/>
      <c r="X132" s="212"/>
      <c r="Y132" s="212"/>
      <c r="Z132" s="212"/>
      <c r="AA132" s="212"/>
      <c r="AB132" s="212"/>
      <c r="AC132" s="212"/>
      <c r="AD132" s="212"/>
      <c r="AE132" s="212"/>
      <c r="AF132" s="212"/>
      <c r="AG132" s="212"/>
      <c r="AH132" s="212"/>
      <c r="AI132" s="212"/>
      <c r="AJ132" s="212"/>
      <c r="AK132" s="212"/>
      <c r="AL132" s="212"/>
      <c r="AM132" s="212" t="s">
        <v>191</v>
      </c>
      <c r="AN132" s="212" t="s">
        <v>191</v>
      </c>
      <c r="AO132" s="212"/>
      <c r="AP132" s="212"/>
      <c r="AQ132" s="212" t="s">
        <v>191</v>
      </c>
      <c r="AR132" s="212"/>
      <c r="AS132" s="212"/>
      <c r="AT132" s="212"/>
      <c r="AU132" s="212" t="s">
        <v>191</v>
      </c>
    </row>
    <row r="133" spans="1:47" s="30" customFormat="1" x14ac:dyDescent="0.2">
      <c r="A133" s="143">
        <v>402</v>
      </c>
      <c r="B133" s="143" t="s">
        <v>2801</v>
      </c>
      <c r="C133" s="143"/>
      <c r="D133" s="143"/>
      <c r="E133" s="151">
        <v>39814</v>
      </c>
      <c r="F133" s="219" t="s">
        <v>3889</v>
      </c>
      <c r="G133" s="213" t="s">
        <v>3889</v>
      </c>
      <c r="H133" s="212" t="s">
        <v>3889</v>
      </c>
      <c r="I133" s="213" t="s">
        <v>3889</v>
      </c>
      <c r="J133" s="212" t="s">
        <v>3889</v>
      </c>
      <c r="K133" s="213" t="s">
        <v>3889</v>
      </c>
      <c r="L133" s="212" t="s">
        <v>3889</v>
      </c>
      <c r="M133" s="213" t="s">
        <v>3889</v>
      </c>
      <c r="N133" s="212" t="s">
        <v>3889</v>
      </c>
      <c r="O133" s="213" t="s">
        <v>3889</v>
      </c>
      <c r="P133" s="212" t="s">
        <v>3889</v>
      </c>
      <c r="Q133" s="213" t="s">
        <v>3889</v>
      </c>
      <c r="R133" s="212" t="s">
        <v>3889</v>
      </c>
      <c r="S133" s="213" t="s">
        <v>3889</v>
      </c>
      <c r="T133" s="241" t="s">
        <v>3889</v>
      </c>
      <c r="U133" s="213" t="s">
        <v>3889</v>
      </c>
      <c r="V133" s="212" t="s">
        <v>3889</v>
      </c>
      <c r="W133" s="213" t="s">
        <v>3889</v>
      </c>
      <c r="X133" s="212" t="s">
        <v>3889</v>
      </c>
      <c r="Y133" s="213" t="s">
        <v>3889</v>
      </c>
      <c r="Z133" s="212" t="s">
        <v>3889</v>
      </c>
      <c r="AA133" s="214" t="s">
        <v>3889</v>
      </c>
      <c r="AB133" s="212" t="s">
        <v>3889</v>
      </c>
      <c r="AC133" s="213" t="s">
        <v>3889</v>
      </c>
      <c r="AD133" s="212" t="s">
        <v>3889</v>
      </c>
      <c r="AE133" s="213" t="s">
        <v>3889</v>
      </c>
      <c r="AF133" s="212" t="s">
        <v>3889</v>
      </c>
      <c r="AG133" s="213" t="s">
        <v>3889</v>
      </c>
      <c r="AH133" s="212" t="s">
        <v>3889</v>
      </c>
      <c r="AI133" s="213" t="s">
        <v>3889</v>
      </c>
      <c r="AJ133" s="212" t="s">
        <v>3889</v>
      </c>
      <c r="AK133" s="213" t="s">
        <v>3889</v>
      </c>
      <c r="AL133" s="212" t="s">
        <v>3889</v>
      </c>
      <c r="AM133" s="214" t="s">
        <v>3889</v>
      </c>
      <c r="AN133" s="212" t="s">
        <v>3889</v>
      </c>
      <c r="AO133" s="213" t="s">
        <v>3889</v>
      </c>
      <c r="AP133" s="212" t="s">
        <v>3889</v>
      </c>
      <c r="AQ133" s="213" t="s">
        <v>3889</v>
      </c>
      <c r="AR133" s="212" t="s">
        <v>3889</v>
      </c>
      <c r="AS133" s="213" t="s">
        <v>3889</v>
      </c>
      <c r="AT133" s="212" t="s">
        <v>3889</v>
      </c>
      <c r="AU133" s="213" t="s">
        <v>3889</v>
      </c>
    </row>
    <row r="134" spans="1:47" s="30" customFormat="1" x14ac:dyDescent="0.2">
      <c r="A134" s="143">
        <v>403</v>
      </c>
      <c r="B134" s="143" t="s">
        <v>2802</v>
      </c>
      <c r="C134" s="143"/>
      <c r="D134" s="143"/>
      <c r="E134" s="151"/>
      <c r="F134" s="212" t="s">
        <v>191</v>
      </c>
      <c r="G134" s="213" t="s">
        <v>191</v>
      </c>
      <c r="H134" s="212" t="s">
        <v>191</v>
      </c>
      <c r="I134" s="213" t="s">
        <v>191</v>
      </c>
      <c r="J134" s="212" t="s">
        <v>191</v>
      </c>
      <c r="K134" s="213" t="s">
        <v>191</v>
      </c>
      <c r="L134" s="212" t="s">
        <v>191</v>
      </c>
      <c r="M134" s="213" t="s">
        <v>191</v>
      </c>
      <c r="N134" s="212" t="s">
        <v>191</v>
      </c>
      <c r="O134" s="213" t="s">
        <v>191</v>
      </c>
      <c r="P134" s="212" t="s">
        <v>191</v>
      </c>
      <c r="Q134" s="213" t="s">
        <v>191</v>
      </c>
      <c r="R134" s="212" t="s">
        <v>191</v>
      </c>
      <c r="S134" s="213" t="s">
        <v>191</v>
      </c>
      <c r="T134" s="241"/>
      <c r="U134" s="213"/>
      <c r="V134" s="212"/>
      <c r="W134" s="213"/>
      <c r="X134" s="212"/>
      <c r="Y134" s="213"/>
      <c r="Z134" s="212"/>
      <c r="AA134" s="214" t="s">
        <v>191</v>
      </c>
      <c r="AB134" s="212" t="s">
        <v>191</v>
      </c>
      <c r="AC134" s="213" t="s">
        <v>191</v>
      </c>
      <c r="AD134" s="212" t="s">
        <v>191</v>
      </c>
      <c r="AE134" s="213" t="s">
        <v>191</v>
      </c>
      <c r="AF134" s="212"/>
      <c r="AG134" s="213"/>
      <c r="AH134" s="212"/>
      <c r="AI134" s="213"/>
      <c r="AJ134" s="212"/>
      <c r="AK134" s="213"/>
      <c r="AL134" s="212"/>
      <c r="AM134" s="214" t="s">
        <v>191</v>
      </c>
      <c r="AN134" s="212" t="s">
        <v>191</v>
      </c>
      <c r="AO134" s="213"/>
      <c r="AP134" s="212"/>
      <c r="AQ134" s="213" t="s">
        <v>191</v>
      </c>
      <c r="AR134" s="212"/>
      <c r="AS134" s="213"/>
      <c r="AT134" s="212"/>
      <c r="AU134" s="213" t="s">
        <v>191</v>
      </c>
    </row>
    <row r="135" spans="1:47" s="30" customFormat="1" x14ac:dyDescent="0.2">
      <c r="A135" s="143">
        <v>404</v>
      </c>
      <c r="B135" s="143" t="s">
        <v>2803</v>
      </c>
      <c r="C135" s="143"/>
      <c r="D135" s="143"/>
      <c r="E135" s="151">
        <v>39814</v>
      </c>
      <c r="F135" s="219" t="s">
        <v>3889</v>
      </c>
      <c r="G135" s="213" t="s">
        <v>3889</v>
      </c>
      <c r="H135" s="212" t="s">
        <v>3889</v>
      </c>
      <c r="I135" s="213" t="s">
        <v>3889</v>
      </c>
      <c r="J135" s="212" t="s">
        <v>3889</v>
      </c>
      <c r="K135" s="213" t="s">
        <v>3889</v>
      </c>
      <c r="L135" s="212" t="s">
        <v>3889</v>
      </c>
      <c r="M135" s="213" t="s">
        <v>3889</v>
      </c>
      <c r="N135" s="212" t="s">
        <v>3889</v>
      </c>
      <c r="O135" s="213" t="s">
        <v>3889</v>
      </c>
      <c r="P135" s="212" t="s">
        <v>3889</v>
      </c>
      <c r="Q135" s="213" t="s">
        <v>3889</v>
      </c>
      <c r="R135" s="212" t="s">
        <v>3889</v>
      </c>
      <c r="S135" s="213" t="s">
        <v>3889</v>
      </c>
      <c r="T135" s="241" t="s">
        <v>3889</v>
      </c>
      <c r="U135" s="213" t="s">
        <v>3889</v>
      </c>
      <c r="V135" s="212" t="s">
        <v>3889</v>
      </c>
      <c r="W135" s="213" t="s">
        <v>3889</v>
      </c>
      <c r="X135" s="212" t="s">
        <v>3889</v>
      </c>
      <c r="Y135" s="213" t="s">
        <v>3889</v>
      </c>
      <c r="Z135" s="212" t="s">
        <v>3889</v>
      </c>
      <c r="AA135" s="214" t="s">
        <v>3889</v>
      </c>
      <c r="AB135" s="212" t="s">
        <v>3889</v>
      </c>
      <c r="AC135" s="213" t="s">
        <v>3889</v>
      </c>
      <c r="AD135" s="212" t="s">
        <v>3889</v>
      </c>
      <c r="AE135" s="213" t="s">
        <v>3889</v>
      </c>
      <c r="AF135" s="212" t="s">
        <v>3889</v>
      </c>
      <c r="AG135" s="213" t="s">
        <v>3889</v>
      </c>
      <c r="AH135" s="212" t="s">
        <v>3889</v>
      </c>
      <c r="AI135" s="213" t="s">
        <v>3889</v>
      </c>
      <c r="AJ135" s="212" t="s">
        <v>3889</v>
      </c>
      <c r="AK135" s="213" t="s">
        <v>3889</v>
      </c>
      <c r="AL135" s="212" t="s">
        <v>3889</v>
      </c>
      <c r="AM135" s="214" t="s">
        <v>3889</v>
      </c>
      <c r="AN135" s="212" t="s">
        <v>3889</v>
      </c>
      <c r="AO135" s="213" t="s">
        <v>3889</v>
      </c>
      <c r="AP135" s="212" t="s">
        <v>3889</v>
      </c>
      <c r="AQ135" s="213" t="s">
        <v>3889</v>
      </c>
      <c r="AR135" s="212" t="s">
        <v>3889</v>
      </c>
      <c r="AS135" s="213" t="s">
        <v>3889</v>
      </c>
      <c r="AT135" s="212" t="s">
        <v>3889</v>
      </c>
      <c r="AU135" s="213" t="s">
        <v>3889</v>
      </c>
    </row>
    <row r="136" spans="1:47" s="30" customFormat="1" x14ac:dyDescent="0.2">
      <c r="A136" s="143">
        <v>405</v>
      </c>
      <c r="B136" s="143" t="s">
        <v>2804</v>
      </c>
      <c r="C136" s="143"/>
      <c r="D136" s="143"/>
      <c r="E136" s="151"/>
      <c r="F136" s="212"/>
      <c r="G136" s="213"/>
      <c r="H136" s="212"/>
      <c r="I136" s="213"/>
      <c r="J136" s="212"/>
      <c r="K136" s="213"/>
      <c r="L136" s="212"/>
      <c r="M136" s="213"/>
      <c r="N136" s="212"/>
      <c r="O136" s="213"/>
      <c r="P136" s="212"/>
      <c r="Q136" s="213"/>
      <c r="R136" s="212"/>
      <c r="S136" s="213"/>
      <c r="T136" s="241"/>
      <c r="U136" s="213" t="s">
        <v>191</v>
      </c>
      <c r="V136" s="212" t="s">
        <v>191</v>
      </c>
      <c r="W136" s="213" t="s">
        <v>191</v>
      </c>
      <c r="X136" s="212" t="s">
        <v>191</v>
      </c>
      <c r="Y136" s="213" t="s">
        <v>191</v>
      </c>
      <c r="Z136" s="212" t="s">
        <v>191</v>
      </c>
      <c r="AA136" s="214" t="s">
        <v>191</v>
      </c>
      <c r="AB136" s="212" t="s">
        <v>191</v>
      </c>
      <c r="AC136" s="213" t="s">
        <v>191</v>
      </c>
      <c r="AD136" s="212" t="s">
        <v>191</v>
      </c>
      <c r="AE136" s="213" t="s">
        <v>191</v>
      </c>
      <c r="AF136" s="212" t="s">
        <v>191</v>
      </c>
      <c r="AG136" s="213"/>
      <c r="AH136" s="212"/>
      <c r="AI136" s="213" t="s">
        <v>191</v>
      </c>
      <c r="AJ136" s="212"/>
      <c r="AK136" s="213"/>
      <c r="AL136" s="212"/>
      <c r="AM136" s="214" t="s">
        <v>191</v>
      </c>
      <c r="AN136" s="212" t="s">
        <v>191</v>
      </c>
      <c r="AO136" s="213"/>
      <c r="AP136" s="212"/>
      <c r="AQ136" s="213"/>
      <c r="AR136" s="212" t="s">
        <v>191</v>
      </c>
      <c r="AS136" s="213"/>
      <c r="AT136" s="212"/>
      <c r="AU136" s="213" t="s">
        <v>191</v>
      </c>
    </row>
    <row r="137" spans="1:47" s="30" customFormat="1" x14ac:dyDescent="0.2">
      <c r="A137" s="143">
        <v>406</v>
      </c>
      <c r="B137" s="143" t="s">
        <v>2805</v>
      </c>
      <c r="C137" s="143"/>
      <c r="D137" s="143"/>
      <c r="E137" s="151">
        <v>39814</v>
      </c>
      <c r="F137" s="219" t="s">
        <v>3889</v>
      </c>
      <c r="G137" s="213" t="s">
        <v>3889</v>
      </c>
      <c r="H137" s="212" t="s">
        <v>3889</v>
      </c>
      <c r="I137" s="213" t="s">
        <v>3889</v>
      </c>
      <c r="J137" s="212" t="s">
        <v>3889</v>
      </c>
      <c r="K137" s="213" t="s">
        <v>3889</v>
      </c>
      <c r="L137" s="212" t="s">
        <v>3889</v>
      </c>
      <c r="M137" s="213" t="s">
        <v>3889</v>
      </c>
      <c r="N137" s="212" t="s">
        <v>3889</v>
      </c>
      <c r="O137" s="213" t="s">
        <v>3889</v>
      </c>
      <c r="P137" s="212" t="s">
        <v>3889</v>
      </c>
      <c r="Q137" s="213" t="s">
        <v>3889</v>
      </c>
      <c r="R137" s="212" t="s">
        <v>3889</v>
      </c>
      <c r="S137" s="213" t="s">
        <v>3889</v>
      </c>
      <c r="T137" s="241" t="s">
        <v>3889</v>
      </c>
      <c r="U137" s="213" t="s">
        <v>3889</v>
      </c>
      <c r="V137" s="212" t="s">
        <v>3889</v>
      </c>
      <c r="W137" s="213" t="s">
        <v>3889</v>
      </c>
      <c r="X137" s="212" t="s">
        <v>3889</v>
      </c>
      <c r="Y137" s="213" t="s">
        <v>3889</v>
      </c>
      <c r="Z137" s="212" t="s">
        <v>3889</v>
      </c>
      <c r="AA137" s="214" t="s">
        <v>3889</v>
      </c>
      <c r="AB137" s="212" t="s">
        <v>3889</v>
      </c>
      <c r="AC137" s="213" t="s">
        <v>3889</v>
      </c>
      <c r="AD137" s="212" t="s">
        <v>3889</v>
      </c>
      <c r="AE137" s="213" t="s">
        <v>3889</v>
      </c>
      <c r="AF137" s="212" t="s">
        <v>3889</v>
      </c>
      <c r="AG137" s="213" t="s">
        <v>3889</v>
      </c>
      <c r="AH137" s="212" t="s">
        <v>3889</v>
      </c>
      <c r="AI137" s="213" t="s">
        <v>3889</v>
      </c>
      <c r="AJ137" s="212" t="s">
        <v>3889</v>
      </c>
      <c r="AK137" s="213" t="s">
        <v>3889</v>
      </c>
      <c r="AL137" s="212" t="s">
        <v>3889</v>
      </c>
      <c r="AM137" s="214" t="s">
        <v>3889</v>
      </c>
      <c r="AN137" s="212" t="s">
        <v>3889</v>
      </c>
      <c r="AO137" s="213" t="s">
        <v>3889</v>
      </c>
      <c r="AP137" s="212" t="s">
        <v>3889</v>
      </c>
      <c r="AQ137" s="213" t="s">
        <v>3889</v>
      </c>
      <c r="AR137" s="212" t="s">
        <v>3889</v>
      </c>
      <c r="AS137" s="213" t="s">
        <v>3889</v>
      </c>
      <c r="AT137" s="212" t="s">
        <v>3889</v>
      </c>
      <c r="AU137" s="213" t="s">
        <v>3889</v>
      </c>
    </row>
    <row r="138" spans="1:47" s="30" customFormat="1" x14ac:dyDescent="0.2">
      <c r="A138" s="143">
        <v>407</v>
      </c>
      <c r="B138" s="143" t="s">
        <v>2806</v>
      </c>
      <c r="C138" s="143"/>
      <c r="D138" s="143"/>
      <c r="E138" s="151">
        <v>39814</v>
      </c>
      <c r="F138" s="219" t="s">
        <v>3889</v>
      </c>
      <c r="G138" s="213" t="s">
        <v>3889</v>
      </c>
      <c r="H138" s="212" t="s">
        <v>3889</v>
      </c>
      <c r="I138" s="213" t="s">
        <v>3889</v>
      </c>
      <c r="J138" s="212" t="s">
        <v>3889</v>
      </c>
      <c r="K138" s="213" t="s">
        <v>3889</v>
      </c>
      <c r="L138" s="212" t="s">
        <v>3889</v>
      </c>
      <c r="M138" s="213" t="s">
        <v>3889</v>
      </c>
      <c r="N138" s="212" t="s">
        <v>3889</v>
      </c>
      <c r="O138" s="213" t="s">
        <v>3889</v>
      </c>
      <c r="P138" s="212" t="s">
        <v>3889</v>
      </c>
      <c r="Q138" s="213" t="s">
        <v>3889</v>
      </c>
      <c r="R138" s="212" t="s">
        <v>3889</v>
      </c>
      <c r="S138" s="213" t="s">
        <v>3889</v>
      </c>
      <c r="T138" s="241" t="s">
        <v>3889</v>
      </c>
      <c r="U138" s="213" t="s">
        <v>3889</v>
      </c>
      <c r="V138" s="212" t="s">
        <v>3889</v>
      </c>
      <c r="W138" s="213" t="s">
        <v>3889</v>
      </c>
      <c r="X138" s="212" t="s">
        <v>3889</v>
      </c>
      <c r="Y138" s="213" t="s">
        <v>3889</v>
      </c>
      <c r="Z138" s="212" t="s">
        <v>3889</v>
      </c>
      <c r="AA138" s="214" t="s">
        <v>3889</v>
      </c>
      <c r="AB138" s="212" t="s">
        <v>3889</v>
      </c>
      <c r="AC138" s="213" t="s">
        <v>3889</v>
      </c>
      <c r="AD138" s="212" t="s">
        <v>3889</v>
      </c>
      <c r="AE138" s="213" t="s">
        <v>3889</v>
      </c>
      <c r="AF138" s="212" t="s">
        <v>3889</v>
      </c>
      <c r="AG138" s="213" t="s">
        <v>3889</v>
      </c>
      <c r="AH138" s="212" t="s">
        <v>3889</v>
      </c>
      <c r="AI138" s="213" t="s">
        <v>3889</v>
      </c>
      <c r="AJ138" s="212" t="s">
        <v>3889</v>
      </c>
      <c r="AK138" s="213" t="s">
        <v>3889</v>
      </c>
      <c r="AL138" s="212" t="s">
        <v>3889</v>
      </c>
      <c r="AM138" s="214" t="s">
        <v>3889</v>
      </c>
      <c r="AN138" s="212" t="s">
        <v>3889</v>
      </c>
      <c r="AO138" s="213" t="s">
        <v>3889</v>
      </c>
      <c r="AP138" s="212" t="s">
        <v>3889</v>
      </c>
      <c r="AQ138" s="213" t="s">
        <v>3889</v>
      </c>
      <c r="AR138" s="212" t="s">
        <v>3889</v>
      </c>
      <c r="AS138" s="213" t="s">
        <v>3889</v>
      </c>
      <c r="AT138" s="212" t="s">
        <v>3889</v>
      </c>
      <c r="AU138" s="213" t="s">
        <v>3889</v>
      </c>
    </row>
    <row r="139" spans="1:47" s="30" customFormat="1" x14ac:dyDescent="0.2">
      <c r="A139" s="143">
        <v>408</v>
      </c>
      <c r="B139" s="143" t="s">
        <v>2807</v>
      </c>
      <c r="C139" s="143"/>
      <c r="D139" s="143"/>
      <c r="E139" s="151">
        <v>39814</v>
      </c>
      <c r="F139" s="219" t="s">
        <v>3889</v>
      </c>
      <c r="G139" s="213" t="s">
        <v>3889</v>
      </c>
      <c r="H139" s="212" t="s">
        <v>3889</v>
      </c>
      <c r="I139" s="213" t="s">
        <v>3889</v>
      </c>
      <c r="J139" s="212" t="s">
        <v>3889</v>
      </c>
      <c r="K139" s="213" t="s">
        <v>3889</v>
      </c>
      <c r="L139" s="212" t="s">
        <v>3889</v>
      </c>
      <c r="M139" s="213" t="s">
        <v>3889</v>
      </c>
      <c r="N139" s="212" t="s">
        <v>3889</v>
      </c>
      <c r="O139" s="213" t="s">
        <v>3889</v>
      </c>
      <c r="P139" s="212" t="s">
        <v>3889</v>
      </c>
      <c r="Q139" s="213" t="s">
        <v>3889</v>
      </c>
      <c r="R139" s="212" t="s">
        <v>3889</v>
      </c>
      <c r="S139" s="213" t="s">
        <v>3889</v>
      </c>
      <c r="T139" s="241" t="s">
        <v>3889</v>
      </c>
      <c r="U139" s="213" t="s">
        <v>3889</v>
      </c>
      <c r="V139" s="212" t="s">
        <v>3889</v>
      </c>
      <c r="W139" s="213" t="s">
        <v>3889</v>
      </c>
      <c r="X139" s="212" t="s">
        <v>3889</v>
      </c>
      <c r="Y139" s="213" t="s">
        <v>3889</v>
      </c>
      <c r="Z139" s="212" t="s">
        <v>3889</v>
      </c>
      <c r="AA139" s="214" t="s">
        <v>3889</v>
      </c>
      <c r="AB139" s="212" t="s">
        <v>3889</v>
      </c>
      <c r="AC139" s="213" t="s">
        <v>3889</v>
      </c>
      <c r="AD139" s="212" t="s">
        <v>3889</v>
      </c>
      <c r="AE139" s="213" t="s">
        <v>3889</v>
      </c>
      <c r="AF139" s="212" t="s">
        <v>3889</v>
      </c>
      <c r="AG139" s="213" t="s">
        <v>3889</v>
      </c>
      <c r="AH139" s="212" t="s">
        <v>3889</v>
      </c>
      <c r="AI139" s="213" t="s">
        <v>3889</v>
      </c>
      <c r="AJ139" s="212" t="s">
        <v>3889</v>
      </c>
      <c r="AK139" s="213" t="s">
        <v>3889</v>
      </c>
      <c r="AL139" s="212" t="s">
        <v>3889</v>
      </c>
      <c r="AM139" s="214" t="s">
        <v>3889</v>
      </c>
      <c r="AN139" s="212" t="s">
        <v>3889</v>
      </c>
      <c r="AO139" s="213" t="s">
        <v>3889</v>
      </c>
      <c r="AP139" s="212" t="s">
        <v>3889</v>
      </c>
      <c r="AQ139" s="213" t="s">
        <v>3889</v>
      </c>
      <c r="AR139" s="212" t="s">
        <v>3889</v>
      </c>
      <c r="AS139" s="213" t="s">
        <v>3889</v>
      </c>
      <c r="AT139" s="212" t="s">
        <v>3889</v>
      </c>
      <c r="AU139" s="213" t="s">
        <v>3889</v>
      </c>
    </row>
    <row r="140" spans="1:47" s="30" customFormat="1" x14ac:dyDescent="0.2">
      <c r="A140" s="143">
        <v>409</v>
      </c>
      <c r="B140" s="143" t="s">
        <v>2808</v>
      </c>
      <c r="C140" s="143"/>
      <c r="D140" s="143"/>
      <c r="E140" s="151"/>
      <c r="F140" s="212" t="s">
        <v>191</v>
      </c>
      <c r="G140" s="213" t="s">
        <v>191</v>
      </c>
      <c r="H140" s="212" t="s">
        <v>191</v>
      </c>
      <c r="I140" s="213" t="s">
        <v>191</v>
      </c>
      <c r="J140" s="212" t="s">
        <v>191</v>
      </c>
      <c r="K140" s="213" t="s">
        <v>191</v>
      </c>
      <c r="L140" s="212" t="s">
        <v>191</v>
      </c>
      <c r="M140" s="213" t="s">
        <v>191</v>
      </c>
      <c r="N140" s="212" t="s">
        <v>191</v>
      </c>
      <c r="O140" s="213" t="s">
        <v>191</v>
      </c>
      <c r="P140" s="212" t="s">
        <v>191</v>
      </c>
      <c r="Q140" s="213" t="s">
        <v>191</v>
      </c>
      <c r="R140" s="212" t="s">
        <v>191</v>
      </c>
      <c r="S140" s="213" t="s">
        <v>191</v>
      </c>
      <c r="T140" s="241"/>
      <c r="U140" s="213" t="s">
        <v>191</v>
      </c>
      <c r="V140" s="212" t="s">
        <v>191</v>
      </c>
      <c r="W140" s="213" t="s">
        <v>191</v>
      </c>
      <c r="X140" s="212" t="s">
        <v>191</v>
      </c>
      <c r="Y140" s="213" t="s">
        <v>191</v>
      </c>
      <c r="Z140" s="212" t="s">
        <v>191</v>
      </c>
      <c r="AA140" s="214" t="s">
        <v>191</v>
      </c>
      <c r="AB140" s="212" t="s">
        <v>191</v>
      </c>
      <c r="AC140" s="213" t="s">
        <v>191</v>
      </c>
      <c r="AD140" s="212" t="s">
        <v>191</v>
      </c>
      <c r="AE140" s="213" t="s">
        <v>191</v>
      </c>
      <c r="AF140" s="212"/>
      <c r="AG140" s="213"/>
      <c r="AH140" s="212"/>
      <c r="AI140" s="213" t="s">
        <v>191</v>
      </c>
      <c r="AJ140" s="212"/>
      <c r="AK140" s="213"/>
      <c r="AL140" s="212"/>
      <c r="AM140" s="214" t="s">
        <v>191</v>
      </c>
      <c r="AN140" s="212" t="s">
        <v>191</v>
      </c>
      <c r="AO140" s="213"/>
      <c r="AP140" s="212"/>
      <c r="AQ140" s="213" t="s">
        <v>191</v>
      </c>
      <c r="AR140" s="212" t="s">
        <v>191</v>
      </c>
      <c r="AS140" s="213" t="s">
        <v>191</v>
      </c>
      <c r="AT140" s="212"/>
      <c r="AU140" s="213" t="s">
        <v>191</v>
      </c>
    </row>
    <row r="141" spans="1:47" s="30" customFormat="1" x14ac:dyDescent="0.2">
      <c r="A141" s="143">
        <v>410</v>
      </c>
      <c r="B141" s="143" t="s">
        <v>2809</v>
      </c>
      <c r="C141" s="143"/>
      <c r="D141" s="143"/>
      <c r="E141" s="151">
        <v>39814</v>
      </c>
      <c r="F141" s="219" t="s">
        <v>3889</v>
      </c>
      <c r="G141" s="213" t="s">
        <v>3889</v>
      </c>
      <c r="H141" s="212" t="s">
        <v>3889</v>
      </c>
      <c r="I141" s="213" t="s">
        <v>3889</v>
      </c>
      <c r="J141" s="212" t="s">
        <v>3889</v>
      </c>
      <c r="K141" s="213" t="s">
        <v>3889</v>
      </c>
      <c r="L141" s="212" t="s">
        <v>3889</v>
      </c>
      <c r="M141" s="213" t="s">
        <v>3889</v>
      </c>
      <c r="N141" s="212" t="s">
        <v>3889</v>
      </c>
      <c r="O141" s="213" t="s">
        <v>3889</v>
      </c>
      <c r="P141" s="212" t="s">
        <v>3889</v>
      </c>
      <c r="Q141" s="213" t="s">
        <v>3889</v>
      </c>
      <c r="R141" s="212" t="s">
        <v>3889</v>
      </c>
      <c r="S141" s="213" t="s">
        <v>3889</v>
      </c>
      <c r="T141" s="241" t="s">
        <v>3889</v>
      </c>
      <c r="U141" s="213" t="s">
        <v>3889</v>
      </c>
      <c r="V141" s="212" t="s">
        <v>3889</v>
      </c>
      <c r="W141" s="213" t="s">
        <v>3889</v>
      </c>
      <c r="X141" s="212" t="s">
        <v>3889</v>
      </c>
      <c r="Y141" s="213" t="s">
        <v>3889</v>
      </c>
      <c r="Z141" s="212" t="s">
        <v>3889</v>
      </c>
      <c r="AA141" s="214" t="s">
        <v>3889</v>
      </c>
      <c r="AB141" s="212" t="s">
        <v>3889</v>
      </c>
      <c r="AC141" s="213" t="s">
        <v>3889</v>
      </c>
      <c r="AD141" s="212" t="s">
        <v>3889</v>
      </c>
      <c r="AE141" s="213" t="s">
        <v>3889</v>
      </c>
      <c r="AF141" s="212" t="s">
        <v>3889</v>
      </c>
      <c r="AG141" s="213" t="s">
        <v>3889</v>
      </c>
      <c r="AH141" s="212" t="s">
        <v>3889</v>
      </c>
      <c r="AI141" s="213" t="s">
        <v>3889</v>
      </c>
      <c r="AJ141" s="212" t="s">
        <v>3889</v>
      </c>
      <c r="AK141" s="213" t="s">
        <v>3889</v>
      </c>
      <c r="AL141" s="212" t="s">
        <v>3889</v>
      </c>
      <c r="AM141" s="214" t="s">
        <v>3889</v>
      </c>
      <c r="AN141" s="212" t="s">
        <v>3889</v>
      </c>
      <c r="AO141" s="213" t="s">
        <v>3889</v>
      </c>
      <c r="AP141" s="212" t="s">
        <v>3889</v>
      </c>
      <c r="AQ141" s="213" t="s">
        <v>3889</v>
      </c>
      <c r="AR141" s="212" t="s">
        <v>3889</v>
      </c>
      <c r="AS141" s="213" t="s">
        <v>3889</v>
      </c>
      <c r="AT141" s="212" t="s">
        <v>3889</v>
      </c>
      <c r="AU141" s="213" t="s">
        <v>3889</v>
      </c>
    </row>
    <row r="142" spans="1:47" s="30" customFormat="1" x14ac:dyDescent="0.2">
      <c r="A142" s="143">
        <v>411</v>
      </c>
      <c r="B142" s="143" t="s">
        <v>2810</v>
      </c>
      <c r="C142" s="143"/>
      <c r="D142" s="143"/>
      <c r="E142" s="151">
        <v>39814</v>
      </c>
      <c r="F142" s="219" t="s">
        <v>3889</v>
      </c>
      <c r="G142" s="213" t="s">
        <v>3889</v>
      </c>
      <c r="H142" s="212" t="s">
        <v>3889</v>
      </c>
      <c r="I142" s="213" t="s">
        <v>3889</v>
      </c>
      <c r="J142" s="212" t="s">
        <v>3889</v>
      </c>
      <c r="K142" s="213" t="s">
        <v>3889</v>
      </c>
      <c r="L142" s="212" t="s">
        <v>3889</v>
      </c>
      <c r="M142" s="213" t="s">
        <v>3889</v>
      </c>
      <c r="N142" s="212" t="s">
        <v>3889</v>
      </c>
      <c r="O142" s="213" t="s">
        <v>3889</v>
      </c>
      <c r="P142" s="212" t="s">
        <v>3889</v>
      </c>
      <c r="Q142" s="213" t="s">
        <v>3889</v>
      </c>
      <c r="R142" s="212" t="s">
        <v>3889</v>
      </c>
      <c r="S142" s="213" t="s">
        <v>3889</v>
      </c>
      <c r="T142" s="241" t="s">
        <v>3889</v>
      </c>
      <c r="U142" s="213" t="s">
        <v>3889</v>
      </c>
      <c r="V142" s="212" t="s">
        <v>3889</v>
      </c>
      <c r="W142" s="213" t="s">
        <v>3889</v>
      </c>
      <c r="X142" s="212" t="s">
        <v>3889</v>
      </c>
      <c r="Y142" s="213" t="s">
        <v>3889</v>
      </c>
      <c r="Z142" s="212" t="s">
        <v>3889</v>
      </c>
      <c r="AA142" s="214" t="s">
        <v>3889</v>
      </c>
      <c r="AB142" s="212" t="s">
        <v>3889</v>
      </c>
      <c r="AC142" s="213" t="s">
        <v>3889</v>
      </c>
      <c r="AD142" s="212" t="s">
        <v>3889</v>
      </c>
      <c r="AE142" s="213" t="s">
        <v>3889</v>
      </c>
      <c r="AF142" s="212" t="s">
        <v>3889</v>
      </c>
      <c r="AG142" s="213" t="s">
        <v>3889</v>
      </c>
      <c r="AH142" s="212" t="s">
        <v>3889</v>
      </c>
      <c r="AI142" s="213" t="s">
        <v>3889</v>
      </c>
      <c r="AJ142" s="212" t="s">
        <v>3889</v>
      </c>
      <c r="AK142" s="213" t="s">
        <v>3889</v>
      </c>
      <c r="AL142" s="212" t="s">
        <v>3889</v>
      </c>
      <c r="AM142" s="214" t="s">
        <v>3889</v>
      </c>
      <c r="AN142" s="212" t="s">
        <v>3889</v>
      </c>
      <c r="AO142" s="213" t="s">
        <v>3889</v>
      </c>
      <c r="AP142" s="212" t="s">
        <v>3889</v>
      </c>
      <c r="AQ142" s="213" t="s">
        <v>3889</v>
      </c>
      <c r="AR142" s="212" t="s">
        <v>3889</v>
      </c>
      <c r="AS142" s="213" t="s">
        <v>3889</v>
      </c>
      <c r="AT142" s="212" t="s">
        <v>3889</v>
      </c>
      <c r="AU142" s="213" t="s">
        <v>3889</v>
      </c>
    </row>
    <row r="143" spans="1:47" s="30" customFormat="1" x14ac:dyDescent="0.2">
      <c r="A143" s="143">
        <v>412</v>
      </c>
      <c r="B143" s="143" t="s">
        <v>2811</v>
      </c>
      <c r="C143" s="143"/>
      <c r="D143" s="143"/>
      <c r="E143" s="151">
        <v>39814</v>
      </c>
      <c r="F143" s="219" t="s">
        <v>3889</v>
      </c>
      <c r="G143" s="213" t="s">
        <v>3889</v>
      </c>
      <c r="H143" s="212" t="s">
        <v>3889</v>
      </c>
      <c r="I143" s="213" t="s">
        <v>3889</v>
      </c>
      <c r="J143" s="212" t="s">
        <v>3889</v>
      </c>
      <c r="K143" s="213" t="s">
        <v>3889</v>
      </c>
      <c r="L143" s="212" t="s">
        <v>3889</v>
      </c>
      <c r="M143" s="213" t="s">
        <v>3889</v>
      </c>
      <c r="N143" s="212" t="s">
        <v>3889</v>
      </c>
      <c r="O143" s="213" t="s">
        <v>3889</v>
      </c>
      <c r="P143" s="212" t="s">
        <v>3889</v>
      </c>
      <c r="Q143" s="213" t="s">
        <v>3889</v>
      </c>
      <c r="R143" s="212" t="s">
        <v>3889</v>
      </c>
      <c r="S143" s="213" t="s">
        <v>3889</v>
      </c>
      <c r="T143" s="241" t="s">
        <v>3889</v>
      </c>
      <c r="U143" s="213" t="s">
        <v>3889</v>
      </c>
      <c r="V143" s="212" t="s">
        <v>3889</v>
      </c>
      <c r="W143" s="213" t="s">
        <v>3889</v>
      </c>
      <c r="X143" s="212" t="s">
        <v>3889</v>
      </c>
      <c r="Y143" s="213" t="s">
        <v>3889</v>
      </c>
      <c r="Z143" s="212" t="s">
        <v>3889</v>
      </c>
      <c r="AA143" s="214" t="s">
        <v>3889</v>
      </c>
      <c r="AB143" s="212" t="s">
        <v>3889</v>
      </c>
      <c r="AC143" s="213" t="s">
        <v>3889</v>
      </c>
      <c r="AD143" s="212" t="s">
        <v>3889</v>
      </c>
      <c r="AE143" s="213" t="s">
        <v>3889</v>
      </c>
      <c r="AF143" s="212" t="s">
        <v>3889</v>
      </c>
      <c r="AG143" s="213" t="s">
        <v>3889</v>
      </c>
      <c r="AH143" s="212" t="s">
        <v>3889</v>
      </c>
      <c r="AI143" s="213" t="s">
        <v>3889</v>
      </c>
      <c r="AJ143" s="212" t="s">
        <v>3889</v>
      </c>
      <c r="AK143" s="213" t="s">
        <v>3889</v>
      </c>
      <c r="AL143" s="212" t="s">
        <v>3889</v>
      </c>
      <c r="AM143" s="214" t="s">
        <v>3889</v>
      </c>
      <c r="AN143" s="212" t="s">
        <v>3889</v>
      </c>
      <c r="AO143" s="213" t="s">
        <v>3889</v>
      </c>
      <c r="AP143" s="212" t="s">
        <v>3889</v>
      </c>
      <c r="AQ143" s="213" t="s">
        <v>3889</v>
      </c>
      <c r="AR143" s="212" t="s">
        <v>3889</v>
      </c>
      <c r="AS143" s="213" t="s">
        <v>3889</v>
      </c>
      <c r="AT143" s="212" t="s">
        <v>3889</v>
      </c>
      <c r="AU143" s="213" t="s">
        <v>3889</v>
      </c>
    </row>
    <row r="144" spans="1:47" s="30" customFormat="1" x14ac:dyDescent="0.2">
      <c r="A144" s="143">
        <v>413</v>
      </c>
      <c r="B144" s="143" t="s">
        <v>2812</v>
      </c>
      <c r="C144" s="143"/>
      <c r="D144" s="143"/>
      <c r="E144" s="151">
        <v>39814</v>
      </c>
      <c r="F144" s="219" t="s">
        <v>3889</v>
      </c>
      <c r="G144" s="213" t="s">
        <v>3889</v>
      </c>
      <c r="H144" s="212" t="s">
        <v>3889</v>
      </c>
      <c r="I144" s="213" t="s">
        <v>3889</v>
      </c>
      <c r="J144" s="212" t="s">
        <v>3889</v>
      </c>
      <c r="K144" s="213" t="s">
        <v>3889</v>
      </c>
      <c r="L144" s="212" t="s">
        <v>3889</v>
      </c>
      <c r="M144" s="213" t="s">
        <v>3889</v>
      </c>
      <c r="N144" s="212" t="s">
        <v>3889</v>
      </c>
      <c r="O144" s="213" t="s">
        <v>3889</v>
      </c>
      <c r="P144" s="212" t="s">
        <v>3889</v>
      </c>
      <c r="Q144" s="213" t="s">
        <v>3889</v>
      </c>
      <c r="R144" s="212" t="s">
        <v>3889</v>
      </c>
      <c r="S144" s="213" t="s">
        <v>3889</v>
      </c>
      <c r="T144" s="241" t="s">
        <v>3889</v>
      </c>
      <c r="U144" s="213" t="s">
        <v>3889</v>
      </c>
      <c r="V144" s="212" t="s">
        <v>3889</v>
      </c>
      <c r="W144" s="213" t="s">
        <v>3889</v>
      </c>
      <c r="X144" s="212" t="s">
        <v>3889</v>
      </c>
      <c r="Y144" s="213" t="s">
        <v>3889</v>
      </c>
      <c r="Z144" s="212" t="s">
        <v>3889</v>
      </c>
      <c r="AA144" s="214" t="s">
        <v>3889</v>
      </c>
      <c r="AB144" s="212" t="s">
        <v>3889</v>
      </c>
      <c r="AC144" s="213" t="s">
        <v>3889</v>
      </c>
      <c r="AD144" s="212" t="s">
        <v>3889</v>
      </c>
      <c r="AE144" s="213" t="s">
        <v>3889</v>
      </c>
      <c r="AF144" s="212" t="s">
        <v>3889</v>
      </c>
      <c r="AG144" s="213" t="s">
        <v>3889</v>
      </c>
      <c r="AH144" s="212" t="s">
        <v>3889</v>
      </c>
      <c r="AI144" s="213" t="s">
        <v>3889</v>
      </c>
      <c r="AJ144" s="212" t="s">
        <v>3889</v>
      </c>
      <c r="AK144" s="213" t="s">
        <v>3889</v>
      </c>
      <c r="AL144" s="212" t="s">
        <v>3889</v>
      </c>
      <c r="AM144" s="214" t="s">
        <v>3889</v>
      </c>
      <c r="AN144" s="212" t="s">
        <v>3889</v>
      </c>
      <c r="AO144" s="213" t="s">
        <v>3889</v>
      </c>
      <c r="AP144" s="212" t="s">
        <v>3889</v>
      </c>
      <c r="AQ144" s="213" t="s">
        <v>3889</v>
      </c>
      <c r="AR144" s="212" t="s">
        <v>3889</v>
      </c>
      <c r="AS144" s="213" t="s">
        <v>3889</v>
      </c>
      <c r="AT144" s="212" t="s">
        <v>3889</v>
      </c>
      <c r="AU144" s="213" t="s">
        <v>3889</v>
      </c>
    </row>
    <row r="145" spans="1:47" s="30" customFormat="1" x14ac:dyDescent="0.2">
      <c r="A145" s="143">
        <v>414</v>
      </c>
      <c r="B145" s="143" t="s">
        <v>2813</v>
      </c>
      <c r="C145" s="143"/>
      <c r="D145" s="143"/>
      <c r="E145" s="151">
        <v>39814</v>
      </c>
      <c r="F145" s="219" t="s">
        <v>3889</v>
      </c>
      <c r="G145" s="213" t="s">
        <v>3889</v>
      </c>
      <c r="H145" s="212" t="s">
        <v>3889</v>
      </c>
      <c r="I145" s="213" t="s">
        <v>3889</v>
      </c>
      <c r="J145" s="212" t="s">
        <v>3889</v>
      </c>
      <c r="K145" s="213" t="s">
        <v>3889</v>
      </c>
      <c r="L145" s="212" t="s">
        <v>3889</v>
      </c>
      <c r="M145" s="213" t="s">
        <v>3889</v>
      </c>
      <c r="N145" s="212" t="s">
        <v>3889</v>
      </c>
      <c r="O145" s="213" t="s">
        <v>3889</v>
      </c>
      <c r="P145" s="212" t="s">
        <v>3889</v>
      </c>
      <c r="Q145" s="213" t="s">
        <v>3889</v>
      </c>
      <c r="R145" s="212" t="s">
        <v>3889</v>
      </c>
      <c r="S145" s="213" t="s">
        <v>3889</v>
      </c>
      <c r="T145" s="241" t="s">
        <v>3889</v>
      </c>
      <c r="U145" s="213" t="s">
        <v>3889</v>
      </c>
      <c r="V145" s="212" t="s">
        <v>3889</v>
      </c>
      <c r="W145" s="213" t="s">
        <v>3889</v>
      </c>
      <c r="X145" s="212" t="s">
        <v>3889</v>
      </c>
      <c r="Y145" s="213" t="s">
        <v>3889</v>
      </c>
      <c r="Z145" s="212" t="s">
        <v>3889</v>
      </c>
      <c r="AA145" s="214" t="s">
        <v>3889</v>
      </c>
      <c r="AB145" s="212" t="s">
        <v>3889</v>
      </c>
      <c r="AC145" s="213" t="s">
        <v>3889</v>
      </c>
      <c r="AD145" s="212" t="s">
        <v>3889</v>
      </c>
      <c r="AE145" s="213" t="s">
        <v>3889</v>
      </c>
      <c r="AF145" s="212" t="s">
        <v>3889</v>
      </c>
      <c r="AG145" s="213" t="s">
        <v>3889</v>
      </c>
      <c r="AH145" s="212" t="s">
        <v>3889</v>
      </c>
      <c r="AI145" s="213" t="s">
        <v>3889</v>
      </c>
      <c r="AJ145" s="212" t="s">
        <v>3889</v>
      </c>
      <c r="AK145" s="213" t="s">
        <v>3889</v>
      </c>
      <c r="AL145" s="212" t="s">
        <v>3889</v>
      </c>
      <c r="AM145" s="214" t="s">
        <v>3889</v>
      </c>
      <c r="AN145" s="212" t="s">
        <v>3889</v>
      </c>
      <c r="AO145" s="213" t="s">
        <v>3889</v>
      </c>
      <c r="AP145" s="212" t="s">
        <v>3889</v>
      </c>
      <c r="AQ145" s="213" t="s">
        <v>3889</v>
      </c>
      <c r="AR145" s="212" t="s">
        <v>3889</v>
      </c>
      <c r="AS145" s="213" t="s">
        <v>3889</v>
      </c>
      <c r="AT145" s="212" t="s">
        <v>3889</v>
      </c>
      <c r="AU145" s="213" t="s">
        <v>3889</v>
      </c>
    </row>
    <row r="146" spans="1:47" s="30" customFormat="1" x14ac:dyDescent="0.2">
      <c r="A146" s="143">
        <v>415</v>
      </c>
      <c r="B146" s="143" t="s">
        <v>2814</v>
      </c>
      <c r="C146" s="143"/>
      <c r="D146" s="143"/>
      <c r="E146" s="151">
        <v>39814</v>
      </c>
      <c r="F146" s="219" t="s">
        <v>3889</v>
      </c>
      <c r="G146" s="213" t="s">
        <v>3889</v>
      </c>
      <c r="H146" s="212" t="s">
        <v>3889</v>
      </c>
      <c r="I146" s="213" t="s">
        <v>3889</v>
      </c>
      <c r="J146" s="212" t="s">
        <v>3889</v>
      </c>
      <c r="K146" s="213" t="s">
        <v>3889</v>
      </c>
      <c r="L146" s="212" t="s">
        <v>3889</v>
      </c>
      <c r="M146" s="213" t="s">
        <v>3889</v>
      </c>
      <c r="N146" s="212" t="s">
        <v>3889</v>
      </c>
      <c r="O146" s="213" t="s">
        <v>3889</v>
      </c>
      <c r="P146" s="212" t="s">
        <v>3889</v>
      </c>
      <c r="Q146" s="213" t="s">
        <v>3889</v>
      </c>
      <c r="R146" s="212" t="s">
        <v>3889</v>
      </c>
      <c r="S146" s="213" t="s">
        <v>3889</v>
      </c>
      <c r="T146" s="241" t="s">
        <v>3889</v>
      </c>
      <c r="U146" s="213" t="s">
        <v>3889</v>
      </c>
      <c r="V146" s="212" t="s">
        <v>3889</v>
      </c>
      <c r="W146" s="213" t="s">
        <v>3889</v>
      </c>
      <c r="X146" s="212" t="s">
        <v>3889</v>
      </c>
      <c r="Y146" s="213" t="s">
        <v>3889</v>
      </c>
      <c r="Z146" s="212" t="s">
        <v>3889</v>
      </c>
      <c r="AA146" s="214" t="s">
        <v>3889</v>
      </c>
      <c r="AB146" s="212" t="s">
        <v>3889</v>
      </c>
      <c r="AC146" s="213" t="s">
        <v>3889</v>
      </c>
      <c r="AD146" s="212" t="s">
        <v>3889</v>
      </c>
      <c r="AE146" s="213" t="s">
        <v>3889</v>
      </c>
      <c r="AF146" s="212" t="s">
        <v>3889</v>
      </c>
      <c r="AG146" s="213" t="s">
        <v>3889</v>
      </c>
      <c r="AH146" s="212" t="s">
        <v>3889</v>
      </c>
      <c r="AI146" s="213" t="s">
        <v>3889</v>
      </c>
      <c r="AJ146" s="212" t="s">
        <v>3889</v>
      </c>
      <c r="AK146" s="213" t="s">
        <v>3889</v>
      </c>
      <c r="AL146" s="212" t="s">
        <v>3889</v>
      </c>
      <c r="AM146" s="214" t="s">
        <v>3889</v>
      </c>
      <c r="AN146" s="212" t="s">
        <v>3889</v>
      </c>
      <c r="AO146" s="213" t="s">
        <v>3889</v>
      </c>
      <c r="AP146" s="212" t="s">
        <v>3889</v>
      </c>
      <c r="AQ146" s="213" t="s">
        <v>3889</v>
      </c>
      <c r="AR146" s="212" t="s">
        <v>3889</v>
      </c>
      <c r="AS146" s="213" t="s">
        <v>3889</v>
      </c>
      <c r="AT146" s="212" t="s">
        <v>3889</v>
      </c>
      <c r="AU146" s="213" t="s">
        <v>3889</v>
      </c>
    </row>
    <row r="147" spans="1:47" s="30" customFormat="1" x14ac:dyDescent="0.2">
      <c r="A147" s="143">
        <v>416</v>
      </c>
      <c r="B147" s="143" t="s">
        <v>2815</v>
      </c>
      <c r="C147" s="143"/>
      <c r="D147" s="143"/>
      <c r="E147" s="151"/>
      <c r="F147" s="212"/>
      <c r="G147" s="213"/>
      <c r="H147" s="212"/>
      <c r="I147" s="213"/>
      <c r="J147" s="212"/>
      <c r="K147" s="213"/>
      <c r="L147" s="212" t="s">
        <v>191</v>
      </c>
      <c r="M147" s="213" t="s">
        <v>191</v>
      </c>
      <c r="N147" s="212" t="s">
        <v>191</v>
      </c>
      <c r="O147" s="213" t="s">
        <v>191</v>
      </c>
      <c r="P147" s="212" t="s">
        <v>191</v>
      </c>
      <c r="Q147" s="213" t="s">
        <v>191</v>
      </c>
      <c r="R147" s="212" t="s">
        <v>191</v>
      </c>
      <c r="S147" s="213" t="s">
        <v>191</v>
      </c>
      <c r="T147" s="241"/>
      <c r="U147" s="213"/>
      <c r="V147" s="212"/>
      <c r="W147" s="213"/>
      <c r="X147" s="212"/>
      <c r="Y147" s="213"/>
      <c r="Z147" s="212"/>
      <c r="AA147" s="214" t="s">
        <v>191</v>
      </c>
      <c r="AB147" s="212" t="s">
        <v>191</v>
      </c>
      <c r="AC147" s="213" t="s">
        <v>191</v>
      </c>
      <c r="AD147" s="212" t="s">
        <v>191</v>
      </c>
      <c r="AE147" s="213"/>
      <c r="AF147" s="212"/>
      <c r="AG147" s="213"/>
      <c r="AH147" s="212"/>
      <c r="AI147" s="213"/>
      <c r="AJ147" s="212"/>
      <c r="AK147" s="213"/>
      <c r="AL147" s="212"/>
      <c r="AM147" s="214" t="s">
        <v>191</v>
      </c>
      <c r="AN147" s="212" t="s">
        <v>191</v>
      </c>
      <c r="AO147" s="213"/>
      <c r="AP147" s="212"/>
      <c r="AQ147" s="213" t="s">
        <v>191</v>
      </c>
      <c r="AR147" s="212"/>
      <c r="AS147" s="213"/>
      <c r="AT147" s="212"/>
      <c r="AU147" s="213" t="s">
        <v>191</v>
      </c>
    </row>
    <row r="148" spans="1:47" s="30" customFormat="1" x14ac:dyDescent="0.2">
      <c r="A148" s="143">
        <v>417</v>
      </c>
      <c r="B148" s="143" t="s">
        <v>2816</v>
      </c>
      <c r="C148" s="143"/>
      <c r="D148" s="143"/>
      <c r="E148" s="151">
        <v>39814</v>
      </c>
      <c r="F148" s="219" t="s">
        <v>3889</v>
      </c>
      <c r="G148" s="213" t="s">
        <v>3889</v>
      </c>
      <c r="H148" s="212" t="s">
        <v>3889</v>
      </c>
      <c r="I148" s="213" t="s">
        <v>3889</v>
      </c>
      <c r="J148" s="212" t="s">
        <v>3889</v>
      </c>
      <c r="K148" s="213" t="s">
        <v>3889</v>
      </c>
      <c r="L148" s="212" t="s">
        <v>3889</v>
      </c>
      <c r="M148" s="213" t="s">
        <v>3889</v>
      </c>
      <c r="N148" s="212" t="s">
        <v>3889</v>
      </c>
      <c r="O148" s="213" t="s">
        <v>3889</v>
      </c>
      <c r="P148" s="212" t="s">
        <v>3889</v>
      </c>
      <c r="Q148" s="213" t="s">
        <v>3889</v>
      </c>
      <c r="R148" s="212" t="s">
        <v>3889</v>
      </c>
      <c r="S148" s="213" t="s">
        <v>3889</v>
      </c>
      <c r="T148" s="241" t="s">
        <v>3889</v>
      </c>
      <c r="U148" s="213" t="s">
        <v>3889</v>
      </c>
      <c r="V148" s="212" t="s">
        <v>3889</v>
      </c>
      <c r="W148" s="213" t="s">
        <v>3889</v>
      </c>
      <c r="X148" s="212" t="s">
        <v>3889</v>
      </c>
      <c r="Y148" s="213" t="s">
        <v>3889</v>
      </c>
      <c r="Z148" s="212" t="s">
        <v>3889</v>
      </c>
      <c r="AA148" s="214" t="s">
        <v>3889</v>
      </c>
      <c r="AB148" s="212" t="s">
        <v>3889</v>
      </c>
      <c r="AC148" s="213" t="s">
        <v>3889</v>
      </c>
      <c r="AD148" s="212" t="s">
        <v>3889</v>
      </c>
      <c r="AE148" s="213" t="s">
        <v>3889</v>
      </c>
      <c r="AF148" s="212" t="s">
        <v>3889</v>
      </c>
      <c r="AG148" s="213" t="s">
        <v>3889</v>
      </c>
      <c r="AH148" s="212" t="s">
        <v>3889</v>
      </c>
      <c r="AI148" s="213" t="s">
        <v>3889</v>
      </c>
      <c r="AJ148" s="212" t="s">
        <v>3889</v>
      </c>
      <c r="AK148" s="213" t="s">
        <v>3889</v>
      </c>
      <c r="AL148" s="212" t="s">
        <v>3889</v>
      </c>
      <c r="AM148" s="214" t="s">
        <v>3889</v>
      </c>
      <c r="AN148" s="212" t="s">
        <v>3889</v>
      </c>
      <c r="AO148" s="213" t="s">
        <v>3889</v>
      </c>
      <c r="AP148" s="212" t="s">
        <v>3889</v>
      </c>
      <c r="AQ148" s="213" t="s">
        <v>3889</v>
      </c>
      <c r="AR148" s="212" t="s">
        <v>3889</v>
      </c>
      <c r="AS148" s="213" t="s">
        <v>3889</v>
      </c>
      <c r="AT148" s="212" t="s">
        <v>3889</v>
      </c>
      <c r="AU148" s="213" t="s">
        <v>3889</v>
      </c>
    </row>
    <row r="149" spans="1:47" s="30" customFormat="1" x14ac:dyDescent="0.2">
      <c r="A149" s="143">
        <v>418</v>
      </c>
      <c r="B149" s="143" t="s">
        <v>2817</v>
      </c>
      <c r="C149" s="143"/>
      <c r="D149" s="143"/>
      <c r="E149" s="151">
        <v>39814</v>
      </c>
      <c r="F149" s="219" t="s">
        <v>3889</v>
      </c>
      <c r="G149" s="213" t="s">
        <v>3889</v>
      </c>
      <c r="H149" s="212" t="s">
        <v>3889</v>
      </c>
      <c r="I149" s="213" t="s">
        <v>3889</v>
      </c>
      <c r="J149" s="212" t="s">
        <v>3889</v>
      </c>
      <c r="K149" s="213" t="s">
        <v>3889</v>
      </c>
      <c r="L149" s="212" t="s">
        <v>3889</v>
      </c>
      <c r="M149" s="213" t="s">
        <v>3889</v>
      </c>
      <c r="N149" s="212" t="s">
        <v>3889</v>
      </c>
      <c r="O149" s="213" t="s">
        <v>3889</v>
      </c>
      <c r="P149" s="212" t="s">
        <v>3889</v>
      </c>
      <c r="Q149" s="213" t="s">
        <v>3889</v>
      </c>
      <c r="R149" s="212" t="s">
        <v>3889</v>
      </c>
      <c r="S149" s="213" t="s">
        <v>3889</v>
      </c>
      <c r="T149" s="241" t="s">
        <v>3889</v>
      </c>
      <c r="U149" s="213" t="s">
        <v>3889</v>
      </c>
      <c r="V149" s="212" t="s">
        <v>3889</v>
      </c>
      <c r="W149" s="213" t="s">
        <v>3889</v>
      </c>
      <c r="X149" s="212" t="s">
        <v>3889</v>
      </c>
      <c r="Y149" s="213" t="s">
        <v>3889</v>
      </c>
      <c r="Z149" s="212" t="s">
        <v>3889</v>
      </c>
      <c r="AA149" s="214" t="s">
        <v>3889</v>
      </c>
      <c r="AB149" s="212" t="s">
        <v>3889</v>
      </c>
      <c r="AC149" s="213" t="s">
        <v>3889</v>
      </c>
      <c r="AD149" s="212" t="s">
        <v>3889</v>
      </c>
      <c r="AE149" s="213" t="s">
        <v>3889</v>
      </c>
      <c r="AF149" s="212" t="s">
        <v>3889</v>
      </c>
      <c r="AG149" s="213" t="s">
        <v>3889</v>
      </c>
      <c r="AH149" s="212" t="s">
        <v>3889</v>
      </c>
      <c r="AI149" s="213" t="s">
        <v>3889</v>
      </c>
      <c r="AJ149" s="212" t="s">
        <v>3889</v>
      </c>
      <c r="AK149" s="213" t="s">
        <v>3889</v>
      </c>
      <c r="AL149" s="212" t="s">
        <v>3889</v>
      </c>
      <c r="AM149" s="214" t="s">
        <v>3889</v>
      </c>
      <c r="AN149" s="212" t="s">
        <v>3889</v>
      </c>
      <c r="AO149" s="213" t="s">
        <v>3889</v>
      </c>
      <c r="AP149" s="212" t="s">
        <v>3889</v>
      </c>
      <c r="AQ149" s="213" t="s">
        <v>3889</v>
      </c>
      <c r="AR149" s="212" t="s">
        <v>3889</v>
      </c>
      <c r="AS149" s="213" t="s">
        <v>3889</v>
      </c>
      <c r="AT149" s="212" t="s">
        <v>3889</v>
      </c>
      <c r="AU149" s="213" t="s">
        <v>3889</v>
      </c>
    </row>
    <row r="150" spans="1:47" s="30" customFormat="1" x14ac:dyDescent="0.2">
      <c r="A150" s="143">
        <v>419</v>
      </c>
      <c r="B150" s="143" t="s">
        <v>2818</v>
      </c>
      <c r="C150" s="143"/>
      <c r="D150" s="143"/>
      <c r="E150" s="151">
        <v>39814</v>
      </c>
      <c r="F150" s="219" t="s">
        <v>3889</v>
      </c>
      <c r="G150" s="213" t="s">
        <v>3889</v>
      </c>
      <c r="H150" s="212" t="s">
        <v>3889</v>
      </c>
      <c r="I150" s="213" t="s">
        <v>3889</v>
      </c>
      <c r="J150" s="212" t="s">
        <v>3889</v>
      </c>
      <c r="K150" s="213" t="s">
        <v>3889</v>
      </c>
      <c r="L150" s="212" t="s">
        <v>3889</v>
      </c>
      <c r="M150" s="213" t="s">
        <v>3889</v>
      </c>
      <c r="N150" s="212" t="s">
        <v>3889</v>
      </c>
      <c r="O150" s="213" t="s">
        <v>3889</v>
      </c>
      <c r="P150" s="212" t="s">
        <v>3889</v>
      </c>
      <c r="Q150" s="213" t="s">
        <v>3889</v>
      </c>
      <c r="R150" s="212" t="s">
        <v>3889</v>
      </c>
      <c r="S150" s="213" t="s">
        <v>3889</v>
      </c>
      <c r="T150" s="241" t="s">
        <v>3889</v>
      </c>
      <c r="U150" s="213" t="s">
        <v>3889</v>
      </c>
      <c r="V150" s="212" t="s">
        <v>3889</v>
      </c>
      <c r="W150" s="213" t="s">
        <v>3889</v>
      </c>
      <c r="X150" s="212" t="s">
        <v>3889</v>
      </c>
      <c r="Y150" s="213" t="s">
        <v>3889</v>
      </c>
      <c r="Z150" s="212" t="s">
        <v>3889</v>
      </c>
      <c r="AA150" s="214" t="s">
        <v>3889</v>
      </c>
      <c r="AB150" s="212" t="s">
        <v>3889</v>
      </c>
      <c r="AC150" s="213" t="s">
        <v>3889</v>
      </c>
      <c r="AD150" s="212" t="s">
        <v>3889</v>
      </c>
      <c r="AE150" s="213" t="s">
        <v>3889</v>
      </c>
      <c r="AF150" s="212" t="s">
        <v>3889</v>
      </c>
      <c r="AG150" s="213" t="s">
        <v>3889</v>
      </c>
      <c r="AH150" s="212" t="s">
        <v>3889</v>
      </c>
      <c r="AI150" s="213" t="s">
        <v>3889</v>
      </c>
      <c r="AJ150" s="212" t="s">
        <v>3889</v>
      </c>
      <c r="AK150" s="213" t="s">
        <v>3889</v>
      </c>
      <c r="AL150" s="212" t="s">
        <v>3889</v>
      </c>
      <c r="AM150" s="214" t="s">
        <v>3889</v>
      </c>
      <c r="AN150" s="212" t="s">
        <v>3889</v>
      </c>
      <c r="AO150" s="213" t="s">
        <v>3889</v>
      </c>
      <c r="AP150" s="212" t="s">
        <v>3889</v>
      </c>
      <c r="AQ150" s="213" t="s">
        <v>3889</v>
      </c>
      <c r="AR150" s="212" t="s">
        <v>3889</v>
      </c>
      <c r="AS150" s="213" t="s">
        <v>3889</v>
      </c>
      <c r="AT150" s="212" t="s">
        <v>3889</v>
      </c>
      <c r="AU150" s="213" t="s">
        <v>3889</v>
      </c>
    </row>
    <row r="151" spans="1:47" s="30" customFormat="1" x14ac:dyDescent="0.2">
      <c r="A151" s="143">
        <v>420</v>
      </c>
      <c r="B151" s="143" t="s">
        <v>2819</v>
      </c>
      <c r="C151" s="143"/>
      <c r="D151" s="143"/>
      <c r="E151" s="151">
        <v>39814</v>
      </c>
      <c r="F151" s="219" t="s">
        <v>3889</v>
      </c>
      <c r="G151" s="213" t="s">
        <v>3889</v>
      </c>
      <c r="H151" s="212" t="s">
        <v>3889</v>
      </c>
      <c r="I151" s="213" t="s">
        <v>3889</v>
      </c>
      <c r="J151" s="212" t="s">
        <v>3889</v>
      </c>
      <c r="K151" s="213" t="s">
        <v>3889</v>
      </c>
      <c r="L151" s="212" t="s">
        <v>3889</v>
      </c>
      <c r="M151" s="213" t="s">
        <v>3889</v>
      </c>
      <c r="N151" s="212" t="s">
        <v>3889</v>
      </c>
      <c r="O151" s="213" t="s">
        <v>3889</v>
      </c>
      <c r="P151" s="212" t="s">
        <v>3889</v>
      </c>
      <c r="Q151" s="213" t="s">
        <v>3889</v>
      </c>
      <c r="R151" s="212" t="s">
        <v>3889</v>
      </c>
      <c r="S151" s="213" t="s">
        <v>3889</v>
      </c>
      <c r="T151" s="241" t="s">
        <v>3889</v>
      </c>
      <c r="U151" s="213" t="s">
        <v>3889</v>
      </c>
      <c r="V151" s="212" t="s">
        <v>3889</v>
      </c>
      <c r="W151" s="213" t="s">
        <v>3889</v>
      </c>
      <c r="X151" s="212" t="s">
        <v>3889</v>
      </c>
      <c r="Y151" s="213" t="s">
        <v>3889</v>
      </c>
      <c r="Z151" s="212" t="s">
        <v>3889</v>
      </c>
      <c r="AA151" s="214" t="s">
        <v>3889</v>
      </c>
      <c r="AB151" s="212" t="s">
        <v>3889</v>
      </c>
      <c r="AC151" s="213" t="s">
        <v>3889</v>
      </c>
      <c r="AD151" s="212" t="s">
        <v>3889</v>
      </c>
      <c r="AE151" s="213" t="s">
        <v>3889</v>
      </c>
      <c r="AF151" s="212" t="s">
        <v>3889</v>
      </c>
      <c r="AG151" s="213" t="s">
        <v>3889</v>
      </c>
      <c r="AH151" s="212" t="s">
        <v>3889</v>
      </c>
      <c r="AI151" s="213" t="s">
        <v>3889</v>
      </c>
      <c r="AJ151" s="212" t="s">
        <v>3889</v>
      </c>
      <c r="AK151" s="213" t="s">
        <v>3889</v>
      </c>
      <c r="AL151" s="212" t="s">
        <v>3889</v>
      </c>
      <c r="AM151" s="214" t="s">
        <v>3889</v>
      </c>
      <c r="AN151" s="212" t="s">
        <v>3889</v>
      </c>
      <c r="AO151" s="213" t="s">
        <v>3889</v>
      </c>
      <c r="AP151" s="212" t="s">
        <v>3889</v>
      </c>
      <c r="AQ151" s="213" t="s">
        <v>3889</v>
      </c>
      <c r="AR151" s="212" t="s">
        <v>3889</v>
      </c>
      <c r="AS151" s="213" t="s">
        <v>3889</v>
      </c>
      <c r="AT151" s="212" t="s">
        <v>3889</v>
      </c>
      <c r="AU151" s="213" t="s">
        <v>3889</v>
      </c>
    </row>
    <row r="152" spans="1:47" s="30" customFormat="1" x14ac:dyDescent="0.2">
      <c r="A152" s="143">
        <v>421</v>
      </c>
      <c r="B152" s="143" t="s">
        <v>2820</v>
      </c>
      <c r="C152" s="143"/>
      <c r="D152" s="143"/>
      <c r="E152" s="151"/>
      <c r="F152" s="212" t="s">
        <v>191</v>
      </c>
      <c r="G152" s="213" t="s">
        <v>191</v>
      </c>
      <c r="H152" s="212" t="s">
        <v>191</v>
      </c>
      <c r="I152" s="213" t="s">
        <v>191</v>
      </c>
      <c r="J152" s="212" t="s">
        <v>191</v>
      </c>
      <c r="K152" s="213" t="s">
        <v>191</v>
      </c>
      <c r="L152" s="212" t="s">
        <v>191</v>
      </c>
      <c r="M152" s="213" t="s">
        <v>191</v>
      </c>
      <c r="N152" s="212" t="s">
        <v>191</v>
      </c>
      <c r="O152" s="213" t="s">
        <v>191</v>
      </c>
      <c r="P152" s="212" t="s">
        <v>191</v>
      </c>
      <c r="Q152" s="213" t="s">
        <v>191</v>
      </c>
      <c r="R152" s="212" t="s">
        <v>191</v>
      </c>
      <c r="S152" s="213" t="s">
        <v>191</v>
      </c>
      <c r="T152" s="241"/>
      <c r="U152" s="213" t="s">
        <v>191</v>
      </c>
      <c r="V152" s="212" t="s">
        <v>191</v>
      </c>
      <c r="W152" s="213" t="s">
        <v>191</v>
      </c>
      <c r="X152" s="212" t="s">
        <v>191</v>
      </c>
      <c r="Y152" s="213" t="s">
        <v>191</v>
      </c>
      <c r="Z152" s="212" t="s">
        <v>191</v>
      </c>
      <c r="AA152" s="214" t="s">
        <v>191</v>
      </c>
      <c r="AB152" s="212" t="s">
        <v>191</v>
      </c>
      <c r="AC152" s="213" t="s">
        <v>191</v>
      </c>
      <c r="AD152" s="212" t="s">
        <v>191</v>
      </c>
      <c r="AE152" s="213" t="s">
        <v>191</v>
      </c>
      <c r="AF152" s="212" t="s">
        <v>191</v>
      </c>
      <c r="AG152" s="213" t="s">
        <v>191</v>
      </c>
      <c r="AH152" s="212" t="s">
        <v>191</v>
      </c>
      <c r="AI152" s="213" t="s">
        <v>191</v>
      </c>
      <c r="AJ152" s="212" t="s">
        <v>191</v>
      </c>
      <c r="AK152" s="213" t="s">
        <v>191</v>
      </c>
      <c r="AL152" s="212" t="s">
        <v>191</v>
      </c>
      <c r="AM152" s="214" t="s">
        <v>191</v>
      </c>
      <c r="AN152" s="212" t="s">
        <v>191</v>
      </c>
      <c r="AO152" s="213"/>
      <c r="AP152" s="212"/>
      <c r="AQ152" s="213" t="s">
        <v>191</v>
      </c>
      <c r="AR152" s="212" t="s">
        <v>191</v>
      </c>
      <c r="AS152" s="213" t="s">
        <v>191</v>
      </c>
      <c r="AT152" s="212"/>
      <c r="AU152" s="213" t="s">
        <v>191</v>
      </c>
    </row>
    <row r="153" spans="1:47" s="30" customFormat="1" x14ac:dyDescent="0.2">
      <c r="A153" s="143">
        <v>422</v>
      </c>
      <c r="B153" s="143" t="s">
        <v>2821</v>
      </c>
      <c r="C153" s="143"/>
      <c r="D153" s="143"/>
      <c r="E153" s="151">
        <v>39814</v>
      </c>
      <c r="F153" s="219" t="s">
        <v>3889</v>
      </c>
      <c r="G153" s="213" t="s">
        <v>3889</v>
      </c>
      <c r="H153" s="212" t="s">
        <v>3889</v>
      </c>
      <c r="I153" s="213" t="s">
        <v>3889</v>
      </c>
      <c r="J153" s="212" t="s">
        <v>3889</v>
      </c>
      <c r="K153" s="213" t="s">
        <v>3889</v>
      </c>
      <c r="L153" s="212" t="s">
        <v>3889</v>
      </c>
      <c r="M153" s="213" t="s">
        <v>3889</v>
      </c>
      <c r="N153" s="212" t="s">
        <v>3889</v>
      </c>
      <c r="O153" s="213" t="s">
        <v>3889</v>
      </c>
      <c r="P153" s="212" t="s">
        <v>3889</v>
      </c>
      <c r="Q153" s="213" t="s">
        <v>3889</v>
      </c>
      <c r="R153" s="212" t="s">
        <v>3889</v>
      </c>
      <c r="S153" s="213" t="s">
        <v>3889</v>
      </c>
      <c r="T153" s="241" t="s">
        <v>3889</v>
      </c>
      <c r="U153" s="213" t="s">
        <v>3889</v>
      </c>
      <c r="V153" s="212" t="s">
        <v>3889</v>
      </c>
      <c r="W153" s="213" t="s">
        <v>3889</v>
      </c>
      <c r="X153" s="212" t="s">
        <v>3889</v>
      </c>
      <c r="Y153" s="213" t="s">
        <v>3889</v>
      </c>
      <c r="Z153" s="212" t="s">
        <v>3889</v>
      </c>
      <c r="AA153" s="214" t="s">
        <v>3889</v>
      </c>
      <c r="AB153" s="212" t="s">
        <v>3889</v>
      </c>
      <c r="AC153" s="213" t="s">
        <v>3889</v>
      </c>
      <c r="AD153" s="212" t="s">
        <v>3889</v>
      </c>
      <c r="AE153" s="213" t="s">
        <v>3889</v>
      </c>
      <c r="AF153" s="212" t="s">
        <v>3889</v>
      </c>
      <c r="AG153" s="213" t="s">
        <v>3889</v>
      </c>
      <c r="AH153" s="212" t="s">
        <v>3889</v>
      </c>
      <c r="AI153" s="213" t="s">
        <v>3889</v>
      </c>
      <c r="AJ153" s="212" t="s">
        <v>3889</v>
      </c>
      <c r="AK153" s="213" t="s">
        <v>3889</v>
      </c>
      <c r="AL153" s="212" t="s">
        <v>3889</v>
      </c>
      <c r="AM153" s="214" t="s">
        <v>3889</v>
      </c>
      <c r="AN153" s="212" t="s">
        <v>3889</v>
      </c>
      <c r="AO153" s="213" t="s">
        <v>3889</v>
      </c>
      <c r="AP153" s="212" t="s">
        <v>3889</v>
      </c>
      <c r="AQ153" s="213" t="s">
        <v>3889</v>
      </c>
      <c r="AR153" s="212" t="s">
        <v>3889</v>
      </c>
      <c r="AS153" s="213" t="s">
        <v>3889</v>
      </c>
      <c r="AT153" s="212" t="s">
        <v>3889</v>
      </c>
      <c r="AU153" s="213" t="s">
        <v>3889</v>
      </c>
    </row>
    <row r="154" spans="1:47" s="30" customFormat="1" x14ac:dyDescent="0.2">
      <c r="A154" s="143">
        <v>423</v>
      </c>
      <c r="B154" s="143" t="s">
        <v>2822</v>
      </c>
      <c r="C154" s="143"/>
      <c r="D154" s="143"/>
      <c r="E154" s="151">
        <v>39814</v>
      </c>
      <c r="F154" s="219" t="s">
        <v>3889</v>
      </c>
      <c r="G154" s="213" t="s">
        <v>3889</v>
      </c>
      <c r="H154" s="212" t="s">
        <v>3889</v>
      </c>
      <c r="I154" s="213" t="s">
        <v>3889</v>
      </c>
      <c r="J154" s="212" t="s">
        <v>3889</v>
      </c>
      <c r="K154" s="213" t="s">
        <v>3889</v>
      </c>
      <c r="L154" s="212" t="s">
        <v>3889</v>
      </c>
      <c r="M154" s="213" t="s">
        <v>3889</v>
      </c>
      <c r="N154" s="212" t="s">
        <v>3889</v>
      </c>
      <c r="O154" s="213" t="s">
        <v>3889</v>
      </c>
      <c r="P154" s="212" t="s">
        <v>3889</v>
      </c>
      <c r="Q154" s="213" t="s">
        <v>3889</v>
      </c>
      <c r="R154" s="212" t="s">
        <v>3889</v>
      </c>
      <c r="S154" s="213" t="s">
        <v>3889</v>
      </c>
      <c r="T154" s="241" t="s">
        <v>3889</v>
      </c>
      <c r="U154" s="213" t="s">
        <v>3889</v>
      </c>
      <c r="V154" s="212" t="s">
        <v>3889</v>
      </c>
      <c r="W154" s="213" t="s">
        <v>3889</v>
      </c>
      <c r="X154" s="212" t="s">
        <v>3889</v>
      </c>
      <c r="Y154" s="213" t="s">
        <v>3889</v>
      </c>
      <c r="Z154" s="212" t="s">
        <v>3889</v>
      </c>
      <c r="AA154" s="214" t="s">
        <v>3889</v>
      </c>
      <c r="AB154" s="212" t="s">
        <v>3889</v>
      </c>
      <c r="AC154" s="213" t="s">
        <v>3889</v>
      </c>
      <c r="AD154" s="212" t="s">
        <v>3889</v>
      </c>
      <c r="AE154" s="213" t="s">
        <v>3889</v>
      </c>
      <c r="AF154" s="212" t="s">
        <v>3889</v>
      </c>
      <c r="AG154" s="213" t="s">
        <v>3889</v>
      </c>
      <c r="AH154" s="212" t="s">
        <v>3889</v>
      </c>
      <c r="AI154" s="213" t="s">
        <v>3889</v>
      </c>
      <c r="AJ154" s="212" t="s">
        <v>3889</v>
      </c>
      <c r="AK154" s="213" t="s">
        <v>3889</v>
      </c>
      <c r="AL154" s="212" t="s">
        <v>3889</v>
      </c>
      <c r="AM154" s="214" t="s">
        <v>3889</v>
      </c>
      <c r="AN154" s="212" t="s">
        <v>3889</v>
      </c>
      <c r="AO154" s="213" t="s">
        <v>3889</v>
      </c>
      <c r="AP154" s="212" t="s">
        <v>3889</v>
      </c>
      <c r="AQ154" s="213" t="s">
        <v>3889</v>
      </c>
      <c r="AR154" s="212" t="s">
        <v>3889</v>
      </c>
      <c r="AS154" s="213" t="s">
        <v>3889</v>
      </c>
      <c r="AT154" s="212" t="s">
        <v>3889</v>
      </c>
      <c r="AU154" s="213" t="s">
        <v>3889</v>
      </c>
    </row>
    <row r="155" spans="1:47" s="30" customFormat="1" x14ac:dyDescent="0.2">
      <c r="A155" s="143">
        <v>424</v>
      </c>
      <c r="B155" s="143" t="s">
        <v>2823</v>
      </c>
      <c r="C155" s="143"/>
      <c r="D155" s="143"/>
      <c r="E155" s="151">
        <v>39814</v>
      </c>
      <c r="F155" s="219" t="s">
        <v>3889</v>
      </c>
      <c r="G155" s="213" t="s">
        <v>3889</v>
      </c>
      <c r="H155" s="212" t="s">
        <v>3889</v>
      </c>
      <c r="I155" s="213" t="s">
        <v>3889</v>
      </c>
      <c r="J155" s="212" t="s">
        <v>3889</v>
      </c>
      <c r="K155" s="213" t="s">
        <v>3889</v>
      </c>
      <c r="L155" s="212" t="s">
        <v>3889</v>
      </c>
      <c r="M155" s="213" t="s">
        <v>3889</v>
      </c>
      <c r="N155" s="212" t="s">
        <v>3889</v>
      </c>
      <c r="O155" s="213" t="s">
        <v>3889</v>
      </c>
      <c r="P155" s="212" t="s">
        <v>3889</v>
      </c>
      <c r="Q155" s="213" t="s">
        <v>3889</v>
      </c>
      <c r="R155" s="212" t="s">
        <v>3889</v>
      </c>
      <c r="S155" s="213" t="s">
        <v>3889</v>
      </c>
      <c r="T155" s="241" t="s">
        <v>3889</v>
      </c>
      <c r="U155" s="213" t="s">
        <v>3889</v>
      </c>
      <c r="V155" s="212" t="s">
        <v>3889</v>
      </c>
      <c r="W155" s="213" t="s">
        <v>3889</v>
      </c>
      <c r="X155" s="212" t="s">
        <v>3889</v>
      </c>
      <c r="Y155" s="213" t="s">
        <v>3889</v>
      </c>
      <c r="Z155" s="212" t="s">
        <v>3889</v>
      </c>
      <c r="AA155" s="214" t="s">
        <v>3889</v>
      </c>
      <c r="AB155" s="212" t="s">
        <v>3889</v>
      </c>
      <c r="AC155" s="213" t="s">
        <v>3889</v>
      </c>
      <c r="AD155" s="212" t="s">
        <v>3889</v>
      </c>
      <c r="AE155" s="213" t="s">
        <v>3889</v>
      </c>
      <c r="AF155" s="212" t="s">
        <v>3889</v>
      </c>
      <c r="AG155" s="213" t="s">
        <v>3889</v>
      </c>
      <c r="AH155" s="212" t="s">
        <v>3889</v>
      </c>
      <c r="AI155" s="213" t="s">
        <v>3889</v>
      </c>
      <c r="AJ155" s="212" t="s">
        <v>3889</v>
      </c>
      <c r="AK155" s="213" t="s">
        <v>3889</v>
      </c>
      <c r="AL155" s="212" t="s">
        <v>3889</v>
      </c>
      <c r="AM155" s="214" t="s">
        <v>3889</v>
      </c>
      <c r="AN155" s="212" t="s">
        <v>3889</v>
      </c>
      <c r="AO155" s="213" t="s">
        <v>3889</v>
      </c>
      <c r="AP155" s="212" t="s">
        <v>3889</v>
      </c>
      <c r="AQ155" s="213" t="s">
        <v>3889</v>
      </c>
      <c r="AR155" s="212" t="s">
        <v>3889</v>
      </c>
      <c r="AS155" s="213" t="s">
        <v>3889</v>
      </c>
      <c r="AT155" s="212" t="s">
        <v>3889</v>
      </c>
      <c r="AU155" s="213" t="s">
        <v>3889</v>
      </c>
    </row>
    <row r="156" spans="1:47" s="30" customFormat="1" x14ac:dyDescent="0.2">
      <c r="A156" s="143">
        <v>425</v>
      </c>
      <c r="B156" s="143" t="s">
        <v>2824</v>
      </c>
      <c r="C156" s="143"/>
      <c r="D156" s="143"/>
      <c r="E156" s="151">
        <v>39814</v>
      </c>
      <c r="F156" s="219" t="s">
        <v>3889</v>
      </c>
      <c r="G156" s="213" t="s">
        <v>3889</v>
      </c>
      <c r="H156" s="212" t="s">
        <v>3889</v>
      </c>
      <c r="I156" s="213" t="s">
        <v>3889</v>
      </c>
      <c r="J156" s="212" t="s">
        <v>3889</v>
      </c>
      <c r="K156" s="213" t="s">
        <v>3889</v>
      </c>
      <c r="L156" s="212" t="s">
        <v>3889</v>
      </c>
      <c r="M156" s="213" t="s">
        <v>3889</v>
      </c>
      <c r="N156" s="212" t="s">
        <v>3889</v>
      </c>
      <c r="O156" s="213" t="s">
        <v>3889</v>
      </c>
      <c r="P156" s="212" t="s">
        <v>3889</v>
      </c>
      <c r="Q156" s="213" t="s">
        <v>3889</v>
      </c>
      <c r="R156" s="212" t="s">
        <v>3889</v>
      </c>
      <c r="S156" s="213" t="s">
        <v>3889</v>
      </c>
      <c r="T156" s="241" t="s">
        <v>3889</v>
      </c>
      <c r="U156" s="213" t="s">
        <v>3889</v>
      </c>
      <c r="V156" s="212" t="s">
        <v>3889</v>
      </c>
      <c r="W156" s="213" t="s">
        <v>3889</v>
      </c>
      <c r="X156" s="212" t="s">
        <v>3889</v>
      </c>
      <c r="Y156" s="213" t="s">
        <v>3889</v>
      </c>
      <c r="Z156" s="212" t="s">
        <v>3889</v>
      </c>
      <c r="AA156" s="214" t="s">
        <v>3889</v>
      </c>
      <c r="AB156" s="212" t="s">
        <v>3889</v>
      </c>
      <c r="AC156" s="213" t="s">
        <v>3889</v>
      </c>
      <c r="AD156" s="212" t="s">
        <v>3889</v>
      </c>
      <c r="AE156" s="213" t="s">
        <v>3889</v>
      </c>
      <c r="AF156" s="212" t="s">
        <v>3889</v>
      </c>
      <c r="AG156" s="213" t="s">
        <v>3889</v>
      </c>
      <c r="AH156" s="212" t="s">
        <v>3889</v>
      </c>
      <c r="AI156" s="213" t="s">
        <v>3889</v>
      </c>
      <c r="AJ156" s="212" t="s">
        <v>3889</v>
      </c>
      <c r="AK156" s="213" t="s">
        <v>3889</v>
      </c>
      <c r="AL156" s="212" t="s">
        <v>3889</v>
      </c>
      <c r="AM156" s="214" t="s">
        <v>3889</v>
      </c>
      <c r="AN156" s="212" t="s">
        <v>3889</v>
      </c>
      <c r="AO156" s="213" t="s">
        <v>3889</v>
      </c>
      <c r="AP156" s="212" t="s">
        <v>3889</v>
      </c>
      <c r="AQ156" s="213" t="s">
        <v>3889</v>
      </c>
      <c r="AR156" s="212" t="s">
        <v>3889</v>
      </c>
      <c r="AS156" s="213" t="s">
        <v>3889</v>
      </c>
      <c r="AT156" s="212" t="s">
        <v>3889</v>
      </c>
      <c r="AU156" s="213" t="s">
        <v>3889</v>
      </c>
    </row>
    <row r="157" spans="1:47" s="30" customFormat="1" x14ac:dyDescent="0.2">
      <c r="A157" s="143">
        <v>426</v>
      </c>
      <c r="B157" s="143" t="s">
        <v>2825</v>
      </c>
      <c r="C157" s="143"/>
      <c r="D157" s="143"/>
      <c r="E157" s="151">
        <v>39814</v>
      </c>
      <c r="F157" s="219" t="s">
        <v>3889</v>
      </c>
      <c r="G157" s="213" t="s">
        <v>3889</v>
      </c>
      <c r="H157" s="212" t="s">
        <v>3889</v>
      </c>
      <c r="I157" s="213" t="s">
        <v>3889</v>
      </c>
      <c r="J157" s="212" t="s">
        <v>3889</v>
      </c>
      <c r="K157" s="213" t="s">
        <v>3889</v>
      </c>
      <c r="L157" s="212" t="s">
        <v>3889</v>
      </c>
      <c r="M157" s="213" t="s">
        <v>3889</v>
      </c>
      <c r="N157" s="212" t="s">
        <v>3889</v>
      </c>
      <c r="O157" s="213" t="s">
        <v>3889</v>
      </c>
      <c r="P157" s="212" t="s">
        <v>3889</v>
      </c>
      <c r="Q157" s="213" t="s">
        <v>3889</v>
      </c>
      <c r="R157" s="212" t="s">
        <v>3889</v>
      </c>
      <c r="S157" s="213" t="s">
        <v>3889</v>
      </c>
      <c r="T157" s="241" t="s">
        <v>3889</v>
      </c>
      <c r="U157" s="213" t="s">
        <v>3889</v>
      </c>
      <c r="V157" s="212" t="s">
        <v>3889</v>
      </c>
      <c r="W157" s="213" t="s">
        <v>3889</v>
      </c>
      <c r="X157" s="212" t="s">
        <v>3889</v>
      </c>
      <c r="Y157" s="213" t="s">
        <v>3889</v>
      </c>
      <c r="Z157" s="212" t="s">
        <v>3889</v>
      </c>
      <c r="AA157" s="214" t="s">
        <v>3889</v>
      </c>
      <c r="AB157" s="212" t="s">
        <v>3889</v>
      </c>
      <c r="AC157" s="213" t="s">
        <v>3889</v>
      </c>
      <c r="AD157" s="212" t="s">
        <v>3889</v>
      </c>
      <c r="AE157" s="213" t="s">
        <v>3889</v>
      </c>
      <c r="AF157" s="212" t="s">
        <v>3889</v>
      </c>
      <c r="AG157" s="213" t="s">
        <v>3889</v>
      </c>
      <c r="AH157" s="212" t="s">
        <v>3889</v>
      </c>
      <c r="AI157" s="213" t="s">
        <v>3889</v>
      </c>
      <c r="AJ157" s="212" t="s">
        <v>3889</v>
      </c>
      <c r="AK157" s="213" t="s">
        <v>3889</v>
      </c>
      <c r="AL157" s="212" t="s">
        <v>3889</v>
      </c>
      <c r="AM157" s="214" t="s">
        <v>3889</v>
      </c>
      <c r="AN157" s="212" t="s">
        <v>3889</v>
      </c>
      <c r="AO157" s="213" t="s">
        <v>3889</v>
      </c>
      <c r="AP157" s="212" t="s">
        <v>3889</v>
      </c>
      <c r="AQ157" s="213" t="s">
        <v>3889</v>
      </c>
      <c r="AR157" s="212" t="s">
        <v>3889</v>
      </c>
      <c r="AS157" s="213" t="s">
        <v>3889</v>
      </c>
      <c r="AT157" s="212" t="s">
        <v>3889</v>
      </c>
      <c r="AU157" s="213" t="s">
        <v>3889</v>
      </c>
    </row>
    <row r="158" spans="1:47" s="30" customFormat="1" x14ac:dyDescent="0.2">
      <c r="A158" s="143">
        <v>427</v>
      </c>
      <c r="B158" s="143" t="s">
        <v>2826</v>
      </c>
      <c r="C158" s="143"/>
      <c r="D158" s="143"/>
      <c r="E158" s="151">
        <v>39814</v>
      </c>
      <c r="F158" s="219" t="s">
        <v>3889</v>
      </c>
      <c r="G158" s="213" t="s">
        <v>3889</v>
      </c>
      <c r="H158" s="212" t="s">
        <v>3889</v>
      </c>
      <c r="I158" s="213" t="s">
        <v>3889</v>
      </c>
      <c r="J158" s="212" t="s">
        <v>3889</v>
      </c>
      <c r="K158" s="213" t="s">
        <v>3889</v>
      </c>
      <c r="L158" s="212" t="s">
        <v>3889</v>
      </c>
      <c r="M158" s="213" t="s">
        <v>3889</v>
      </c>
      <c r="N158" s="212" t="s">
        <v>3889</v>
      </c>
      <c r="O158" s="213" t="s">
        <v>3889</v>
      </c>
      <c r="P158" s="212" t="s">
        <v>3889</v>
      </c>
      <c r="Q158" s="213" t="s">
        <v>3889</v>
      </c>
      <c r="R158" s="212" t="s">
        <v>3889</v>
      </c>
      <c r="S158" s="213" t="s">
        <v>3889</v>
      </c>
      <c r="T158" s="241" t="s">
        <v>3889</v>
      </c>
      <c r="U158" s="213" t="s">
        <v>3889</v>
      </c>
      <c r="V158" s="212" t="s">
        <v>3889</v>
      </c>
      <c r="W158" s="213" t="s">
        <v>3889</v>
      </c>
      <c r="X158" s="212" t="s">
        <v>3889</v>
      </c>
      <c r="Y158" s="213" t="s">
        <v>3889</v>
      </c>
      <c r="Z158" s="212" t="s">
        <v>3889</v>
      </c>
      <c r="AA158" s="214" t="s">
        <v>3889</v>
      </c>
      <c r="AB158" s="212" t="s">
        <v>3889</v>
      </c>
      <c r="AC158" s="213" t="s">
        <v>3889</v>
      </c>
      <c r="AD158" s="212" t="s">
        <v>3889</v>
      </c>
      <c r="AE158" s="213" t="s">
        <v>3889</v>
      </c>
      <c r="AF158" s="212" t="s">
        <v>3889</v>
      </c>
      <c r="AG158" s="213" t="s">
        <v>3889</v>
      </c>
      <c r="AH158" s="212" t="s">
        <v>3889</v>
      </c>
      <c r="AI158" s="213" t="s">
        <v>3889</v>
      </c>
      <c r="AJ158" s="212" t="s">
        <v>3889</v>
      </c>
      <c r="AK158" s="213" t="s">
        <v>3889</v>
      </c>
      <c r="AL158" s="212" t="s">
        <v>3889</v>
      </c>
      <c r="AM158" s="214" t="s">
        <v>3889</v>
      </c>
      <c r="AN158" s="212" t="s">
        <v>3889</v>
      </c>
      <c r="AO158" s="213" t="s">
        <v>3889</v>
      </c>
      <c r="AP158" s="212" t="s">
        <v>3889</v>
      </c>
      <c r="AQ158" s="213" t="s">
        <v>3889</v>
      </c>
      <c r="AR158" s="212" t="s">
        <v>3889</v>
      </c>
      <c r="AS158" s="213" t="s">
        <v>3889</v>
      </c>
      <c r="AT158" s="212" t="s">
        <v>3889</v>
      </c>
      <c r="AU158" s="213" t="s">
        <v>3889</v>
      </c>
    </row>
    <row r="159" spans="1:47" s="30" customFormat="1" x14ac:dyDescent="0.2">
      <c r="A159" s="143">
        <v>428</v>
      </c>
      <c r="B159" s="143" t="s">
        <v>2827</v>
      </c>
      <c r="C159" s="143"/>
      <c r="D159" s="143"/>
      <c r="E159" s="151">
        <v>39814</v>
      </c>
      <c r="F159" s="219" t="s">
        <v>3889</v>
      </c>
      <c r="G159" s="213" t="s">
        <v>3889</v>
      </c>
      <c r="H159" s="212" t="s">
        <v>3889</v>
      </c>
      <c r="I159" s="213" t="s">
        <v>3889</v>
      </c>
      <c r="J159" s="212" t="s">
        <v>3889</v>
      </c>
      <c r="K159" s="213" t="s">
        <v>3889</v>
      </c>
      <c r="L159" s="212" t="s">
        <v>3889</v>
      </c>
      <c r="M159" s="213" t="s">
        <v>3889</v>
      </c>
      <c r="N159" s="212" t="s">
        <v>3889</v>
      </c>
      <c r="O159" s="213" t="s">
        <v>3889</v>
      </c>
      <c r="P159" s="212" t="s">
        <v>3889</v>
      </c>
      <c r="Q159" s="213" t="s">
        <v>3889</v>
      </c>
      <c r="R159" s="212" t="s">
        <v>3889</v>
      </c>
      <c r="S159" s="213" t="s">
        <v>3889</v>
      </c>
      <c r="T159" s="241" t="s">
        <v>3889</v>
      </c>
      <c r="U159" s="213" t="s">
        <v>3889</v>
      </c>
      <c r="V159" s="212" t="s">
        <v>3889</v>
      </c>
      <c r="W159" s="213" t="s">
        <v>3889</v>
      </c>
      <c r="X159" s="212" t="s">
        <v>3889</v>
      </c>
      <c r="Y159" s="213" t="s">
        <v>3889</v>
      </c>
      <c r="Z159" s="212" t="s">
        <v>3889</v>
      </c>
      <c r="AA159" s="214" t="s">
        <v>3889</v>
      </c>
      <c r="AB159" s="212" t="s">
        <v>3889</v>
      </c>
      <c r="AC159" s="213" t="s">
        <v>3889</v>
      </c>
      <c r="AD159" s="212" t="s">
        <v>3889</v>
      </c>
      <c r="AE159" s="213" t="s">
        <v>3889</v>
      </c>
      <c r="AF159" s="212" t="s">
        <v>3889</v>
      </c>
      <c r="AG159" s="213" t="s">
        <v>3889</v>
      </c>
      <c r="AH159" s="212" t="s">
        <v>3889</v>
      </c>
      <c r="AI159" s="213" t="s">
        <v>3889</v>
      </c>
      <c r="AJ159" s="212" t="s">
        <v>3889</v>
      </c>
      <c r="AK159" s="213" t="s">
        <v>3889</v>
      </c>
      <c r="AL159" s="212" t="s">
        <v>3889</v>
      </c>
      <c r="AM159" s="214" t="s">
        <v>3889</v>
      </c>
      <c r="AN159" s="212" t="s">
        <v>3889</v>
      </c>
      <c r="AO159" s="213" t="s">
        <v>3889</v>
      </c>
      <c r="AP159" s="212" t="s">
        <v>3889</v>
      </c>
      <c r="AQ159" s="213" t="s">
        <v>3889</v>
      </c>
      <c r="AR159" s="212" t="s">
        <v>3889</v>
      </c>
      <c r="AS159" s="213" t="s">
        <v>3889</v>
      </c>
      <c r="AT159" s="212" t="s">
        <v>3889</v>
      </c>
      <c r="AU159" s="213" t="s">
        <v>3889</v>
      </c>
    </row>
    <row r="160" spans="1:47" s="30" customFormat="1" x14ac:dyDescent="0.2">
      <c r="A160" s="143">
        <v>429</v>
      </c>
      <c r="B160" s="143" t="s">
        <v>2828</v>
      </c>
      <c r="C160" s="143"/>
      <c r="D160" s="143"/>
      <c r="E160" s="151"/>
      <c r="F160" s="212"/>
      <c r="G160" s="213"/>
      <c r="H160" s="212"/>
      <c r="I160" s="213"/>
      <c r="J160" s="212"/>
      <c r="K160" s="213"/>
      <c r="L160" s="212" t="s">
        <v>191</v>
      </c>
      <c r="M160" s="213" t="s">
        <v>191</v>
      </c>
      <c r="N160" s="212" t="s">
        <v>191</v>
      </c>
      <c r="O160" s="213" t="s">
        <v>191</v>
      </c>
      <c r="P160" s="212" t="s">
        <v>191</v>
      </c>
      <c r="Q160" s="213" t="s">
        <v>191</v>
      </c>
      <c r="R160" s="212" t="s">
        <v>191</v>
      </c>
      <c r="S160" s="213" t="s">
        <v>191</v>
      </c>
      <c r="T160" s="241"/>
      <c r="U160" s="213"/>
      <c r="V160" s="212"/>
      <c r="W160" s="213"/>
      <c r="X160" s="212"/>
      <c r="Y160" s="213"/>
      <c r="Z160" s="212"/>
      <c r="AA160" s="214" t="s">
        <v>191</v>
      </c>
      <c r="AB160" s="212" t="s">
        <v>191</v>
      </c>
      <c r="AC160" s="213" t="s">
        <v>191</v>
      </c>
      <c r="AD160" s="212" t="s">
        <v>191</v>
      </c>
      <c r="AE160" s="213"/>
      <c r="AF160" s="212"/>
      <c r="AG160" s="213"/>
      <c r="AH160" s="212"/>
      <c r="AI160" s="213"/>
      <c r="AJ160" s="212"/>
      <c r="AK160" s="213"/>
      <c r="AL160" s="212"/>
      <c r="AM160" s="214" t="s">
        <v>191</v>
      </c>
      <c r="AN160" s="212" t="s">
        <v>191</v>
      </c>
      <c r="AO160" s="213"/>
      <c r="AP160" s="212"/>
      <c r="AQ160" s="213" t="s">
        <v>191</v>
      </c>
      <c r="AR160" s="212"/>
      <c r="AS160" s="213"/>
      <c r="AT160" s="212"/>
      <c r="AU160" s="213" t="s">
        <v>191</v>
      </c>
    </row>
    <row r="161" spans="1:47" s="30" customFormat="1" x14ac:dyDescent="0.2">
      <c r="A161" s="143">
        <v>430</v>
      </c>
      <c r="B161" s="143" t="s">
        <v>2829</v>
      </c>
      <c r="C161" s="143"/>
      <c r="D161" s="143"/>
      <c r="E161" s="151">
        <v>39814</v>
      </c>
      <c r="F161" s="219" t="s">
        <v>3889</v>
      </c>
      <c r="G161" s="213" t="s">
        <v>3889</v>
      </c>
      <c r="H161" s="212" t="s">
        <v>3889</v>
      </c>
      <c r="I161" s="213" t="s">
        <v>3889</v>
      </c>
      <c r="J161" s="212" t="s">
        <v>3889</v>
      </c>
      <c r="K161" s="213" t="s">
        <v>3889</v>
      </c>
      <c r="L161" s="212" t="s">
        <v>3889</v>
      </c>
      <c r="M161" s="213" t="s">
        <v>3889</v>
      </c>
      <c r="N161" s="212" t="s">
        <v>3889</v>
      </c>
      <c r="O161" s="213" t="s">
        <v>3889</v>
      </c>
      <c r="P161" s="212" t="s">
        <v>3889</v>
      </c>
      <c r="Q161" s="213" t="s">
        <v>3889</v>
      </c>
      <c r="R161" s="212" t="s">
        <v>3889</v>
      </c>
      <c r="S161" s="213" t="s">
        <v>3889</v>
      </c>
      <c r="T161" s="241" t="s">
        <v>3889</v>
      </c>
      <c r="U161" s="213" t="s">
        <v>3889</v>
      </c>
      <c r="V161" s="212" t="s">
        <v>3889</v>
      </c>
      <c r="W161" s="213" t="s">
        <v>3889</v>
      </c>
      <c r="X161" s="212" t="s">
        <v>3889</v>
      </c>
      <c r="Y161" s="213" t="s">
        <v>3889</v>
      </c>
      <c r="Z161" s="212" t="s">
        <v>3889</v>
      </c>
      <c r="AA161" s="214" t="s">
        <v>3889</v>
      </c>
      <c r="AB161" s="212" t="s">
        <v>3889</v>
      </c>
      <c r="AC161" s="213" t="s">
        <v>3889</v>
      </c>
      <c r="AD161" s="212" t="s">
        <v>3889</v>
      </c>
      <c r="AE161" s="213" t="s">
        <v>3889</v>
      </c>
      <c r="AF161" s="212" t="s">
        <v>3889</v>
      </c>
      <c r="AG161" s="213" t="s">
        <v>3889</v>
      </c>
      <c r="AH161" s="212" t="s">
        <v>3889</v>
      </c>
      <c r="AI161" s="213" t="s">
        <v>3889</v>
      </c>
      <c r="AJ161" s="212" t="s">
        <v>3889</v>
      </c>
      <c r="AK161" s="213" t="s">
        <v>3889</v>
      </c>
      <c r="AL161" s="212" t="s">
        <v>3889</v>
      </c>
      <c r="AM161" s="214" t="s">
        <v>3889</v>
      </c>
      <c r="AN161" s="212" t="s">
        <v>3889</v>
      </c>
      <c r="AO161" s="213" t="s">
        <v>3889</v>
      </c>
      <c r="AP161" s="212" t="s">
        <v>3889</v>
      </c>
      <c r="AQ161" s="213" t="s">
        <v>3889</v>
      </c>
      <c r="AR161" s="212" t="s">
        <v>3889</v>
      </c>
      <c r="AS161" s="213" t="s">
        <v>3889</v>
      </c>
      <c r="AT161" s="212" t="s">
        <v>3889</v>
      </c>
      <c r="AU161" s="213" t="s">
        <v>3889</v>
      </c>
    </row>
    <row r="162" spans="1:47" s="30" customFormat="1" x14ac:dyDescent="0.2">
      <c r="A162" s="143">
        <v>431</v>
      </c>
      <c r="B162" s="143" t="s">
        <v>2830</v>
      </c>
      <c r="C162" s="143"/>
      <c r="D162" s="143"/>
      <c r="E162" s="151"/>
      <c r="F162" s="212" t="s">
        <v>191</v>
      </c>
      <c r="G162" s="213" t="s">
        <v>191</v>
      </c>
      <c r="H162" s="212" t="s">
        <v>191</v>
      </c>
      <c r="I162" s="213" t="s">
        <v>191</v>
      </c>
      <c r="J162" s="212" t="s">
        <v>191</v>
      </c>
      <c r="K162" s="213" t="s">
        <v>191</v>
      </c>
      <c r="L162" s="212"/>
      <c r="M162" s="213"/>
      <c r="N162" s="212"/>
      <c r="O162" s="213"/>
      <c r="P162" s="212" t="s">
        <v>191</v>
      </c>
      <c r="Q162" s="213"/>
      <c r="R162" s="212"/>
      <c r="S162" s="213"/>
      <c r="T162" s="241"/>
      <c r="U162" s="213"/>
      <c r="V162" s="212"/>
      <c r="W162" s="213"/>
      <c r="X162" s="212"/>
      <c r="Y162" s="213"/>
      <c r="Z162" s="212"/>
      <c r="AA162" s="214" t="s">
        <v>191</v>
      </c>
      <c r="AB162" s="212" t="s">
        <v>191</v>
      </c>
      <c r="AC162" s="213" t="s">
        <v>191</v>
      </c>
      <c r="AD162" s="212" t="s">
        <v>191</v>
      </c>
      <c r="AE162" s="213" t="s">
        <v>191</v>
      </c>
      <c r="AF162" s="212"/>
      <c r="AG162" s="213" t="s">
        <v>191</v>
      </c>
      <c r="AH162" s="212"/>
      <c r="AI162" s="213"/>
      <c r="AJ162" s="212" t="s">
        <v>191</v>
      </c>
      <c r="AK162" s="213" t="s">
        <v>191</v>
      </c>
      <c r="AL162" s="212"/>
      <c r="AM162" s="214" t="s">
        <v>191</v>
      </c>
      <c r="AN162" s="212" t="s">
        <v>191</v>
      </c>
      <c r="AO162" s="213"/>
      <c r="AP162" s="212"/>
      <c r="AQ162" s="213" t="s">
        <v>191</v>
      </c>
      <c r="AR162" s="212"/>
      <c r="AS162" s="213"/>
      <c r="AT162" s="212"/>
      <c r="AU162" s="213" t="s">
        <v>191</v>
      </c>
    </row>
    <row r="163" spans="1:47" s="30" customFormat="1" x14ac:dyDescent="0.2">
      <c r="A163" s="143">
        <v>432</v>
      </c>
      <c r="B163" s="143" t="s">
        <v>2831</v>
      </c>
      <c r="C163" s="143"/>
      <c r="D163" s="143"/>
      <c r="E163" s="151">
        <v>39814</v>
      </c>
      <c r="F163" s="219" t="s">
        <v>3889</v>
      </c>
      <c r="G163" s="213" t="s">
        <v>3889</v>
      </c>
      <c r="H163" s="212" t="s">
        <v>3889</v>
      </c>
      <c r="I163" s="213" t="s">
        <v>3889</v>
      </c>
      <c r="J163" s="212" t="s">
        <v>3889</v>
      </c>
      <c r="K163" s="213" t="s">
        <v>3889</v>
      </c>
      <c r="L163" s="212" t="s">
        <v>3889</v>
      </c>
      <c r="M163" s="213" t="s">
        <v>3889</v>
      </c>
      <c r="N163" s="212" t="s">
        <v>3889</v>
      </c>
      <c r="O163" s="213" t="s">
        <v>3889</v>
      </c>
      <c r="P163" s="212" t="s">
        <v>3889</v>
      </c>
      <c r="Q163" s="213" t="s">
        <v>3889</v>
      </c>
      <c r="R163" s="212" t="s">
        <v>3889</v>
      </c>
      <c r="S163" s="213" t="s">
        <v>3889</v>
      </c>
      <c r="T163" s="241" t="s">
        <v>3889</v>
      </c>
      <c r="U163" s="213" t="s">
        <v>3889</v>
      </c>
      <c r="V163" s="212" t="s">
        <v>3889</v>
      </c>
      <c r="W163" s="213" t="s">
        <v>3889</v>
      </c>
      <c r="X163" s="212" t="s">
        <v>3889</v>
      </c>
      <c r="Y163" s="213" t="s">
        <v>3889</v>
      </c>
      <c r="Z163" s="212" t="s">
        <v>3889</v>
      </c>
      <c r="AA163" s="214" t="s">
        <v>3889</v>
      </c>
      <c r="AB163" s="212" t="s">
        <v>3889</v>
      </c>
      <c r="AC163" s="213" t="s">
        <v>3889</v>
      </c>
      <c r="AD163" s="212" t="s">
        <v>3889</v>
      </c>
      <c r="AE163" s="213" t="s">
        <v>3889</v>
      </c>
      <c r="AF163" s="212" t="s">
        <v>3889</v>
      </c>
      <c r="AG163" s="213" t="s">
        <v>3889</v>
      </c>
      <c r="AH163" s="212" t="s">
        <v>3889</v>
      </c>
      <c r="AI163" s="213" t="s">
        <v>3889</v>
      </c>
      <c r="AJ163" s="212" t="s">
        <v>3889</v>
      </c>
      <c r="AK163" s="213" t="s">
        <v>3889</v>
      </c>
      <c r="AL163" s="212" t="s">
        <v>3889</v>
      </c>
      <c r="AM163" s="214" t="s">
        <v>3889</v>
      </c>
      <c r="AN163" s="212" t="s">
        <v>3889</v>
      </c>
      <c r="AO163" s="213" t="s">
        <v>3889</v>
      </c>
      <c r="AP163" s="212" t="s">
        <v>3889</v>
      </c>
      <c r="AQ163" s="213" t="s">
        <v>3889</v>
      </c>
      <c r="AR163" s="212" t="s">
        <v>3889</v>
      </c>
      <c r="AS163" s="213" t="s">
        <v>3889</v>
      </c>
      <c r="AT163" s="212" t="s">
        <v>3889</v>
      </c>
      <c r="AU163" s="213" t="s">
        <v>3889</v>
      </c>
    </row>
    <row r="164" spans="1:47" s="30" customFormat="1" x14ac:dyDescent="0.2">
      <c r="A164" s="143">
        <v>433</v>
      </c>
      <c r="B164" s="143" t="s">
        <v>2832</v>
      </c>
      <c r="C164" s="143"/>
      <c r="D164" s="143"/>
      <c r="E164" s="151">
        <v>39814</v>
      </c>
      <c r="F164" s="219" t="s">
        <v>3889</v>
      </c>
      <c r="G164" s="213" t="s">
        <v>3889</v>
      </c>
      <c r="H164" s="212" t="s">
        <v>3889</v>
      </c>
      <c r="I164" s="213" t="s">
        <v>3889</v>
      </c>
      <c r="J164" s="212" t="s">
        <v>3889</v>
      </c>
      <c r="K164" s="213" t="s">
        <v>3889</v>
      </c>
      <c r="L164" s="212" t="s">
        <v>3889</v>
      </c>
      <c r="M164" s="213" t="s">
        <v>3889</v>
      </c>
      <c r="N164" s="212" t="s">
        <v>3889</v>
      </c>
      <c r="O164" s="213" t="s">
        <v>3889</v>
      </c>
      <c r="P164" s="212" t="s">
        <v>3889</v>
      </c>
      <c r="Q164" s="213" t="s">
        <v>3889</v>
      </c>
      <c r="R164" s="212" t="s">
        <v>3889</v>
      </c>
      <c r="S164" s="213" t="s">
        <v>3889</v>
      </c>
      <c r="T164" s="241" t="s">
        <v>3889</v>
      </c>
      <c r="U164" s="213" t="s">
        <v>3889</v>
      </c>
      <c r="V164" s="212" t="s">
        <v>3889</v>
      </c>
      <c r="W164" s="213" t="s">
        <v>3889</v>
      </c>
      <c r="X164" s="212" t="s">
        <v>3889</v>
      </c>
      <c r="Y164" s="213" t="s">
        <v>3889</v>
      </c>
      <c r="Z164" s="212" t="s">
        <v>3889</v>
      </c>
      <c r="AA164" s="214" t="s">
        <v>3889</v>
      </c>
      <c r="AB164" s="212" t="s">
        <v>3889</v>
      </c>
      <c r="AC164" s="213" t="s">
        <v>3889</v>
      </c>
      <c r="AD164" s="212" t="s">
        <v>3889</v>
      </c>
      <c r="AE164" s="213" t="s">
        <v>3889</v>
      </c>
      <c r="AF164" s="212" t="s">
        <v>3889</v>
      </c>
      <c r="AG164" s="213" t="s">
        <v>3889</v>
      </c>
      <c r="AH164" s="212" t="s">
        <v>3889</v>
      </c>
      <c r="AI164" s="213" t="s">
        <v>3889</v>
      </c>
      <c r="AJ164" s="212" t="s">
        <v>3889</v>
      </c>
      <c r="AK164" s="213" t="s">
        <v>3889</v>
      </c>
      <c r="AL164" s="212" t="s">
        <v>3889</v>
      </c>
      <c r="AM164" s="214" t="s">
        <v>3889</v>
      </c>
      <c r="AN164" s="212" t="s">
        <v>3889</v>
      </c>
      <c r="AO164" s="213" t="s">
        <v>3889</v>
      </c>
      <c r="AP164" s="212" t="s">
        <v>3889</v>
      </c>
      <c r="AQ164" s="213" t="s">
        <v>3889</v>
      </c>
      <c r="AR164" s="212" t="s">
        <v>3889</v>
      </c>
      <c r="AS164" s="213" t="s">
        <v>3889</v>
      </c>
      <c r="AT164" s="212" t="s">
        <v>3889</v>
      </c>
      <c r="AU164" s="213" t="s">
        <v>3889</v>
      </c>
    </row>
    <row r="165" spans="1:47" s="30" customFormat="1" x14ac:dyDescent="0.2">
      <c r="A165" s="143">
        <v>434</v>
      </c>
      <c r="B165" s="143" t="s">
        <v>2833</v>
      </c>
      <c r="C165" s="143"/>
      <c r="D165" s="143"/>
      <c r="E165" s="151">
        <v>39814</v>
      </c>
      <c r="F165" s="219" t="s">
        <v>3889</v>
      </c>
      <c r="G165" s="213" t="s">
        <v>3889</v>
      </c>
      <c r="H165" s="212" t="s">
        <v>3889</v>
      </c>
      <c r="I165" s="213" t="s">
        <v>3889</v>
      </c>
      <c r="J165" s="212" t="s">
        <v>3889</v>
      </c>
      <c r="K165" s="213" t="s">
        <v>3889</v>
      </c>
      <c r="L165" s="212" t="s">
        <v>3889</v>
      </c>
      <c r="M165" s="213" t="s">
        <v>3889</v>
      </c>
      <c r="N165" s="212" t="s">
        <v>3889</v>
      </c>
      <c r="O165" s="213" t="s">
        <v>3889</v>
      </c>
      <c r="P165" s="212" t="s">
        <v>3889</v>
      </c>
      <c r="Q165" s="213" t="s">
        <v>3889</v>
      </c>
      <c r="R165" s="212" t="s">
        <v>3889</v>
      </c>
      <c r="S165" s="213" t="s">
        <v>3889</v>
      </c>
      <c r="T165" s="241" t="s">
        <v>3889</v>
      </c>
      <c r="U165" s="213" t="s">
        <v>3889</v>
      </c>
      <c r="V165" s="212" t="s">
        <v>3889</v>
      </c>
      <c r="W165" s="213" t="s">
        <v>3889</v>
      </c>
      <c r="X165" s="212" t="s">
        <v>3889</v>
      </c>
      <c r="Y165" s="213" t="s">
        <v>3889</v>
      </c>
      <c r="Z165" s="212" t="s">
        <v>3889</v>
      </c>
      <c r="AA165" s="214" t="s">
        <v>3889</v>
      </c>
      <c r="AB165" s="212" t="s">
        <v>3889</v>
      </c>
      <c r="AC165" s="213" t="s">
        <v>3889</v>
      </c>
      <c r="AD165" s="212" t="s">
        <v>3889</v>
      </c>
      <c r="AE165" s="213" t="s">
        <v>3889</v>
      </c>
      <c r="AF165" s="212" t="s">
        <v>3889</v>
      </c>
      <c r="AG165" s="213" t="s">
        <v>3889</v>
      </c>
      <c r="AH165" s="212" t="s">
        <v>3889</v>
      </c>
      <c r="AI165" s="213" t="s">
        <v>3889</v>
      </c>
      <c r="AJ165" s="212" t="s">
        <v>3889</v>
      </c>
      <c r="AK165" s="213" t="s">
        <v>3889</v>
      </c>
      <c r="AL165" s="212" t="s">
        <v>3889</v>
      </c>
      <c r="AM165" s="214" t="s">
        <v>3889</v>
      </c>
      <c r="AN165" s="212" t="s">
        <v>3889</v>
      </c>
      <c r="AO165" s="213" t="s">
        <v>3889</v>
      </c>
      <c r="AP165" s="212" t="s">
        <v>3889</v>
      </c>
      <c r="AQ165" s="213" t="s">
        <v>3889</v>
      </c>
      <c r="AR165" s="212" t="s">
        <v>3889</v>
      </c>
      <c r="AS165" s="213" t="s">
        <v>3889</v>
      </c>
      <c r="AT165" s="212" t="s">
        <v>3889</v>
      </c>
      <c r="AU165" s="213" t="s">
        <v>3889</v>
      </c>
    </row>
    <row r="166" spans="1:47" s="30" customFormat="1" x14ac:dyDescent="0.2">
      <c r="A166" s="143">
        <v>435</v>
      </c>
      <c r="B166" s="143" t="s">
        <v>2834</v>
      </c>
      <c r="C166" s="143"/>
      <c r="D166" s="143"/>
      <c r="E166" s="151">
        <v>39814</v>
      </c>
      <c r="F166" s="219" t="s">
        <v>3889</v>
      </c>
      <c r="G166" s="213" t="s">
        <v>3889</v>
      </c>
      <c r="H166" s="212" t="s">
        <v>3889</v>
      </c>
      <c r="I166" s="213" t="s">
        <v>3889</v>
      </c>
      <c r="J166" s="212" t="s">
        <v>3889</v>
      </c>
      <c r="K166" s="213" t="s">
        <v>3889</v>
      </c>
      <c r="L166" s="212" t="s">
        <v>3889</v>
      </c>
      <c r="M166" s="213" t="s">
        <v>3889</v>
      </c>
      <c r="N166" s="212" t="s">
        <v>3889</v>
      </c>
      <c r="O166" s="213" t="s">
        <v>3889</v>
      </c>
      <c r="P166" s="212" t="s">
        <v>3889</v>
      </c>
      <c r="Q166" s="213" t="s">
        <v>3889</v>
      </c>
      <c r="R166" s="212" t="s">
        <v>3889</v>
      </c>
      <c r="S166" s="213" t="s">
        <v>3889</v>
      </c>
      <c r="T166" s="241" t="s">
        <v>3889</v>
      </c>
      <c r="U166" s="213" t="s">
        <v>3889</v>
      </c>
      <c r="V166" s="212" t="s">
        <v>3889</v>
      </c>
      <c r="W166" s="213" t="s">
        <v>3889</v>
      </c>
      <c r="X166" s="212" t="s">
        <v>3889</v>
      </c>
      <c r="Y166" s="213" t="s">
        <v>3889</v>
      </c>
      <c r="Z166" s="212" t="s">
        <v>3889</v>
      </c>
      <c r="AA166" s="214" t="s">
        <v>3889</v>
      </c>
      <c r="AB166" s="212" t="s">
        <v>3889</v>
      </c>
      <c r="AC166" s="213" t="s">
        <v>3889</v>
      </c>
      <c r="AD166" s="212" t="s">
        <v>3889</v>
      </c>
      <c r="AE166" s="213" t="s">
        <v>3889</v>
      </c>
      <c r="AF166" s="212" t="s">
        <v>3889</v>
      </c>
      <c r="AG166" s="213" t="s">
        <v>3889</v>
      </c>
      <c r="AH166" s="212" t="s">
        <v>3889</v>
      </c>
      <c r="AI166" s="213" t="s">
        <v>3889</v>
      </c>
      <c r="AJ166" s="212" t="s">
        <v>3889</v>
      </c>
      <c r="AK166" s="213" t="s">
        <v>3889</v>
      </c>
      <c r="AL166" s="212" t="s">
        <v>3889</v>
      </c>
      <c r="AM166" s="214" t="s">
        <v>3889</v>
      </c>
      <c r="AN166" s="212" t="s">
        <v>3889</v>
      </c>
      <c r="AO166" s="213" t="s">
        <v>3889</v>
      </c>
      <c r="AP166" s="212" t="s">
        <v>3889</v>
      </c>
      <c r="AQ166" s="213" t="s">
        <v>3889</v>
      </c>
      <c r="AR166" s="212" t="s">
        <v>3889</v>
      </c>
      <c r="AS166" s="213" t="s">
        <v>3889</v>
      </c>
      <c r="AT166" s="212" t="s">
        <v>3889</v>
      </c>
      <c r="AU166" s="213" t="s">
        <v>3889</v>
      </c>
    </row>
    <row r="167" spans="1:47" s="30" customFormat="1" x14ac:dyDescent="0.2">
      <c r="A167" s="143">
        <v>436</v>
      </c>
      <c r="B167" s="143" t="s">
        <v>2835</v>
      </c>
      <c r="C167" s="143"/>
      <c r="D167" s="143"/>
      <c r="E167" s="151"/>
      <c r="F167" s="212"/>
      <c r="G167" s="213"/>
      <c r="H167" s="212"/>
      <c r="I167" s="213"/>
      <c r="J167" s="212"/>
      <c r="K167" s="213"/>
      <c r="L167" s="212"/>
      <c r="M167" s="213"/>
      <c r="N167" s="212"/>
      <c r="O167" s="213"/>
      <c r="P167" s="212"/>
      <c r="Q167" s="213"/>
      <c r="R167" s="212"/>
      <c r="S167" s="213"/>
      <c r="T167" s="241"/>
      <c r="U167" s="213" t="s">
        <v>191</v>
      </c>
      <c r="V167" s="212" t="s">
        <v>191</v>
      </c>
      <c r="W167" s="213" t="s">
        <v>191</v>
      </c>
      <c r="X167" s="212" t="s">
        <v>191</v>
      </c>
      <c r="Y167" s="213" t="s">
        <v>191</v>
      </c>
      <c r="Z167" s="212" t="s">
        <v>191</v>
      </c>
      <c r="AA167" s="214" t="s">
        <v>191</v>
      </c>
      <c r="AB167" s="212" t="s">
        <v>191</v>
      </c>
      <c r="AC167" s="213" t="s">
        <v>191</v>
      </c>
      <c r="AD167" s="212" t="s">
        <v>191</v>
      </c>
      <c r="AE167" s="213" t="s">
        <v>191</v>
      </c>
      <c r="AF167" s="212"/>
      <c r="AG167" s="213"/>
      <c r="AH167" s="212"/>
      <c r="AI167" s="213"/>
      <c r="AJ167" s="212"/>
      <c r="AK167" s="213"/>
      <c r="AL167" s="212"/>
      <c r="AM167" s="214"/>
      <c r="AN167" s="212"/>
      <c r="AO167" s="213"/>
      <c r="AP167" s="212"/>
      <c r="AQ167" s="213"/>
      <c r="AR167" s="212"/>
      <c r="AS167" s="213"/>
      <c r="AT167" s="212"/>
      <c r="AU167" s="213" t="s">
        <v>191</v>
      </c>
    </row>
    <row r="168" spans="1:47" s="30" customFormat="1" x14ac:dyDescent="0.2">
      <c r="A168" s="143">
        <v>437</v>
      </c>
      <c r="B168" s="143" t="s">
        <v>2836</v>
      </c>
      <c r="C168" s="143"/>
      <c r="D168" s="143"/>
      <c r="E168" s="151"/>
      <c r="F168" s="212"/>
      <c r="G168" s="213"/>
      <c r="H168" s="212"/>
      <c r="I168" s="213"/>
      <c r="J168" s="212"/>
      <c r="K168" s="213"/>
      <c r="L168" s="212"/>
      <c r="M168" s="213"/>
      <c r="N168" s="212"/>
      <c r="O168" s="213"/>
      <c r="P168" s="212"/>
      <c r="Q168" s="213"/>
      <c r="R168" s="212"/>
      <c r="S168" s="213"/>
      <c r="T168" s="241"/>
      <c r="U168" s="213" t="s">
        <v>191</v>
      </c>
      <c r="V168" s="212" t="s">
        <v>191</v>
      </c>
      <c r="W168" s="213" t="s">
        <v>191</v>
      </c>
      <c r="X168" s="212" t="s">
        <v>191</v>
      </c>
      <c r="Y168" s="213" t="s">
        <v>191</v>
      </c>
      <c r="Z168" s="212" t="s">
        <v>191</v>
      </c>
      <c r="AA168" s="214" t="s">
        <v>191</v>
      </c>
      <c r="AB168" s="212" t="s">
        <v>191</v>
      </c>
      <c r="AC168" s="213" t="s">
        <v>191</v>
      </c>
      <c r="AD168" s="212" t="s">
        <v>191</v>
      </c>
      <c r="AE168" s="213" t="s">
        <v>191</v>
      </c>
      <c r="AF168" s="212"/>
      <c r="AG168" s="213"/>
      <c r="AH168" s="212"/>
      <c r="AI168" s="213"/>
      <c r="AJ168" s="212"/>
      <c r="AK168" s="213"/>
      <c r="AL168" s="212"/>
      <c r="AM168" s="214"/>
      <c r="AN168" s="212"/>
      <c r="AO168" s="213"/>
      <c r="AP168" s="212"/>
      <c r="AQ168" s="213"/>
      <c r="AR168" s="212"/>
      <c r="AS168" s="213"/>
      <c r="AT168" s="212"/>
      <c r="AU168" s="213" t="s">
        <v>191</v>
      </c>
    </row>
    <row r="169" spans="1:47" s="30" customFormat="1" x14ac:dyDescent="0.2">
      <c r="A169" s="143">
        <v>438</v>
      </c>
      <c r="B169" s="143" t="s">
        <v>2837</v>
      </c>
      <c r="C169" s="143"/>
      <c r="D169" s="143"/>
      <c r="E169" s="151"/>
      <c r="F169" s="212"/>
      <c r="G169" s="213"/>
      <c r="H169" s="212"/>
      <c r="I169" s="213"/>
      <c r="J169" s="212"/>
      <c r="K169" s="213"/>
      <c r="L169" s="212"/>
      <c r="M169" s="213"/>
      <c r="N169" s="212"/>
      <c r="O169" s="213"/>
      <c r="P169" s="212"/>
      <c r="Q169" s="213"/>
      <c r="R169" s="212"/>
      <c r="S169" s="213"/>
      <c r="T169" s="241"/>
      <c r="U169" s="213"/>
      <c r="V169" s="212"/>
      <c r="W169" s="213"/>
      <c r="X169" s="212"/>
      <c r="Y169" s="213"/>
      <c r="Z169" s="212"/>
      <c r="AA169" s="214" t="s">
        <v>191</v>
      </c>
      <c r="AB169" s="212" t="s">
        <v>191</v>
      </c>
      <c r="AC169" s="213" t="s">
        <v>191</v>
      </c>
      <c r="AD169" s="212" t="s">
        <v>191</v>
      </c>
      <c r="AE169" s="213" t="s">
        <v>191</v>
      </c>
      <c r="AF169" s="212"/>
      <c r="AG169" s="213"/>
      <c r="AH169" s="212"/>
      <c r="AI169" s="213"/>
      <c r="AJ169" s="212"/>
      <c r="AK169" s="213"/>
      <c r="AL169" s="212"/>
      <c r="AM169" s="214"/>
      <c r="AN169" s="212"/>
      <c r="AO169" s="213"/>
      <c r="AP169" s="212"/>
      <c r="AQ169" s="213"/>
      <c r="AR169" s="212"/>
      <c r="AS169" s="213"/>
      <c r="AT169" s="212"/>
      <c r="AU169" s="213" t="s">
        <v>191</v>
      </c>
    </row>
    <row r="170" spans="1:47" s="30" customFormat="1" x14ac:dyDescent="0.2">
      <c r="A170" s="143">
        <v>439</v>
      </c>
      <c r="B170" s="143" t="s">
        <v>2838</v>
      </c>
      <c r="C170" s="143"/>
      <c r="D170" s="143"/>
      <c r="E170" s="151"/>
      <c r="F170" s="212"/>
      <c r="G170" s="213"/>
      <c r="H170" s="212"/>
      <c r="I170" s="213"/>
      <c r="J170" s="212"/>
      <c r="K170" s="213"/>
      <c r="L170" s="212"/>
      <c r="M170" s="213"/>
      <c r="N170" s="212"/>
      <c r="O170" s="213"/>
      <c r="P170" s="212"/>
      <c r="Q170" s="213"/>
      <c r="R170" s="212"/>
      <c r="S170" s="213"/>
      <c r="T170" s="241"/>
      <c r="U170" s="213"/>
      <c r="V170" s="212"/>
      <c r="W170" s="213"/>
      <c r="X170" s="212"/>
      <c r="Y170" s="213"/>
      <c r="Z170" s="212"/>
      <c r="AA170" s="214" t="s">
        <v>191</v>
      </c>
      <c r="AB170" s="212" t="s">
        <v>191</v>
      </c>
      <c r="AC170" s="213" t="s">
        <v>191</v>
      </c>
      <c r="AD170" s="212" t="s">
        <v>191</v>
      </c>
      <c r="AE170" s="213" t="s">
        <v>191</v>
      </c>
      <c r="AF170" s="212"/>
      <c r="AG170" s="213"/>
      <c r="AH170" s="212"/>
      <c r="AI170" s="213"/>
      <c r="AJ170" s="212"/>
      <c r="AK170" s="213"/>
      <c r="AL170" s="212"/>
      <c r="AM170" s="214"/>
      <c r="AN170" s="212"/>
      <c r="AO170" s="213"/>
      <c r="AP170" s="212"/>
      <c r="AQ170" s="213"/>
      <c r="AR170" s="212"/>
      <c r="AS170" s="213"/>
      <c r="AT170" s="212"/>
      <c r="AU170" s="213" t="s">
        <v>191</v>
      </c>
    </row>
    <row r="171" spans="1:47" s="30" customFormat="1" x14ac:dyDescent="0.2">
      <c r="A171" s="143">
        <v>440</v>
      </c>
      <c r="B171" s="143" t="s">
        <v>2839</v>
      </c>
      <c r="C171" s="143"/>
      <c r="D171" s="143"/>
      <c r="E171" s="151"/>
      <c r="F171" s="212"/>
      <c r="G171" s="213"/>
      <c r="H171" s="212"/>
      <c r="I171" s="213"/>
      <c r="J171" s="212"/>
      <c r="K171" s="213"/>
      <c r="L171" s="212"/>
      <c r="M171" s="213"/>
      <c r="N171" s="212"/>
      <c r="O171" s="213"/>
      <c r="P171" s="212"/>
      <c r="Q171" s="213"/>
      <c r="R171" s="212"/>
      <c r="S171" s="213"/>
      <c r="T171" s="241"/>
      <c r="U171" s="213"/>
      <c r="V171" s="212"/>
      <c r="W171" s="213"/>
      <c r="X171" s="212"/>
      <c r="Y171" s="213"/>
      <c r="Z171" s="212"/>
      <c r="AA171" s="214" t="s">
        <v>191</v>
      </c>
      <c r="AB171" s="212" t="s">
        <v>191</v>
      </c>
      <c r="AC171" s="213" t="s">
        <v>191</v>
      </c>
      <c r="AD171" s="212" t="s">
        <v>191</v>
      </c>
      <c r="AE171" s="213"/>
      <c r="AF171" s="212"/>
      <c r="AG171" s="213"/>
      <c r="AH171" s="212"/>
      <c r="AI171" s="213"/>
      <c r="AJ171" s="212"/>
      <c r="AK171" s="213"/>
      <c r="AL171" s="212"/>
      <c r="AM171" s="214"/>
      <c r="AN171" s="212"/>
      <c r="AO171" s="213"/>
      <c r="AP171" s="212"/>
      <c r="AQ171" s="213"/>
      <c r="AR171" s="212"/>
      <c r="AS171" s="213"/>
      <c r="AT171" s="212"/>
      <c r="AU171" s="213" t="s">
        <v>191</v>
      </c>
    </row>
    <row r="172" spans="1:47" s="30" customFormat="1" x14ac:dyDescent="0.2">
      <c r="A172" s="143">
        <v>441</v>
      </c>
      <c r="B172" s="143" t="s">
        <v>2840</v>
      </c>
      <c r="C172" s="143"/>
      <c r="D172" s="143"/>
      <c r="E172" s="151"/>
      <c r="F172" s="212"/>
      <c r="G172" s="213"/>
      <c r="H172" s="212"/>
      <c r="I172" s="213"/>
      <c r="J172" s="212"/>
      <c r="K172" s="213"/>
      <c r="L172" s="212"/>
      <c r="M172" s="213"/>
      <c r="N172" s="212"/>
      <c r="O172" s="213"/>
      <c r="P172" s="212"/>
      <c r="Q172" s="213"/>
      <c r="R172" s="212"/>
      <c r="S172" s="213"/>
      <c r="T172" s="241"/>
      <c r="U172" s="213"/>
      <c r="V172" s="212"/>
      <c r="W172" s="213"/>
      <c r="X172" s="212"/>
      <c r="Y172" s="213"/>
      <c r="Z172" s="212"/>
      <c r="AA172" s="214" t="s">
        <v>191</v>
      </c>
      <c r="AB172" s="212" t="s">
        <v>191</v>
      </c>
      <c r="AC172" s="213" t="s">
        <v>191</v>
      </c>
      <c r="AD172" s="212" t="s">
        <v>191</v>
      </c>
      <c r="AE172" s="213" t="s">
        <v>191</v>
      </c>
      <c r="AF172" s="212"/>
      <c r="AG172" s="213"/>
      <c r="AH172" s="212"/>
      <c r="AI172" s="213"/>
      <c r="AJ172" s="212"/>
      <c r="AK172" s="213"/>
      <c r="AL172" s="212"/>
      <c r="AM172" s="214"/>
      <c r="AN172" s="212"/>
      <c r="AO172" s="213"/>
      <c r="AP172" s="212"/>
      <c r="AQ172" s="213"/>
      <c r="AR172" s="212"/>
      <c r="AS172" s="213"/>
      <c r="AT172" s="212"/>
      <c r="AU172" s="213" t="s">
        <v>191</v>
      </c>
    </row>
    <row r="173" spans="1:47" s="30" customFormat="1" x14ac:dyDescent="0.2">
      <c r="A173" s="143">
        <v>442</v>
      </c>
      <c r="B173" s="143" t="s">
        <v>2841</v>
      </c>
      <c r="C173" s="143"/>
      <c r="D173" s="143"/>
      <c r="E173" s="151"/>
      <c r="F173" s="212"/>
      <c r="G173" s="213"/>
      <c r="H173" s="212"/>
      <c r="I173" s="213"/>
      <c r="J173" s="212"/>
      <c r="K173" s="213"/>
      <c r="L173" s="212"/>
      <c r="M173" s="213"/>
      <c r="N173" s="212"/>
      <c r="O173" s="213"/>
      <c r="P173" s="212"/>
      <c r="Q173" s="213"/>
      <c r="R173" s="212"/>
      <c r="S173" s="213"/>
      <c r="T173" s="241"/>
      <c r="U173" s="213"/>
      <c r="V173" s="212"/>
      <c r="W173" s="213"/>
      <c r="X173" s="212"/>
      <c r="Y173" s="213"/>
      <c r="Z173" s="212"/>
      <c r="AA173" s="214" t="s">
        <v>191</v>
      </c>
      <c r="AB173" s="212" t="s">
        <v>191</v>
      </c>
      <c r="AC173" s="213" t="s">
        <v>191</v>
      </c>
      <c r="AD173" s="212" t="s">
        <v>191</v>
      </c>
      <c r="AE173" s="213" t="s">
        <v>191</v>
      </c>
      <c r="AF173" s="212"/>
      <c r="AG173" s="213"/>
      <c r="AH173" s="212"/>
      <c r="AI173" s="213"/>
      <c r="AJ173" s="212"/>
      <c r="AK173" s="213"/>
      <c r="AL173" s="212"/>
      <c r="AM173" s="214"/>
      <c r="AN173" s="212"/>
      <c r="AO173" s="213"/>
      <c r="AP173" s="212"/>
      <c r="AQ173" s="213"/>
      <c r="AR173" s="212"/>
      <c r="AS173" s="213"/>
      <c r="AT173" s="212"/>
      <c r="AU173" s="213" t="s">
        <v>191</v>
      </c>
    </row>
    <row r="174" spans="1:47" s="30" customFormat="1" x14ac:dyDescent="0.2">
      <c r="A174" s="143">
        <v>443</v>
      </c>
      <c r="B174" s="143" t="s">
        <v>2842</v>
      </c>
      <c r="C174" s="143"/>
      <c r="D174" s="143"/>
      <c r="E174" s="151"/>
      <c r="F174" s="212"/>
      <c r="G174" s="213"/>
      <c r="H174" s="212"/>
      <c r="I174" s="213"/>
      <c r="J174" s="212"/>
      <c r="K174" s="213"/>
      <c r="L174" s="212"/>
      <c r="M174" s="213"/>
      <c r="N174" s="212"/>
      <c r="O174" s="213"/>
      <c r="P174" s="212"/>
      <c r="Q174" s="213"/>
      <c r="R174" s="212"/>
      <c r="S174" s="213"/>
      <c r="T174" s="241"/>
      <c r="U174" s="213"/>
      <c r="V174" s="212"/>
      <c r="W174" s="213"/>
      <c r="X174" s="212"/>
      <c r="Y174" s="213"/>
      <c r="Z174" s="212"/>
      <c r="AA174" s="214" t="s">
        <v>191</v>
      </c>
      <c r="AB174" s="212" t="s">
        <v>191</v>
      </c>
      <c r="AC174" s="213" t="s">
        <v>191</v>
      </c>
      <c r="AD174" s="212" t="s">
        <v>191</v>
      </c>
      <c r="AE174" s="213"/>
      <c r="AF174" s="212"/>
      <c r="AG174" s="213"/>
      <c r="AH174" s="212"/>
      <c r="AI174" s="213"/>
      <c r="AJ174" s="212"/>
      <c r="AK174" s="213"/>
      <c r="AL174" s="212"/>
      <c r="AM174" s="214"/>
      <c r="AN174" s="212"/>
      <c r="AO174" s="213"/>
      <c r="AP174" s="212"/>
      <c r="AQ174" s="213"/>
      <c r="AR174" s="212"/>
      <c r="AS174" s="213"/>
      <c r="AT174" s="212"/>
      <c r="AU174" s="213" t="s">
        <v>191</v>
      </c>
    </row>
    <row r="175" spans="1:47" s="30" customFormat="1" x14ac:dyDescent="0.2">
      <c r="A175" s="143">
        <v>444</v>
      </c>
      <c r="B175" s="143" t="s">
        <v>2843</v>
      </c>
      <c r="C175" s="143"/>
      <c r="D175" s="143"/>
      <c r="E175" s="151"/>
      <c r="F175" s="212"/>
      <c r="G175" s="213"/>
      <c r="H175" s="212"/>
      <c r="I175" s="213"/>
      <c r="J175" s="212"/>
      <c r="K175" s="213"/>
      <c r="L175" s="212"/>
      <c r="M175" s="213"/>
      <c r="N175" s="212"/>
      <c r="O175" s="213"/>
      <c r="P175" s="212"/>
      <c r="Q175" s="213"/>
      <c r="R175" s="212"/>
      <c r="S175" s="213"/>
      <c r="T175" s="241"/>
      <c r="U175" s="213"/>
      <c r="V175" s="212"/>
      <c r="W175" s="213"/>
      <c r="X175" s="212"/>
      <c r="Y175" s="213"/>
      <c r="Z175" s="212"/>
      <c r="AA175" s="214" t="s">
        <v>191</v>
      </c>
      <c r="AB175" s="212" t="s">
        <v>191</v>
      </c>
      <c r="AC175" s="213" t="s">
        <v>191</v>
      </c>
      <c r="AD175" s="212" t="s">
        <v>191</v>
      </c>
      <c r="AE175" s="213" t="s">
        <v>191</v>
      </c>
      <c r="AF175" s="212"/>
      <c r="AG175" s="213"/>
      <c r="AH175" s="212"/>
      <c r="AI175" s="213"/>
      <c r="AJ175" s="212"/>
      <c r="AK175" s="213"/>
      <c r="AL175" s="212"/>
      <c r="AM175" s="214"/>
      <c r="AN175" s="212"/>
      <c r="AO175" s="213"/>
      <c r="AP175" s="212"/>
      <c r="AQ175" s="213"/>
      <c r="AR175" s="212"/>
      <c r="AS175" s="213"/>
      <c r="AT175" s="212"/>
      <c r="AU175" s="213" t="s">
        <v>191</v>
      </c>
    </row>
    <row r="176" spans="1:47" s="30" customFormat="1" x14ac:dyDescent="0.2">
      <c r="A176" s="143">
        <v>445</v>
      </c>
      <c r="B176" s="143" t="s">
        <v>2844</v>
      </c>
      <c r="C176" s="143"/>
      <c r="D176" s="143"/>
      <c r="E176" s="151"/>
      <c r="F176" s="212"/>
      <c r="G176" s="213"/>
      <c r="H176" s="212"/>
      <c r="I176" s="213"/>
      <c r="J176" s="212"/>
      <c r="K176" s="213"/>
      <c r="L176" s="212"/>
      <c r="M176" s="213"/>
      <c r="N176" s="212"/>
      <c r="O176" s="213"/>
      <c r="P176" s="212"/>
      <c r="Q176" s="213"/>
      <c r="R176" s="212"/>
      <c r="S176" s="213"/>
      <c r="T176" s="241"/>
      <c r="U176" s="213"/>
      <c r="V176" s="212"/>
      <c r="W176" s="213"/>
      <c r="X176" s="212"/>
      <c r="Y176" s="213"/>
      <c r="Z176" s="212"/>
      <c r="AA176" s="214" t="s">
        <v>191</v>
      </c>
      <c r="AB176" s="212" t="s">
        <v>191</v>
      </c>
      <c r="AC176" s="213" t="s">
        <v>191</v>
      </c>
      <c r="AD176" s="212" t="s">
        <v>191</v>
      </c>
      <c r="AE176" s="213" t="s">
        <v>191</v>
      </c>
      <c r="AF176" s="212"/>
      <c r="AG176" s="213"/>
      <c r="AH176" s="212"/>
      <c r="AI176" s="213"/>
      <c r="AJ176" s="212"/>
      <c r="AK176" s="213"/>
      <c r="AL176" s="212"/>
      <c r="AM176" s="214"/>
      <c r="AN176" s="212"/>
      <c r="AO176" s="213"/>
      <c r="AP176" s="212"/>
      <c r="AQ176" s="213"/>
      <c r="AR176" s="212"/>
      <c r="AS176" s="213"/>
      <c r="AT176" s="212"/>
      <c r="AU176" s="213" t="s">
        <v>191</v>
      </c>
    </row>
    <row r="177" spans="1:47" s="30" customFormat="1" x14ac:dyDescent="0.2">
      <c r="A177" s="143">
        <v>446</v>
      </c>
      <c r="B177" s="143" t="s">
        <v>2845</v>
      </c>
      <c r="C177" s="143"/>
      <c r="D177" s="143"/>
      <c r="E177" s="151"/>
      <c r="F177" s="212"/>
      <c r="G177" s="213"/>
      <c r="H177" s="212"/>
      <c r="I177" s="213"/>
      <c r="J177" s="212"/>
      <c r="K177" s="213"/>
      <c r="L177" s="212"/>
      <c r="M177" s="213"/>
      <c r="N177" s="212"/>
      <c r="O177" s="213"/>
      <c r="P177" s="212"/>
      <c r="Q177" s="213"/>
      <c r="R177" s="212"/>
      <c r="S177" s="213"/>
      <c r="T177" s="241"/>
      <c r="U177" s="213"/>
      <c r="V177" s="212"/>
      <c r="W177" s="213"/>
      <c r="X177" s="212"/>
      <c r="Y177" s="213"/>
      <c r="Z177" s="212"/>
      <c r="AA177" s="214" t="s">
        <v>191</v>
      </c>
      <c r="AB177" s="212" t="s">
        <v>191</v>
      </c>
      <c r="AC177" s="213" t="s">
        <v>191</v>
      </c>
      <c r="AD177" s="212" t="s">
        <v>191</v>
      </c>
      <c r="AE177" s="213" t="s">
        <v>191</v>
      </c>
      <c r="AF177" s="212"/>
      <c r="AG177" s="213"/>
      <c r="AH177" s="212"/>
      <c r="AI177" s="213"/>
      <c r="AJ177" s="212"/>
      <c r="AK177" s="213"/>
      <c r="AL177" s="212"/>
      <c r="AM177" s="214"/>
      <c r="AN177" s="212"/>
      <c r="AO177" s="213"/>
      <c r="AP177" s="212"/>
      <c r="AQ177" s="213"/>
      <c r="AR177" s="212"/>
      <c r="AS177" s="213"/>
      <c r="AT177" s="212"/>
      <c r="AU177" s="213" t="s">
        <v>191</v>
      </c>
    </row>
    <row r="178" spans="1:47" s="30" customFormat="1" x14ac:dyDescent="0.2">
      <c r="A178" s="143">
        <v>447</v>
      </c>
      <c r="B178" s="143" t="s">
        <v>2846</v>
      </c>
      <c r="C178" s="143"/>
      <c r="D178" s="143"/>
      <c r="E178" s="151"/>
      <c r="F178" s="212"/>
      <c r="G178" s="213"/>
      <c r="H178" s="212"/>
      <c r="I178" s="213"/>
      <c r="J178" s="212"/>
      <c r="K178" s="213"/>
      <c r="L178" s="212"/>
      <c r="M178" s="213"/>
      <c r="N178" s="212"/>
      <c r="O178" s="213"/>
      <c r="P178" s="212"/>
      <c r="Q178" s="213"/>
      <c r="R178" s="212"/>
      <c r="S178" s="213"/>
      <c r="T178" s="241"/>
      <c r="U178" s="213"/>
      <c r="V178" s="212"/>
      <c r="W178" s="213"/>
      <c r="X178" s="212"/>
      <c r="Y178" s="213"/>
      <c r="Z178" s="212"/>
      <c r="AA178" s="214" t="s">
        <v>191</v>
      </c>
      <c r="AB178" s="212" t="s">
        <v>191</v>
      </c>
      <c r="AC178" s="213" t="s">
        <v>191</v>
      </c>
      <c r="AD178" s="212" t="s">
        <v>191</v>
      </c>
      <c r="AE178" s="213" t="s">
        <v>191</v>
      </c>
      <c r="AF178" s="212"/>
      <c r="AG178" s="213"/>
      <c r="AH178" s="212"/>
      <c r="AI178" s="213"/>
      <c r="AJ178" s="212"/>
      <c r="AK178" s="213"/>
      <c r="AL178" s="212"/>
      <c r="AM178" s="214"/>
      <c r="AN178" s="212"/>
      <c r="AO178" s="213"/>
      <c r="AP178" s="212"/>
      <c r="AQ178" s="213"/>
      <c r="AR178" s="212"/>
      <c r="AS178" s="213"/>
      <c r="AT178" s="212"/>
      <c r="AU178" s="213" t="s">
        <v>191</v>
      </c>
    </row>
    <row r="179" spans="1:47" s="30" customFormat="1" x14ac:dyDescent="0.2">
      <c r="A179" s="143">
        <v>448</v>
      </c>
      <c r="B179" s="143" t="s">
        <v>2847</v>
      </c>
      <c r="C179" s="143"/>
      <c r="D179" s="143"/>
      <c r="E179" s="151"/>
      <c r="F179" s="212"/>
      <c r="G179" s="213"/>
      <c r="H179" s="212"/>
      <c r="I179" s="213"/>
      <c r="J179" s="212"/>
      <c r="K179" s="213"/>
      <c r="L179" s="212"/>
      <c r="M179" s="213"/>
      <c r="N179" s="212"/>
      <c r="O179" s="213"/>
      <c r="P179" s="212"/>
      <c r="Q179" s="213"/>
      <c r="R179" s="212"/>
      <c r="S179" s="213"/>
      <c r="T179" s="241"/>
      <c r="U179" s="213"/>
      <c r="V179" s="212"/>
      <c r="W179" s="213"/>
      <c r="X179" s="212"/>
      <c r="Y179" s="213"/>
      <c r="Z179" s="212"/>
      <c r="AA179" s="214" t="s">
        <v>191</v>
      </c>
      <c r="AB179" s="212" t="s">
        <v>191</v>
      </c>
      <c r="AC179" s="213" t="s">
        <v>191</v>
      </c>
      <c r="AD179" s="212" t="s">
        <v>191</v>
      </c>
      <c r="AE179" s="213" t="s">
        <v>191</v>
      </c>
      <c r="AF179" s="212"/>
      <c r="AG179" s="213"/>
      <c r="AH179" s="212"/>
      <c r="AI179" s="213"/>
      <c r="AJ179" s="212"/>
      <c r="AK179" s="213"/>
      <c r="AL179" s="212"/>
      <c r="AM179" s="214"/>
      <c r="AN179" s="212"/>
      <c r="AO179" s="213"/>
      <c r="AP179" s="212"/>
      <c r="AQ179" s="213"/>
      <c r="AR179" s="212"/>
      <c r="AS179" s="213"/>
      <c r="AT179" s="212"/>
      <c r="AU179" s="213" t="s">
        <v>191</v>
      </c>
    </row>
    <row r="180" spans="1:47" s="30" customFormat="1" x14ac:dyDescent="0.2">
      <c r="A180" s="143">
        <v>449</v>
      </c>
      <c r="B180" s="143" t="s">
        <v>2848</v>
      </c>
      <c r="C180" s="143"/>
      <c r="D180" s="143"/>
      <c r="E180" s="151"/>
      <c r="F180" s="212"/>
      <c r="G180" s="213"/>
      <c r="H180" s="212"/>
      <c r="I180" s="213"/>
      <c r="J180" s="212"/>
      <c r="K180" s="213"/>
      <c r="L180" s="212"/>
      <c r="M180" s="213"/>
      <c r="N180" s="212"/>
      <c r="O180" s="213"/>
      <c r="P180" s="212"/>
      <c r="Q180" s="213"/>
      <c r="R180" s="212"/>
      <c r="S180" s="213"/>
      <c r="T180" s="241"/>
      <c r="U180" s="213"/>
      <c r="V180" s="212"/>
      <c r="W180" s="213"/>
      <c r="X180" s="212"/>
      <c r="Y180" s="213"/>
      <c r="Z180" s="212"/>
      <c r="AA180" s="214" t="s">
        <v>191</v>
      </c>
      <c r="AB180" s="212" t="s">
        <v>191</v>
      </c>
      <c r="AC180" s="213" t="s">
        <v>191</v>
      </c>
      <c r="AD180" s="212" t="s">
        <v>191</v>
      </c>
      <c r="AE180" s="213" t="s">
        <v>191</v>
      </c>
      <c r="AF180" s="212"/>
      <c r="AG180" s="213"/>
      <c r="AH180" s="212"/>
      <c r="AI180" s="213"/>
      <c r="AJ180" s="212"/>
      <c r="AK180" s="213"/>
      <c r="AL180" s="212"/>
      <c r="AM180" s="214"/>
      <c r="AN180" s="212"/>
      <c r="AO180" s="213"/>
      <c r="AP180" s="212"/>
      <c r="AQ180" s="213"/>
      <c r="AR180" s="212"/>
      <c r="AS180" s="213"/>
      <c r="AT180" s="212"/>
      <c r="AU180" s="213" t="s">
        <v>191</v>
      </c>
    </row>
    <row r="181" spans="1:47" s="30" customFormat="1" x14ac:dyDescent="0.2">
      <c r="A181" s="141">
        <v>501</v>
      </c>
      <c r="B181" s="141" t="s">
        <v>2849</v>
      </c>
      <c r="C181" s="141"/>
      <c r="D181" s="141"/>
      <c r="E181" s="150"/>
      <c r="F181" s="212" t="s">
        <v>191</v>
      </c>
      <c r="G181" s="212" t="s">
        <v>191</v>
      </c>
      <c r="H181" s="212"/>
      <c r="I181" s="212"/>
      <c r="J181" s="212"/>
      <c r="K181" s="212"/>
      <c r="L181" s="212"/>
      <c r="M181" s="212"/>
      <c r="N181" s="212"/>
      <c r="O181" s="212"/>
      <c r="P181" s="212"/>
      <c r="Q181" s="212"/>
      <c r="R181" s="212"/>
      <c r="S181" s="212"/>
      <c r="T181" s="241"/>
      <c r="U181" s="212"/>
      <c r="V181" s="212"/>
      <c r="W181" s="212"/>
      <c r="X181" s="212"/>
      <c r="Y181" s="212"/>
      <c r="Z181" s="212"/>
      <c r="AA181" s="212"/>
      <c r="AB181" s="212"/>
      <c r="AC181" s="212"/>
      <c r="AD181" s="212"/>
      <c r="AE181" s="212"/>
      <c r="AF181" s="212"/>
      <c r="AG181" s="212"/>
      <c r="AH181" s="212"/>
      <c r="AI181" s="212"/>
      <c r="AJ181" s="212"/>
      <c r="AK181" s="212"/>
      <c r="AL181" s="212"/>
      <c r="AM181" s="212"/>
      <c r="AN181" s="212"/>
      <c r="AO181" s="212"/>
      <c r="AP181" s="212"/>
      <c r="AQ181" s="212"/>
      <c r="AR181" s="212"/>
      <c r="AS181" s="212"/>
      <c r="AT181" s="212"/>
      <c r="AU181" s="212" t="s">
        <v>191</v>
      </c>
    </row>
    <row r="182" spans="1:47" s="30" customFormat="1" x14ac:dyDescent="0.2">
      <c r="A182" s="143">
        <v>502</v>
      </c>
      <c r="B182" s="143" t="s">
        <v>2850</v>
      </c>
      <c r="C182" s="143"/>
      <c r="D182" s="143"/>
      <c r="E182" s="151"/>
      <c r="F182" s="212" t="s">
        <v>191</v>
      </c>
      <c r="G182" s="213" t="s">
        <v>191</v>
      </c>
      <c r="H182" s="212"/>
      <c r="I182" s="213"/>
      <c r="J182" s="212"/>
      <c r="K182" s="213"/>
      <c r="L182" s="212"/>
      <c r="M182" s="213"/>
      <c r="N182" s="212"/>
      <c r="O182" s="213"/>
      <c r="P182" s="212"/>
      <c r="Q182" s="213"/>
      <c r="R182" s="212"/>
      <c r="S182" s="213"/>
      <c r="T182" s="241"/>
      <c r="U182" s="213"/>
      <c r="V182" s="212"/>
      <c r="W182" s="213"/>
      <c r="X182" s="212"/>
      <c r="Y182" s="213"/>
      <c r="Z182" s="212"/>
      <c r="AA182" s="214"/>
      <c r="AB182" s="212"/>
      <c r="AC182" s="213"/>
      <c r="AD182" s="212"/>
      <c r="AE182" s="213"/>
      <c r="AF182" s="212"/>
      <c r="AG182" s="213"/>
      <c r="AH182" s="212"/>
      <c r="AI182" s="213"/>
      <c r="AJ182" s="212"/>
      <c r="AK182" s="213"/>
      <c r="AL182" s="212"/>
      <c r="AM182" s="214"/>
      <c r="AN182" s="212"/>
      <c r="AO182" s="213"/>
      <c r="AP182" s="212"/>
      <c r="AQ182" s="213"/>
      <c r="AR182" s="212"/>
      <c r="AS182" s="213"/>
      <c r="AT182" s="212"/>
      <c r="AU182" s="213" t="s">
        <v>191</v>
      </c>
    </row>
    <row r="183" spans="1:47" s="30" customFormat="1" x14ac:dyDescent="0.2">
      <c r="A183" s="143">
        <v>503</v>
      </c>
      <c r="B183" s="143" t="s">
        <v>2851</v>
      </c>
      <c r="C183" s="143"/>
      <c r="D183" s="143"/>
      <c r="E183" s="151"/>
      <c r="F183" s="212" t="s">
        <v>191</v>
      </c>
      <c r="G183" s="213" t="s">
        <v>191</v>
      </c>
      <c r="H183" s="212"/>
      <c r="I183" s="213"/>
      <c r="J183" s="212"/>
      <c r="K183" s="213"/>
      <c r="L183" s="212"/>
      <c r="M183" s="213"/>
      <c r="N183" s="212"/>
      <c r="O183" s="213"/>
      <c r="P183" s="212"/>
      <c r="Q183" s="213"/>
      <c r="R183" s="212"/>
      <c r="S183" s="213"/>
      <c r="T183" s="241"/>
      <c r="U183" s="213"/>
      <c r="V183" s="212"/>
      <c r="W183" s="213"/>
      <c r="X183" s="212"/>
      <c r="Y183" s="213"/>
      <c r="Z183" s="212"/>
      <c r="AA183" s="214"/>
      <c r="AB183" s="212"/>
      <c r="AC183" s="213"/>
      <c r="AD183" s="212"/>
      <c r="AE183" s="213"/>
      <c r="AF183" s="212"/>
      <c r="AG183" s="213"/>
      <c r="AH183" s="212"/>
      <c r="AI183" s="213"/>
      <c r="AJ183" s="212"/>
      <c r="AK183" s="213"/>
      <c r="AL183" s="212"/>
      <c r="AM183" s="214"/>
      <c r="AN183" s="212"/>
      <c r="AO183" s="213"/>
      <c r="AP183" s="212"/>
      <c r="AQ183" s="213"/>
      <c r="AR183" s="212"/>
      <c r="AS183" s="213"/>
      <c r="AT183" s="212"/>
      <c r="AU183" s="213" t="s">
        <v>191</v>
      </c>
    </row>
    <row r="184" spans="1:47" s="30" customFormat="1" x14ac:dyDescent="0.2">
      <c r="A184" s="143">
        <v>504</v>
      </c>
      <c r="B184" s="143" t="s">
        <v>2852</v>
      </c>
      <c r="C184" s="143"/>
      <c r="D184" s="143"/>
      <c r="E184" s="151"/>
      <c r="F184" s="212" t="s">
        <v>191</v>
      </c>
      <c r="G184" s="213" t="s">
        <v>191</v>
      </c>
      <c r="H184" s="212"/>
      <c r="I184" s="213"/>
      <c r="J184" s="212"/>
      <c r="K184" s="213"/>
      <c r="L184" s="212"/>
      <c r="M184" s="213"/>
      <c r="N184" s="212"/>
      <c r="O184" s="213"/>
      <c r="P184" s="212"/>
      <c r="Q184" s="213"/>
      <c r="R184" s="212"/>
      <c r="S184" s="213"/>
      <c r="T184" s="241"/>
      <c r="U184" s="213"/>
      <c r="V184" s="212"/>
      <c r="W184" s="213"/>
      <c r="X184" s="212"/>
      <c r="Y184" s="213"/>
      <c r="Z184" s="212"/>
      <c r="AA184" s="214"/>
      <c r="AB184" s="212"/>
      <c r="AC184" s="213"/>
      <c r="AD184" s="212"/>
      <c r="AE184" s="213"/>
      <c r="AF184" s="212"/>
      <c r="AG184" s="213"/>
      <c r="AH184" s="212"/>
      <c r="AI184" s="213"/>
      <c r="AJ184" s="212"/>
      <c r="AK184" s="213"/>
      <c r="AL184" s="212"/>
      <c r="AM184" s="214"/>
      <c r="AN184" s="212"/>
      <c r="AO184" s="213"/>
      <c r="AP184" s="212"/>
      <c r="AQ184" s="213"/>
      <c r="AR184" s="212"/>
      <c r="AS184" s="213"/>
      <c r="AT184" s="212"/>
      <c r="AU184" s="213" t="s">
        <v>191</v>
      </c>
    </row>
    <row r="185" spans="1:47" s="30" customFormat="1" x14ac:dyDescent="0.2">
      <c r="A185" s="143">
        <v>505</v>
      </c>
      <c r="B185" s="143" t="s">
        <v>2853</v>
      </c>
      <c r="C185" s="143"/>
      <c r="D185" s="143"/>
      <c r="E185" s="151"/>
      <c r="F185" s="212" t="s">
        <v>191</v>
      </c>
      <c r="G185" s="213" t="s">
        <v>191</v>
      </c>
      <c r="H185" s="212"/>
      <c r="I185" s="213"/>
      <c r="J185" s="212"/>
      <c r="K185" s="213"/>
      <c r="L185" s="212"/>
      <c r="M185" s="213"/>
      <c r="N185" s="212"/>
      <c r="O185" s="213"/>
      <c r="P185" s="212"/>
      <c r="Q185" s="213"/>
      <c r="R185" s="212"/>
      <c r="S185" s="213"/>
      <c r="T185" s="241"/>
      <c r="U185" s="213"/>
      <c r="V185" s="212"/>
      <c r="W185" s="213"/>
      <c r="X185" s="212"/>
      <c r="Y185" s="213"/>
      <c r="Z185" s="212"/>
      <c r="AA185" s="214"/>
      <c r="AB185" s="212"/>
      <c r="AC185" s="213"/>
      <c r="AD185" s="212"/>
      <c r="AE185" s="213"/>
      <c r="AF185" s="212"/>
      <c r="AG185" s="213"/>
      <c r="AH185" s="212"/>
      <c r="AI185" s="213"/>
      <c r="AJ185" s="212"/>
      <c r="AK185" s="213"/>
      <c r="AL185" s="212"/>
      <c r="AM185" s="214"/>
      <c r="AN185" s="212"/>
      <c r="AO185" s="213"/>
      <c r="AP185" s="212"/>
      <c r="AQ185" s="213"/>
      <c r="AR185" s="212"/>
      <c r="AS185" s="213"/>
      <c r="AT185" s="212"/>
      <c r="AU185" s="213" t="s">
        <v>191</v>
      </c>
    </row>
    <row r="186" spans="1:47" s="30" customFormat="1" x14ac:dyDescent="0.2">
      <c r="A186" s="143">
        <v>506</v>
      </c>
      <c r="B186" s="143" t="s">
        <v>2854</v>
      </c>
      <c r="C186" s="143"/>
      <c r="D186" s="143"/>
      <c r="E186" s="151"/>
      <c r="F186" s="212" t="s">
        <v>191</v>
      </c>
      <c r="G186" s="213" t="s">
        <v>191</v>
      </c>
      <c r="H186" s="212"/>
      <c r="I186" s="213"/>
      <c r="J186" s="212"/>
      <c r="K186" s="213"/>
      <c r="L186" s="212"/>
      <c r="M186" s="213"/>
      <c r="N186" s="212"/>
      <c r="O186" s="213"/>
      <c r="P186" s="212"/>
      <c r="Q186" s="213"/>
      <c r="R186" s="212"/>
      <c r="S186" s="213"/>
      <c r="T186" s="241"/>
      <c r="U186" s="213"/>
      <c r="V186" s="212"/>
      <c r="W186" s="213"/>
      <c r="X186" s="212"/>
      <c r="Y186" s="213"/>
      <c r="Z186" s="212"/>
      <c r="AA186" s="214"/>
      <c r="AB186" s="212"/>
      <c r="AC186" s="213"/>
      <c r="AD186" s="212"/>
      <c r="AE186" s="213"/>
      <c r="AF186" s="212"/>
      <c r="AG186" s="213"/>
      <c r="AH186" s="212"/>
      <c r="AI186" s="213"/>
      <c r="AJ186" s="212"/>
      <c r="AK186" s="213"/>
      <c r="AL186" s="212"/>
      <c r="AM186" s="214"/>
      <c r="AN186" s="212"/>
      <c r="AO186" s="213"/>
      <c r="AP186" s="212"/>
      <c r="AQ186" s="213"/>
      <c r="AR186" s="212"/>
      <c r="AS186" s="213"/>
      <c r="AT186" s="212"/>
      <c r="AU186" s="213" t="s">
        <v>191</v>
      </c>
    </row>
    <row r="187" spans="1:47" s="30" customFormat="1" x14ac:dyDescent="0.2">
      <c r="A187" s="143">
        <v>507</v>
      </c>
      <c r="B187" s="143" t="s">
        <v>2855</v>
      </c>
      <c r="C187" s="143"/>
      <c r="D187" s="143"/>
      <c r="E187" s="151"/>
      <c r="F187" s="212" t="s">
        <v>191</v>
      </c>
      <c r="G187" s="213" t="s">
        <v>191</v>
      </c>
      <c r="H187" s="212"/>
      <c r="I187" s="213"/>
      <c r="J187" s="212"/>
      <c r="K187" s="213"/>
      <c r="L187" s="212"/>
      <c r="M187" s="213"/>
      <c r="N187" s="212"/>
      <c r="O187" s="213"/>
      <c r="P187" s="212"/>
      <c r="Q187" s="213"/>
      <c r="R187" s="212"/>
      <c r="S187" s="213"/>
      <c r="T187" s="241"/>
      <c r="U187" s="213"/>
      <c r="V187" s="212"/>
      <c r="W187" s="213"/>
      <c r="X187" s="212"/>
      <c r="Y187" s="213"/>
      <c r="Z187" s="212"/>
      <c r="AA187" s="214"/>
      <c r="AB187" s="212"/>
      <c r="AC187" s="213"/>
      <c r="AD187" s="212"/>
      <c r="AE187" s="213"/>
      <c r="AF187" s="212"/>
      <c r="AG187" s="213"/>
      <c r="AH187" s="212"/>
      <c r="AI187" s="213"/>
      <c r="AJ187" s="212"/>
      <c r="AK187" s="213"/>
      <c r="AL187" s="212"/>
      <c r="AM187" s="214"/>
      <c r="AN187" s="212"/>
      <c r="AO187" s="213"/>
      <c r="AP187" s="212"/>
      <c r="AQ187" s="213"/>
      <c r="AR187" s="212"/>
      <c r="AS187" s="213"/>
      <c r="AT187" s="212"/>
      <c r="AU187" s="213" t="s">
        <v>191</v>
      </c>
    </row>
    <row r="188" spans="1:47" s="30" customFormat="1" x14ac:dyDescent="0.2">
      <c r="A188" s="143">
        <v>508</v>
      </c>
      <c r="B188" s="143" t="s">
        <v>2856</v>
      </c>
      <c r="C188" s="143"/>
      <c r="D188" s="143"/>
      <c r="E188" s="151"/>
      <c r="F188" s="212" t="s">
        <v>191</v>
      </c>
      <c r="G188" s="213" t="s">
        <v>191</v>
      </c>
      <c r="H188" s="212"/>
      <c r="I188" s="213"/>
      <c r="J188" s="212"/>
      <c r="K188" s="213"/>
      <c r="L188" s="212"/>
      <c r="M188" s="213"/>
      <c r="N188" s="212"/>
      <c r="O188" s="213"/>
      <c r="P188" s="212"/>
      <c r="Q188" s="213"/>
      <c r="R188" s="212"/>
      <c r="S188" s="213"/>
      <c r="T188" s="241"/>
      <c r="U188" s="213"/>
      <c r="V188" s="212"/>
      <c r="W188" s="213"/>
      <c r="X188" s="212"/>
      <c r="Y188" s="213"/>
      <c r="Z188" s="212"/>
      <c r="AA188" s="214"/>
      <c r="AB188" s="212"/>
      <c r="AC188" s="213"/>
      <c r="AD188" s="212"/>
      <c r="AE188" s="213"/>
      <c r="AF188" s="212"/>
      <c r="AG188" s="213"/>
      <c r="AH188" s="212"/>
      <c r="AI188" s="213"/>
      <c r="AJ188" s="212"/>
      <c r="AK188" s="213"/>
      <c r="AL188" s="212"/>
      <c r="AM188" s="214"/>
      <c r="AN188" s="212"/>
      <c r="AO188" s="213"/>
      <c r="AP188" s="212"/>
      <c r="AQ188" s="213"/>
      <c r="AR188" s="212"/>
      <c r="AS188" s="213"/>
      <c r="AT188" s="212"/>
      <c r="AU188" s="213" t="s">
        <v>191</v>
      </c>
    </row>
    <row r="189" spans="1:47" s="30" customFormat="1" x14ac:dyDescent="0.2">
      <c r="A189" s="143">
        <v>509</v>
      </c>
      <c r="B189" s="143" t="s">
        <v>2857</v>
      </c>
      <c r="C189" s="143"/>
      <c r="D189" s="143"/>
      <c r="E189" s="151"/>
      <c r="F189" s="212" t="s">
        <v>191</v>
      </c>
      <c r="G189" s="213" t="s">
        <v>191</v>
      </c>
      <c r="H189" s="212"/>
      <c r="I189" s="213"/>
      <c r="J189" s="212"/>
      <c r="K189" s="213"/>
      <c r="L189" s="212"/>
      <c r="M189" s="213"/>
      <c r="N189" s="212"/>
      <c r="O189" s="213"/>
      <c r="P189" s="212"/>
      <c r="Q189" s="213"/>
      <c r="R189" s="212"/>
      <c r="S189" s="213"/>
      <c r="T189" s="241"/>
      <c r="U189" s="213"/>
      <c r="V189" s="212"/>
      <c r="W189" s="213"/>
      <c r="X189" s="212"/>
      <c r="Y189" s="213"/>
      <c r="Z189" s="212"/>
      <c r="AA189" s="214"/>
      <c r="AB189" s="212"/>
      <c r="AC189" s="213"/>
      <c r="AD189" s="212"/>
      <c r="AE189" s="213"/>
      <c r="AF189" s="212"/>
      <c r="AG189" s="213"/>
      <c r="AH189" s="212"/>
      <c r="AI189" s="213"/>
      <c r="AJ189" s="212"/>
      <c r="AK189" s="213"/>
      <c r="AL189" s="212"/>
      <c r="AM189" s="214"/>
      <c r="AN189" s="212"/>
      <c r="AO189" s="213"/>
      <c r="AP189" s="212"/>
      <c r="AQ189" s="213"/>
      <c r="AR189" s="212"/>
      <c r="AS189" s="213"/>
      <c r="AT189" s="212"/>
      <c r="AU189" s="213" t="s">
        <v>191</v>
      </c>
    </row>
    <row r="190" spans="1:47" s="30" customFormat="1" x14ac:dyDescent="0.2">
      <c r="A190" s="143">
        <v>510</v>
      </c>
      <c r="B190" s="143" t="s">
        <v>2858</v>
      </c>
      <c r="C190" s="143"/>
      <c r="D190" s="143"/>
      <c r="E190" s="151"/>
      <c r="F190" s="212" t="s">
        <v>191</v>
      </c>
      <c r="G190" s="213" t="s">
        <v>191</v>
      </c>
      <c r="H190" s="212"/>
      <c r="I190" s="213"/>
      <c r="J190" s="212"/>
      <c r="K190" s="213"/>
      <c r="L190" s="212"/>
      <c r="M190" s="213"/>
      <c r="N190" s="212"/>
      <c r="O190" s="213"/>
      <c r="P190" s="212"/>
      <c r="Q190" s="213"/>
      <c r="R190" s="212"/>
      <c r="S190" s="213"/>
      <c r="T190" s="241"/>
      <c r="U190" s="213"/>
      <c r="V190" s="212"/>
      <c r="W190" s="213"/>
      <c r="X190" s="212"/>
      <c r="Y190" s="213"/>
      <c r="Z190" s="212"/>
      <c r="AA190" s="214"/>
      <c r="AB190" s="212"/>
      <c r="AC190" s="213"/>
      <c r="AD190" s="212"/>
      <c r="AE190" s="213"/>
      <c r="AF190" s="212"/>
      <c r="AG190" s="213"/>
      <c r="AH190" s="212"/>
      <c r="AI190" s="213"/>
      <c r="AJ190" s="212"/>
      <c r="AK190" s="213"/>
      <c r="AL190" s="212"/>
      <c r="AM190" s="214"/>
      <c r="AN190" s="212"/>
      <c r="AO190" s="213"/>
      <c r="AP190" s="212"/>
      <c r="AQ190" s="213"/>
      <c r="AR190" s="212"/>
      <c r="AS190" s="213"/>
      <c r="AT190" s="212"/>
      <c r="AU190" s="213" t="s">
        <v>191</v>
      </c>
    </row>
    <row r="191" spans="1:47" s="30" customFormat="1" x14ac:dyDescent="0.2">
      <c r="A191" s="143">
        <v>511</v>
      </c>
      <c r="B191" s="143" t="s">
        <v>2859</v>
      </c>
      <c r="C191" s="143"/>
      <c r="D191" s="143"/>
      <c r="E191" s="151"/>
      <c r="F191" s="212" t="s">
        <v>191</v>
      </c>
      <c r="G191" s="213" t="s">
        <v>191</v>
      </c>
      <c r="H191" s="212"/>
      <c r="I191" s="213"/>
      <c r="J191" s="212"/>
      <c r="K191" s="213"/>
      <c r="L191" s="212"/>
      <c r="M191" s="213"/>
      <c r="N191" s="212"/>
      <c r="O191" s="213"/>
      <c r="P191" s="212"/>
      <c r="Q191" s="213"/>
      <c r="R191" s="212"/>
      <c r="S191" s="213"/>
      <c r="T191" s="241"/>
      <c r="U191" s="213"/>
      <c r="V191" s="212"/>
      <c r="W191" s="213"/>
      <c r="X191" s="212"/>
      <c r="Y191" s="213"/>
      <c r="Z191" s="212"/>
      <c r="AA191" s="214"/>
      <c r="AB191" s="212"/>
      <c r="AC191" s="213"/>
      <c r="AD191" s="212"/>
      <c r="AE191" s="213"/>
      <c r="AF191" s="212"/>
      <c r="AG191" s="213"/>
      <c r="AH191" s="212"/>
      <c r="AI191" s="213"/>
      <c r="AJ191" s="212"/>
      <c r="AK191" s="213"/>
      <c r="AL191" s="212"/>
      <c r="AM191" s="214"/>
      <c r="AN191" s="212"/>
      <c r="AO191" s="213"/>
      <c r="AP191" s="212"/>
      <c r="AQ191" s="213"/>
      <c r="AR191" s="212"/>
      <c r="AS191" s="213"/>
      <c r="AT191" s="212"/>
      <c r="AU191" s="213" t="s">
        <v>191</v>
      </c>
    </row>
    <row r="192" spans="1:47" s="30" customFormat="1" x14ac:dyDescent="0.2">
      <c r="A192" s="143">
        <v>512</v>
      </c>
      <c r="B192" s="143" t="s">
        <v>2860</v>
      </c>
      <c r="C192" s="143"/>
      <c r="D192" s="143"/>
      <c r="E192" s="151"/>
      <c r="F192" s="212" t="s">
        <v>191</v>
      </c>
      <c r="G192" s="213" t="s">
        <v>191</v>
      </c>
      <c r="H192" s="212"/>
      <c r="I192" s="213"/>
      <c r="J192" s="212"/>
      <c r="K192" s="213"/>
      <c r="L192" s="212"/>
      <c r="M192" s="213"/>
      <c r="N192" s="212"/>
      <c r="O192" s="213"/>
      <c r="P192" s="212"/>
      <c r="Q192" s="213"/>
      <c r="R192" s="212"/>
      <c r="S192" s="213"/>
      <c r="T192" s="241"/>
      <c r="U192" s="213"/>
      <c r="V192" s="212"/>
      <c r="W192" s="213"/>
      <c r="X192" s="212"/>
      <c r="Y192" s="213"/>
      <c r="Z192" s="212"/>
      <c r="AA192" s="214"/>
      <c r="AB192" s="212"/>
      <c r="AC192" s="213"/>
      <c r="AD192" s="212"/>
      <c r="AE192" s="213"/>
      <c r="AF192" s="212"/>
      <c r="AG192" s="213"/>
      <c r="AH192" s="212"/>
      <c r="AI192" s="213"/>
      <c r="AJ192" s="212"/>
      <c r="AK192" s="213"/>
      <c r="AL192" s="212"/>
      <c r="AM192" s="214"/>
      <c r="AN192" s="212"/>
      <c r="AO192" s="213"/>
      <c r="AP192" s="212"/>
      <c r="AQ192" s="213"/>
      <c r="AR192" s="212"/>
      <c r="AS192" s="213"/>
      <c r="AT192" s="212"/>
      <c r="AU192" s="213" t="s">
        <v>191</v>
      </c>
    </row>
    <row r="193" spans="1:47" s="30" customFormat="1" x14ac:dyDescent="0.2">
      <c r="A193" s="143">
        <v>513</v>
      </c>
      <c r="B193" s="143" t="s">
        <v>2861</v>
      </c>
      <c r="C193" s="143"/>
      <c r="D193" s="143"/>
      <c r="E193" s="151"/>
      <c r="F193" s="212" t="s">
        <v>191</v>
      </c>
      <c r="G193" s="213" t="s">
        <v>191</v>
      </c>
      <c r="H193" s="212"/>
      <c r="I193" s="213"/>
      <c r="J193" s="212"/>
      <c r="K193" s="213"/>
      <c r="L193" s="212"/>
      <c r="M193" s="213"/>
      <c r="N193" s="212"/>
      <c r="O193" s="213"/>
      <c r="P193" s="212"/>
      <c r="Q193" s="213"/>
      <c r="R193" s="212"/>
      <c r="S193" s="213"/>
      <c r="T193" s="241"/>
      <c r="U193" s="213"/>
      <c r="V193" s="212"/>
      <c r="W193" s="213"/>
      <c r="X193" s="212"/>
      <c r="Y193" s="213"/>
      <c r="Z193" s="212"/>
      <c r="AA193" s="214"/>
      <c r="AB193" s="212"/>
      <c r="AC193" s="213"/>
      <c r="AD193" s="212"/>
      <c r="AE193" s="213"/>
      <c r="AF193" s="212"/>
      <c r="AG193" s="213"/>
      <c r="AH193" s="212"/>
      <c r="AI193" s="213"/>
      <c r="AJ193" s="212"/>
      <c r="AK193" s="213"/>
      <c r="AL193" s="212"/>
      <c r="AM193" s="214"/>
      <c r="AN193" s="212"/>
      <c r="AO193" s="213"/>
      <c r="AP193" s="212"/>
      <c r="AQ193" s="213"/>
      <c r="AR193" s="212"/>
      <c r="AS193" s="213"/>
      <c r="AT193" s="212"/>
      <c r="AU193" s="213" t="s">
        <v>191</v>
      </c>
    </row>
    <row r="194" spans="1:47" s="30" customFormat="1" x14ac:dyDescent="0.2">
      <c r="A194" s="143">
        <v>514</v>
      </c>
      <c r="B194" s="143" t="s">
        <v>2862</v>
      </c>
      <c r="C194" s="143"/>
      <c r="D194" s="143"/>
      <c r="E194" s="151"/>
      <c r="F194" s="212" t="s">
        <v>191</v>
      </c>
      <c r="G194" s="213" t="s">
        <v>191</v>
      </c>
      <c r="H194" s="212"/>
      <c r="I194" s="213"/>
      <c r="J194" s="212"/>
      <c r="K194" s="213"/>
      <c r="L194" s="212"/>
      <c r="M194" s="213"/>
      <c r="N194" s="212"/>
      <c r="O194" s="213"/>
      <c r="P194" s="212"/>
      <c r="Q194" s="213"/>
      <c r="R194" s="212"/>
      <c r="S194" s="213"/>
      <c r="T194" s="241"/>
      <c r="U194" s="213"/>
      <c r="V194" s="212"/>
      <c r="W194" s="213"/>
      <c r="X194" s="212"/>
      <c r="Y194" s="213"/>
      <c r="Z194" s="212"/>
      <c r="AA194" s="214"/>
      <c r="AB194" s="212"/>
      <c r="AC194" s="213"/>
      <c r="AD194" s="212"/>
      <c r="AE194" s="213"/>
      <c r="AF194" s="212"/>
      <c r="AG194" s="213"/>
      <c r="AH194" s="212"/>
      <c r="AI194" s="213"/>
      <c r="AJ194" s="212"/>
      <c r="AK194" s="213"/>
      <c r="AL194" s="212"/>
      <c r="AM194" s="214"/>
      <c r="AN194" s="212"/>
      <c r="AO194" s="213"/>
      <c r="AP194" s="212"/>
      <c r="AQ194" s="213"/>
      <c r="AR194" s="212"/>
      <c r="AS194" s="213"/>
      <c r="AT194" s="212"/>
      <c r="AU194" s="213" t="s">
        <v>191</v>
      </c>
    </row>
    <row r="195" spans="1:47" s="30" customFormat="1" x14ac:dyDescent="0.2">
      <c r="A195" s="143">
        <v>515</v>
      </c>
      <c r="B195" s="143" t="s">
        <v>2863</v>
      </c>
      <c r="C195" s="143"/>
      <c r="D195" s="143"/>
      <c r="E195" s="151"/>
      <c r="F195" s="212" t="s">
        <v>191</v>
      </c>
      <c r="G195" s="213" t="s">
        <v>191</v>
      </c>
      <c r="H195" s="212"/>
      <c r="I195" s="213"/>
      <c r="J195" s="212"/>
      <c r="K195" s="213"/>
      <c r="L195" s="212"/>
      <c r="M195" s="213"/>
      <c r="N195" s="212"/>
      <c r="O195" s="213"/>
      <c r="P195" s="212"/>
      <c r="Q195" s="213"/>
      <c r="R195" s="212"/>
      <c r="S195" s="213"/>
      <c r="T195" s="241"/>
      <c r="U195" s="213"/>
      <c r="V195" s="212"/>
      <c r="W195" s="213"/>
      <c r="X195" s="212"/>
      <c r="Y195" s="213"/>
      <c r="Z195" s="212"/>
      <c r="AA195" s="214"/>
      <c r="AB195" s="212"/>
      <c r="AC195" s="213"/>
      <c r="AD195" s="212"/>
      <c r="AE195" s="213"/>
      <c r="AF195" s="212"/>
      <c r="AG195" s="213"/>
      <c r="AH195" s="212"/>
      <c r="AI195" s="213"/>
      <c r="AJ195" s="212"/>
      <c r="AK195" s="213"/>
      <c r="AL195" s="212"/>
      <c r="AM195" s="214"/>
      <c r="AN195" s="212"/>
      <c r="AO195" s="213"/>
      <c r="AP195" s="212"/>
      <c r="AQ195" s="213"/>
      <c r="AR195" s="212"/>
      <c r="AS195" s="213"/>
      <c r="AT195" s="212"/>
      <c r="AU195" s="213" t="s">
        <v>191</v>
      </c>
    </row>
    <row r="196" spans="1:47" s="30" customFormat="1" x14ac:dyDescent="0.2">
      <c r="A196" s="143">
        <v>516</v>
      </c>
      <c r="B196" s="143" t="s">
        <v>2864</v>
      </c>
      <c r="C196" s="143"/>
      <c r="D196" s="143"/>
      <c r="E196" s="151"/>
      <c r="F196" s="212" t="s">
        <v>191</v>
      </c>
      <c r="G196" s="213" t="s">
        <v>191</v>
      </c>
      <c r="H196" s="212"/>
      <c r="I196" s="213"/>
      <c r="J196" s="212"/>
      <c r="K196" s="213"/>
      <c r="L196" s="212"/>
      <c r="M196" s="213"/>
      <c r="N196" s="212"/>
      <c r="O196" s="213"/>
      <c r="P196" s="212"/>
      <c r="Q196" s="213"/>
      <c r="R196" s="212"/>
      <c r="S196" s="213"/>
      <c r="T196" s="241"/>
      <c r="U196" s="213"/>
      <c r="V196" s="212"/>
      <c r="W196" s="213"/>
      <c r="X196" s="212"/>
      <c r="Y196" s="213"/>
      <c r="Z196" s="212"/>
      <c r="AA196" s="214"/>
      <c r="AB196" s="212"/>
      <c r="AC196" s="213"/>
      <c r="AD196" s="212"/>
      <c r="AE196" s="213"/>
      <c r="AF196" s="212"/>
      <c r="AG196" s="213"/>
      <c r="AH196" s="212"/>
      <c r="AI196" s="213"/>
      <c r="AJ196" s="212"/>
      <c r="AK196" s="213"/>
      <c r="AL196" s="212"/>
      <c r="AM196" s="214"/>
      <c r="AN196" s="212"/>
      <c r="AO196" s="213"/>
      <c r="AP196" s="212"/>
      <c r="AQ196" s="213"/>
      <c r="AR196" s="212"/>
      <c r="AS196" s="213"/>
      <c r="AT196" s="212"/>
      <c r="AU196" s="213" t="s">
        <v>191</v>
      </c>
    </row>
    <row r="197" spans="1:47" s="30" customFormat="1" x14ac:dyDescent="0.2">
      <c r="A197" s="143">
        <v>517</v>
      </c>
      <c r="B197" s="143" t="s">
        <v>2865</v>
      </c>
      <c r="C197" s="143"/>
      <c r="D197" s="143"/>
      <c r="E197" s="151">
        <v>39814</v>
      </c>
      <c r="F197" s="219" t="s">
        <v>3889</v>
      </c>
      <c r="G197" s="213" t="s">
        <v>3889</v>
      </c>
      <c r="H197" s="212" t="s">
        <v>3889</v>
      </c>
      <c r="I197" s="213" t="s">
        <v>3889</v>
      </c>
      <c r="J197" s="212" t="s">
        <v>3889</v>
      </c>
      <c r="K197" s="213" t="s">
        <v>3889</v>
      </c>
      <c r="L197" s="212" t="s">
        <v>3889</v>
      </c>
      <c r="M197" s="213" t="s">
        <v>3889</v>
      </c>
      <c r="N197" s="212" t="s">
        <v>3889</v>
      </c>
      <c r="O197" s="213" t="s">
        <v>3889</v>
      </c>
      <c r="P197" s="212" t="s">
        <v>3889</v>
      </c>
      <c r="Q197" s="213" t="s">
        <v>3889</v>
      </c>
      <c r="R197" s="212" t="s">
        <v>3889</v>
      </c>
      <c r="S197" s="213" t="s">
        <v>3889</v>
      </c>
      <c r="T197" s="241" t="s">
        <v>3889</v>
      </c>
      <c r="U197" s="213" t="s">
        <v>3889</v>
      </c>
      <c r="V197" s="212" t="s">
        <v>3889</v>
      </c>
      <c r="W197" s="213" t="s">
        <v>3889</v>
      </c>
      <c r="X197" s="212" t="s">
        <v>3889</v>
      </c>
      <c r="Y197" s="213" t="s">
        <v>3889</v>
      </c>
      <c r="Z197" s="212" t="s">
        <v>3889</v>
      </c>
      <c r="AA197" s="214" t="s">
        <v>3889</v>
      </c>
      <c r="AB197" s="212" t="s">
        <v>3889</v>
      </c>
      <c r="AC197" s="213" t="s">
        <v>3889</v>
      </c>
      <c r="AD197" s="212" t="s">
        <v>3889</v>
      </c>
      <c r="AE197" s="213" t="s">
        <v>3889</v>
      </c>
      <c r="AF197" s="212" t="s">
        <v>3889</v>
      </c>
      <c r="AG197" s="213" t="s">
        <v>3889</v>
      </c>
      <c r="AH197" s="212" t="s">
        <v>3889</v>
      </c>
      <c r="AI197" s="213" t="s">
        <v>3889</v>
      </c>
      <c r="AJ197" s="212" t="s">
        <v>3889</v>
      </c>
      <c r="AK197" s="213" t="s">
        <v>3889</v>
      </c>
      <c r="AL197" s="212" t="s">
        <v>3889</v>
      </c>
      <c r="AM197" s="214" t="s">
        <v>3889</v>
      </c>
      <c r="AN197" s="212" t="s">
        <v>3889</v>
      </c>
      <c r="AO197" s="213" t="s">
        <v>3889</v>
      </c>
      <c r="AP197" s="212" t="s">
        <v>3889</v>
      </c>
      <c r="AQ197" s="213" t="s">
        <v>3889</v>
      </c>
      <c r="AR197" s="212" t="s">
        <v>3889</v>
      </c>
      <c r="AS197" s="213" t="s">
        <v>3889</v>
      </c>
      <c r="AT197" s="212" t="s">
        <v>3889</v>
      </c>
      <c r="AU197" s="213" t="s">
        <v>3889</v>
      </c>
    </row>
    <row r="198" spans="1:47" s="30" customFormat="1" x14ac:dyDescent="0.2">
      <c r="A198" s="143">
        <v>518</v>
      </c>
      <c r="B198" s="143" t="s">
        <v>2866</v>
      </c>
      <c r="C198" s="143"/>
      <c r="D198" s="143"/>
      <c r="E198" s="151">
        <v>39814</v>
      </c>
      <c r="F198" s="219" t="s">
        <v>3889</v>
      </c>
      <c r="G198" s="213" t="s">
        <v>3889</v>
      </c>
      <c r="H198" s="212" t="s">
        <v>3889</v>
      </c>
      <c r="I198" s="213" t="s">
        <v>3889</v>
      </c>
      <c r="J198" s="212" t="s">
        <v>3889</v>
      </c>
      <c r="K198" s="213" t="s">
        <v>3889</v>
      </c>
      <c r="L198" s="212" t="s">
        <v>3889</v>
      </c>
      <c r="M198" s="213" t="s">
        <v>3889</v>
      </c>
      <c r="N198" s="212" t="s">
        <v>3889</v>
      </c>
      <c r="O198" s="213" t="s">
        <v>3889</v>
      </c>
      <c r="P198" s="212" t="s">
        <v>3889</v>
      </c>
      <c r="Q198" s="213" t="s">
        <v>3889</v>
      </c>
      <c r="R198" s="212" t="s">
        <v>3889</v>
      </c>
      <c r="S198" s="213" t="s">
        <v>3889</v>
      </c>
      <c r="T198" s="241" t="s">
        <v>3889</v>
      </c>
      <c r="U198" s="213" t="s">
        <v>3889</v>
      </c>
      <c r="V198" s="212" t="s">
        <v>3889</v>
      </c>
      <c r="W198" s="213" t="s">
        <v>3889</v>
      </c>
      <c r="X198" s="212" t="s">
        <v>3889</v>
      </c>
      <c r="Y198" s="213" t="s">
        <v>3889</v>
      </c>
      <c r="Z198" s="212" t="s">
        <v>3889</v>
      </c>
      <c r="AA198" s="214" t="s">
        <v>3889</v>
      </c>
      <c r="AB198" s="212" t="s">
        <v>3889</v>
      </c>
      <c r="AC198" s="213" t="s">
        <v>3889</v>
      </c>
      <c r="AD198" s="212" t="s">
        <v>3889</v>
      </c>
      <c r="AE198" s="213" t="s">
        <v>3889</v>
      </c>
      <c r="AF198" s="212" t="s">
        <v>3889</v>
      </c>
      <c r="AG198" s="213" t="s">
        <v>3889</v>
      </c>
      <c r="AH198" s="212" t="s">
        <v>3889</v>
      </c>
      <c r="AI198" s="213" t="s">
        <v>3889</v>
      </c>
      <c r="AJ198" s="212" t="s">
        <v>3889</v>
      </c>
      <c r="AK198" s="213" t="s">
        <v>3889</v>
      </c>
      <c r="AL198" s="212" t="s">
        <v>3889</v>
      </c>
      <c r="AM198" s="214" t="s">
        <v>3889</v>
      </c>
      <c r="AN198" s="212" t="s">
        <v>3889</v>
      </c>
      <c r="AO198" s="213" t="s">
        <v>3889</v>
      </c>
      <c r="AP198" s="212" t="s">
        <v>3889</v>
      </c>
      <c r="AQ198" s="213" t="s">
        <v>3889</v>
      </c>
      <c r="AR198" s="212" t="s">
        <v>3889</v>
      </c>
      <c r="AS198" s="213" t="s">
        <v>3889</v>
      </c>
      <c r="AT198" s="212" t="s">
        <v>3889</v>
      </c>
      <c r="AU198" s="213" t="s">
        <v>3889</v>
      </c>
    </row>
    <row r="199" spans="1:47" s="30" customFormat="1" x14ac:dyDescent="0.2">
      <c r="A199" s="143">
        <v>519</v>
      </c>
      <c r="B199" s="143" t="s">
        <v>2867</v>
      </c>
      <c r="C199" s="143"/>
      <c r="D199" s="143"/>
      <c r="E199" s="151"/>
      <c r="F199" s="212" t="s">
        <v>191</v>
      </c>
      <c r="G199" s="213" t="s">
        <v>191</v>
      </c>
      <c r="H199" s="212"/>
      <c r="I199" s="213"/>
      <c r="J199" s="212"/>
      <c r="K199" s="213"/>
      <c r="L199" s="212"/>
      <c r="M199" s="213"/>
      <c r="N199" s="212"/>
      <c r="O199" s="213"/>
      <c r="P199" s="212"/>
      <c r="Q199" s="213"/>
      <c r="R199" s="212"/>
      <c r="S199" s="213"/>
      <c r="T199" s="241"/>
      <c r="U199" s="213"/>
      <c r="V199" s="212"/>
      <c r="W199" s="213"/>
      <c r="X199" s="212"/>
      <c r="Y199" s="213"/>
      <c r="Z199" s="212"/>
      <c r="AA199" s="214"/>
      <c r="AB199" s="212"/>
      <c r="AC199" s="213"/>
      <c r="AD199" s="212"/>
      <c r="AE199" s="213"/>
      <c r="AF199" s="212"/>
      <c r="AG199" s="213"/>
      <c r="AH199" s="212"/>
      <c r="AI199" s="213"/>
      <c r="AJ199" s="212"/>
      <c r="AK199" s="213"/>
      <c r="AL199" s="212"/>
      <c r="AM199" s="214"/>
      <c r="AN199" s="212"/>
      <c r="AO199" s="213"/>
      <c r="AP199" s="212"/>
      <c r="AQ199" s="213"/>
      <c r="AR199" s="212"/>
      <c r="AS199" s="213"/>
      <c r="AT199" s="212"/>
      <c r="AU199" s="213" t="s">
        <v>191</v>
      </c>
    </row>
    <row r="200" spans="1:47" s="30" customFormat="1" x14ac:dyDescent="0.2">
      <c r="A200" s="143">
        <v>520</v>
      </c>
      <c r="B200" s="143" t="s">
        <v>2868</v>
      </c>
      <c r="C200" s="143"/>
      <c r="D200" s="143"/>
      <c r="E200" s="151">
        <v>39814</v>
      </c>
      <c r="F200" s="219" t="s">
        <v>3889</v>
      </c>
      <c r="G200" s="213" t="s">
        <v>3889</v>
      </c>
      <c r="H200" s="212" t="s">
        <v>3889</v>
      </c>
      <c r="I200" s="213" t="s">
        <v>3889</v>
      </c>
      <c r="J200" s="212" t="s">
        <v>3889</v>
      </c>
      <c r="K200" s="213" t="s">
        <v>3889</v>
      </c>
      <c r="L200" s="212" t="s">
        <v>3889</v>
      </c>
      <c r="M200" s="213" t="s">
        <v>3889</v>
      </c>
      <c r="N200" s="212" t="s">
        <v>3889</v>
      </c>
      <c r="O200" s="213" t="s">
        <v>3889</v>
      </c>
      <c r="P200" s="212" t="s">
        <v>3889</v>
      </c>
      <c r="Q200" s="213" t="s">
        <v>3889</v>
      </c>
      <c r="R200" s="212" t="s">
        <v>3889</v>
      </c>
      <c r="S200" s="213" t="s">
        <v>3889</v>
      </c>
      <c r="T200" s="241" t="s">
        <v>3889</v>
      </c>
      <c r="U200" s="213" t="s">
        <v>3889</v>
      </c>
      <c r="V200" s="212" t="s">
        <v>3889</v>
      </c>
      <c r="W200" s="213" t="s">
        <v>3889</v>
      </c>
      <c r="X200" s="212" t="s">
        <v>3889</v>
      </c>
      <c r="Y200" s="213" t="s">
        <v>3889</v>
      </c>
      <c r="Z200" s="212" t="s">
        <v>3889</v>
      </c>
      <c r="AA200" s="214" t="s">
        <v>3889</v>
      </c>
      <c r="AB200" s="212" t="s">
        <v>3889</v>
      </c>
      <c r="AC200" s="213" t="s">
        <v>3889</v>
      </c>
      <c r="AD200" s="212" t="s">
        <v>3889</v>
      </c>
      <c r="AE200" s="213" t="s">
        <v>3889</v>
      </c>
      <c r="AF200" s="212" t="s">
        <v>3889</v>
      </c>
      <c r="AG200" s="213" t="s">
        <v>3889</v>
      </c>
      <c r="AH200" s="212" t="s">
        <v>3889</v>
      </c>
      <c r="AI200" s="213" t="s">
        <v>3889</v>
      </c>
      <c r="AJ200" s="212" t="s">
        <v>3889</v>
      </c>
      <c r="AK200" s="213" t="s">
        <v>3889</v>
      </c>
      <c r="AL200" s="212" t="s">
        <v>3889</v>
      </c>
      <c r="AM200" s="214" t="s">
        <v>3889</v>
      </c>
      <c r="AN200" s="212" t="s">
        <v>3889</v>
      </c>
      <c r="AO200" s="213" t="s">
        <v>3889</v>
      </c>
      <c r="AP200" s="212" t="s">
        <v>3889</v>
      </c>
      <c r="AQ200" s="213" t="s">
        <v>3889</v>
      </c>
      <c r="AR200" s="212" t="s">
        <v>3889</v>
      </c>
      <c r="AS200" s="213" t="s">
        <v>3889</v>
      </c>
      <c r="AT200" s="212" t="s">
        <v>3889</v>
      </c>
      <c r="AU200" s="213" t="s">
        <v>3889</v>
      </c>
    </row>
    <row r="201" spans="1:47" s="30" customFormat="1" x14ac:dyDescent="0.2">
      <c r="A201" s="143">
        <v>521</v>
      </c>
      <c r="B201" s="143" t="s">
        <v>2869</v>
      </c>
      <c r="C201" s="143"/>
      <c r="D201" s="143"/>
      <c r="E201" s="151"/>
      <c r="F201" s="212" t="s">
        <v>191</v>
      </c>
      <c r="G201" s="213" t="s">
        <v>191</v>
      </c>
      <c r="H201" s="212"/>
      <c r="I201" s="213"/>
      <c r="J201" s="212"/>
      <c r="K201" s="213"/>
      <c r="L201" s="212"/>
      <c r="M201" s="213"/>
      <c r="N201" s="212"/>
      <c r="O201" s="213"/>
      <c r="P201" s="212"/>
      <c r="Q201" s="213"/>
      <c r="R201" s="212"/>
      <c r="S201" s="213"/>
      <c r="T201" s="241"/>
      <c r="U201" s="213"/>
      <c r="V201" s="212"/>
      <c r="W201" s="213"/>
      <c r="X201" s="212"/>
      <c r="Y201" s="213"/>
      <c r="Z201" s="212"/>
      <c r="AA201" s="214"/>
      <c r="AB201" s="212"/>
      <c r="AC201" s="213"/>
      <c r="AD201" s="212"/>
      <c r="AE201" s="213"/>
      <c r="AF201" s="212"/>
      <c r="AG201" s="213"/>
      <c r="AH201" s="212"/>
      <c r="AI201" s="213"/>
      <c r="AJ201" s="212"/>
      <c r="AK201" s="213"/>
      <c r="AL201" s="212"/>
      <c r="AM201" s="214"/>
      <c r="AN201" s="212"/>
      <c r="AO201" s="213"/>
      <c r="AP201" s="212"/>
      <c r="AQ201" s="213"/>
      <c r="AR201" s="212"/>
      <c r="AS201" s="213"/>
      <c r="AT201" s="212"/>
      <c r="AU201" s="213" t="s">
        <v>191</v>
      </c>
    </row>
    <row r="202" spans="1:47" s="30" customFormat="1" x14ac:dyDescent="0.2">
      <c r="A202" s="143">
        <v>522</v>
      </c>
      <c r="B202" s="143" t="s">
        <v>2870</v>
      </c>
      <c r="C202" s="143"/>
      <c r="D202" s="143"/>
      <c r="E202" s="151"/>
      <c r="F202" s="212" t="s">
        <v>191</v>
      </c>
      <c r="G202" s="213" t="s">
        <v>191</v>
      </c>
      <c r="H202" s="212"/>
      <c r="I202" s="213"/>
      <c r="J202" s="212"/>
      <c r="K202" s="213"/>
      <c r="L202" s="212"/>
      <c r="M202" s="213"/>
      <c r="N202" s="212"/>
      <c r="O202" s="213"/>
      <c r="P202" s="212"/>
      <c r="Q202" s="213"/>
      <c r="R202" s="212"/>
      <c r="S202" s="213"/>
      <c r="T202" s="241"/>
      <c r="U202" s="213"/>
      <c r="V202" s="212"/>
      <c r="W202" s="213"/>
      <c r="X202" s="212"/>
      <c r="Y202" s="213"/>
      <c r="Z202" s="212"/>
      <c r="AA202" s="214"/>
      <c r="AB202" s="212"/>
      <c r="AC202" s="213"/>
      <c r="AD202" s="212"/>
      <c r="AE202" s="213"/>
      <c r="AF202" s="212"/>
      <c r="AG202" s="213"/>
      <c r="AH202" s="212"/>
      <c r="AI202" s="213"/>
      <c r="AJ202" s="212"/>
      <c r="AK202" s="213"/>
      <c r="AL202" s="212"/>
      <c r="AM202" s="214"/>
      <c r="AN202" s="212"/>
      <c r="AO202" s="213"/>
      <c r="AP202" s="212"/>
      <c r="AQ202" s="213"/>
      <c r="AR202" s="212"/>
      <c r="AS202" s="213"/>
      <c r="AT202" s="212"/>
      <c r="AU202" s="213" t="s">
        <v>191</v>
      </c>
    </row>
    <row r="203" spans="1:47" s="30" customFormat="1" x14ac:dyDescent="0.2">
      <c r="A203" s="143">
        <v>523</v>
      </c>
      <c r="B203" s="143" t="s">
        <v>2871</v>
      </c>
      <c r="C203" s="143"/>
      <c r="D203" s="143"/>
      <c r="E203" s="151"/>
      <c r="F203" s="212" t="s">
        <v>191</v>
      </c>
      <c r="G203" s="213" t="s">
        <v>191</v>
      </c>
      <c r="H203" s="212"/>
      <c r="I203" s="213"/>
      <c r="J203" s="212"/>
      <c r="K203" s="213"/>
      <c r="L203" s="212"/>
      <c r="M203" s="213"/>
      <c r="N203" s="212"/>
      <c r="O203" s="213"/>
      <c r="P203" s="212"/>
      <c r="Q203" s="213"/>
      <c r="R203" s="212"/>
      <c r="S203" s="213"/>
      <c r="T203" s="241"/>
      <c r="U203" s="213"/>
      <c r="V203" s="212"/>
      <c r="W203" s="213"/>
      <c r="X203" s="212"/>
      <c r="Y203" s="213"/>
      <c r="Z203" s="212"/>
      <c r="AA203" s="214"/>
      <c r="AB203" s="212"/>
      <c r="AC203" s="213"/>
      <c r="AD203" s="212"/>
      <c r="AE203" s="213"/>
      <c r="AF203" s="212"/>
      <c r="AG203" s="213"/>
      <c r="AH203" s="212"/>
      <c r="AI203" s="213"/>
      <c r="AJ203" s="212"/>
      <c r="AK203" s="213"/>
      <c r="AL203" s="212"/>
      <c r="AM203" s="214"/>
      <c r="AN203" s="212"/>
      <c r="AO203" s="213"/>
      <c r="AP203" s="212"/>
      <c r="AQ203" s="213"/>
      <c r="AR203" s="212"/>
      <c r="AS203" s="213"/>
      <c r="AT203" s="212"/>
      <c r="AU203" s="213" t="s">
        <v>191</v>
      </c>
    </row>
    <row r="204" spans="1:47" s="30" customFormat="1" x14ac:dyDescent="0.2">
      <c r="A204" s="143">
        <v>524</v>
      </c>
      <c r="B204" s="143" t="s">
        <v>2872</v>
      </c>
      <c r="C204" s="143"/>
      <c r="D204" s="143"/>
      <c r="E204" s="151">
        <v>39814</v>
      </c>
      <c r="F204" s="219" t="s">
        <v>3889</v>
      </c>
      <c r="G204" s="213" t="s">
        <v>3889</v>
      </c>
      <c r="H204" s="212" t="s">
        <v>3889</v>
      </c>
      <c r="I204" s="213" t="s">
        <v>3889</v>
      </c>
      <c r="J204" s="212" t="s">
        <v>3889</v>
      </c>
      <c r="K204" s="213" t="s">
        <v>3889</v>
      </c>
      <c r="L204" s="212" t="s">
        <v>3889</v>
      </c>
      <c r="M204" s="213" t="s">
        <v>3889</v>
      </c>
      <c r="N204" s="212" t="s">
        <v>3889</v>
      </c>
      <c r="O204" s="213" t="s">
        <v>3889</v>
      </c>
      <c r="P204" s="212" t="s">
        <v>3889</v>
      </c>
      <c r="Q204" s="213" t="s">
        <v>3889</v>
      </c>
      <c r="R204" s="212" t="s">
        <v>3889</v>
      </c>
      <c r="S204" s="213" t="s">
        <v>3889</v>
      </c>
      <c r="T204" s="241" t="s">
        <v>3889</v>
      </c>
      <c r="U204" s="213" t="s">
        <v>3889</v>
      </c>
      <c r="V204" s="212" t="s">
        <v>3889</v>
      </c>
      <c r="W204" s="213" t="s">
        <v>3889</v>
      </c>
      <c r="X204" s="212" t="s">
        <v>3889</v>
      </c>
      <c r="Y204" s="213" t="s">
        <v>3889</v>
      </c>
      <c r="Z204" s="212" t="s">
        <v>3889</v>
      </c>
      <c r="AA204" s="214" t="s">
        <v>3889</v>
      </c>
      <c r="AB204" s="212" t="s">
        <v>3889</v>
      </c>
      <c r="AC204" s="213" t="s">
        <v>3889</v>
      </c>
      <c r="AD204" s="212" t="s">
        <v>3889</v>
      </c>
      <c r="AE204" s="213" t="s">
        <v>3889</v>
      </c>
      <c r="AF204" s="212" t="s">
        <v>3889</v>
      </c>
      <c r="AG204" s="213" t="s">
        <v>3889</v>
      </c>
      <c r="AH204" s="212" t="s">
        <v>3889</v>
      </c>
      <c r="AI204" s="213" t="s">
        <v>3889</v>
      </c>
      <c r="AJ204" s="212" t="s">
        <v>3889</v>
      </c>
      <c r="AK204" s="213" t="s">
        <v>3889</v>
      </c>
      <c r="AL204" s="212" t="s">
        <v>3889</v>
      </c>
      <c r="AM204" s="214" t="s">
        <v>3889</v>
      </c>
      <c r="AN204" s="212" t="s">
        <v>3889</v>
      </c>
      <c r="AO204" s="213" t="s">
        <v>3889</v>
      </c>
      <c r="AP204" s="212" t="s">
        <v>3889</v>
      </c>
      <c r="AQ204" s="213" t="s">
        <v>3889</v>
      </c>
      <c r="AR204" s="212" t="s">
        <v>3889</v>
      </c>
      <c r="AS204" s="213" t="s">
        <v>3889</v>
      </c>
      <c r="AT204" s="212" t="s">
        <v>3889</v>
      </c>
      <c r="AU204" s="213" t="s">
        <v>3889</v>
      </c>
    </row>
    <row r="205" spans="1:47" s="30" customFormat="1" x14ac:dyDescent="0.2">
      <c r="A205" s="143">
        <v>525</v>
      </c>
      <c r="B205" s="143" t="s">
        <v>2873</v>
      </c>
      <c r="C205" s="143"/>
      <c r="D205" s="143"/>
      <c r="E205" s="151"/>
      <c r="F205" s="212" t="s">
        <v>191</v>
      </c>
      <c r="G205" s="213" t="s">
        <v>191</v>
      </c>
      <c r="H205" s="212"/>
      <c r="I205" s="213"/>
      <c r="J205" s="212"/>
      <c r="K205" s="213"/>
      <c r="L205" s="212"/>
      <c r="M205" s="213"/>
      <c r="N205" s="212"/>
      <c r="O205" s="213"/>
      <c r="P205" s="212"/>
      <c r="Q205" s="213"/>
      <c r="R205" s="212"/>
      <c r="S205" s="213"/>
      <c r="T205" s="241"/>
      <c r="U205" s="213"/>
      <c r="V205" s="212"/>
      <c r="W205" s="213"/>
      <c r="X205" s="212"/>
      <c r="Y205" s="213"/>
      <c r="Z205" s="212"/>
      <c r="AA205" s="214"/>
      <c r="AB205" s="212"/>
      <c r="AC205" s="213"/>
      <c r="AD205" s="212"/>
      <c r="AE205" s="213"/>
      <c r="AF205" s="212"/>
      <c r="AG205" s="213"/>
      <c r="AH205" s="212"/>
      <c r="AI205" s="213"/>
      <c r="AJ205" s="212"/>
      <c r="AK205" s="213"/>
      <c r="AL205" s="212"/>
      <c r="AM205" s="214"/>
      <c r="AN205" s="212"/>
      <c r="AO205" s="213"/>
      <c r="AP205" s="212"/>
      <c r="AQ205" s="213"/>
      <c r="AR205" s="212"/>
      <c r="AS205" s="213"/>
      <c r="AT205" s="212"/>
      <c r="AU205" s="213" t="s">
        <v>191</v>
      </c>
    </row>
    <row r="206" spans="1:47" s="30" customFormat="1" x14ac:dyDescent="0.2">
      <c r="A206" s="143">
        <v>526</v>
      </c>
      <c r="B206" s="143" t="s">
        <v>2874</v>
      </c>
      <c r="C206" s="143"/>
      <c r="D206" s="143"/>
      <c r="E206" s="151"/>
      <c r="F206" s="212" t="s">
        <v>191</v>
      </c>
      <c r="G206" s="213" t="s">
        <v>191</v>
      </c>
      <c r="H206" s="212" t="s">
        <v>191</v>
      </c>
      <c r="I206" s="213" t="s">
        <v>191</v>
      </c>
      <c r="J206" s="212" t="s">
        <v>191</v>
      </c>
      <c r="K206" s="213"/>
      <c r="L206" s="212"/>
      <c r="M206" s="213"/>
      <c r="N206" s="212"/>
      <c r="O206" s="213"/>
      <c r="P206" s="212"/>
      <c r="Q206" s="213"/>
      <c r="R206" s="212"/>
      <c r="S206" s="213"/>
      <c r="T206" s="241"/>
      <c r="U206" s="213"/>
      <c r="V206" s="212"/>
      <c r="W206" s="213"/>
      <c r="X206" s="212"/>
      <c r="Y206" s="213"/>
      <c r="Z206" s="212"/>
      <c r="AA206" s="214"/>
      <c r="AB206" s="212"/>
      <c r="AC206" s="213"/>
      <c r="AD206" s="212"/>
      <c r="AE206" s="213"/>
      <c r="AF206" s="212"/>
      <c r="AG206" s="213"/>
      <c r="AH206" s="212"/>
      <c r="AI206" s="213"/>
      <c r="AJ206" s="212"/>
      <c r="AK206" s="213"/>
      <c r="AL206" s="212"/>
      <c r="AM206" s="214"/>
      <c r="AN206" s="212"/>
      <c r="AO206" s="213"/>
      <c r="AP206" s="212"/>
      <c r="AQ206" s="213"/>
      <c r="AR206" s="212"/>
      <c r="AS206" s="213"/>
      <c r="AT206" s="212"/>
      <c r="AU206" s="213" t="s">
        <v>191</v>
      </c>
    </row>
    <row r="207" spans="1:47" s="30" customFormat="1" x14ac:dyDescent="0.2">
      <c r="A207" s="143">
        <v>527</v>
      </c>
      <c r="B207" s="143" t="s">
        <v>2875</v>
      </c>
      <c r="C207" s="143"/>
      <c r="D207" s="143"/>
      <c r="E207" s="151"/>
      <c r="F207" s="212" t="s">
        <v>191</v>
      </c>
      <c r="G207" s="213" t="s">
        <v>191</v>
      </c>
      <c r="H207" s="212"/>
      <c r="I207" s="213"/>
      <c r="J207" s="212"/>
      <c r="K207" s="213"/>
      <c r="L207" s="212"/>
      <c r="M207" s="213"/>
      <c r="N207" s="212"/>
      <c r="O207" s="213"/>
      <c r="P207" s="212"/>
      <c r="Q207" s="213"/>
      <c r="R207" s="212"/>
      <c r="S207" s="213"/>
      <c r="T207" s="241"/>
      <c r="U207" s="213"/>
      <c r="V207" s="212"/>
      <c r="W207" s="213"/>
      <c r="X207" s="212"/>
      <c r="Y207" s="213"/>
      <c r="Z207" s="212"/>
      <c r="AA207" s="214"/>
      <c r="AB207" s="212"/>
      <c r="AC207" s="213"/>
      <c r="AD207" s="212"/>
      <c r="AE207" s="213"/>
      <c r="AF207" s="212"/>
      <c r="AG207" s="213"/>
      <c r="AH207" s="212"/>
      <c r="AI207" s="213"/>
      <c r="AJ207" s="212"/>
      <c r="AK207" s="213"/>
      <c r="AL207" s="212"/>
      <c r="AM207" s="214"/>
      <c r="AN207" s="212"/>
      <c r="AO207" s="213"/>
      <c r="AP207" s="212"/>
      <c r="AQ207" s="213"/>
      <c r="AR207" s="212"/>
      <c r="AS207" s="213"/>
      <c r="AT207" s="212"/>
      <c r="AU207" s="213" t="s">
        <v>191</v>
      </c>
    </row>
    <row r="208" spans="1:47" s="30" customFormat="1" x14ac:dyDescent="0.2">
      <c r="A208" s="143">
        <v>528</v>
      </c>
      <c r="B208" s="143" t="s">
        <v>2876</v>
      </c>
      <c r="C208" s="143"/>
      <c r="D208" s="143"/>
      <c r="E208" s="151"/>
      <c r="F208" s="212" t="s">
        <v>191</v>
      </c>
      <c r="G208" s="213" t="s">
        <v>191</v>
      </c>
      <c r="H208" s="212"/>
      <c r="I208" s="213"/>
      <c r="J208" s="212"/>
      <c r="K208" s="213"/>
      <c r="L208" s="212"/>
      <c r="M208" s="213"/>
      <c r="N208" s="212"/>
      <c r="O208" s="213"/>
      <c r="P208" s="212"/>
      <c r="Q208" s="213"/>
      <c r="R208" s="212"/>
      <c r="S208" s="213"/>
      <c r="T208" s="241"/>
      <c r="U208" s="213"/>
      <c r="V208" s="212"/>
      <c r="W208" s="213"/>
      <c r="X208" s="212"/>
      <c r="Y208" s="213"/>
      <c r="Z208" s="212"/>
      <c r="AA208" s="214"/>
      <c r="AB208" s="212"/>
      <c r="AC208" s="213"/>
      <c r="AD208" s="212"/>
      <c r="AE208" s="213"/>
      <c r="AF208" s="212"/>
      <c r="AG208" s="213"/>
      <c r="AH208" s="212"/>
      <c r="AI208" s="213"/>
      <c r="AJ208" s="212"/>
      <c r="AK208" s="213"/>
      <c r="AL208" s="212"/>
      <c r="AM208" s="214"/>
      <c r="AN208" s="212"/>
      <c r="AO208" s="213"/>
      <c r="AP208" s="212"/>
      <c r="AQ208" s="213"/>
      <c r="AR208" s="212"/>
      <c r="AS208" s="213"/>
      <c r="AT208" s="212"/>
      <c r="AU208" s="213" t="s">
        <v>191</v>
      </c>
    </row>
    <row r="209" spans="1:47" s="30" customFormat="1" x14ac:dyDescent="0.2">
      <c r="A209" s="143">
        <v>529</v>
      </c>
      <c r="B209" s="143" t="s">
        <v>2877</v>
      </c>
      <c r="C209" s="143"/>
      <c r="D209" s="143"/>
      <c r="E209" s="151"/>
      <c r="F209" s="212" t="s">
        <v>191</v>
      </c>
      <c r="G209" s="213" t="s">
        <v>191</v>
      </c>
      <c r="H209" s="212"/>
      <c r="I209" s="213"/>
      <c r="J209" s="212"/>
      <c r="K209" s="213"/>
      <c r="L209" s="212"/>
      <c r="M209" s="213"/>
      <c r="N209" s="212"/>
      <c r="O209" s="213"/>
      <c r="P209" s="212"/>
      <c r="Q209" s="213"/>
      <c r="R209" s="212"/>
      <c r="S209" s="213"/>
      <c r="T209" s="241"/>
      <c r="U209" s="213"/>
      <c r="V209" s="212"/>
      <c r="W209" s="213"/>
      <c r="X209" s="212"/>
      <c r="Y209" s="213"/>
      <c r="Z209" s="212"/>
      <c r="AA209" s="214"/>
      <c r="AB209" s="212"/>
      <c r="AC209" s="213"/>
      <c r="AD209" s="212"/>
      <c r="AE209" s="213"/>
      <c r="AF209" s="212"/>
      <c r="AG209" s="213"/>
      <c r="AH209" s="212"/>
      <c r="AI209" s="213"/>
      <c r="AJ209" s="212"/>
      <c r="AK209" s="213"/>
      <c r="AL209" s="212"/>
      <c r="AM209" s="214"/>
      <c r="AN209" s="212"/>
      <c r="AO209" s="213"/>
      <c r="AP209" s="212"/>
      <c r="AQ209" s="213"/>
      <c r="AR209" s="212"/>
      <c r="AS209" s="213"/>
      <c r="AT209" s="212"/>
      <c r="AU209" s="213" t="s">
        <v>191</v>
      </c>
    </row>
    <row r="210" spans="1:47" s="30" customFormat="1" x14ac:dyDescent="0.2">
      <c r="A210" s="143">
        <v>530</v>
      </c>
      <c r="B210" s="143" t="s">
        <v>2878</v>
      </c>
      <c r="C210" s="143"/>
      <c r="D210" s="143"/>
      <c r="E210" s="151"/>
      <c r="F210" s="212" t="s">
        <v>191</v>
      </c>
      <c r="G210" s="213" t="s">
        <v>191</v>
      </c>
      <c r="H210" s="212"/>
      <c r="I210" s="213"/>
      <c r="J210" s="212"/>
      <c r="K210" s="213"/>
      <c r="L210" s="212"/>
      <c r="M210" s="213"/>
      <c r="N210" s="212"/>
      <c r="O210" s="213"/>
      <c r="P210" s="212"/>
      <c r="Q210" s="213"/>
      <c r="R210" s="212"/>
      <c r="S210" s="213"/>
      <c r="T210" s="241"/>
      <c r="U210" s="213"/>
      <c r="V210" s="212"/>
      <c r="W210" s="213"/>
      <c r="X210" s="212"/>
      <c r="Y210" s="213"/>
      <c r="Z210" s="212"/>
      <c r="AA210" s="214"/>
      <c r="AB210" s="212"/>
      <c r="AC210" s="213"/>
      <c r="AD210" s="212"/>
      <c r="AE210" s="213"/>
      <c r="AF210" s="212"/>
      <c r="AG210" s="213"/>
      <c r="AH210" s="212"/>
      <c r="AI210" s="213"/>
      <c r="AJ210" s="212"/>
      <c r="AK210" s="213"/>
      <c r="AL210" s="212"/>
      <c r="AM210" s="214"/>
      <c r="AN210" s="212"/>
      <c r="AO210" s="213"/>
      <c r="AP210" s="212"/>
      <c r="AQ210" s="213"/>
      <c r="AR210" s="212"/>
      <c r="AS210" s="213"/>
      <c r="AT210" s="212"/>
      <c r="AU210" s="213" t="s">
        <v>191</v>
      </c>
    </row>
    <row r="211" spans="1:47" s="30" customFormat="1" x14ac:dyDescent="0.2">
      <c r="A211" s="143">
        <v>531</v>
      </c>
      <c r="B211" s="143" t="s">
        <v>2879</v>
      </c>
      <c r="C211" s="143"/>
      <c r="D211" s="143"/>
      <c r="E211" s="151"/>
      <c r="F211" s="212" t="s">
        <v>191</v>
      </c>
      <c r="G211" s="213" t="s">
        <v>191</v>
      </c>
      <c r="H211" s="212"/>
      <c r="I211" s="213"/>
      <c r="J211" s="212"/>
      <c r="K211" s="213"/>
      <c r="L211" s="212"/>
      <c r="M211" s="213"/>
      <c r="N211" s="212"/>
      <c r="O211" s="213"/>
      <c r="P211" s="212"/>
      <c r="Q211" s="213"/>
      <c r="R211" s="212"/>
      <c r="S211" s="213"/>
      <c r="T211" s="241"/>
      <c r="U211" s="213"/>
      <c r="V211" s="212"/>
      <c r="W211" s="213"/>
      <c r="X211" s="212"/>
      <c r="Y211" s="213"/>
      <c r="Z211" s="212"/>
      <c r="AA211" s="214"/>
      <c r="AB211" s="212"/>
      <c r="AC211" s="213"/>
      <c r="AD211" s="212"/>
      <c r="AE211" s="213"/>
      <c r="AF211" s="212"/>
      <c r="AG211" s="213"/>
      <c r="AH211" s="212"/>
      <c r="AI211" s="213"/>
      <c r="AJ211" s="212"/>
      <c r="AK211" s="213"/>
      <c r="AL211" s="212"/>
      <c r="AM211" s="214"/>
      <c r="AN211" s="212"/>
      <c r="AO211" s="213"/>
      <c r="AP211" s="212"/>
      <c r="AQ211" s="213"/>
      <c r="AR211" s="212"/>
      <c r="AS211" s="213"/>
      <c r="AT211" s="212"/>
      <c r="AU211" s="213" t="s">
        <v>191</v>
      </c>
    </row>
    <row r="212" spans="1:47" s="30" customFormat="1" x14ac:dyDescent="0.2">
      <c r="A212" s="143">
        <v>532</v>
      </c>
      <c r="B212" s="143" t="s">
        <v>2880</v>
      </c>
      <c r="C212" s="143"/>
      <c r="D212" s="143"/>
      <c r="E212" s="151"/>
      <c r="F212" s="212" t="s">
        <v>191</v>
      </c>
      <c r="G212" s="213" t="s">
        <v>191</v>
      </c>
      <c r="H212" s="212"/>
      <c r="I212" s="213"/>
      <c r="J212" s="212"/>
      <c r="K212" s="213"/>
      <c r="L212" s="212"/>
      <c r="M212" s="213"/>
      <c r="N212" s="212"/>
      <c r="O212" s="213"/>
      <c r="P212" s="212"/>
      <c r="Q212" s="213"/>
      <c r="R212" s="212"/>
      <c r="S212" s="213"/>
      <c r="T212" s="241"/>
      <c r="U212" s="213"/>
      <c r="V212" s="212"/>
      <c r="W212" s="213"/>
      <c r="X212" s="212"/>
      <c r="Y212" s="213"/>
      <c r="Z212" s="212"/>
      <c r="AA212" s="214"/>
      <c r="AB212" s="212"/>
      <c r="AC212" s="213"/>
      <c r="AD212" s="212"/>
      <c r="AE212" s="213"/>
      <c r="AF212" s="212"/>
      <c r="AG212" s="213"/>
      <c r="AH212" s="212"/>
      <c r="AI212" s="213"/>
      <c r="AJ212" s="212"/>
      <c r="AK212" s="213"/>
      <c r="AL212" s="212"/>
      <c r="AM212" s="214"/>
      <c r="AN212" s="212"/>
      <c r="AO212" s="213"/>
      <c r="AP212" s="212"/>
      <c r="AQ212" s="213"/>
      <c r="AR212" s="212"/>
      <c r="AS212" s="213"/>
      <c r="AT212" s="212"/>
      <c r="AU212" s="213" t="s">
        <v>191</v>
      </c>
    </row>
    <row r="213" spans="1:47" s="30" customFormat="1" x14ac:dyDescent="0.2">
      <c r="A213" s="143">
        <v>533</v>
      </c>
      <c r="B213" s="143" t="s">
        <v>2881</v>
      </c>
      <c r="C213" s="143"/>
      <c r="D213" s="143"/>
      <c r="E213" s="151"/>
      <c r="F213" s="212" t="s">
        <v>191</v>
      </c>
      <c r="G213" s="213" t="s">
        <v>191</v>
      </c>
      <c r="H213" s="212"/>
      <c r="I213" s="213"/>
      <c r="J213" s="212"/>
      <c r="K213" s="213"/>
      <c r="L213" s="212"/>
      <c r="M213" s="213"/>
      <c r="N213" s="212"/>
      <c r="O213" s="213"/>
      <c r="P213" s="212"/>
      <c r="Q213" s="213"/>
      <c r="R213" s="212"/>
      <c r="S213" s="213"/>
      <c r="T213" s="241"/>
      <c r="U213" s="213"/>
      <c r="V213" s="212"/>
      <c r="W213" s="213"/>
      <c r="X213" s="212"/>
      <c r="Y213" s="213"/>
      <c r="Z213" s="212"/>
      <c r="AA213" s="214"/>
      <c r="AB213" s="212"/>
      <c r="AC213" s="213"/>
      <c r="AD213" s="212"/>
      <c r="AE213" s="213"/>
      <c r="AF213" s="212"/>
      <c r="AG213" s="213"/>
      <c r="AH213" s="212"/>
      <c r="AI213" s="213"/>
      <c r="AJ213" s="212"/>
      <c r="AK213" s="213"/>
      <c r="AL213" s="212"/>
      <c r="AM213" s="214"/>
      <c r="AN213" s="212"/>
      <c r="AO213" s="213"/>
      <c r="AP213" s="212"/>
      <c r="AQ213" s="213"/>
      <c r="AR213" s="212"/>
      <c r="AS213" s="213"/>
      <c r="AT213" s="212"/>
      <c r="AU213" s="213" t="s">
        <v>191</v>
      </c>
    </row>
    <row r="214" spans="1:47" s="30" customFormat="1" x14ac:dyDescent="0.2">
      <c r="A214" s="143">
        <v>534</v>
      </c>
      <c r="B214" s="143" t="s">
        <v>2882</v>
      </c>
      <c r="C214" s="143"/>
      <c r="D214" s="143"/>
      <c r="E214" s="151"/>
      <c r="F214" s="212" t="s">
        <v>191</v>
      </c>
      <c r="G214" s="213" t="s">
        <v>191</v>
      </c>
      <c r="H214" s="212"/>
      <c r="I214" s="213"/>
      <c r="J214" s="212"/>
      <c r="K214" s="213"/>
      <c r="L214" s="212"/>
      <c r="M214" s="213"/>
      <c r="N214" s="212"/>
      <c r="O214" s="213"/>
      <c r="P214" s="212"/>
      <c r="Q214" s="213"/>
      <c r="R214" s="212"/>
      <c r="S214" s="213"/>
      <c r="T214" s="241"/>
      <c r="U214" s="213"/>
      <c r="V214" s="212"/>
      <c r="W214" s="213"/>
      <c r="X214" s="212"/>
      <c r="Y214" s="213"/>
      <c r="Z214" s="212"/>
      <c r="AA214" s="214"/>
      <c r="AB214" s="212"/>
      <c r="AC214" s="213"/>
      <c r="AD214" s="212"/>
      <c r="AE214" s="213"/>
      <c r="AF214" s="212"/>
      <c r="AG214" s="213"/>
      <c r="AH214" s="212"/>
      <c r="AI214" s="213"/>
      <c r="AJ214" s="212"/>
      <c r="AK214" s="213"/>
      <c r="AL214" s="212"/>
      <c r="AM214" s="214"/>
      <c r="AN214" s="212"/>
      <c r="AO214" s="213"/>
      <c r="AP214" s="212"/>
      <c r="AQ214" s="213"/>
      <c r="AR214" s="212"/>
      <c r="AS214" s="213"/>
      <c r="AT214" s="212"/>
      <c r="AU214" s="213" t="s">
        <v>191</v>
      </c>
    </row>
    <row r="215" spans="1:47" s="30" customFormat="1" x14ac:dyDescent="0.2">
      <c r="A215" s="143">
        <v>535</v>
      </c>
      <c r="B215" s="143" t="s">
        <v>2883</v>
      </c>
      <c r="C215" s="143"/>
      <c r="D215" s="143"/>
      <c r="E215" s="151"/>
      <c r="F215" s="212" t="s">
        <v>191</v>
      </c>
      <c r="G215" s="213" t="s">
        <v>191</v>
      </c>
      <c r="H215" s="212"/>
      <c r="I215" s="213"/>
      <c r="J215" s="212"/>
      <c r="K215" s="213"/>
      <c r="L215" s="212"/>
      <c r="M215" s="213"/>
      <c r="N215" s="212"/>
      <c r="O215" s="213"/>
      <c r="P215" s="212"/>
      <c r="Q215" s="213"/>
      <c r="R215" s="212"/>
      <c r="S215" s="213"/>
      <c r="T215" s="241"/>
      <c r="U215" s="213"/>
      <c r="V215" s="212"/>
      <c r="W215" s="213"/>
      <c r="X215" s="212"/>
      <c r="Y215" s="213"/>
      <c r="Z215" s="212"/>
      <c r="AA215" s="214"/>
      <c r="AB215" s="212"/>
      <c r="AC215" s="213"/>
      <c r="AD215" s="212"/>
      <c r="AE215" s="213"/>
      <c r="AF215" s="212"/>
      <c r="AG215" s="213"/>
      <c r="AH215" s="212"/>
      <c r="AI215" s="213"/>
      <c r="AJ215" s="212"/>
      <c r="AK215" s="213"/>
      <c r="AL215" s="212"/>
      <c r="AM215" s="214"/>
      <c r="AN215" s="212"/>
      <c r="AO215" s="213"/>
      <c r="AP215" s="212"/>
      <c r="AQ215" s="213"/>
      <c r="AR215" s="212"/>
      <c r="AS215" s="213"/>
      <c r="AT215" s="212"/>
      <c r="AU215" s="213" t="s">
        <v>191</v>
      </c>
    </row>
    <row r="216" spans="1:47" s="30" customFormat="1" x14ac:dyDescent="0.2">
      <c r="A216" s="143">
        <v>536</v>
      </c>
      <c r="B216" s="143" t="s">
        <v>2884</v>
      </c>
      <c r="C216" s="143"/>
      <c r="D216" s="143"/>
      <c r="E216" s="151"/>
      <c r="F216" s="212" t="s">
        <v>191</v>
      </c>
      <c r="G216" s="213" t="s">
        <v>191</v>
      </c>
      <c r="H216" s="212"/>
      <c r="I216" s="213"/>
      <c r="J216" s="212"/>
      <c r="K216" s="213"/>
      <c r="L216" s="212"/>
      <c r="M216" s="213"/>
      <c r="N216" s="212"/>
      <c r="O216" s="213"/>
      <c r="P216" s="212"/>
      <c r="Q216" s="213"/>
      <c r="R216" s="212"/>
      <c r="S216" s="213"/>
      <c r="T216" s="241"/>
      <c r="U216" s="213"/>
      <c r="V216" s="212"/>
      <c r="W216" s="213"/>
      <c r="X216" s="212"/>
      <c r="Y216" s="213"/>
      <c r="Z216" s="212"/>
      <c r="AA216" s="214"/>
      <c r="AB216" s="212"/>
      <c r="AC216" s="213"/>
      <c r="AD216" s="212"/>
      <c r="AE216" s="213"/>
      <c r="AF216" s="212"/>
      <c r="AG216" s="213"/>
      <c r="AH216" s="212"/>
      <c r="AI216" s="213"/>
      <c r="AJ216" s="212"/>
      <c r="AK216" s="213"/>
      <c r="AL216" s="212"/>
      <c r="AM216" s="214"/>
      <c r="AN216" s="212"/>
      <c r="AO216" s="213"/>
      <c r="AP216" s="212"/>
      <c r="AQ216" s="213"/>
      <c r="AR216" s="212"/>
      <c r="AS216" s="213"/>
      <c r="AT216" s="212"/>
      <c r="AU216" s="213" t="s">
        <v>191</v>
      </c>
    </row>
    <row r="217" spans="1:47" s="30" customFormat="1" x14ac:dyDescent="0.2">
      <c r="A217" s="143">
        <v>537</v>
      </c>
      <c r="B217" s="143" t="s">
        <v>2885</v>
      </c>
      <c r="C217" s="143"/>
      <c r="D217" s="143"/>
      <c r="E217" s="151"/>
      <c r="F217" s="212" t="s">
        <v>191</v>
      </c>
      <c r="G217" s="213" t="s">
        <v>191</v>
      </c>
      <c r="H217" s="212"/>
      <c r="I217" s="213"/>
      <c r="J217" s="212"/>
      <c r="K217" s="213"/>
      <c r="L217" s="212"/>
      <c r="M217" s="213"/>
      <c r="N217" s="212"/>
      <c r="O217" s="213"/>
      <c r="P217" s="212"/>
      <c r="Q217" s="213"/>
      <c r="R217" s="212"/>
      <c r="S217" s="213"/>
      <c r="T217" s="241"/>
      <c r="U217" s="213"/>
      <c r="V217" s="212"/>
      <c r="W217" s="213"/>
      <c r="X217" s="212"/>
      <c r="Y217" s="213"/>
      <c r="Z217" s="212"/>
      <c r="AA217" s="214"/>
      <c r="AB217" s="212"/>
      <c r="AC217" s="213"/>
      <c r="AD217" s="212"/>
      <c r="AE217" s="213"/>
      <c r="AF217" s="212"/>
      <c r="AG217" s="213"/>
      <c r="AH217" s="212"/>
      <c r="AI217" s="213"/>
      <c r="AJ217" s="212"/>
      <c r="AK217" s="213"/>
      <c r="AL217" s="212"/>
      <c r="AM217" s="214"/>
      <c r="AN217" s="212"/>
      <c r="AO217" s="213"/>
      <c r="AP217" s="212"/>
      <c r="AQ217" s="213"/>
      <c r="AR217" s="212"/>
      <c r="AS217" s="213"/>
      <c r="AT217" s="212"/>
      <c r="AU217" s="213" t="s">
        <v>191</v>
      </c>
    </row>
    <row r="218" spans="1:47" s="30" customFormat="1" x14ac:dyDescent="0.2">
      <c r="A218" s="143">
        <v>538</v>
      </c>
      <c r="B218" s="143" t="s">
        <v>2886</v>
      </c>
      <c r="C218" s="143"/>
      <c r="D218" s="143"/>
      <c r="E218" s="151"/>
      <c r="F218" s="212" t="s">
        <v>191</v>
      </c>
      <c r="G218" s="213" t="s">
        <v>191</v>
      </c>
      <c r="H218" s="212"/>
      <c r="I218" s="213"/>
      <c r="J218" s="212"/>
      <c r="K218" s="213"/>
      <c r="L218" s="212"/>
      <c r="M218" s="213"/>
      <c r="N218" s="212"/>
      <c r="O218" s="213"/>
      <c r="P218" s="212"/>
      <c r="Q218" s="213"/>
      <c r="R218" s="212"/>
      <c r="S218" s="213"/>
      <c r="T218" s="241"/>
      <c r="U218" s="213"/>
      <c r="V218" s="212"/>
      <c r="W218" s="213"/>
      <c r="X218" s="212"/>
      <c r="Y218" s="213"/>
      <c r="Z218" s="212"/>
      <c r="AA218" s="214"/>
      <c r="AB218" s="212"/>
      <c r="AC218" s="213"/>
      <c r="AD218" s="212"/>
      <c r="AE218" s="213"/>
      <c r="AF218" s="212"/>
      <c r="AG218" s="213"/>
      <c r="AH218" s="212"/>
      <c r="AI218" s="213"/>
      <c r="AJ218" s="212"/>
      <c r="AK218" s="213"/>
      <c r="AL218" s="212"/>
      <c r="AM218" s="214"/>
      <c r="AN218" s="212"/>
      <c r="AO218" s="213"/>
      <c r="AP218" s="212"/>
      <c r="AQ218" s="213"/>
      <c r="AR218" s="212"/>
      <c r="AS218" s="213"/>
      <c r="AT218" s="212"/>
      <c r="AU218" s="213" t="s">
        <v>191</v>
      </c>
    </row>
    <row r="219" spans="1:47" s="30" customFormat="1" x14ac:dyDescent="0.2">
      <c r="A219" s="143">
        <v>539</v>
      </c>
      <c r="B219" s="143" t="s">
        <v>2887</v>
      </c>
      <c r="C219" s="143"/>
      <c r="D219" s="143"/>
      <c r="E219" s="151"/>
      <c r="F219" s="212" t="s">
        <v>191</v>
      </c>
      <c r="G219" s="213" t="s">
        <v>191</v>
      </c>
      <c r="H219" s="212"/>
      <c r="I219" s="213"/>
      <c r="J219" s="212"/>
      <c r="K219" s="213"/>
      <c r="L219" s="212"/>
      <c r="M219" s="213"/>
      <c r="N219" s="212"/>
      <c r="O219" s="213"/>
      <c r="P219" s="212"/>
      <c r="Q219" s="213"/>
      <c r="R219" s="212"/>
      <c r="S219" s="213"/>
      <c r="T219" s="241"/>
      <c r="U219" s="213"/>
      <c r="V219" s="212"/>
      <c r="W219" s="213"/>
      <c r="X219" s="212"/>
      <c r="Y219" s="213"/>
      <c r="Z219" s="212"/>
      <c r="AA219" s="214"/>
      <c r="AB219" s="212"/>
      <c r="AC219" s="213"/>
      <c r="AD219" s="212"/>
      <c r="AE219" s="213"/>
      <c r="AF219" s="212"/>
      <c r="AG219" s="213"/>
      <c r="AH219" s="212"/>
      <c r="AI219" s="213"/>
      <c r="AJ219" s="212"/>
      <c r="AK219" s="213"/>
      <c r="AL219" s="212"/>
      <c r="AM219" s="214"/>
      <c r="AN219" s="212"/>
      <c r="AO219" s="213"/>
      <c r="AP219" s="212"/>
      <c r="AQ219" s="213"/>
      <c r="AR219" s="212"/>
      <c r="AS219" s="213"/>
      <c r="AT219" s="212"/>
      <c r="AU219" s="213" t="s">
        <v>191</v>
      </c>
    </row>
    <row r="220" spans="1:47" s="30" customFormat="1" x14ac:dyDescent="0.2">
      <c r="A220" s="143">
        <v>540</v>
      </c>
      <c r="B220" s="143" t="s">
        <v>2888</v>
      </c>
      <c r="C220" s="143"/>
      <c r="D220" s="143"/>
      <c r="E220" s="151"/>
      <c r="F220" s="212" t="s">
        <v>191</v>
      </c>
      <c r="G220" s="213" t="s">
        <v>191</v>
      </c>
      <c r="H220" s="212"/>
      <c r="I220" s="213"/>
      <c r="J220" s="212"/>
      <c r="K220" s="213"/>
      <c r="L220" s="212"/>
      <c r="M220" s="213"/>
      <c r="N220" s="212"/>
      <c r="O220" s="213"/>
      <c r="P220" s="212"/>
      <c r="Q220" s="213"/>
      <c r="R220" s="212"/>
      <c r="S220" s="213"/>
      <c r="T220" s="241"/>
      <c r="U220" s="213"/>
      <c r="V220" s="212"/>
      <c r="W220" s="213"/>
      <c r="X220" s="212"/>
      <c r="Y220" s="213"/>
      <c r="Z220" s="212"/>
      <c r="AA220" s="214"/>
      <c r="AB220" s="212"/>
      <c r="AC220" s="213"/>
      <c r="AD220" s="212"/>
      <c r="AE220" s="213"/>
      <c r="AF220" s="212"/>
      <c r="AG220" s="213"/>
      <c r="AH220" s="212"/>
      <c r="AI220" s="213"/>
      <c r="AJ220" s="212"/>
      <c r="AK220" s="213"/>
      <c r="AL220" s="212"/>
      <c r="AM220" s="214"/>
      <c r="AN220" s="212"/>
      <c r="AO220" s="213"/>
      <c r="AP220" s="212"/>
      <c r="AQ220" s="213"/>
      <c r="AR220" s="212"/>
      <c r="AS220" s="213"/>
      <c r="AT220" s="212"/>
      <c r="AU220" s="213" t="s">
        <v>191</v>
      </c>
    </row>
    <row r="221" spans="1:47" s="30" customFormat="1" x14ac:dyDescent="0.2">
      <c r="A221" s="143">
        <v>541</v>
      </c>
      <c r="B221" s="143" t="s">
        <v>2889</v>
      </c>
      <c r="C221" s="143"/>
      <c r="D221" s="143"/>
      <c r="E221" s="151"/>
      <c r="F221" s="212" t="s">
        <v>191</v>
      </c>
      <c r="G221" s="213" t="s">
        <v>191</v>
      </c>
      <c r="H221" s="212"/>
      <c r="I221" s="213"/>
      <c r="J221" s="212"/>
      <c r="K221" s="213"/>
      <c r="L221" s="212"/>
      <c r="M221" s="213"/>
      <c r="N221" s="212"/>
      <c r="O221" s="213"/>
      <c r="P221" s="212"/>
      <c r="Q221" s="213"/>
      <c r="R221" s="212"/>
      <c r="S221" s="213"/>
      <c r="T221" s="241"/>
      <c r="U221" s="213"/>
      <c r="V221" s="212"/>
      <c r="W221" s="213"/>
      <c r="X221" s="212"/>
      <c r="Y221" s="213"/>
      <c r="Z221" s="212"/>
      <c r="AA221" s="214"/>
      <c r="AB221" s="212"/>
      <c r="AC221" s="213"/>
      <c r="AD221" s="212"/>
      <c r="AE221" s="213"/>
      <c r="AF221" s="212"/>
      <c r="AG221" s="213"/>
      <c r="AH221" s="212"/>
      <c r="AI221" s="213"/>
      <c r="AJ221" s="212"/>
      <c r="AK221" s="213"/>
      <c r="AL221" s="212"/>
      <c r="AM221" s="214"/>
      <c r="AN221" s="212"/>
      <c r="AO221" s="213"/>
      <c r="AP221" s="212"/>
      <c r="AQ221" s="213"/>
      <c r="AR221" s="212"/>
      <c r="AS221" s="213"/>
      <c r="AT221" s="212"/>
      <c r="AU221" s="213" t="s">
        <v>191</v>
      </c>
    </row>
    <row r="222" spans="1:47" s="30" customFormat="1" x14ac:dyDescent="0.2">
      <c r="A222" s="143">
        <v>542</v>
      </c>
      <c r="B222" s="143" t="s">
        <v>2890</v>
      </c>
      <c r="C222" s="143"/>
      <c r="D222" s="143"/>
      <c r="E222" s="151"/>
      <c r="F222" s="212" t="s">
        <v>191</v>
      </c>
      <c r="G222" s="213" t="s">
        <v>191</v>
      </c>
      <c r="H222" s="212"/>
      <c r="I222" s="213"/>
      <c r="J222" s="212"/>
      <c r="K222" s="213"/>
      <c r="L222" s="212"/>
      <c r="M222" s="213"/>
      <c r="N222" s="212"/>
      <c r="O222" s="213"/>
      <c r="P222" s="212"/>
      <c r="Q222" s="213"/>
      <c r="R222" s="212"/>
      <c r="S222" s="213"/>
      <c r="T222" s="241"/>
      <c r="U222" s="213"/>
      <c r="V222" s="212"/>
      <c r="W222" s="213"/>
      <c r="X222" s="212"/>
      <c r="Y222" s="213"/>
      <c r="Z222" s="212"/>
      <c r="AA222" s="214"/>
      <c r="AB222" s="212"/>
      <c r="AC222" s="213"/>
      <c r="AD222" s="212"/>
      <c r="AE222" s="213"/>
      <c r="AF222" s="212"/>
      <c r="AG222" s="213"/>
      <c r="AH222" s="212"/>
      <c r="AI222" s="213"/>
      <c r="AJ222" s="212"/>
      <c r="AK222" s="213"/>
      <c r="AL222" s="212"/>
      <c r="AM222" s="214"/>
      <c r="AN222" s="212"/>
      <c r="AO222" s="213"/>
      <c r="AP222" s="212"/>
      <c r="AQ222" s="213"/>
      <c r="AR222" s="212"/>
      <c r="AS222" s="213"/>
      <c r="AT222" s="212"/>
      <c r="AU222" s="213" t="s">
        <v>191</v>
      </c>
    </row>
    <row r="223" spans="1:47" s="30" customFormat="1" x14ac:dyDescent="0.2">
      <c r="A223" s="143">
        <v>543</v>
      </c>
      <c r="B223" s="143" t="s">
        <v>2891</v>
      </c>
      <c r="C223" s="143"/>
      <c r="D223" s="143"/>
      <c r="E223" s="151"/>
      <c r="F223" s="212" t="s">
        <v>191</v>
      </c>
      <c r="G223" s="213" t="s">
        <v>191</v>
      </c>
      <c r="H223" s="212"/>
      <c r="I223" s="213"/>
      <c r="J223" s="212"/>
      <c r="K223" s="213"/>
      <c r="L223" s="212"/>
      <c r="M223" s="213"/>
      <c r="N223" s="212"/>
      <c r="O223" s="213"/>
      <c r="P223" s="212"/>
      <c r="Q223" s="213"/>
      <c r="R223" s="212"/>
      <c r="S223" s="213"/>
      <c r="T223" s="241"/>
      <c r="U223" s="213"/>
      <c r="V223" s="212"/>
      <c r="W223" s="213"/>
      <c r="X223" s="212"/>
      <c r="Y223" s="213"/>
      <c r="Z223" s="212"/>
      <c r="AA223" s="214"/>
      <c r="AB223" s="212"/>
      <c r="AC223" s="213"/>
      <c r="AD223" s="212"/>
      <c r="AE223" s="213"/>
      <c r="AF223" s="212"/>
      <c r="AG223" s="213"/>
      <c r="AH223" s="212"/>
      <c r="AI223" s="213"/>
      <c r="AJ223" s="212"/>
      <c r="AK223" s="213"/>
      <c r="AL223" s="212"/>
      <c r="AM223" s="214"/>
      <c r="AN223" s="212"/>
      <c r="AO223" s="213"/>
      <c r="AP223" s="212"/>
      <c r="AQ223" s="213"/>
      <c r="AR223" s="212"/>
      <c r="AS223" s="213"/>
      <c r="AT223" s="212"/>
      <c r="AU223" s="213" t="s">
        <v>191</v>
      </c>
    </row>
    <row r="224" spans="1:47" s="30" customFormat="1" x14ac:dyDescent="0.2">
      <c r="A224" s="143">
        <v>544</v>
      </c>
      <c r="B224" s="143" t="s">
        <v>2892</v>
      </c>
      <c r="C224" s="143"/>
      <c r="D224" s="143"/>
      <c r="E224" s="151"/>
      <c r="F224" s="212" t="s">
        <v>191</v>
      </c>
      <c r="G224" s="213" t="s">
        <v>191</v>
      </c>
      <c r="H224" s="212"/>
      <c r="I224" s="213"/>
      <c r="J224" s="212"/>
      <c r="K224" s="213"/>
      <c r="L224" s="212"/>
      <c r="M224" s="213"/>
      <c r="N224" s="212"/>
      <c r="O224" s="213"/>
      <c r="P224" s="212"/>
      <c r="Q224" s="213"/>
      <c r="R224" s="212"/>
      <c r="S224" s="213"/>
      <c r="T224" s="241"/>
      <c r="U224" s="213"/>
      <c r="V224" s="212"/>
      <c r="W224" s="213"/>
      <c r="X224" s="212"/>
      <c r="Y224" s="213"/>
      <c r="Z224" s="212"/>
      <c r="AA224" s="214"/>
      <c r="AB224" s="212"/>
      <c r="AC224" s="213"/>
      <c r="AD224" s="212"/>
      <c r="AE224" s="213"/>
      <c r="AF224" s="212"/>
      <c r="AG224" s="213"/>
      <c r="AH224" s="212"/>
      <c r="AI224" s="213"/>
      <c r="AJ224" s="212"/>
      <c r="AK224" s="213"/>
      <c r="AL224" s="212"/>
      <c r="AM224" s="214"/>
      <c r="AN224" s="212"/>
      <c r="AO224" s="213"/>
      <c r="AP224" s="212"/>
      <c r="AQ224" s="213"/>
      <c r="AR224" s="212"/>
      <c r="AS224" s="213"/>
      <c r="AT224" s="212"/>
      <c r="AU224" s="213" t="s">
        <v>191</v>
      </c>
    </row>
    <row r="225" spans="1:47" s="30" customFormat="1" x14ac:dyDescent="0.2">
      <c r="A225" s="143">
        <v>545</v>
      </c>
      <c r="B225" s="143" t="s">
        <v>2893</v>
      </c>
      <c r="C225" s="143"/>
      <c r="D225" s="143"/>
      <c r="E225" s="151"/>
      <c r="F225" s="212" t="s">
        <v>191</v>
      </c>
      <c r="G225" s="213" t="s">
        <v>191</v>
      </c>
      <c r="H225" s="212"/>
      <c r="I225" s="213"/>
      <c r="J225" s="212"/>
      <c r="K225" s="213"/>
      <c r="L225" s="212"/>
      <c r="M225" s="213"/>
      <c r="N225" s="212"/>
      <c r="O225" s="213"/>
      <c r="P225" s="212"/>
      <c r="Q225" s="213"/>
      <c r="R225" s="212"/>
      <c r="S225" s="213"/>
      <c r="T225" s="241"/>
      <c r="U225" s="213"/>
      <c r="V225" s="212"/>
      <c r="W225" s="213"/>
      <c r="X225" s="212"/>
      <c r="Y225" s="213"/>
      <c r="Z225" s="212"/>
      <c r="AA225" s="214"/>
      <c r="AB225" s="212"/>
      <c r="AC225" s="213"/>
      <c r="AD225" s="212"/>
      <c r="AE225" s="213"/>
      <c r="AF225" s="212"/>
      <c r="AG225" s="213"/>
      <c r="AH225" s="212"/>
      <c r="AI225" s="213"/>
      <c r="AJ225" s="212"/>
      <c r="AK225" s="213"/>
      <c r="AL225" s="212"/>
      <c r="AM225" s="214"/>
      <c r="AN225" s="212"/>
      <c r="AO225" s="213"/>
      <c r="AP225" s="212"/>
      <c r="AQ225" s="213"/>
      <c r="AR225" s="212"/>
      <c r="AS225" s="213"/>
      <c r="AT225" s="212"/>
      <c r="AU225" s="213" t="s">
        <v>191</v>
      </c>
    </row>
    <row r="226" spans="1:47" s="30" customFormat="1" x14ac:dyDescent="0.2">
      <c r="A226" s="143">
        <v>546</v>
      </c>
      <c r="B226" s="143" t="s">
        <v>2894</v>
      </c>
      <c r="C226" s="143"/>
      <c r="D226" s="143"/>
      <c r="E226" s="151">
        <v>39814</v>
      </c>
      <c r="F226" s="219" t="s">
        <v>3889</v>
      </c>
      <c r="G226" s="213" t="s">
        <v>3889</v>
      </c>
      <c r="H226" s="212" t="s">
        <v>3889</v>
      </c>
      <c r="I226" s="213" t="s">
        <v>3889</v>
      </c>
      <c r="J226" s="212" t="s">
        <v>3889</v>
      </c>
      <c r="K226" s="213" t="s">
        <v>3889</v>
      </c>
      <c r="L226" s="212" t="s">
        <v>3889</v>
      </c>
      <c r="M226" s="213" t="s">
        <v>3889</v>
      </c>
      <c r="N226" s="212" t="s">
        <v>3889</v>
      </c>
      <c r="O226" s="213" t="s">
        <v>3889</v>
      </c>
      <c r="P226" s="212" t="s">
        <v>3889</v>
      </c>
      <c r="Q226" s="213" t="s">
        <v>3889</v>
      </c>
      <c r="R226" s="212" t="s">
        <v>3889</v>
      </c>
      <c r="S226" s="213" t="s">
        <v>3889</v>
      </c>
      <c r="T226" s="241" t="s">
        <v>3889</v>
      </c>
      <c r="U226" s="213" t="s">
        <v>3889</v>
      </c>
      <c r="V226" s="212" t="s">
        <v>3889</v>
      </c>
      <c r="W226" s="213" t="s">
        <v>3889</v>
      </c>
      <c r="X226" s="212" t="s">
        <v>3889</v>
      </c>
      <c r="Y226" s="213" t="s">
        <v>3889</v>
      </c>
      <c r="Z226" s="212" t="s">
        <v>3889</v>
      </c>
      <c r="AA226" s="214" t="s">
        <v>3889</v>
      </c>
      <c r="AB226" s="212" t="s">
        <v>3889</v>
      </c>
      <c r="AC226" s="213" t="s">
        <v>3889</v>
      </c>
      <c r="AD226" s="212" t="s">
        <v>3889</v>
      </c>
      <c r="AE226" s="213" t="s">
        <v>3889</v>
      </c>
      <c r="AF226" s="212" t="s">
        <v>3889</v>
      </c>
      <c r="AG226" s="213" t="s">
        <v>3889</v>
      </c>
      <c r="AH226" s="212" t="s">
        <v>3889</v>
      </c>
      <c r="AI226" s="213" t="s">
        <v>3889</v>
      </c>
      <c r="AJ226" s="212" t="s">
        <v>3889</v>
      </c>
      <c r="AK226" s="213" t="s">
        <v>3889</v>
      </c>
      <c r="AL226" s="212" t="s">
        <v>3889</v>
      </c>
      <c r="AM226" s="214" t="s">
        <v>3889</v>
      </c>
      <c r="AN226" s="212" t="s">
        <v>3889</v>
      </c>
      <c r="AO226" s="213" t="s">
        <v>3889</v>
      </c>
      <c r="AP226" s="212" t="s">
        <v>3889</v>
      </c>
      <c r="AQ226" s="213" t="s">
        <v>3889</v>
      </c>
      <c r="AR226" s="212" t="s">
        <v>3889</v>
      </c>
      <c r="AS226" s="213" t="s">
        <v>3889</v>
      </c>
      <c r="AT226" s="212" t="s">
        <v>3889</v>
      </c>
      <c r="AU226" s="213" t="s">
        <v>3889</v>
      </c>
    </row>
    <row r="227" spans="1:47" s="30" customFormat="1" x14ac:dyDescent="0.2">
      <c r="A227" s="143">
        <v>547</v>
      </c>
      <c r="B227" s="143" t="s">
        <v>2895</v>
      </c>
      <c r="C227" s="143"/>
      <c r="D227" s="143"/>
      <c r="E227" s="151"/>
      <c r="F227" s="212" t="s">
        <v>191</v>
      </c>
      <c r="G227" s="213" t="s">
        <v>191</v>
      </c>
      <c r="H227" s="212"/>
      <c r="I227" s="213"/>
      <c r="J227" s="212"/>
      <c r="K227" s="213"/>
      <c r="L227" s="212"/>
      <c r="M227" s="213"/>
      <c r="N227" s="212"/>
      <c r="O227" s="213"/>
      <c r="P227" s="212"/>
      <c r="Q227" s="213"/>
      <c r="R227" s="212"/>
      <c r="S227" s="213"/>
      <c r="T227" s="241"/>
      <c r="U227" s="213"/>
      <c r="V227" s="212"/>
      <c r="W227" s="213"/>
      <c r="X227" s="212"/>
      <c r="Y227" s="213"/>
      <c r="Z227" s="212"/>
      <c r="AA227" s="214"/>
      <c r="AB227" s="212"/>
      <c r="AC227" s="213"/>
      <c r="AD227" s="212"/>
      <c r="AE227" s="213"/>
      <c r="AF227" s="212"/>
      <c r="AG227" s="213"/>
      <c r="AH227" s="212"/>
      <c r="AI227" s="213"/>
      <c r="AJ227" s="212"/>
      <c r="AK227" s="213"/>
      <c r="AL227" s="212"/>
      <c r="AM227" s="214"/>
      <c r="AN227" s="212"/>
      <c r="AO227" s="213"/>
      <c r="AP227" s="212"/>
      <c r="AQ227" s="213"/>
      <c r="AR227" s="212"/>
      <c r="AS227" s="213"/>
      <c r="AT227" s="212"/>
      <c r="AU227" s="213" t="s">
        <v>191</v>
      </c>
    </row>
    <row r="228" spans="1:47" s="30" customFormat="1" x14ac:dyDescent="0.2">
      <c r="A228" s="143">
        <v>548</v>
      </c>
      <c r="B228" s="143" t="s">
        <v>2896</v>
      </c>
      <c r="C228" s="143"/>
      <c r="D228" s="143"/>
      <c r="E228" s="151"/>
      <c r="F228" s="212" t="s">
        <v>191</v>
      </c>
      <c r="G228" s="213" t="s">
        <v>191</v>
      </c>
      <c r="H228" s="212"/>
      <c r="I228" s="213"/>
      <c r="J228" s="212"/>
      <c r="K228" s="213"/>
      <c r="L228" s="212"/>
      <c r="M228" s="213"/>
      <c r="N228" s="212"/>
      <c r="O228" s="213"/>
      <c r="P228" s="212"/>
      <c r="Q228" s="213"/>
      <c r="R228" s="212"/>
      <c r="S228" s="213"/>
      <c r="T228" s="241"/>
      <c r="U228" s="213"/>
      <c r="V228" s="212"/>
      <c r="W228" s="213"/>
      <c r="X228" s="212"/>
      <c r="Y228" s="213"/>
      <c r="Z228" s="212"/>
      <c r="AA228" s="214"/>
      <c r="AB228" s="212"/>
      <c r="AC228" s="213"/>
      <c r="AD228" s="212"/>
      <c r="AE228" s="213"/>
      <c r="AF228" s="212"/>
      <c r="AG228" s="213"/>
      <c r="AH228" s="212"/>
      <c r="AI228" s="213"/>
      <c r="AJ228" s="212"/>
      <c r="AK228" s="213"/>
      <c r="AL228" s="212"/>
      <c r="AM228" s="214"/>
      <c r="AN228" s="212"/>
      <c r="AO228" s="213"/>
      <c r="AP228" s="212"/>
      <c r="AQ228" s="213"/>
      <c r="AR228" s="212"/>
      <c r="AS228" s="213"/>
      <c r="AT228" s="212"/>
      <c r="AU228" s="213" t="s">
        <v>191</v>
      </c>
    </row>
    <row r="229" spans="1:47" s="30" customFormat="1" x14ac:dyDescent="0.2">
      <c r="A229" s="143">
        <v>549</v>
      </c>
      <c r="B229" s="143" t="s">
        <v>2897</v>
      </c>
      <c r="C229" s="143"/>
      <c r="D229" s="143"/>
      <c r="E229" s="151"/>
      <c r="F229" s="212" t="s">
        <v>191</v>
      </c>
      <c r="G229" s="213" t="s">
        <v>191</v>
      </c>
      <c r="H229" s="212"/>
      <c r="I229" s="213"/>
      <c r="J229" s="212"/>
      <c r="K229" s="213"/>
      <c r="L229" s="212"/>
      <c r="M229" s="213"/>
      <c r="N229" s="212"/>
      <c r="O229" s="213"/>
      <c r="P229" s="212"/>
      <c r="Q229" s="213"/>
      <c r="R229" s="212"/>
      <c r="S229" s="213"/>
      <c r="T229" s="241"/>
      <c r="U229" s="213"/>
      <c r="V229" s="212"/>
      <c r="W229" s="213"/>
      <c r="X229" s="212"/>
      <c r="Y229" s="213"/>
      <c r="Z229" s="212"/>
      <c r="AA229" s="214"/>
      <c r="AB229" s="212"/>
      <c r="AC229" s="213"/>
      <c r="AD229" s="212"/>
      <c r="AE229" s="213"/>
      <c r="AF229" s="212"/>
      <c r="AG229" s="213"/>
      <c r="AH229" s="212"/>
      <c r="AI229" s="213"/>
      <c r="AJ229" s="212"/>
      <c r="AK229" s="213"/>
      <c r="AL229" s="212"/>
      <c r="AM229" s="214"/>
      <c r="AN229" s="212"/>
      <c r="AO229" s="213"/>
      <c r="AP229" s="212"/>
      <c r="AQ229" s="213"/>
      <c r="AR229" s="212"/>
      <c r="AS229" s="213"/>
      <c r="AT229" s="212"/>
      <c r="AU229" s="213" t="s">
        <v>191</v>
      </c>
    </row>
    <row r="230" spans="1:47" s="30" customFormat="1" x14ac:dyDescent="0.2">
      <c r="A230" s="143">
        <v>550</v>
      </c>
      <c r="B230" s="143" t="s">
        <v>2898</v>
      </c>
      <c r="C230" s="143"/>
      <c r="D230" s="143"/>
      <c r="E230" s="151"/>
      <c r="F230" s="212" t="s">
        <v>191</v>
      </c>
      <c r="G230" s="213" t="s">
        <v>191</v>
      </c>
      <c r="H230" s="212"/>
      <c r="I230" s="213"/>
      <c r="J230" s="212"/>
      <c r="K230" s="213"/>
      <c r="L230" s="212"/>
      <c r="M230" s="213"/>
      <c r="N230" s="212"/>
      <c r="O230" s="213"/>
      <c r="P230" s="212"/>
      <c r="Q230" s="213"/>
      <c r="R230" s="212"/>
      <c r="S230" s="213"/>
      <c r="T230" s="241"/>
      <c r="U230" s="213"/>
      <c r="V230" s="212"/>
      <c r="W230" s="213"/>
      <c r="X230" s="212"/>
      <c r="Y230" s="213"/>
      <c r="Z230" s="212"/>
      <c r="AA230" s="214"/>
      <c r="AB230" s="212"/>
      <c r="AC230" s="213"/>
      <c r="AD230" s="212"/>
      <c r="AE230" s="213"/>
      <c r="AF230" s="212"/>
      <c r="AG230" s="213"/>
      <c r="AH230" s="212"/>
      <c r="AI230" s="213"/>
      <c r="AJ230" s="212"/>
      <c r="AK230" s="213"/>
      <c r="AL230" s="212"/>
      <c r="AM230" s="214"/>
      <c r="AN230" s="212"/>
      <c r="AO230" s="213"/>
      <c r="AP230" s="212"/>
      <c r="AQ230" s="213"/>
      <c r="AR230" s="212"/>
      <c r="AS230" s="213"/>
      <c r="AT230" s="212"/>
      <c r="AU230" s="213" t="s">
        <v>191</v>
      </c>
    </row>
    <row r="231" spans="1:47" s="30" customFormat="1" x14ac:dyDescent="0.2">
      <c r="A231" s="143">
        <v>551</v>
      </c>
      <c r="B231" s="143" t="s">
        <v>2899</v>
      </c>
      <c r="C231" s="143"/>
      <c r="D231" s="143"/>
      <c r="E231" s="151"/>
      <c r="F231" s="212" t="s">
        <v>191</v>
      </c>
      <c r="G231" s="213" t="s">
        <v>191</v>
      </c>
      <c r="H231" s="212"/>
      <c r="I231" s="213"/>
      <c r="J231" s="212"/>
      <c r="K231" s="213"/>
      <c r="L231" s="212"/>
      <c r="M231" s="213"/>
      <c r="N231" s="212"/>
      <c r="O231" s="213"/>
      <c r="P231" s="212"/>
      <c r="Q231" s="213"/>
      <c r="R231" s="212"/>
      <c r="S231" s="213"/>
      <c r="T231" s="241"/>
      <c r="U231" s="213"/>
      <c r="V231" s="212"/>
      <c r="W231" s="213"/>
      <c r="X231" s="212"/>
      <c r="Y231" s="213"/>
      <c r="Z231" s="212"/>
      <c r="AA231" s="214"/>
      <c r="AB231" s="212"/>
      <c r="AC231" s="213"/>
      <c r="AD231" s="212"/>
      <c r="AE231" s="213"/>
      <c r="AF231" s="212"/>
      <c r="AG231" s="213"/>
      <c r="AH231" s="212"/>
      <c r="AI231" s="213"/>
      <c r="AJ231" s="212"/>
      <c r="AK231" s="213"/>
      <c r="AL231" s="212"/>
      <c r="AM231" s="214"/>
      <c r="AN231" s="212"/>
      <c r="AO231" s="213"/>
      <c r="AP231" s="212"/>
      <c r="AQ231" s="213"/>
      <c r="AR231" s="212"/>
      <c r="AS231" s="213"/>
      <c r="AT231" s="212"/>
      <c r="AU231" s="213" t="s">
        <v>191</v>
      </c>
    </row>
    <row r="232" spans="1:47" s="30" customFormat="1" x14ac:dyDescent="0.2">
      <c r="A232" s="143">
        <v>552</v>
      </c>
      <c r="B232" s="143" t="s">
        <v>2900</v>
      </c>
      <c r="C232" s="143"/>
      <c r="D232" s="143"/>
      <c r="E232" s="151"/>
      <c r="F232" s="212" t="s">
        <v>191</v>
      </c>
      <c r="G232" s="213" t="s">
        <v>191</v>
      </c>
      <c r="H232" s="212"/>
      <c r="I232" s="213"/>
      <c r="J232" s="212"/>
      <c r="K232" s="213"/>
      <c r="L232" s="212"/>
      <c r="M232" s="213"/>
      <c r="N232" s="212"/>
      <c r="O232" s="213"/>
      <c r="P232" s="212"/>
      <c r="Q232" s="213"/>
      <c r="R232" s="212"/>
      <c r="S232" s="213"/>
      <c r="T232" s="241"/>
      <c r="U232" s="213"/>
      <c r="V232" s="212"/>
      <c r="W232" s="213"/>
      <c r="X232" s="212"/>
      <c r="Y232" s="213"/>
      <c r="Z232" s="212"/>
      <c r="AA232" s="214"/>
      <c r="AB232" s="212"/>
      <c r="AC232" s="213"/>
      <c r="AD232" s="212"/>
      <c r="AE232" s="213"/>
      <c r="AF232" s="212"/>
      <c r="AG232" s="213"/>
      <c r="AH232" s="212"/>
      <c r="AI232" s="213"/>
      <c r="AJ232" s="212"/>
      <c r="AK232" s="213"/>
      <c r="AL232" s="212"/>
      <c r="AM232" s="214"/>
      <c r="AN232" s="212"/>
      <c r="AO232" s="213"/>
      <c r="AP232" s="212"/>
      <c r="AQ232" s="213"/>
      <c r="AR232" s="212"/>
      <c r="AS232" s="213"/>
      <c r="AT232" s="212"/>
      <c r="AU232" s="213" t="s">
        <v>191</v>
      </c>
    </row>
    <row r="233" spans="1:47" s="30" customFormat="1" x14ac:dyDescent="0.2">
      <c r="A233" s="143">
        <v>553</v>
      </c>
      <c r="B233" s="143" t="s">
        <v>2901</v>
      </c>
      <c r="C233" s="143"/>
      <c r="D233" s="143"/>
      <c r="E233" s="151"/>
      <c r="F233" s="212" t="s">
        <v>191</v>
      </c>
      <c r="G233" s="213" t="s">
        <v>191</v>
      </c>
      <c r="H233" s="212"/>
      <c r="I233" s="213"/>
      <c r="J233" s="212"/>
      <c r="K233" s="213"/>
      <c r="L233" s="212"/>
      <c r="M233" s="213"/>
      <c r="N233" s="212"/>
      <c r="O233" s="213"/>
      <c r="P233" s="212"/>
      <c r="Q233" s="213"/>
      <c r="R233" s="212"/>
      <c r="S233" s="213"/>
      <c r="T233" s="241"/>
      <c r="U233" s="213"/>
      <c r="V233" s="212"/>
      <c r="W233" s="213"/>
      <c r="X233" s="212"/>
      <c r="Y233" s="213"/>
      <c r="Z233" s="212"/>
      <c r="AA233" s="214"/>
      <c r="AB233" s="212"/>
      <c r="AC233" s="213"/>
      <c r="AD233" s="212"/>
      <c r="AE233" s="213"/>
      <c r="AF233" s="212"/>
      <c r="AG233" s="213"/>
      <c r="AH233" s="212"/>
      <c r="AI233" s="213"/>
      <c r="AJ233" s="212"/>
      <c r="AK233" s="213"/>
      <c r="AL233" s="212"/>
      <c r="AM233" s="214"/>
      <c r="AN233" s="212"/>
      <c r="AO233" s="213"/>
      <c r="AP233" s="212"/>
      <c r="AQ233" s="213"/>
      <c r="AR233" s="212"/>
      <c r="AS233" s="213"/>
      <c r="AT233" s="212"/>
      <c r="AU233" s="213" t="s">
        <v>191</v>
      </c>
    </row>
    <row r="234" spans="1:47" s="30" customFormat="1" x14ac:dyDescent="0.2">
      <c r="A234" s="143">
        <v>554</v>
      </c>
      <c r="B234" s="143" t="s">
        <v>2902</v>
      </c>
      <c r="C234" s="143"/>
      <c r="D234" s="143"/>
      <c r="E234" s="151"/>
      <c r="F234" s="212" t="s">
        <v>191</v>
      </c>
      <c r="G234" s="213" t="s">
        <v>191</v>
      </c>
      <c r="H234" s="212"/>
      <c r="I234" s="213"/>
      <c r="J234" s="212"/>
      <c r="K234" s="213"/>
      <c r="L234" s="212"/>
      <c r="M234" s="213"/>
      <c r="N234" s="212"/>
      <c r="O234" s="213"/>
      <c r="P234" s="212"/>
      <c r="Q234" s="213"/>
      <c r="R234" s="212"/>
      <c r="S234" s="213"/>
      <c r="T234" s="241"/>
      <c r="U234" s="213"/>
      <c r="V234" s="212"/>
      <c r="W234" s="213"/>
      <c r="X234" s="212"/>
      <c r="Y234" s="213"/>
      <c r="Z234" s="212"/>
      <c r="AA234" s="214"/>
      <c r="AB234" s="212"/>
      <c r="AC234" s="213"/>
      <c r="AD234" s="212"/>
      <c r="AE234" s="213"/>
      <c r="AF234" s="212"/>
      <c r="AG234" s="213"/>
      <c r="AH234" s="212"/>
      <c r="AI234" s="213"/>
      <c r="AJ234" s="212"/>
      <c r="AK234" s="213"/>
      <c r="AL234" s="212"/>
      <c r="AM234" s="214"/>
      <c r="AN234" s="212"/>
      <c r="AO234" s="213"/>
      <c r="AP234" s="212"/>
      <c r="AQ234" s="213"/>
      <c r="AR234" s="212"/>
      <c r="AS234" s="213"/>
      <c r="AT234" s="212"/>
      <c r="AU234" s="213" t="s">
        <v>191</v>
      </c>
    </row>
    <row r="235" spans="1:47" s="30" customFormat="1" x14ac:dyDescent="0.2">
      <c r="A235" s="143">
        <v>555</v>
      </c>
      <c r="B235" s="143" t="s">
        <v>2903</v>
      </c>
      <c r="C235" s="143"/>
      <c r="D235" s="143"/>
      <c r="E235" s="151">
        <v>39814</v>
      </c>
      <c r="F235" s="219" t="s">
        <v>3889</v>
      </c>
      <c r="G235" s="213" t="s">
        <v>3889</v>
      </c>
      <c r="H235" s="212" t="s">
        <v>3889</v>
      </c>
      <c r="I235" s="213" t="s">
        <v>3889</v>
      </c>
      <c r="J235" s="212" t="s">
        <v>3889</v>
      </c>
      <c r="K235" s="213" t="s">
        <v>3889</v>
      </c>
      <c r="L235" s="212" t="s">
        <v>3889</v>
      </c>
      <c r="M235" s="213" t="s">
        <v>3889</v>
      </c>
      <c r="N235" s="212" t="s">
        <v>3889</v>
      </c>
      <c r="O235" s="213" t="s">
        <v>3889</v>
      </c>
      <c r="P235" s="212" t="s">
        <v>3889</v>
      </c>
      <c r="Q235" s="213" t="s">
        <v>3889</v>
      </c>
      <c r="R235" s="212" t="s">
        <v>3889</v>
      </c>
      <c r="S235" s="213" t="s">
        <v>3889</v>
      </c>
      <c r="T235" s="241" t="s">
        <v>3889</v>
      </c>
      <c r="U235" s="213" t="s">
        <v>3889</v>
      </c>
      <c r="V235" s="212" t="s">
        <v>3889</v>
      </c>
      <c r="W235" s="213" t="s">
        <v>3889</v>
      </c>
      <c r="X235" s="212" t="s">
        <v>3889</v>
      </c>
      <c r="Y235" s="213" t="s">
        <v>3889</v>
      </c>
      <c r="Z235" s="212" t="s">
        <v>3889</v>
      </c>
      <c r="AA235" s="214" t="s">
        <v>3889</v>
      </c>
      <c r="AB235" s="212" t="s">
        <v>3889</v>
      </c>
      <c r="AC235" s="213" t="s">
        <v>3889</v>
      </c>
      <c r="AD235" s="212" t="s">
        <v>3889</v>
      </c>
      <c r="AE235" s="213" t="s">
        <v>3889</v>
      </c>
      <c r="AF235" s="212" t="s">
        <v>3889</v>
      </c>
      <c r="AG235" s="213" t="s">
        <v>3889</v>
      </c>
      <c r="AH235" s="212" t="s">
        <v>3889</v>
      </c>
      <c r="AI235" s="213" t="s">
        <v>3889</v>
      </c>
      <c r="AJ235" s="212" t="s">
        <v>3889</v>
      </c>
      <c r="AK235" s="213" t="s">
        <v>3889</v>
      </c>
      <c r="AL235" s="212" t="s">
        <v>3889</v>
      </c>
      <c r="AM235" s="214" t="s">
        <v>3889</v>
      </c>
      <c r="AN235" s="212" t="s">
        <v>3889</v>
      </c>
      <c r="AO235" s="213" t="s">
        <v>3889</v>
      </c>
      <c r="AP235" s="212" t="s">
        <v>3889</v>
      </c>
      <c r="AQ235" s="213" t="s">
        <v>3889</v>
      </c>
      <c r="AR235" s="212" t="s">
        <v>3889</v>
      </c>
      <c r="AS235" s="213" t="s">
        <v>3889</v>
      </c>
      <c r="AT235" s="212" t="s">
        <v>3889</v>
      </c>
      <c r="AU235" s="213" t="s">
        <v>3889</v>
      </c>
    </row>
    <row r="236" spans="1:47" x14ac:dyDescent="0.2">
      <c r="A236" s="143">
        <v>556</v>
      </c>
      <c r="B236" s="143" t="s">
        <v>2904</v>
      </c>
      <c r="C236" s="143"/>
      <c r="D236" s="143"/>
      <c r="E236" s="151">
        <v>39814</v>
      </c>
      <c r="F236" s="219" t="s">
        <v>3889</v>
      </c>
      <c r="G236" s="213" t="s">
        <v>3889</v>
      </c>
      <c r="H236" s="212" t="s">
        <v>3889</v>
      </c>
      <c r="I236" s="213" t="s">
        <v>3889</v>
      </c>
      <c r="J236" s="212" t="s">
        <v>3889</v>
      </c>
      <c r="K236" s="213" t="s">
        <v>3889</v>
      </c>
      <c r="L236" s="212" t="s">
        <v>3889</v>
      </c>
      <c r="M236" s="213" t="s">
        <v>3889</v>
      </c>
      <c r="N236" s="212" t="s">
        <v>3889</v>
      </c>
      <c r="O236" s="213" t="s">
        <v>3889</v>
      </c>
      <c r="P236" s="212" t="s">
        <v>3889</v>
      </c>
      <c r="Q236" s="213" t="s">
        <v>3889</v>
      </c>
      <c r="R236" s="212" t="s">
        <v>3889</v>
      </c>
      <c r="S236" s="213" t="s">
        <v>3889</v>
      </c>
      <c r="T236" s="241" t="s">
        <v>3889</v>
      </c>
      <c r="U236" s="213" t="s">
        <v>3889</v>
      </c>
      <c r="V236" s="212" t="s">
        <v>3889</v>
      </c>
      <c r="W236" s="213" t="s">
        <v>3889</v>
      </c>
      <c r="X236" s="212" t="s">
        <v>3889</v>
      </c>
      <c r="Y236" s="213" t="s">
        <v>3889</v>
      </c>
      <c r="Z236" s="212" t="s">
        <v>3889</v>
      </c>
      <c r="AA236" s="214" t="s">
        <v>3889</v>
      </c>
      <c r="AB236" s="212" t="s">
        <v>3889</v>
      </c>
      <c r="AC236" s="213" t="s">
        <v>3889</v>
      </c>
      <c r="AD236" s="212" t="s">
        <v>3889</v>
      </c>
      <c r="AE236" s="213" t="s">
        <v>3889</v>
      </c>
      <c r="AF236" s="212" t="s">
        <v>3889</v>
      </c>
      <c r="AG236" s="213" t="s">
        <v>3889</v>
      </c>
      <c r="AH236" s="212" t="s">
        <v>3889</v>
      </c>
      <c r="AI236" s="213" t="s">
        <v>3889</v>
      </c>
      <c r="AJ236" s="212" t="s">
        <v>3889</v>
      </c>
      <c r="AK236" s="213" t="s">
        <v>3889</v>
      </c>
      <c r="AL236" s="212" t="s">
        <v>3889</v>
      </c>
      <c r="AM236" s="214" t="s">
        <v>3889</v>
      </c>
      <c r="AN236" s="212" t="s">
        <v>3889</v>
      </c>
      <c r="AO236" s="213" t="s">
        <v>3889</v>
      </c>
      <c r="AP236" s="212" t="s">
        <v>3889</v>
      </c>
      <c r="AQ236" s="213" t="s">
        <v>3889</v>
      </c>
      <c r="AR236" s="212" t="s">
        <v>3889</v>
      </c>
      <c r="AS236" s="213" t="s">
        <v>3889</v>
      </c>
      <c r="AT236" s="212" t="s">
        <v>3889</v>
      </c>
      <c r="AU236" s="213" t="s">
        <v>3889</v>
      </c>
    </row>
    <row r="237" spans="1:47" x14ac:dyDescent="0.2">
      <c r="A237" s="143">
        <v>557</v>
      </c>
      <c r="B237" s="143" t="s">
        <v>2905</v>
      </c>
      <c r="C237" s="143"/>
      <c r="D237" s="143"/>
      <c r="E237" s="151">
        <v>39814</v>
      </c>
      <c r="F237" s="219" t="s">
        <v>3889</v>
      </c>
      <c r="G237" s="213" t="s">
        <v>3889</v>
      </c>
      <c r="H237" s="212" t="s">
        <v>3889</v>
      </c>
      <c r="I237" s="213" t="s">
        <v>3889</v>
      </c>
      <c r="J237" s="212" t="s">
        <v>3889</v>
      </c>
      <c r="K237" s="213" t="s">
        <v>3889</v>
      </c>
      <c r="L237" s="212" t="s">
        <v>3889</v>
      </c>
      <c r="M237" s="213" t="s">
        <v>3889</v>
      </c>
      <c r="N237" s="212" t="s">
        <v>3889</v>
      </c>
      <c r="O237" s="213" t="s">
        <v>3889</v>
      </c>
      <c r="P237" s="212" t="s">
        <v>3889</v>
      </c>
      <c r="Q237" s="213" t="s">
        <v>3889</v>
      </c>
      <c r="R237" s="212" t="s">
        <v>3889</v>
      </c>
      <c r="S237" s="213" t="s">
        <v>3889</v>
      </c>
      <c r="T237" s="241" t="s">
        <v>3889</v>
      </c>
      <c r="U237" s="213" t="s">
        <v>3889</v>
      </c>
      <c r="V237" s="212" t="s">
        <v>3889</v>
      </c>
      <c r="W237" s="213" t="s">
        <v>3889</v>
      </c>
      <c r="X237" s="212" t="s">
        <v>3889</v>
      </c>
      <c r="Y237" s="213" t="s">
        <v>3889</v>
      </c>
      <c r="Z237" s="212" t="s">
        <v>3889</v>
      </c>
      <c r="AA237" s="214" t="s">
        <v>3889</v>
      </c>
      <c r="AB237" s="212" t="s">
        <v>3889</v>
      </c>
      <c r="AC237" s="213" t="s">
        <v>3889</v>
      </c>
      <c r="AD237" s="212" t="s">
        <v>3889</v>
      </c>
      <c r="AE237" s="213" t="s">
        <v>3889</v>
      </c>
      <c r="AF237" s="212" t="s">
        <v>3889</v>
      </c>
      <c r="AG237" s="213" t="s">
        <v>3889</v>
      </c>
      <c r="AH237" s="212" t="s">
        <v>3889</v>
      </c>
      <c r="AI237" s="213" t="s">
        <v>3889</v>
      </c>
      <c r="AJ237" s="212" t="s">
        <v>3889</v>
      </c>
      <c r="AK237" s="213" t="s">
        <v>3889</v>
      </c>
      <c r="AL237" s="212" t="s">
        <v>3889</v>
      </c>
      <c r="AM237" s="214" t="s">
        <v>3889</v>
      </c>
      <c r="AN237" s="212" t="s">
        <v>3889</v>
      </c>
      <c r="AO237" s="213" t="s">
        <v>3889</v>
      </c>
      <c r="AP237" s="212" t="s">
        <v>3889</v>
      </c>
      <c r="AQ237" s="213" t="s">
        <v>3889</v>
      </c>
      <c r="AR237" s="212" t="s">
        <v>3889</v>
      </c>
      <c r="AS237" s="213" t="s">
        <v>3889</v>
      </c>
      <c r="AT237" s="212" t="s">
        <v>3889</v>
      </c>
      <c r="AU237" s="213" t="s">
        <v>3889</v>
      </c>
    </row>
    <row r="238" spans="1:47" x14ac:dyDescent="0.2">
      <c r="A238" s="143">
        <v>558</v>
      </c>
      <c r="B238" s="143" t="s">
        <v>2906</v>
      </c>
      <c r="C238" s="143"/>
      <c r="D238" s="143"/>
      <c r="E238" s="151">
        <v>39814</v>
      </c>
      <c r="F238" s="219" t="s">
        <v>3889</v>
      </c>
      <c r="G238" s="213" t="s">
        <v>3889</v>
      </c>
      <c r="H238" s="212" t="s">
        <v>3889</v>
      </c>
      <c r="I238" s="213" t="s">
        <v>3889</v>
      </c>
      <c r="J238" s="212" t="s">
        <v>3889</v>
      </c>
      <c r="K238" s="213" t="s">
        <v>3889</v>
      </c>
      <c r="L238" s="212" t="s">
        <v>3889</v>
      </c>
      <c r="M238" s="213" t="s">
        <v>3889</v>
      </c>
      <c r="N238" s="212" t="s">
        <v>3889</v>
      </c>
      <c r="O238" s="213" t="s">
        <v>3889</v>
      </c>
      <c r="P238" s="212" t="s">
        <v>3889</v>
      </c>
      <c r="Q238" s="213" t="s">
        <v>3889</v>
      </c>
      <c r="R238" s="212" t="s">
        <v>3889</v>
      </c>
      <c r="S238" s="213" t="s">
        <v>3889</v>
      </c>
      <c r="T238" s="241" t="s">
        <v>3889</v>
      </c>
      <c r="U238" s="213" t="s">
        <v>3889</v>
      </c>
      <c r="V238" s="212" t="s">
        <v>3889</v>
      </c>
      <c r="W238" s="213" t="s">
        <v>3889</v>
      </c>
      <c r="X238" s="212" t="s">
        <v>3889</v>
      </c>
      <c r="Y238" s="213" t="s">
        <v>3889</v>
      </c>
      <c r="Z238" s="212" t="s">
        <v>3889</v>
      </c>
      <c r="AA238" s="214" t="s">
        <v>3889</v>
      </c>
      <c r="AB238" s="212" t="s">
        <v>3889</v>
      </c>
      <c r="AC238" s="213" t="s">
        <v>3889</v>
      </c>
      <c r="AD238" s="212" t="s">
        <v>3889</v>
      </c>
      <c r="AE238" s="213" t="s">
        <v>3889</v>
      </c>
      <c r="AF238" s="212" t="s">
        <v>3889</v>
      </c>
      <c r="AG238" s="213" t="s">
        <v>3889</v>
      </c>
      <c r="AH238" s="212" t="s">
        <v>3889</v>
      </c>
      <c r="AI238" s="213" t="s">
        <v>3889</v>
      </c>
      <c r="AJ238" s="212" t="s">
        <v>3889</v>
      </c>
      <c r="AK238" s="213" t="s">
        <v>3889</v>
      </c>
      <c r="AL238" s="212" t="s">
        <v>3889</v>
      </c>
      <c r="AM238" s="214" t="s">
        <v>3889</v>
      </c>
      <c r="AN238" s="212" t="s">
        <v>3889</v>
      </c>
      <c r="AO238" s="213" t="s">
        <v>3889</v>
      </c>
      <c r="AP238" s="212" t="s">
        <v>3889</v>
      </c>
      <c r="AQ238" s="213" t="s">
        <v>3889</v>
      </c>
      <c r="AR238" s="212" t="s">
        <v>3889</v>
      </c>
      <c r="AS238" s="213" t="s">
        <v>3889</v>
      </c>
      <c r="AT238" s="212" t="s">
        <v>3889</v>
      </c>
      <c r="AU238" s="213" t="s">
        <v>3889</v>
      </c>
    </row>
    <row r="239" spans="1:47" x14ac:dyDescent="0.2">
      <c r="A239" s="143">
        <v>559</v>
      </c>
      <c r="B239" s="143" t="s">
        <v>2907</v>
      </c>
      <c r="C239" s="143"/>
      <c r="D239" s="143"/>
      <c r="E239" s="151">
        <v>39814</v>
      </c>
      <c r="F239" s="219" t="s">
        <v>3889</v>
      </c>
      <c r="G239" s="213" t="s">
        <v>3889</v>
      </c>
      <c r="H239" s="212" t="s">
        <v>3889</v>
      </c>
      <c r="I239" s="213" t="s">
        <v>3889</v>
      </c>
      <c r="J239" s="212" t="s">
        <v>3889</v>
      </c>
      <c r="K239" s="213" t="s">
        <v>3889</v>
      </c>
      <c r="L239" s="212" t="s">
        <v>3889</v>
      </c>
      <c r="M239" s="213" t="s">
        <v>3889</v>
      </c>
      <c r="N239" s="212" t="s">
        <v>3889</v>
      </c>
      <c r="O239" s="213" t="s">
        <v>3889</v>
      </c>
      <c r="P239" s="212" t="s">
        <v>3889</v>
      </c>
      <c r="Q239" s="213" t="s">
        <v>3889</v>
      </c>
      <c r="R239" s="212" t="s">
        <v>3889</v>
      </c>
      <c r="S239" s="213" t="s">
        <v>3889</v>
      </c>
      <c r="T239" s="241" t="s">
        <v>3889</v>
      </c>
      <c r="U239" s="213" t="s">
        <v>3889</v>
      </c>
      <c r="V239" s="212" t="s">
        <v>3889</v>
      </c>
      <c r="W239" s="213" t="s">
        <v>3889</v>
      </c>
      <c r="X239" s="212" t="s">
        <v>3889</v>
      </c>
      <c r="Y239" s="213" t="s">
        <v>3889</v>
      </c>
      <c r="Z239" s="212" t="s">
        <v>3889</v>
      </c>
      <c r="AA239" s="214" t="s">
        <v>3889</v>
      </c>
      <c r="AB239" s="212" t="s">
        <v>3889</v>
      </c>
      <c r="AC239" s="213" t="s">
        <v>3889</v>
      </c>
      <c r="AD239" s="212" t="s">
        <v>3889</v>
      </c>
      <c r="AE239" s="213" t="s">
        <v>3889</v>
      </c>
      <c r="AF239" s="212" t="s">
        <v>3889</v>
      </c>
      <c r="AG239" s="213" t="s">
        <v>3889</v>
      </c>
      <c r="AH239" s="212" t="s">
        <v>3889</v>
      </c>
      <c r="AI239" s="213" t="s">
        <v>3889</v>
      </c>
      <c r="AJ239" s="212" t="s">
        <v>3889</v>
      </c>
      <c r="AK239" s="213" t="s">
        <v>3889</v>
      </c>
      <c r="AL239" s="212" t="s">
        <v>3889</v>
      </c>
      <c r="AM239" s="214" t="s">
        <v>3889</v>
      </c>
      <c r="AN239" s="212" t="s">
        <v>3889</v>
      </c>
      <c r="AO239" s="213" t="s">
        <v>3889</v>
      </c>
      <c r="AP239" s="212" t="s">
        <v>3889</v>
      </c>
      <c r="AQ239" s="213" t="s">
        <v>3889</v>
      </c>
      <c r="AR239" s="212" t="s">
        <v>3889</v>
      </c>
      <c r="AS239" s="213" t="s">
        <v>3889</v>
      </c>
      <c r="AT239" s="212" t="s">
        <v>3889</v>
      </c>
      <c r="AU239" s="213" t="s">
        <v>3889</v>
      </c>
    </row>
    <row r="240" spans="1:47" x14ac:dyDescent="0.2">
      <c r="A240" s="143">
        <v>560</v>
      </c>
      <c r="B240" s="143" t="s">
        <v>2908</v>
      </c>
      <c r="C240" s="143"/>
      <c r="D240" s="143"/>
      <c r="E240" s="151">
        <v>39814</v>
      </c>
      <c r="F240" s="219" t="s">
        <v>3889</v>
      </c>
      <c r="G240" s="213" t="s">
        <v>3889</v>
      </c>
      <c r="H240" s="212" t="s">
        <v>3889</v>
      </c>
      <c r="I240" s="213" t="s">
        <v>3889</v>
      </c>
      <c r="J240" s="212" t="s">
        <v>3889</v>
      </c>
      <c r="K240" s="213" t="s">
        <v>3889</v>
      </c>
      <c r="L240" s="212" t="s">
        <v>3889</v>
      </c>
      <c r="M240" s="213" t="s">
        <v>3889</v>
      </c>
      <c r="N240" s="212" t="s">
        <v>3889</v>
      </c>
      <c r="O240" s="213" t="s">
        <v>3889</v>
      </c>
      <c r="P240" s="212" t="s">
        <v>3889</v>
      </c>
      <c r="Q240" s="213" t="s">
        <v>3889</v>
      </c>
      <c r="R240" s="212" t="s">
        <v>3889</v>
      </c>
      <c r="S240" s="213" t="s">
        <v>3889</v>
      </c>
      <c r="T240" s="241" t="s">
        <v>3889</v>
      </c>
      <c r="U240" s="213" t="s">
        <v>3889</v>
      </c>
      <c r="V240" s="212" t="s">
        <v>3889</v>
      </c>
      <c r="W240" s="213" t="s">
        <v>3889</v>
      </c>
      <c r="X240" s="212" t="s">
        <v>3889</v>
      </c>
      <c r="Y240" s="213" t="s">
        <v>3889</v>
      </c>
      <c r="Z240" s="212" t="s">
        <v>3889</v>
      </c>
      <c r="AA240" s="214" t="s">
        <v>3889</v>
      </c>
      <c r="AB240" s="212" t="s">
        <v>3889</v>
      </c>
      <c r="AC240" s="213" t="s">
        <v>3889</v>
      </c>
      <c r="AD240" s="212" t="s">
        <v>3889</v>
      </c>
      <c r="AE240" s="213" t="s">
        <v>3889</v>
      </c>
      <c r="AF240" s="212" t="s">
        <v>3889</v>
      </c>
      <c r="AG240" s="213" t="s">
        <v>3889</v>
      </c>
      <c r="AH240" s="212" t="s">
        <v>3889</v>
      </c>
      <c r="AI240" s="213" t="s">
        <v>3889</v>
      </c>
      <c r="AJ240" s="212" t="s">
        <v>3889</v>
      </c>
      <c r="AK240" s="213" t="s">
        <v>3889</v>
      </c>
      <c r="AL240" s="212" t="s">
        <v>3889</v>
      </c>
      <c r="AM240" s="214" t="s">
        <v>3889</v>
      </c>
      <c r="AN240" s="212" t="s">
        <v>3889</v>
      </c>
      <c r="AO240" s="213" t="s">
        <v>3889</v>
      </c>
      <c r="AP240" s="212" t="s">
        <v>3889</v>
      </c>
      <c r="AQ240" s="213" t="s">
        <v>3889</v>
      </c>
      <c r="AR240" s="212" t="s">
        <v>3889</v>
      </c>
      <c r="AS240" s="213" t="s">
        <v>3889</v>
      </c>
      <c r="AT240" s="212" t="s">
        <v>3889</v>
      </c>
      <c r="AU240" s="213" t="s">
        <v>3889</v>
      </c>
    </row>
    <row r="241" spans="1:47" x14ac:dyDescent="0.2">
      <c r="A241" s="143">
        <v>561</v>
      </c>
      <c r="B241" s="143" t="s">
        <v>2909</v>
      </c>
      <c r="C241" s="143"/>
      <c r="D241" s="143"/>
      <c r="E241" s="151">
        <v>39814</v>
      </c>
      <c r="F241" s="219" t="s">
        <v>3889</v>
      </c>
      <c r="G241" s="213" t="s">
        <v>3889</v>
      </c>
      <c r="H241" s="212" t="s">
        <v>3889</v>
      </c>
      <c r="I241" s="213" t="s">
        <v>3889</v>
      </c>
      <c r="J241" s="212" t="s">
        <v>3889</v>
      </c>
      <c r="K241" s="213" t="s">
        <v>3889</v>
      </c>
      <c r="L241" s="212" t="s">
        <v>3889</v>
      </c>
      <c r="M241" s="213" t="s">
        <v>3889</v>
      </c>
      <c r="N241" s="212" t="s">
        <v>3889</v>
      </c>
      <c r="O241" s="213" t="s">
        <v>3889</v>
      </c>
      <c r="P241" s="212" t="s">
        <v>3889</v>
      </c>
      <c r="Q241" s="213" t="s">
        <v>3889</v>
      </c>
      <c r="R241" s="212" t="s">
        <v>3889</v>
      </c>
      <c r="S241" s="213" t="s">
        <v>3889</v>
      </c>
      <c r="T241" s="241" t="s">
        <v>3889</v>
      </c>
      <c r="U241" s="213" t="s">
        <v>3889</v>
      </c>
      <c r="V241" s="212" t="s">
        <v>3889</v>
      </c>
      <c r="W241" s="213" t="s">
        <v>3889</v>
      </c>
      <c r="X241" s="212" t="s">
        <v>3889</v>
      </c>
      <c r="Y241" s="213" t="s">
        <v>3889</v>
      </c>
      <c r="Z241" s="212" t="s">
        <v>3889</v>
      </c>
      <c r="AA241" s="214" t="s">
        <v>3889</v>
      </c>
      <c r="AB241" s="212" t="s">
        <v>3889</v>
      </c>
      <c r="AC241" s="213" t="s">
        <v>3889</v>
      </c>
      <c r="AD241" s="212" t="s">
        <v>3889</v>
      </c>
      <c r="AE241" s="213" t="s">
        <v>3889</v>
      </c>
      <c r="AF241" s="212" t="s">
        <v>3889</v>
      </c>
      <c r="AG241" s="213" t="s">
        <v>3889</v>
      </c>
      <c r="AH241" s="212" t="s">
        <v>3889</v>
      </c>
      <c r="AI241" s="213" t="s">
        <v>3889</v>
      </c>
      <c r="AJ241" s="212" t="s">
        <v>3889</v>
      </c>
      <c r="AK241" s="213" t="s">
        <v>3889</v>
      </c>
      <c r="AL241" s="212" t="s">
        <v>3889</v>
      </c>
      <c r="AM241" s="214" t="s">
        <v>3889</v>
      </c>
      <c r="AN241" s="212" t="s">
        <v>3889</v>
      </c>
      <c r="AO241" s="213" t="s">
        <v>3889</v>
      </c>
      <c r="AP241" s="212" t="s">
        <v>3889</v>
      </c>
      <c r="AQ241" s="213" t="s">
        <v>3889</v>
      </c>
      <c r="AR241" s="212" t="s">
        <v>3889</v>
      </c>
      <c r="AS241" s="213" t="s">
        <v>3889</v>
      </c>
      <c r="AT241" s="212" t="s">
        <v>3889</v>
      </c>
      <c r="AU241" s="213" t="s">
        <v>3889</v>
      </c>
    </row>
    <row r="242" spans="1:47" x14ac:dyDescent="0.2">
      <c r="A242" s="143">
        <v>562</v>
      </c>
      <c r="B242" s="143" t="s">
        <v>2910</v>
      </c>
      <c r="C242" s="143"/>
      <c r="D242" s="143"/>
      <c r="E242" s="151">
        <v>39814</v>
      </c>
      <c r="F242" s="219" t="s">
        <v>3889</v>
      </c>
      <c r="G242" s="213" t="s">
        <v>3889</v>
      </c>
      <c r="H242" s="212" t="s">
        <v>3889</v>
      </c>
      <c r="I242" s="213" t="s">
        <v>3889</v>
      </c>
      <c r="J242" s="212" t="s">
        <v>3889</v>
      </c>
      <c r="K242" s="213" t="s">
        <v>3889</v>
      </c>
      <c r="L242" s="212" t="s">
        <v>3889</v>
      </c>
      <c r="M242" s="213" t="s">
        <v>3889</v>
      </c>
      <c r="N242" s="212" t="s">
        <v>3889</v>
      </c>
      <c r="O242" s="213" t="s">
        <v>3889</v>
      </c>
      <c r="P242" s="212" t="s">
        <v>3889</v>
      </c>
      <c r="Q242" s="213" t="s">
        <v>3889</v>
      </c>
      <c r="R242" s="212" t="s">
        <v>3889</v>
      </c>
      <c r="S242" s="213" t="s">
        <v>3889</v>
      </c>
      <c r="T242" s="241" t="s">
        <v>3889</v>
      </c>
      <c r="U242" s="213" t="s">
        <v>3889</v>
      </c>
      <c r="V242" s="212" t="s">
        <v>3889</v>
      </c>
      <c r="W242" s="213" t="s">
        <v>3889</v>
      </c>
      <c r="X242" s="212" t="s">
        <v>3889</v>
      </c>
      <c r="Y242" s="213" t="s">
        <v>3889</v>
      </c>
      <c r="Z242" s="212" t="s">
        <v>3889</v>
      </c>
      <c r="AA242" s="214" t="s">
        <v>3889</v>
      </c>
      <c r="AB242" s="212" t="s">
        <v>3889</v>
      </c>
      <c r="AC242" s="213" t="s">
        <v>3889</v>
      </c>
      <c r="AD242" s="212" t="s">
        <v>3889</v>
      </c>
      <c r="AE242" s="213" t="s">
        <v>3889</v>
      </c>
      <c r="AF242" s="212" t="s">
        <v>3889</v>
      </c>
      <c r="AG242" s="213" t="s">
        <v>3889</v>
      </c>
      <c r="AH242" s="212" t="s">
        <v>3889</v>
      </c>
      <c r="AI242" s="213" t="s">
        <v>3889</v>
      </c>
      <c r="AJ242" s="212" t="s">
        <v>3889</v>
      </c>
      <c r="AK242" s="213" t="s">
        <v>3889</v>
      </c>
      <c r="AL242" s="212" t="s">
        <v>3889</v>
      </c>
      <c r="AM242" s="214" t="s">
        <v>3889</v>
      </c>
      <c r="AN242" s="212" t="s">
        <v>3889</v>
      </c>
      <c r="AO242" s="213" t="s">
        <v>3889</v>
      </c>
      <c r="AP242" s="212" t="s">
        <v>3889</v>
      </c>
      <c r="AQ242" s="213" t="s">
        <v>3889</v>
      </c>
      <c r="AR242" s="212" t="s">
        <v>3889</v>
      </c>
      <c r="AS242" s="213" t="s">
        <v>3889</v>
      </c>
      <c r="AT242" s="212" t="s">
        <v>3889</v>
      </c>
      <c r="AU242" s="213" t="s">
        <v>3889</v>
      </c>
    </row>
    <row r="243" spans="1:47" x14ac:dyDescent="0.2">
      <c r="A243" s="143">
        <v>563</v>
      </c>
      <c r="B243" s="143" t="s">
        <v>2911</v>
      </c>
      <c r="C243" s="143"/>
      <c r="D243" s="143"/>
      <c r="E243" s="151">
        <v>39814</v>
      </c>
      <c r="F243" s="219" t="s">
        <v>3889</v>
      </c>
      <c r="G243" s="213" t="s">
        <v>3889</v>
      </c>
      <c r="H243" s="212" t="s">
        <v>3889</v>
      </c>
      <c r="I243" s="213" t="s">
        <v>3889</v>
      </c>
      <c r="J243" s="212" t="s">
        <v>3889</v>
      </c>
      <c r="K243" s="213" t="s">
        <v>3889</v>
      </c>
      <c r="L243" s="212" t="s">
        <v>3889</v>
      </c>
      <c r="M243" s="213" t="s">
        <v>3889</v>
      </c>
      <c r="N243" s="212" t="s">
        <v>3889</v>
      </c>
      <c r="O243" s="213" t="s">
        <v>3889</v>
      </c>
      <c r="P243" s="212" t="s">
        <v>3889</v>
      </c>
      <c r="Q243" s="213" t="s">
        <v>3889</v>
      </c>
      <c r="R243" s="212" t="s">
        <v>3889</v>
      </c>
      <c r="S243" s="213" t="s">
        <v>3889</v>
      </c>
      <c r="T243" s="241" t="s">
        <v>3889</v>
      </c>
      <c r="U243" s="213" t="s">
        <v>3889</v>
      </c>
      <c r="V243" s="212" t="s">
        <v>3889</v>
      </c>
      <c r="W243" s="213" t="s">
        <v>3889</v>
      </c>
      <c r="X243" s="212" t="s">
        <v>3889</v>
      </c>
      <c r="Y243" s="213" t="s">
        <v>3889</v>
      </c>
      <c r="Z243" s="212" t="s">
        <v>3889</v>
      </c>
      <c r="AA243" s="214" t="s">
        <v>3889</v>
      </c>
      <c r="AB243" s="212" t="s">
        <v>3889</v>
      </c>
      <c r="AC243" s="213" t="s">
        <v>3889</v>
      </c>
      <c r="AD243" s="212" t="s">
        <v>3889</v>
      </c>
      <c r="AE243" s="213" t="s">
        <v>3889</v>
      </c>
      <c r="AF243" s="212" t="s">
        <v>3889</v>
      </c>
      <c r="AG243" s="213" t="s">
        <v>3889</v>
      </c>
      <c r="AH243" s="212" t="s">
        <v>3889</v>
      </c>
      <c r="AI243" s="213" t="s">
        <v>3889</v>
      </c>
      <c r="AJ243" s="212" t="s">
        <v>3889</v>
      </c>
      <c r="AK243" s="213" t="s">
        <v>3889</v>
      </c>
      <c r="AL243" s="212" t="s">
        <v>3889</v>
      </c>
      <c r="AM243" s="214" t="s">
        <v>3889</v>
      </c>
      <c r="AN243" s="212" t="s">
        <v>3889</v>
      </c>
      <c r="AO243" s="213" t="s">
        <v>3889</v>
      </c>
      <c r="AP243" s="212" t="s">
        <v>3889</v>
      </c>
      <c r="AQ243" s="213" t="s">
        <v>3889</v>
      </c>
      <c r="AR243" s="212" t="s">
        <v>3889</v>
      </c>
      <c r="AS243" s="213" t="s">
        <v>3889</v>
      </c>
      <c r="AT243" s="212" t="s">
        <v>3889</v>
      </c>
      <c r="AU243" s="213" t="s">
        <v>3889</v>
      </c>
    </row>
    <row r="244" spans="1:47" x14ac:dyDescent="0.2">
      <c r="A244" s="143">
        <v>564</v>
      </c>
      <c r="B244" s="143" t="s">
        <v>2912</v>
      </c>
      <c r="C244" s="143"/>
      <c r="D244" s="143"/>
      <c r="E244" s="151">
        <v>39814</v>
      </c>
      <c r="F244" s="219" t="s">
        <v>3889</v>
      </c>
      <c r="G244" s="213" t="s">
        <v>3889</v>
      </c>
      <c r="H244" s="212" t="s">
        <v>3889</v>
      </c>
      <c r="I244" s="213" t="s">
        <v>3889</v>
      </c>
      <c r="J244" s="212" t="s">
        <v>3889</v>
      </c>
      <c r="K244" s="213" t="s">
        <v>3889</v>
      </c>
      <c r="L244" s="212" t="s">
        <v>3889</v>
      </c>
      <c r="M244" s="213" t="s">
        <v>3889</v>
      </c>
      <c r="N244" s="212" t="s">
        <v>3889</v>
      </c>
      <c r="O244" s="213" t="s">
        <v>3889</v>
      </c>
      <c r="P244" s="212" t="s">
        <v>3889</v>
      </c>
      <c r="Q244" s="213" t="s">
        <v>3889</v>
      </c>
      <c r="R244" s="212" t="s">
        <v>3889</v>
      </c>
      <c r="S244" s="213" t="s">
        <v>3889</v>
      </c>
      <c r="T244" s="241" t="s">
        <v>3889</v>
      </c>
      <c r="U244" s="213" t="s">
        <v>3889</v>
      </c>
      <c r="V244" s="212" t="s">
        <v>3889</v>
      </c>
      <c r="W244" s="213" t="s">
        <v>3889</v>
      </c>
      <c r="X244" s="212" t="s">
        <v>3889</v>
      </c>
      <c r="Y244" s="213" t="s">
        <v>3889</v>
      </c>
      <c r="Z244" s="212" t="s">
        <v>3889</v>
      </c>
      <c r="AA244" s="214" t="s">
        <v>3889</v>
      </c>
      <c r="AB244" s="212" t="s">
        <v>3889</v>
      </c>
      <c r="AC244" s="213" t="s">
        <v>3889</v>
      </c>
      <c r="AD244" s="212" t="s">
        <v>3889</v>
      </c>
      <c r="AE244" s="213" t="s">
        <v>3889</v>
      </c>
      <c r="AF244" s="212" t="s">
        <v>3889</v>
      </c>
      <c r="AG244" s="213" t="s">
        <v>3889</v>
      </c>
      <c r="AH244" s="212" t="s">
        <v>3889</v>
      </c>
      <c r="AI244" s="213" t="s">
        <v>3889</v>
      </c>
      <c r="AJ244" s="212" t="s">
        <v>3889</v>
      </c>
      <c r="AK244" s="213" t="s">
        <v>3889</v>
      </c>
      <c r="AL244" s="212" t="s">
        <v>3889</v>
      </c>
      <c r="AM244" s="214" t="s">
        <v>3889</v>
      </c>
      <c r="AN244" s="212" t="s">
        <v>3889</v>
      </c>
      <c r="AO244" s="213" t="s">
        <v>3889</v>
      </c>
      <c r="AP244" s="212" t="s">
        <v>3889</v>
      </c>
      <c r="AQ244" s="213" t="s">
        <v>3889</v>
      </c>
      <c r="AR244" s="212" t="s">
        <v>3889</v>
      </c>
      <c r="AS244" s="213" t="s">
        <v>3889</v>
      </c>
      <c r="AT244" s="212" t="s">
        <v>3889</v>
      </c>
      <c r="AU244" s="213" t="s">
        <v>3889</v>
      </c>
    </row>
    <row r="245" spans="1:47" x14ac:dyDescent="0.2">
      <c r="A245" s="143">
        <v>565</v>
      </c>
      <c r="B245" s="143" t="s">
        <v>2257</v>
      </c>
      <c r="C245" s="143"/>
      <c r="D245" s="143"/>
      <c r="E245" s="151">
        <v>39814</v>
      </c>
      <c r="F245" s="219" t="s">
        <v>3889</v>
      </c>
      <c r="G245" s="213" t="s">
        <v>3889</v>
      </c>
      <c r="H245" s="212" t="s">
        <v>3889</v>
      </c>
      <c r="I245" s="213" t="s">
        <v>3889</v>
      </c>
      <c r="J245" s="212" t="s">
        <v>3889</v>
      </c>
      <c r="K245" s="213" t="s">
        <v>3889</v>
      </c>
      <c r="L245" s="212" t="s">
        <v>3889</v>
      </c>
      <c r="M245" s="213" t="s">
        <v>3889</v>
      </c>
      <c r="N245" s="212" t="s">
        <v>3889</v>
      </c>
      <c r="O245" s="213" t="s">
        <v>3889</v>
      </c>
      <c r="P245" s="212" t="s">
        <v>3889</v>
      </c>
      <c r="Q245" s="213" t="s">
        <v>3889</v>
      </c>
      <c r="R245" s="212" t="s">
        <v>3889</v>
      </c>
      <c r="S245" s="213" t="s">
        <v>3889</v>
      </c>
      <c r="T245" s="241" t="s">
        <v>3889</v>
      </c>
      <c r="U245" s="213" t="s">
        <v>3889</v>
      </c>
      <c r="V245" s="212" t="s">
        <v>3889</v>
      </c>
      <c r="W245" s="213" t="s">
        <v>3889</v>
      </c>
      <c r="X245" s="212" t="s">
        <v>3889</v>
      </c>
      <c r="Y245" s="213" t="s">
        <v>3889</v>
      </c>
      <c r="Z245" s="212" t="s">
        <v>3889</v>
      </c>
      <c r="AA245" s="214" t="s">
        <v>3889</v>
      </c>
      <c r="AB245" s="212" t="s">
        <v>3889</v>
      </c>
      <c r="AC245" s="213" t="s">
        <v>3889</v>
      </c>
      <c r="AD245" s="212" t="s">
        <v>3889</v>
      </c>
      <c r="AE245" s="213" t="s">
        <v>3889</v>
      </c>
      <c r="AF245" s="212" t="s">
        <v>3889</v>
      </c>
      <c r="AG245" s="213" t="s">
        <v>3889</v>
      </c>
      <c r="AH245" s="212" t="s">
        <v>3889</v>
      </c>
      <c r="AI245" s="213" t="s">
        <v>3889</v>
      </c>
      <c r="AJ245" s="212" t="s">
        <v>3889</v>
      </c>
      <c r="AK245" s="213" t="s">
        <v>3889</v>
      </c>
      <c r="AL245" s="212" t="s">
        <v>3889</v>
      </c>
      <c r="AM245" s="214" t="s">
        <v>3889</v>
      </c>
      <c r="AN245" s="212" t="s">
        <v>3889</v>
      </c>
      <c r="AO245" s="213" t="s">
        <v>3889</v>
      </c>
      <c r="AP245" s="212" t="s">
        <v>3889</v>
      </c>
      <c r="AQ245" s="213" t="s">
        <v>3889</v>
      </c>
      <c r="AR245" s="212" t="s">
        <v>3889</v>
      </c>
      <c r="AS245" s="213" t="s">
        <v>3889</v>
      </c>
      <c r="AT245" s="212" t="s">
        <v>3889</v>
      </c>
      <c r="AU245" s="213" t="s">
        <v>3889</v>
      </c>
    </row>
    <row r="246" spans="1:47" x14ac:dyDescent="0.2">
      <c r="A246" s="143">
        <v>566</v>
      </c>
      <c r="B246" s="143" t="s">
        <v>2913</v>
      </c>
      <c r="C246" s="143"/>
      <c r="D246" s="143"/>
      <c r="E246" s="151">
        <v>39814</v>
      </c>
      <c r="F246" s="219" t="s">
        <v>3889</v>
      </c>
      <c r="G246" s="213" t="s">
        <v>3889</v>
      </c>
      <c r="H246" s="212" t="s">
        <v>3889</v>
      </c>
      <c r="I246" s="213" t="s">
        <v>3889</v>
      </c>
      <c r="J246" s="212" t="s">
        <v>3889</v>
      </c>
      <c r="K246" s="213" t="s">
        <v>3889</v>
      </c>
      <c r="L246" s="212" t="s">
        <v>3889</v>
      </c>
      <c r="M246" s="213" t="s">
        <v>3889</v>
      </c>
      <c r="N246" s="212" t="s">
        <v>3889</v>
      </c>
      <c r="O246" s="213" t="s">
        <v>3889</v>
      </c>
      <c r="P246" s="212" t="s">
        <v>3889</v>
      </c>
      <c r="Q246" s="213" t="s">
        <v>3889</v>
      </c>
      <c r="R246" s="212" t="s">
        <v>3889</v>
      </c>
      <c r="S246" s="213" t="s">
        <v>3889</v>
      </c>
      <c r="T246" s="241" t="s">
        <v>3889</v>
      </c>
      <c r="U246" s="213" t="s">
        <v>3889</v>
      </c>
      <c r="V246" s="212" t="s">
        <v>3889</v>
      </c>
      <c r="W246" s="213" t="s">
        <v>3889</v>
      </c>
      <c r="X246" s="212" t="s">
        <v>3889</v>
      </c>
      <c r="Y246" s="213" t="s">
        <v>3889</v>
      </c>
      <c r="Z246" s="212" t="s">
        <v>3889</v>
      </c>
      <c r="AA246" s="214" t="s">
        <v>3889</v>
      </c>
      <c r="AB246" s="212" t="s">
        <v>3889</v>
      </c>
      <c r="AC246" s="213" t="s">
        <v>3889</v>
      </c>
      <c r="AD246" s="212" t="s">
        <v>3889</v>
      </c>
      <c r="AE246" s="213" t="s">
        <v>3889</v>
      </c>
      <c r="AF246" s="212" t="s">
        <v>3889</v>
      </c>
      <c r="AG246" s="213" t="s">
        <v>3889</v>
      </c>
      <c r="AH246" s="212" t="s">
        <v>3889</v>
      </c>
      <c r="AI246" s="213" t="s">
        <v>3889</v>
      </c>
      <c r="AJ246" s="212" t="s">
        <v>3889</v>
      </c>
      <c r="AK246" s="213" t="s">
        <v>3889</v>
      </c>
      <c r="AL246" s="212" t="s">
        <v>3889</v>
      </c>
      <c r="AM246" s="214" t="s">
        <v>3889</v>
      </c>
      <c r="AN246" s="212" t="s">
        <v>3889</v>
      </c>
      <c r="AO246" s="213" t="s">
        <v>3889</v>
      </c>
      <c r="AP246" s="212" t="s">
        <v>3889</v>
      </c>
      <c r="AQ246" s="213" t="s">
        <v>3889</v>
      </c>
      <c r="AR246" s="212" t="s">
        <v>3889</v>
      </c>
      <c r="AS246" s="213" t="s">
        <v>3889</v>
      </c>
      <c r="AT246" s="212" t="s">
        <v>3889</v>
      </c>
      <c r="AU246" s="213" t="s">
        <v>3889</v>
      </c>
    </row>
    <row r="247" spans="1:47" x14ac:dyDescent="0.2">
      <c r="A247" s="143">
        <v>567</v>
      </c>
      <c r="B247" s="143" t="s">
        <v>2914</v>
      </c>
      <c r="C247" s="143"/>
      <c r="D247" s="143"/>
      <c r="E247" s="151">
        <v>39814</v>
      </c>
      <c r="F247" s="219" t="s">
        <v>3889</v>
      </c>
      <c r="G247" s="213" t="s">
        <v>3889</v>
      </c>
      <c r="H247" s="212" t="s">
        <v>3889</v>
      </c>
      <c r="I247" s="213" t="s">
        <v>3889</v>
      </c>
      <c r="J247" s="212" t="s">
        <v>3889</v>
      </c>
      <c r="K247" s="213" t="s">
        <v>3889</v>
      </c>
      <c r="L247" s="212" t="s">
        <v>3889</v>
      </c>
      <c r="M247" s="213" t="s">
        <v>3889</v>
      </c>
      <c r="N247" s="212" t="s">
        <v>3889</v>
      </c>
      <c r="O247" s="213" t="s">
        <v>3889</v>
      </c>
      <c r="P247" s="212" t="s">
        <v>3889</v>
      </c>
      <c r="Q247" s="213" t="s">
        <v>3889</v>
      </c>
      <c r="R247" s="212" t="s">
        <v>3889</v>
      </c>
      <c r="S247" s="213" t="s">
        <v>3889</v>
      </c>
      <c r="T247" s="241" t="s">
        <v>3889</v>
      </c>
      <c r="U247" s="213" t="s">
        <v>3889</v>
      </c>
      <c r="V247" s="212" t="s">
        <v>3889</v>
      </c>
      <c r="W247" s="213" t="s">
        <v>3889</v>
      </c>
      <c r="X247" s="212" t="s">
        <v>3889</v>
      </c>
      <c r="Y247" s="213" t="s">
        <v>3889</v>
      </c>
      <c r="Z247" s="212" t="s">
        <v>3889</v>
      </c>
      <c r="AA247" s="214" t="s">
        <v>3889</v>
      </c>
      <c r="AB247" s="212" t="s">
        <v>3889</v>
      </c>
      <c r="AC247" s="213" t="s">
        <v>3889</v>
      </c>
      <c r="AD247" s="212" t="s">
        <v>3889</v>
      </c>
      <c r="AE247" s="213" t="s">
        <v>3889</v>
      </c>
      <c r="AF247" s="212" t="s">
        <v>3889</v>
      </c>
      <c r="AG247" s="213" t="s">
        <v>3889</v>
      </c>
      <c r="AH247" s="212" t="s">
        <v>3889</v>
      </c>
      <c r="AI247" s="213" t="s">
        <v>3889</v>
      </c>
      <c r="AJ247" s="212" t="s">
        <v>3889</v>
      </c>
      <c r="AK247" s="213" t="s">
        <v>3889</v>
      </c>
      <c r="AL247" s="212" t="s">
        <v>3889</v>
      </c>
      <c r="AM247" s="214" t="s">
        <v>3889</v>
      </c>
      <c r="AN247" s="212" t="s">
        <v>3889</v>
      </c>
      <c r="AO247" s="213" t="s">
        <v>3889</v>
      </c>
      <c r="AP247" s="212" t="s">
        <v>3889</v>
      </c>
      <c r="AQ247" s="213" t="s">
        <v>3889</v>
      </c>
      <c r="AR247" s="212" t="s">
        <v>3889</v>
      </c>
      <c r="AS247" s="213" t="s">
        <v>3889</v>
      </c>
      <c r="AT247" s="212" t="s">
        <v>3889</v>
      </c>
      <c r="AU247" s="213" t="s">
        <v>3889</v>
      </c>
    </row>
    <row r="248" spans="1:47" x14ac:dyDescent="0.2">
      <c r="A248" s="143">
        <v>568</v>
      </c>
      <c r="B248" s="143" t="s">
        <v>2915</v>
      </c>
      <c r="C248" s="143"/>
      <c r="D248" s="143"/>
      <c r="E248" s="151">
        <v>39814</v>
      </c>
      <c r="F248" s="219" t="s">
        <v>3889</v>
      </c>
      <c r="G248" s="213" t="s">
        <v>3889</v>
      </c>
      <c r="H248" s="212" t="s">
        <v>3889</v>
      </c>
      <c r="I248" s="213" t="s">
        <v>3889</v>
      </c>
      <c r="J248" s="212" t="s">
        <v>3889</v>
      </c>
      <c r="K248" s="213" t="s">
        <v>3889</v>
      </c>
      <c r="L248" s="212" t="s">
        <v>3889</v>
      </c>
      <c r="M248" s="213" t="s">
        <v>3889</v>
      </c>
      <c r="N248" s="212" t="s">
        <v>3889</v>
      </c>
      <c r="O248" s="213" t="s">
        <v>3889</v>
      </c>
      <c r="P248" s="212" t="s">
        <v>3889</v>
      </c>
      <c r="Q248" s="213" t="s">
        <v>3889</v>
      </c>
      <c r="R248" s="212" t="s">
        <v>3889</v>
      </c>
      <c r="S248" s="213" t="s">
        <v>3889</v>
      </c>
      <c r="T248" s="241" t="s">
        <v>3889</v>
      </c>
      <c r="U248" s="213" t="s">
        <v>3889</v>
      </c>
      <c r="V248" s="212" t="s">
        <v>3889</v>
      </c>
      <c r="W248" s="213" t="s">
        <v>3889</v>
      </c>
      <c r="X248" s="212" t="s">
        <v>3889</v>
      </c>
      <c r="Y248" s="213" t="s">
        <v>3889</v>
      </c>
      <c r="Z248" s="212" t="s">
        <v>3889</v>
      </c>
      <c r="AA248" s="214" t="s">
        <v>3889</v>
      </c>
      <c r="AB248" s="212" t="s">
        <v>3889</v>
      </c>
      <c r="AC248" s="213" t="s">
        <v>3889</v>
      </c>
      <c r="AD248" s="212" t="s">
        <v>3889</v>
      </c>
      <c r="AE248" s="213" t="s">
        <v>3889</v>
      </c>
      <c r="AF248" s="212" t="s">
        <v>3889</v>
      </c>
      <c r="AG248" s="213" t="s">
        <v>3889</v>
      </c>
      <c r="AH248" s="212" t="s">
        <v>3889</v>
      </c>
      <c r="AI248" s="213" t="s">
        <v>3889</v>
      </c>
      <c r="AJ248" s="212" t="s">
        <v>3889</v>
      </c>
      <c r="AK248" s="213" t="s">
        <v>3889</v>
      </c>
      <c r="AL248" s="212" t="s">
        <v>3889</v>
      </c>
      <c r="AM248" s="214" t="s">
        <v>3889</v>
      </c>
      <c r="AN248" s="212" t="s">
        <v>3889</v>
      </c>
      <c r="AO248" s="213" t="s">
        <v>3889</v>
      </c>
      <c r="AP248" s="212" t="s">
        <v>3889</v>
      </c>
      <c r="AQ248" s="213" t="s">
        <v>3889</v>
      </c>
      <c r="AR248" s="212" t="s">
        <v>3889</v>
      </c>
      <c r="AS248" s="213" t="s">
        <v>3889</v>
      </c>
      <c r="AT248" s="212" t="s">
        <v>3889</v>
      </c>
      <c r="AU248" s="213" t="s">
        <v>3889</v>
      </c>
    </row>
    <row r="249" spans="1:47" x14ac:dyDescent="0.2">
      <c r="A249" s="143">
        <v>569</v>
      </c>
      <c r="B249" s="143" t="s">
        <v>2916</v>
      </c>
      <c r="C249" s="143"/>
      <c r="D249" s="143"/>
      <c r="E249" s="151"/>
      <c r="F249" s="212" t="s">
        <v>191</v>
      </c>
      <c r="G249" s="213" t="s">
        <v>191</v>
      </c>
      <c r="H249" s="212"/>
      <c r="I249" s="213"/>
      <c r="J249" s="212"/>
      <c r="K249" s="213"/>
      <c r="L249" s="212"/>
      <c r="M249" s="213"/>
      <c r="N249" s="212"/>
      <c r="O249" s="213"/>
      <c r="P249" s="212"/>
      <c r="Q249" s="213"/>
      <c r="R249" s="212"/>
      <c r="S249" s="213"/>
      <c r="T249" s="241"/>
      <c r="U249" s="213"/>
      <c r="V249" s="212"/>
      <c r="W249" s="213"/>
      <c r="X249" s="212"/>
      <c r="Y249" s="213"/>
      <c r="Z249" s="212"/>
      <c r="AA249" s="214"/>
      <c r="AB249" s="212"/>
      <c r="AC249" s="213"/>
      <c r="AD249" s="212"/>
      <c r="AE249" s="213"/>
      <c r="AF249" s="212"/>
      <c r="AG249" s="213"/>
      <c r="AH249" s="212"/>
      <c r="AI249" s="213"/>
      <c r="AJ249" s="212"/>
      <c r="AK249" s="213"/>
      <c r="AL249" s="212"/>
      <c r="AM249" s="214"/>
      <c r="AN249" s="212"/>
      <c r="AO249" s="213"/>
      <c r="AP249" s="212"/>
      <c r="AQ249" s="213"/>
      <c r="AR249" s="212"/>
      <c r="AS249" s="213"/>
      <c r="AT249" s="212"/>
      <c r="AU249" s="213" t="s">
        <v>191</v>
      </c>
    </row>
    <row r="250" spans="1:47" x14ac:dyDescent="0.2">
      <c r="A250" s="143">
        <v>570</v>
      </c>
      <c r="B250" s="143" t="s">
        <v>2917</v>
      </c>
      <c r="C250" s="143"/>
      <c r="D250" s="143"/>
      <c r="E250" s="151"/>
      <c r="F250" s="212" t="s">
        <v>191</v>
      </c>
      <c r="G250" s="213" t="s">
        <v>191</v>
      </c>
      <c r="H250" s="212"/>
      <c r="I250" s="213"/>
      <c r="J250" s="212"/>
      <c r="K250" s="213"/>
      <c r="L250" s="212"/>
      <c r="M250" s="213"/>
      <c r="N250" s="212"/>
      <c r="O250" s="213"/>
      <c r="P250" s="212"/>
      <c r="Q250" s="213"/>
      <c r="R250" s="212"/>
      <c r="S250" s="213"/>
      <c r="T250" s="241"/>
      <c r="U250" s="213"/>
      <c r="V250" s="212"/>
      <c r="W250" s="213"/>
      <c r="X250" s="212"/>
      <c r="Y250" s="213"/>
      <c r="Z250" s="212"/>
      <c r="AA250" s="214"/>
      <c r="AB250" s="212"/>
      <c r="AC250" s="213"/>
      <c r="AD250" s="212"/>
      <c r="AE250" s="213"/>
      <c r="AF250" s="212"/>
      <c r="AG250" s="213"/>
      <c r="AH250" s="212"/>
      <c r="AI250" s="213"/>
      <c r="AJ250" s="212"/>
      <c r="AK250" s="213"/>
      <c r="AL250" s="212"/>
      <c r="AM250" s="214"/>
      <c r="AN250" s="212"/>
      <c r="AO250" s="213"/>
      <c r="AP250" s="212"/>
      <c r="AQ250" s="213"/>
      <c r="AR250" s="212"/>
      <c r="AS250" s="213"/>
      <c r="AT250" s="212"/>
      <c r="AU250" s="213" t="s">
        <v>191</v>
      </c>
    </row>
    <row r="251" spans="1:47" x14ac:dyDescent="0.2">
      <c r="A251" s="143">
        <v>571</v>
      </c>
      <c r="B251" s="143" t="s">
        <v>2918</v>
      </c>
      <c r="C251" s="143"/>
      <c r="D251" s="143"/>
      <c r="E251" s="151"/>
      <c r="F251" s="212" t="s">
        <v>191</v>
      </c>
      <c r="G251" s="213" t="s">
        <v>191</v>
      </c>
      <c r="H251" s="212"/>
      <c r="I251" s="213"/>
      <c r="J251" s="212"/>
      <c r="K251" s="213"/>
      <c r="L251" s="212"/>
      <c r="M251" s="213"/>
      <c r="N251" s="212"/>
      <c r="O251" s="213"/>
      <c r="P251" s="212"/>
      <c r="Q251" s="213"/>
      <c r="R251" s="212"/>
      <c r="S251" s="213"/>
      <c r="T251" s="241"/>
      <c r="U251" s="213"/>
      <c r="V251" s="212"/>
      <c r="W251" s="213"/>
      <c r="X251" s="212"/>
      <c r="Y251" s="213"/>
      <c r="Z251" s="212"/>
      <c r="AA251" s="214"/>
      <c r="AB251" s="212"/>
      <c r="AC251" s="213"/>
      <c r="AD251" s="212"/>
      <c r="AE251" s="213"/>
      <c r="AF251" s="212"/>
      <c r="AG251" s="213"/>
      <c r="AH251" s="212"/>
      <c r="AI251" s="213"/>
      <c r="AJ251" s="212"/>
      <c r="AK251" s="213"/>
      <c r="AL251" s="212"/>
      <c r="AM251" s="214"/>
      <c r="AN251" s="212"/>
      <c r="AO251" s="213"/>
      <c r="AP251" s="212"/>
      <c r="AQ251" s="213"/>
      <c r="AR251" s="212"/>
      <c r="AS251" s="213"/>
      <c r="AT251" s="212"/>
      <c r="AU251" s="213" t="s">
        <v>191</v>
      </c>
    </row>
    <row r="252" spans="1:47" x14ac:dyDescent="0.2">
      <c r="A252" s="143">
        <v>572</v>
      </c>
      <c r="B252" s="143" t="s">
        <v>2919</v>
      </c>
      <c r="C252" s="143"/>
      <c r="D252" s="143"/>
      <c r="E252" s="151"/>
      <c r="F252" s="212" t="s">
        <v>191</v>
      </c>
      <c r="G252" s="213" t="s">
        <v>191</v>
      </c>
      <c r="H252" s="212"/>
      <c r="I252" s="213"/>
      <c r="J252" s="212"/>
      <c r="K252" s="213"/>
      <c r="L252" s="212"/>
      <c r="M252" s="213"/>
      <c r="N252" s="212"/>
      <c r="O252" s="213"/>
      <c r="P252" s="212"/>
      <c r="Q252" s="213"/>
      <c r="R252" s="212"/>
      <c r="S252" s="213"/>
      <c r="T252" s="241"/>
      <c r="U252" s="213"/>
      <c r="V252" s="212"/>
      <c r="W252" s="213"/>
      <c r="X252" s="212"/>
      <c r="Y252" s="213"/>
      <c r="Z252" s="212"/>
      <c r="AA252" s="214"/>
      <c r="AB252" s="212"/>
      <c r="AC252" s="213"/>
      <c r="AD252" s="212"/>
      <c r="AE252" s="213"/>
      <c r="AF252" s="212"/>
      <c r="AG252" s="213"/>
      <c r="AH252" s="212"/>
      <c r="AI252" s="213"/>
      <c r="AJ252" s="212"/>
      <c r="AK252" s="213"/>
      <c r="AL252" s="212"/>
      <c r="AM252" s="214"/>
      <c r="AN252" s="212"/>
      <c r="AO252" s="213"/>
      <c r="AP252" s="212"/>
      <c r="AQ252" s="213"/>
      <c r="AR252" s="212"/>
      <c r="AS252" s="213"/>
      <c r="AT252" s="212"/>
      <c r="AU252" s="213" t="s">
        <v>191</v>
      </c>
    </row>
    <row r="253" spans="1:47" x14ac:dyDescent="0.2">
      <c r="A253" s="143">
        <v>573</v>
      </c>
      <c r="B253" s="143" t="s">
        <v>2920</v>
      </c>
      <c r="C253" s="143"/>
      <c r="D253" s="143"/>
      <c r="E253" s="151"/>
      <c r="F253" s="212" t="s">
        <v>191</v>
      </c>
      <c r="G253" s="213" t="s">
        <v>191</v>
      </c>
      <c r="H253" s="212"/>
      <c r="I253" s="213"/>
      <c r="J253" s="212"/>
      <c r="K253" s="213"/>
      <c r="L253" s="212"/>
      <c r="M253" s="213"/>
      <c r="N253" s="212"/>
      <c r="O253" s="213"/>
      <c r="P253" s="212"/>
      <c r="Q253" s="213"/>
      <c r="R253" s="212"/>
      <c r="S253" s="213"/>
      <c r="T253" s="241"/>
      <c r="U253" s="213"/>
      <c r="V253" s="212"/>
      <c r="W253" s="213"/>
      <c r="X253" s="212"/>
      <c r="Y253" s="213"/>
      <c r="Z253" s="212"/>
      <c r="AA253" s="214"/>
      <c r="AB253" s="212"/>
      <c r="AC253" s="213"/>
      <c r="AD253" s="212"/>
      <c r="AE253" s="213"/>
      <c r="AF253" s="212"/>
      <c r="AG253" s="213"/>
      <c r="AH253" s="212"/>
      <c r="AI253" s="213"/>
      <c r="AJ253" s="212"/>
      <c r="AK253" s="213"/>
      <c r="AL253" s="212"/>
      <c r="AM253" s="214"/>
      <c r="AN253" s="212"/>
      <c r="AO253" s="213"/>
      <c r="AP253" s="212"/>
      <c r="AQ253" s="213"/>
      <c r="AR253" s="212"/>
      <c r="AS253" s="213"/>
      <c r="AT253" s="212"/>
      <c r="AU253" s="213" t="s">
        <v>191</v>
      </c>
    </row>
    <row r="254" spans="1:47" x14ac:dyDescent="0.2">
      <c r="A254" s="143">
        <v>574</v>
      </c>
      <c r="B254" s="143" t="s">
        <v>2921</v>
      </c>
      <c r="C254" s="143"/>
      <c r="D254" s="143"/>
      <c r="E254" s="151"/>
      <c r="F254" s="212" t="s">
        <v>191</v>
      </c>
      <c r="G254" s="213" t="s">
        <v>191</v>
      </c>
      <c r="H254" s="212"/>
      <c r="I254" s="213"/>
      <c r="J254" s="212"/>
      <c r="K254" s="213"/>
      <c r="L254" s="212"/>
      <c r="M254" s="213"/>
      <c r="N254" s="212"/>
      <c r="O254" s="213"/>
      <c r="P254" s="212"/>
      <c r="Q254" s="213"/>
      <c r="R254" s="212"/>
      <c r="S254" s="213"/>
      <c r="T254" s="241"/>
      <c r="U254" s="213"/>
      <c r="V254" s="212"/>
      <c r="W254" s="213"/>
      <c r="X254" s="212"/>
      <c r="Y254" s="213"/>
      <c r="Z254" s="212"/>
      <c r="AA254" s="214"/>
      <c r="AB254" s="212"/>
      <c r="AC254" s="213"/>
      <c r="AD254" s="212"/>
      <c r="AE254" s="213"/>
      <c r="AF254" s="212"/>
      <c r="AG254" s="213"/>
      <c r="AH254" s="212"/>
      <c r="AI254" s="213"/>
      <c r="AJ254" s="212"/>
      <c r="AK254" s="213"/>
      <c r="AL254" s="212"/>
      <c r="AM254" s="214"/>
      <c r="AN254" s="212"/>
      <c r="AO254" s="213"/>
      <c r="AP254" s="212"/>
      <c r="AQ254" s="213"/>
      <c r="AR254" s="212"/>
      <c r="AS254" s="213"/>
      <c r="AT254" s="212"/>
      <c r="AU254" s="213" t="s">
        <v>191</v>
      </c>
    </row>
    <row r="255" spans="1:47" x14ac:dyDescent="0.2">
      <c r="A255" s="143">
        <v>575</v>
      </c>
      <c r="B255" s="143" t="s">
        <v>2922</v>
      </c>
      <c r="C255" s="143"/>
      <c r="D255" s="143"/>
      <c r="E255" s="151"/>
      <c r="F255" s="212" t="s">
        <v>191</v>
      </c>
      <c r="G255" s="213" t="s">
        <v>191</v>
      </c>
      <c r="H255" s="212"/>
      <c r="I255" s="213"/>
      <c r="J255" s="212"/>
      <c r="K255" s="213"/>
      <c r="L255" s="212"/>
      <c r="M255" s="213"/>
      <c r="N255" s="212"/>
      <c r="O255" s="213"/>
      <c r="P255" s="212"/>
      <c r="Q255" s="213"/>
      <c r="R255" s="212"/>
      <c r="S255" s="213"/>
      <c r="T255" s="241"/>
      <c r="U255" s="213"/>
      <c r="V255" s="212"/>
      <c r="W255" s="213"/>
      <c r="X255" s="212"/>
      <c r="Y255" s="213"/>
      <c r="Z255" s="212"/>
      <c r="AA255" s="214"/>
      <c r="AB255" s="212"/>
      <c r="AC255" s="213"/>
      <c r="AD255" s="212"/>
      <c r="AE255" s="213"/>
      <c r="AF255" s="212"/>
      <c r="AG255" s="213"/>
      <c r="AH255" s="212"/>
      <c r="AI255" s="213"/>
      <c r="AJ255" s="212"/>
      <c r="AK255" s="213"/>
      <c r="AL255" s="212"/>
      <c r="AM255" s="214"/>
      <c r="AN255" s="212"/>
      <c r="AO255" s="213"/>
      <c r="AP255" s="212"/>
      <c r="AQ255" s="213"/>
      <c r="AR255" s="212"/>
      <c r="AS255" s="213"/>
      <c r="AT255" s="212"/>
      <c r="AU255" s="213" t="s">
        <v>191</v>
      </c>
    </row>
    <row r="256" spans="1:47" x14ac:dyDescent="0.2">
      <c r="A256" s="143">
        <v>576</v>
      </c>
      <c r="B256" s="143" t="s">
        <v>2923</v>
      </c>
      <c r="C256" s="143"/>
      <c r="D256" s="143"/>
      <c r="E256" s="151"/>
      <c r="F256" s="212" t="s">
        <v>191</v>
      </c>
      <c r="G256" s="213" t="s">
        <v>191</v>
      </c>
      <c r="H256" s="212"/>
      <c r="I256" s="213"/>
      <c r="J256" s="212"/>
      <c r="K256" s="213"/>
      <c r="L256" s="212"/>
      <c r="M256" s="213"/>
      <c r="N256" s="212"/>
      <c r="O256" s="213"/>
      <c r="P256" s="212"/>
      <c r="Q256" s="213"/>
      <c r="R256" s="212"/>
      <c r="S256" s="213"/>
      <c r="T256" s="241"/>
      <c r="U256" s="213"/>
      <c r="V256" s="212"/>
      <c r="W256" s="213"/>
      <c r="X256" s="212"/>
      <c r="Y256" s="213"/>
      <c r="Z256" s="212"/>
      <c r="AA256" s="214"/>
      <c r="AB256" s="212"/>
      <c r="AC256" s="213"/>
      <c r="AD256" s="212"/>
      <c r="AE256" s="213"/>
      <c r="AF256" s="212"/>
      <c r="AG256" s="213"/>
      <c r="AH256" s="212"/>
      <c r="AI256" s="213"/>
      <c r="AJ256" s="212"/>
      <c r="AK256" s="213"/>
      <c r="AL256" s="212"/>
      <c r="AM256" s="214"/>
      <c r="AN256" s="212"/>
      <c r="AO256" s="213"/>
      <c r="AP256" s="212"/>
      <c r="AQ256" s="213"/>
      <c r="AR256" s="212"/>
      <c r="AS256" s="213"/>
      <c r="AT256" s="212"/>
      <c r="AU256" s="213" t="s">
        <v>191</v>
      </c>
    </row>
    <row r="257" spans="1:47" x14ac:dyDescent="0.2">
      <c r="A257" s="143">
        <v>577</v>
      </c>
      <c r="B257" s="143" t="s">
        <v>2924</v>
      </c>
      <c r="C257" s="143"/>
      <c r="D257" s="143"/>
      <c r="E257" s="151"/>
      <c r="F257" s="212" t="s">
        <v>191</v>
      </c>
      <c r="G257" s="213" t="s">
        <v>191</v>
      </c>
      <c r="H257" s="212"/>
      <c r="I257" s="213"/>
      <c r="J257" s="212"/>
      <c r="K257" s="213"/>
      <c r="L257" s="212"/>
      <c r="M257" s="213"/>
      <c r="N257" s="212"/>
      <c r="O257" s="213"/>
      <c r="P257" s="212"/>
      <c r="Q257" s="213"/>
      <c r="R257" s="212"/>
      <c r="S257" s="213"/>
      <c r="T257" s="241"/>
      <c r="U257" s="213"/>
      <c r="V257" s="212"/>
      <c r="W257" s="213"/>
      <c r="X257" s="212"/>
      <c r="Y257" s="213"/>
      <c r="Z257" s="212"/>
      <c r="AA257" s="214"/>
      <c r="AB257" s="212"/>
      <c r="AC257" s="213"/>
      <c r="AD257" s="212"/>
      <c r="AE257" s="213"/>
      <c r="AF257" s="212"/>
      <c r="AG257" s="213"/>
      <c r="AH257" s="212"/>
      <c r="AI257" s="213"/>
      <c r="AJ257" s="212"/>
      <c r="AK257" s="213"/>
      <c r="AL257" s="212"/>
      <c r="AM257" s="214"/>
      <c r="AN257" s="212"/>
      <c r="AO257" s="213"/>
      <c r="AP257" s="212"/>
      <c r="AQ257" s="213"/>
      <c r="AR257" s="212"/>
      <c r="AS257" s="213"/>
      <c r="AT257" s="212"/>
      <c r="AU257" s="213" t="s">
        <v>191</v>
      </c>
    </row>
    <row r="258" spans="1:47" x14ac:dyDescent="0.2">
      <c r="A258" s="143">
        <v>578</v>
      </c>
      <c r="B258" s="143" t="s">
        <v>2925</v>
      </c>
      <c r="C258" s="143"/>
      <c r="D258" s="143"/>
      <c r="E258" s="151"/>
      <c r="F258" s="212" t="s">
        <v>191</v>
      </c>
      <c r="G258" s="213" t="s">
        <v>191</v>
      </c>
      <c r="H258" s="212"/>
      <c r="I258" s="213"/>
      <c r="J258" s="212"/>
      <c r="K258" s="213"/>
      <c r="L258" s="212"/>
      <c r="M258" s="213"/>
      <c r="N258" s="212"/>
      <c r="O258" s="213"/>
      <c r="P258" s="212"/>
      <c r="Q258" s="213"/>
      <c r="R258" s="212"/>
      <c r="S258" s="213"/>
      <c r="T258" s="241"/>
      <c r="U258" s="213"/>
      <c r="V258" s="212"/>
      <c r="W258" s="213"/>
      <c r="X258" s="212"/>
      <c r="Y258" s="213"/>
      <c r="Z258" s="212"/>
      <c r="AA258" s="214"/>
      <c r="AB258" s="212"/>
      <c r="AC258" s="213"/>
      <c r="AD258" s="212"/>
      <c r="AE258" s="213"/>
      <c r="AF258" s="212"/>
      <c r="AG258" s="213"/>
      <c r="AH258" s="212"/>
      <c r="AI258" s="213"/>
      <c r="AJ258" s="212"/>
      <c r="AK258" s="213"/>
      <c r="AL258" s="212"/>
      <c r="AM258" s="214"/>
      <c r="AN258" s="212"/>
      <c r="AO258" s="213"/>
      <c r="AP258" s="212"/>
      <c r="AQ258" s="213"/>
      <c r="AR258" s="212"/>
      <c r="AS258" s="213"/>
      <c r="AT258" s="212"/>
      <c r="AU258" s="213" t="s">
        <v>191</v>
      </c>
    </row>
    <row r="259" spans="1:47" x14ac:dyDescent="0.2">
      <c r="A259" s="143">
        <v>579</v>
      </c>
      <c r="B259" s="143" t="s">
        <v>2926</v>
      </c>
      <c r="C259" s="143"/>
      <c r="D259" s="143"/>
      <c r="E259" s="151"/>
      <c r="F259" s="212" t="s">
        <v>191</v>
      </c>
      <c r="G259" s="213" t="s">
        <v>191</v>
      </c>
      <c r="H259" s="212"/>
      <c r="I259" s="213"/>
      <c r="J259" s="212"/>
      <c r="K259" s="213"/>
      <c r="L259" s="212"/>
      <c r="M259" s="213"/>
      <c r="N259" s="212"/>
      <c r="O259" s="213"/>
      <c r="P259" s="212"/>
      <c r="Q259" s="213"/>
      <c r="R259" s="212"/>
      <c r="S259" s="213"/>
      <c r="T259" s="241"/>
      <c r="U259" s="213"/>
      <c r="V259" s="212"/>
      <c r="W259" s="213"/>
      <c r="X259" s="212"/>
      <c r="Y259" s="213"/>
      <c r="Z259" s="212"/>
      <c r="AA259" s="214"/>
      <c r="AB259" s="212"/>
      <c r="AC259" s="213"/>
      <c r="AD259" s="212"/>
      <c r="AE259" s="213"/>
      <c r="AF259" s="212"/>
      <c r="AG259" s="213"/>
      <c r="AH259" s="212"/>
      <c r="AI259" s="213"/>
      <c r="AJ259" s="212"/>
      <c r="AK259" s="213"/>
      <c r="AL259" s="212"/>
      <c r="AM259" s="214"/>
      <c r="AN259" s="212"/>
      <c r="AO259" s="213"/>
      <c r="AP259" s="212"/>
      <c r="AQ259" s="213"/>
      <c r="AR259" s="212"/>
      <c r="AS259" s="213"/>
      <c r="AT259" s="212"/>
      <c r="AU259" s="213" t="s">
        <v>191</v>
      </c>
    </row>
    <row r="260" spans="1:47" x14ac:dyDescent="0.2">
      <c r="A260" s="143">
        <v>580</v>
      </c>
      <c r="B260" s="143" t="s">
        <v>2927</v>
      </c>
      <c r="C260" s="143"/>
      <c r="D260" s="143"/>
      <c r="E260" s="151"/>
      <c r="F260" s="212" t="s">
        <v>191</v>
      </c>
      <c r="G260" s="213" t="s">
        <v>191</v>
      </c>
      <c r="H260" s="212"/>
      <c r="I260" s="213"/>
      <c r="J260" s="212"/>
      <c r="K260" s="213"/>
      <c r="L260" s="212"/>
      <c r="M260" s="213"/>
      <c r="N260" s="212"/>
      <c r="O260" s="213"/>
      <c r="P260" s="212"/>
      <c r="Q260" s="213"/>
      <c r="R260" s="212"/>
      <c r="S260" s="213"/>
      <c r="T260" s="241"/>
      <c r="U260" s="213"/>
      <c r="V260" s="212"/>
      <c r="W260" s="213"/>
      <c r="X260" s="212"/>
      <c r="Y260" s="213"/>
      <c r="Z260" s="212"/>
      <c r="AA260" s="214"/>
      <c r="AB260" s="212"/>
      <c r="AC260" s="213"/>
      <c r="AD260" s="212"/>
      <c r="AE260" s="213"/>
      <c r="AF260" s="212"/>
      <c r="AG260" s="213"/>
      <c r="AH260" s="212"/>
      <c r="AI260" s="213"/>
      <c r="AJ260" s="212"/>
      <c r="AK260" s="213"/>
      <c r="AL260" s="212"/>
      <c r="AM260" s="214"/>
      <c r="AN260" s="212"/>
      <c r="AO260" s="213"/>
      <c r="AP260" s="212"/>
      <c r="AQ260" s="213"/>
      <c r="AR260" s="212"/>
      <c r="AS260" s="213"/>
      <c r="AT260" s="212"/>
      <c r="AU260" s="213" t="s">
        <v>191</v>
      </c>
    </row>
    <row r="261" spans="1:47" x14ac:dyDescent="0.2">
      <c r="A261" s="143">
        <v>581</v>
      </c>
      <c r="B261" s="143" t="s">
        <v>2928</v>
      </c>
      <c r="C261" s="143"/>
      <c r="D261" s="143"/>
      <c r="E261" s="151"/>
      <c r="F261" s="212" t="s">
        <v>191</v>
      </c>
      <c r="G261" s="213" t="s">
        <v>191</v>
      </c>
      <c r="H261" s="212"/>
      <c r="I261" s="213"/>
      <c r="J261" s="212"/>
      <c r="K261" s="213"/>
      <c r="L261" s="212"/>
      <c r="M261" s="213"/>
      <c r="N261" s="212"/>
      <c r="O261" s="213"/>
      <c r="P261" s="212"/>
      <c r="Q261" s="213"/>
      <c r="R261" s="212"/>
      <c r="S261" s="213"/>
      <c r="T261" s="241"/>
      <c r="U261" s="213"/>
      <c r="V261" s="212"/>
      <c r="W261" s="213"/>
      <c r="X261" s="212"/>
      <c r="Y261" s="213"/>
      <c r="Z261" s="212"/>
      <c r="AA261" s="214"/>
      <c r="AB261" s="212"/>
      <c r="AC261" s="213"/>
      <c r="AD261" s="212"/>
      <c r="AE261" s="213"/>
      <c r="AF261" s="212"/>
      <c r="AG261" s="213"/>
      <c r="AH261" s="212"/>
      <c r="AI261" s="213"/>
      <c r="AJ261" s="212"/>
      <c r="AK261" s="213"/>
      <c r="AL261" s="212"/>
      <c r="AM261" s="214"/>
      <c r="AN261" s="212"/>
      <c r="AO261" s="213"/>
      <c r="AP261" s="212"/>
      <c r="AQ261" s="213"/>
      <c r="AR261" s="212"/>
      <c r="AS261" s="213"/>
      <c r="AT261" s="212"/>
      <c r="AU261" s="213" t="s">
        <v>191</v>
      </c>
    </row>
    <row r="262" spans="1:47" x14ac:dyDescent="0.2">
      <c r="A262" s="143">
        <v>582</v>
      </c>
      <c r="B262" s="143" t="s">
        <v>2929</v>
      </c>
      <c r="C262" s="143"/>
      <c r="D262" s="143"/>
      <c r="E262" s="151"/>
      <c r="F262" s="212" t="s">
        <v>191</v>
      </c>
      <c r="G262" s="213" t="s">
        <v>191</v>
      </c>
      <c r="H262" s="212"/>
      <c r="I262" s="213"/>
      <c r="J262" s="212"/>
      <c r="K262" s="213"/>
      <c r="L262" s="212"/>
      <c r="M262" s="213"/>
      <c r="N262" s="212"/>
      <c r="O262" s="213"/>
      <c r="P262" s="212"/>
      <c r="Q262" s="213"/>
      <c r="R262" s="212"/>
      <c r="S262" s="213"/>
      <c r="T262" s="241"/>
      <c r="U262" s="213"/>
      <c r="V262" s="212"/>
      <c r="W262" s="213"/>
      <c r="X262" s="212"/>
      <c r="Y262" s="213"/>
      <c r="Z262" s="212"/>
      <c r="AA262" s="214"/>
      <c r="AB262" s="212"/>
      <c r="AC262" s="213"/>
      <c r="AD262" s="212"/>
      <c r="AE262" s="213"/>
      <c r="AF262" s="212"/>
      <c r="AG262" s="213"/>
      <c r="AH262" s="212"/>
      <c r="AI262" s="213"/>
      <c r="AJ262" s="212"/>
      <c r="AK262" s="213"/>
      <c r="AL262" s="212"/>
      <c r="AM262" s="214"/>
      <c r="AN262" s="212"/>
      <c r="AO262" s="213"/>
      <c r="AP262" s="212"/>
      <c r="AQ262" s="213"/>
      <c r="AR262" s="212"/>
      <c r="AS262" s="213"/>
      <c r="AT262" s="212"/>
      <c r="AU262" s="213" t="s">
        <v>191</v>
      </c>
    </row>
    <row r="263" spans="1:47" x14ac:dyDescent="0.2">
      <c r="A263" s="143">
        <v>583</v>
      </c>
      <c r="B263" s="143" t="s">
        <v>2930</v>
      </c>
      <c r="C263" s="143"/>
      <c r="D263" s="143"/>
      <c r="E263" s="151"/>
      <c r="F263" s="212" t="s">
        <v>191</v>
      </c>
      <c r="G263" s="213" t="s">
        <v>191</v>
      </c>
      <c r="H263" s="212"/>
      <c r="I263" s="213"/>
      <c r="J263" s="212"/>
      <c r="K263" s="213"/>
      <c r="L263" s="212"/>
      <c r="M263" s="213"/>
      <c r="N263" s="212"/>
      <c r="O263" s="213"/>
      <c r="P263" s="212"/>
      <c r="Q263" s="213"/>
      <c r="R263" s="212"/>
      <c r="S263" s="213"/>
      <c r="T263" s="241"/>
      <c r="U263" s="213"/>
      <c r="V263" s="212"/>
      <c r="W263" s="213"/>
      <c r="X263" s="212"/>
      <c r="Y263" s="213"/>
      <c r="Z263" s="212"/>
      <c r="AA263" s="214"/>
      <c r="AB263" s="212"/>
      <c r="AC263" s="213"/>
      <c r="AD263" s="212"/>
      <c r="AE263" s="213"/>
      <c r="AF263" s="212"/>
      <c r="AG263" s="213"/>
      <c r="AH263" s="212"/>
      <c r="AI263" s="213"/>
      <c r="AJ263" s="212"/>
      <c r="AK263" s="213"/>
      <c r="AL263" s="212"/>
      <c r="AM263" s="214"/>
      <c r="AN263" s="212"/>
      <c r="AO263" s="213"/>
      <c r="AP263" s="212"/>
      <c r="AQ263" s="213"/>
      <c r="AR263" s="212"/>
      <c r="AS263" s="213"/>
      <c r="AT263" s="212"/>
      <c r="AU263" s="213" t="s">
        <v>191</v>
      </c>
    </row>
    <row r="264" spans="1:47" x14ac:dyDescent="0.2">
      <c r="A264" s="143">
        <v>584</v>
      </c>
      <c r="B264" s="143" t="s">
        <v>2931</v>
      </c>
      <c r="C264" s="143"/>
      <c r="D264" s="143"/>
      <c r="E264" s="151"/>
      <c r="F264" s="212" t="s">
        <v>191</v>
      </c>
      <c r="G264" s="213" t="s">
        <v>191</v>
      </c>
      <c r="H264" s="212"/>
      <c r="I264" s="213"/>
      <c r="J264" s="212"/>
      <c r="K264" s="213"/>
      <c r="L264" s="212"/>
      <c r="M264" s="213"/>
      <c r="N264" s="212"/>
      <c r="O264" s="213"/>
      <c r="P264" s="212"/>
      <c r="Q264" s="213"/>
      <c r="R264" s="212"/>
      <c r="S264" s="213"/>
      <c r="T264" s="241"/>
      <c r="U264" s="213"/>
      <c r="V264" s="212"/>
      <c r="W264" s="213"/>
      <c r="X264" s="212"/>
      <c r="Y264" s="213"/>
      <c r="Z264" s="212"/>
      <c r="AA264" s="214"/>
      <c r="AB264" s="212"/>
      <c r="AC264" s="213"/>
      <c r="AD264" s="212"/>
      <c r="AE264" s="213"/>
      <c r="AF264" s="212"/>
      <c r="AG264" s="213"/>
      <c r="AH264" s="212"/>
      <c r="AI264" s="213"/>
      <c r="AJ264" s="212"/>
      <c r="AK264" s="213"/>
      <c r="AL264" s="212"/>
      <c r="AM264" s="214"/>
      <c r="AN264" s="212"/>
      <c r="AO264" s="213"/>
      <c r="AP264" s="212"/>
      <c r="AQ264" s="213"/>
      <c r="AR264" s="212"/>
      <c r="AS264" s="213"/>
      <c r="AT264" s="212"/>
      <c r="AU264" s="213" t="s">
        <v>191</v>
      </c>
    </row>
    <row r="265" spans="1:47" x14ac:dyDescent="0.2">
      <c r="A265" s="143">
        <v>585</v>
      </c>
      <c r="B265" s="143" t="s">
        <v>2932</v>
      </c>
      <c r="C265" s="143"/>
      <c r="D265" s="143"/>
      <c r="E265" s="151"/>
      <c r="F265" s="212" t="s">
        <v>191</v>
      </c>
      <c r="G265" s="213" t="s">
        <v>191</v>
      </c>
      <c r="H265" s="212"/>
      <c r="I265" s="213"/>
      <c r="J265" s="212"/>
      <c r="K265" s="213"/>
      <c r="L265" s="212"/>
      <c r="M265" s="213"/>
      <c r="N265" s="212"/>
      <c r="O265" s="213"/>
      <c r="P265" s="212"/>
      <c r="Q265" s="213"/>
      <c r="R265" s="212"/>
      <c r="S265" s="213"/>
      <c r="T265" s="241"/>
      <c r="U265" s="213"/>
      <c r="V265" s="212"/>
      <c r="W265" s="213"/>
      <c r="X265" s="212"/>
      <c r="Y265" s="213"/>
      <c r="Z265" s="212"/>
      <c r="AA265" s="214"/>
      <c r="AB265" s="212"/>
      <c r="AC265" s="213"/>
      <c r="AD265" s="212"/>
      <c r="AE265" s="213"/>
      <c r="AF265" s="212"/>
      <c r="AG265" s="213"/>
      <c r="AH265" s="212"/>
      <c r="AI265" s="213"/>
      <c r="AJ265" s="212"/>
      <c r="AK265" s="213"/>
      <c r="AL265" s="212"/>
      <c r="AM265" s="214"/>
      <c r="AN265" s="212"/>
      <c r="AO265" s="213"/>
      <c r="AP265" s="212"/>
      <c r="AQ265" s="213"/>
      <c r="AR265" s="212"/>
      <c r="AS265" s="213"/>
      <c r="AT265" s="212"/>
      <c r="AU265" s="213" t="s">
        <v>191</v>
      </c>
    </row>
    <row r="266" spans="1:47" x14ac:dyDescent="0.2">
      <c r="A266" s="143">
        <v>586</v>
      </c>
      <c r="B266" s="143" t="s">
        <v>2933</v>
      </c>
      <c r="C266" s="143"/>
      <c r="D266" s="143"/>
      <c r="E266" s="151"/>
      <c r="F266" s="212" t="s">
        <v>191</v>
      </c>
      <c r="G266" s="213" t="s">
        <v>191</v>
      </c>
      <c r="H266" s="212"/>
      <c r="I266" s="213"/>
      <c r="J266" s="212"/>
      <c r="K266" s="213"/>
      <c r="L266" s="212"/>
      <c r="M266" s="213"/>
      <c r="N266" s="212"/>
      <c r="O266" s="213"/>
      <c r="P266" s="212"/>
      <c r="Q266" s="213"/>
      <c r="R266" s="212"/>
      <c r="S266" s="213"/>
      <c r="T266" s="241"/>
      <c r="U266" s="213"/>
      <c r="V266" s="212"/>
      <c r="W266" s="213"/>
      <c r="X266" s="212"/>
      <c r="Y266" s="213"/>
      <c r="Z266" s="212"/>
      <c r="AA266" s="214"/>
      <c r="AB266" s="212"/>
      <c r="AC266" s="213"/>
      <c r="AD266" s="212"/>
      <c r="AE266" s="213"/>
      <c r="AF266" s="212"/>
      <c r="AG266" s="213"/>
      <c r="AH266" s="212"/>
      <c r="AI266" s="213"/>
      <c r="AJ266" s="212"/>
      <c r="AK266" s="213"/>
      <c r="AL266" s="212"/>
      <c r="AM266" s="214"/>
      <c r="AN266" s="212"/>
      <c r="AO266" s="213"/>
      <c r="AP266" s="212"/>
      <c r="AQ266" s="213"/>
      <c r="AR266" s="212"/>
      <c r="AS266" s="213"/>
      <c r="AT266" s="212"/>
      <c r="AU266" s="213" t="s">
        <v>191</v>
      </c>
    </row>
    <row r="267" spans="1:47" x14ac:dyDescent="0.2">
      <c r="A267" s="143">
        <v>587</v>
      </c>
      <c r="B267" s="143" t="s">
        <v>2934</v>
      </c>
      <c r="C267" s="143"/>
      <c r="D267" s="143"/>
      <c r="E267" s="151"/>
      <c r="F267" s="212" t="s">
        <v>191</v>
      </c>
      <c r="G267" s="213" t="s">
        <v>191</v>
      </c>
      <c r="H267" s="212"/>
      <c r="I267" s="213"/>
      <c r="J267" s="212"/>
      <c r="K267" s="213"/>
      <c r="L267" s="212"/>
      <c r="M267" s="213"/>
      <c r="N267" s="212"/>
      <c r="O267" s="213"/>
      <c r="P267" s="212"/>
      <c r="Q267" s="213"/>
      <c r="R267" s="212"/>
      <c r="S267" s="213"/>
      <c r="T267" s="241"/>
      <c r="U267" s="213"/>
      <c r="V267" s="212"/>
      <c r="W267" s="213"/>
      <c r="X267" s="212"/>
      <c r="Y267" s="213"/>
      <c r="Z267" s="212"/>
      <c r="AA267" s="214"/>
      <c r="AB267" s="212"/>
      <c r="AC267" s="213"/>
      <c r="AD267" s="212"/>
      <c r="AE267" s="213"/>
      <c r="AF267" s="212"/>
      <c r="AG267" s="213"/>
      <c r="AH267" s="212"/>
      <c r="AI267" s="213"/>
      <c r="AJ267" s="212"/>
      <c r="AK267" s="213"/>
      <c r="AL267" s="212"/>
      <c r="AM267" s="214"/>
      <c r="AN267" s="212"/>
      <c r="AO267" s="213"/>
      <c r="AP267" s="212"/>
      <c r="AQ267" s="213"/>
      <c r="AR267" s="212"/>
      <c r="AS267" s="213"/>
      <c r="AT267" s="212"/>
      <c r="AU267" s="213" t="s">
        <v>191</v>
      </c>
    </row>
    <row r="268" spans="1:47" x14ac:dyDescent="0.2">
      <c r="A268" s="143">
        <v>588</v>
      </c>
      <c r="B268" s="143" t="s">
        <v>2935</v>
      </c>
      <c r="C268" s="143"/>
      <c r="D268" s="143"/>
      <c r="E268" s="151"/>
      <c r="F268" s="212" t="s">
        <v>191</v>
      </c>
      <c r="G268" s="213" t="s">
        <v>191</v>
      </c>
      <c r="H268" s="212"/>
      <c r="I268" s="213"/>
      <c r="J268" s="212"/>
      <c r="K268" s="213"/>
      <c r="L268" s="212"/>
      <c r="M268" s="213"/>
      <c r="N268" s="212"/>
      <c r="O268" s="213"/>
      <c r="P268" s="212"/>
      <c r="Q268" s="213"/>
      <c r="R268" s="212"/>
      <c r="S268" s="213"/>
      <c r="T268" s="241"/>
      <c r="U268" s="213"/>
      <c r="V268" s="212"/>
      <c r="W268" s="213"/>
      <c r="X268" s="212"/>
      <c r="Y268" s="213"/>
      <c r="Z268" s="212"/>
      <c r="AA268" s="214"/>
      <c r="AB268" s="212"/>
      <c r="AC268" s="213"/>
      <c r="AD268" s="212"/>
      <c r="AE268" s="213"/>
      <c r="AF268" s="212"/>
      <c r="AG268" s="213"/>
      <c r="AH268" s="212"/>
      <c r="AI268" s="213"/>
      <c r="AJ268" s="212"/>
      <c r="AK268" s="213"/>
      <c r="AL268" s="212"/>
      <c r="AM268" s="214"/>
      <c r="AN268" s="212"/>
      <c r="AO268" s="213"/>
      <c r="AP268" s="212"/>
      <c r="AQ268" s="213"/>
      <c r="AR268" s="212"/>
      <c r="AS268" s="213"/>
      <c r="AT268" s="212"/>
      <c r="AU268" s="213" t="s">
        <v>191</v>
      </c>
    </row>
    <row r="269" spans="1:47" x14ac:dyDescent="0.2">
      <c r="A269" s="143">
        <v>589</v>
      </c>
      <c r="B269" s="143" t="s">
        <v>2936</v>
      </c>
      <c r="C269" s="143"/>
      <c r="D269" s="143"/>
      <c r="E269" s="151"/>
      <c r="F269" s="212" t="s">
        <v>191</v>
      </c>
      <c r="G269" s="213" t="s">
        <v>191</v>
      </c>
      <c r="H269" s="212"/>
      <c r="I269" s="213"/>
      <c r="J269" s="212"/>
      <c r="K269" s="213"/>
      <c r="L269" s="212"/>
      <c r="M269" s="213"/>
      <c r="N269" s="212"/>
      <c r="O269" s="213"/>
      <c r="P269" s="212"/>
      <c r="Q269" s="213"/>
      <c r="R269" s="212"/>
      <c r="S269" s="213"/>
      <c r="T269" s="241"/>
      <c r="U269" s="213"/>
      <c r="V269" s="212"/>
      <c r="W269" s="213"/>
      <c r="X269" s="212"/>
      <c r="Y269" s="213"/>
      <c r="Z269" s="212"/>
      <c r="AA269" s="214"/>
      <c r="AB269" s="212"/>
      <c r="AC269" s="213"/>
      <c r="AD269" s="212"/>
      <c r="AE269" s="213"/>
      <c r="AF269" s="212"/>
      <c r="AG269" s="213"/>
      <c r="AH269" s="212"/>
      <c r="AI269" s="213"/>
      <c r="AJ269" s="212"/>
      <c r="AK269" s="213"/>
      <c r="AL269" s="212"/>
      <c r="AM269" s="214"/>
      <c r="AN269" s="212"/>
      <c r="AO269" s="213"/>
      <c r="AP269" s="212"/>
      <c r="AQ269" s="213"/>
      <c r="AR269" s="212"/>
      <c r="AS269" s="213"/>
      <c r="AT269" s="212"/>
      <c r="AU269" s="213" t="s">
        <v>191</v>
      </c>
    </row>
    <row r="270" spans="1:47" x14ac:dyDescent="0.2">
      <c r="A270" s="143">
        <v>590</v>
      </c>
      <c r="B270" s="143" t="s">
        <v>2937</v>
      </c>
      <c r="C270" s="143"/>
      <c r="D270" s="143"/>
      <c r="E270" s="151"/>
      <c r="F270" s="212" t="s">
        <v>191</v>
      </c>
      <c r="G270" s="213" t="s">
        <v>191</v>
      </c>
      <c r="H270" s="212"/>
      <c r="I270" s="213"/>
      <c r="J270" s="212"/>
      <c r="K270" s="213"/>
      <c r="L270" s="212"/>
      <c r="M270" s="213"/>
      <c r="N270" s="212"/>
      <c r="O270" s="213"/>
      <c r="P270" s="212"/>
      <c r="Q270" s="213"/>
      <c r="R270" s="212"/>
      <c r="S270" s="213"/>
      <c r="T270" s="241"/>
      <c r="U270" s="213"/>
      <c r="V270" s="212"/>
      <c r="W270" s="213"/>
      <c r="X270" s="212"/>
      <c r="Y270" s="213"/>
      <c r="Z270" s="212"/>
      <c r="AA270" s="214"/>
      <c r="AB270" s="212"/>
      <c r="AC270" s="213"/>
      <c r="AD270" s="212"/>
      <c r="AE270" s="213"/>
      <c r="AF270" s="212"/>
      <c r="AG270" s="213"/>
      <c r="AH270" s="212"/>
      <c r="AI270" s="213"/>
      <c r="AJ270" s="212"/>
      <c r="AK270" s="213"/>
      <c r="AL270" s="212"/>
      <c r="AM270" s="214"/>
      <c r="AN270" s="212"/>
      <c r="AO270" s="213"/>
      <c r="AP270" s="212"/>
      <c r="AQ270" s="213"/>
      <c r="AR270" s="212"/>
      <c r="AS270" s="213"/>
      <c r="AT270" s="212"/>
      <c r="AU270" s="213" t="s">
        <v>191</v>
      </c>
    </row>
    <row r="271" spans="1:47" x14ac:dyDescent="0.2">
      <c r="A271" s="143">
        <v>591</v>
      </c>
      <c r="B271" s="143" t="s">
        <v>2938</v>
      </c>
      <c r="C271" s="143"/>
      <c r="D271" s="143"/>
      <c r="E271" s="151"/>
      <c r="F271" s="212" t="s">
        <v>191</v>
      </c>
      <c r="G271" s="213" t="s">
        <v>191</v>
      </c>
      <c r="H271" s="212"/>
      <c r="I271" s="213" t="s">
        <v>191</v>
      </c>
      <c r="J271" s="212"/>
      <c r="K271" s="213"/>
      <c r="L271" s="212"/>
      <c r="M271" s="213"/>
      <c r="N271" s="212"/>
      <c r="O271" s="213"/>
      <c r="P271" s="212"/>
      <c r="Q271" s="213"/>
      <c r="R271" s="212"/>
      <c r="S271" s="213"/>
      <c r="T271" s="241"/>
      <c r="U271" s="213"/>
      <c r="V271" s="212"/>
      <c r="W271" s="213"/>
      <c r="X271" s="212"/>
      <c r="Y271" s="213"/>
      <c r="Z271" s="212"/>
      <c r="AA271" s="214"/>
      <c r="AB271" s="212"/>
      <c r="AC271" s="213"/>
      <c r="AD271" s="212"/>
      <c r="AE271" s="213"/>
      <c r="AF271" s="212"/>
      <c r="AG271" s="213"/>
      <c r="AH271" s="212"/>
      <c r="AI271" s="213"/>
      <c r="AJ271" s="212"/>
      <c r="AK271" s="213"/>
      <c r="AL271" s="212"/>
      <c r="AM271" s="214"/>
      <c r="AN271" s="212"/>
      <c r="AO271" s="213"/>
      <c r="AP271" s="212"/>
      <c r="AQ271" s="213"/>
      <c r="AR271" s="212"/>
      <c r="AS271" s="213"/>
      <c r="AT271" s="212"/>
      <c r="AU271" s="213" t="s">
        <v>191</v>
      </c>
    </row>
    <row r="272" spans="1:47" x14ac:dyDescent="0.2">
      <c r="A272" s="141">
        <v>601</v>
      </c>
      <c r="B272" s="141" t="s">
        <v>2939</v>
      </c>
      <c r="C272" s="141"/>
      <c r="D272" s="141"/>
      <c r="E272" s="150">
        <v>39814</v>
      </c>
      <c r="F272" s="219" t="s">
        <v>3889</v>
      </c>
      <c r="G272" s="213" t="s">
        <v>3889</v>
      </c>
      <c r="H272" s="212" t="s">
        <v>3889</v>
      </c>
      <c r="I272" s="213" t="s">
        <v>3889</v>
      </c>
      <c r="J272" s="212" t="s">
        <v>3889</v>
      </c>
      <c r="K272" s="213" t="s">
        <v>3889</v>
      </c>
      <c r="L272" s="212" t="s">
        <v>3889</v>
      </c>
      <c r="M272" s="213" t="s">
        <v>3889</v>
      </c>
      <c r="N272" s="212" t="s">
        <v>3889</v>
      </c>
      <c r="O272" s="213" t="s">
        <v>3889</v>
      </c>
      <c r="P272" s="212" t="s">
        <v>3889</v>
      </c>
      <c r="Q272" s="213" t="s">
        <v>3889</v>
      </c>
      <c r="R272" s="212" t="s">
        <v>3889</v>
      </c>
      <c r="S272" s="213" t="s">
        <v>3889</v>
      </c>
      <c r="T272" s="241" t="s">
        <v>3889</v>
      </c>
      <c r="U272" s="213" t="s">
        <v>3889</v>
      </c>
      <c r="V272" s="212" t="s">
        <v>3889</v>
      </c>
      <c r="W272" s="213" t="s">
        <v>3889</v>
      </c>
      <c r="X272" s="212" t="s">
        <v>3889</v>
      </c>
      <c r="Y272" s="213" t="s">
        <v>3889</v>
      </c>
      <c r="Z272" s="212" t="s">
        <v>3889</v>
      </c>
      <c r="AA272" s="214" t="s">
        <v>3889</v>
      </c>
      <c r="AB272" s="212" t="s">
        <v>3889</v>
      </c>
      <c r="AC272" s="213" t="s">
        <v>3889</v>
      </c>
      <c r="AD272" s="212" t="s">
        <v>3889</v>
      </c>
      <c r="AE272" s="213" t="s">
        <v>3889</v>
      </c>
      <c r="AF272" s="212" t="s">
        <v>3889</v>
      </c>
      <c r="AG272" s="213" t="s">
        <v>3889</v>
      </c>
      <c r="AH272" s="212" t="s">
        <v>3889</v>
      </c>
      <c r="AI272" s="213" t="s">
        <v>3889</v>
      </c>
      <c r="AJ272" s="212" t="s">
        <v>3889</v>
      </c>
      <c r="AK272" s="213" t="s">
        <v>3889</v>
      </c>
      <c r="AL272" s="212" t="s">
        <v>3889</v>
      </c>
      <c r="AM272" s="214" t="s">
        <v>3889</v>
      </c>
      <c r="AN272" s="212" t="s">
        <v>3889</v>
      </c>
      <c r="AO272" s="213" t="s">
        <v>3889</v>
      </c>
      <c r="AP272" s="212" t="s">
        <v>3889</v>
      </c>
      <c r="AQ272" s="213" t="s">
        <v>3889</v>
      </c>
      <c r="AR272" s="212" t="s">
        <v>3889</v>
      </c>
      <c r="AS272" s="213" t="s">
        <v>3889</v>
      </c>
      <c r="AT272" s="212" t="s">
        <v>3889</v>
      </c>
      <c r="AU272" s="213" t="s">
        <v>3889</v>
      </c>
    </row>
    <row r="273" spans="1:47" x14ac:dyDescent="0.2">
      <c r="A273" s="143">
        <v>602</v>
      </c>
      <c r="B273" s="143" t="s">
        <v>2940</v>
      </c>
      <c r="C273" s="143"/>
      <c r="D273" s="143"/>
      <c r="E273" s="151"/>
      <c r="F273" s="212"/>
      <c r="G273" s="213"/>
      <c r="H273" s="212"/>
      <c r="I273" s="213"/>
      <c r="J273" s="212"/>
      <c r="K273" s="213"/>
      <c r="L273" s="212"/>
      <c r="M273" s="213"/>
      <c r="N273" s="212"/>
      <c r="O273" s="213"/>
      <c r="P273" s="212"/>
      <c r="Q273" s="213"/>
      <c r="R273" s="212"/>
      <c r="S273" s="213"/>
      <c r="T273" s="241"/>
      <c r="U273" s="213" t="s">
        <v>191</v>
      </c>
      <c r="V273" s="212"/>
      <c r="W273" s="213" t="s">
        <v>191</v>
      </c>
      <c r="X273" s="212" t="s">
        <v>191</v>
      </c>
      <c r="Y273" s="213"/>
      <c r="Z273" s="212"/>
      <c r="AA273" s="214" t="s">
        <v>191</v>
      </c>
      <c r="AB273" s="212"/>
      <c r="AC273" s="213"/>
      <c r="AD273" s="212"/>
      <c r="AE273" s="213"/>
      <c r="AF273" s="212"/>
      <c r="AG273" s="213"/>
      <c r="AH273" s="212"/>
      <c r="AI273" s="213"/>
      <c r="AJ273" s="212"/>
      <c r="AK273" s="213"/>
      <c r="AL273" s="212"/>
      <c r="AM273" s="214"/>
      <c r="AN273" s="212"/>
      <c r="AO273" s="213"/>
      <c r="AP273" s="212"/>
      <c r="AQ273" s="213"/>
      <c r="AR273" s="212"/>
      <c r="AS273" s="213"/>
      <c r="AT273" s="212"/>
      <c r="AU273" s="213" t="s">
        <v>191</v>
      </c>
    </row>
    <row r="274" spans="1:47" x14ac:dyDescent="0.2">
      <c r="A274" s="143">
        <v>603</v>
      </c>
      <c r="B274" s="143" t="s">
        <v>2941</v>
      </c>
      <c r="C274" s="143"/>
      <c r="D274" s="143"/>
      <c r="E274" s="151"/>
      <c r="F274" s="212"/>
      <c r="G274" s="213"/>
      <c r="H274" s="212"/>
      <c r="I274" s="213"/>
      <c r="J274" s="212"/>
      <c r="K274" s="213"/>
      <c r="L274" s="212"/>
      <c r="M274" s="213"/>
      <c r="N274" s="212"/>
      <c r="O274" s="213"/>
      <c r="P274" s="212"/>
      <c r="Q274" s="213"/>
      <c r="R274" s="212"/>
      <c r="S274" s="213"/>
      <c r="T274" s="241"/>
      <c r="U274" s="213" t="s">
        <v>191</v>
      </c>
      <c r="V274" s="212" t="s">
        <v>191</v>
      </c>
      <c r="W274" s="213"/>
      <c r="X274" s="212"/>
      <c r="Y274" s="213"/>
      <c r="Z274" s="212"/>
      <c r="AA274" s="214"/>
      <c r="AB274" s="212"/>
      <c r="AC274" s="213" t="s">
        <v>191</v>
      </c>
      <c r="AD274" s="212"/>
      <c r="AE274" s="213"/>
      <c r="AF274" s="212"/>
      <c r="AG274" s="213"/>
      <c r="AH274" s="212"/>
      <c r="AI274" s="213"/>
      <c r="AJ274" s="212"/>
      <c r="AK274" s="213"/>
      <c r="AL274" s="212"/>
      <c r="AM274" s="214"/>
      <c r="AN274" s="212"/>
      <c r="AO274" s="213"/>
      <c r="AP274" s="212"/>
      <c r="AQ274" s="213"/>
      <c r="AR274" s="212"/>
      <c r="AS274" s="213"/>
      <c r="AT274" s="212"/>
      <c r="AU274" s="213" t="s">
        <v>191</v>
      </c>
    </row>
    <row r="275" spans="1:47" x14ac:dyDescent="0.2">
      <c r="A275" s="141">
        <v>801</v>
      </c>
      <c r="B275" s="141" t="s">
        <v>2942</v>
      </c>
      <c r="C275" s="141"/>
      <c r="D275" s="141"/>
      <c r="E275" s="150"/>
      <c r="F275" s="212"/>
      <c r="G275" s="212"/>
      <c r="H275" s="212" t="s">
        <v>191</v>
      </c>
      <c r="I275" s="212" t="s">
        <v>191</v>
      </c>
      <c r="J275" s="212" t="s">
        <v>191</v>
      </c>
      <c r="K275" s="212" t="s">
        <v>191</v>
      </c>
      <c r="L275" s="212"/>
      <c r="M275" s="212"/>
      <c r="N275" s="212"/>
      <c r="O275" s="212"/>
      <c r="P275" s="212" t="s">
        <v>191</v>
      </c>
      <c r="Q275" s="212"/>
      <c r="R275" s="212"/>
      <c r="S275" s="212"/>
      <c r="T275" s="241"/>
      <c r="U275" s="212"/>
      <c r="V275" s="212"/>
      <c r="W275" s="212"/>
      <c r="X275" s="212"/>
      <c r="Y275" s="212"/>
      <c r="Z275" s="212"/>
      <c r="AA275" s="212"/>
      <c r="AB275" s="212"/>
      <c r="AC275" s="212"/>
      <c r="AD275" s="212"/>
      <c r="AE275" s="212"/>
      <c r="AF275" s="212" t="s">
        <v>191</v>
      </c>
      <c r="AG275" s="212" t="s">
        <v>191</v>
      </c>
      <c r="AH275" s="212"/>
      <c r="AI275" s="212"/>
      <c r="AJ275" s="212" t="s">
        <v>191</v>
      </c>
      <c r="AK275" s="212"/>
      <c r="AL275" s="212"/>
      <c r="AM275" s="212" t="s">
        <v>191</v>
      </c>
      <c r="AN275" s="212" t="s">
        <v>191</v>
      </c>
      <c r="AO275" s="212"/>
      <c r="AP275" s="212"/>
      <c r="AQ275" s="212"/>
      <c r="AR275" s="212"/>
      <c r="AS275" s="212"/>
      <c r="AT275" s="212"/>
      <c r="AU275" s="212" t="s">
        <v>191</v>
      </c>
    </row>
    <row r="276" spans="1:47" x14ac:dyDescent="0.2">
      <c r="A276" s="143">
        <v>802</v>
      </c>
      <c r="B276" s="143" t="s">
        <v>2943</v>
      </c>
      <c r="C276" s="143"/>
      <c r="D276" s="143"/>
      <c r="E276" s="151">
        <v>39814</v>
      </c>
      <c r="F276" s="219" t="s">
        <v>3889</v>
      </c>
      <c r="G276" s="213" t="s">
        <v>3889</v>
      </c>
      <c r="H276" s="212" t="s">
        <v>3889</v>
      </c>
      <c r="I276" s="213" t="s">
        <v>3889</v>
      </c>
      <c r="J276" s="212" t="s">
        <v>3889</v>
      </c>
      <c r="K276" s="213" t="s">
        <v>3889</v>
      </c>
      <c r="L276" s="212" t="s">
        <v>3889</v>
      </c>
      <c r="M276" s="213" t="s">
        <v>3889</v>
      </c>
      <c r="N276" s="212" t="s">
        <v>3889</v>
      </c>
      <c r="O276" s="213" t="s">
        <v>3889</v>
      </c>
      <c r="P276" s="212" t="s">
        <v>3889</v>
      </c>
      <c r="Q276" s="213" t="s">
        <v>3889</v>
      </c>
      <c r="R276" s="212" t="s">
        <v>3889</v>
      </c>
      <c r="S276" s="213" t="s">
        <v>3889</v>
      </c>
      <c r="T276" s="241" t="s">
        <v>3889</v>
      </c>
      <c r="U276" s="213" t="s">
        <v>3889</v>
      </c>
      <c r="V276" s="212" t="s">
        <v>3889</v>
      </c>
      <c r="W276" s="213" t="s">
        <v>3889</v>
      </c>
      <c r="X276" s="212" t="s">
        <v>3889</v>
      </c>
      <c r="Y276" s="213" t="s">
        <v>3889</v>
      </c>
      <c r="Z276" s="212" t="s">
        <v>3889</v>
      </c>
      <c r="AA276" s="214" t="s">
        <v>3889</v>
      </c>
      <c r="AB276" s="212" t="s">
        <v>3889</v>
      </c>
      <c r="AC276" s="213" t="s">
        <v>3889</v>
      </c>
      <c r="AD276" s="212" t="s">
        <v>3889</v>
      </c>
      <c r="AE276" s="213" t="s">
        <v>3889</v>
      </c>
      <c r="AF276" s="212" t="s">
        <v>3889</v>
      </c>
      <c r="AG276" s="213" t="s">
        <v>3889</v>
      </c>
      <c r="AH276" s="212" t="s">
        <v>3889</v>
      </c>
      <c r="AI276" s="213" t="s">
        <v>3889</v>
      </c>
      <c r="AJ276" s="212" t="s">
        <v>3889</v>
      </c>
      <c r="AK276" s="213" t="s">
        <v>3889</v>
      </c>
      <c r="AL276" s="212" t="s">
        <v>3889</v>
      </c>
      <c r="AM276" s="214" t="s">
        <v>3889</v>
      </c>
      <c r="AN276" s="212" t="s">
        <v>3889</v>
      </c>
      <c r="AO276" s="213" t="s">
        <v>3889</v>
      </c>
      <c r="AP276" s="212" t="s">
        <v>3889</v>
      </c>
      <c r="AQ276" s="213" t="s">
        <v>3889</v>
      </c>
      <c r="AR276" s="212" t="s">
        <v>3889</v>
      </c>
      <c r="AS276" s="213" t="s">
        <v>3889</v>
      </c>
      <c r="AT276" s="212" t="s">
        <v>3889</v>
      </c>
      <c r="AU276" s="213" t="s">
        <v>3889</v>
      </c>
    </row>
    <row r="277" spans="1:47" x14ac:dyDescent="0.2">
      <c r="A277" s="143">
        <v>803</v>
      </c>
      <c r="B277" s="143" t="s">
        <v>2944</v>
      </c>
      <c r="C277" s="143"/>
      <c r="D277" s="143"/>
      <c r="E277" s="151">
        <v>39814</v>
      </c>
      <c r="F277" s="219" t="s">
        <v>3889</v>
      </c>
      <c r="G277" s="213" t="s">
        <v>3889</v>
      </c>
      <c r="H277" s="212" t="s">
        <v>3889</v>
      </c>
      <c r="I277" s="213" t="s">
        <v>3889</v>
      </c>
      <c r="J277" s="212" t="s">
        <v>3889</v>
      </c>
      <c r="K277" s="213" t="s">
        <v>3889</v>
      </c>
      <c r="L277" s="212" t="s">
        <v>3889</v>
      </c>
      <c r="M277" s="213" t="s">
        <v>3889</v>
      </c>
      <c r="N277" s="212" t="s">
        <v>3889</v>
      </c>
      <c r="O277" s="213" t="s">
        <v>3889</v>
      </c>
      <c r="P277" s="212" t="s">
        <v>3889</v>
      </c>
      <c r="Q277" s="213" t="s">
        <v>3889</v>
      </c>
      <c r="R277" s="212" t="s">
        <v>3889</v>
      </c>
      <c r="S277" s="213" t="s">
        <v>3889</v>
      </c>
      <c r="T277" s="241" t="s">
        <v>3889</v>
      </c>
      <c r="U277" s="213" t="s">
        <v>3889</v>
      </c>
      <c r="V277" s="212" t="s">
        <v>3889</v>
      </c>
      <c r="W277" s="213" t="s">
        <v>3889</v>
      </c>
      <c r="X277" s="212" t="s">
        <v>3889</v>
      </c>
      <c r="Y277" s="213" t="s">
        <v>3889</v>
      </c>
      <c r="Z277" s="212" t="s">
        <v>3889</v>
      </c>
      <c r="AA277" s="214" t="s">
        <v>3889</v>
      </c>
      <c r="AB277" s="212" t="s">
        <v>3889</v>
      </c>
      <c r="AC277" s="213" t="s">
        <v>3889</v>
      </c>
      <c r="AD277" s="212" t="s">
        <v>3889</v>
      </c>
      <c r="AE277" s="213" t="s">
        <v>3889</v>
      </c>
      <c r="AF277" s="212" t="s">
        <v>3889</v>
      </c>
      <c r="AG277" s="213" t="s">
        <v>3889</v>
      </c>
      <c r="AH277" s="212" t="s">
        <v>3889</v>
      </c>
      <c r="AI277" s="213" t="s">
        <v>3889</v>
      </c>
      <c r="AJ277" s="212" t="s">
        <v>3889</v>
      </c>
      <c r="AK277" s="213" t="s">
        <v>3889</v>
      </c>
      <c r="AL277" s="212" t="s">
        <v>3889</v>
      </c>
      <c r="AM277" s="214" t="s">
        <v>3889</v>
      </c>
      <c r="AN277" s="212" t="s">
        <v>3889</v>
      </c>
      <c r="AO277" s="213" t="s">
        <v>3889</v>
      </c>
      <c r="AP277" s="212" t="s">
        <v>3889</v>
      </c>
      <c r="AQ277" s="213" t="s">
        <v>3889</v>
      </c>
      <c r="AR277" s="212" t="s">
        <v>3889</v>
      </c>
      <c r="AS277" s="213" t="s">
        <v>3889</v>
      </c>
      <c r="AT277" s="212" t="s">
        <v>3889</v>
      </c>
      <c r="AU277" s="213" t="s">
        <v>3889</v>
      </c>
    </row>
    <row r="278" spans="1:47" x14ac:dyDescent="0.2">
      <c r="A278" s="141">
        <v>901</v>
      </c>
      <c r="B278" s="141" t="s">
        <v>2945</v>
      </c>
      <c r="C278" s="141"/>
      <c r="D278" s="141"/>
      <c r="E278" s="150">
        <v>39814</v>
      </c>
      <c r="F278" s="219" t="s">
        <v>3889</v>
      </c>
      <c r="G278" s="213" t="s">
        <v>3889</v>
      </c>
      <c r="H278" s="212" t="s">
        <v>3889</v>
      </c>
      <c r="I278" s="213" t="s">
        <v>3889</v>
      </c>
      <c r="J278" s="212" t="s">
        <v>3889</v>
      </c>
      <c r="K278" s="213" t="s">
        <v>3889</v>
      </c>
      <c r="L278" s="212" t="s">
        <v>3889</v>
      </c>
      <c r="M278" s="213" t="s">
        <v>3889</v>
      </c>
      <c r="N278" s="212" t="s">
        <v>3889</v>
      </c>
      <c r="O278" s="213" t="s">
        <v>3889</v>
      </c>
      <c r="P278" s="212" t="s">
        <v>3889</v>
      </c>
      <c r="Q278" s="213" t="s">
        <v>3889</v>
      </c>
      <c r="R278" s="212" t="s">
        <v>3889</v>
      </c>
      <c r="S278" s="213" t="s">
        <v>3889</v>
      </c>
      <c r="T278" s="241" t="s">
        <v>3889</v>
      </c>
      <c r="U278" s="213" t="s">
        <v>3889</v>
      </c>
      <c r="V278" s="212" t="s">
        <v>3889</v>
      </c>
      <c r="W278" s="213" t="s">
        <v>3889</v>
      </c>
      <c r="X278" s="212" t="s">
        <v>3889</v>
      </c>
      <c r="Y278" s="213" t="s">
        <v>3889</v>
      </c>
      <c r="Z278" s="212" t="s">
        <v>3889</v>
      </c>
      <c r="AA278" s="214" t="s">
        <v>3889</v>
      </c>
      <c r="AB278" s="212" t="s">
        <v>3889</v>
      </c>
      <c r="AC278" s="213" t="s">
        <v>3889</v>
      </c>
      <c r="AD278" s="212" t="s">
        <v>3889</v>
      </c>
      <c r="AE278" s="213" t="s">
        <v>3889</v>
      </c>
      <c r="AF278" s="212" t="s">
        <v>3889</v>
      </c>
      <c r="AG278" s="213" t="s">
        <v>3889</v>
      </c>
      <c r="AH278" s="212" t="s">
        <v>3889</v>
      </c>
      <c r="AI278" s="213" t="s">
        <v>3889</v>
      </c>
      <c r="AJ278" s="212" t="s">
        <v>3889</v>
      </c>
      <c r="AK278" s="213" t="s">
        <v>3889</v>
      </c>
      <c r="AL278" s="212" t="s">
        <v>3889</v>
      </c>
      <c r="AM278" s="214" t="s">
        <v>3889</v>
      </c>
      <c r="AN278" s="212" t="s">
        <v>3889</v>
      </c>
      <c r="AO278" s="213" t="s">
        <v>3889</v>
      </c>
      <c r="AP278" s="212" t="s">
        <v>3889</v>
      </c>
      <c r="AQ278" s="213" t="s">
        <v>3889</v>
      </c>
      <c r="AR278" s="212" t="s">
        <v>3889</v>
      </c>
      <c r="AS278" s="213" t="s">
        <v>3889</v>
      </c>
      <c r="AT278" s="212" t="s">
        <v>3889</v>
      </c>
      <c r="AU278" s="213" t="s">
        <v>3889</v>
      </c>
    </row>
    <row r="279" spans="1:47" x14ac:dyDescent="0.2">
      <c r="A279" s="143">
        <v>902</v>
      </c>
      <c r="B279" s="143" t="s">
        <v>2946</v>
      </c>
      <c r="C279" s="143"/>
      <c r="D279" s="143"/>
      <c r="E279" s="151">
        <v>39814</v>
      </c>
      <c r="F279" s="219" t="s">
        <v>3889</v>
      </c>
      <c r="G279" s="213" t="s">
        <v>3889</v>
      </c>
      <c r="H279" s="212" t="s">
        <v>3889</v>
      </c>
      <c r="I279" s="213" t="s">
        <v>3889</v>
      </c>
      <c r="J279" s="212" t="s">
        <v>3889</v>
      </c>
      <c r="K279" s="213" t="s">
        <v>3889</v>
      </c>
      <c r="L279" s="212" t="s">
        <v>3889</v>
      </c>
      <c r="M279" s="213" t="s">
        <v>3889</v>
      </c>
      <c r="N279" s="212" t="s">
        <v>3889</v>
      </c>
      <c r="O279" s="213" t="s">
        <v>3889</v>
      </c>
      <c r="P279" s="212" t="s">
        <v>3889</v>
      </c>
      <c r="Q279" s="213" t="s">
        <v>3889</v>
      </c>
      <c r="R279" s="212" t="s">
        <v>3889</v>
      </c>
      <c r="S279" s="213" t="s">
        <v>3889</v>
      </c>
      <c r="T279" s="241" t="s">
        <v>3889</v>
      </c>
      <c r="U279" s="213" t="s">
        <v>3889</v>
      </c>
      <c r="V279" s="212" t="s">
        <v>3889</v>
      </c>
      <c r="W279" s="213" t="s">
        <v>3889</v>
      </c>
      <c r="X279" s="212" t="s">
        <v>3889</v>
      </c>
      <c r="Y279" s="213" t="s">
        <v>3889</v>
      </c>
      <c r="Z279" s="212" t="s">
        <v>3889</v>
      </c>
      <c r="AA279" s="214" t="s">
        <v>3889</v>
      </c>
      <c r="AB279" s="212" t="s">
        <v>3889</v>
      </c>
      <c r="AC279" s="213" t="s">
        <v>3889</v>
      </c>
      <c r="AD279" s="212" t="s">
        <v>3889</v>
      </c>
      <c r="AE279" s="213" t="s">
        <v>3889</v>
      </c>
      <c r="AF279" s="212" t="s">
        <v>3889</v>
      </c>
      <c r="AG279" s="213" t="s">
        <v>3889</v>
      </c>
      <c r="AH279" s="212" t="s">
        <v>3889</v>
      </c>
      <c r="AI279" s="213" t="s">
        <v>3889</v>
      </c>
      <c r="AJ279" s="212" t="s">
        <v>3889</v>
      </c>
      <c r="AK279" s="213" t="s">
        <v>3889</v>
      </c>
      <c r="AL279" s="212" t="s">
        <v>3889</v>
      </c>
      <c r="AM279" s="214" t="s">
        <v>3889</v>
      </c>
      <c r="AN279" s="212" t="s">
        <v>3889</v>
      </c>
      <c r="AO279" s="213" t="s">
        <v>3889</v>
      </c>
      <c r="AP279" s="212" t="s">
        <v>3889</v>
      </c>
      <c r="AQ279" s="213" t="s">
        <v>3889</v>
      </c>
      <c r="AR279" s="212" t="s">
        <v>3889</v>
      </c>
      <c r="AS279" s="213" t="s">
        <v>3889</v>
      </c>
      <c r="AT279" s="212" t="s">
        <v>3889</v>
      </c>
      <c r="AU279" s="213" t="s">
        <v>3889</v>
      </c>
    </row>
    <row r="280" spans="1:47" x14ac:dyDescent="0.2">
      <c r="A280" s="143">
        <v>940</v>
      </c>
      <c r="B280" s="143" t="s">
        <v>2947</v>
      </c>
      <c r="C280" s="143"/>
      <c r="D280" s="143"/>
      <c r="E280" s="151"/>
      <c r="F280" s="212"/>
      <c r="G280" s="213"/>
      <c r="H280" s="212"/>
      <c r="I280" s="213"/>
      <c r="J280" s="212"/>
      <c r="K280" s="213"/>
      <c r="L280" s="212"/>
      <c r="M280" s="213"/>
      <c r="N280" s="212"/>
      <c r="O280" s="213"/>
      <c r="P280" s="212"/>
      <c r="Q280" s="213"/>
      <c r="R280" s="212"/>
      <c r="S280" s="213"/>
      <c r="T280" s="241"/>
      <c r="U280" s="213"/>
      <c r="V280" s="212"/>
      <c r="W280" s="213"/>
      <c r="X280" s="212"/>
      <c r="Y280" s="213"/>
      <c r="Z280" s="212"/>
      <c r="AA280" s="214"/>
      <c r="AB280" s="212"/>
      <c r="AC280" s="213" t="s">
        <v>191</v>
      </c>
      <c r="AD280" s="212"/>
      <c r="AE280" s="213"/>
      <c r="AF280" s="212"/>
      <c r="AG280" s="213"/>
      <c r="AH280" s="212"/>
      <c r="AI280" s="213" t="s">
        <v>191</v>
      </c>
      <c r="AJ280" s="212"/>
      <c r="AK280" s="213"/>
      <c r="AL280" s="212"/>
      <c r="AM280" s="214"/>
      <c r="AN280" s="212"/>
      <c r="AO280" s="213"/>
      <c r="AP280" s="212"/>
      <c r="AQ280" s="213"/>
      <c r="AR280" s="212" t="s">
        <v>191</v>
      </c>
      <c r="AS280" s="213"/>
      <c r="AT280" s="212"/>
      <c r="AU280" s="213" t="s">
        <v>191</v>
      </c>
    </row>
    <row r="281" spans="1:47" x14ac:dyDescent="0.2">
      <c r="A281" s="143">
        <v>941</v>
      </c>
      <c r="B281" s="143" t="s">
        <v>2948</v>
      </c>
      <c r="C281" s="143"/>
      <c r="D281" s="143"/>
      <c r="E281" s="151"/>
      <c r="F281" s="212"/>
      <c r="G281" s="213"/>
      <c r="H281" s="212"/>
      <c r="I281" s="213"/>
      <c r="J281" s="212"/>
      <c r="K281" s="213"/>
      <c r="L281" s="212"/>
      <c r="M281" s="213"/>
      <c r="N281" s="212"/>
      <c r="O281" s="213"/>
      <c r="P281" s="212"/>
      <c r="Q281" s="213"/>
      <c r="R281" s="212"/>
      <c r="S281" s="213"/>
      <c r="T281" s="241"/>
      <c r="U281" s="213"/>
      <c r="V281" s="212"/>
      <c r="W281" s="213"/>
      <c r="X281" s="212"/>
      <c r="Y281" s="213"/>
      <c r="Z281" s="212"/>
      <c r="AA281" s="214"/>
      <c r="AB281" s="212"/>
      <c r="AC281" s="213" t="s">
        <v>191</v>
      </c>
      <c r="AD281" s="212"/>
      <c r="AE281" s="213"/>
      <c r="AF281" s="212"/>
      <c r="AG281" s="213"/>
      <c r="AH281" s="212"/>
      <c r="AI281" s="213" t="s">
        <v>191</v>
      </c>
      <c r="AJ281" s="212"/>
      <c r="AK281" s="213"/>
      <c r="AL281" s="212"/>
      <c r="AM281" s="214"/>
      <c r="AN281" s="212"/>
      <c r="AO281" s="213"/>
      <c r="AP281" s="212"/>
      <c r="AQ281" s="213"/>
      <c r="AR281" s="212" t="s">
        <v>191</v>
      </c>
      <c r="AS281" s="213"/>
      <c r="AT281" s="212"/>
      <c r="AU281" s="213" t="s">
        <v>191</v>
      </c>
    </row>
    <row r="282" spans="1:47" x14ac:dyDescent="0.2">
      <c r="A282" s="143">
        <v>942</v>
      </c>
      <c r="B282" s="143" t="s">
        <v>2949</v>
      </c>
      <c r="C282" s="143"/>
      <c r="D282" s="143"/>
      <c r="E282" s="151"/>
      <c r="F282" s="212"/>
      <c r="G282" s="213"/>
      <c r="H282" s="212"/>
      <c r="I282" s="213"/>
      <c r="J282" s="212"/>
      <c r="K282" s="213"/>
      <c r="L282" s="212"/>
      <c r="M282" s="213"/>
      <c r="N282" s="212"/>
      <c r="O282" s="213"/>
      <c r="P282" s="212"/>
      <c r="Q282" s="213"/>
      <c r="R282" s="212"/>
      <c r="S282" s="213"/>
      <c r="T282" s="241"/>
      <c r="U282" s="213"/>
      <c r="V282" s="212"/>
      <c r="W282" s="213"/>
      <c r="X282" s="212"/>
      <c r="Y282" s="213"/>
      <c r="Z282" s="212"/>
      <c r="AA282" s="214"/>
      <c r="AB282" s="212"/>
      <c r="AC282" s="213" t="s">
        <v>191</v>
      </c>
      <c r="AD282" s="212"/>
      <c r="AE282" s="213"/>
      <c r="AF282" s="212"/>
      <c r="AG282" s="213"/>
      <c r="AH282" s="212"/>
      <c r="AI282" s="213" t="s">
        <v>191</v>
      </c>
      <c r="AJ282" s="212"/>
      <c r="AK282" s="213"/>
      <c r="AL282" s="212"/>
      <c r="AM282" s="214"/>
      <c r="AN282" s="212"/>
      <c r="AO282" s="213"/>
      <c r="AP282" s="212"/>
      <c r="AQ282" s="213"/>
      <c r="AR282" s="212" t="s">
        <v>191</v>
      </c>
      <c r="AS282" s="213"/>
      <c r="AT282" s="212"/>
      <c r="AU282" s="213" t="s">
        <v>191</v>
      </c>
    </row>
    <row r="283" spans="1:47" x14ac:dyDescent="0.2">
      <c r="A283" s="143">
        <v>943</v>
      </c>
      <c r="B283" s="143" t="s">
        <v>2950</v>
      </c>
      <c r="C283" s="143"/>
      <c r="D283" s="143"/>
      <c r="E283" s="151"/>
      <c r="F283" s="212"/>
      <c r="G283" s="213"/>
      <c r="H283" s="212"/>
      <c r="I283" s="213"/>
      <c r="J283" s="212"/>
      <c r="K283" s="213"/>
      <c r="L283" s="212"/>
      <c r="M283" s="213"/>
      <c r="N283" s="212"/>
      <c r="O283" s="213"/>
      <c r="P283" s="212"/>
      <c r="Q283" s="213"/>
      <c r="R283" s="212"/>
      <c r="S283" s="213"/>
      <c r="T283" s="241"/>
      <c r="U283" s="213"/>
      <c r="V283" s="212"/>
      <c r="W283" s="213"/>
      <c r="X283" s="212"/>
      <c r="Y283" s="213"/>
      <c r="Z283" s="212"/>
      <c r="AA283" s="214"/>
      <c r="AB283" s="212"/>
      <c r="AC283" s="213" t="s">
        <v>191</v>
      </c>
      <c r="AD283" s="212"/>
      <c r="AE283" s="213"/>
      <c r="AF283" s="212"/>
      <c r="AG283" s="213"/>
      <c r="AH283" s="212"/>
      <c r="AI283" s="213" t="s">
        <v>191</v>
      </c>
      <c r="AJ283" s="212"/>
      <c r="AK283" s="213"/>
      <c r="AL283" s="212"/>
      <c r="AM283" s="214"/>
      <c r="AN283" s="212"/>
      <c r="AO283" s="213"/>
      <c r="AP283" s="212"/>
      <c r="AQ283" s="213"/>
      <c r="AR283" s="212" t="s">
        <v>191</v>
      </c>
      <c r="AS283" s="213"/>
      <c r="AT283" s="212"/>
      <c r="AU283" s="213" t="s">
        <v>191</v>
      </c>
    </row>
    <row r="284" spans="1:47" x14ac:dyDescent="0.2">
      <c r="A284" s="143">
        <v>944</v>
      </c>
      <c r="B284" s="143" t="s">
        <v>2951</v>
      </c>
      <c r="C284" s="143"/>
      <c r="D284" s="143"/>
      <c r="E284" s="151"/>
      <c r="F284" s="212"/>
      <c r="G284" s="213"/>
      <c r="H284" s="212"/>
      <c r="I284" s="213"/>
      <c r="J284" s="212"/>
      <c r="K284" s="213"/>
      <c r="L284" s="212"/>
      <c r="M284" s="213"/>
      <c r="N284" s="212"/>
      <c r="O284" s="213"/>
      <c r="P284" s="212"/>
      <c r="Q284" s="213"/>
      <c r="R284" s="212"/>
      <c r="S284" s="213"/>
      <c r="T284" s="241"/>
      <c r="U284" s="213"/>
      <c r="V284" s="212"/>
      <c r="W284" s="213"/>
      <c r="X284" s="212"/>
      <c r="Y284" s="213"/>
      <c r="Z284" s="212"/>
      <c r="AA284" s="214"/>
      <c r="AB284" s="212"/>
      <c r="AC284" s="213" t="s">
        <v>191</v>
      </c>
      <c r="AD284" s="212"/>
      <c r="AE284" s="213"/>
      <c r="AF284" s="212"/>
      <c r="AG284" s="213"/>
      <c r="AH284" s="212"/>
      <c r="AI284" s="213" t="s">
        <v>191</v>
      </c>
      <c r="AJ284" s="212"/>
      <c r="AK284" s="213"/>
      <c r="AL284" s="212"/>
      <c r="AM284" s="214"/>
      <c r="AN284" s="212"/>
      <c r="AO284" s="213"/>
      <c r="AP284" s="212"/>
      <c r="AQ284" s="213"/>
      <c r="AR284" s="212" t="s">
        <v>191</v>
      </c>
      <c r="AS284" s="213"/>
      <c r="AT284" s="212"/>
      <c r="AU284" s="213" t="s">
        <v>191</v>
      </c>
    </row>
    <row r="285" spans="1:47" x14ac:dyDescent="0.2">
      <c r="A285" s="143">
        <v>945</v>
      </c>
      <c r="B285" s="143" t="s">
        <v>2952</v>
      </c>
      <c r="C285" s="143"/>
      <c r="D285" s="143"/>
      <c r="E285" s="151"/>
      <c r="F285" s="212"/>
      <c r="G285" s="213"/>
      <c r="H285" s="212"/>
      <c r="I285" s="213"/>
      <c r="J285" s="212"/>
      <c r="K285" s="213"/>
      <c r="L285" s="212"/>
      <c r="M285" s="213"/>
      <c r="N285" s="212"/>
      <c r="O285" s="213"/>
      <c r="P285" s="212"/>
      <c r="Q285" s="213"/>
      <c r="R285" s="212"/>
      <c r="S285" s="213"/>
      <c r="T285" s="241"/>
      <c r="U285" s="213"/>
      <c r="V285" s="212"/>
      <c r="W285" s="213"/>
      <c r="X285" s="212"/>
      <c r="Y285" s="213"/>
      <c r="Z285" s="212"/>
      <c r="AA285" s="214"/>
      <c r="AB285" s="212"/>
      <c r="AC285" s="213" t="s">
        <v>191</v>
      </c>
      <c r="AD285" s="212"/>
      <c r="AE285" s="213"/>
      <c r="AF285" s="212"/>
      <c r="AG285" s="213"/>
      <c r="AH285" s="212"/>
      <c r="AI285" s="213" t="s">
        <v>191</v>
      </c>
      <c r="AJ285" s="212"/>
      <c r="AK285" s="213"/>
      <c r="AL285" s="212"/>
      <c r="AM285" s="214"/>
      <c r="AN285" s="212"/>
      <c r="AO285" s="213"/>
      <c r="AP285" s="212"/>
      <c r="AQ285" s="213"/>
      <c r="AR285" s="212" t="s">
        <v>191</v>
      </c>
      <c r="AS285" s="213"/>
      <c r="AT285" s="212"/>
      <c r="AU285" s="213" t="s">
        <v>191</v>
      </c>
    </row>
    <row r="286" spans="1:47" x14ac:dyDescent="0.2">
      <c r="A286" s="143">
        <v>946</v>
      </c>
      <c r="B286" s="143" t="s">
        <v>2953</v>
      </c>
      <c r="C286" s="143"/>
      <c r="D286" s="143"/>
      <c r="E286" s="151"/>
      <c r="F286" s="212"/>
      <c r="G286" s="213"/>
      <c r="H286" s="212"/>
      <c r="I286" s="213"/>
      <c r="J286" s="212"/>
      <c r="K286" s="213"/>
      <c r="L286" s="212"/>
      <c r="M286" s="213"/>
      <c r="N286" s="212"/>
      <c r="O286" s="213"/>
      <c r="P286" s="212"/>
      <c r="Q286" s="213"/>
      <c r="R286" s="212"/>
      <c r="S286" s="213"/>
      <c r="T286" s="241"/>
      <c r="U286" s="213"/>
      <c r="V286" s="212"/>
      <c r="W286" s="213"/>
      <c r="X286" s="212"/>
      <c r="Y286" s="213"/>
      <c r="Z286" s="212"/>
      <c r="AA286" s="214"/>
      <c r="AB286" s="212"/>
      <c r="AC286" s="213" t="s">
        <v>191</v>
      </c>
      <c r="AD286" s="212"/>
      <c r="AE286" s="213"/>
      <c r="AF286" s="212"/>
      <c r="AG286" s="213"/>
      <c r="AH286" s="212"/>
      <c r="AI286" s="213" t="s">
        <v>191</v>
      </c>
      <c r="AJ286" s="212"/>
      <c r="AK286" s="213"/>
      <c r="AL286" s="212"/>
      <c r="AM286" s="214"/>
      <c r="AN286" s="212"/>
      <c r="AO286" s="213"/>
      <c r="AP286" s="212"/>
      <c r="AQ286" s="213"/>
      <c r="AR286" s="212" t="s">
        <v>191</v>
      </c>
      <c r="AS286" s="213"/>
      <c r="AT286" s="212"/>
      <c r="AU286" s="213" t="s">
        <v>191</v>
      </c>
    </row>
    <row r="287" spans="1:47" x14ac:dyDescent="0.2">
      <c r="A287" s="143">
        <v>947</v>
      </c>
      <c r="B287" s="143" t="s">
        <v>2954</v>
      </c>
      <c r="C287" s="143"/>
      <c r="D287" s="143"/>
      <c r="E287" s="151"/>
      <c r="F287" s="212"/>
      <c r="G287" s="213"/>
      <c r="H287" s="212"/>
      <c r="I287" s="213"/>
      <c r="J287" s="212"/>
      <c r="K287" s="213"/>
      <c r="L287" s="212"/>
      <c r="M287" s="213"/>
      <c r="N287" s="212"/>
      <c r="O287" s="213"/>
      <c r="P287" s="212"/>
      <c r="Q287" s="213"/>
      <c r="R287" s="212"/>
      <c r="S287" s="213"/>
      <c r="T287" s="241"/>
      <c r="U287" s="213"/>
      <c r="V287" s="212"/>
      <c r="W287" s="213"/>
      <c r="X287" s="212"/>
      <c r="Y287" s="213"/>
      <c r="Z287" s="212"/>
      <c r="AA287" s="214"/>
      <c r="AB287" s="212"/>
      <c r="AC287" s="213" t="s">
        <v>191</v>
      </c>
      <c r="AD287" s="212"/>
      <c r="AE287" s="213"/>
      <c r="AF287" s="212"/>
      <c r="AG287" s="213"/>
      <c r="AH287" s="212"/>
      <c r="AI287" s="213" t="s">
        <v>191</v>
      </c>
      <c r="AJ287" s="212"/>
      <c r="AK287" s="213"/>
      <c r="AL287" s="212"/>
      <c r="AM287" s="214"/>
      <c r="AN287" s="212"/>
      <c r="AO287" s="213"/>
      <c r="AP287" s="212"/>
      <c r="AQ287" s="213"/>
      <c r="AR287" s="212" t="s">
        <v>191</v>
      </c>
      <c r="AS287" s="213"/>
      <c r="AT287" s="212"/>
      <c r="AU287" s="213" t="s">
        <v>191</v>
      </c>
    </row>
    <row r="288" spans="1:47" x14ac:dyDescent="0.2">
      <c r="A288" s="143">
        <v>948</v>
      </c>
      <c r="B288" s="143" t="s">
        <v>2955</v>
      </c>
      <c r="C288" s="143"/>
      <c r="D288" s="143"/>
      <c r="E288" s="151"/>
      <c r="F288" s="212"/>
      <c r="G288" s="213"/>
      <c r="H288" s="212"/>
      <c r="I288" s="213"/>
      <c r="J288" s="212"/>
      <c r="K288" s="213"/>
      <c r="L288" s="212"/>
      <c r="M288" s="213"/>
      <c r="N288" s="212"/>
      <c r="O288" s="213"/>
      <c r="P288" s="212"/>
      <c r="Q288" s="213"/>
      <c r="R288" s="212"/>
      <c r="S288" s="213"/>
      <c r="T288" s="241"/>
      <c r="U288" s="213"/>
      <c r="V288" s="212"/>
      <c r="W288" s="213"/>
      <c r="X288" s="212"/>
      <c r="Y288" s="213"/>
      <c r="Z288" s="212"/>
      <c r="AA288" s="214"/>
      <c r="AB288" s="212"/>
      <c r="AC288" s="213" t="s">
        <v>191</v>
      </c>
      <c r="AD288" s="212"/>
      <c r="AE288" s="213"/>
      <c r="AF288" s="212"/>
      <c r="AG288" s="213"/>
      <c r="AH288" s="212"/>
      <c r="AI288" s="213" t="s">
        <v>191</v>
      </c>
      <c r="AJ288" s="212"/>
      <c r="AK288" s="213"/>
      <c r="AL288" s="212"/>
      <c r="AM288" s="214"/>
      <c r="AN288" s="212"/>
      <c r="AO288" s="213"/>
      <c r="AP288" s="212"/>
      <c r="AQ288" s="213"/>
      <c r="AR288" s="212" t="s">
        <v>191</v>
      </c>
      <c r="AS288" s="213"/>
      <c r="AT288" s="212"/>
      <c r="AU288" s="213" t="s">
        <v>191</v>
      </c>
    </row>
    <row r="289" spans="1:47" x14ac:dyDescent="0.2">
      <c r="A289" s="143">
        <v>949</v>
      </c>
      <c r="B289" s="143" t="s">
        <v>2956</v>
      </c>
      <c r="C289" s="143"/>
      <c r="D289" s="143"/>
      <c r="E289" s="151"/>
      <c r="F289" s="212"/>
      <c r="G289" s="213"/>
      <c r="H289" s="212"/>
      <c r="I289" s="213"/>
      <c r="J289" s="212"/>
      <c r="K289" s="213"/>
      <c r="L289" s="212"/>
      <c r="M289" s="213"/>
      <c r="N289" s="212"/>
      <c r="O289" s="213"/>
      <c r="P289" s="212"/>
      <c r="Q289" s="213"/>
      <c r="R289" s="212"/>
      <c r="S289" s="213"/>
      <c r="T289" s="241"/>
      <c r="U289" s="213"/>
      <c r="V289" s="212"/>
      <c r="W289" s="213"/>
      <c r="X289" s="212"/>
      <c r="Y289" s="213"/>
      <c r="Z289" s="212"/>
      <c r="AA289" s="214"/>
      <c r="AB289" s="212"/>
      <c r="AC289" s="213" t="s">
        <v>191</v>
      </c>
      <c r="AD289" s="212"/>
      <c r="AE289" s="213"/>
      <c r="AF289" s="212"/>
      <c r="AG289" s="213"/>
      <c r="AH289" s="212"/>
      <c r="AI289" s="213" t="s">
        <v>191</v>
      </c>
      <c r="AJ289" s="212"/>
      <c r="AK289" s="213"/>
      <c r="AL289" s="212"/>
      <c r="AM289" s="214"/>
      <c r="AN289" s="212"/>
      <c r="AO289" s="213"/>
      <c r="AP289" s="212"/>
      <c r="AQ289" s="213"/>
      <c r="AR289" s="212" t="s">
        <v>191</v>
      </c>
      <c r="AS289" s="213"/>
      <c r="AT289" s="212"/>
      <c r="AU289" s="213" t="s">
        <v>191</v>
      </c>
    </row>
    <row r="290" spans="1:47" x14ac:dyDescent="0.2">
      <c r="A290" s="143">
        <v>950</v>
      </c>
      <c r="B290" s="143" t="s">
        <v>2957</v>
      </c>
      <c r="C290" s="143"/>
      <c r="D290" s="143"/>
      <c r="E290" s="151"/>
      <c r="F290" s="212"/>
      <c r="G290" s="213"/>
      <c r="H290" s="212"/>
      <c r="I290" s="213"/>
      <c r="J290" s="212"/>
      <c r="K290" s="213"/>
      <c r="L290" s="212"/>
      <c r="M290" s="213"/>
      <c r="N290" s="212"/>
      <c r="O290" s="213"/>
      <c r="P290" s="212"/>
      <c r="Q290" s="213"/>
      <c r="R290" s="212"/>
      <c r="S290" s="213"/>
      <c r="T290" s="241"/>
      <c r="U290" s="213"/>
      <c r="V290" s="212"/>
      <c r="W290" s="213"/>
      <c r="X290" s="212"/>
      <c r="Y290" s="213"/>
      <c r="Z290" s="212"/>
      <c r="AA290" s="214"/>
      <c r="AB290" s="212"/>
      <c r="AC290" s="213" t="s">
        <v>191</v>
      </c>
      <c r="AD290" s="212"/>
      <c r="AE290" s="213"/>
      <c r="AF290" s="212"/>
      <c r="AG290" s="213"/>
      <c r="AH290" s="212"/>
      <c r="AI290" s="213" t="s">
        <v>191</v>
      </c>
      <c r="AJ290" s="212"/>
      <c r="AK290" s="213"/>
      <c r="AL290" s="212"/>
      <c r="AM290" s="214"/>
      <c r="AN290" s="212"/>
      <c r="AO290" s="213"/>
      <c r="AP290" s="212"/>
      <c r="AQ290" s="213"/>
      <c r="AR290" s="212" t="s">
        <v>191</v>
      </c>
      <c r="AS290" s="213"/>
      <c r="AT290" s="212"/>
      <c r="AU290" s="213" t="s">
        <v>191</v>
      </c>
    </row>
    <row r="291" spans="1:47" x14ac:dyDescent="0.2">
      <c r="A291" s="143">
        <v>951</v>
      </c>
      <c r="B291" s="143" t="s">
        <v>2958</v>
      </c>
      <c r="C291" s="143"/>
      <c r="D291" s="143"/>
      <c r="E291" s="151"/>
      <c r="F291" s="212"/>
      <c r="G291" s="213"/>
      <c r="H291" s="212"/>
      <c r="I291" s="213"/>
      <c r="J291" s="212"/>
      <c r="K291" s="213"/>
      <c r="L291" s="212"/>
      <c r="M291" s="213"/>
      <c r="N291" s="212"/>
      <c r="O291" s="213"/>
      <c r="P291" s="212"/>
      <c r="Q291" s="213"/>
      <c r="R291" s="212"/>
      <c r="S291" s="213"/>
      <c r="T291" s="241"/>
      <c r="U291" s="213" t="s">
        <v>191</v>
      </c>
      <c r="V291" s="212" t="s">
        <v>191</v>
      </c>
      <c r="W291" s="213" t="s">
        <v>191</v>
      </c>
      <c r="X291" s="212" t="s">
        <v>191</v>
      </c>
      <c r="Y291" s="213"/>
      <c r="Z291" s="212" t="s">
        <v>191</v>
      </c>
      <c r="AA291" s="214" t="s">
        <v>191</v>
      </c>
      <c r="AB291" s="212"/>
      <c r="AC291" s="213" t="s">
        <v>191</v>
      </c>
      <c r="AD291" s="212"/>
      <c r="AE291" s="213"/>
      <c r="AF291" s="212"/>
      <c r="AG291" s="213"/>
      <c r="AH291" s="212"/>
      <c r="AI291" s="213" t="s">
        <v>191</v>
      </c>
      <c r="AJ291" s="212"/>
      <c r="AK291" s="213"/>
      <c r="AL291" s="212"/>
      <c r="AM291" s="214"/>
      <c r="AN291" s="212"/>
      <c r="AO291" s="213"/>
      <c r="AP291" s="212"/>
      <c r="AQ291" s="213"/>
      <c r="AR291" s="212" t="s">
        <v>191</v>
      </c>
      <c r="AS291" s="213"/>
      <c r="AT291" s="212"/>
      <c r="AU291" s="213" t="s">
        <v>191</v>
      </c>
    </row>
    <row r="292" spans="1:47" x14ac:dyDescent="0.2">
      <c r="A292" s="143">
        <v>952</v>
      </c>
      <c r="B292" s="143" t="s">
        <v>2959</v>
      </c>
      <c r="C292" s="143"/>
      <c r="D292" s="143"/>
      <c r="E292" s="151"/>
      <c r="F292" s="212"/>
      <c r="G292" s="213"/>
      <c r="H292" s="212"/>
      <c r="I292" s="213"/>
      <c r="J292" s="212"/>
      <c r="K292" s="213"/>
      <c r="L292" s="212"/>
      <c r="M292" s="213"/>
      <c r="N292" s="212"/>
      <c r="O292" s="213"/>
      <c r="P292" s="212"/>
      <c r="Q292" s="213"/>
      <c r="R292" s="212"/>
      <c r="S292" s="213"/>
      <c r="T292" s="241"/>
      <c r="U292" s="213"/>
      <c r="V292" s="212"/>
      <c r="W292" s="213"/>
      <c r="X292" s="212"/>
      <c r="Y292" s="213"/>
      <c r="Z292" s="212"/>
      <c r="AA292" s="214"/>
      <c r="AB292" s="212"/>
      <c r="AC292" s="213" t="s">
        <v>191</v>
      </c>
      <c r="AD292" s="212"/>
      <c r="AE292" s="213"/>
      <c r="AF292" s="212"/>
      <c r="AG292" s="213"/>
      <c r="AH292" s="212"/>
      <c r="AI292" s="213" t="s">
        <v>191</v>
      </c>
      <c r="AJ292" s="212"/>
      <c r="AK292" s="213"/>
      <c r="AL292" s="212"/>
      <c r="AM292" s="214"/>
      <c r="AN292" s="212"/>
      <c r="AO292" s="213"/>
      <c r="AP292" s="212"/>
      <c r="AQ292" s="213"/>
      <c r="AR292" s="212" t="s">
        <v>191</v>
      </c>
      <c r="AS292" s="213"/>
      <c r="AT292" s="212"/>
      <c r="AU292" s="213" t="s">
        <v>191</v>
      </c>
    </row>
    <row r="293" spans="1:47" x14ac:dyDescent="0.2">
      <c r="A293" s="143">
        <v>953</v>
      </c>
      <c r="B293" s="143" t="s">
        <v>2960</v>
      </c>
      <c r="C293" s="143"/>
      <c r="D293" s="143"/>
      <c r="E293" s="151"/>
      <c r="F293" s="212"/>
      <c r="G293" s="213"/>
      <c r="H293" s="212"/>
      <c r="I293" s="213"/>
      <c r="J293" s="212"/>
      <c r="K293" s="213"/>
      <c r="L293" s="212"/>
      <c r="M293" s="213"/>
      <c r="N293" s="212"/>
      <c r="O293" s="213"/>
      <c r="P293" s="212"/>
      <c r="Q293" s="213"/>
      <c r="R293" s="212"/>
      <c r="S293" s="213"/>
      <c r="T293" s="241"/>
      <c r="U293" s="213"/>
      <c r="V293" s="212"/>
      <c r="W293" s="213"/>
      <c r="X293" s="212"/>
      <c r="Y293" s="213"/>
      <c r="Z293" s="212"/>
      <c r="AA293" s="214"/>
      <c r="AB293" s="212"/>
      <c r="AC293" s="213" t="s">
        <v>191</v>
      </c>
      <c r="AD293" s="212"/>
      <c r="AE293" s="213"/>
      <c r="AF293" s="212"/>
      <c r="AG293" s="213"/>
      <c r="AH293" s="212"/>
      <c r="AI293" s="213" t="s">
        <v>191</v>
      </c>
      <c r="AJ293" s="212"/>
      <c r="AK293" s="213"/>
      <c r="AL293" s="212"/>
      <c r="AM293" s="214"/>
      <c r="AN293" s="212"/>
      <c r="AO293" s="213"/>
      <c r="AP293" s="212"/>
      <c r="AQ293" s="213"/>
      <c r="AR293" s="212" t="s">
        <v>191</v>
      </c>
      <c r="AS293" s="213"/>
      <c r="AT293" s="212"/>
      <c r="AU293" s="213" t="s">
        <v>191</v>
      </c>
    </row>
    <row r="294" spans="1:47" x14ac:dyDescent="0.2">
      <c r="A294" s="143">
        <v>954</v>
      </c>
      <c r="B294" s="143" t="s">
        <v>2961</v>
      </c>
      <c r="C294" s="143"/>
      <c r="D294" s="143"/>
      <c r="E294" s="151"/>
      <c r="F294" s="212"/>
      <c r="G294" s="213"/>
      <c r="H294" s="212"/>
      <c r="I294" s="213"/>
      <c r="J294" s="212"/>
      <c r="K294" s="213"/>
      <c r="L294" s="212"/>
      <c r="M294" s="213"/>
      <c r="N294" s="212"/>
      <c r="O294" s="213"/>
      <c r="P294" s="212"/>
      <c r="Q294" s="213"/>
      <c r="R294" s="212"/>
      <c r="S294" s="213"/>
      <c r="T294" s="241"/>
      <c r="U294" s="213"/>
      <c r="V294" s="212"/>
      <c r="W294" s="213"/>
      <c r="X294" s="212"/>
      <c r="Y294" s="213"/>
      <c r="Z294" s="212"/>
      <c r="AA294" s="214"/>
      <c r="AB294" s="212"/>
      <c r="AC294" s="213" t="s">
        <v>191</v>
      </c>
      <c r="AD294" s="212"/>
      <c r="AE294" s="213"/>
      <c r="AF294" s="212"/>
      <c r="AG294" s="213"/>
      <c r="AH294" s="212"/>
      <c r="AI294" s="213" t="s">
        <v>191</v>
      </c>
      <c r="AJ294" s="212"/>
      <c r="AK294" s="213"/>
      <c r="AL294" s="212"/>
      <c r="AM294" s="214"/>
      <c r="AN294" s="212"/>
      <c r="AO294" s="213"/>
      <c r="AP294" s="212"/>
      <c r="AQ294" s="213"/>
      <c r="AR294" s="212" t="s">
        <v>191</v>
      </c>
      <c r="AS294" s="213"/>
      <c r="AT294" s="212"/>
      <c r="AU294" s="213" t="s">
        <v>191</v>
      </c>
    </row>
    <row r="295" spans="1:47" x14ac:dyDescent="0.2">
      <c r="A295" s="143">
        <v>955</v>
      </c>
      <c r="B295" s="143" t="s">
        <v>2962</v>
      </c>
      <c r="C295" s="143"/>
      <c r="D295" s="143"/>
      <c r="E295" s="151"/>
      <c r="F295" s="212"/>
      <c r="G295" s="213"/>
      <c r="H295" s="212"/>
      <c r="I295" s="213"/>
      <c r="J295" s="212"/>
      <c r="K295" s="213"/>
      <c r="L295" s="212"/>
      <c r="M295" s="213"/>
      <c r="N295" s="212"/>
      <c r="O295" s="213"/>
      <c r="P295" s="212"/>
      <c r="Q295" s="213"/>
      <c r="R295" s="212"/>
      <c r="S295" s="213"/>
      <c r="T295" s="241"/>
      <c r="U295" s="213"/>
      <c r="V295" s="212"/>
      <c r="W295" s="213"/>
      <c r="X295" s="212"/>
      <c r="Y295" s="213"/>
      <c r="Z295" s="212"/>
      <c r="AA295" s="214"/>
      <c r="AB295" s="212"/>
      <c r="AC295" s="213" t="s">
        <v>191</v>
      </c>
      <c r="AD295" s="212"/>
      <c r="AE295" s="213"/>
      <c r="AF295" s="212"/>
      <c r="AG295" s="213"/>
      <c r="AH295" s="212"/>
      <c r="AI295" s="213" t="s">
        <v>191</v>
      </c>
      <c r="AJ295" s="212"/>
      <c r="AK295" s="213"/>
      <c r="AL295" s="212"/>
      <c r="AM295" s="214"/>
      <c r="AN295" s="212"/>
      <c r="AO295" s="213"/>
      <c r="AP295" s="212"/>
      <c r="AQ295" s="213"/>
      <c r="AR295" s="212" t="s">
        <v>191</v>
      </c>
      <c r="AS295" s="213"/>
      <c r="AT295" s="212"/>
      <c r="AU295" s="213" t="s">
        <v>191</v>
      </c>
    </row>
    <row r="296" spans="1:47" x14ac:dyDescent="0.2">
      <c r="A296" s="143">
        <v>956</v>
      </c>
      <c r="B296" s="143" t="s">
        <v>2963</v>
      </c>
      <c r="C296" s="143"/>
      <c r="D296" s="143"/>
      <c r="E296" s="151"/>
      <c r="F296" s="212"/>
      <c r="G296" s="213"/>
      <c r="H296" s="212"/>
      <c r="I296" s="213"/>
      <c r="J296" s="212"/>
      <c r="K296" s="213"/>
      <c r="L296" s="212"/>
      <c r="M296" s="213"/>
      <c r="N296" s="212"/>
      <c r="O296" s="213"/>
      <c r="P296" s="212"/>
      <c r="Q296" s="213"/>
      <c r="R296" s="212"/>
      <c r="S296" s="213"/>
      <c r="T296" s="241"/>
      <c r="U296" s="213"/>
      <c r="V296" s="212"/>
      <c r="W296" s="213"/>
      <c r="X296" s="212"/>
      <c r="Y296" s="213"/>
      <c r="Z296" s="212"/>
      <c r="AA296" s="214"/>
      <c r="AB296" s="212"/>
      <c r="AC296" s="213" t="s">
        <v>191</v>
      </c>
      <c r="AD296" s="212"/>
      <c r="AE296" s="213"/>
      <c r="AF296" s="212"/>
      <c r="AG296" s="213"/>
      <c r="AH296" s="212"/>
      <c r="AI296" s="213" t="s">
        <v>191</v>
      </c>
      <c r="AJ296" s="212"/>
      <c r="AK296" s="213"/>
      <c r="AL296" s="212"/>
      <c r="AM296" s="214"/>
      <c r="AN296" s="212"/>
      <c r="AO296" s="213"/>
      <c r="AP296" s="212"/>
      <c r="AQ296" s="213"/>
      <c r="AR296" s="212" t="s">
        <v>191</v>
      </c>
      <c r="AS296" s="213"/>
      <c r="AT296" s="212"/>
      <c r="AU296" s="213" t="s">
        <v>191</v>
      </c>
    </row>
    <row r="297" spans="1:47" x14ac:dyDescent="0.2">
      <c r="A297" s="143">
        <v>957</v>
      </c>
      <c r="B297" s="143" t="s">
        <v>2964</v>
      </c>
      <c r="C297" s="143"/>
      <c r="D297" s="143"/>
      <c r="E297" s="151"/>
      <c r="F297" s="212"/>
      <c r="G297" s="213"/>
      <c r="H297" s="212"/>
      <c r="I297" s="213"/>
      <c r="J297" s="212"/>
      <c r="K297" s="213"/>
      <c r="L297" s="212"/>
      <c r="M297" s="213"/>
      <c r="N297" s="212"/>
      <c r="O297" s="213"/>
      <c r="P297" s="212"/>
      <c r="Q297" s="213"/>
      <c r="R297" s="212"/>
      <c r="S297" s="213"/>
      <c r="T297" s="241"/>
      <c r="U297" s="213"/>
      <c r="V297" s="212"/>
      <c r="W297" s="213"/>
      <c r="X297" s="212"/>
      <c r="Y297" s="213"/>
      <c r="Z297" s="212"/>
      <c r="AA297" s="214"/>
      <c r="AB297" s="212"/>
      <c r="AC297" s="213" t="s">
        <v>191</v>
      </c>
      <c r="AD297" s="212"/>
      <c r="AE297" s="213"/>
      <c r="AF297" s="212"/>
      <c r="AG297" s="213"/>
      <c r="AH297" s="212"/>
      <c r="AI297" s="213" t="s">
        <v>191</v>
      </c>
      <c r="AJ297" s="212"/>
      <c r="AK297" s="213"/>
      <c r="AL297" s="212"/>
      <c r="AM297" s="214"/>
      <c r="AN297" s="212"/>
      <c r="AO297" s="213"/>
      <c r="AP297" s="212"/>
      <c r="AQ297" s="213"/>
      <c r="AR297" s="212" t="s">
        <v>191</v>
      </c>
      <c r="AS297" s="213"/>
      <c r="AT297" s="212"/>
      <c r="AU297" s="213" t="s">
        <v>191</v>
      </c>
    </row>
    <row r="298" spans="1:47" x14ac:dyDescent="0.2">
      <c r="A298" s="143">
        <v>958</v>
      </c>
      <c r="B298" s="143" t="s">
        <v>2965</v>
      </c>
      <c r="C298" s="143"/>
      <c r="D298" s="143"/>
      <c r="E298" s="151"/>
      <c r="F298" s="212"/>
      <c r="G298" s="213"/>
      <c r="H298" s="212"/>
      <c r="I298" s="213"/>
      <c r="J298" s="212"/>
      <c r="K298" s="213"/>
      <c r="L298" s="212"/>
      <c r="M298" s="213"/>
      <c r="N298" s="212"/>
      <c r="O298" s="213"/>
      <c r="P298" s="212"/>
      <c r="Q298" s="213"/>
      <c r="R298" s="212"/>
      <c r="S298" s="213"/>
      <c r="T298" s="241"/>
      <c r="U298" s="213" t="s">
        <v>191</v>
      </c>
      <c r="V298" s="212" t="s">
        <v>191</v>
      </c>
      <c r="W298" s="213" t="s">
        <v>191</v>
      </c>
      <c r="X298" s="212" t="s">
        <v>191</v>
      </c>
      <c r="Y298" s="213"/>
      <c r="Z298" s="212" t="s">
        <v>191</v>
      </c>
      <c r="AA298" s="214" t="s">
        <v>191</v>
      </c>
      <c r="AB298" s="212"/>
      <c r="AC298" s="213" t="s">
        <v>191</v>
      </c>
      <c r="AD298" s="212"/>
      <c r="AE298" s="213"/>
      <c r="AF298" s="212"/>
      <c r="AG298" s="213"/>
      <c r="AH298" s="212"/>
      <c r="AI298" s="213" t="s">
        <v>191</v>
      </c>
      <c r="AJ298" s="212"/>
      <c r="AK298" s="213"/>
      <c r="AL298" s="212"/>
      <c r="AM298" s="214"/>
      <c r="AN298" s="212"/>
      <c r="AO298" s="213"/>
      <c r="AP298" s="212"/>
      <c r="AQ298" s="213"/>
      <c r="AR298" s="212" t="s">
        <v>191</v>
      </c>
      <c r="AS298" s="213"/>
      <c r="AT298" s="212"/>
      <c r="AU298" s="213" t="s">
        <v>191</v>
      </c>
    </row>
    <row r="299" spans="1:47" x14ac:dyDescent="0.2">
      <c r="A299" s="143">
        <v>959</v>
      </c>
      <c r="B299" s="143" t="s">
        <v>2966</v>
      </c>
      <c r="C299" s="143"/>
      <c r="D299" s="143"/>
      <c r="E299" s="151"/>
      <c r="F299" s="212"/>
      <c r="G299" s="213"/>
      <c r="H299" s="212"/>
      <c r="I299" s="213"/>
      <c r="J299" s="212"/>
      <c r="K299" s="213"/>
      <c r="L299" s="212"/>
      <c r="M299" s="213"/>
      <c r="N299" s="212"/>
      <c r="O299" s="213"/>
      <c r="P299" s="212"/>
      <c r="Q299" s="213"/>
      <c r="R299" s="212"/>
      <c r="S299" s="213"/>
      <c r="T299" s="241"/>
      <c r="U299" s="213" t="s">
        <v>191</v>
      </c>
      <c r="V299" s="212" t="s">
        <v>191</v>
      </c>
      <c r="W299" s="213" t="s">
        <v>191</v>
      </c>
      <c r="X299" s="212" t="s">
        <v>191</v>
      </c>
      <c r="Y299" s="213"/>
      <c r="Z299" s="212" t="s">
        <v>191</v>
      </c>
      <c r="AA299" s="214" t="s">
        <v>191</v>
      </c>
      <c r="AB299" s="212"/>
      <c r="AC299" s="213" t="s">
        <v>191</v>
      </c>
      <c r="AD299" s="212"/>
      <c r="AE299" s="213"/>
      <c r="AF299" s="212"/>
      <c r="AG299" s="213"/>
      <c r="AH299" s="212"/>
      <c r="AI299" s="213" t="s">
        <v>191</v>
      </c>
      <c r="AJ299" s="212"/>
      <c r="AK299" s="213"/>
      <c r="AL299" s="212"/>
      <c r="AM299" s="214"/>
      <c r="AN299" s="212"/>
      <c r="AO299" s="213"/>
      <c r="AP299" s="212"/>
      <c r="AQ299" s="213"/>
      <c r="AR299" s="212" t="s">
        <v>191</v>
      </c>
      <c r="AS299" s="213"/>
      <c r="AT299" s="212"/>
      <c r="AU299" s="213" t="s">
        <v>191</v>
      </c>
    </row>
    <row r="300" spans="1:47" x14ac:dyDescent="0.2">
      <c r="A300" s="143">
        <v>960</v>
      </c>
      <c r="B300" s="143" t="s">
        <v>2967</v>
      </c>
      <c r="C300" s="143"/>
      <c r="D300" s="143"/>
      <c r="E300" s="151"/>
      <c r="F300" s="212"/>
      <c r="G300" s="213"/>
      <c r="H300" s="212"/>
      <c r="I300" s="213"/>
      <c r="J300" s="212"/>
      <c r="K300" s="213"/>
      <c r="L300" s="212"/>
      <c r="M300" s="213"/>
      <c r="N300" s="212"/>
      <c r="O300" s="213"/>
      <c r="P300" s="212"/>
      <c r="Q300" s="213"/>
      <c r="R300" s="212"/>
      <c r="S300" s="213"/>
      <c r="T300" s="241"/>
      <c r="U300" s="213"/>
      <c r="V300" s="212"/>
      <c r="W300" s="213"/>
      <c r="X300" s="212"/>
      <c r="Y300" s="213"/>
      <c r="Z300" s="212"/>
      <c r="AA300" s="214"/>
      <c r="AB300" s="212"/>
      <c r="AC300" s="213" t="s">
        <v>191</v>
      </c>
      <c r="AD300" s="212"/>
      <c r="AE300" s="213"/>
      <c r="AF300" s="212"/>
      <c r="AG300" s="213"/>
      <c r="AH300" s="212"/>
      <c r="AI300" s="213" t="s">
        <v>191</v>
      </c>
      <c r="AJ300" s="212"/>
      <c r="AK300" s="213"/>
      <c r="AL300" s="212"/>
      <c r="AM300" s="214"/>
      <c r="AN300" s="212"/>
      <c r="AO300" s="213"/>
      <c r="AP300" s="212"/>
      <c r="AQ300" s="213"/>
      <c r="AR300" s="212" t="s">
        <v>191</v>
      </c>
      <c r="AS300" s="213"/>
      <c r="AT300" s="212"/>
      <c r="AU300" s="213" t="s">
        <v>191</v>
      </c>
    </row>
    <row r="301" spans="1:47" x14ac:dyDescent="0.2">
      <c r="A301" s="143">
        <v>961</v>
      </c>
      <c r="B301" s="143" t="s">
        <v>2968</v>
      </c>
      <c r="C301" s="143"/>
      <c r="D301" s="143"/>
      <c r="E301" s="151"/>
      <c r="F301" s="212"/>
      <c r="G301" s="213"/>
      <c r="H301" s="212"/>
      <c r="I301" s="213"/>
      <c r="J301" s="212"/>
      <c r="K301" s="213"/>
      <c r="L301" s="212"/>
      <c r="M301" s="213"/>
      <c r="N301" s="212"/>
      <c r="O301" s="213"/>
      <c r="P301" s="212"/>
      <c r="Q301" s="213"/>
      <c r="R301" s="212"/>
      <c r="S301" s="213"/>
      <c r="T301" s="241"/>
      <c r="U301" s="213"/>
      <c r="V301" s="212"/>
      <c r="W301" s="213"/>
      <c r="X301" s="212"/>
      <c r="Y301" s="213"/>
      <c r="Z301" s="212"/>
      <c r="AA301" s="214"/>
      <c r="AB301" s="212"/>
      <c r="AC301" s="213" t="s">
        <v>191</v>
      </c>
      <c r="AD301" s="212"/>
      <c r="AE301" s="213"/>
      <c r="AF301" s="212"/>
      <c r="AG301" s="213"/>
      <c r="AH301" s="212"/>
      <c r="AI301" s="213" t="s">
        <v>191</v>
      </c>
      <c r="AJ301" s="212"/>
      <c r="AK301" s="213"/>
      <c r="AL301" s="212"/>
      <c r="AM301" s="214"/>
      <c r="AN301" s="212"/>
      <c r="AO301" s="213"/>
      <c r="AP301" s="212"/>
      <c r="AQ301" s="213"/>
      <c r="AR301" s="212" t="s">
        <v>191</v>
      </c>
      <c r="AS301" s="213"/>
      <c r="AT301" s="212"/>
      <c r="AU301" s="213" t="s">
        <v>191</v>
      </c>
    </row>
    <row r="302" spans="1:47" x14ac:dyDescent="0.2">
      <c r="A302" s="143">
        <v>962</v>
      </c>
      <c r="B302" s="143" t="s">
        <v>2969</v>
      </c>
      <c r="C302" s="143"/>
      <c r="D302" s="143"/>
      <c r="E302" s="151"/>
      <c r="F302" s="212"/>
      <c r="G302" s="213"/>
      <c r="H302" s="212"/>
      <c r="I302" s="213"/>
      <c r="J302" s="212"/>
      <c r="K302" s="213"/>
      <c r="L302" s="212"/>
      <c r="M302" s="213"/>
      <c r="N302" s="212"/>
      <c r="O302" s="213"/>
      <c r="P302" s="212"/>
      <c r="Q302" s="213"/>
      <c r="R302" s="212"/>
      <c r="S302" s="213"/>
      <c r="T302" s="241"/>
      <c r="U302" s="213" t="s">
        <v>191</v>
      </c>
      <c r="V302" s="212" t="s">
        <v>191</v>
      </c>
      <c r="W302" s="213" t="s">
        <v>191</v>
      </c>
      <c r="X302" s="212" t="s">
        <v>191</v>
      </c>
      <c r="Y302" s="213" t="s">
        <v>191</v>
      </c>
      <c r="Z302" s="212" t="s">
        <v>191</v>
      </c>
      <c r="AA302" s="214" t="s">
        <v>191</v>
      </c>
      <c r="AB302" s="212" t="s">
        <v>191</v>
      </c>
      <c r="AC302" s="213" t="s">
        <v>191</v>
      </c>
      <c r="AD302" s="212"/>
      <c r="AE302" s="213"/>
      <c r="AF302" s="212"/>
      <c r="AG302" s="213"/>
      <c r="AH302" s="212"/>
      <c r="AI302" s="213" t="s">
        <v>191</v>
      </c>
      <c r="AJ302" s="212"/>
      <c r="AK302" s="213"/>
      <c r="AL302" s="212"/>
      <c r="AM302" s="214"/>
      <c r="AN302" s="212"/>
      <c r="AO302" s="213"/>
      <c r="AP302" s="212"/>
      <c r="AQ302" s="213"/>
      <c r="AR302" s="212" t="s">
        <v>191</v>
      </c>
      <c r="AS302" s="213"/>
      <c r="AT302" s="212"/>
      <c r="AU302" s="213" t="s">
        <v>191</v>
      </c>
    </row>
    <row r="303" spans="1:47" x14ac:dyDescent="0.2">
      <c r="A303" s="143">
        <v>963</v>
      </c>
      <c r="B303" s="143" t="s">
        <v>4141</v>
      </c>
      <c r="C303" s="143"/>
      <c r="D303" s="143"/>
      <c r="E303" s="151"/>
      <c r="F303" s="212"/>
      <c r="G303" s="213"/>
      <c r="H303" s="212"/>
      <c r="I303" s="213"/>
      <c r="J303" s="212"/>
      <c r="K303" s="213"/>
      <c r="L303" s="212"/>
      <c r="M303" s="213"/>
      <c r="N303" s="212"/>
      <c r="O303" s="213"/>
      <c r="P303" s="212"/>
      <c r="Q303" s="213"/>
      <c r="R303" s="212"/>
      <c r="S303" s="213"/>
      <c r="T303" s="241"/>
      <c r="U303" s="213"/>
      <c r="V303" s="212"/>
      <c r="W303" s="213"/>
      <c r="X303" s="212"/>
      <c r="Y303" s="213"/>
      <c r="Z303" s="212"/>
      <c r="AA303" s="214"/>
      <c r="AB303" s="212"/>
      <c r="AC303" s="213" t="s">
        <v>191</v>
      </c>
      <c r="AD303" s="212"/>
      <c r="AE303" s="213"/>
      <c r="AF303" s="212"/>
      <c r="AG303" s="213"/>
      <c r="AH303" s="212"/>
      <c r="AI303" s="213" t="s">
        <v>191</v>
      </c>
      <c r="AJ303" s="212"/>
      <c r="AK303" s="213"/>
      <c r="AL303" s="212"/>
      <c r="AM303" s="214"/>
      <c r="AN303" s="212"/>
      <c r="AO303" s="213"/>
      <c r="AP303" s="212"/>
      <c r="AQ303" s="213"/>
      <c r="AR303" s="212" t="s">
        <v>191</v>
      </c>
      <c r="AS303" s="213"/>
      <c r="AT303" s="212"/>
      <c r="AU303" s="213" t="s">
        <v>191</v>
      </c>
    </row>
    <row r="304" spans="1:47" x14ac:dyDescent="0.2">
      <c r="A304" s="143">
        <v>964</v>
      </c>
      <c r="B304" s="143" t="s">
        <v>2970</v>
      </c>
      <c r="C304" s="143"/>
      <c r="D304" s="143"/>
      <c r="E304" s="151"/>
      <c r="F304" s="212"/>
      <c r="G304" s="213"/>
      <c r="H304" s="212"/>
      <c r="I304" s="213"/>
      <c r="J304" s="212"/>
      <c r="K304" s="213"/>
      <c r="L304" s="212"/>
      <c r="M304" s="213"/>
      <c r="N304" s="212"/>
      <c r="O304" s="213"/>
      <c r="P304" s="212"/>
      <c r="Q304" s="213"/>
      <c r="R304" s="212"/>
      <c r="S304" s="213"/>
      <c r="T304" s="241"/>
      <c r="U304" s="213"/>
      <c r="V304" s="212"/>
      <c r="W304" s="213"/>
      <c r="X304" s="212"/>
      <c r="Y304" s="213"/>
      <c r="Z304" s="212"/>
      <c r="AA304" s="214"/>
      <c r="AB304" s="212"/>
      <c r="AC304" s="213" t="s">
        <v>191</v>
      </c>
      <c r="AD304" s="212"/>
      <c r="AE304" s="213"/>
      <c r="AF304" s="212"/>
      <c r="AG304" s="213"/>
      <c r="AH304" s="212"/>
      <c r="AI304" s="213" t="s">
        <v>191</v>
      </c>
      <c r="AJ304" s="212"/>
      <c r="AK304" s="213"/>
      <c r="AL304" s="212"/>
      <c r="AM304" s="214"/>
      <c r="AN304" s="212"/>
      <c r="AO304" s="213"/>
      <c r="AP304" s="212"/>
      <c r="AQ304" s="213"/>
      <c r="AR304" s="212" t="s">
        <v>191</v>
      </c>
      <c r="AS304" s="213"/>
      <c r="AT304" s="212"/>
      <c r="AU304" s="213" t="s">
        <v>191</v>
      </c>
    </row>
    <row r="305" spans="1:47" x14ac:dyDescent="0.2">
      <c r="A305" s="143">
        <v>965</v>
      </c>
      <c r="B305" s="143" t="s">
        <v>2971</v>
      </c>
      <c r="C305" s="143"/>
      <c r="D305" s="143"/>
      <c r="E305" s="151"/>
      <c r="F305" s="212"/>
      <c r="G305" s="213"/>
      <c r="H305" s="212"/>
      <c r="I305" s="213"/>
      <c r="J305" s="212"/>
      <c r="K305" s="213"/>
      <c r="L305" s="212" t="s">
        <v>191</v>
      </c>
      <c r="M305" s="213" t="s">
        <v>191</v>
      </c>
      <c r="N305" s="212"/>
      <c r="O305" s="213" t="s">
        <v>191</v>
      </c>
      <c r="P305" s="212" t="s">
        <v>191</v>
      </c>
      <c r="Q305" s="213" t="s">
        <v>191</v>
      </c>
      <c r="R305" s="212" t="s">
        <v>191</v>
      </c>
      <c r="S305" s="213" t="s">
        <v>191</v>
      </c>
      <c r="T305" s="241"/>
      <c r="U305" s="213"/>
      <c r="V305" s="212"/>
      <c r="W305" s="213"/>
      <c r="X305" s="212"/>
      <c r="Y305" s="213"/>
      <c r="Z305" s="212"/>
      <c r="AA305" s="214"/>
      <c r="AB305" s="212"/>
      <c r="AC305" s="213"/>
      <c r="AD305" s="212"/>
      <c r="AE305" s="213"/>
      <c r="AF305" s="212"/>
      <c r="AG305" s="213" t="s">
        <v>191</v>
      </c>
      <c r="AH305" s="212"/>
      <c r="AI305" s="213" t="s">
        <v>191</v>
      </c>
      <c r="AJ305" s="212" t="s">
        <v>191</v>
      </c>
      <c r="AK305" s="213"/>
      <c r="AL305" s="212"/>
      <c r="AM305" s="214" t="s">
        <v>191</v>
      </c>
      <c r="AN305" s="212" t="s">
        <v>191</v>
      </c>
      <c r="AO305" s="213"/>
      <c r="AP305" s="212"/>
      <c r="AQ305" s="213"/>
      <c r="AR305" s="212"/>
      <c r="AS305" s="213"/>
      <c r="AT305" s="212"/>
      <c r="AU305" s="213" t="s">
        <v>191</v>
      </c>
    </row>
    <row r="306" spans="1:47" x14ac:dyDescent="0.2">
      <c r="A306" s="143">
        <v>966</v>
      </c>
      <c r="B306" s="143" t="s">
        <v>2972</v>
      </c>
      <c r="C306" s="143"/>
      <c r="D306" s="143"/>
      <c r="E306" s="151"/>
      <c r="F306" s="212"/>
      <c r="G306" s="213"/>
      <c r="H306" s="212"/>
      <c r="I306" s="213"/>
      <c r="J306" s="212"/>
      <c r="K306" s="213"/>
      <c r="L306" s="212"/>
      <c r="M306" s="213"/>
      <c r="N306" s="212"/>
      <c r="O306" s="213"/>
      <c r="P306" s="212"/>
      <c r="Q306" s="213"/>
      <c r="R306" s="212"/>
      <c r="S306" s="213"/>
      <c r="T306" s="241"/>
      <c r="U306" s="213"/>
      <c r="V306" s="212"/>
      <c r="W306" s="213"/>
      <c r="X306" s="212"/>
      <c r="Y306" s="213"/>
      <c r="Z306" s="212"/>
      <c r="AA306" s="214"/>
      <c r="AB306" s="212"/>
      <c r="AC306" s="213" t="s">
        <v>191</v>
      </c>
      <c r="AD306" s="212"/>
      <c r="AE306" s="213"/>
      <c r="AF306" s="212"/>
      <c r="AG306" s="213"/>
      <c r="AH306" s="212"/>
      <c r="AI306" s="213" t="s">
        <v>191</v>
      </c>
      <c r="AJ306" s="212"/>
      <c r="AK306" s="213"/>
      <c r="AL306" s="212"/>
      <c r="AM306" s="214"/>
      <c r="AN306" s="212"/>
      <c r="AO306" s="213"/>
      <c r="AP306" s="212"/>
      <c r="AQ306" s="213"/>
      <c r="AR306" s="212" t="s">
        <v>191</v>
      </c>
      <c r="AS306" s="213"/>
      <c r="AT306" s="212"/>
      <c r="AU306" s="213" t="s">
        <v>191</v>
      </c>
    </row>
    <row r="307" spans="1:47" x14ac:dyDescent="0.2">
      <c r="A307" s="143">
        <v>967</v>
      </c>
      <c r="B307" s="143" t="s">
        <v>2973</v>
      </c>
      <c r="C307" s="143"/>
      <c r="D307" s="143"/>
      <c r="E307" s="151"/>
      <c r="F307" s="212"/>
      <c r="G307" s="213"/>
      <c r="H307" s="212"/>
      <c r="I307" s="213"/>
      <c r="J307" s="212"/>
      <c r="K307" s="213"/>
      <c r="L307" s="212"/>
      <c r="M307" s="213"/>
      <c r="N307" s="212"/>
      <c r="O307" s="213"/>
      <c r="P307" s="212"/>
      <c r="Q307" s="213"/>
      <c r="R307" s="212"/>
      <c r="S307" s="213"/>
      <c r="T307" s="241"/>
      <c r="U307" s="213"/>
      <c r="V307" s="212"/>
      <c r="W307" s="213"/>
      <c r="X307" s="212"/>
      <c r="Y307" s="213"/>
      <c r="Z307" s="212" t="s">
        <v>191</v>
      </c>
      <c r="AA307" s="214" t="s">
        <v>191</v>
      </c>
      <c r="AB307" s="212" t="s">
        <v>191</v>
      </c>
      <c r="AC307" s="213" t="s">
        <v>191</v>
      </c>
      <c r="AD307" s="212" t="s">
        <v>191</v>
      </c>
      <c r="AE307" s="213" t="s">
        <v>191</v>
      </c>
      <c r="AF307" s="212"/>
      <c r="AG307" s="213"/>
      <c r="AH307" s="212"/>
      <c r="AI307" s="213" t="s">
        <v>191</v>
      </c>
      <c r="AJ307" s="212"/>
      <c r="AK307" s="213"/>
      <c r="AL307" s="212"/>
      <c r="AM307" s="214"/>
      <c r="AN307" s="212"/>
      <c r="AO307" s="213"/>
      <c r="AP307" s="212"/>
      <c r="AQ307" s="213"/>
      <c r="AR307" s="212" t="s">
        <v>191</v>
      </c>
      <c r="AS307" s="213"/>
      <c r="AT307" s="212"/>
      <c r="AU307" s="213" t="s">
        <v>191</v>
      </c>
    </row>
    <row r="308" spans="1:47" x14ac:dyDescent="0.2">
      <c r="A308" s="143">
        <v>968</v>
      </c>
      <c r="B308" s="143" t="s">
        <v>2974</v>
      </c>
      <c r="C308" s="143"/>
      <c r="D308" s="143"/>
      <c r="E308" s="151"/>
      <c r="F308" s="212"/>
      <c r="G308" s="213"/>
      <c r="H308" s="212"/>
      <c r="I308" s="213"/>
      <c r="J308" s="212"/>
      <c r="K308" s="213"/>
      <c r="L308" s="212"/>
      <c r="M308" s="213"/>
      <c r="N308" s="212"/>
      <c r="O308" s="213"/>
      <c r="P308" s="212"/>
      <c r="Q308" s="213"/>
      <c r="R308" s="212"/>
      <c r="S308" s="213"/>
      <c r="T308" s="241"/>
      <c r="U308" s="213"/>
      <c r="V308" s="212" t="s">
        <v>191</v>
      </c>
      <c r="W308" s="213"/>
      <c r="X308" s="212"/>
      <c r="Y308" s="213"/>
      <c r="Z308" s="212"/>
      <c r="AA308" s="214"/>
      <c r="AB308" s="212"/>
      <c r="AC308" s="213"/>
      <c r="AD308" s="212"/>
      <c r="AE308" s="213"/>
      <c r="AF308" s="212"/>
      <c r="AG308" s="213"/>
      <c r="AH308" s="212"/>
      <c r="AI308" s="213" t="s">
        <v>191</v>
      </c>
      <c r="AJ308" s="212"/>
      <c r="AK308" s="213"/>
      <c r="AL308" s="212"/>
      <c r="AM308" s="214"/>
      <c r="AN308" s="212"/>
      <c r="AO308" s="213"/>
      <c r="AP308" s="212"/>
      <c r="AQ308" s="213"/>
      <c r="AR308" s="212" t="s">
        <v>191</v>
      </c>
      <c r="AS308" s="213"/>
      <c r="AT308" s="212"/>
      <c r="AU308" s="213" t="s">
        <v>191</v>
      </c>
    </row>
    <row r="309" spans="1:47" x14ac:dyDescent="0.2">
      <c r="A309" s="143">
        <v>969</v>
      </c>
      <c r="B309" s="143" t="s">
        <v>2975</v>
      </c>
      <c r="C309" s="143"/>
      <c r="D309" s="143"/>
      <c r="E309" s="151"/>
      <c r="F309" s="212"/>
      <c r="G309" s="213"/>
      <c r="H309" s="212"/>
      <c r="I309" s="213"/>
      <c r="J309" s="212"/>
      <c r="K309" s="213"/>
      <c r="L309" s="212"/>
      <c r="M309" s="213"/>
      <c r="N309" s="212"/>
      <c r="O309" s="213"/>
      <c r="P309" s="212"/>
      <c r="Q309" s="213"/>
      <c r="R309" s="212"/>
      <c r="S309" s="213"/>
      <c r="T309" s="241"/>
      <c r="U309" s="213"/>
      <c r="V309" s="212"/>
      <c r="W309" s="213"/>
      <c r="X309" s="212"/>
      <c r="Y309" s="213"/>
      <c r="Z309" s="212"/>
      <c r="AA309" s="214"/>
      <c r="AB309" s="212"/>
      <c r="AC309" s="213"/>
      <c r="AD309" s="212"/>
      <c r="AE309" s="213"/>
      <c r="AF309" s="212"/>
      <c r="AG309" s="213"/>
      <c r="AH309" s="212"/>
      <c r="AI309" s="213" t="s">
        <v>191</v>
      </c>
      <c r="AJ309" s="212"/>
      <c r="AK309" s="213"/>
      <c r="AL309" s="212"/>
      <c r="AM309" s="214"/>
      <c r="AN309" s="212"/>
      <c r="AO309" s="213"/>
      <c r="AP309" s="212"/>
      <c r="AQ309" s="213"/>
      <c r="AR309" s="212" t="s">
        <v>191</v>
      </c>
      <c r="AS309" s="213"/>
      <c r="AT309" s="212"/>
      <c r="AU309" s="213" t="s">
        <v>191</v>
      </c>
    </row>
    <row r="310" spans="1:47" x14ac:dyDescent="0.2">
      <c r="A310" s="143">
        <v>970</v>
      </c>
      <c r="B310" s="143" t="s">
        <v>2976</v>
      </c>
      <c r="C310" s="143"/>
      <c r="D310" s="143"/>
      <c r="E310" s="151"/>
      <c r="F310" s="212"/>
      <c r="G310" s="213"/>
      <c r="H310" s="212"/>
      <c r="I310" s="213"/>
      <c r="J310" s="212"/>
      <c r="K310" s="213"/>
      <c r="L310" s="212"/>
      <c r="M310" s="213"/>
      <c r="N310" s="212"/>
      <c r="O310" s="213"/>
      <c r="P310" s="212"/>
      <c r="Q310" s="213"/>
      <c r="R310" s="212"/>
      <c r="S310" s="213"/>
      <c r="T310" s="241"/>
      <c r="U310" s="213"/>
      <c r="V310" s="212"/>
      <c r="W310" s="213"/>
      <c r="X310" s="212"/>
      <c r="Y310" s="213"/>
      <c r="Z310" s="212"/>
      <c r="AA310" s="214"/>
      <c r="AB310" s="212"/>
      <c r="AC310" s="213"/>
      <c r="AD310" s="212"/>
      <c r="AE310" s="213"/>
      <c r="AF310" s="212"/>
      <c r="AG310" s="213"/>
      <c r="AH310" s="212"/>
      <c r="AI310" s="213" t="s">
        <v>191</v>
      </c>
      <c r="AJ310" s="212"/>
      <c r="AK310" s="213"/>
      <c r="AL310" s="212"/>
      <c r="AM310" s="214"/>
      <c r="AN310" s="212"/>
      <c r="AO310" s="213"/>
      <c r="AP310" s="212"/>
      <c r="AQ310" s="213"/>
      <c r="AR310" s="212" t="s">
        <v>191</v>
      </c>
      <c r="AS310" s="213"/>
      <c r="AT310" s="212"/>
      <c r="AU310" s="213" t="s">
        <v>191</v>
      </c>
    </row>
    <row r="311" spans="1:47" x14ac:dyDescent="0.2">
      <c r="A311" s="143">
        <v>971</v>
      </c>
      <c r="B311" s="143" t="s">
        <v>2977</v>
      </c>
      <c r="C311" s="143"/>
      <c r="D311" s="143"/>
      <c r="E311" s="151"/>
      <c r="F311" s="212"/>
      <c r="G311" s="213"/>
      <c r="H311" s="212"/>
      <c r="I311" s="213"/>
      <c r="J311" s="212"/>
      <c r="K311" s="213"/>
      <c r="L311" s="212"/>
      <c r="M311" s="213" t="s">
        <v>191</v>
      </c>
      <c r="N311" s="212"/>
      <c r="O311" s="213"/>
      <c r="P311" s="212" t="s">
        <v>191</v>
      </c>
      <c r="Q311" s="213" t="s">
        <v>191</v>
      </c>
      <c r="R311" s="212"/>
      <c r="S311" s="213"/>
      <c r="T311" s="241"/>
      <c r="U311" s="213"/>
      <c r="V311" s="212"/>
      <c r="W311" s="213"/>
      <c r="X311" s="212"/>
      <c r="Y311" s="213"/>
      <c r="Z311" s="212"/>
      <c r="AA311" s="214"/>
      <c r="AB311" s="212"/>
      <c r="AC311" s="213" t="s">
        <v>191</v>
      </c>
      <c r="AD311" s="212"/>
      <c r="AE311" s="213" t="s">
        <v>191</v>
      </c>
      <c r="AF311" s="212"/>
      <c r="AG311" s="213"/>
      <c r="AH311" s="212"/>
      <c r="AI311" s="213" t="s">
        <v>191</v>
      </c>
      <c r="AJ311" s="212"/>
      <c r="AK311" s="213"/>
      <c r="AL311" s="212"/>
      <c r="AM311" s="214" t="s">
        <v>191</v>
      </c>
      <c r="AN311" s="212"/>
      <c r="AO311" s="213" t="s">
        <v>191</v>
      </c>
      <c r="AP311" s="212"/>
      <c r="AQ311" s="213"/>
      <c r="AR311" s="212" t="s">
        <v>191</v>
      </c>
      <c r="AS311" s="213"/>
      <c r="AT311" s="212"/>
      <c r="AU311" s="213" t="s">
        <v>191</v>
      </c>
    </row>
    <row r="312" spans="1:47" x14ac:dyDescent="0.2">
      <c r="A312" s="143">
        <v>972</v>
      </c>
      <c r="B312" s="143" t="s">
        <v>2978</v>
      </c>
      <c r="C312" s="143"/>
      <c r="D312" s="143"/>
      <c r="E312" s="151"/>
      <c r="F312" s="212"/>
      <c r="G312" s="213"/>
      <c r="H312" s="212"/>
      <c r="I312" s="213"/>
      <c r="J312" s="212"/>
      <c r="K312" s="213"/>
      <c r="L312" s="212"/>
      <c r="M312" s="213" t="s">
        <v>191</v>
      </c>
      <c r="N312" s="212"/>
      <c r="O312" s="213"/>
      <c r="P312" s="212" t="s">
        <v>191</v>
      </c>
      <c r="Q312" s="213" t="s">
        <v>191</v>
      </c>
      <c r="R312" s="212"/>
      <c r="S312" s="213"/>
      <c r="T312" s="241"/>
      <c r="U312" s="213"/>
      <c r="V312" s="212"/>
      <c r="W312" s="213"/>
      <c r="X312" s="212"/>
      <c r="Y312" s="213"/>
      <c r="Z312" s="212"/>
      <c r="AA312" s="214"/>
      <c r="AB312" s="212"/>
      <c r="AC312" s="213" t="s">
        <v>191</v>
      </c>
      <c r="AD312" s="212"/>
      <c r="AE312" s="213"/>
      <c r="AF312" s="212"/>
      <c r="AG312" s="213"/>
      <c r="AH312" s="212"/>
      <c r="AI312" s="213" t="s">
        <v>191</v>
      </c>
      <c r="AJ312" s="212"/>
      <c r="AK312" s="213"/>
      <c r="AL312" s="212"/>
      <c r="AM312" s="214" t="s">
        <v>191</v>
      </c>
      <c r="AN312" s="212"/>
      <c r="AO312" s="213" t="s">
        <v>191</v>
      </c>
      <c r="AP312" s="212"/>
      <c r="AQ312" s="213"/>
      <c r="AR312" s="212" t="s">
        <v>191</v>
      </c>
      <c r="AS312" s="213"/>
      <c r="AT312" s="212"/>
      <c r="AU312" s="213" t="s">
        <v>191</v>
      </c>
    </row>
    <row r="313" spans="1:47" x14ac:dyDescent="0.2">
      <c r="A313" s="143">
        <v>973</v>
      </c>
      <c r="B313" s="143" t="s">
        <v>2979</v>
      </c>
      <c r="C313" s="143"/>
      <c r="D313" s="143"/>
      <c r="E313" s="151"/>
      <c r="F313" s="212"/>
      <c r="G313" s="213"/>
      <c r="H313" s="212"/>
      <c r="I313" s="213"/>
      <c r="J313" s="212"/>
      <c r="K313" s="213"/>
      <c r="L313" s="212"/>
      <c r="M313" s="213" t="s">
        <v>191</v>
      </c>
      <c r="N313" s="212"/>
      <c r="O313" s="213"/>
      <c r="P313" s="212" t="s">
        <v>191</v>
      </c>
      <c r="Q313" s="213" t="s">
        <v>191</v>
      </c>
      <c r="R313" s="212"/>
      <c r="S313" s="213"/>
      <c r="T313" s="241"/>
      <c r="U313" s="213"/>
      <c r="V313" s="212"/>
      <c r="W313" s="213"/>
      <c r="X313" s="212"/>
      <c r="Y313" s="213"/>
      <c r="Z313" s="212"/>
      <c r="AA313" s="214"/>
      <c r="AB313" s="212"/>
      <c r="AC313" s="213" t="s">
        <v>191</v>
      </c>
      <c r="AD313" s="212"/>
      <c r="AE313" s="213" t="s">
        <v>191</v>
      </c>
      <c r="AF313" s="212"/>
      <c r="AG313" s="213"/>
      <c r="AH313" s="212"/>
      <c r="AI313" s="213" t="s">
        <v>191</v>
      </c>
      <c r="AJ313" s="212"/>
      <c r="AK313" s="213"/>
      <c r="AL313" s="212"/>
      <c r="AM313" s="214" t="s">
        <v>191</v>
      </c>
      <c r="AN313" s="212"/>
      <c r="AO313" s="213" t="s">
        <v>191</v>
      </c>
      <c r="AP313" s="212"/>
      <c r="AQ313" s="213"/>
      <c r="AR313" s="212" t="s">
        <v>191</v>
      </c>
      <c r="AS313" s="213"/>
      <c r="AT313" s="212"/>
      <c r="AU313" s="213" t="s">
        <v>191</v>
      </c>
    </row>
    <row r="314" spans="1:47" x14ac:dyDescent="0.2">
      <c r="A314" s="143">
        <v>974</v>
      </c>
      <c r="B314" s="143" t="s">
        <v>2980</v>
      </c>
      <c r="C314" s="143"/>
      <c r="D314" s="143"/>
      <c r="E314" s="151"/>
      <c r="F314" s="212"/>
      <c r="G314" s="213"/>
      <c r="H314" s="212"/>
      <c r="I314" s="213"/>
      <c r="J314" s="212"/>
      <c r="K314" s="213"/>
      <c r="L314" s="212"/>
      <c r="M314" s="213" t="s">
        <v>191</v>
      </c>
      <c r="N314" s="212"/>
      <c r="O314" s="213"/>
      <c r="P314" s="212" t="s">
        <v>191</v>
      </c>
      <c r="Q314" s="213" t="s">
        <v>191</v>
      </c>
      <c r="R314" s="212"/>
      <c r="S314" s="213"/>
      <c r="T314" s="241"/>
      <c r="U314" s="213"/>
      <c r="V314" s="212"/>
      <c r="W314" s="213"/>
      <c r="X314" s="212"/>
      <c r="Y314" s="213"/>
      <c r="Z314" s="212"/>
      <c r="AA314" s="214"/>
      <c r="AB314" s="212"/>
      <c r="AC314" s="213" t="s">
        <v>191</v>
      </c>
      <c r="AD314" s="212"/>
      <c r="AE314" s="213" t="s">
        <v>191</v>
      </c>
      <c r="AF314" s="212"/>
      <c r="AG314" s="213"/>
      <c r="AH314" s="212"/>
      <c r="AI314" s="213" t="s">
        <v>191</v>
      </c>
      <c r="AJ314" s="212"/>
      <c r="AK314" s="213"/>
      <c r="AL314" s="212"/>
      <c r="AM314" s="214" t="s">
        <v>191</v>
      </c>
      <c r="AN314" s="212"/>
      <c r="AO314" s="213" t="s">
        <v>191</v>
      </c>
      <c r="AP314" s="212"/>
      <c r="AQ314" s="213"/>
      <c r="AR314" s="212" t="s">
        <v>191</v>
      </c>
      <c r="AS314" s="213"/>
      <c r="AT314" s="212"/>
      <c r="AU314" s="213" t="s">
        <v>191</v>
      </c>
    </row>
    <row r="315" spans="1:47" x14ac:dyDescent="0.2">
      <c r="A315" s="143">
        <v>975</v>
      </c>
      <c r="B315" s="143" t="s">
        <v>2981</v>
      </c>
      <c r="C315" s="143"/>
      <c r="D315" s="143"/>
      <c r="E315" s="151"/>
      <c r="F315" s="212"/>
      <c r="G315" s="213"/>
      <c r="H315" s="212"/>
      <c r="I315" s="213"/>
      <c r="J315" s="212"/>
      <c r="K315" s="213"/>
      <c r="L315" s="212"/>
      <c r="M315" s="213" t="s">
        <v>191</v>
      </c>
      <c r="N315" s="212"/>
      <c r="O315" s="213"/>
      <c r="P315" s="212" t="s">
        <v>191</v>
      </c>
      <c r="Q315" s="213" t="s">
        <v>191</v>
      </c>
      <c r="R315" s="212"/>
      <c r="S315" s="213"/>
      <c r="T315" s="241"/>
      <c r="U315" s="213"/>
      <c r="V315" s="212"/>
      <c r="W315" s="213"/>
      <c r="X315" s="212"/>
      <c r="Y315" s="213"/>
      <c r="Z315" s="212"/>
      <c r="AA315" s="214"/>
      <c r="AB315" s="212"/>
      <c r="AC315" s="213" t="s">
        <v>191</v>
      </c>
      <c r="AD315" s="212"/>
      <c r="AE315" s="213" t="s">
        <v>191</v>
      </c>
      <c r="AF315" s="212"/>
      <c r="AG315" s="213"/>
      <c r="AH315" s="212"/>
      <c r="AI315" s="213" t="s">
        <v>191</v>
      </c>
      <c r="AJ315" s="212"/>
      <c r="AK315" s="213"/>
      <c r="AL315" s="212"/>
      <c r="AM315" s="214" t="s">
        <v>191</v>
      </c>
      <c r="AN315" s="212"/>
      <c r="AO315" s="213" t="s">
        <v>191</v>
      </c>
      <c r="AP315" s="212"/>
      <c r="AQ315" s="213"/>
      <c r="AR315" s="212" t="s">
        <v>191</v>
      </c>
      <c r="AS315" s="213"/>
      <c r="AT315" s="212"/>
      <c r="AU315" s="213" t="s">
        <v>191</v>
      </c>
    </row>
    <row r="316" spans="1:47" x14ac:dyDescent="0.2">
      <c r="A316" s="143">
        <v>976</v>
      </c>
      <c r="B316" s="143" t="s">
        <v>2982</v>
      </c>
      <c r="C316" s="143"/>
      <c r="D316" s="143"/>
      <c r="E316" s="151"/>
      <c r="F316" s="212" t="s">
        <v>191</v>
      </c>
      <c r="G316" s="213"/>
      <c r="H316" s="212" t="s">
        <v>191</v>
      </c>
      <c r="I316" s="213"/>
      <c r="J316" s="212" t="s">
        <v>191</v>
      </c>
      <c r="K316" s="213"/>
      <c r="L316" s="212"/>
      <c r="M316" s="213" t="s">
        <v>191</v>
      </c>
      <c r="N316" s="212"/>
      <c r="O316" s="213"/>
      <c r="P316" s="212" t="s">
        <v>191</v>
      </c>
      <c r="Q316" s="213" t="s">
        <v>191</v>
      </c>
      <c r="R316" s="212"/>
      <c r="S316" s="213"/>
      <c r="T316" s="241"/>
      <c r="U316" s="213"/>
      <c r="V316" s="212"/>
      <c r="W316" s="213"/>
      <c r="X316" s="212"/>
      <c r="Y316" s="213"/>
      <c r="Z316" s="212"/>
      <c r="AA316" s="214"/>
      <c r="AB316" s="212"/>
      <c r="AC316" s="213" t="s">
        <v>191</v>
      </c>
      <c r="AD316" s="212"/>
      <c r="AE316" s="213" t="s">
        <v>191</v>
      </c>
      <c r="AF316" s="212"/>
      <c r="AG316" s="213"/>
      <c r="AH316" s="212"/>
      <c r="AI316" s="213" t="s">
        <v>191</v>
      </c>
      <c r="AJ316" s="212"/>
      <c r="AK316" s="213"/>
      <c r="AL316" s="212"/>
      <c r="AM316" s="214" t="s">
        <v>191</v>
      </c>
      <c r="AN316" s="212"/>
      <c r="AO316" s="213" t="s">
        <v>191</v>
      </c>
      <c r="AP316" s="212"/>
      <c r="AQ316" s="213"/>
      <c r="AR316" s="212" t="s">
        <v>191</v>
      </c>
      <c r="AS316" s="213"/>
      <c r="AT316" s="212"/>
      <c r="AU316" s="213" t="s">
        <v>191</v>
      </c>
    </row>
    <row r="317" spans="1:47" x14ac:dyDescent="0.2">
      <c r="A317" s="143">
        <v>977</v>
      </c>
      <c r="B317" s="143" t="s">
        <v>2983</v>
      </c>
      <c r="C317" s="143"/>
      <c r="D317" s="143"/>
      <c r="E317" s="151"/>
      <c r="F317" s="212"/>
      <c r="G317" s="213"/>
      <c r="H317" s="212"/>
      <c r="I317" s="213"/>
      <c r="J317" s="212"/>
      <c r="K317" s="213"/>
      <c r="L317" s="212"/>
      <c r="M317" s="213"/>
      <c r="N317" s="212"/>
      <c r="O317" s="213"/>
      <c r="P317" s="212"/>
      <c r="Q317" s="213"/>
      <c r="R317" s="212"/>
      <c r="S317" s="213"/>
      <c r="T317" s="241"/>
      <c r="U317" s="213"/>
      <c r="V317" s="212"/>
      <c r="W317" s="213"/>
      <c r="X317" s="212"/>
      <c r="Y317" s="213"/>
      <c r="Z317" s="212"/>
      <c r="AA317" s="214"/>
      <c r="AB317" s="212"/>
      <c r="AC317" s="213"/>
      <c r="AD317" s="212"/>
      <c r="AE317" s="213"/>
      <c r="AF317" s="212"/>
      <c r="AG317" s="213"/>
      <c r="AH317" s="212"/>
      <c r="AI317" s="213" t="s">
        <v>191</v>
      </c>
      <c r="AJ317" s="212"/>
      <c r="AK317" s="213"/>
      <c r="AL317" s="212"/>
      <c r="AM317" s="214"/>
      <c r="AN317" s="212"/>
      <c r="AO317" s="213"/>
      <c r="AP317" s="212"/>
      <c r="AQ317" s="213"/>
      <c r="AR317" s="212" t="s">
        <v>191</v>
      </c>
      <c r="AS317" s="213"/>
      <c r="AT317" s="212"/>
      <c r="AU317" s="213" t="s">
        <v>191</v>
      </c>
    </row>
    <row r="318" spans="1:47" x14ac:dyDescent="0.2">
      <c r="A318" s="143">
        <v>978</v>
      </c>
      <c r="B318" s="143" t="s">
        <v>2984</v>
      </c>
      <c r="C318" s="143"/>
      <c r="D318" s="143"/>
      <c r="E318" s="151"/>
      <c r="F318" s="212"/>
      <c r="G318" s="213"/>
      <c r="H318" s="212"/>
      <c r="I318" s="213"/>
      <c r="J318" s="212"/>
      <c r="K318" s="213"/>
      <c r="L318" s="212"/>
      <c r="M318" s="213" t="s">
        <v>191</v>
      </c>
      <c r="N318" s="212"/>
      <c r="O318" s="213"/>
      <c r="P318" s="212" t="s">
        <v>191</v>
      </c>
      <c r="Q318" s="213" t="s">
        <v>191</v>
      </c>
      <c r="R318" s="212"/>
      <c r="S318" s="213"/>
      <c r="T318" s="241"/>
      <c r="U318" s="213"/>
      <c r="V318" s="212"/>
      <c r="W318" s="213"/>
      <c r="X318" s="212"/>
      <c r="Y318" s="213"/>
      <c r="Z318" s="212"/>
      <c r="AA318" s="214"/>
      <c r="AB318" s="212"/>
      <c r="AC318" s="213" t="s">
        <v>191</v>
      </c>
      <c r="AD318" s="212"/>
      <c r="AE318" s="213" t="s">
        <v>191</v>
      </c>
      <c r="AF318" s="212"/>
      <c r="AG318" s="213"/>
      <c r="AH318" s="212"/>
      <c r="AI318" s="213" t="s">
        <v>191</v>
      </c>
      <c r="AJ318" s="212"/>
      <c r="AK318" s="213"/>
      <c r="AL318" s="212"/>
      <c r="AM318" s="214" t="s">
        <v>191</v>
      </c>
      <c r="AN318" s="212"/>
      <c r="AO318" s="213" t="s">
        <v>191</v>
      </c>
      <c r="AP318" s="212"/>
      <c r="AQ318" s="213"/>
      <c r="AR318" s="212" t="s">
        <v>191</v>
      </c>
      <c r="AS318" s="213"/>
      <c r="AT318" s="212"/>
      <c r="AU318" s="213" t="s">
        <v>191</v>
      </c>
    </row>
    <row r="319" spans="1:47" x14ac:dyDescent="0.2">
      <c r="A319" s="143">
        <v>979</v>
      </c>
      <c r="B319" s="143" t="s">
        <v>2985</v>
      </c>
      <c r="C319" s="143"/>
      <c r="D319" s="143"/>
      <c r="E319" s="151"/>
      <c r="F319" s="212" t="s">
        <v>191</v>
      </c>
      <c r="G319" s="213" t="s">
        <v>191</v>
      </c>
      <c r="H319" s="212" t="s">
        <v>191</v>
      </c>
      <c r="I319" s="213"/>
      <c r="J319" s="212" t="s">
        <v>191</v>
      </c>
      <c r="K319" s="213" t="s">
        <v>191</v>
      </c>
      <c r="L319" s="212"/>
      <c r="M319" s="213" t="s">
        <v>191</v>
      </c>
      <c r="N319" s="212"/>
      <c r="O319" s="213"/>
      <c r="P319" s="212" t="s">
        <v>191</v>
      </c>
      <c r="Q319" s="213" t="s">
        <v>191</v>
      </c>
      <c r="R319" s="212"/>
      <c r="S319" s="213"/>
      <c r="T319" s="241"/>
      <c r="U319" s="213"/>
      <c r="V319" s="212"/>
      <c r="W319" s="213"/>
      <c r="X319" s="212"/>
      <c r="Y319" s="213"/>
      <c r="Z319" s="212"/>
      <c r="AA319" s="214"/>
      <c r="AB319" s="212"/>
      <c r="AC319" s="213" t="s">
        <v>191</v>
      </c>
      <c r="AD319" s="212"/>
      <c r="AE319" s="213" t="s">
        <v>191</v>
      </c>
      <c r="AF319" s="212"/>
      <c r="AG319" s="213"/>
      <c r="AH319" s="212"/>
      <c r="AI319" s="213" t="s">
        <v>191</v>
      </c>
      <c r="AJ319" s="212"/>
      <c r="AK319" s="213"/>
      <c r="AL319" s="212"/>
      <c r="AM319" s="214" t="s">
        <v>191</v>
      </c>
      <c r="AN319" s="212"/>
      <c r="AO319" s="213" t="s">
        <v>191</v>
      </c>
      <c r="AP319" s="212"/>
      <c r="AQ319" s="213"/>
      <c r="AR319" s="212" t="s">
        <v>191</v>
      </c>
      <c r="AS319" s="213"/>
      <c r="AT319" s="212"/>
      <c r="AU319" s="213" t="s">
        <v>191</v>
      </c>
    </row>
    <row r="320" spans="1:47" x14ac:dyDescent="0.2">
      <c r="A320" s="143">
        <v>980</v>
      </c>
      <c r="B320" s="143" t="s">
        <v>2986</v>
      </c>
      <c r="C320" s="143"/>
      <c r="D320" s="143"/>
      <c r="E320" s="151"/>
      <c r="F320" s="212"/>
      <c r="G320" s="213"/>
      <c r="H320" s="212"/>
      <c r="I320" s="213"/>
      <c r="J320" s="212"/>
      <c r="K320" s="213"/>
      <c r="L320" s="212"/>
      <c r="M320" s="213"/>
      <c r="N320" s="212"/>
      <c r="O320" s="213"/>
      <c r="P320" s="212"/>
      <c r="Q320" s="213"/>
      <c r="R320" s="212"/>
      <c r="S320" s="213"/>
      <c r="T320" s="241"/>
      <c r="U320" s="213"/>
      <c r="V320" s="212"/>
      <c r="W320" s="213"/>
      <c r="X320" s="212"/>
      <c r="Y320" s="213"/>
      <c r="Z320" s="212"/>
      <c r="AA320" s="214"/>
      <c r="AB320" s="212"/>
      <c r="AC320" s="213" t="s">
        <v>191</v>
      </c>
      <c r="AD320" s="212"/>
      <c r="AE320" s="213"/>
      <c r="AF320" s="212"/>
      <c r="AG320" s="213"/>
      <c r="AH320" s="212"/>
      <c r="AI320" s="213" t="s">
        <v>191</v>
      </c>
      <c r="AJ320" s="212"/>
      <c r="AK320" s="213"/>
      <c r="AL320" s="212"/>
      <c r="AM320" s="214"/>
      <c r="AN320" s="212"/>
      <c r="AO320" s="213"/>
      <c r="AP320" s="212"/>
      <c r="AQ320" s="213"/>
      <c r="AR320" s="212" t="s">
        <v>191</v>
      </c>
      <c r="AS320" s="213"/>
      <c r="AT320" s="212"/>
      <c r="AU320" s="213" t="s">
        <v>191</v>
      </c>
    </row>
    <row r="321" spans="1:47" x14ac:dyDescent="0.2">
      <c r="A321" s="143">
        <v>981</v>
      </c>
      <c r="B321" s="143" t="s">
        <v>2987</v>
      </c>
      <c r="C321" s="143"/>
      <c r="D321" s="143"/>
      <c r="E321" s="151"/>
      <c r="F321" s="212"/>
      <c r="G321" s="213"/>
      <c r="H321" s="212"/>
      <c r="I321" s="213"/>
      <c r="J321" s="212"/>
      <c r="K321" s="213"/>
      <c r="L321" s="212"/>
      <c r="M321" s="213"/>
      <c r="N321" s="212"/>
      <c r="O321" s="213"/>
      <c r="P321" s="212"/>
      <c r="Q321" s="213"/>
      <c r="R321" s="212"/>
      <c r="S321" s="213"/>
      <c r="T321" s="241"/>
      <c r="U321" s="213"/>
      <c r="V321" s="212"/>
      <c r="W321" s="213"/>
      <c r="X321" s="212"/>
      <c r="Y321" s="213"/>
      <c r="Z321" s="212"/>
      <c r="AA321" s="214" t="s">
        <v>191</v>
      </c>
      <c r="AB321" s="212" t="s">
        <v>191</v>
      </c>
      <c r="AC321" s="213" t="s">
        <v>191</v>
      </c>
      <c r="AD321" s="212" t="s">
        <v>191</v>
      </c>
      <c r="AE321" s="213" t="s">
        <v>191</v>
      </c>
      <c r="AF321" s="212"/>
      <c r="AG321" s="213"/>
      <c r="AH321" s="212"/>
      <c r="AI321" s="213" t="s">
        <v>191</v>
      </c>
      <c r="AJ321" s="212"/>
      <c r="AK321" s="213"/>
      <c r="AL321" s="212"/>
      <c r="AM321" s="214"/>
      <c r="AN321" s="212"/>
      <c r="AO321" s="213"/>
      <c r="AP321" s="212"/>
      <c r="AQ321" s="213"/>
      <c r="AR321" s="212" t="s">
        <v>191</v>
      </c>
      <c r="AS321" s="213"/>
      <c r="AT321" s="212"/>
      <c r="AU321" s="213" t="s">
        <v>191</v>
      </c>
    </row>
    <row r="322" spans="1:47" x14ac:dyDescent="0.2">
      <c r="A322" s="143">
        <v>982</v>
      </c>
      <c r="B322" s="143" t="s">
        <v>2988</v>
      </c>
      <c r="C322" s="143"/>
      <c r="D322" s="143"/>
      <c r="E322" s="151"/>
      <c r="F322" s="212" t="s">
        <v>191</v>
      </c>
      <c r="G322" s="213"/>
      <c r="H322" s="212" t="s">
        <v>191</v>
      </c>
      <c r="I322" s="213"/>
      <c r="J322" s="212" t="s">
        <v>191</v>
      </c>
      <c r="K322" s="213" t="s">
        <v>191</v>
      </c>
      <c r="L322" s="212"/>
      <c r="M322" s="213"/>
      <c r="N322" s="212"/>
      <c r="O322" s="213" t="s">
        <v>191</v>
      </c>
      <c r="P322" s="212"/>
      <c r="Q322" s="213"/>
      <c r="R322" s="212"/>
      <c r="S322" s="213" t="s">
        <v>191</v>
      </c>
      <c r="T322" s="241"/>
      <c r="U322" s="213" t="s">
        <v>191</v>
      </c>
      <c r="V322" s="212" t="s">
        <v>191</v>
      </c>
      <c r="W322" s="213"/>
      <c r="X322" s="212"/>
      <c r="Y322" s="213" t="s">
        <v>191</v>
      </c>
      <c r="Z322" s="212" t="s">
        <v>191</v>
      </c>
      <c r="AA322" s="214" t="s">
        <v>191</v>
      </c>
      <c r="AB322" s="212" t="s">
        <v>191</v>
      </c>
      <c r="AC322" s="213" t="s">
        <v>191</v>
      </c>
      <c r="AD322" s="212" t="s">
        <v>191</v>
      </c>
      <c r="AE322" s="213" t="s">
        <v>191</v>
      </c>
      <c r="AF322" s="212"/>
      <c r="AG322" s="213"/>
      <c r="AH322" s="212"/>
      <c r="AI322" s="213"/>
      <c r="AJ322" s="212"/>
      <c r="AK322" s="213"/>
      <c r="AL322" s="212"/>
      <c r="AM322" s="214"/>
      <c r="AN322" s="212"/>
      <c r="AO322" s="213"/>
      <c r="AP322" s="212"/>
      <c r="AQ322" s="213" t="s">
        <v>191</v>
      </c>
      <c r="AR322" s="212" t="s">
        <v>191</v>
      </c>
      <c r="AS322" s="213" t="s">
        <v>191</v>
      </c>
      <c r="AT322" s="212"/>
      <c r="AU322" s="213" t="s">
        <v>191</v>
      </c>
    </row>
    <row r="323" spans="1:47" x14ac:dyDescent="0.2">
      <c r="A323" s="143">
        <v>997</v>
      </c>
      <c r="B323" s="329" t="s">
        <v>8722</v>
      </c>
      <c r="C323" s="143"/>
      <c r="D323" s="143"/>
      <c r="E323" s="151" t="s">
        <v>1252</v>
      </c>
      <c r="F323" s="212" t="s">
        <v>191</v>
      </c>
      <c r="G323" s="213" t="s">
        <v>191</v>
      </c>
      <c r="H323" s="212" t="s">
        <v>191</v>
      </c>
      <c r="I323" s="213" t="s">
        <v>191</v>
      </c>
      <c r="J323" s="212" t="s">
        <v>191</v>
      </c>
      <c r="K323" s="213" t="s">
        <v>191</v>
      </c>
      <c r="L323" s="212" t="s">
        <v>191</v>
      </c>
      <c r="M323" s="213" t="s">
        <v>191</v>
      </c>
      <c r="N323" s="212" t="s">
        <v>191</v>
      </c>
      <c r="O323" s="213" t="s">
        <v>191</v>
      </c>
      <c r="P323" s="212" t="s">
        <v>191</v>
      </c>
      <c r="Q323" s="213" t="s">
        <v>191</v>
      </c>
      <c r="R323" s="212" t="s">
        <v>191</v>
      </c>
      <c r="S323" s="213"/>
      <c r="T323" s="241"/>
      <c r="U323" s="213" t="s">
        <v>191</v>
      </c>
      <c r="V323" s="212" t="s">
        <v>191</v>
      </c>
      <c r="W323" s="213" t="s">
        <v>191</v>
      </c>
      <c r="X323" s="212" t="s">
        <v>191</v>
      </c>
      <c r="Y323" s="213" t="s">
        <v>191</v>
      </c>
      <c r="Z323" s="212" t="s">
        <v>191</v>
      </c>
      <c r="AA323" s="214" t="s">
        <v>191</v>
      </c>
      <c r="AB323" s="212" t="s">
        <v>191</v>
      </c>
      <c r="AC323" s="213" t="s">
        <v>191</v>
      </c>
      <c r="AD323" s="212" t="s">
        <v>191</v>
      </c>
      <c r="AE323" s="213" t="s">
        <v>191</v>
      </c>
      <c r="AF323" s="212" t="s">
        <v>191</v>
      </c>
      <c r="AG323" s="213" t="s">
        <v>191</v>
      </c>
      <c r="AH323" s="212"/>
      <c r="AI323" s="213" t="s">
        <v>191</v>
      </c>
      <c r="AJ323" s="212" t="s">
        <v>191</v>
      </c>
      <c r="AK323" s="213" t="s">
        <v>191</v>
      </c>
      <c r="AL323" s="212" t="s">
        <v>191</v>
      </c>
      <c r="AM323" s="214"/>
      <c r="AN323" s="212"/>
      <c r="AO323" s="213"/>
      <c r="AP323" s="212"/>
      <c r="AQ323" s="213"/>
      <c r="AR323" s="212" t="s">
        <v>191</v>
      </c>
      <c r="AS323" s="213" t="s">
        <v>191</v>
      </c>
      <c r="AT323" s="212"/>
      <c r="AU323" s="213" t="s">
        <v>191</v>
      </c>
    </row>
    <row r="324" spans="1:47" x14ac:dyDescent="0.2">
      <c r="A324" s="143">
        <v>998</v>
      </c>
      <c r="B324" s="143" t="s">
        <v>2989</v>
      </c>
      <c r="C324" s="143"/>
      <c r="D324" s="143"/>
      <c r="E324" s="151"/>
      <c r="F324" s="212" t="s">
        <v>191</v>
      </c>
      <c r="G324" s="213" t="s">
        <v>191</v>
      </c>
      <c r="H324" s="212" t="s">
        <v>191</v>
      </c>
      <c r="I324" s="213" t="s">
        <v>191</v>
      </c>
      <c r="J324" s="212" t="s">
        <v>191</v>
      </c>
      <c r="K324" s="213" t="s">
        <v>191</v>
      </c>
      <c r="L324" s="212" t="s">
        <v>191</v>
      </c>
      <c r="M324" s="213" t="s">
        <v>191</v>
      </c>
      <c r="N324" s="212" t="s">
        <v>191</v>
      </c>
      <c r="O324" s="213" t="s">
        <v>191</v>
      </c>
      <c r="P324" s="212" t="s">
        <v>191</v>
      </c>
      <c r="Q324" s="213" t="s">
        <v>191</v>
      </c>
      <c r="R324" s="212" t="s">
        <v>191</v>
      </c>
      <c r="S324" s="213" t="s">
        <v>191</v>
      </c>
      <c r="T324" s="241" t="s">
        <v>191</v>
      </c>
      <c r="U324" s="213" t="s">
        <v>191</v>
      </c>
      <c r="V324" s="212" t="s">
        <v>191</v>
      </c>
      <c r="W324" s="213" t="s">
        <v>191</v>
      </c>
      <c r="X324" s="212" t="s">
        <v>191</v>
      </c>
      <c r="Y324" s="213" t="s">
        <v>191</v>
      </c>
      <c r="Z324" s="212" t="s">
        <v>191</v>
      </c>
      <c r="AA324" s="214" t="s">
        <v>191</v>
      </c>
      <c r="AB324" s="212" t="s">
        <v>191</v>
      </c>
      <c r="AC324" s="213" t="s">
        <v>191</v>
      </c>
      <c r="AD324" s="212" t="s">
        <v>191</v>
      </c>
      <c r="AE324" s="213" t="s">
        <v>191</v>
      </c>
      <c r="AF324" s="212" t="s">
        <v>191</v>
      </c>
      <c r="AG324" s="213" t="s">
        <v>191</v>
      </c>
      <c r="AH324" s="212" t="s">
        <v>191</v>
      </c>
      <c r="AI324" s="213" t="s">
        <v>191</v>
      </c>
      <c r="AJ324" s="212" t="s">
        <v>191</v>
      </c>
      <c r="AK324" s="213" t="s">
        <v>191</v>
      </c>
      <c r="AL324" s="212" t="s">
        <v>191</v>
      </c>
      <c r="AM324" s="214" t="s">
        <v>191</v>
      </c>
      <c r="AN324" s="212" t="s">
        <v>191</v>
      </c>
      <c r="AO324" s="213" t="s">
        <v>191</v>
      </c>
      <c r="AP324" s="212" t="s">
        <v>191</v>
      </c>
      <c r="AQ324" s="213" t="s">
        <v>191</v>
      </c>
      <c r="AR324" s="212" t="s">
        <v>191</v>
      </c>
      <c r="AS324" s="213" t="s">
        <v>191</v>
      </c>
      <c r="AT324" s="212"/>
      <c r="AU324" s="213" t="s">
        <v>191</v>
      </c>
    </row>
    <row r="325" spans="1:47" x14ac:dyDescent="0.2">
      <c r="A325" s="141">
        <v>999</v>
      </c>
      <c r="B325" s="141" t="s">
        <v>2990</v>
      </c>
      <c r="C325" s="141"/>
      <c r="D325" s="141"/>
      <c r="E325" s="150">
        <v>39814</v>
      </c>
      <c r="F325" s="219" t="s">
        <v>3889</v>
      </c>
      <c r="G325" s="213" t="s">
        <v>3889</v>
      </c>
      <c r="H325" s="212" t="s">
        <v>3889</v>
      </c>
      <c r="I325" s="213" t="s">
        <v>3889</v>
      </c>
      <c r="J325" s="212" t="s">
        <v>3889</v>
      </c>
      <c r="K325" s="213" t="s">
        <v>3889</v>
      </c>
      <c r="L325" s="212" t="s">
        <v>3889</v>
      </c>
      <c r="M325" s="213" t="s">
        <v>3889</v>
      </c>
      <c r="N325" s="212" t="s">
        <v>3889</v>
      </c>
      <c r="O325" s="213" t="s">
        <v>3889</v>
      </c>
      <c r="P325" s="212" t="s">
        <v>3889</v>
      </c>
      <c r="Q325" s="213" t="s">
        <v>3889</v>
      </c>
      <c r="R325" s="212" t="s">
        <v>3889</v>
      </c>
      <c r="S325" s="213" t="s">
        <v>3889</v>
      </c>
      <c r="T325" s="241" t="s">
        <v>3889</v>
      </c>
      <c r="U325" s="213" t="s">
        <v>3889</v>
      </c>
      <c r="V325" s="212" t="s">
        <v>3889</v>
      </c>
      <c r="W325" s="213" t="s">
        <v>3889</v>
      </c>
      <c r="X325" s="212" t="s">
        <v>3889</v>
      </c>
      <c r="Y325" s="213" t="s">
        <v>3889</v>
      </c>
      <c r="Z325" s="212" t="s">
        <v>3889</v>
      </c>
      <c r="AA325" s="214" t="s">
        <v>3889</v>
      </c>
      <c r="AB325" s="212" t="s">
        <v>3889</v>
      </c>
      <c r="AC325" s="213" t="s">
        <v>3889</v>
      </c>
      <c r="AD325" s="212" t="s">
        <v>3889</v>
      </c>
      <c r="AE325" s="213" t="s">
        <v>3889</v>
      </c>
      <c r="AF325" s="212" t="s">
        <v>3889</v>
      </c>
      <c r="AG325" s="213" t="s">
        <v>3889</v>
      </c>
      <c r="AH325" s="212" t="s">
        <v>3889</v>
      </c>
      <c r="AI325" s="213" t="s">
        <v>3889</v>
      </c>
      <c r="AJ325" s="212" t="s">
        <v>3889</v>
      </c>
      <c r="AK325" s="213" t="s">
        <v>3889</v>
      </c>
      <c r="AL325" s="212" t="s">
        <v>3889</v>
      </c>
      <c r="AM325" s="214" t="s">
        <v>3889</v>
      </c>
      <c r="AN325" s="212" t="s">
        <v>3889</v>
      </c>
      <c r="AO325" s="213" t="s">
        <v>3889</v>
      </c>
      <c r="AP325" s="212" t="s">
        <v>3889</v>
      </c>
      <c r="AQ325" s="213" t="s">
        <v>3889</v>
      </c>
      <c r="AR325" s="212" t="s">
        <v>3889</v>
      </c>
      <c r="AS325" s="213" t="s">
        <v>3889</v>
      </c>
      <c r="AT325" s="212" t="s">
        <v>3889</v>
      </c>
      <c r="AU325" s="213" t="s">
        <v>3889</v>
      </c>
    </row>
    <row r="326" spans="1:47" ht="12.75" x14ac:dyDescent="0.2">
      <c r="A326"/>
      <c r="B326"/>
      <c r="C326"/>
      <c r="D326"/>
      <c r="E326"/>
    </row>
  </sheetData>
  <pageMargins left="0.23622047244094491" right="0.23622047244094491" top="0.35433070866141736" bottom="0.35433070866141736" header="0.11811023622047245" footer="0.11811023622047245"/>
  <pageSetup paperSize="9" scale="71" fitToHeight="0" orientation="landscape" r:id="rId1"/>
  <headerFooter>
    <oddHeader>&amp;C&amp;"Calibri"&amp;10&amp;K0000FF- Internal -&amp;1#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H352"/>
  <sheetViews>
    <sheetView zoomScaleNormal="100" workbookViewId="0">
      <pane xSplit="5" ySplit="11" topLeftCell="GI56" activePane="bottomRight" state="frozen"/>
      <selection pane="topRight" activeCell="F1" sqref="F1"/>
      <selection pane="bottomLeft" activeCell="A13" sqref="A13"/>
      <selection pane="bottomRight" sqref="A1:XFD1048576"/>
    </sheetView>
  </sheetViews>
  <sheetFormatPr defaultRowHeight="11.25" x14ac:dyDescent="0.2"/>
  <cols>
    <col min="1" max="1" width="4" style="15" customWidth="1"/>
    <col min="2" max="2" width="27.140625" style="14" customWidth="1"/>
    <col min="3" max="4" width="3.140625" style="14" customWidth="1"/>
    <col min="5" max="5" width="9.28515625" style="15" customWidth="1"/>
    <col min="6" max="236" width="3.7109375" style="15" customWidth="1"/>
    <col min="237" max="237" width="3.5703125" style="15" customWidth="1"/>
    <col min="238" max="238" width="4" style="15" customWidth="1"/>
    <col min="239" max="244" width="9.28515625" style="15" customWidth="1"/>
    <col min="245" max="16384" width="9.140625" style="15"/>
  </cols>
  <sheetData>
    <row r="1" spans="1:242" x14ac:dyDescent="0.2">
      <c r="A1" s="133" t="s">
        <v>4140</v>
      </c>
      <c r="B1" s="134"/>
      <c r="C1" s="134"/>
      <c r="D1" s="134"/>
      <c r="E1" s="135"/>
      <c r="F1" s="242" t="s">
        <v>1111</v>
      </c>
      <c r="G1" s="220"/>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row>
    <row r="2" spans="1:242" x14ac:dyDescent="0.2">
      <c r="A2" s="136" t="s">
        <v>4151</v>
      </c>
      <c r="F2" s="250" t="s">
        <v>4152</v>
      </c>
      <c r="G2" s="246"/>
      <c r="H2" s="246"/>
      <c r="I2" s="246"/>
      <c r="J2" s="246"/>
      <c r="K2" s="246"/>
      <c r="L2" s="246"/>
      <c r="M2" s="246"/>
      <c r="N2" s="246"/>
      <c r="O2" s="247" t="s">
        <v>1064</v>
      </c>
      <c r="P2" s="247"/>
      <c r="Q2" s="247"/>
      <c r="R2" s="247"/>
      <c r="S2" s="247"/>
      <c r="T2" s="247"/>
      <c r="U2" s="247"/>
      <c r="V2" s="247"/>
      <c r="W2" s="251" t="s">
        <v>1252</v>
      </c>
      <c r="X2" s="246" t="s">
        <v>1051</v>
      </c>
      <c r="Y2" s="246"/>
      <c r="Z2" s="246"/>
      <c r="AA2" s="246"/>
      <c r="AB2" s="246"/>
      <c r="AC2" s="246"/>
      <c r="AD2" s="246"/>
      <c r="AE2" s="246"/>
      <c r="AF2" s="252" t="s">
        <v>1252</v>
      </c>
      <c r="AG2" s="247" t="s">
        <v>2286</v>
      </c>
      <c r="AH2" s="247"/>
      <c r="AI2" s="247"/>
      <c r="AJ2" s="247"/>
      <c r="AK2" s="247"/>
      <c r="AL2" s="247"/>
      <c r="AM2" s="247"/>
      <c r="AN2" s="247"/>
      <c r="AO2" s="251" t="s">
        <v>1252</v>
      </c>
      <c r="AP2" s="246" t="s">
        <v>126</v>
      </c>
      <c r="AQ2" s="246"/>
      <c r="AR2" s="246"/>
      <c r="AS2" s="246"/>
      <c r="AT2" s="246"/>
      <c r="AU2" s="246"/>
      <c r="AV2" s="246"/>
      <c r="AW2" s="246"/>
      <c r="AX2" s="252" t="s">
        <v>1252</v>
      </c>
      <c r="AY2" s="247" t="s">
        <v>135</v>
      </c>
      <c r="AZ2" s="247"/>
      <c r="BA2" s="247"/>
      <c r="BB2" s="247"/>
      <c r="BC2" s="247"/>
      <c r="BD2" s="247"/>
      <c r="BE2" s="247"/>
      <c r="BF2" s="247"/>
      <c r="BG2" s="251" t="s">
        <v>1252</v>
      </c>
      <c r="BH2" s="246" t="s">
        <v>143</v>
      </c>
      <c r="BI2" s="246"/>
      <c r="BJ2" s="246"/>
      <c r="BK2" s="246"/>
      <c r="BL2" s="246"/>
      <c r="BM2" s="246"/>
      <c r="BN2" s="246"/>
      <c r="BO2" s="246"/>
      <c r="BP2" s="252" t="s">
        <v>1252</v>
      </c>
      <c r="BQ2" s="247" t="s">
        <v>152</v>
      </c>
      <c r="BR2" s="247"/>
      <c r="BS2" s="247"/>
      <c r="BT2" s="247"/>
      <c r="BU2" s="247"/>
      <c r="BV2" s="247"/>
      <c r="BW2" s="247"/>
      <c r="BX2" s="247"/>
      <c r="BY2" s="251" t="s">
        <v>1252</v>
      </c>
      <c r="BZ2" s="246" t="s">
        <v>161</v>
      </c>
      <c r="CA2" s="246"/>
      <c r="CB2" s="246"/>
      <c r="CC2" s="246"/>
      <c r="CD2" s="246"/>
      <c r="CE2" s="246"/>
      <c r="CF2" s="246"/>
      <c r="CG2" s="246"/>
      <c r="CH2" s="252" t="s">
        <v>1252</v>
      </c>
      <c r="CI2" s="247" t="s">
        <v>2436</v>
      </c>
      <c r="CJ2" s="247"/>
      <c r="CK2" s="247"/>
      <c r="CL2" s="247"/>
      <c r="CM2" s="247"/>
      <c r="CN2" s="247"/>
      <c r="CO2" s="247"/>
      <c r="CP2" s="247"/>
      <c r="CQ2" s="251" t="s">
        <v>1252</v>
      </c>
      <c r="CR2" s="246" t="s">
        <v>2445</v>
      </c>
      <c r="CS2" s="246"/>
      <c r="CT2" s="246"/>
      <c r="CU2" s="246"/>
      <c r="CV2" s="246"/>
      <c r="CW2" s="246"/>
      <c r="CX2" s="246"/>
      <c r="CY2" s="246"/>
      <c r="CZ2" s="252" t="s">
        <v>1252</v>
      </c>
      <c r="DA2" s="247" t="s">
        <v>2454</v>
      </c>
      <c r="DB2" s="247"/>
      <c r="DC2" s="247"/>
      <c r="DD2" s="247"/>
      <c r="DE2" s="247"/>
      <c r="DF2" s="247"/>
      <c r="DG2" s="247"/>
      <c r="DH2" s="247"/>
      <c r="DI2" s="251" t="s">
        <v>1252</v>
      </c>
      <c r="DJ2" s="246" t="s">
        <v>2463</v>
      </c>
      <c r="DK2" s="246"/>
      <c r="DL2" s="246"/>
      <c r="DM2" s="246"/>
      <c r="DN2" s="246"/>
      <c r="DO2" s="246"/>
      <c r="DP2" s="246"/>
      <c r="DQ2" s="246"/>
      <c r="DR2" s="252" t="s">
        <v>1252</v>
      </c>
      <c r="DS2" s="247" t="s">
        <v>4166</v>
      </c>
      <c r="DT2" s="247"/>
      <c r="DU2" s="247"/>
      <c r="DV2" s="247"/>
      <c r="DW2" s="247"/>
      <c r="DX2" s="247"/>
      <c r="DY2" s="247"/>
      <c r="DZ2" s="247"/>
      <c r="EA2" s="251" t="s">
        <v>1252</v>
      </c>
      <c r="EB2" s="246" t="s">
        <v>4171</v>
      </c>
      <c r="EC2" s="246"/>
      <c r="ED2" s="246"/>
      <c r="EE2" s="246"/>
      <c r="EF2" s="246"/>
      <c r="EG2" s="246"/>
      <c r="EH2" s="246"/>
      <c r="EI2" s="246"/>
      <c r="EJ2" s="246"/>
      <c r="EK2" s="252" t="s">
        <v>1252</v>
      </c>
      <c r="EL2" s="247" t="s">
        <v>2190</v>
      </c>
      <c r="EM2" s="247"/>
      <c r="EN2" s="247"/>
      <c r="EO2" s="247"/>
      <c r="EP2" s="247"/>
      <c r="EQ2" s="247"/>
      <c r="ER2" s="247"/>
      <c r="ES2" s="247"/>
      <c r="ET2" s="251" t="s">
        <v>1252</v>
      </c>
      <c r="EU2" s="246" t="s">
        <v>2199</v>
      </c>
      <c r="EV2" s="246"/>
      <c r="EW2" s="246"/>
      <c r="EX2" s="246"/>
      <c r="EY2" s="246"/>
      <c r="EZ2" s="246"/>
      <c r="FA2" s="246"/>
      <c r="FB2" s="246"/>
      <c r="FC2" s="252" t="s">
        <v>1252</v>
      </c>
      <c r="FD2" s="247" t="s">
        <v>2208</v>
      </c>
      <c r="FE2" s="247"/>
      <c r="FF2" s="247"/>
      <c r="FG2" s="247"/>
      <c r="FH2" s="247"/>
      <c r="FI2" s="247"/>
      <c r="FJ2" s="247"/>
      <c r="FK2" s="247"/>
      <c r="FL2" s="251" t="s">
        <v>1252</v>
      </c>
      <c r="FM2" s="246" t="s">
        <v>2217</v>
      </c>
      <c r="FN2" s="246"/>
      <c r="FO2" s="246"/>
      <c r="FP2" s="246"/>
      <c r="FQ2" s="246"/>
      <c r="FR2" s="246"/>
      <c r="FS2" s="246"/>
      <c r="FT2" s="246"/>
      <c r="FU2" s="252" t="s">
        <v>1252</v>
      </c>
      <c r="FV2" s="247" t="s">
        <v>4181</v>
      </c>
      <c r="FW2" s="247"/>
      <c r="FX2" s="247"/>
      <c r="FY2" s="247"/>
      <c r="FZ2" s="247"/>
      <c r="GA2" s="247"/>
      <c r="GB2" s="247"/>
      <c r="GC2" s="247"/>
      <c r="GD2" s="251" t="s">
        <v>1252</v>
      </c>
      <c r="GE2" s="246" t="s">
        <v>2232</v>
      </c>
      <c r="GF2" s="246"/>
      <c r="GG2" s="246"/>
      <c r="GH2" s="246"/>
      <c r="GI2" s="246"/>
      <c r="GJ2" s="246"/>
      <c r="GK2" s="246"/>
      <c r="GL2" s="246"/>
      <c r="GM2" s="252" t="s">
        <v>1252</v>
      </c>
      <c r="GN2" s="252"/>
      <c r="GO2" s="252"/>
      <c r="GP2" s="247" t="s">
        <v>2241</v>
      </c>
      <c r="GQ2" s="247"/>
      <c r="GR2" s="247"/>
      <c r="GS2" s="247"/>
      <c r="GT2" s="247"/>
      <c r="GU2" s="247"/>
      <c r="GV2" s="247"/>
      <c r="GW2" s="247"/>
      <c r="GX2" s="251" t="s">
        <v>1252</v>
      </c>
      <c r="GY2" s="246" t="s">
        <v>4185</v>
      </c>
      <c r="GZ2" s="246"/>
      <c r="HA2" s="246"/>
      <c r="HB2" s="246"/>
      <c r="HC2" s="246"/>
      <c r="HD2" s="246"/>
      <c r="HE2" s="246"/>
      <c r="HF2" s="246"/>
      <c r="HG2" s="252" t="s">
        <v>1252</v>
      </c>
      <c r="HH2" s="247" t="s">
        <v>4189</v>
      </c>
      <c r="HI2" s="247"/>
      <c r="HJ2" s="247"/>
      <c r="HK2" s="247"/>
      <c r="HL2" s="247"/>
      <c r="HM2" s="247"/>
      <c r="HN2" s="247"/>
      <c r="HO2" s="247"/>
      <c r="HP2" s="251" t="s">
        <v>1252</v>
      </c>
      <c r="HQ2" s="246" t="s">
        <v>2266</v>
      </c>
      <c r="HR2" s="246"/>
      <c r="HS2" s="246"/>
      <c r="HT2" s="246"/>
      <c r="HU2" s="246"/>
      <c r="HV2" s="246"/>
      <c r="HW2" s="246"/>
      <c r="HX2" s="246"/>
      <c r="HY2" s="252" t="s">
        <v>1252</v>
      </c>
      <c r="HZ2" s="249" t="s">
        <v>1110</v>
      </c>
      <c r="IA2" s="248"/>
      <c r="IB2" s="248"/>
      <c r="IC2" s="248"/>
      <c r="ID2" s="248"/>
    </row>
    <row r="3" spans="1:242" x14ac:dyDescent="0.2">
      <c r="A3" s="302" t="s">
        <v>196</v>
      </c>
      <c r="B3" s="37" t="s">
        <v>5300</v>
      </c>
      <c r="C3" s="37"/>
      <c r="D3" s="37"/>
      <c r="E3" s="100" t="s">
        <v>333</v>
      </c>
      <c r="F3" s="246"/>
      <c r="G3" s="255" t="s">
        <v>1041</v>
      </c>
      <c r="H3" s="247"/>
      <c r="I3" s="247"/>
      <c r="J3" s="247"/>
      <c r="K3" s="247"/>
      <c r="L3" s="247"/>
      <c r="M3" s="247"/>
      <c r="N3" s="247"/>
      <c r="O3" s="251" t="s">
        <v>1252</v>
      </c>
      <c r="P3" s="246" t="s">
        <v>1047</v>
      </c>
      <c r="Q3" s="246"/>
      <c r="R3" s="246"/>
      <c r="S3" s="246"/>
      <c r="T3" s="246"/>
      <c r="U3" s="246"/>
      <c r="V3" s="246"/>
      <c r="W3" s="246"/>
      <c r="X3" s="252" t="s">
        <v>1252</v>
      </c>
      <c r="Y3" s="247" t="s">
        <v>1052</v>
      </c>
      <c r="Z3" s="247"/>
      <c r="AA3" s="247"/>
      <c r="AB3" s="247"/>
      <c r="AC3" s="247"/>
      <c r="AD3" s="247"/>
      <c r="AE3" s="247"/>
      <c r="AF3" s="247"/>
      <c r="AG3" s="251" t="s">
        <v>1252</v>
      </c>
      <c r="AH3" s="246" t="s">
        <v>2289</v>
      </c>
      <c r="AI3" s="246"/>
      <c r="AJ3" s="246"/>
      <c r="AK3" s="246"/>
      <c r="AL3" s="246"/>
      <c r="AM3" s="246"/>
      <c r="AN3" s="246"/>
      <c r="AO3" s="246"/>
      <c r="AP3" s="252" t="s">
        <v>1252</v>
      </c>
      <c r="AQ3" s="247" t="s">
        <v>127</v>
      </c>
      <c r="AR3" s="247"/>
      <c r="AS3" s="247"/>
      <c r="AT3" s="247"/>
      <c r="AU3" s="247"/>
      <c r="AV3" s="247"/>
      <c r="AW3" s="247"/>
      <c r="AX3" s="247"/>
      <c r="AY3" s="251" t="s">
        <v>1252</v>
      </c>
      <c r="AZ3" s="246" t="s">
        <v>136</v>
      </c>
      <c r="BA3" s="246"/>
      <c r="BB3" s="246"/>
      <c r="BC3" s="246"/>
      <c r="BD3" s="246"/>
      <c r="BE3" s="246"/>
      <c r="BF3" s="246"/>
      <c r="BG3" s="246"/>
      <c r="BH3" s="252" t="s">
        <v>1252</v>
      </c>
      <c r="BI3" s="247" t="s">
        <v>144</v>
      </c>
      <c r="BJ3" s="247"/>
      <c r="BK3" s="247"/>
      <c r="BL3" s="247"/>
      <c r="BM3" s="247"/>
      <c r="BN3" s="247"/>
      <c r="BO3" s="247"/>
      <c r="BP3" s="247"/>
      <c r="BQ3" s="251" t="s">
        <v>1252</v>
      </c>
      <c r="BR3" s="246" t="s">
        <v>153</v>
      </c>
      <c r="BS3" s="246"/>
      <c r="BT3" s="246"/>
      <c r="BU3" s="246"/>
      <c r="BV3" s="246"/>
      <c r="BW3" s="246"/>
      <c r="BX3" s="246"/>
      <c r="BY3" s="246"/>
      <c r="BZ3" s="252" t="s">
        <v>1252</v>
      </c>
      <c r="CA3" s="247" t="s">
        <v>162</v>
      </c>
      <c r="CB3" s="247"/>
      <c r="CC3" s="247"/>
      <c r="CD3" s="247"/>
      <c r="CE3" s="247"/>
      <c r="CF3" s="247"/>
      <c r="CG3" s="247"/>
      <c r="CH3" s="247"/>
      <c r="CI3" s="251" t="s">
        <v>1252</v>
      </c>
      <c r="CJ3" s="246" t="s">
        <v>2437</v>
      </c>
      <c r="CK3" s="246"/>
      <c r="CL3" s="246"/>
      <c r="CM3" s="246"/>
      <c r="CN3" s="246"/>
      <c r="CO3" s="246"/>
      <c r="CP3" s="246"/>
      <c r="CQ3" s="246"/>
      <c r="CR3" s="252" t="s">
        <v>1252</v>
      </c>
      <c r="CS3" s="247" t="s">
        <v>2446</v>
      </c>
      <c r="CT3" s="247"/>
      <c r="CU3" s="247"/>
      <c r="CV3" s="247"/>
      <c r="CW3" s="247"/>
      <c r="CX3" s="247"/>
      <c r="CY3" s="247"/>
      <c r="CZ3" s="247"/>
      <c r="DA3" s="251" t="s">
        <v>1252</v>
      </c>
      <c r="DB3" s="246" t="s">
        <v>2455</v>
      </c>
      <c r="DC3" s="246"/>
      <c r="DD3" s="246"/>
      <c r="DE3" s="246"/>
      <c r="DF3" s="246"/>
      <c r="DG3" s="246"/>
      <c r="DH3" s="246"/>
      <c r="DI3" s="246"/>
      <c r="DJ3" s="252" t="s">
        <v>1252</v>
      </c>
      <c r="DK3" s="247" t="s">
        <v>2464</v>
      </c>
      <c r="DL3" s="247"/>
      <c r="DM3" s="247"/>
      <c r="DN3" s="247"/>
      <c r="DO3" s="247"/>
      <c r="DP3" s="247"/>
      <c r="DQ3" s="247"/>
      <c r="DR3" s="247"/>
      <c r="DS3" s="251" t="s">
        <v>1252</v>
      </c>
      <c r="DT3" s="246" t="s">
        <v>2472</v>
      </c>
      <c r="DU3" s="246"/>
      <c r="DV3" s="246"/>
      <c r="DW3" s="246"/>
      <c r="DX3" s="246"/>
      <c r="DY3" s="246"/>
      <c r="DZ3" s="246"/>
      <c r="EA3" s="246"/>
      <c r="EB3" s="252" t="s">
        <v>1252</v>
      </c>
      <c r="EC3" s="247" t="s">
        <v>4172</v>
      </c>
      <c r="ED3" s="247"/>
      <c r="EE3" s="247"/>
      <c r="EF3" s="247"/>
      <c r="EG3" s="247"/>
      <c r="EH3" s="247"/>
      <c r="EI3" s="247"/>
      <c r="EJ3" s="247"/>
      <c r="EK3" s="247"/>
      <c r="EL3" s="251" t="s">
        <v>1252</v>
      </c>
      <c r="EM3" s="298" t="s">
        <v>4173</v>
      </c>
      <c r="EN3" s="246"/>
      <c r="EO3" s="246"/>
      <c r="EP3" s="246"/>
      <c r="EQ3" s="246"/>
      <c r="ER3" s="246"/>
      <c r="ES3" s="246"/>
      <c r="ET3" s="246"/>
      <c r="EU3" s="252" t="s">
        <v>1252</v>
      </c>
      <c r="EV3" s="247" t="s">
        <v>2200</v>
      </c>
      <c r="EW3" s="247"/>
      <c r="EX3" s="247"/>
      <c r="EY3" s="247"/>
      <c r="EZ3" s="247"/>
      <c r="FA3" s="247"/>
      <c r="FB3" s="247"/>
      <c r="FC3" s="247"/>
      <c r="FD3" s="251" t="s">
        <v>1252</v>
      </c>
      <c r="FE3" s="246" t="s">
        <v>4175</v>
      </c>
      <c r="FF3" s="246"/>
      <c r="FG3" s="246"/>
      <c r="FH3" s="246"/>
      <c r="FI3" s="246"/>
      <c r="FJ3" s="246"/>
      <c r="FK3" s="246"/>
      <c r="FL3" s="246"/>
      <c r="FM3" s="252" t="s">
        <v>1252</v>
      </c>
      <c r="FN3" s="247" t="s">
        <v>4178</v>
      </c>
      <c r="FO3" s="247"/>
      <c r="FP3" s="247"/>
      <c r="FQ3" s="247"/>
      <c r="FR3" s="247"/>
      <c r="FS3" s="247"/>
      <c r="FT3" s="247"/>
      <c r="FU3" s="247"/>
      <c r="FV3" s="251" t="s">
        <v>1252</v>
      </c>
      <c r="FW3" s="246" t="s">
        <v>4182</v>
      </c>
      <c r="FX3" s="246"/>
      <c r="FY3" s="246"/>
      <c r="FZ3" s="246"/>
      <c r="GA3" s="246"/>
      <c r="GB3" s="246"/>
      <c r="GC3" s="246"/>
      <c r="GD3" s="246"/>
      <c r="GE3" s="252" t="s">
        <v>1252</v>
      </c>
      <c r="GF3" s="247" t="s">
        <v>2233</v>
      </c>
      <c r="GG3" s="247"/>
      <c r="GH3" s="247"/>
      <c r="GI3" s="247"/>
      <c r="GJ3" s="247"/>
      <c r="GK3" s="247"/>
      <c r="GL3" s="247"/>
      <c r="GM3" s="247"/>
      <c r="GN3" s="247"/>
      <c r="GO3" s="247"/>
      <c r="GP3" s="251" t="s">
        <v>1252</v>
      </c>
      <c r="GQ3" s="246" t="s">
        <v>2242</v>
      </c>
      <c r="GR3" s="246"/>
      <c r="GS3" s="246"/>
      <c r="GT3" s="246"/>
      <c r="GU3" s="246"/>
      <c r="GV3" s="246"/>
      <c r="GW3" s="246"/>
      <c r="GX3" s="246"/>
      <c r="GY3" s="252" t="s">
        <v>1252</v>
      </c>
      <c r="GZ3" s="247" t="s">
        <v>2251</v>
      </c>
      <c r="HA3" s="247"/>
      <c r="HB3" s="247"/>
      <c r="HC3" s="247"/>
      <c r="HD3" s="247"/>
      <c r="HE3" s="247"/>
      <c r="HF3" s="247"/>
      <c r="HG3" s="247"/>
      <c r="HH3" s="251" t="s">
        <v>1252</v>
      </c>
      <c r="HI3" s="246" t="s">
        <v>4190</v>
      </c>
      <c r="HJ3" s="246"/>
      <c r="HK3" s="246"/>
      <c r="HL3" s="246"/>
      <c r="HM3" s="246"/>
      <c r="HN3" s="246"/>
      <c r="HO3" s="246"/>
      <c r="HP3" s="246"/>
      <c r="HQ3" s="252" t="s">
        <v>1252</v>
      </c>
      <c r="HR3" s="247" t="s">
        <v>2267</v>
      </c>
      <c r="HS3" s="247"/>
      <c r="HT3" s="247"/>
      <c r="HU3" s="247"/>
      <c r="HV3" s="247"/>
      <c r="HW3" s="247"/>
      <c r="HX3" s="247"/>
      <c r="HY3" s="247"/>
      <c r="HZ3" s="253" t="s">
        <v>1252</v>
      </c>
      <c r="IA3" s="300"/>
      <c r="IB3" s="300"/>
      <c r="IC3" s="300"/>
      <c r="ID3" s="300"/>
    </row>
    <row r="4" spans="1:242" x14ac:dyDescent="0.2">
      <c r="A4" s="36" t="s">
        <v>195</v>
      </c>
      <c r="B4" s="37" t="s">
        <v>5301</v>
      </c>
      <c r="C4" s="38"/>
      <c r="D4" s="38"/>
      <c r="E4" s="31"/>
      <c r="F4" s="246"/>
      <c r="G4" s="247"/>
      <c r="H4" s="256" t="s">
        <v>1042</v>
      </c>
      <c r="I4" s="246"/>
      <c r="J4" s="246"/>
      <c r="K4" s="246"/>
      <c r="L4" s="246"/>
      <c r="M4" s="246"/>
      <c r="N4" s="246"/>
      <c r="O4" s="247"/>
      <c r="P4" s="252" t="s">
        <v>1252</v>
      </c>
      <c r="Q4" s="247" t="s">
        <v>2292</v>
      </c>
      <c r="R4" s="247"/>
      <c r="S4" s="247"/>
      <c r="T4" s="247"/>
      <c r="U4" s="247"/>
      <c r="V4" s="247"/>
      <c r="W4" s="247"/>
      <c r="X4" s="246"/>
      <c r="Y4" s="251" t="s">
        <v>1252</v>
      </c>
      <c r="Z4" s="246" t="s">
        <v>1053</v>
      </c>
      <c r="AA4" s="246"/>
      <c r="AB4" s="246"/>
      <c r="AC4" s="246"/>
      <c r="AD4" s="246"/>
      <c r="AE4" s="246"/>
      <c r="AF4" s="246"/>
      <c r="AG4" s="247"/>
      <c r="AH4" s="252" t="s">
        <v>1252</v>
      </c>
      <c r="AI4" s="247" t="s">
        <v>1059</v>
      </c>
      <c r="AJ4" s="247"/>
      <c r="AK4" s="247"/>
      <c r="AL4" s="247"/>
      <c r="AM4" s="247"/>
      <c r="AN4" s="247"/>
      <c r="AO4" s="247"/>
      <c r="AP4" s="246"/>
      <c r="AQ4" s="251" t="s">
        <v>1252</v>
      </c>
      <c r="AR4" s="246" t="s">
        <v>128</v>
      </c>
      <c r="AS4" s="246"/>
      <c r="AT4" s="246"/>
      <c r="AU4" s="246"/>
      <c r="AV4" s="246"/>
      <c r="AW4" s="246"/>
      <c r="AX4" s="246"/>
      <c r="AY4" s="247"/>
      <c r="AZ4" s="252" t="s">
        <v>1252</v>
      </c>
      <c r="BA4" s="247" t="s">
        <v>2297</v>
      </c>
      <c r="BB4" s="247"/>
      <c r="BC4" s="247"/>
      <c r="BD4" s="247"/>
      <c r="BE4" s="247"/>
      <c r="BF4" s="247"/>
      <c r="BG4" s="247"/>
      <c r="BH4" s="246"/>
      <c r="BI4" s="251" t="s">
        <v>1252</v>
      </c>
      <c r="BJ4" s="246" t="s">
        <v>145</v>
      </c>
      <c r="BK4" s="246"/>
      <c r="BL4" s="246"/>
      <c r="BM4" s="246"/>
      <c r="BN4" s="246"/>
      <c r="BO4" s="246"/>
      <c r="BP4" s="246"/>
      <c r="BQ4" s="247"/>
      <c r="BR4" s="252" t="s">
        <v>1252</v>
      </c>
      <c r="BS4" s="247" t="s">
        <v>4159</v>
      </c>
      <c r="BT4" s="247"/>
      <c r="BU4" s="247"/>
      <c r="BV4" s="247"/>
      <c r="BW4" s="247"/>
      <c r="BX4" s="247"/>
      <c r="BY4" s="247"/>
      <c r="BZ4" s="246"/>
      <c r="CA4" s="251" t="s">
        <v>1252</v>
      </c>
      <c r="CB4" s="246" t="s">
        <v>163</v>
      </c>
      <c r="CC4" s="246"/>
      <c r="CD4" s="246"/>
      <c r="CE4" s="246"/>
      <c r="CF4" s="246"/>
      <c r="CG4" s="246"/>
      <c r="CH4" s="246"/>
      <c r="CI4" s="247"/>
      <c r="CJ4" s="252" t="s">
        <v>1252</v>
      </c>
      <c r="CK4" s="247" t="s">
        <v>2438</v>
      </c>
      <c r="CL4" s="247"/>
      <c r="CM4" s="247"/>
      <c r="CN4" s="247"/>
      <c r="CO4" s="247"/>
      <c r="CP4" s="247"/>
      <c r="CQ4" s="247"/>
      <c r="CR4" s="246"/>
      <c r="CS4" s="251" t="s">
        <v>1252</v>
      </c>
      <c r="CT4" s="246" t="s">
        <v>2447</v>
      </c>
      <c r="CU4" s="246"/>
      <c r="CV4" s="246"/>
      <c r="CW4" s="246"/>
      <c r="CX4" s="246"/>
      <c r="CY4" s="246"/>
      <c r="CZ4" s="246"/>
      <c r="DA4" s="247"/>
      <c r="DB4" s="252" t="s">
        <v>1252</v>
      </c>
      <c r="DC4" s="247" t="s">
        <v>2456</v>
      </c>
      <c r="DD4" s="247"/>
      <c r="DE4" s="247"/>
      <c r="DF4" s="247"/>
      <c r="DG4" s="247"/>
      <c r="DH4" s="247"/>
      <c r="DI4" s="247"/>
      <c r="DJ4" s="246"/>
      <c r="DK4" s="251" t="s">
        <v>1252</v>
      </c>
      <c r="DL4" s="246" t="s">
        <v>2465</v>
      </c>
      <c r="DM4" s="246"/>
      <c r="DN4" s="246"/>
      <c r="DO4" s="246"/>
      <c r="DP4" s="246"/>
      <c r="DQ4" s="246"/>
      <c r="DR4" s="246"/>
      <c r="DS4" s="247"/>
      <c r="DT4" s="252" t="s">
        <v>1252</v>
      </c>
      <c r="DU4" s="247" t="s">
        <v>2473</v>
      </c>
      <c r="DV4" s="247"/>
      <c r="DW4" s="247"/>
      <c r="DX4" s="247"/>
      <c r="DY4" s="247"/>
      <c r="DZ4" s="247"/>
      <c r="EA4" s="247"/>
      <c r="EB4" s="246"/>
      <c r="EC4" s="251" t="s">
        <v>1252</v>
      </c>
      <c r="ED4" s="305" t="s">
        <v>5274</v>
      </c>
      <c r="EE4" s="246" t="s">
        <v>2183</v>
      </c>
      <c r="EF4" s="246"/>
      <c r="EG4" s="246"/>
      <c r="EH4" s="246"/>
      <c r="EI4" s="246"/>
      <c r="EJ4" s="246"/>
      <c r="EK4" s="246"/>
      <c r="EL4" s="247"/>
      <c r="EM4" s="252" t="s">
        <v>1252</v>
      </c>
      <c r="EN4" s="299" t="s">
        <v>4174</v>
      </c>
      <c r="EO4" s="247"/>
      <c r="EP4" s="247"/>
      <c r="EQ4" s="247"/>
      <c r="ER4" s="247"/>
      <c r="ES4" s="247"/>
      <c r="ET4" s="247"/>
      <c r="EU4" s="246"/>
      <c r="EV4" s="251" t="s">
        <v>1252</v>
      </c>
      <c r="EW4" s="246" t="s">
        <v>2201</v>
      </c>
      <c r="EX4" s="246"/>
      <c r="EY4" s="246"/>
      <c r="EZ4" s="246"/>
      <c r="FA4" s="246"/>
      <c r="FB4" s="246"/>
      <c r="FC4" s="246"/>
      <c r="FD4" s="247"/>
      <c r="FE4" s="252" t="s">
        <v>1252</v>
      </c>
      <c r="FF4" s="247" t="s">
        <v>2210</v>
      </c>
      <c r="FG4" s="247"/>
      <c r="FH4" s="247"/>
      <c r="FI4" s="247"/>
      <c r="FJ4" s="247"/>
      <c r="FK4" s="247"/>
      <c r="FL4" s="247"/>
      <c r="FM4" s="246"/>
      <c r="FN4" s="251" t="s">
        <v>1252</v>
      </c>
      <c r="FO4" s="246" t="s">
        <v>4179</v>
      </c>
      <c r="FP4" s="246"/>
      <c r="FQ4" s="246"/>
      <c r="FR4" s="246"/>
      <c r="FS4" s="246"/>
      <c r="FT4" s="246"/>
      <c r="FU4" s="246"/>
      <c r="FV4" s="247"/>
      <c r="FW4" s="252" t="s">
        <v>1252</v>
      </c>
      <c r="FX4" s="247" t="s">
        <v>2228</v>
      </c>
      <c r="FY4" s="247"/>
      <c r="FZ4" s="247"/>
      <c r="GA4" s="247"/>
      <c r="GB4" s="247"/>
      <c r="GC4" s="247"/>
      <c r="GD4" s="247"/>
      <c r="GE4" s="246"/>
      <c r="GF4" s="251" t="s">
        <v>1252</v>
      </c>
      <c r="GG4" s="246" t="s">
        <v>2234</v>
      </c>
      <c r="GH4" s="246"/>
      <c r="GI4" s="246"/>
      <c r="GJ4" s="246"/>
      <c r="GK4" s="246"/>
      <c r="GL4" s="246"/>
      <c r="GM4" s="246"/>
      <c r="GN4" s="61" t="s">
        <v>7154</v>
      </c>
      <c r="GO4" s="246"/>
      <c r="GP4" s="247"/>
      <c r="GQ4" s="252" t="s">
        <v>1252</v>
      </c>
      <c r="GR4" s="247" t="s">
        <v>2243</v>
      </c>
      <c r="GS4" s="247"/>
      <c r="GT4" s="247"/>
      <c r="GU4" s="247"/>
      <c r="GV4" s="247"/>
      <c r="GW4" s="247"/>
      <c r="GX4" s="247"/>
      <c r="GY4" s="246"/>
      <c r="GZ4" s="251" t="s">
        <v>1252</v>
      </c>
      <c r="HA4" s="246" t="s">
        <v>2252</v>
      </c>
      <c r="HB4" s="246"/>
      <c r="HC4" s="246"/>
      <c r="HD4" s="246"/>
      <c r="HE4" s="246"/>
      <c r="HF4" s="246"/>
      <c r="HG4" s="246"/>
      <c r="HH4" s="247"/>
      <c r="HI4" s="252" t="s">
        <v>1252</v>
      </c>
      <c r="HJ4" s="247" t="s">
        <v>2260</v>
      </c>
      <c r="HK4" s="247"/>
      <c r="HL4" s="247"/>
      <c r="HM4" s="247"/>
      <c r="HN4" s="247"/>
      <c r="HO4" s="247"/>
      <c r="HP4" s="247"/>
      <c r="HQ4" s="246"/>
      <c r="HR4" s="251" t="s">
        <v>1252</v>
      </c>
      <c r="HS4" s="246" t="s">
        <v>2268</v>
      </c>
      <c r="HT4" s="246"/>
      <c r="HU4" s="246"/>
      <c r="HV4" s="246"/>
      <c r="HW4" s="246"/>
      <c r="HX4" s="246"/>
      <c r="HY4" s="246"/>
      <c r="HZ4" s="247"/>
      <c r="IA4" s="301" t="s">
        <v>1252</v>
      </c>
      <c r="IB4" s="248"/>
      <c r="IC4" s="248"/>
      <c r="ID4" s="248"/>
    </row>
    <row r="5" spans="1:242" x14ac:dyDescent="0.2">
      <c r="A5" s="102" t="s">
        <v>4192</v>
      </c>
      <c r="B5" s="49" t="s">
        <v>5302</v>
      </c>
      <c r="E5" s="31"/>
      <c r="F5" s="246"/>
      <c r="G5" s="247"/>
      <c r="H5" s="246"/>
      <c r="I5" s="255" t="s">
        <v>1043</v>
      </c>
      <c r="J5" s="247"/>
      <c r="K5" s="247"/>
      <c r="L5" s="247"/>
      <c r="M5" s="247"/>
      <c r="N5" s="247"/>
      <c r="O5" s="247"/>
      <c r="P5" s="246"/>
      <c r="Q5" s="251" t="s">
        <v>1252</v>
      </c>
      <c r="R5" s="246" t="s">
        <v>2293</v>
      </c>
      <c r="S5" s="246"/>
      <c r="T5" s="246"/>
      <c r="U5" s="246"/>
      <c r="V5" s="246"/>
      <c r="W5" s="246"/>
      <c r="X5" s="246"/>
      <c r="Y5" s="247"/>
      <c r="Z5" s="252" t="s">
        <v>1252</v>
      </c>
      <c r="AA5" s="247" t="s">
        <v>1054</v>
      </c>
      <c r="AB5" s="247"/>
      <c r="AC5" s="247"/>
      <c r="AD5" s="247"/>
      <c r="AE5" s="247"/>
      <c r="AF5" s="247"/>
      <c r="AG5" s="247"/>
      <c r="AH5" s="246"/>
      <c r="AI5" s="251" t="s">
        <v>1252</v>
      </c>
      <c r="AJ5" s="246" t="s">
        <v>4156</v>
      </c>
      <c r="AK5" s="246"/>
      <c r="AL5" s="246"/>
      <c r="AM5" s="246"/>
      <c r="AN5" s="246"/>
      <c r="AO5" s="246"/>
      <c r="AP5" s="246"/>
      <c r="AQ5" s="247"/>
      <c r="AR5" s="252" t="s">
        <v>1252</v>
      </c>
      <c r="AS5" s="247" t="s">
        <v>129</v>
      </c>
      <c r="AT5" s="247"/>
      <c r="AU5" s="247"/>
      <c r="AV5" s="247"/>
      <c r="AW5" s="247"/>
      <c r="AX5" s="247"/>
      <c r="AY5" s="247"/>
      <c r="AZ5" s="246"/>
      <c r="BA5" s="251" t="s">
        <v>1252</v>
      </c>
      <c r="BB5" s="246" t="s">
        <v>137</v>
      </c>
      <c r="BC5" s="246"/>
      <c r="BD5" s="246"/>
      <c r="BE5" s="246"/>
      <c r="BF5" s="246"/>
      <c r="BG5" s="246"/>
      <c r="BH5" s="246"/>
      <c r="BI5" s="247"/>
      <c r="BJ5" s="252" t="s">
        <v>1252</v>
      </c>
      <c r="BK5" s="247" t="s">
        <v>4158</v>
      </c>
      <c r="BL5" s="247"/>
      <c r="BM5" s="247"/>
      <c r="BN5" s="247"/>
      <c r="BO5" s="247"/>
      <c r="BP5" s="247"/>
      <c r="BQ5" s="247"/>
      <c r="BR5" s="246"/>
      <c r="BS5" s="251" t="s">
        <v>1252</v>
      </c>
      <c r="BT5" s="246" t="s">
        <v>155</v>
      </c>
      <c r="BU5" s="246"/>
      <c r="BV5" s="246"/>
      <c r="BW5" s="246"/>
      <c r="BX5" s="246"/>
      <c r="BY5" s="246"/>
      <c r="BZ5" s="246"/>
      <c r="CA5" s="247"/>
      <c r="CB5" s="252" t="s">
        <v>1252</v>
      </c>
      <c r="CC5" s="247" t="s">
        <v>164</v>
      </c>
      <c r="CD5" s="247"/>
      <c r="CE5" s="247"/>
      <c r="CF5" s="247"/>
      <c r="CG5" s="247"/>
      <c r="CH5" s="247"/>
      <c r="CI5" s="247"/>
      <c r="CJ5" s="246"/>
      <c r="CK5" s="251" t="s">
        <v>1252</v>
      </c>
      <c r="CL5" s="246" t="s">
        <v>2439</v>
      </c>
      <c r="CM5" s="246"/>
      <c r="CN5" s="246"/>
      <c r="CO5" s="246"/>
      <c r="CP5" s="246"/>
      <c r="CQ5" s="246"/>
      <c r="CR5" s="246"/>
      <c r="CS5" s="247"/>
      <c r="CT5" s="252" t="s">
        <v>1252</v>
      </c>
      <c r="CU5" s="247" t="s">
        <v>2448</v>
      </c>
      <c r="CV5" s="247"/>
      <c r="CW5" s="247"/>
      <c r="CX5" s="247"/>
      <c r="CY5" s="247"/>
      <c r="CZ5" s="247"/>
      <c r="DA5" s="247"/>
      <c r="DB5" s="246"/>
      <c r="DC5" s="251" t="s">
        <v>1252</v>
      </c>
      <c r="DD5" s="246" t="s">
        <v>2457</v>
      </c>
      <c r="DE5" s="246"/>
      <c r="DF5" s="246"/>
      <c r="DG5" s="246"/>
      <c r="DH5" s="246"/>
      <c r="DI5" s="246"/>
      <c r="DJ5" s="246"/>
      <c r="DK5" s="247"/>
      <c r="DL5" s="252" t="s">
        <v>1252</v>
      </c>
      <c r="DM5" s="247" t="s">
        <v>2466</v>
      </c>
      <c r="DN5" s="247"/>
      <c r="DO5" s="247"/>
      <c r="DP5" s="247"/>
      <c r="DQ5" s="247"/>
      <c r="DR5" s="247"/>
      <c r="DS5" s="247"/>
      <c r="DT5" s="246"/>
      <c r="DU5" s="251" t="s">
        <v>1252</v>
      </c>
      <c r="DV5" s="246" t="s">
        <v>2178</v>
      </c>
      <c r="DW5" s="246"/>
      <c r="DX5" s="246"/>
      <c r="DY5" s="246"/>
      <c r="DZ5" s="246"/>
      <c r="EA5" s="246"/>
      <c r="EB5" s="246"/>
      <c r="EC5" s="247"/>
      <c r="ED5" s="247"/>
      <c r="EE5" s="252" t="s">
        <v>1252</v>
      </c>
      <c r="EF5" s="247" t="s">
        <v>2184</v>
      </c>
      <c r="EG5" s="247"/>
      <c r="EH5" s="247"/>
      <c r="EI5" s="247"/>
      <c r="EJ5" s="247"/>
      <c r="EK5" s="247"/>
      <c r="EL5" s="247"/>
      <c r="EM5" s="246"/>
      <c r="EN5" s="251" t="s">
        <v>1252</v>
      </c>
      <c r="EO5" s="246" t="s">
        <v>2193</v>
      </c>
      <c r="EP5" s="246"/>
      <c r="EQ5" s="246"/>
      <c r="ER5" s="246"/>
      <c r="ES5" s="246"/>
      <c r="ET5" s="246"/>
      <c r="EU5" s="246"/>
      <c r="EV5" s="247"/>
      <c r="EW5" s="252" t="s">
        <v>1252</v>
      </c>
      <c r="EX5" s="247" t="s">
        <v>2202</v>
      </c>
      <c r="EY5" s="247"/>
      <c r="EZ5" s="247"/>
      <c r="FA5" s="247"/>
      <c r="FB5" s="247"/>
      <c r="FC5" s="247"/>
      <c r="FD5" s="247"/>
      <c r="FE5" s="246"/>
      <c r="FF5" s="251" t="s">
        <v>1252</v>
      </c>
      <c r="FG5" s="246" t="s">
        <v>2211</v>
      </c>
      <c r="FH5" s="246"/>
      <c r="FI5" s="246"/>
      <c r="FJ5" s="246"/>
      <c r="FK5" s="246"/>
      <c r="FL5" s="246"/>
      <c r="FM5" s="246"/>
      <c r="FN5" s="247"/>
      <c r="FO5" s="252" t="s">
        <v>1252</v>
      </c>
      <c r="FP5" s="247" t="s">
        <v>2220</v>
      </c>
      <c r="FQ5" s="247"/>
      <c r="FR5" s="247"/>
      <c r="FS5" s="247"/>
      <c r="FT5" s="247"/>
      <c r="FU5" s="247"/>
      <c r="FV5" s="247"/>
      <c r="FW5" s="246"/>
      <c r="FX5" s="251" t="s">
        <v>1252</v>
      </c>
      <c r="FY5" s="246" t="s">
        <v>2229</v>
      </c>
      <c r="FZ5" s="246"/>
      <c r="GA5" s="246"/>
      <c r="GB5" s="246"/>
      <c r="GC5" s="246"/>
      <c r="GD5" s="246"/>
      <c r="GE5" s="246"/>
      <c r="GF5" s="247"/>
      <c r="GG5" s="252" t="s">
        <v>1252</v>
      </c>
      <c r="GH5" s="247" t="s">
        <v>2235</v>
      </c>
      <c r="GI5" s="247"/>
      <c r="GJ5" s="247"/>
      <c r="GK5" s="247"/>
      <c r="GL5" s="247"/>
      <c r="GM5" s="247"/>
      <c r="GN5" s="247"/>
      <c r="GO5" s="61" t="s">
        <v>7159</v>
      </c>
      <c r="GP5" s="247"/>
      <c r="GQ5" s="246"/>
      <c r="GR5" s="251" t="s">
        <v>1252</v>
      </c>
      <c r="GS5" s="246" t="s">
        <v>2244</v>
      </c>
      <c r="GT5" s="246"/>
      <c r="GU5" s="246"/>
      <c r="GV5" s="246"/>
      <c r="GW5" s="246"/>
      <c r="GX5" s="246"/>
      <c r="GY5" s="246"/>
      <c r="GZ5" s="247"/>
      <c r="HA5" s="252" t="s">
        <v>1252</v>
      </c>
      <c r="HB5" s="247" t="s">
        <v>2253</v>
      </c>
      <c r="HC5" s="247"/>
      <c r="HD5" s="247"/>
      <c r="HE5" s="247"/>
      <c r="HF5" s="247"/>
      <c r="HG5" s="247"/>
      <c r="HH5" s="247"/>
      <c r="HI5" s="246"/>
      <c r="HJ5" s="251" t="s">
        <v>1252</v>
      </c>
      <c r="HK5" s="246" t="s">
        <v>2261</v>
      </c>
      <c r="HL5" s="246"/>
      <c r="HM5" s="246"/>
      <c r="HN5" s="246"/>
      <c r="HO5" s="246"/>
      <c r="HP5" s="246"/>
      <c r="HQ5" s="246"/>
      <c r="HR5" s="247"/>
      <c r="HS5" s="252" t="s">
        <v>1252</v>
      </c>
      <c r="HT5" s="247" t="s">
        <v>2269</v>
      </c>
      <c r="HU5" s="247"/>
      <c r="HV5" s="247"/>
      <c r="HW5" s="247"/>
      <c r="HX5" s="247"/>
      <c r="HY5" s="247"/>
      <c r="HZ5" s="247"/>
      <c r="IA5" s="300"/>
      <c r="IB5" s="254" t="s">
        <v>1252</v>
      </c>
      <c r="IC5" s="300"/>
      <c r="ID5" s="300"/>
    </row>
    <row r="6" spans="1:242" x14ac:dyDescent="0.2">
      <c r="A6" s="102" t="s">
        <v>4191</v>
      </c>
      <c r="B6" s="49" t="s">
        <v>5303</v>
      </c>
      <c r="E6" s="31"/>
      <c r="F6" s="246"/>
      <c r="G6" s="247"/>
      <c r="H6" s="246"/>
      <c r="I6" s="247"/>
      <c r="J6" s="256" t="s">
        <v>1044</v>
      </c>
      <c r="K6" s="246"/>
      <c r="L6" s="246"/>
      <c r="M6" s="246"/>
      <c r="N6" s="246"/>
      <c r="O6" s="247"/>
      <c r="P6" s="246"/>
      <c r="Q6" s="247"/>
      <c r="R6" s="252" t="s">
        <v>1252</v>
      </c>
      <c r="S6" s="247" t="s">
        <v>1113</v>
      </c>
      <c r="T6" s="247"/>
      <c r="U6" s="247"/>
      <c r="V6" s="247"/>
      <c r="W6" s="247"/>
      <c r="X6" s="246"/>
      <c r="Y6" s="247"/>
      <c r="Z6" s="246"/>
      <c r="AA6" s="251" t="s">
        <v>1252</v>
      </c>
      <c r="AB6" s="246" t="s">
        <v>1055</v>
      </c>
      <c r="AC6" s="246"/>
      <c r="AD6" s="246"/>
      <c r="AE6" s="246"/>
      <c r="AF6" s="246"/>
      <c r="AG6" s="247"/>
      <c r="AH6" s="246"/>
      <c r="AI6" s="247"/>
      <c r="AJ6" s="252" t="s">
        <v>1252</v>
      </c>
      <c r="AK6" s="247" t="s">
        <v>1061</v>
      </c>
      <c r="AL6" s="247"/>
      <c r="AM6" s="247"/>
      <c r="AN6" s="247"/>
      <c r="AO6" s="247"/>
      <c r="AP6" s="246"/>
      <c r="AQ6" s="247"/>
      <c r="AR6" s="246"/>
      <c r="AS6" s="251" t="s">
        <v>1252</v>
      </c>
      <c r="AT6" s="246" t="s">
        <v>130</v>
      </c>
      <c r="AU6" s="246"/>
      <c r="AV6" s="246"/>
      <c r="AW6" s="246"/>
      <c r="AX6" s="246"/>
      <c r="AY6" s="247"/>
      <c r="AZ6" s="246"/>
      <c r="BA6" s="247"/>
      <c r="BB6" s="252" t="s">
        <v>1252</v>
      </c>
      <c r="BC6" s="247" t="s">
        <v>138</v>
      </c>
      <c r="BD6" s="247"/>
      <c r="BE6" s="247"/>
      <c r="BF6" s="247"/>
      <c r="BG6" s="247"/>
      <c r="BH6" s="246"/>
      <c r="BI6" s="247"/>
      <c r="BJ6" s="246"/>
      <c r="BK6" s="251" t="s">
        <v>1252</v>
      </c>
      <c r="BL6" s="246" t="s">
        <v>147</v>
      </c>
      <c r="BM6" s="246"/>
      <c r="BN6" s="246"/>
      <c r="BO6" s="246"/>
      <c r="BP6" s="246"/>
      <c r="BQ6" s="247"/>
      <c r="BR6" s="246"/>
      <c r="BS6" s="247"/>
      <c r="BT6" s="252" t="s">
        <v>1252</v>
      </c>
      <c r="BU6" s="247" t="s">
        <v>156</v>
      </c>
      <c r="BV6" s="247"/>
      <c r="BW6" s="247"/>
      <c r="BX6" s="247"/>
      <c r="BY6" s="247"/>
      <c r="BZ6" s="246"/>
      <c r="CA6" s="247"/>
      <c r="CB6" s="246"/>
      <c r="CC6" s="251" t="s">
        <v>1252</v>
      </c>
      <c r="CD6" s="246" t="s">
        <v>165</v>
      </c>
      <c r="CE6" s="246"/>
      <c r="CF6" s="246"/>
      <c r="CG6" s="246"/>
      <c r="CH6" s="246"/>
      <c r="CI6" s="247"/>
      <c r="CJ6" s="246"/>
      <c r="CK6" s="247"/>
      <c r="CL6" s="252" t="s">
        <v>1252</v>
      </c>
      <c r="CM6" s="247" t="s">
        <v>4160</v>
      </c>
      <c r="CN6" s="247"/>
      <c r="CO6" s="247"/>
      <c r="CP6" s="247"/>
      <c r="CQ6" s="247"/>
      <c r="CR6" s="246"/>
      <c r="CS6" s="247"/>
      <c r="CT6" s="246"/>
      <c r="CU6" s="251" t="s">
        <v>1252</v>
      </c>
      <c r="CV6" s="246" t="s">
        <v>4161</v>
      </c>
      <c r="CW6" s="246"/>
      <c r="CX6" s="246"/>
      <c r="CY6" s="246"/>
      <c r="CZ6" s="246"/>
      <c r="DA6" s="247"/>
      <c r="DB6" s="246"/>
      <c r="DC6" s="247"/>
      <c r="DD6" s="252" t="s">
        <v>1252</v>
      </c>
      <c r="DE6" s="247" t="s">
        <v>2458</v>
      </c>
      <c r="DF6" s="247"/>
      <c r="DG6" s="247"/>
      <c r="DH6" s="247"/>
      <c r="DI6" s="247"/>
      <c r="DJ6" s="246"/>
      <c r="DK6" s="247"/>
      <c r="DL6" s="246"/>
      <c r="DM6" s="251" t="s">
        <v>1252</v>
      </c>
      <c r="DN6" s="246" t="s">
        <v>2467</v>
      </c>
      <c r="DO6" s="246"/>
      <c r="DP6" s="246"/>
      <c r="DQ6" s="246"/>
      <c r="DR6" s="246"/>
      <c r="DS6" s="247"/>
      <c r="DT6" s="246"/>
      <c r="DU6" s="247"/>
      <c r="DV6" s="252" t="s">
        <v>1252</v>
      </c>
      <c r="DW6" s="247" t="s">
        <v>2179</v>
      </c>
      <c r="DX6" s="247"/>
      <c r="DY6" s="247"/>
      <c r="DZ6" s="247"/>
      <c r="EA6" s="247"/>
      <c r="EB6" s="246"/>
      <c r="EC6" s="247"/>
      <c r="ED6" s="247"/>
      <c r="EE6" s="246"/>
      <c r="EF6" s="251" t="s">
        <v>1252</v>
      </c>
      <c r="EG6" s="246" t="s">
        <v>2185</v>
      </c>
      <c r="EH6" s="246"/>
      <c r="EI6" s="246"/>
      <c r="EJ6" s="246"/>
      <c r="EK6" s="246"/>
      <c r="EL6" s="247"/>
      <c r="EM6" s="246"/>
      <c r="EN6" s="247"/>
      <c r="EO6" s="252" t="s">
        <v>1252</v>
      </c>
      <c r="EP6" s="247" t="s">
        <v>2194</v>
      </c>
      <c r="EQ6" s="247"/>
      <c r="ER6" s="247"/>
      <c r="ES6" s="247"/>
      <c r="ET6" s="247"/>
      <c r="EU6" s="246"/>
      <c r="EV6" s="247"/>
      <c r="EW6" s="246"/>
      <c r="EX6" s="251" t="s">
        <v>1252</v>
      </c>
      <c r="EY6" s="246" t="s">
        <v>2203</v>
      </c>
      <c r="EZ6" s="246"/>
      <c r="FA6" s="246"/>
      <c r="FB6" s="246"/>
      <c r="FC6" s="246"/>
      <c r="FD6" s="247"/>
      <c r="FE6" s="246"/>
      <c r="FF6" s="247"/>
      <c r="FG6" s="252" t="s">
        <v>1252</v>
      </c>
      <c r="FH6" s="247" t="s">
        <v>2212</v>
      </c>
      <c r="FI6" s="247"/>
      <c r="FJ6" s="247"/>
      <c r="FK6" s="247"/>
      <c r="FL6" s="247"/>
      <c r="FM6" s="246"/>
      <c r="FN6" s="247"/>
      <c r="FO6" s="246"/>
      <c r="FP6" s="251" t="s">
        <v>1252</v>
      </c>
      <c r="FQ6" s="246" t="s">
        <v>2221</v>
      </c>
      <c r="FR6" s="246"/>
      <c r="FS6" s="246"/>
      <c r="FT6" s="246"/>
      <c r="FU6" s="246"/>
      <c r="FV6" s="247"/>
      <c r="FW6" s="246"/>
      <c r="FX6" s="247"/>
      <c r="FY6" s="252" t="s">
        <v>1252</v>
      </c>
      <c r="FZ6" s="247" t="s">
        <v>2661</v>
      </c>
      <c r="GA6" s="247"/>
      <c r="GB6" s="247"/>
      <c r="GC6" s="247"/>
      <c r="GD6" s="247"/>
      <c r="GE6" s="246"/>
      <c r="GF6" s="247"/>
      <c r="GG6" s="246"/>
      <c r="GH6" s="251" t="s">
        <v>1252</v>
      </c>
      <c r="GI6" s="246" t="s">
        <v>2236</v>
      </c>
      <c r="GJ6" s="246"/>
      <c r="GK6" s="246"/>
      <c r="GL6" s="246"/>
      <c r="GM6" s="246"/>
      <c r="GN6" s="246"/>
      <c r="GO6" s="246"/>
      <c r="GP6" s="247"/>
      <c r="GQ6" s="246"/>
      <c r="GR6" s="247"/>
      <c r="GS6" s="252" t="s">
        <v>1252</v>
      </c>
      <c r="GT6" s="247" t="s">
        <v>2245</v>
      </c>
      <c r="GU6" s="247"/>
      <c r="GV6" s="247"/>
      <c r="GW6" s="247"/>
      <c r="GX6" s="247"/>
      <c r="GY6" s="246"/>
      <c r="GZ6" s="247"/>
      <c r="HA6" s="246"/>
      <c r="HB6" s="251" t="s">
        <v>1252</v>
      </c>
      <c r="HC6" s="246" t="s">
        <v>2254</v>
      </c>
      <c r="HD6" s="246"/>
      <c r="HE6" s="246"/>
      <c r="HF6" s="246"/>
      <c r="HG6" s="246"/>
      <c r="HH6" s="247"/>
      <c r="HI6" s="246"/>
      <c r="HJ6" s="247"/>
      <c r="HK6" s="252" t="s">
        <v>1252</v>
      </c>
      <c r="HL6" s="247" t="s">
        <v>2262</v>
      </c>
      <c r="HM6" s="247"/>
      <c r="HN6" s="247"/>
      <c r="HO6" s="247"/>
      <c r="HP6" s="247"/>
      <c r="HQ6" s="246"/>
      <c r="HR6" s="247"/>
      <c r="HS6" s="246"/>
      <c r="HT6" s="251" t="s">
        <v>1252</v>
      </c>
      <c r="HU6" s="246" t="s">
        <v>2270</v>
      </c>
      <c r="HV6" s="246"/>
      <c r="HW6" s="246"/>
      <c r="HX6" s="246"/>
      <c r="HY6" s="246"/>
      <c r="HZ6" s="247"/>
      <c r="IA6" s="300"/>
      <c r="IB6" s="248"/>
      <c r="IC6" s="301" t="s">
        <v>1252</v>
      </c>
      <c r="ID6" s="248"/>
    </row>
    <row r="7" spans="1:242" x14ac:dyDescent="0.2">
      <c r="A7" s="102" t="s">
        <v>4193</v>
      </c>
      <c r="B7" s="49" t="s">
        <v>5304</v>
      </c>
      <c r="E7" s="31"/>
      <c r="F7" s="246"/>
      <c r="G7" s="247"/>
      <c r="H7" s="246"/>
      <c r="I7" s="247"/>
      <c r="J7" s="246"/>
      <c r="K7" s="255" t="s">
        <v>1045</v>
      </c>
      <c r="L7" s="247"/>
      <c r="M7" s="247"/>
      <c r="N7" s="247"/>
      <c r="O7" s="247"/>
      <c r="P7" s="246"/>
      <c r="Q7" s="247"/>
      <c r="R7" s="246"/>
      <c r="S7" s="251" t="s">
        <v>1252</v>
      </c>
      <c r="T7" s="246" t="s">
        <v>4153</v>
      </c>
      <c r="U7" s="246"/>
      <c r="V7" s="246"/>
      <c r="W7" s="246"/>
      <c r="X7" s="246"/>
      <c r="Y7" s="247"/>
      <c r="Z7" s="246"/>
      <c r="AA7" s="247"/>
      <c r="AB7" s="252" t="s">
        <v>1252</v>
      </c>
      <c r="AC7" s="247" t="s">
        <v>1056</v>
      </c>
      <c r="AD7" s="247"/>
      <c r="AE7" s="247"/>
      <c r="AF7" s="247"/>
      <c r="AG7" s="247"/>
      <c r="AH7" s="246"/>
      <c r="AI7" s="247"/>
      <c r="AJ7" s="246"/>
      <c r="AK7" s="251" t="s">
        <v>1252</v>
      </c>
      <c r="AL7" s="246" t="s">
        <v>1062</v>
      </c>
      <c r="AM7" s="246"/>
      <c r="AN7" s="246"/>
      <c r="AO7" s="246"/>
      <c r="AP7" s="246"/>
      <c r="AQ7" s="247"/>
      <c r="AR7" s="246"/>
      <c r="AS7" s="247"/>
      <c r="AT7" s="252" t="s">
        <v>1252</v>
      </c>
      <c r="AU7" s="247" t="s">
        <v>131</v>
      </c>
      <c r="AV7" s="247"/>
      <c r="AW7" s="247"/>
      <c r="AX7" s="247"/>
      <c r="AY7" s="247"/>
      <c r="AZ7" s="246"/>
      <c r="BA7" s="247"/>
      <c r="BB7" s="246"/>
      <c r="BC7" s="251" t="s">
        <v>1252</v>
      </c>
      <c r="BD7" s="246" t="s">
        <v>139</v>
      </c>
      <c r="BE7" s="246"/>
      <c r="BF7" s="246"/>
      <c r="BG7" s="246"/>
      <c r="BH7" s="246"/>
      <c r="BI7" s="247"/>
      <c r="BJ7" s="246"/>
      <c r="BK7" s="247"/>
      <c r="BL7" s="252" t="s">
        <v>1252</v>
      </c>
      <c r="BM7" s="247" t="s">
        <v>148</v>
      </c>
      <c r="BN7" s="247"/>
      <c r="BO7" s="247"/>
      <c r="BP7" s="247"/>
      <c r="BQ7" s="247"/>
      <c r="BR7" s="246"/>
      <c r="BS7" s="247"/>
      <c r="BT7" s="246"/>
      <c r="BU7" s="251" t="s">
        <v>1252</v>
      </c>
      <c r="BV7" s="246" t="s">
        <v>157</v>
      </c>
      <c r="BW7" s="246"/>
      <c r="BX7" s="246"/>
      <c r="BY7" s="246"/>
      <c r="BZ7" s="246"/>
      <c r="CA7" s="247"/>
      <c r="CB7" s="246"/>
      <c r="CC7" s="247"/>
      <c r="CD7" s="252" t="s">
        <v>1252</v>
      </c>
      <c r="CE7" s="247" t="s">
        <v>166</v>
      </c>
      <c r="CF7" s="247"/>
      <c r="CG7" s="247"/>
      <c r="CH7" s="247"/>
      <c r="CI7" s="247"/>
      <c r="CJ7" s="246"/>
      <c r="CK7" s="247"/>
      <c r="CL7" s="246"/>
      <c r="CM7" s="251" t="s">
        <v>1252</v>
      </c>
      <c r="CN7" s="246" t="s">
        <v>2441</v>
      </c>
      <c r="CO7" s="246"/>
      <c r="CP7" s="246"/>
      <c r="CQ7" s="246"/>
      <c r="CR7" s="246"/>
      <c r="CS7" s="247"/>
      <c r="CT7" s="246"/>
      <c r="CU7" s="247"/>
      <c r="CV7" s="252" t="s">
        <v>1252</v>
      </c>
      <c r="CW7" s="247" t="s">
        <v>2450</v>
      </c>
      <c r="CX7" s="247"/>
      <c r="CY7" s="247"/>
      <c r="CZ7" s="247"/>
      <c r="DA7" s="247"/>
      <c r="DB7" s="246"/>
      <c r="DC7" s="247"/>
      <c r="DD7" s="246"/>
      <c r="DE7" s="251" t="s">
        <v>1252</v>
      </c>
      <c r="DF7" s="246" t="s">
        <v>2459</v>
      </c>
      <c r="DG7" s="246"/>
      <c r="DH7" s="246"/>
      <c r="DI7" s="246"/>
      <c r="DJ7" s="246"/>
      <c r="DK7" s="247"/>
      <c r="DL7" s="246"/>
      <c r="DM7" s="247"/>
      <c r="DN7" s="252" t="s">
        <v>1252</v>
      </c>
      <c r="DO7" s="247" t="s">
        <v>2468</v>
      </c>
      <c r="DP7" s="247"/>
      <c r="DQ7" s="247"/>
      <c r="DR7" s="247"/>
      <c r="DS7" s="247"/>
      <c r="DT7" s="246"/>
      <c r="DU7" s="247"/>
      <c r="DV7" s="246"/>
      <c r="DW7" s="251" t="s">
        <v>1252</v>
      </c>
      <c r="DX7" s="246" t="s">
        <v>4167</v>
      </c>
      <c r="DY7" s="246"/>
      <c r="DZ7" s="246"/>
      <c r="EA7" s="246"/>
      <c r="EB7" s="246"/>
      <c r="EC7" s="247"/>
      <c r="ED7" s="247"/>
      <c r="EE7" s="246"/>
      <c r="EF7" s="247"/>
      <c r="EG7" s="252" t="s">
        <v>1252</v>
      </c>
      <c r="EH7" s="247" t="s">
        <v>2186</v>
      </c>
      <c r="EI7" s="247"/>
      <c r="EJ7" s="247"/>
      <c r="EK7" s="247"/>
      <c r="EL7" s="247"/>
      <c r="EM7" s="246"/>
      <c r="EN7" s="247"/>
      <c r="EO7" s="246"/>
      <c r="EP7" s="251" t="s">
        <v>1252</v>
      </c>
      <c r="EQ7" s="246" t="s">
        <v>2195</v>
      </c>
      <c r="ER7" s="246"/>
      <c r="ES7" s="246"/>
      <c r="ET7" s="246"/>
      <c r="EU7" s="246"/>
      <c r="EV7" s="247"/>
      <c r="EW7" s="246"/>
      <c r="EX7" s="247"/>
      <c r="EY7" s="252" t="s">
        <v>1252</v>
      </c>
      <c r="EZ7" s="247" t="s">
        <v>2204</v>
      </c>
      <c r="FA7" s="247"/>
      <c r="FB7" s="247"/>
      <c r="FC7" s="247"/>
      <c r="FD7" s="247"/>
      <c r="FE7" s="246"/>
      <c r="FF7" s="247"/>
      <c r="FG7" s="246"/>
      <c r="FH7" s="251" t="s">
        <v>1252</v>
      </c>
      <c r="FI7" s="246" t="s">
        <v>4176</v>
      </c>
      <c r="FJ7" s="246"/>
      <c r="FK7" s="246"/>
      <c r="FL7" s="246"/>
      <c r="FM7" s="246"/>
      <c r="FN7" s="247"/>
      <c r="FO7" s="246"/>
      <c r="FP7" s="247"/>
      <c r="FQ7" s="252" t="s">
        <v>1252</v>
      </c>
      <c r="FR7" s="247" t="s">
        <v>4180</v>
      </c>
      <c r="FS7" s="247"/>
      <c r="FT7" s="247"/>
      <c r="FU7" s="247"/>
      <c r="FV7" s="247"/>
      <c r="FW7" s="246"/>
      <c r="FX7" s="247"/>
      <c r="FY7" s="246"/>
      <c r="FZ7" s="251" t="s">
        <v>1252</v>
      </c>
      <c r="GA7" s="246" t="s">
        <v>2670</v>
      </c>
      <c r="GB7" s="246"/>
      <c r="GC7" s="246"/>
      <c r="GD7" s="246"/>
      <c r="GE7" s="246"/>
      <c r="GF7" s="247"/>
      <c r="GG7" s="246"/>
      <c r="GH7" s="247"/>
      <c r="GI7" s="252" t="s">
        <v>1252</v>
      </c>
      <c r="GJ7" s="247" t="s">
        <v>2237</v>
      </c>
      <c r="GK7" s="247"/>
      <c r="GL7" s="247"/>
      <c r="GM7" s="247"/>
      <c r="GN7" s="247"/>
      <c r="GO7" s="247"/>
      <c r="GP7" s="247"/>
      <c r="GQ7" s="246"/>
      <c r="GR7" s="247"/>
      <c r="GS7" s="246"/>
      <c r="GT7" s="251" t="s">
        <v>1252</v>
      </c>
      <c r="GU7" s="246" t="s">
        <v>2246</v>
      </c>
      <c r="GV7" s="246"/>
      <c r="GW7" s="246"/>
      <c r="GX7" s="246"/>
      <c r="GY7" s="246"/>
      <c r="GZ7" s="247"/>
      <c r="HA7" s="246"/>
      <c r="HB7" s="247"/>
      <c r="HC7" s="252" t="s">
        <v>1252</v>
      </c>
      <c r="HD7" s="247" t="s">
        <v>1157</v>
      </c>
      <c r="HE7" s="247"/>
      <c r="HF7" s="247"/>
      <c r="HG7" s="247"/>
      <c r="HH7" s="247"/>
      <c r="HI7" s="246"/>
      <c r="HJ7" s="247"/>
      <c r="HK7" s="246"/>
      <c r="HL7" s="251" t="s">
        <v>1252</v>
      </c>
      <c r="HM7" s="246" t="s">
        <v>2263</v>
      </c>
      <c r="HN7" s="246"/>
      <c r="HO7" s="246"/>
      <c r="HP7" s="246"/>
      <c r="HQ7" s="246"/>
      <c r="HR7" s="247"/>
      <c r="HS7" s="246"/>
      <c r="HT7" s="247"/>
      <c r="HU7" s="252" t="s">
        <v>1252</v>
      </c>
      <c r="HV7" s="247" t="s">
        <v>2271</v>
      </c>
      <c r="HW7" s="247"/>
      <c r="HX7" s="247"/>
      <c r="HY7" s="247"/>
      <c r="HZ7" s="247"/>
      <c r="IA7" s="300"/>
      <c r="IB7" s="248"/>
      <c r="IC7" s="300"/>
      <c r="ID7" s="254" t="s">
        <v>1252</v>
      </c>
    </row>
    <row r="8" spans="1:242" x14ac:dyDescent="0.2">
      <c r="E8" s="31"/>
      <c r="F8" s="246"/>
      <c r="G8" s="247"/>
      <c r="H8" s="246"/>
      <c r="I8" s="247"/>
      <c r="J8" s="246"/>
      <c r="K8" s="247"/>
      <c r="L8" s="256" t="s">
        <v>1046</v>
      </c>
      <c r="M8" s="246"/>
      <c r="N8" s="246"/>
      <c r="O8" s="247"/>
      <c r="P8" s="246"/>
      <c r="Q8" s="247"/>
      <c r="R8" s="246"/>
      <c r="S8" s="247"/>
      <c r="T8" s="252" t="s">
        <v>1252</v>
      </c>
      <c r="U8" s="247" t="s">
        <v>4154</v>
      </c>
      <c r="V8" s="247"/>
      <c r="W8" s="247"/>
      <c r="X8" s="246"/>
      <c r="Y8" s="247"/>
      <c r="Z8" s="246"/>
      <c r="AA8" s="247"/>
      <c r="AB8" s="246"/>
      <c r="AC8" s="251" t="s">
        <v>1252</v>
      </c>
      <c r="AD8" s="246" t="s">
        <v>4155</v>
      </c>
      <c r="AE8" s="246"/>
      <c r="AF8" s="246"/>
      <c r="AG8" s="247"/>
      <c r="AH8" s="246"/>
      <c r="AI8" s="247"/>
      <c r="AJ8" s="246"/>
      <c r="AK8" s="247"/>
      <c r="AL8" s="252" t="s">
        <v>1252</v>
      </c>
      <c r="AM8" s="247" t="s">
        <v>4157</v>
      </c>
      <c r="AN8" s="247"/>
      <c r="AO8" s="247"/>
      <c r="AP8" s="246"/>
      <c r="AQ8" s="247"/>
      <c r="AR8" s="246"/>
      <c r="AS8" s="247"/>
      <c r="AT8" s="246"/>
      <c r="AU8" s="251" t="s">
        <v>1252</v>
      </c>
      <c r="AV8" s="246" t="s">
        <v>132</v>
      </c>
      <c r="AW8" s="246"/>
      <c r="AX8" s="246"/>
      <c r="AY8" s="247"/>
      <c r="AZ8" s="246"/>
      <c r="BA8" s="247"/>
      <c r="BB8" s="246"/>
      <c r="BC8" s="247"/>
      <c r="BD8" s="252" t="s">
        <v>1252</v>
      </c>
      <c r="BE8" s="247" t="s">
        <v>140</v>
      </c>
      <c r="BF8" s="247"/>
      <c r="BG8" s="247"/>
      <c r="BH8" s="246"/>
      <c r="BI8" s="247"/>
      <c r="BJ8" s="246"/>
      <c r="BK8" s="247"/>
      <c r="BL8" s="246"/>
      <c r="BM8" s="251" t="s">
        <v>1252</v>
      </c>
      <c r="BN8" s="246" t="s">
        <v>149</v>
      </c>
      <c r="BO8" s="246"/>
      <c r="BP8" s="246"/>
      <c r="BQ8" s="247"/>
      <c r="BR8" s="246"/>
      <c r="BS8" s="247"/>
      <c r="BT8" s="246"/>
      <c r="BU8" s="247"/>
      <c r="BV8" s="252" t="s">
        <v>1252</v>
      </c>
      <c r="BW8" s="247" t="s">
        <v>158</v>
      </c>
      <c r="BX8" s="247"/>
      <c r="BY8" s="247"/>
      <c r="BZ8" s="246"/>
      <c r="CA8" s="247"/>
      <c r="CB8" s="246"/>
      <c r="CC8" s="247"/>
      <c r="CD8" s="246"/>
      <c r="CE8" s="251" t="s">
        <v>1252</v>
      </c>
      <c r="CF8" s="246" t="s">
        <v>167</v>
      </c>
      <c r="CG8" s="246"/>
      <c r="CH8" s="246"/>
      <c r="CI8" s="247"/>
      <c r="CJ8" s="246"/>
      <c r="CK8" s="247"/>
      <c r="CL8" s="246"/>
      <c r="CM8" s="247"/>
      <c r="CN8" s="252" t="s">
        <v>1252</v>
      </c>
      <c r="CO8" s="247" t="s">
        <v>2442</v>
      </c>
      <c r="CP8" s="247"/>
      <c r="CQ8" s="247"/>
      <c r="CR8" s="246"/>
      <c r="CS8" s="247"/>
      <c r="CT8" s="246"/>
      <c r="CU8" s="247"/>
      <c r="CV8" s="246"/>
      <c r="CW8" s="251" t="s">
        <v>1252</v>
      </c>
      <c r="CX8" s="246" t="s">
        <v>2451</v>
      </c>
      <c r="CY8" s="246"/>
      <c r="CZ8" s="246"/>
      <c r="DA8" s="247"/>
      <c r="DB8" s="246"/>
      <c r="DC8" s="247"/>
      <c r="DD8" s="246"/>
      <c r="DE8" s="247"/>
      <c r="DF8" s="252" t="s">
        <v>1252</v>
      </c>
      <c r="DG8" s="247" t="s">
        <v>4162</v>
      </c>
      <c r="DH8" s="247"/>
      <c r="DI8" s="247"/>
      <c r="DJ8" s="246"/>
      <c r="DK8" s="247"/>
      <c r="DL8" s="246"/>
      <c r="DM8" s="247"/>
      <c r="DN8" s="246"/>
      <c r="DO8" s="251" t="s">
        <v>1252</v>
      </c>
      <c r="DP8" s="246" t="s">
        <v>2469</v>
      </c>
      <c r="DQ8" s="246"/>
      <c r="DR8" s="246"/>
      <c r="DS8" s="247"/>
      <c r="DT8" s="246"/>
      <c r="DU8" s="247"/>
      <c r="DV8" s="246"/>
      <c r="DW8" s="247"/>
      <c r="DX8" s="252" t="s">
        <v>1252</v>
      </c>
      <c r="DY8" s="247" t="s">
        <v>4168</v>
      </c>
      <c r="DZ8" s="247"/>
      <c r="EA8" s="247"/>
      <c r="EB8" s="246"/>
      <c r="EC8" s="247"/>
      <c r="ED8" s="247"/>
      <c r="EE8" s="246"/>
      <c r="EF8" s="247"/>
      <c r="EG8" s="246"/>
      <c r="EH8" s="251" t="s">
        <v>1252</v>
      </c>
      <c r="EI8" s="246" t="s">
        <v>2187</v>
      </c>
      <c r="EJ8" s="246"/>
      <c r="EK8" s="246"/>
      <c r="EL8" s="247"/>
      <c r="EM8" s="246"/>
      <c r="EN8" s="247"/>
      <c r="EO8" s="246"/>
      <c r="EP8" s="247"/>
      <c r="EQ8" s="252" t="s">
        <v>1252</v>
      </c>
      <c r="ER8" s="247" t="s">
        <v>2196</v>
      </c>
      <c r="ES8" s="247"/>
      <c r="ET8" s="247"/>
      <c r="EU8" s="246"/>
      <c r="EV8" s="247"/>
      <c r="EW8" s="246"/>
      <c r="EX8" s="247"/>
      <c r="EY8" s="246"/>
      <c r="EZ8" s="251" t="s">
        <v>1252</v>
      </c>
      <c r="FA8" s="246" t="s">
        <v>2205</v>
      </c>
      <c r="FB8" s="246"/>
      <c r="FC8" s="246"/>
      <c r="FD8" s="247"/>
      <c r="FE8" s="246"/>
      <c r="FF8" s="247"/>
      <c r="FG8" s="246"/>
      <c r="FH8" s="247"/>
      <c r="FI8" s="252" t="s">
        <v>1252</v>
      </c>
      <c r="FJ8" s="247" t="s">
        <v>2214</v>
      </c>
      <c r="FK8" s="247"/>
      <c r="FL8" s="247"/>
      <c r="FM8" s="246"/>
      <c r="FN8" s="247"/>
      <c r="FO8" s="246"/>
      <c r="FP8" s="247"/>
      <c r="FQ8" s="246"/>
      <c r="FR8" s="251" t="s">
        <v>1252</v>
      </c>
      <c r="FS8" s="246" t="s">
        <v>2223</v>
      </c>
      <c r="FT8" s="246"/>
      <c r="FU8" s="246"/>
      <c r="FV8" s="247"/>
      <c r="FW8" s="246"/>
      <c r="FX8" s="247"/>
      <c r="FY8" s="246"/>
      <c r="FZ8" s="247"/>
      <c r="GA8" s="252" t="s">
        <v>1252</v>
      </c>
      <c r="GB8" s="247" t="s">
        <v>2671</v>
      </c>
      <c r="GC8" s="247"/>
      <c r="GD8" s="247"/>
      <c r="GE8" s="246"/>
      <c r="GF8" s="247"/>
      <c r="GG8" s="246"/>
      <c r="GH8" s="247"/>
      <c r="GI8" s="246"/>
      <c r="GJ8" s="251" t="s">
        <v>1252</v>
      </c>
      <c r="GK8" s="246" t="s">
        <v>2238</v>
      </c>
      <c r="GL8" s="246"/>
      <c r="GM8" s="246"/>
      <c r="GN8" s="246"/>
      <c r="GO8" s="246"/>
      <c r="GP8" s="247"/>
      <c r="GQ8" s="246"/>
      <c r="GR8" s="247"/>
      <c r="GS8" s="246"/>
      <c r="GT8" s="247"/>
      <c r="GU8" s="252" t="s">
        <v>1252</v>
      </c>
      <c r="GV8" s="247" t="s">
        <v>2247</v>
      </c>
      <c r="GW8" s="247"/>
      <c r="GX8" s="247"/>
      <c r="GY8" s="246"/>
      <c r="GZ8" s="247"/>
      <c r="HA8" s="246"/>
      <c r="HB8" s="247"/>
      <c r="HC8" s="246"/>
      <c r="HD8" s="251" t="s">
        <v>1252</v>
      </c>
      <c r="HE8" s="246" t="s">
        <v>4186</v>
      </c>
      <c r="HF8" s="246"/>
      <c r="HG8" s="246"/>
      <c r="HH8" s="247"/>
      <c r="HI8" s="246"/>
      <c r="HJ8" s="247"/>
      <c r="HK8" s="246"/>
      <c r="HL8" s="247"/>
      <c r="HM8" s="252" t="s">
        <v>1252</v>
      </c>
      <c r="HN8" s="247" t="s">
        <v>2264</v>
      </c>
      <c r="HO8" s="247"/>
      <c r="HP8" s="247"/>
      <c r="HQ8" s="246"/>
      <c r="HR8" s="247"/>
      <c r="HS8" s="246"/>
      <c r="HT8" s="247"/>
      <c r="HU8" s="246"/>
      <c r="HV8" s="251" t="s">
        <v>1252</v>
      </c>
      <c r="HW8" s="246" t="s">
        <v>2272</v>
      </c>
      <c r="HX8" s="246"/>
      <c r="HY8" s="246"/>
      <c r="HZ8" s="247"/>
      <c r="IA8" s="300"/>
      <c r="IB8" s="248"/>
      <c r="IC8" s="300"/>
      <c r="ID8" s="248"/>
      <c r="IE8" s="136" t="s">
        <v>1252</v>
      </c>
    </row>
    <row r="9" spans="1:242" x14ac:dyDescent="0.2">
      <c r="E9" s="31"/>
      <c r="F9" s="246"/>
      <c r="G9" s="247"/>
      <c r="H9" s="246"/>
      <c r="I9" s="247"/>
      <c r="J9" s="246"/>
      <c r="K9" s="247"/>
      <c r="L9" s="246"/>
      <c r="M9" s="255" t="s">
        <v>2290</v>
      </c>
      <c r="N9" s="247"/>
      <c r="O9" s="247"/>
      <c r="P9" s="246"/>
      <c r="Q9" s="247"/>
      <c r="R9" s="246"/>
      <c r="S9" s="247"/>
      <c r="T9" s="246"/>
      <c r="U9" s="251" t="s">
        <v>1252</v>
      </c>
      <c r="V9" s="246" t="s">
        <v>1049</v>
      </c>
      <c r="W9" s="246"/>
      <c r="X9" s="246"/>
      <c r="Y9" s="247"/>
      <c r="Z9" s="246"/>
      <c r="AA9" s="247"/>
      <c r="AB9" s="246"/>
      <c r="AC9" s="247"/>
      <c r="AD9" s="252" t="s">
        <v>1252</v>
      </c>
      <c r="AE9" s="247" t="s">
        <v>1058</v>
      </c>
      <c r="AF9" s="247"/>
      <c r="AG9" s="247"/>
      <c r="AH9" s="246"/>
      <c r="AI9" s="247"/>
      <c r="AJ9" s="246"/>
      <c r="AK9" s="247"/>
      <c r="AL9" s="246"/>
      <c r="AM9" s="251" t="s">
        <v>1252</v>
      </c>
      <c r="AN9" s="246" t="s">
        <v>770</v>
      </c>
      <c r="AO9" s="246"/>
      <c r="AP9" s="246"/>
      <c r="AQ9" s="247"/>
      <c r="AR9" s="246"/>
      <c r="AS9" s="247"/>
      <c r="AT9" s="246"/>
      <c r="AU9" s="247"/>
      <c r="AV9" s="252" t="s">
        <v>1252</v>
      </c>
      <c r="AW9" s="247" t="s">
        <v>133</v>
      </c>
      <c r="AX9" s="247"/>
      <c r="AY9" s="247"/>
      <c r="AZ9" s="246"/>
      <c r="BA9" s="247"/>
      <c r="BB9" s="246"/>
      <c r="BC9" s="247"/>
      <c r="BD9" s="246"/>
      <c r="BE9" s="251" t="s">
        <v>1252</v>
      </c>
      <c r="BF9" s="246" t="s">
        <v>141</v>
      </c>
      <c r="BG9" s="246"/>
      <c r="BH9" s="246"/>
      <c r="BI9" s="247"/>
      <c r="BJ9" s="246"/>
      <c r="BK9" s="247"/>
      <c r="BL9" s="246"/>
      <c r="BM9" s="247"/>
      <c r="BN9" s="252" t="s">
        <v>1252</v>
      </c>
      <c r="BO9" s="247" t="s">
        <v>150</v>
      </c>
      <c r="BP9" s="247"/>
      <c r="BQ9" s="247"/>
      <c r="BR9" s="246"/>
      <c r="BS9" s="247"/>
      <c r="BT9" s="246"/>
      <c r="BU9" s="247"/>
      <c r="BV9" s="246"/>
      <c r="BW9" s="251" t="s">
        <v>1252</v>
      </c>
      <c r="BX9" s="246" t="s">
        <v>159</v>
      </c>
      <c r="BY9" s="246"/>
      <c r="BZ9" s="246"/>
      <c r="CA9" s="247"/>
      <c r="CB9" s="246"/>
      <c r="CC9" s="247"/>
      <c r="CD9" s="246"/>
      <c r="CE9" s="247"/>
      <c r="CF9" s="252" t="s">
        <v>1252</v>
      </c>
      <c r="CG9" s="247" t="s">
        <v>2434</v>
      </c>
      <c r="CH9" s="247"/>
      <c r="CI9" s="247"/>
      <c r="CJ9" s="246"/>
      <c r="CK9" s="247"/>
      <c r="CL9" s="246"/>
      <c r="CM9" s="247"/>
      <c r="CN9" s="246"/>
      <c r="CO9" s="251" t="s">
        <v>1252</v>
      </c>
      <c r="CP9" s="246" t="s">
        <v>2443</v>
      </c>
      <c r="CQ9" s="246"/>
      <c r="CR9" s="246"/>
      <c r="CS9" s="247"/>
      <c r="CT9" s="246"/>
      <c r="CU9" s="247"/>
      <c r="CV9" s="246"/>
      <c r="CW9" s="247"/>
      <c r="CX9" s="252" t="s">
        <v>1252</v>
      </c>
      <c r="CY9" s="247" t="s">
        <v>2452</v>
      </c>
      <c r="CZ9" s="247"/>
      <c r="DA9" s="247"/>
      <c r="DB9" s="246"/>
      <c r="DC9" s="247"/>
      <c r="DD9" s="246"/>
      <c r="DE9" s="247"/>
      <c r="DF9" s="246"/>
      <c r="DG9" s="251" t="s">
        <v>1252</v>
      </c>
      <c r="DH9" s="246" t="s">
        <v>4163</v>
      </c>
      <c r="DI9" s="246"/>
      <c r="DJ9" s="246"/>
      <c r="DK9" s="247"/>
      <c r="DL9" s="246"/>
      <c r="DM9" s="247"/>
      <c r="DN9" s="246"/>
      <c r="DO9" s="247"/>
      <c r="DP9" s="252" t="s">
        <v>1252</v>
      </c>
      <c r="DQ9" s="247" t="s">
        <v>4164</v>
      </c>
      <c r="DR9" s="247"/>
      <c r="DS9" s="247"/>
      <c r="DT9" s="246"/>
      <c r="DU9" s="247"/>
      <c r="DV9" s="246"/>
      <c r="DW9" s="247"/>
      <c r="DX9" s="246"/>
      <c r="DY9" s="251" t="s">
        <v>1252</v>
      </c>
      <c r="DZ9" s="246" t="s">
        <v>4169</v>
      </c>
      <c r="EA9" s="246"/>
      <c r="EB9" s="246"/>
      <c r="EC9" s="247"/>
      <c r="ED9" s="247"/>
      <c r="EE9" s="246"/>
      <c r="EF9" s="247"/>
      <c r="EG9" s="246"/>
      <c r="EH9" s="247"/>
      <c r="EI9" s="252" t="s">
        <v>1252</v>
      </c>
      <c r="EJ9" s="247" t="s">
        <v>2188</v>
      </c>
      <c r="EK9" s="247"/>
      <c r="EL9" s="247"/>
      <c r="EM9" s="246"/>
      <c r="EN9" s="247"/>
      <c r="EO9" s="246"/>
      <c r="EP9" s="247"/>
      <c r="EQ9" s="246"/>
      <c r="ER9" s="251" t="s">
        <v>1252</v>
      </c>
      <c r="ES9" s="246" t="s">
        <v>2197</v>
      </c>
      <c r="ET9" s="246"/>
      <c r="EU9" s="246"/>
      <c r="EV9" s="247"/>
      <c r="EW9" s="246"/>
      <c r="EX9" s="247"/>
      <c r="EY9" s="246"/>
      <c r="EZ9" s="247"/>
      <c r="FA9" s="252" t="s">
        <v>1252</v>
      </c>
      <c r="FB9" s="247" t="s">
        <v>2206</v>
      </c>
      <c r="FC9" s="247"/>
      <c r="FD9" s="247"/>
      <c r="FE9" s="246"/>
      <c r="FF9" s="247"/>
      <c r="FG9" s="246"/>
      <c r="FH9" s="247"/>
      <c r="FI9" s="246"/>
      <c r="FJ9" s="251" t="s">
        <v>1252</v>
      </c>
      <c r="FK9" s="246" t="s">
        <v>4177</v>
      </c>
      <c r="FL9" s="246"/>
      <c r="FM9" s="246"/>
      <c r="FN9" s="247"/>
      <c r="FO9" s="246"/>
      <c r="FP9" s="247"/>
      <c r="FQ9" s="246"/>
      <c r="FR9" s="247"/>
      <c r="FS9" s="252" t="s">
        <v>1252</v>
      </c>
      <c r="FT9" s="247" t="s">
        <v>2224</v>
      </c>
      <c r="FU9" s="247"/>
      <c r="FV9" s="247"/>
      <c r="FW9" s="246"/>
      <c r="FX9" s="247"/>
      <c r="FY9" s="246"/>
      <c r="FZ9" s="247"/>
      <c r="GA9" s="246"/>
      <c r="GB9" s="251" t="s">
        <v>1252</v>
      </c>
      <c r="GC9" s="246" t="s">
        <v>2230</v>
      </c>
      <c r="GD9" s="246"/>
      <c r="GE9" s="246"/>
      <c r="GF9" s="247"/>
      <c r="GG9" s="246"/>
      <c r="GH9" s="247"/>
      <c r="GI9" s="246"/>
      <c r="GJ9" s="247"/>
      <c r="GK9" s="252" t="s">
        <v>1252</v>
      </c>
      <c r="GL9" s="247" t="s">
        <v>2239</v>
      </c>
      <c r="GM9" s="247"/>
      <c r="GN9" s="247"/>
      <c r="GO9" s="247"/>
      <c r="GP9" s="247"/>
      <c r="GQ9" s="246"/>
      <c r="GR9" s="247"/>
      <c r="GS9" s="246"/>
      <c r="GT9" s="247"/>
      <c r="GU9" s="246"/>
      <c r="GV9" s="251" t="s">
        <v>1252</v>
      </c>
      <c r="GW9" s="246" t="s">
        <v>4183</v>
      </c>
      <c r="GX9" s="246"/>
      <c r="GY9" s="246"/>
      <c r="GZ9" s="247"/>
      <c r="HA9" s="246"/>
      <c r="HB9" s="247"/>
      <c r="HC9" s="246"/>
      <c r="HD9" s="247"/>
      <c r="HE9" s="252" t="s">
        <v>1252</v>
      </c>
      <c r="HF9" s="247" t="s">
        <v>4187</v>
      </c>
      <c r="HG9" s="247"/>
      <c r="HH9" s="247"/>
      <c r="HI9" s="246"/>
      <c r="HJ9" s="247"/>
      <c r="HK9" s="246"/>
      <c r="HL9" s="247"/>
      <c r="HM9" s="246"/>
      <c r="HN9" s="251" t="s">
        <v>1252</v>
      </c>
      <c r="HO9" s="246" t="s">
        <v>1151</v>
      </c>
      <c r="HP9" s="246"/>
      <c r="HQ9" s="246"/>
      <c r="HR9" s="247"/>
      <c r="HS9" s="246"/>
      <c r="HT9" s="247"/>
      <c r="HU9" s="246"/>
      <c r="HV9" s="247"/>
      <c r="HW9" s="252" t="s">
        <v>1252</v>
      </c>
      <c r="HX9" s="247" t="s">
        <v>2273</v>
      </c>
      <c r="HY9" s="247"/>
      <c r="HZ9" s="247"/>
      <c r="IA9" s="300"/>
      <c r="IB9" s="248"/>
      <c r="IC9" s="300"/>
      <c r="ID9" s="248"/>
      <c r="IF9" s="136" t="s">
        <v>1252</v>
      </c>
    </row>
    <row r="10" spans="1:242" x14ac:dyDescent="0.2">
      <c r="B10" s="15"/>
      <c r="C10" s="15" t="s">
        <v>360</v>
      </c>
      <c r="D10" s="15"/>
      <c r="E10" s="31"/>
      <c r="F10" s="246"/>
      <c r="G10" s="247"/>
      <c r="H10" s="246"/>
      <c r="I10" s="247"/>
      <c r="J10" s="246"/>
      <c r="K10" s="247"/>
      <c r="L10" s="246"/>
      <c r="M10" s="247"/>
      <c r="N10" s="256" t="s">
        <v>2291</v>
      </c>
      <c r="O10" s="247"/>
      <c r="P10" s="246"/>
      <c r="Q10" s="247"/>
      <c r="R10" s="246"/>
      <c r="S10" s="247"/>
      <c r="T10" s="246"/>
      <c r="U10" s="247"/>
      <c r="V10" s="252" t="s">
        <v>1252</v>
      </c>
      <c r="W10" s="247" t="s">
        <v>1050</v>
      </c>
      <c r="X10" s="246"/>
      <c r="Y10" s="247"/>
      <c r="Z10" s="246"/>
      <c r="AA10" s="247"/>
      <c r="AB10" s="246"/>
      <c r="AC10" s="247"/>
      <c r="AD10" s="246"/>
      <c r="AE10" s="251" t="s">
        <v>1252</v>
      </c>
      <c r="AF10" s="246" t="s">
        <v>1119</v>
      </c>
      <c r="AG10" s="247"/>
      <c r="AH10" s="246"/>
      <c r="AI10" s="247"/>
      <c r="AJ10" s="246"/>
      <c r="AK10" s="247"/>
      <c r="AL10" s="246"/>
      <c r="AM10" s="247"/>
      <c r="AN10" s="252" t="s">
        <v>1252</v>
      </c>
      <c r="AO10" s="247" t="s">
        <v>125</v>
      </c>
      <c r="AP10" s="246"/>
      <c r="AQ10" s="247"/>
      <c r="AR10" s="246"/>
      <c r="AS10" s="247"/>
      <c r="AT10" s="246"/>
      <c r="AU10" s="247"/>
      <c r="AV10" s="246"/>
      <c r="AW10" s="251" t="s">
        <v>1252</v>
      </c>
      <c r="AX10" s="246" t="s">
        <v>134</v>
      </c>
      <c r="AY10" s="247"/>
      <c r="AZ10" s="246"/>
      <c r="BA10" s="247"/>
      <c r="BB10" s="246"/>
      <c r="BC10" s="247"/>
      <c r="BD10" s="246"/>
      <c r="BE10" s="247"/>
      <c r="BF10" s="252" t="s">
        <v>1252</v>
      </c>
      <c r="BG10" s="247" t="s">
        <v>142</v>
      </c>
      <c r="BH10" s="246"/>
      <c r="BI10" s="247"/>
      <c r="BJ10" s="246"/>
      <c r="BK10" s="247"/>
      <c r="BL10" s="246"/>
      <c r="BM10" s="247"/>
      <c r="BN10" s="246"/>
      <c r="BO10" s="251" t="s">
        <v>1252</v>
      </c>
      <c r="BP10" s="246" t="s">
        <v>151</v>
      </c>
      <c r="BQ10" s="247"/>
      <c r="BR10" s="246"/>
      <c r="BS10" s="247"/>
      <c r="BT10" s="246"/>
      <c r="BU10" s="247"/>
      <c r="BV10" s="246"/>
      <c r="BW10" s="247"/>
      <c r="BX10" s="252" t="s">
        <v>1252</v>
      </c>
      <c r="BY10" s="247" t="s">
        <v>160</v>
      </c>
      <c r="BZ10" s="246"/>
      <c r="CA10" s="247"/>
      <c r="CB10" s="246"/>
      <c r="CC10" s="247"/>
      <c r="CD10" s="246"/>
      <c r="CE10" s="247"/>
      <c r="CF10" s="246"/>
      <c r="CG10" s="251" t="s">
        <v>1252</v>
      </c>
      <c r="CH10" s="246" t="s">
        <v>2435</v>
      </c>
      <c r="CI10" s="247"/>
      <c r="CJ10" s="246"/>
      <c r="CK10" s="247"/>
      <c r="CL10" s="246"/>
      <c r="CM10" s="247"/>
      <c r="CN10" s="246"/>
      <c r="CO10" s="247"/>
      <c r="CP10" s="252" t="s">
        <v>1252</v>
      </c>
      <c r="CQ10" s="247" t="s">
        <v>2444</v>
      </c>
      <c r="CR10" s="246"/>
      <c r="CS10" s="247"/>
      <c r="CT10" s="246"/>
      <c r="CU10" s="247"/>
      <c r="CV10" s="246"/>
      <c r="CW10" s="247"/>
      <c r="CX10" s="246"/>
      <c r="CY10" s="251" t="s">
        <v>1252</v>
      </c>
      <c r="CZ10" s="246" t="s">
        <v>2453</v>
      </c>
      <c r="DA10" s="247"/>
      <c r="DB10" s="246"/>
      <c r="DC10" s="247"/>
      <c r="DD10" s="246"/>
      <c r="DE10" s="247"/>
      <c r="DF10" s="246"/>
      <c r="DG10" s="247"/>
      <c r="DH10" s="252" t="s">
        <v>1252</v>
      </c>
      <c r="DI10" s="247" t="s">
        <v>2462</v>
      </c>
      <c r="DJ10" s="246"/>
      <c r="DK10" s="247"/>
      <c r="DL10" s="246"/>
      <c r="DM10" s="247"/>
      <c r="DN10" s="246"/>
      <c r="DO10" s="247"/>
      <c r="DP10" s="246"/>
      <c r="DQ10" s="251" t="s">
        <v>1252</v>
      </c>
      <c r="DR10" s="246" t="s">
        <v>4165</v>
      </c>
      <c r="DS10" s="247"/>
      <c r="DT10" s="246"/>
      <c r="DU10" s="247"/>
      <c r="DV10" s="246"/>
      <c r="DW10" s="247"/>
      <c r="DX10" s="246"/>
      <c r="DY10" s="247"/>
      <c r="DZ10" s="252" t="s">
        <v>1252</v>
      </c>
      <c r="EA10" s="247" t="s">
        <v>4170</v>
      </c>
      <c r="EB10" s="246"/>
      <c r="EC10" s="247"/>
      <c r="ED10" s="247"/>
      <c r="EE10" s="246"/>
      <c r="EF10" s="247"/>
      <c r="EG10" s="246"/>
      <c r="EH10" s="247"/>
      <c r="EI10" s="246"/>
      <c r="EJ10" s="251" t="s">
        <v>1252</v>
      </c>
      <c r="EK10" s="246" t="s">
        <v>2189</v>
      </c>
      <c r="EL10" s="247"/>
      <c r="EM10" s="246"/>
      <c r="EN10" s="247"/>
      <c r="EO10" s="246"/>
      <c r="EP10" s="247"/>
      <c r="EQ10" s="246"/>
      <c r="ER10" s="247"/>
      <c r="ES10" s="252" t="s">
        <v>1252</v>
      </c>
      <c r="ET10" s="247" t="s">
        <v>2198</v>
      </c>
      <c r="EU10" s="246"/>
      <c r="EV10" s="247"/>
      <c r="EW10" s="246"/>
      <c r="EX10" s="247"/>
      <c r="EY10" s="246"/>
      <c r="EZ10" s="247"/>
      <c r="FA10" s="246"/>
      <c r="FB10" s="251" t="s">
        <v>1252</v>
      </c>
      <c r="FC10" s="246" t="s">
        <v>2207</v>
      </c>
      <c r="FD10" s="247"/>
      <c r="FE10" s="246"/>
      <c r="FF10" s="247"/>
      <c r="FG10" s="246"/>
      <c r="FH10" s="247"/>
      <c r="FI10" s="246"/>
      <c r="FJ10" s="247"/>
      <c r="FK10" s="252" t="s">
        <v>1252</v>
      </c>
      <c r="FL10" s="247" t="s">
        <v>2216</v>
      </c>
      <c r="FM10" s="246"/>
      <c r="FN10" s="247"/>
      <c r="FO10" s="246"/>
      <c r="FP10" s="247"/>
      <c r="FQ10" s="246"/>
      <c r="FR10" s="247"/>
      <c r="FS10" s="246"/>
      <c r="FT10" s="251" t="s">
        <v>1252</v>
      </c>
      <c r="FU10" s="246" t="s">
        <v>2225</v>
      </c>
      <c r="FV10" s="247"/>
      <c r="FW10" s="246"/>
      <c r="FX10" s="247"/>
      <c r="FY10" s="246"/>
      <c r="FZ10" s="247"/>
      <c r="GA10" s="246"/>
      <c r="GB10" s="247"/>
      <c r="GC10" s="252" t="s">
        <v>1252</v>
      </c>
      <c r="GD10" s="247" t="s">
        <v>2231</v>
      </c>
      <c r="GE10" s="246"/>
      <c r="GF10" s="247"/>
      <c r="GG10" s="246"/>
      <c r="GH10" s="247"/>
      <c r="GI10" s="246"/>
      <c r="GJ10" s="247"/>
      <c r="GK10" s="246"/>
      <c r="GL10" s="251" t="s">
        <v>1252</v>
      </c>
      <c r="GM10" s="246" t="s">
        <v>2240</v>
      </c>
      <c r="GN10" s="246"/>
      <c r="GO10" s="246"/>
      <c r="GP10" s="247"/>
      <c r="GQ10" s="246"/>
      <c r="GR10" s="247"/>
      <c r="GS10" s="246"/>
      <c r="GT10" s="247"/>
      <c r="GU10" s="246"/>
      <c r="GV10" s="247"/>
      <c r="GW10" s="252" t="s">
        <v>1252</v>
      </c>
      <c r="GX10" s="247" t="s">
        <v>4184</v>
      </c>
      <c r="GY10" s="246"/>
      <c r="GZ10" s="247"/>
      <c r="HA10" s="246"/>
      <c r="HB10" s="247"/>
      <c r="HC10" s="246"/>
      <c r="HD10" s="247"/>
      <c r="HE10" s="246"/>
      <c r="HF10" s="251" t="s">
        <v>1252</v>
      </c>
      <c r="HG10" s="246" t="s">
        <v>4188</v>
      </c>
      <c r="HH10" s="247"/>
      <c r="HI10" s="246"/>
      <c r="HJ10" s="247"/>
      <c r="HK10" s="246"/>
      <c r="HL10" s="247"/>
      <c r="HM10" s="246"/>
      <c r="HN10" s="247"/>
      <c r="HO10" s="252" t="s">
        <v>1252</v>
      </c>
      <c r="HP10" s="247" t="s">
        <v>2265</v>
      </c>
      <c r="HQ10" s="246"/>
      <c r="HR10" s="247"/>
      <c r="HS10" s="246"/>
      <c r="HT10" s="247"/>
      <c r="HU10" s="246"/>
      <c r="HV10" s="247"/>
      <c r="HW10" s="246"/>
      <c r="HX10" s="251" t="s">
        <v>1252</v>
      </c>
      <c r="HY10" s="246" t="s">
        <v>2274</v>
      </c>
      <c r="HZ10" s="247"/>
      <c r="IA10" s="300"/>
      <c r="IB10" s="248"/>
      <c r="IC10" s="300"/>
      <c r="ID10" s="248"/>
      <c r="IF10" s="136" t="s">
        <v>1252</v>
      </c>
      <c r="IG10" s="136" t="s">
        <v>1252</v>
      </c>
    </row>
    <row r="11" spans="1:242" x14ac:dyDescent="0.2">
      <c r="A11" s="221"/>
      <c r="B11" s="222" t="s">
        <v>2991</v>
      </c>
      <c r="C11" s="223" t="s">
        <v>358</v>
      </c>
      <c r="D11" s="223" t="s">
        <v>359</v>
      </c>
      <c r="E11" s="225"/>
      <c r="F11" s="246" t="s">
        <v>1161</v>
      </c>
      <c r="G11" s="247" t="s">
        <v>1162</v>
      </c>
      <c r="H11" s="246" t="s">
        <v>1163</v>
      </c>
      <c r="I11" s="247" t="s">
        <v>1164</v>
      </c>
      <c r="J11" s="246" t="s">
        <v>365</v>
      </c>
      <c r="K11" s="247" t="s">
        <v>1165</v>
      </c>
      <c r="L11" s="246" t="s">
        <v>366</v>
      </c>
      <c r="M11" s="247" t="s">
        <v>88</v>
      </c>
      <c r="N11" s="246" t="s">
        <v>1621</v>
      </c>
      <c r="O11" s="247" t="s">
        <v>1633</v>
      </c>
      <c r="P11" s="246" t="s">
        <v>93</v>
      </c>
      <c r="Q11" s="247" t="s">
        <v>96</v>
      </c>
      <c r="R11" s="246" t="s">
        <v>97</v>
      </c>
      <c r="S11" s="247" t="s">
        <v>1112</v>
      </c>
      <c r="T11" s="246" t="s">
        <v>577</v>
      </c>
      <c r="U11" s="247" t="s">
        <v>1189</v>
      </c>
      <c r="V11" s="246" t="s">
        <v>100</v>
      </c>
      <c r="W11" s="247" t="s">
        <v>103</v>
      </c>
      <c r="X11" s="246" t="s">
        <v>106</v>
      </c>
      <c r="Y11" s="247" t="s">
        <v>109</v>
      </c>
      <c r="Z11" s="246" t="s">
        <v>112</v>
      </c>
      <c r="AA11" s="247" t="s">
        <v>115</v>
      </c>
      <c r="AB11" s="246" t="s">
        <v>118</v>
      </c>
      <c r="AC11" s="247" t="s">
        <v>554</v>
      </c>
      <c r="AD11" s="246" t="s">
        <v>1190</v>
      </c>
      <c r="AE11" s="247" t="s">
        <v>557</v>
      </c>
      <c r="AF11" s="246" t="s">
        <v>1117</v>
      </c>
      <c r="AG11" s="247" t="s">
        <v>1118</v>
      </c>
      <c r="AH11" s="246" t="s">
        <v>2288</v>
      </c>
      <c r="AI11" s="247" t="s">
        <v>560</v>
      </c>
      <c r="AJ11" s="246" t="s">
        <v>596</v>
      </c>
      <c r="AK11" s="247" t="s">
        <v>414</v>
      </c>
      <c r="AL11" s="246" t="s">
        <v>417</v>
      </c>
      <c r="AM11" s="247" t="s">
        <v>369</v>
      </c>
      <c r="AN11" s="246" t="s">
        <v>563</v>
      </c>
      <c r="AO11" s="247" t="s">
        <v>420</v>
      </c>
      <c r="AP11" s="246" t="s">
        <v>9</v>
      </c>
      <c r="AQ11" s="247" t="s">
        <v>936</v>
      </c>
      <c r="AR11" s="246" t="s">
        <v>941</v>
      </c>
      <c r="AS11" s="247" t="s">
        <v>12</v>
      </c>
      <c r="AT11" s="246" t="s">
        <v>17</v>
      </c>
      <c r="AU11" s="247" t="s">
        <v>946</v>
      </c>
      <c r="AV11" s="246" t="s">
        <v>951</v>
      </c>
      <c r="AW11" s="247" t="s">
        <v>317</v>
      </c>
      <c r="AX11" s="246" t="s">
        <v>602</v>
      </c>
      <c r="AY11" s="247" t="s">
        <v>404</v>
      </c>
      <c r="AZ11" s="246" t="s">
        <v>409</v>
      </c>
      <c r="BA11" s="247" t="s">
        <v>2296</v>
      </c>
      <c r="BB11" s="246" t="s">
        <v>20</v>
      </c>
      <c r="BC11" s="247" t="s">
        <v>638</v>
      </c>
      <c r="BD11" s="246" t="s">
        <v>27</v>
      </c>
      <c r="BE11" s="247" t="s">
        <v>56</v>
      </c>
      <c r="BF11" s="246" t="s">
        <v>61</v>
      </c>
      <c r="BG11" s="247" t="s">
        <v>833</v>
      </c>
      <c r="BH11" s="246" t="s">
        <v>604</v>
      </c>
      <c r="BI11" s="247" t="s">
        <v>838</v>
      </c>
      <c r="BJ11" s="246" t="s">
        <v>370</v>
      </c>
      <c r="BK11" s="247" t="s">
        <v>371</v>
      </c>
      <c r="BL11" s="246" t="s">
        <v>372</v>
      </c>
      <c r="BM11" s="247" t="s">
        <v>373</v>
      </c>
      <c r="BN11" s="246" t="s">
        <v>374</v>
      </c>
      <c r="BO11" s="247" t="s">
        <v>375</v>
      </c>
      <c r="BP11" s="246" t="s">
        <v>376</v>
      </c>
      <c r="BQ11" s="247" t="s">
        <v>377</v>
      </c>
      <c r="BR11" s="246" t="s">
        <v>378</v>
      </c>
      <c r="BS11" s="247" t="s">
        <v>379</v>
      </c>
      <c r="BT11" s="246" t="s">
        <v>381</v>
      </c>
      <c r="BU11" s="247" t="s">
        <v>382</v>
      </c>
      <c r="BV11" s="246" t="s">
        <v>383</v>
      </c>
      <c r="BW11" s="247" t="s">
        <v>384</v>
      </c>
      <c r="BX11" s="246" t="s">
        <v>385</v>
      </c>
      <c r="BY11" s="247" t="s">
        <v>386</v>
      </c>
      <c r="BZ11" s="246" t="s">
        <v>387</v>
      </c>
      <c r="CA11" s="247" t="s">
        <v>388</v>
      </c>
      <c r="CB11" s="246" t="s">
        <v>389</v>
      </c>
      <c r="CC11" s="247" t="s">
        <v>390</v>
      </c>
      <c r="CD11" s="246" t="s">
        <v>219</v>
      </c>
      <c r="CE11" s="247" t="s">
        <v>220</v>
      </c>
      <c r="CF11" s="246" t="s">
        <v>221</v>
      </c>
      <c r="CG11" s="247" t="s">
        <v>222</v>
      </c>
      <c r="CH11" s="246" t="s">
        <v>223</v>
      </c>
      <c r="CI11" s="247" t="s">
        <v>224</v>
      </c>
      <c r="CJ11" s="246" t="s">
        <v>225</v>
      </c>
      <c r="CK11" s="247" t="s">
        <v>226</v>
      </c>
      <c r="CL11" s="246" t="s">
        <v>227</v>
      </c>
      <c r="CM11" s="247" t="s">
        <v>228</v>
      </c>
      <c r="CN11" s="246" t="s">
        <v>229</v>
      </c>
      <c r="CO11" s="247" t="s">
        <v>230</v>
      </c>
      <c r="CP11" s="246" t="s">
        <v>231</v>
      </c>
      <c r="CQ11" s="247" t="s">
        <v>232</v>
      </c>
      <c r="CR11" s="246" t="s">
        <v>233</v>
      </c>
      <c r="CS11" s="247" t="s">
        <v>234</v>
      </c>
      <c r="CT11" s="246" t="s">
        <v>235</v>
      </c>
      <c r="CU11" s="247" t="s">
        <v>236</v>
      </c>
      <c r="CV11" s="246" t="s">
        <v>237</v>
      </c>
      <c r="CW11" s="247" t="s">
        <v>238</v>
      </c>
      <c r="CX11" s="246" t="s">
        <v>239</v>
      </c>
      <c r="CY11" s="247" t="s">
        <v>240</v>
      </c>
      <c r="CZ11" s="246" t="s">
        <v>241</v>
      </c>
      <c r="DA11" s="247" t="s">
        <v>242</v>
      </c>
      <c r="DB11" s="246" t="s">
        <v>243</v>
      </c>
      <c r="DC11" s="247" t="s">
        <v>244</v>
      </c>
      <c r="DD11" s="246" t="s">
        <v>960</v>
      </c>
      <c r="DE11" s="247" t="s">
        <v>1486</v>
      </c>
      <c r="DF11" s="246" t="s">
        <v>1487</v>
      </c>
      <c r="DG11" s="247" t="s">
        <v>1488</v>
      </c>
      <c r="DH11" s="246" t="s">
        <v>1490</v>
      </c>
      <c r="DI11" s="247" t="s">
        <v>1491</v>
      </c>
      <c r="DJ11" s="246" t="s">
        <v>1492</v>
      </c>
      <c r="DK11" s="247" t="s">
        <v>1493</v>
      </c>
      <c r="DL11" s="246" t="s">
        <v>1494</v>
      </c>
      <c r="DM11" s="247" t="s">
        <v>1495</v>
      </c>
      <c r="DN11" s="246" t="s">
        <v>1496</v>
      </c>
      <c r="DO11" s="247" t="s">
        <v>1497</v>
      </c>
      <c r="DP11" s="246" t="s">
        <v>1498</v>
      </c>
      <c r="DQ11" s="247" t="s">
        <v>1499</v>
      </c>
      <c r="DR11" s="246" t="s">
        <v>1500</v>
      </c>
      <c r="DS11" s="247" t="s">
        <v>1253</v>
      </c>
      <c r="DT11" s="246" t="s">
        <v>1501</v>
      </c>
      <c r="DU11" s="247" t="s">
        <v>1502</v>
      </c>
      <c r="DV11" s="246" t="s">
        <v>1503</v>
      </c>
      <c r="DW11" s="247" t="s">
        <v>1504</v>
      </c>
      <c r="DX11" s="246" t="s">
        <v>1505</v>
      </c>
      <c r="DY11" s="247" t="s">
        <v>1506</v>
      </c>
      <c r="DZ11" s="246" t="s">
        <v>2998</v>
      </c>
      <c r="EA11" s="247" t="s">
        <v>2999</v>
      </c>
      <c r="EB11" s="246" t="s">
        <v>1507</v>
      </c>
      <c r="EC11" s="247" t="s">
        <v>2651</v>
      </c>
      <c r="ED11" s="247">
        <v>442</v>
      </c>
      <c r="EE11" s="246" t="s">
        <v>1508</v>
      </c>
      <c r="EF11" s="247" t="s">
        <v>1509</v>
      </c>
      <c r="EG11" s="246" t="s">
        <v>1510</v>
      </c>
      <c r="EH11" s="247" t="s">
        <v>1511</v>
      </c>
      <c r="EI11" s="246" t="s">
        <v>1512</v>
      </c>
      <c r="EJ11" s="247" t="s">
        <v>1513</v>
      </c>
      <c r="EK11" s="246" t="s">
        <v>1514</v>
      </c>
      <c r="EL11" s="247" t="s">
        <v>1515</v>
      </c>
      <c r="EM11" s="298" t="s">
        <v>1516</v>
      </c>
      <c r="EN11" s="299" t="s">
        <v>1517</v>
      </c>
      <c r="EO11" s="246" t="s">
        <v>1518</v>
      </c>
      <c r="EP11" s="247" t="s">
        <v>1519</v>
      </c>
      <c r="EQ11" s="246" t="s">
        <v>965</v>
      </c>
      <c r="ER11" s="247" t="s">
        <v>970</v>
      </c>
      <c r="ES11" s="246" t="s">
        <v>1520</v>
      </c>
      <c r="ET11" s="247" t="s">
        <v>1521</v>
      </c>
      <c r="EU11" s="246" t="s">
        <v>1522</v>
      </c>
      <c r="EV11" s="247" t="s">
        <v>1523</v>
      </c>
      <c r="EW11" s="246" t="s">
        <v>1524</v>
      </c>
      <c r="EX11" s="247" t="s">
        <v>1525</v>
      </c>
      <c r="EY11" s="246" t="s">
        <v>1526</v>
      </c>
      <c r="EZ11" s="247" t="s">
        <v>1527</v>
      </c>
      <c r="FA11" s="246" t="s">
        <v>1528</v>
      </c>
      <c r="FB11" s="247" t="s">
        <v>1529</v>
      </c>
      <c r="FC11" s="246" t="s">
        <v>1530</v>
      </c>
      <c r="FD11" s="247" t="s">
        <v>1531</v>
      </c>
      <c r="FE11" s="246" t="s">
        <v>1532</v>
      </c>
      <c r="FF11" s="247" t="s">
        <v>1533</v>
      </c>
      <c r="FG11" s="246" t="s">
        <v>1534</v>
      </c>
      <c r="FH11" s="247" t="s">
        <v>1535</v>
      </c>
      <c r="FI11" s="246" t="s">
        <v>1536</v>
      </c>
      <c r="FJ11" s="247" t="s">
        <v>1537</v>
      </c>
      <c r="FK11" s="246" t="s">
        <v>1538</v>
      </c>
      <c r="FL11" s="247" t="s">
        <v>1539</v>
      </c>
      <c r="FM11" s="246" t="s">
        <v>1540</v>
      </c>
      <c r="FN11" s="247" t="s">
        <v>1541</v>
      </c>
      <c r="FO11" s="246" t="s">
        <v>1542</v>
      </c>
      <c r="FP11" s="247" t="s">
        <v>1543</v>
      </c>
      <c r="FQ11" s="246" t="s">
        <v>1544</v>
      </c>
      <c r="FR11" s="247" t="s">
        <v>1545</v>
      </c>
      <c r="FS11" s="246" t="s">
        <v>1546</v>
      </c>
      <c r="FT11" s="247" t="s">
        <v>1547</v>
      </c>
      <c r="FU11" s="246" t="s">
        <v>1548</v>
      </c>
      <c r="FV11" s="247" t="s">
        <v>1549</v>
      </c>
      <c r="FW11" s="246" t="s">
        <v>1550</v>
      </c>
      <c r="FX11" s="247" t="s">
        <v>1551</v>
      </c>
      <c r="FY11" s="246" t="s">
        <v>1552</v>
      </c>
      <c r="FZ11" s="247" t="s">
        <v>2660</v>
      </c>
      <c r="GA11" s="246" t="s">
        <v>2668</v>
      </c>
      <c r="GB11" s="247" t="s">
        <v>2669</v>
      </c>
      <c r="GC11" s="246" t="s">
        <v>1553</v>
      </c>
      <c r="GD11" s="247" t="s">
        <v>1554</v>
      </c>
      <c r="GE11" s="246" t="s">
        <v>1555</v>
      </c>
      <c r="GF11" s="247" t="s">
        <v>1556</v>
      </c>
      <c r="GG11" s="246" t="s">
        <v>1557</v>
      </c>
      <c r="GH11" s="247" t="s">
        <v>1558</v>
      </c>
      <c r="GI11" s="246" t="s">
        <v>1559</v>
      </c>
      <c r="GJ11" s="247" t="s">
        <v>1560</v>
      </c>
      <c r="GK11" s="246" t="s">
        <v>1561</v>
      </c>
      <c r="GL11" s="247" t="s">
        <v>1562</v>
      </c>
      <c r="GM11" s="246" t="s">
        <v>1563</v>
      </c>
      <c r="GN11" s="335">
        <v>840</v>
      </c>
      <c r="GO11" s="335">
        <v>841</v>
      </c>
      <c r="GP11" s="247" t="s">
        <v>1564</v>
      </c>
      <c r="GQ11" s="246" t="s">
        <v>1565</v>
      </c>
      <c r="GR11" s="247" t="s">
        <v>1566</v>
      </c>
      <c r="GS11" s="246" t="s">
        <v>1567</v>
      </c>
      <c r="GT11" s="247" t="s">
        <v>1568</v>
      </c>
      <c r="GU11" s="246" t="s">
        <v>1569</v>
      </c>
      <c r="GV11" s="247" t="s">
        <v>1570</v>
      </c>
      <c r="GW11" s="246" t="s">
        <v>1571</v>
      </c>
      <c r="GX11" s="247" t="s">
        <v>1572</v>
      </c>
      <c r="GY11" s="246" t="s">
        <v>1574</v>
      </c>
      <c r="GZ11" s="247" t="s">
        <v>1575</v>
      </c>
      <c r="HA11" s="246" t="s">
        <v>973</v>
      </c>
      <c r="HB11" s="247" t="s">
        <v>1600</v>
      </c>
      <c r="HC11" s="246" t="s">
        <v>1576</v>
      </c>
      <c r="HD11" s="247" t="s">
        <v>568</v>
      </c>
      <c r="HE11" s="246" t="s">
        <v>1577</v>
      </c>
      <c r="HF11" s="247" t="s">
        <v>1578</v>
      </c>
      <c r="HG11" s="246" t="s">
        <v>1579</v>
      </c>
      <c r="HH11" s="247" t="s">
        <v>1580</v>
      </c>
      <c r="HI11" s="246" t="s">
        <v>1581</v>
      </c>
      <c r="HJ11" s="247" t="s">
        <v>1605</v>
      </c>
      <c r="HK11" s="246" t="s">
        <v>1582</v>
      </c>
      <c r="HL11" s="247" t="s">
        <v>1583</v>
      </c>
      <c r="HM11" s="246" t="s">
        <v>1584</v>
      </c>
      <c r="HN11" s="247" t="s">
        <v>1585</v>
      </c>
      <c r="HO11" s="246" t="s">
        <v>571</v>
      </c>
      <c r="HP11" s="247" t="s">
        <v>1586</v>
      </c>
      <c r="HQ11" s="246" t="s">
        <v>1587</v>
      </c>
      <c r="HR11" s="247" t="s">
        <v>1588</v>
      </c>
      <c r="HS11" s="246" t="s">
        <v>1589</v>
      </c>
      <c r="HT11" s="247" t="s">
        <v>1590</v>
      </c>
      <c r="HU11" s="246" t="s">
        <v>1591</v>
      </c>
      <c r="HV11" s="247" t="s">
        <v>1592</v>
      </c>
      <c r="HW11" s="246" t="s">
        <v>1593</v>
      </c>
      <c r="HX11" s="247" t="s">
        <v>1594</v>
      </c>
      <c r="HY11" s="246" t="s">
        <v>932</v>
      </c>
      <c r="HZ11" s="247" t="s">
        <v>1192</v>
      </c>
      <c r="IA11" s="300"/>
      <c r="IB11" s="248"/>
      <c r="IC11" s="300"/>
      <c r="ID11" s="248"/>
      <c r="IE11" s="304" t="s">
        <v>5305</v>
      </c>
      <c r="IF11" s="304" t="s">
        <v>5306</v>
      </c>
      <c r="IG11" s="304" t="s">
        <v>5307</v>
      </c>
      <c r="IH11" s="304" t="s">
        <v>5308</v>
      </c>
    </row>
    <row r="12" spans="1:242" s="30" customFormat="1" x14ac:dyDescent="0.2">
      <c r="A12" s="141">
        <v>101</v>
      </c>
      <c r="B12" s="141" t="s">
        <v>1064</v>
      </c>
      <c r="C12" s="141"/>
      <c r="D12" s="141"/>
      <c r="E12" s="243"/>
      <c r="F12" s="259" t="s">
        <v>196</v>
      </c>
      <c r="G12" s="260" t="s">
        <v>196</v>
      </c>
      <c r="H12" s="259" t="s">
        <v>196</v>
      </c>
      <c r="I12" s="260" t="s">
        <v>196</v>
      </c>
      <c r="J12" s="259" t="s">
        <v>196</v>
      </c>
      <c r="K12" s="260" t="s">
        <v>196</v>
      </c>
      <c r="L12" s="259" t="s">
        <v>196</v>
      </c>
      <c r="M12" s="260" t="s">
        <v>196</v>
      </c>
      <c r="N12" s="259" t="s">
        <v>196</v>
      </c>
      <c r="O12" s="260" t="s">
        <v>196</v>
      </c>
      <c r="P12" s="259" t="s">
        <v>196</v>
      </c>
      <c r="Q12" s="260" t="s">
        <v>196</v>
      </c>
      <c r="R12" s="259" t="s">
        <v>196</v>
      </c>
      <c r="S12" s="260" t="s">
        <v>196</v>
      </c>
      <c r="T12" s="259" t="s">
        <v>196</v>
      </c>
      <c r="U12" s="260" t="s">
        <v>196</v>
      </c>
      <c r="V12" s="259" t="s">
        <v>196</v>
      </c>
      <c r="W12" s="260" t="s">
        <v>196</v>
      </c>
      <c r="X12" s="259" t="s">
        <v>196</v>
      </c>
      <c r="Y12" s="260" t="s">
        <v>196</v>
      </c>
      <c r="Z12" s="259" t="s">
        <v>196</v>
      </c>
      <c r="AA12" s="260" t="s">
        <v>196</v>
      </c>
      <c r="AB12" s="259" t="s">
        <v>196</v>
      </c>
      <c r="AC12" s="260" t="s">
        <v>196</v>
      </c>
      <c r="AD12" s="259" t="s">
        <v>196</v>
      </c>
      <c r="AE12" s="260" t="s">
        <v>196</v>
      </c>
      <c r="AF12" s="259" t="s">
        <v>196</v>
      </c>
      <c r="AG12" s="260" t="s">
        <v>196</v>
      </c>
      <c r="AH12" s="259" t="s">
        <v>196</v>
      </c>
      <c r="AI12" s="260" t="s">
        <v>196</v>
      </c>
      <c r="AJ12" s="259" t="s">
        <v>196</v>
      </c>
      <c r="AK12" s="260" t="s">
        <v>196</v>
      </c>
      <c r="AL12" s="259" t="s">
        <v>196</v>
      </c>
      <c r="AM12" s="260" t="s">
        <v>196</v>
      </c>
      <c r="AN12" s="259" t="s">
        <v>196</v>
      </c>
      <c r="AO12" s="260" t="s">
        <v>196</v>
      </c>
      <c r="AP12" s="259" t="s">
        <v>196</v>
      </c>
      <c r="AQ12" s="258" t="s">
        <v>195</v>
      </c>
      <c r="AR12" s="257" t="s">
        <v>195</v>
      </c>
      <c r="AS12" s="260" t="s">
        <v>196</v>
      </c>
      <c r="AT12" s="257" t="s">
        <v>195</v>
      </c>
      <c r="AU12" s="258" t="s">
        <v>195</v>
      </c>
      <c r="AV12" s="257" t="s">
        <v>195</v>
      </c>
      <c r="AW12" s="258" t="s">
        <v>195</v>
      </c>
      <c r="AX12" s="259" t="s">
        <v>196</v>
      </c>
      <c r="AY12" s="258" t="s">
        <v>195</v>
      </c>
      <c r="AZ12" s="259" t="s">
        <v>196</v>
      </c>
      <c r="BA12" s="260" t="s">
        <v>196</v>
      </c>
      <c r="BB12" s="257" t="s">
        <v>195</v>
      </c>
      <c r="BC12" s="258" t="s">
        <v>195</v>
      </c>
      <c r="BD12" s="257" t="s">
        <v>195</v>
      </c>
      <c r="BE12" s="260" t="s">
        <v>196</v>
      </c>
      <c r="BF12" s="259" t="s">
        <v>196</v>
      </c>
      <c r="BG12" s="260" t="s">
        <v>196</v>
      </c>
      <c r="BH12" s="259" t="s">
        <v>196</v>
      </c>
      <c r="BI12" s="260" t="s">
        <v>196</v>
      </c>
      <c r="BJ12" s="259" t="s">
        <v>196</v>
      </c>
      <c r="BK12" s="260" t="s">
        <v>196</v>
      </c>
      <c r="BL12" s="259" t="s">
        <v>196</v>
      </c>
      <c r="BM12" s="260" t="s">
        <v>196</v>
      </c>
      <c r="BN12" s="259" t="s">
        <v>196</v>
      </c>
      <c r="BO12" s="260" t="s">
        <v>196</v>
      </c>
      <c r="BP12" s="259" t="s">
        <v>196</v>
      </c>
      <c r="BQ12" s="260" t="s">
        <v>196</v>
      </c>
      <c r="BR12" s="259" t="s">
        <v>196</v>
      </c>
      <c r="BS12" s="260" t="s">
        <v>196</v>
      </c>
      <c r="BT12" s="259" t="s">
        <v>196</v>
      </c>
      <c r="BU12" s="260" t="s">
        <v>196</v>
      </c>
      <c r="BV12" s="257" t="s">
        <v>195</v>
      </c>
      <c r="BW12" s="260" t="s">
        <v>196</v>
      </c>
      <c r="BX12" s="259" t="s">
        <v>196</v>
      </c>
      <c r="BY12" s="260" t="s">
        <v>196</v>
      </c>
      <c r="BZ12" s="259" t="s">
        <v>196</v>
      </c>
      <c r="CA12" s="260" t="s">
        <v>196</v>
      </c>
      <c r="CB12" s="259" t="s">
        <v>196</v>
      </c>
      <c r="CC12" s="260" t="s">
        <v>196</v>
      </c>
      <c r="CD12" s="259" t="s">
        <v>196</v>
      </c>
      <c r="CE12" s="260" t="s">
        <v>196</v>
      </c>
      <c r="CF12" s="259" t="s">
        <v>196</v>
      </c>
      <c r="CG12" s="260" t="s">
        <v>196</v>
      </c>
      <c r="CH12" s="259" t="s">
        <v>196</v>
      </c>
      <c r="CI12" s="260" t="s">
        <v>196</v>
      </c>
      <c r="CJ12" s="259" t="s">
        <v>196</v>
      </c>
      <c r="CK12" s="260" t="s">
        <v>196</v>
      </c>
      <c r="CL12" s="257" t="s">
        <v>195</v>
      </c>
      <c r="CM12" s="258" t="s">
        <v>195</v>
      </c>
      <c r="CN12" s="259" t="s">
        <v>196</v>
      </c>
      <c r="CO12" s="260" t="s">
        <v>196</v>
      </c>
      <c r="CP12" s="259" t="s">
        <v>196</v>
      </c>
      <c r="CQ12" s="260" t="s">
        <v>196</v>
      </c>
      <c r="CR12" s="257" t="s">
        <v>195</v>
      </c>
      <c r="CS12" s="258" t="s">
        <v>195</v>
      </c>
      <c r="CT12" s="259" t="s">
        <v>196</v>
      </c>
      <c r="CU12" s="260" t="s">
        <v>196</v>
      </c>
      <c r="CV12" s="257" t="s">
        <v>195</v>
      </c>
      <c r="CW12" s="260" t="s">
        <v>196</v>
      </c>
      <c r="CX12" s="259" t="s">
        <v>196</v>
      </c>
      <c r="CY12" s="258" t="s">
        <v>195</v>
      </c>
      <c r="CZ12" s="259" t="s">
        <v>196</v>
      </c>
      <c r="DA12" s="260" t="s">
        <v>196</v>
      </c>
      <c r="DB12" s="259" t="s">
        <v>196</v>
      </c>
      <c r="DC12" s="260" t="s">
        <v>196</v>
      </c>
      <c r="DD12" s="259" t="s">
        <v>195</v>
      </c>
      <c r="DE12" s="258" t="s">
        <v>195</v>
      </c>
      <c r="DF12" s="257" t="s">
        <v>195</v>
      </c>
      <c r="DG12" s="258" t="s">
        <v>195</v>
      </c>
      <c r="DH12" s="257" t="s">
        <v>195</v>
      </c>
      <c r="DI12" s="258" t="s">
        <v>195</v>
      </c>
      <c r="DJ12" s="257" t="s">
        <v>195</v>
      </c>
      <c r="DK12" s="258" t="s">
        <v>195</v>
      </c>
      <c r="DL12" s="257" t="s">
        <v>195</v>
      </c>
      <c r="DM12" s="258" t="s">
        <v>195</v>
      </c>
      <c r="DN12" s="257" t="s">
        <v>195</v>
      </c>
      <c r="DO12" s="258" t="s">
        <v>195</v>
      </c>
      <c r="DP12" s="259" t="s">
        <v>196</v>
      </c>
      <c r="DQ12" s="260" t="s">
        <v>196</v>
      </c>
      <c r="DR12" s="259" t="s">
        <v>196</v>
      </c>
      <c r="DS12" s="260" t="s">
        <v>196</v>
      </c>
      <c r="DT12" s="257" t="s">
        <v>195</v>
      </c>
      <c r="DU12" s="258" t="s">
        <v>195</v>
      </c>
      <c r="DV12" s="257" t="s">
        <v>195</v>
      </c>
      <c r="DW12" s="258" t="s">
        <v>195</v>
      </c>
      <c r="DX12" s="257" t="s">
        <v>195</v>
      </c>
      <c r="DY12" s="258" t="s">
        <v>195</v>
      </c>
      <c r="DZ12" s="257" t="s">
        <v>195</v>
      </c>
      <c r="EA12" s="258" t="s">
        <v>195</v>
      </c>
      <c r="EB12" s="259" t="s">
        <v>196</v>
      </c>
      <c r="EC12" s="260" t="s">
        <v>196</v>
      </c>
      <c r="ED12" s="260" t="s">
        <v>195</v>
      </c>
      <c r="EE12" s="257" t="s">
        <v>195</v>
      </c>
      <c r="EF12" s="258" t="s">
        <v>195</v>
      </c>
      <c r="EG12" s="259" t="s">
        <v>196</v>
      </c>
      <c r="EH12" s="260" t="s">
        <v>195</v>
      </c>
      <c r="EI12" s="257" t="s">
        <v>195</v>
      </c>
      <c r="EJ12" s="260" t="s">
        <v>196</v>
      </c>
      <c r="EK12" s="259" t="s">
        <v>196</v>
      </c>
      <c r="EL12" s="258" t="s">
        <v>195</v>
      </c>
      <c r="EM12" s="257" t="s">
        <v>195</v>
      </c>
      <c r="EN12" s="258" t="s">
        <v>195</v>
      </c>
      <c r="EO12" s="259" t="s">
        <v>196</v>
      </c>
      <c r="EP12" s="260" t="s">
        <v>196</v>
      </c>
      <c r="EQ12" s="257" t="s">
        <v>195</v>
      </c>
      <c r="ER12" s="257" t="s">
        <v>195</v>
      </c>
      <c r="ES12" s="259" t="s">
        <v>196</v>
      </c>
      <c r="ET12" s="260" t="s">
        <v>196</v>
      </c>
      <c r="EU12" s="259" t="s">
        <v>196</v>
      </c>
      <c r="EV12" s="260" t="s">
        <v>196</v>
      </c>
      <c r="EW12" s="259" t="s">
        <v>196</v>
      </c>
      <c r="EX12" s="260" t="s">
        <v>196</v>
      </c>
      <c r="EY12" s="257" t="s">
        <v>195</v>
      </c>
      <c r="EZ12" s="258" t="s">
        <v>195</v>
      </c>
      <c r="FA12" s="259" t="s">
        <v>196</v>
      </c>
      <c r="FB12" s="258" t="s">
        <v>195</v>
      </c>
      <c r="FC12" s="259" t="s">
        <v>195</v>
      </c>
      <c r="FD12" s="260" t="s">
        <v>195</v>
      </c>
      <c r="FE12" s="259" t="s">
        <v>196</v>
      </c>
      <c r="FF12" s="258" t="s">
        <v>195</v>
      </c>
      <c r="FG12" s="257" t="s">
        <v>195</v>
      </c>
      <c r="FH12" s="258" t="s">
        <v>195</v>
      </c>
      <c r="FI12" s="257" t="s">
        <v>195</v>
      </c>
      <c r="FJ12" s="258" t="s">
        <v>195</v>
      </c>
      <c r="FK12" s="257" t="s">
        <v>195</v>
      </c>
      <c r="FL12" s="258" t="s">
        <v>195</v>
      </c>
      <c r="FM12" s="257" t="s">
        <v>195</v>
      </c>
      <c r="FN12" s="258" t="s">
        <v>195</v>
      </c>
      <c r="FO12" s="257" t="s">
        <v>195</v>
      </c>
      <c r="FP12" s="258" t="s">
        <v>195</v>
      </c>
      <c r="FQ12" s="259" t="s">
        <v>196</v>
      </c>
      <c r="FR12" s="258" t="s">
        <v>195</v>
      </c>
      <c r="FS12" s="259" t="s">
        <v>196</v>
      </c>
      <c r="FT12" s="260" t="s">
        <v>196</v>
      </c>
      <c r="FU12" s="257" t="s">
        <v>195</v>
      </c>
      <c r="FV12" s="258" t="s">
        <v>195</v>
      </c>
      <c r="FW12" s="257" t="s">
        <v>195</v>
      </c>
      <c r="FX12" s="260" t="s">
        <v>196</v>
      </c>
      <c r="FY12" s="257" t="s">
        <v>195</v>
      </c>
      <c r="FZ12" s="258" t="s">
        <v>195</v>
      </c>
      <c r="GA12" s="259" t="s">
        <v>196</v>
      </c>
      <c r="GB12" s="260" t="s">
        <v>196</v>
      </c>
      <c r="GC12" s="259" t="s">
        <v>196</v>
      </c>
      <c r="GD12" s="260" t="s">
        <v>196</v>
      </c>
      <c r="GE12" s="257" t="s">
        <v>195</v>
      </c>
      <c r="GF12" s="258" t="s">
        <v>195</v>
      </c>
      <c r="GG12" s="259" t="s">
        <v>196</v>
      </c>
      <c r="GH12" s="260" t="s">
        <v>196</v>
      </c>
      <c r="GI12" s="259" t="s">
        <v>196</v>
      </c>
      <c r="GJ12" s="258" t="s">
        <v>195</v>
      </c>
      <c r="GK12" s="259" t="s">
        <v>196</v>
      </c>
      <c r="GL12" s="260" t="s">
        <v>196</v>
      </c>
      <c r="GM12" s="257" t="s">
        <v>195</v>
      </c>
      <c r="GN12" s="257"/>
      <c r="GO12" s="257"/>
      <c r="GP12" s="258" t="s">
        <v>195</v>
      </c>
      <c r="GQ12" s="257" t="s">
        <v>195</v>
      </c>
      <c r="GR12" s="258" t="s">
        <v>195</v>
      </c>
      <c r="GS12" s="259" t="s">
        <v>196</v>
      </c>
      <c r="GT12" s="260" t="s">
        <v>196</v>
      </c>
      <c r="GU12" s="259" t="s">
        <v>196</v>
      </c>
      <c r="GV12" s="260" t="s">
        <v>196</v>
      </c>
      <c r="GW12" s="259" t="s">
        <v>196</v>
      </c>
      <c r="GX12" s="258" t="s">
        <v>195</v>
      </c>
      <c r="GY12" s="259" t="s">
        <v>196</v>
      </c>
      <c r="GZ12" s="258" t="s">
        <v>195</v>
      </c>
      <c r="HA12" s="257" t="s">
        <v>195</v>
      </c>
      <c r="HB12" s="260" t="s">
        <v>196</v>
      </c>
      <c r="HC12" s="259" t="s">
        <v>196</v>
      </c>
      <c r="HD12" s="258" t="s">
        <v>195</v>
      </c>
      <c r="HE12" s="257" t="s">
        <v>195</v>
      </c>
      <c r="HF12" s="258" t="s">
        <v>195</v>
      </c>
      <c r="HG12" s="257" t="s">
        <v>195</v>
      </c>
      <c r="HH12" s="260" t="s">
        <v>196</v>
      </c>
      <c r="HI12" s="259" t="s">
        <v>196</v>
      </c>
      <c r="HJ12" s="258" t="s">
        <v>195</v>
      </c>
      <c r="HK12" s="257" t="s">
        <v>195</v>
      </c>
      <c r="HL12" s="260" t="s">
        <v>196</v>
      </c>
      <c r="HM12" s="259" t="s">
        <v>196</v>
      </c>
      <c r="HN12" s="260" t="s">
        <v>196</v>
      </c>
      <c r="HO12" s="259" t="s">
        <v>196</v>
      </c>
      <c r="HP12" s="260" t="s">
        <v>196</v>
      </c>
      <c r="HQ12" s="259" t="s">
        <v>196</v>
      </c>
      <c r="HR12" s="260" t="s">
        <v>196</v>
      </c>
      <c r="HS12" s="259" t="s">
        <v>196</v>
      </c>
      <c r="HT12" s="260" t="s">
        <v>196</v>
      </c>
      <c r="HU12" s="259" t="s">
        <v>196</v>
      </c>
      <c r="HV12" s="260" t="s">
        <v>196</v>
      </c>
      <c r="HW12" s="259" t="s">
        <v>196</v>
      </c>
      <c r="HX12" s="260" t="s">
        <v>196</v>
      </c>
      <c r="HY12" s="259" t="s">
        <v>196</v>
      </c>
      <c r="HZ12" s="258" t="s">
        <v>195</v>
      </c>
      <c r="IA12" s="257"/>
      <c r="IB12" s="258"/>
      <c r="IE12" s="303">
        <f>COUNTA(F12:HZ12)</f>
        <v>227</v>
      </c>
      <c r="IF12" s="303">
        <f>COUNTIF(F12:HZ12,"n")</f>
        <v>141</v>
      </c>
      <c r="IG12" s="303">
        <f>COUNTIF(F12:HZ12,"y")</f>
        <v>86</v>
      </c>
      <c r="IH12" s="303">
        <f>IE12-IF12-IG12</f>
        <v>0</v>
      </c>
    </row>
    <row r="13" spans="1:242" s="30" customFormat="1" x14ac:dyDescent="0.2">
      <c r="A13" s="143">
        <v>102</v>
      </c>
      <c r="B13" s="143" t="s">
        <v>2687</v>
      </c>
      <c r="C13" s="143"/>
      <c r="D13" s="143"/>
      <c r="E13" s="244"/>
      <c r="F13" s="259" t="s">
        <v>196</v>
      </c>
      <c r="G13" s="260" t="s">
        <v>196</v>
      </c>
      <c r="H13" s="259" t="s">
        <v>196</v>
      </c>
      <c r="I13" s="260" t="s">
        <v>196</v>
      </c>
      <c r="J13" s="259" t="s">
        <v>196</v>
      </c>
      <c r="K13" s="260" t="s">
        <v>196</v>
      </c>
      <c r="L13" s="259" t="s">
        <v>196</v>
      </c>
      <c r="M13" s="260" t="s">
        <v>196</v>
      </c>
      <c r="N13" s="259" t="s">
        <v>196</v>
      </c>
      <c r="O13" s="260" t="s">
        <v>196</v>
      </c>
      <c r="P13" s="259" t="s">
        <v>196</v>
      </c>
      <c r="Q13" s="260" t="s">
        <v>196</v>
      </c>
      <c r="R13" s="259" t="s">
        <v>196</v>
      </c>
      <c r="S13" s="260" t="s">
        <v>196</v>
      </c>
      <c r="T13" s="259" t="s">
        <v>196</v>
      </c>
      <c r="U13" s="260" t="s">
        <v>196</v>
      </c>
      <c r="V13" s="259" t="s">
        <v>195</v>
      </c>
      <c r="W13" s="260" t="s">
        <v>196</v>
      </c>
      <c r="X13" s="259" t="s">
        <v>196</v>
      </c>
      <c r="Y13" s="260" t="s">
        <v>196</v>
      </c>
      <c r="Z13" s="259" t="s">
        <v>196</v>
      </c>
      <c r="AA13" s="260" t="s">
        <v>196</v>
      </c>
      <c r="AB13" s="259" t="s">
        <v>196</v>
      </c>
      <c r="AC13" s="260" t="s">
        <v>196</v>
      </c>
      <c r="AD13" s="259" t="s">
        <v>196</v>
      </c>
      <c r="AE13" s="260" t="s">
        <v>196</v>
      </c>
      <c r="AF13" s="259" t="s">
        <v>196</v>
      </c>
      <c r="AG13" s="260" t="s">
        <v>196</v>
      </c>
      <c r="AH13" s="259" t="s">
        <v>196</v>
      </c>
      <c r="AI13" s="260" t="s">
        <v>196</v>
      </c>
      <c r="AJ13" s="259" t="s">
        <v>196</v>
      </c>
      <c r="AK13" s="258" t="s">
        <v>195</v>
      </c>
      <c r="AL13" s="257" t="s">
        <v>195</v>
      </c>
      <c r="AM13" s="258" t="s">
        <v>195</v>
      </c>
      <c r="AN13" s="257" t="s">
        <v>195</v>
      </c>
      <c r="AO13" s="260" t="s">
        <v>196</v>
      </c>
      <c r="AP13" s="259" t="s">
        <v>196</v>
      </c>
      <c r="AQ13" s="258" t="s">
        <v>195</v>
      </c>
      <c r="AR13" s="257" t="s">
        <v>195</v>
      </c>
      <c r="AS13" s="260" t="s">
        <v>196</v>
      </c>
      <c r="AT13" s="259" t="s">
        <v>196</v>
      </c>
      <c r="AU13" s="260" t="s">
        <v>196</v>
      </c>
      <c r="AV13" s="259" t="s">
        <v>196</v>
      </c>
      <c r="AW13" s="260" t="s">
        <v>196</v>
      </c>
      <c r="AX13" s="259" t="s">
        <v>196</v>
      </c>
      <c r="AY13" s="260" t="s">
        <v>196</v>
      </c>
      <c r="AZ13" s="259" t="s">
        <v>196</v>
      </c>
      <c r="BA13" s="260" t="s">
        <v>196</v>
      </c>
      <c r="BB13" s="259" t="s">
        <v>196</v>
      </c>
      <c r="BC13" s="260" t="s">
        <v>196</v>
      </c>
      <c r="BD13" s="259" t="s">
        <v>196</v>
      </c>
      <c r="BE13" s="260" t="s">
        <v>196</v>
      </c>
      <c r="BF13" s="259" t="s">
        <v>196</v>
      </c>
      <c r="BG13" s="260" t="s">
        <v>196</v>
      </c>
      <c r="BH13" s="259" t="s">
        <v>196</v>
      </c>
      <c r="BI13" s="260" t="s">
        <v>196</v>
      </c>
      <c r="BJ13" s="259" t="s">
        <v>196</v>
      </c>
      <c r="BK13" s="260" t="s">
        <v>196</v>
      </c>
      <c r="BL13" s="259" t="s">
        <v>196</v>
      </c>
      <c r="BM13" s="260" t="s">
        <v>196</v>
      </c>
      <c r="BN13" s="259" t="s">
        <v>196</v>
      </c>
      <c r="BO13" s="260" t="s">
        <v>196</v>
      </c>
      <c r="BP13" s="259" t="s">
        <v>196</v>
      </c>
      <c r="BQ13" s="260" t="s">
        <v>196</v>
      </c>
      <c r="BR13" s="259" t="s">
        <v>196</v>
      </c>
      <c r="BS13" s="260" t="s">
        <v>196</v>
      </c>
      <c r="BT13" s="259" t="s">
        <v>196</v>
      </c>
      <c r="BU13" s="260" t="s">
        <v>196</v>
      </c>
      <c r="BV13" s="259" t="s">
        <v>196</v>
      </c>
      <c r="BW13" s="260" t="s">
        <v>196</v>
      </c>
      <c r="BX13" s="259" t="s">
        <v>196</v>
      </c>
      <c r="BY13" s="260" t="s">
        <v>196</v>
      </c>
      <c r="BZ13" s="259" t="s">
        <v>196</v>
      </c>
      <c r="CA13" s="260" t="s">
        <v>196</v>
      </c>
      <c r="CB13" s="259" t="s">
        <v>196</v>
      </c>
      <c r="CC13" s="260" t="s">
        <v>196</v>
      </c>
      <c r="CD13" s="259" t="s">
        <v>196</v>
      </c>
      <c r="CE13" s="260" t="s">
        <v>196</v>
      </c>
      <c r="CF13" s="259" t="s">
        <v>196</v>
      </c>
      <c r="CG13" s="260" t="s">
        <v>196</v>
      </c>
      <c r="CH13" s="259" t="s">
        <v>196</v>
      </c>
      <c r="CI13" s="260" t="s">
        <v>196</v>
      </c>
      <c r="CJ13" s="259" t="s">
        <v>196</v>
      </c>
      <c r="CK13" s="260" t="s">
        <v>196</v>
      </c>
      <c r="CL13" s="259" t="s">
        <v>196</v>
      </c>
      <c r="CM13" s="260" t="s">
        <v>196</v>
      </c>
      <c r="CN13" s="259" t="s">
        <v>196</v>
      </c>
      <c r="CO13" s="260" t="s">
        <v>196</v>
      </c>
      <c r="CP13" s="259" t="s">
        <v>196</v>
      </c>
      <c r="CQ13" s="260" t="s">
        <v>196</v>
      </c>
      <c r="CR13" s="259" t="s">
        <v>196</v>
      </c>
      <c r="CS13" s="260" t="s">
        <v>196</v>
      </c>
      <c r="CT13" s="259" t="s">
        <v>196</v>
      </c>
      <c r="CU13" s="260" t="s">
        <v>196</v>
      </c>
      <c r="CV13" s="259" t="s">
        <v>196</v>
      </c>
      <c r="CW13" s="260" t="s">
        <v>196</v>
      </c>
      <c r="CX13" s="259" t="s">
        <v>196</v>
      </c>
      <c r="CY13" s="260" t="s">
        <v>196</v>
      </c>
      <c r="CZ13" s="259" t="s">
        <v>196</v>
      </c>
      <c r="DA13" s="260" t="s">
        <v>196</v>
      </c>
      <c r="DB13" s="259" t="s">
        <v>196</v>
      </c>
      <c r="DC13" s="260" t="s">
        <v>196</v>
      </c>
      <c r="DD13" s="259" t="s">
        <v>196</v>
      </c>
      <c r="DE13" s="260" t="s">
        <v>196</v>
      </c>
      <c r="DF13" s="259" t="s">
        <v>196</v>
      </c>
      <c r="DG13" s="260" t="s">
        <v>196</v>
      </c>
      <c r="DH13" s="259" t="s">
        <v>196</v>
      </c>
      <c r="DI13" s="260" t="s">
        <v>196</v>
      </c>
      <c r="DJ13" s="259" t="s">
        <v>196</v>
      </c>
      <c r="DK13" s="260" t="s">
        <v>196</v>
      </c>
      <c r="DL13" s="259" t="s">
        <v>196</v>
      </c>
      <c r="DM13" s="260" t="s">
        <v>196</v>
      </c>
      <c r="DN13" s="259" t="s">
        <v>196</v>
      </c>
      <c r="DO13" s="260" t="s">
        <v>196</v>
      </c>
      <c r="DP13" s="259" t="s">
        <v>196</v>
      </c>
      <c r="DQ13" s="260" t="s">
        <v>196</v>
      </c>
      <c r="DR13" s="259" t="s">
        <v>196</v>
      </c>
      <c r="DS13" s="260" t="s">
        <v>196</v>
      </c>
      <c r="DT13" s="259" t="s">
        <v>196</v>
      </c>
      <c r="DU13" s="260" t="s">
        <v>196</v>
      </c>
      <c r="DV13" s="259" t="s">
        <v>196</v>
      </c>
      <c r="DW13" s="260" t="s">
        <v>196</v>
      </c>
      <c r="DX13" s="259" t="s">
        <v>196</v>
      </c>
      <c r="DY13" s="260" t="s">
        <v>196</v>
      </c>
      <c r="DZ13" s="259" t="s">
        <v>196</v>
      </c>
      <c r="EA13" s="260" t="s">
        <v>196</v>
      </c>
      <c r="EB13" s="259" t="s">
        <v>196</v>
      </c>
      <c r="EC13" s="260" t="s">
        <v>196</v>
      </c>
      <c r="ED13" s="260" t="s">
        <v>196</v>
      </c>
      <c r="EE13" s="259" t="s">
        <v>196</v>
      </c>
      <c r="EF13" s="260" t="s">
        <v>196</v>
      </c>
      <c r="EG13" s="259" t="s">
        <v>196</v>
      </c>
      <c r="EH13" s="260" t="s">
        <v>196</v>
      </c>
      <c r="EI13" s="259" t="s">
        <v>196</v>
      </c>
      <c r="EJ13" s="260" t="s">
        <v>196</v>
      </c>
      <c r="EK13" s="259" t="s">
        <v>196</v>
      </c>
      <c r="EL13" s="260" t="s">
        <v>196</v>
      </c>
      <c r="EM13" s="259" t="s">
        <v>196</v>
      </c>
      <c r="EN13" s="260" t="s">
        <v>196</v>
      </c>
      <c r="EO13" s="259" t="s">
        <v>196</v>
      </c>
      <c r="EP13" s="260" t="s">
        <v>196</v>
      </c>
      <c r="EQ13" s="259" t="s">
        <v>196</v>
      </c>
      <c r="ER13" s="259" t="s">
        <v>196</v>
      </c>
      <c r="ES13" s="259" t="s">
        <v>196</v>
      </c>
      <c r="ET13" s="260" t="s">
        <v>196</v>
      </c>
      <c r="EU13" s="259" t="s">
        <v>196</v>
      </c>
      <c r="EV13" s="260" t="s">
        <v>196</v>
      </c>
      <c r="EW13" s="259" t="s">
        <v>196</v>
      </c>
      <c r="EX13" s="260" t="s">
        <v>196</v>
      </c>
      <c r="EY13" s="259" t="s">
        <v>196</v>
      </c>
      <c r="EZ13" s="260" t="s">
        <v>196</v>
      </c>
      <c r="FA13" s="259" t="s">
        <v>196</v>
      </c>
      <c r="FB13" s="260" t="s">
        <v>196</v>
      </c>
      <c r="FC13" s="259" t="s">
        <v>196</v>
      </c>
      <c r="FD13" s="260" t="s">
        <v>196</v>
      </c>
      <c r="FE13" s="259" t="s">
        <v>196</v>
      </c>
      <c r="FF13" s="260" t="s">
        <v>196</v>
      </c>
      <c r="FG13" s="259" t="s">
        <v>196</v>
      </c>
      <c r="FH13" s="260" t="s">
        <v>196</v>
      </c>
      <c r="FI13" s="259" t="s">
        <v>196</v>
      </c>
      <c r="FJ13" s="260" t="s">
        <v>196</v>
      </c>
      <c r="FK13" s="259" t="s">
        <v>196</v>
      </c>
      <c r="FL13" s="260" t="s">
        <v>196</v>
      </c>
      <c r="FM13" s="259" t="s">
        <v>196</v>
      </c>
      <c r="FN13" s="260" t="s">
        <v>196</v>
      </c>
      <c r="FO13" s="259" t="s">
        <v>196</v>
      </c>
      <c r="FP13" s="260" t="s">
        <v>196</v>
      </c>
      <c r="FQ13" s="259" t="s">
        <v>196</v>
      </c>
      <c r="FR13" s="260" t="s">
        <v>196</v>
      </c>
      <c r="FS13" s="259" t="s">
        <v>196</v>
      </c>
      <c r="FT13" s="260" t="s">
        <v>196</v>
      </c>
      <c r="FU13" s="259" t="s">
        <v>196</v>
      </c>
      <c r="FV13" s="260" t="s">
        <v>196</v>
      </c>
      <c r="FW13" s="259" t="s">
        <v>196</v>
      </c>
      <c r="FX13" s="260" t="s">
        <v>196</v>
      </c>
      <c r="FY13" s="259" t="s">
        <v>196</v>
      </c>
      <c r="FZ13" s="260" t="s">
        <v>196</v>
      </c>
      <c r="GA13" s="259" t="s">
        <v>196</v>
      </c>
      <c r="GB13" s="260" t="s">
        <v>196</v>
      </c>
      <c r="GC13" s="259" t="s">
        <v>196</v>
      </c>
      <c r="GD13" s="260" t="s">
        <v>196</v>
      </c>
      <c r="GE13" s="259" t="s">
        <v>196</v>
      </c>
      <c r="GF13" s="260" t="s">
        <v>196</v>
      </c>
      <c r="GG13" s="259" t="s">
        <v>196</v>
      </c>
      <c r="GH13" s="260" t="s">
        <v>196</v>
      </c>
      <c r="GI13" s="259" t="s">
        <v>196</v>
      </c>
      <c r="GJ13" s="260" t="s">
        <v>196</v>
      </c>
      <c r="GK13" s="259" t="s">
        <v>196</v>
      </c>
      <c r="GL13" s="260" t="s">
        <v>196</v>
      </c>
      <c r="GM13" s="259" t="s">
        <v>196</v>
      </c>
      <c r="GN13" s="259"/>
      <c r="GO13" s="259"/>
      <c r="GP13" s="260" t="s">
        <v>196</v>
      </c>
      <c r="GQ13" s="259" t="s">
        <v>196</v>
      </c>
      <c r="GR13" s="260" t="s">
        <v>196</v>
      </c>
      <c r="GS13" s="259" t="s">
        <v>196</v>
      </c>
      <c r="GT13" s="260" t="s">
        <v>196</v>
      </c>
      <c r="GU13" s="259" t="s">
        <v>196</v>
      </c>
      <c r="GV13" s="260" t="s">
        <v>196</v>
      </c>
      <c r="GW13" s="259" t="s">
        <v>196</v>
      </c>
      <c r="GX13" s="260" t="s">
        <v>196</v>
      </c>
      <c r="GY13" s="259" t="s">
        <v>196</v>
      </c>
      <c r="GZ13" s="260" t="s">
        <v>196</v>
      </c>
      <c r="HA13" s="259" t="s">
        <v>196</v>
      </c>
      <c r="HB13" s="260" t="s">
        <v>196</v>
      </c>
      <c r="HC13" s="259" t="s">
        <v>196</v>
      </c>
      <c r="HD13" s="260" t="s">
        <v>196</v>
      </c>
      <c r="HE13" s="259" t="s">
        <v>196</v>
      </c>
      <c r="HF13" s="260" t="s">
        <v>196</v>
      </c>
      <c r="HG13" s="259" t="s">
        <v>196</v>
      </c>
      <c r="HH13" s="260" t="s">
        <v>196</v>
      </c>
      <c r="HI13" s="259" t="s">
        <v>196</v>
      </c>
      <c r="HJ13" s="260" t="s">
        <v>196</v>
      </c>
      <c r="HK13" s="259" t="s">
        <v>196</v>
      </c>
      <c r="HL13" s="260" t="s">
        <v>196</v>
      </c>
      <c r="HM13" s="259" t="s">
        <v>196</v>
      </c>
      <c r="HN13" s="260" t="s">
        <v>196</v>
      </c>
      <c r="HO13" s="259" t="s">
        <v>196</v>
      </c>
      <c r="HP13" s="260" t="s">
        <v>196</v>
      </c>
      <c r="HQ13" s="259" t="s">
        <v>196</v>
      </c>
      <c r="HR13" s="260" t="s">
        <v>196</v>
      </c>
      <c r="HS13" s="259" t="s">
        <v>196</v>
      </c>
      <c r="HT13" s="260" t="s">
        <v>196</v>
      </c>
      <c r="HU13" s="259" t="s">
        <v>196</v>
      </c>
      <c r="HV13" s="260" t="s">
        <v>196</v>
      </c>
      <c r="HW13" s="259" t="s">
        <v>196</v>
      </c>
      <c r="HX13" s="260" t="s">
        <v>196</v>
      </c>
      <c r="HY13" s="259" t="s">
        <v>196</v>
      </c>
      <c r="HZ13" s="260" t="s">
        <v>195</v>
      </c>
      <c r="IA13" s="257"/>
      <c r="IB13" s="258"/>
      <c r="IE13" s="303">
        <f t="shared" ref="IE13:IE76" si="0">COUNTA(F13:HZ13)</f>
        <v>227</v>
      </c>
      <c r="IF13" s="303">
        <f t="shared" ref="IF13:IF76" si="1">COUNTIF(F13:HZ13,"n")</f>
        <v>219</v>
      </c>
      <c r="IG13" s="303">
        <f t="shared" ref="IG13:IG76" si="2">COUNTIF(F13:HZ13,"y")</f>
        <v>8</v>
      </c>
      <c r="IH13" s="303">
        <f t="shared" ref="IH13:IH76" si="3">IE13-IF13-IG13</f>
        <v>0</v>
      </c>
    </row>
    <row r="14" spans="1:242" s="30" customFormat="1" x14ac:dyDescent="0.2">
      <c r="A14" s="292">
        <v>103</v>
      </c>
      <c r="B14" s="292" t="s">
        <v>2688</v>
      </c>
      <c r="C14" s="292"/>
      <c r="D14" s="292"/>
      <c r="E14" s="293">
        <v>39814</v>
      </c>
      <c r="F14" s="295" t="s">
        <v>196</v>
      </c>
      <c r="G14" s="295" t="s">
        <v>196</v>
      </c>
      <c r="H14" s="295" t="s">
        <v>196</v>
      </c>
      <c r="I14" s="295" t="s">
        <v>196</v>
      </c>
      <c r="J14" s="295" t="s">
        <v>196</v>
      </c>
      <c r="K14" s="295" t="s">
        <v>196</v>
      </c>
      <c r="L14" s="295" t="s">
        <v>196</v>
      </c>
      <c r="M14" s="295" t="s">
        <v>196</v>
      </c>
      <c r="N14" s="295" t="s">
        <v>196</v>
      </c>
      <c r="O14" s="295" t="s">
        <v>196</v>
      </c>
      <c r="P14" s="295" t="s">
        <v>196</v>
      </c>
      <c r="Q14" s="295" t="s">
        <v>196</v>
      </c>
      <c r="R14" s="295" t="s">
        <v>196</v>
      </c>
      <c r="S14" s="295" t="s">
        <v>196</v>
      </c>
      <c r="T14" s="295" t="s">
        <v>196</v>
      </c>
      <c r="U14" s="295" t="s">
        <v>196</v>
      </c>
      <c r="V14" s="295" t="s">
        <v>196</v>
      </c>
      <c r="W14" s="295" t="s">
        <v>196</v>
      </c>
      <c r="X14" s="295" t="s">
        <v>196</v>
      </c>
      <c r="Y14" s="295" t="s">
        <v>196</v>
      </c>
      <c r="Z14" s="295" t="s">
        <v>196</v>
      </c>
      <c r="AA14" s="295" t="s">
        <v>196</v>
      </c>
      <c r="AB14" s="295" t="s">
        <v>196</v>
      </c>
      <c r="AC14" s="295" t="s">
        <v>196</v>
      </c>
      <c r="AD14" s="295" t="s">
        <v>196</v>
      </c>
      <c r="AE14" s="295" t="s">
        <v>196</v>
      </c>
      <c r="AF14" s="295" t="s">
        <v>196</v>
      </c>
      <c r="AG14" s="295" t="s">
        <v>196</v>
      </c>
      <c r="AH14" s="295" t="s">
        <v>196</v>
      </c>
      <c r="AI14" s="295" t="s">
        <v>196</v>
      </c>
      <c r="AJ14" s="295" t="s">
        <v>196</v>
      </c>
      <c r="AK14" s="295" t="s">
        <v>196</v>
      </c>
      <c r="AL14" s="295" t="s">
        <v>196</v>
      </c>
      <c r="AM14" s="295" t="s">
        <v>196</v>
      </c>
      <c r="AN14" s="295" t="s">
        <v>196</v>
      </c>
      <c r="AO14" s="295" t="s">
        <v>196</v>
      </c>
      <c r="AP14" s="295" t="s">
        <v>196</v>
      </c>
      <c r="AQ14" s="295" t="s">
        <v>196</v>
      </c>
      <c r="AR14" s="295" t="s">
        <v>196</v>
      </c>
      <c r="AS14" s="295" t="s">
        <v>196</v>
      </c>
      <c r="AT14" s="295" t="s">
        <v>196</v>
      </c>
      <c r="AU14" s="295" t="s">
        <v>196</v>
      </c>
      <c r="AV14" s="295" t="s">
        <v>196</v>
      </c>
      <c r="AW14" s="295" t="s">
        <v>196</v>
      </c>
      <c r="AX14" s="295" t="s">
        <v>196</v>
      </c>
      <c r="AY14" s="295" t="s">
        <v>196</v>
      </c>
      <c r="AZ14" s="295" t="s">
        <v>196</v>
      </c>
      <c r="BA14" s="295" t="s">
        <v>196</v>
      </c>
      <c r="BB14" s="295" t="s">
        <v>196</v>
      </c>
      <c r="BC14" s="295" t="s">
        <v>196</v>
      </c>
      <c r="BD14" s="295" t="s">
        <v>196</v>
      </c>
      <c r="BE14" s="295" t="s">
        <v>196</v>
      </c>
      <c r="BF14" s="295" t="s">
        <v>196</v>
      </c>
      <c r="BG14" s="295" t="s">
        <v>196</v>
      </c>
      <c r="BH14" s="295" t="s">
        <v>196</v>
      </c>
      <c r="BI14" s="295" t="s">
        <v>196</v>
      </c>
      <c r="BJ14" s="295" t="s">
        <v>196</v>
      </c>
      <c r="BK14" s="295" t="s">
        <v>196</v>
      </c>
      <c r="BL14" s="295" t="s">
        <v>196</v>
      </c>
      <c r="BM14" s="295" t="s">
        <v>196</v>
      </c>
      <c r="BN14" s="295" t="s">
        <v>196</v>
      </c>
      <c r="BO14" s="295" t="s">
        <v>196</v>
      </c>
      <c r="BP14" s="295" t="s">
        <v>196</v>
      </c>
      <c r="BQ14" s="295" t="s">
        <v>196</v>
      </c>
      <c r="BR14" s="295" t="s">
        <v>196</v>
      </c>
      <c r="BS14" s="295" t="s">
        <v>196</v>
      </c>
      <c r="BT14" s="295" t="s">
        <v>196</v>
      </c>
      <c r="BU14" s="295" t="s">
        <v>196</v>
      </c>
      <c r="BV14" s="295" t="s">
        <v>196</v>
      </c>
      <c r="BW14" s="295" t="s">
        <v>196</v>
      </c>
      <c r="BX14" s="295" t="s">
        <v>196</v>
      </c>
      <c r="BY14" s="295" t="s">
        <v>196</v>
      </c>
      <c r="BZ14" s="295" t="s">
        <v>196</v>
      </c>
      <c r="CA14" s="295" t="s">
        <v>196</v>
      </c>
      <c r="CB14" s="295" t="s">
        <v>196</v>
      </c>
      <c r="CC14" s="295" t="s">
        <v>196</v>
      </c>
      <c r="CD14" s="295" t="s">
        <v>196</v>
      </c>
      <c r="CE14" s="295" t="s">
        <v>196</v>
      </c>
      <c r="CF14" s="295" t="s">
        <v>196</v>
      </c>
      <c r="CG14" s="295" t="s">
        <v>196</v>
      </c>
      <c r="CH14" s="295" t="s">
        <v>196</v>
      </c>
      <c r="CI14" s="295" t="s">
        <v>196</v>
      </c>
      <c r="CJ14" s="295" t="s">
        <v>196</v>
      </c>
      <c r="CK14" s="295" t="s">
        <v>196</v>
      </c>
      <c r="CL14" s="295" t="s">
        <v>196</v>
      </c>
      <c r="CM14" s="295" t="s">
        <v>196</v>
      </c>
      <c r="CN14" s="295" t="s">
        <v>196</v>
      </c>
      <c r="CO14" s="295" t="s">
        <v>196</v>
      </c>
      <c r="CP14" s="295" t="s">
        <v>196</v>
      </c>
      <c r="CQ14" s="295" t="s">
        <v>196</v>
      </c>
      <c r="CR14" s="295" t="s">
        <v>196</v>
      </c>
      <c r="CS14" s="295" t="s">
        <v>196</v>
      </c>
      <c r="CT14" s="295" t="s">
        <v>196</v>
      </c>
      <c r="CU14" s="295" t="s">
        <v>196</v>
      </c>
      <c r="CV14" s="295" t="s">
        <v>196</v>
      </c>
      <c r="CW14" s="295" t="s">
        <v>196</v>
      </c>
      <c r="CX14" s="295" t="s">
        <v>196</v>
      </c>
      <c r="CY14" s="295" t="s">
        <v>196</v>
      </c>
      <c r="CZ14" s="295" t="s">
        <v>196</v>
      </c>
      <c r="DA14" s="295" t="s">
        <v>196</v>
      </c>
      <c r="DB14" s="295" t="s">
        <v>196</v>
      </c>
      <c r="DC14" s="295" t="s">
        <v>196</v>
      </c>
      <c r="DD14" s="295" t="s">
        <v>196</v>
      </c>
      <c r="DE14" s="295" t="s">
        <v>196</v>
      </c>
      <c r="DF14" s="295" t="s">
        <v>196</v>
      </c>
      <c r="DG14" s="295" t="s">
        <v>196</v>
      </c>
      <c r="DH14" s="295" t="s">
        <v>196</v>
      </c>
      <c r="DI14" s="295" t="s">
        <v>196</v>
      </c>
      <c r="DJ14" s="295" t="s">
        <v>196</v>
      </c>
      <c r="DK14" s="295" t="s">
        <v>196</v>
      </c>
      <c r="DL14" s="295" t="s">
        <v>196</v>
      </c>
      <c r="DM14" s="295" t="s">
        <v>196</v>
      </c>
      <c r="DN14" s="295" t="s">
        <v>196</v>
      </c>
      <c r="DO14" s="295" t="s">
        <v>196</v>
      </c>
      <c r="DP14" s="295" t="s">
        <v>196</v>
      </c>
      <c r="DQ14" s="295" t="s">
        <v>196</v>
      </c>
      <c r="DR14" s="295" t="s">
        <v>196</v>
      </c>
      <c r="DS14" s="295" t="s">
        <v>196</v>
      </c>
      <c r="DT14" s="295" t="s">
        <v>196</v>
      </c>
      <c r="DU14" s="295" t="s">
        <v>196</v>
      </c>
      <c r="DV14" s="295" t="s">
        <v>196</v>
      </c>
      <c r="DW14" s="295" t="s">
        <v>196</v>
      </c>
      <c r="DX14" s="295" t="s">
        <v>196</v>
      </c>
      <c r="DY14" s="295" t="s">
        <v>196</v>
      </c>
      <c r="DZ14" s="295" t="s">
        <v>196</v>
      </c>
      <c r="EA14" s="295" t="s">
        <v>196</v>
      </c>
      <c r="EB14" s="295" t="s">
        <v>196</v>
      </c>
      <c r="EC14" s="295" t="s">
        <v>196</v>
      </c>
      <c r="ED14" s="295" t="s">
        <v>196</v>
      </c>
      <c r="EE14" s="295" t="s">
        <v>196</v>
      </c>
      <c r="EF14" s="295" t="s">
        <v>196</v>
      </c>
      <c r="EG14" s="295" t="s">
        <v>196</v>
      </c>
      <c r="EH14" s="295" t="s">
        <v>196</v>
      </c>
      <c r="EI14" s="295" t="s">
        <v>196</v>
      </c>
      <c r="EJ14" s="295" t="s">
        <v>196</v>
      </c>
      <c r="EK14" s="295" t="s">
        <v>196</v>
      </c>
      <c r="EL14" s="295" t="s">
        <v>196</v>
      </c>
      <c r="EM14" s="295" t="s">
        <v>196</v>
      </c>
      <c r="EN14" s="295" t="s">
        <v>196</v>
      </c>
      <c r="EO14" s="295" t="s">
        <v>196</v>
      </c>
      <c r="EP14" s="295" t="s">
        <v>196</v>
      </c>
      <c r="EQ14" s="295" t="s">
        <v>196</v>
      </c>
      <c r="ER14" s="295" t="s">
        <v>196</v>
      </c>
      <c r="ES14" s="295" t="s">
        <v>196</v>
      </c>
      <c r="ET14" s="295" t="s">
        <v>196</v>
      </c>
      <c r="EU14" s="295" t="s">
        <v>196</v>
      </c>
      <c r="EV14" s="295" t="s">
        <v>196</v>
      </c>
      <c r="EW14" s="295" t="s">
        <v>196</v>
      </c>
      <c r="EX14" s="295" t="s">
        <v>196</v>
      </c>
      <c r="EY14" s="295" t="s">
        <v>196</v>
      </c>
      <c r="EZ14" s="295" t="s">
        <v>196</v>
      </c>
      <c r="FA14" s="295" t="s">
        <v>196</v>
      </c>
      <c r="FB14" s="295" t="s">
        <v>196</v>
      </c>
      <c r="FC14" s="295" t="s">
        <v>196</v>
      </c>
      <c r="FD14" s="295" t="s">
        <v>196</v>
      </c>
      <c r="FE14" s="295" t="s">
        <v>196</v>
      </c>
      <c r="FF14" s="295" t="s">
        <v>196</v>
      </c>
      <c r="FG14" s="295" t="s">
        <v>196</v>
      </c>
      <c r="FH14" s="295" t="s">
        <v>196</v>
      </c>
      <c r="FI14" s="295" t="s">
        <v>196</v>
      </c>
      <c r="FJ14" s="295" t="s">
        <v>196</v>
      </c>
      <c r="FK14" s="295" t="s">
        <v>196</v>
      </c>
      <c r="FL14" s="295" t="s">
        <v>196</v>
      </c>
      <c r="FM14" s="295" t="s">
        <v>196</v>
      </c>
      <c r="FN14" s="295" t="s">
        <v>196</v>
      </c>
      <c r="FO14" s="295" t="s">
        <v>196</v>
      </c>
      <c r="FP14" s="295" t="s">
        <v>196</v>
      </c>
      <c r="FQ14" s="295" t="s">
        <v>196</v>
      </c>
      <c r="FR14" s="295" t="s">
        <v>196</v>
      </c>
      <c r="FS14" s="295" t="s">
        <v>196</v>
      </c>
      <c r="FT14" s="295" t="s">
        <v>196</v>
      </c>
      <c r="FU14" s="295" t="s">
        <v>196</v>
      </c>
      <c r="FV14" s="295" t="s">
        <v>196</v>
      </c>
      <c r="FW14" s="295" t="s">
        <v>196</v>
      </c>
      <c r="FX14" s="295" t="s">
        <v>196</v>
      </c>
      <c r="FY14" s="295" t="s">
        <v>196</v>
      </c>
      <c r="FZ14" s="295" t="s">
        <v>196</v>
      </c>
      <c r="GA14" s="295" t="s">
        <v>196</v>
      </c>
      <c r="GB14" s="295" t="s">
        <v>196</v>
      </c>
      <c r="GC14" s="295" t="s">
        <v>196</v>
      </c>
      <c r="GD14" s="295" t="s">
        <v>196</v>
      </c>
      <c r="GE14" s="295" t="s">
        <v>196</v>
      </c>
      <c r="GF14" s="295" t="s">
        <v>196</v>
      </c>
      <c r="GG14" s="295" t="s">
        <v>196</v>
      </c>
      <c r="GH14" s="295" t="s">
        <v>196</v>
      </c>
      <c r="GI14" s="295" t="s">
        <v>196</v>
      </c>
      <c r="GJ14" s="295" t="s">
        <v>196</v>
      </c>
      <c r="GK14" s="295" t="s">
        <v>196</v>
      </c>
      <c r="GL14" s="295" t="s">
        <v>196</v>
      </c>
      <c r="GM14" s="295" t="s">
        <v>196</v>
      </c>
      <c r="GN14" s="295"/>
      <c r="GO14" s="295"/>
      <c r="GP14" s="295" t="s">
        <v>196</v>
      </c>
      <c r="GQ14" s="295" t="s">
        <v>196</v>
      </c>
      <c r="GR14" s="295" t="s">
        <v>196</v>
      </c>
      <c r="GS14" s="295" t="s">
        <v>196</v>
      </c>
      <c r="GT14" s="295" t="s">
        <v>196</v>
      </c>
      <c r="GU14" s="295" t="s">
        <v>196</v>
      </c>
      <c r="GV14" s="295" t="s">
        <v>196</v>
      </c>
      <c r="GW14" s="295" t="s">
        <v>196</v>
      </c>
      <c r="GX14" s="295" t="s">
        <v>196</v>
      </c>
      <c r="GY14" s="295" t="s">
        <v>196</v>
      </c>
      <c r="GZ14" s="295" t="s">
        <v>196</v>
      </c>
      <c r="HA14" s="295" t="s">
        <v>196</v>
      </c>
      <c r="HB14" s="295" t="s">
        <v>196</v>
      </c>
      <c r="HC14" s="295" t="s">
        <v>196</v>
      </c>
      <c r="HD14" s="295" t="s">
        <v>196</v>
      </c>
      <c r="HE14" s="295" t="s">
        <v>196</v>
      </c>
      <c r="HF14" s="295" t="s">
        <v>196</v>
      </c>
      <c r="HG14" s="295" t="s">
        <v>196</v>
      </c>
      <c r="HH14" s="295" t="s">
        <v>196</v>
      </c>
      <c r="HI14" s="295" t="s">
        <v>196</v>
      </c>
      <c r="HJ14" s="295" t="s">
        <v>196</v>
      </c>
      <c r="HK14" s="295" t="s">
        <v>196</v>
      </c>
      <c r="HL14" s="295" t="s">
        <v>196</v>
      </c>
      <c r="HM14" s="295" t="s">
        <v>196</v>
      </c>
      <c r="HN14" s="295" t="s">
        <v>196</v>
      </c>
      <c r="HO14" s="295" t="s">
        <v>196</v>
      </c>
      <c r="HP14" s="295" t="s">
        <v>196</v>
      </c>
      <c r="HQ14" s="295" t="s">
        <v>196</v>
      </c>
      <c r="HR14" s="295" t="s">
        <v>196</v>
      </c>
      <c r="HS14" s="295" t="s">
        <v>196</v>
      </c>
      <c r="HT14" s="295" t="s">
        <v>196</v>
      </c>
      <c r="HU14" s="295" t="s">
        <v>196</v>
      </c>
      <c r="HV14" s="295" t="s">
        <v>196</v>
      </c>
      <c r="HW14" s="295" t="s">
        <v>196</v>
      </c>
      <c r="HX14" s="295" t="s">
        <v>196</v>
      </c>
      <c r="HY14" s="295" t="s">
        <v>196</v>
      </c>
      <c r="HZ14" s="295" t="s">
        <v>196</v>
      </c>
      <c r="IA14" s="295"/>
      <c r="IB14" s="258"/>
      <c r="IE14" s="303">
        <f t="shared" si="0"/>
        <v>227</v>
      </c>
      <c r="IF14" s="303">
        <f t="shared" si="1"/>
        <v>227</v>
      </c>
      <c r="IG14" s="303">
        <f t="shared" si="2"/>
        <v>0</v>
      </c>
      <c r="IH14" s="303">
        <f t="shared" si="3"/>
        <v>0</v>
      </c>
    </row>
    <row r="15" spans="1:242" s="30" customFormat="1" x14ac:dyDescent="0.2">
      <c r="A15" s="292">
        <v>104</v>
      </c>
      <c r="B15" s="292" t="s">
        <v>2689</v>
      </c>
      <c r="C15" s="292"/>
      <c r="D15" s="292"/>
      <c r="E15" s="293">
        <v>39814</v>
      </c>
      <c r="F15" s="295" t="s">
        <v>196</v>
      </c>
      <c r="G15" s="295" t="s">
        <v>196</v>
      </c>
      <c r="H15" s="295" t="s">
        <v>196</v>
      </c>
      <c r="I15" s="295" t="s">
        <v>196</v>
      </c>
      <c r="J15" s="295" t="s">
        <v>196</v>
      </c>
      <c r="K15" s="295" t="s">
        <v>196</v>
      </c>
      <c r="L15" s="295" t="s">
        <v>196</v>
      </c>
      <c r="M15" s="295" t="s">
        <v>196</v>
      </c>
      <c r="N15" s="295" t="s">
        <v>196</v>
      </c>
      <c r="O15" s="295" t="s">
        <v>196</v>
      </c>
      <c r="P15" s="295" t="s">
        <v>196</v>
      </c>
      <c r="Q15" s="295" t="s">
        <v>196</v>
      </c>
      <c r="R15" s="295" t="s">
        <v>196</v>
      </c>
      <c r="S15" s="295" t="s">
        <v>196</v>
      </c>
      <c r="T15" s="295" t="s">
        <v>196</v>
      </c>
      <c r="U15" s="295" t="s">
        <v>196</v>
      </c>
      <c r="V15" s="295" t="s">
        <v>196</v>
      </c>
      <c r="W15" s="295" t="s">
        <v>196</v>
      </c>
      <c r="X15" s="295" t="s">
        <v>196</v>
      </c>
      <c r="Y15" s="295" t="s">
        <v>196</v>
      </c>
      <c r="Z15" s="295" t="s">
        <v>196</v>
      </c>
      <c r="AA15" s="295" t="s">
        <v>196</v>
      </c>
      <c r="AB15" s="295" t="s">
        <v>196</v>
      </c>
      <c r="AC15" s="295" t="s">
        <v>196</v>
      </c>
      <c r="AD15" s="295" t="s">
        <v>196</v>
      </c>
      <c r="AE15" s="295" t="s">
        <v>196</v>
      </c>
      <c r="AF15" s="295" t="s">
        <v>196</v>
      </c>
      <c r="AG15" s="295" t="s">
        <v>196</v>
      </c>
      <c r="AH15" s="295" t="s">
        <v>196</v>
      </c>
      <c r="AI15" s="295" t="s">
        <v>196</v>
      </c>
      <c r="AJ15" s="295" t="s">
        <v>196</v>
      </c>
      <c r="AK15" s="295" t="s">
        <v>196</v>
      </c>
      <c r="AL15" s="295" t="s">
        <v>196</v>
      </c>
      <c r="AM15" s="295" t="s">
        <v>196</v>
      </c>
      <c r="AN15" s="295" t="s">
        <v>196</v>
      </c>
      <c r="AO15" s="295" t="s">
        <v>196</v>
      </c>
      <c r="AP15" s="295" t="s">
        <v>196</v>
      </c>
      <c r="AQ15" s="295" t="s">
        <v>196</v>
      </c>
      <c r="AR15" s="295" t="s">
        <v>196</v>
      </c>
      <c r="AS15" s="295" t="s">
        <v>196</v>
      </c>
      <c r="AT15" s="295" t="s">
        <v>196</v>
      </c>
      <c r="AU15" s="295" t="s">
        <v>196</v>
      </c>
      <c r="AV15" s="295" t="s">
        <v>196</v>
      </c>
      <c r="AW15" s="295" t="s">
        <v>196</v>
      </c>
      <c r="AX15" s="295" t="s">
        <v>196</v>
      </c>
      <c r="AY15" s="295" t="s">
        <v>196</v>
      </c>
      <c r="AZ15" s="295" t="s">
        <v>196</v>
      </c>
      <c r="BA15" s="295" t="s">
        <v>196</v>
      </c>
      <c r="BB15" s="295" t="s">
        <v>196</v>
      </c>
      <c r="BC15" s="295" t="s">
        <v>196</v>
      </c>
      <c r="BD15" s="295" t="s">
        <v>196</v>
      </c>
      <c r="BE15" s="295" t="s">
        <v>196</v>
      </c>
      <c r="BF15" s="295" t="s">
        <v>196</v>
      </c>
      <c r="BG15" s="295" t="s">
        <v>196</v>
      </c>
      <c r="BH15" s="295" t="s">
        <v>196</v>
      </c>
      <c r="BI15" s="295" t="s">
        <v>196</v>
      </c>
      <c r="BJ15" s="295" t="s">
        <v>196</v>
      </c>
      <c r="BK15" s="295" t="s">
        <v>196</v>
      </c>
      <c r="BL15" s="295" t="s">
        <v>196</v>
      </c>
      <c r="BM15" s="295" t="s">
        <v>196</v>
      </c>
      <c r="BN15" s="295" t="s">
        <v>196</v>
      </c>
      <c r="BO15" s="295" t="s">
        <v>196</v>
      </c>
      <c r="BP15" s="295" t="s">
        <v>196</v>
      </c>
      <c r="BQ15" s="295" t="s">
        <v>196</v>
      </c>
      <c r="BR15" s="295" t="s">
        <v>196</v>
      </c>
      <c r="BS15" s="295" t="s">
        <v>196</v>
      </c>
      <c r="BT15" s="295" t="s">
        <v>196</v>
      </c>
      <c r="BU15" s="295" t="s">
        <v>196</v>
      </c>
      <c r="BV15" s="295" t="s">
        <v>196</v>
      </c>
      <c r="BW15" s="295" t="s">
        <v>196</v>
      </c>
      <c r="BX15" s="295" t="s">
        <v>196</v>
      </c>
      <c r="BY15" s="295" t="s">
        <v>196</v>
      </c>
      <c r="BZ15" s="295" t="s">
        <v>196</v>
      </c>
      <c r="CA15" s="295" t="s">
        <v>196</v>
      </c>
      <c r="CB15" s="295" t="s">
        <v>196</v>
      </c>
      <c r="CC15" s="295" t="s">
        <v>196</v>
      </c>
      <c r="CD15" s="295" t="s">
        <v>196</v>
      </c>
      <c r="CE15" s="295" t="s">
        <v>196</v>
      </c>
      <c r="CF15" s="295" t="s">
        <v>196</v>
      </c>
      <c r="CG15" s="295" t="s">
        <v>196</v>
      </c>
      <c r="CH15" s="295" t="s">
        <v>196</v>
      </c>
      <c r="CI15" s="295" t="s">
        <v>196</v>
      </c>
      <c r="CJ15" s="295" t="s">
        <v>196</v>
      </c>
      <c r="CK15" s="295" t="s">
        <v>196</v>
      </c>
      <c r="CL15" s="295" t="s">
        <v>196</v>
      </c>
      <c r="CM15" s="295" t="s">
        <v>196</v>
      </c>
      <c r="CN15" s="295" t="s">
        <v>196</v>
      </c>
      <c r="CO15" s="295" t="s">
        <v>196</v>
      </c>
      <c r="CP15" s="295" t="s">
        <v>196</v>
      </c>
      <c r="CQ15" s="295" t="s">
        <v>196</v>
      </c>
      <c r="CR15" s="295" t="s">
        <v>196</v>
      </c>
      <c r="CS15" s="295" t="s">
        <v>196</v>
      </c>
      <c r="CT15" s="295" t="s">
        <v>196</v>
      </c>
      <c r="CU15" s="295" t="s">
        <v>196</v>
      </c>
      <c r="CV15" s="295" t="s">
        <v>196</v>
      </c>
      <c r="CW15" s="295" t="s">
        <v>196</v>
      </c>
      <c r="CX15" s="295" t="s">
        <v>196</v>
      </c>
      <c r="CY15" s="295" t="s">
        <v>196</v>
      </c>
      <c r="CZ15" s="295" t="s">
        <v>196</v>
      </c>
      <c r="DA15" s="295" t="s">
        <v>196</v>
      </c>
      <c r="DB15" s="295" t="s">
        <v>196</v>
      </c>
      <c r="DC15" s="295" t="s">
        <v>196</v>
      </c>
      <c r="DD15" s="295" t="s">
        <v>196</v>
      </c>
      <c r="DE15" s="295" t="s">
        <v>196</v>
      </c>
      <c r="DF15" s="295" t="s">
        <v>196</v>
      </c>
      <c r="DG15" s="295" t="s">
        <v>196</v>
      </c>
      <c r="DH15" s="295" t="s">
        <v>196</v>
      </c>
      <c r="DI15" s="295" t="s">
        <v>196</v>
      </c>
      <c r="DJ15" s="295" t="s">
        <v>196</v>
      </c>
      <c r="DK15" s="295" t="s">
        <v>196</v>
      </c>
      <c r="DL15" s="295" t="s">
        <v>196</v>
      </c>
      <c r="DM15" s="295" t="s">
        <v>196</v>
      </c>
      <c r="DN15" s="295" t="s">
        <v>196</v>
      </c>
      <c r="DO15" s="295" t="s">
        <v>196</v>
      </c>
      <c r="DP15" s="295" t="s">
        <v>196</v>
      </c>
      <c r="DQ15" s="295" t="s">
        <v>196</v>
      </c>
      <c r="DR15" s="295" t="s">
        <v>196</v>
      </c>
      <c r="DS15" s="295" t="s">
        <v>196</v>
      </c>
      <c r="DT15" s="295" t="s">
        <v>196</v>
      </c>
      <c r="DU15" s="295" t="s">
        <v>196</v>
      </c>
      <c r="DV15" s="295" t="s">
        <v>196</v>
      </c>
      <c r="DW15" s="295" t="s">
        <v>196</v>
      </c>
      <c r="DX15" s="295" t="s">
        <v>196</v>
      </c>
      <c r="DY15" s="295" t="s">
        <v>196</v>
      </c>
      <c r="DZ15" s="295" t="s">
        <v>196</v>
      </c>
      <c r="EA15" s="295" t="s">
        <v>196</v>
      </c>
      <c r="EB15" s="295" t="s">
        <v>196</v>
      </c>
      <c r="EC15" s="295" t="s">
        <v>196</v>
      </c>
      <c r="ED15" s="295" t="s">
        <v>196</v>
      </c>
      <c r="EE15" s="295" t="s">
        <v>196</v>
      </c>
      <c r="EF15" s="295" t="s">
        <v>196</v>
      </c>
      <c r="EG15" s="295" t="s">
        <v>196</v>
      </c>
      <c r="EH15" s="295" t="s">
        <v>196</v>
      </c>
      <c r="EI15" s="295" t="s">
        <v>196</v>
      </c>
      <c r="EJ15" s="295" t="s">
        <v>196</v>
      </c>
      <c r="EK15" s="295" t="s">
        <v>196</v>
      </c>
      <c r="EL15" s="295" t="s">
        <v>196</v>
      </c>
      <c r="EM15" s="295" t="s">
        <v>196</v>
      </c>
      <c r="EN15" s="295" t="s">
        <v>196</v>
      </c>
      <c r="EO15" s="295" t="s">
        <v>196</v>
      </c>
      <c r="EP15" s="295" t="s">
        <v>196</v>
      </c>
      <c r="EQ15" s="295" t="s">
        <v>196</v>
      </c>
      <c r="ER15" s="295" t="s">
        <v>196</v>
      </c>
      <c r="ES15" s="295" t="s">
        <v>196</v>
      </c>
      <c r="ET15" s="295" t="s">
        <v>196</v>
      </c>
      <c r="EU15" s="295" t="s">
        <v>196</v>
      </c>
      <c r="EV15" s="295" t="s">
        <v>196</v>
      </c>
      <c r="EW15" s="295" t="s">
        <v>196</v>
      </c>
      <c r="EX15" s="295" t="s">
        <v>196</v>
      </c>
      <c r="EY15" s="295" t="s">
        <v>196</v>
      </c>
      <c r="EZ15" s="295" t="s">
        <v>196</v>
      </c>
      <c r="FA15" s="295" t="s">
        <v>196</v>
      </c>
      <c r="FB15" s="295" t="s">
        <v>196</v>
      </c>
      <c r="FC15" s="295" t="s">
        <v>196</v>
      </c>
      <c r="FD15" s="295" t="s">
        <v>196</v>
      </c>
      <c r="FE15" s="295" t="s">
        <v>196</v>
      </c>
      <c r="FF15" s="295" t="s">
        <v>196</v>
      </c>
      <c r="FG15" s="295" t="s">
        <v>196</v>
      </c>
      <c r="FH15" s="295" t="s">
        <v>196</v>
      </c>
      <c r="FI15" s="295" t="s">
        <v>196</v>
      </c>
      <c r="FJ15" s="295" t="s">
        <v>196</v>
      </c>
      <c r="FK15" s="295" t="s">
        <v>196</v>
      </c>
      <c r="FL15" s="295" t="s">
        <v>196</v>
      </c>
      <c r="FM15" s="295" t="s">
        <v>196</v>
      </c>
      <c r="FN15" s="295" t="s">
        <v>196</v>
      </c>
      <c r="FO15" s="295" t="s">
        <v>196</v>
      </c>
      <c r="FP15" s="295" t="s">
        <v>196</v>
      </c>
      <c r="FQ15" s="295" t="s">
        <v>196</v>
      </c>
      <c r="FR15" s="295" t="s">
        <v>196</v>
      </c>
      <c r="FS15" s="295" t="s">
        <v>196</v>
      </c>
      <c r="FT15" s="295" t="s">
        <v>196</v>
      </c>
      <c r="FU15" s="295" t="s">
        <v>196</v>
      </c>
      <c r="FV15" s="295" t="s">
        <v>196</v>
      </c>
      <c r="FW15" s="295" t="s">
        <v>196</v>
      </c>
      <c r="FX15" s="295" t="s">
        <v>196</v>
      </c>
      <c r="FY15" s="295" t="s">
        <v>196</v>
      </c>
      <c r="FZ15" s="295" t="s">
        <v>196</v>
      </c>
      <c r="GA15" s="295" t="s">
        <v>196</v>
      </c>
      <c r="GB15" s="295" t="s">
        <v>196</v>
      </c>
      <c r="GC15" s="295" t="s">
        <v>196</v>
      </c>
      <c r="GD15" s="295" t="s">
        <v>196</v>
      </c>
      <c r="GE15" s="295" t="s">
        <v>196</v>
      </c>
      <c r="GF15" s="295" t="s">
        <v>196</v>
      </c>
      <c r="GG15" s="295" t="s">
        <v>196</v>
      </c>
      <c r="GH15" s="295" t="s">
        <v>196</v>
      </c>
      <c r="GI15" s="295" t="s">
        <v>196</v>
      </c>
      <c r="GJ15" s="295" t="s">
        <v>196</v>
      </c>
      <c r="GK15" s="295" t="s">
        <v>196</v>
      </c>
      <c r="GL15" s="295" t="s">
        <v>196</v>
      </c>
      <c r="GM15" s="295" t="s">
        <v>196</v>
      </c>
      <c r="GN15" s="295"/>
      <c r="GO15" s="295"/>
      <c r="GP15" s="295" t="s">
        <v>196</v>
      </c>
      <c r="GQ15" s="295" t="s">
        <v>196</v>
      </c>
      <c r="GR15" s="295" t="s">
        <v>196</v>
      </c>
      <c r="GS15" s="295" t="s">
        <v>196</v>
      </c>
      <c r="GT15" s="295" t="s">
        <v>196</v>
      </c>
      <c r="GU15" s="295" t="s">
        <v>196</v>
      </c>
      <c r="GV15" s="295" t="s">
        <v>196</v>
      </c>
      <c r="GW15" s="295" t="s">
        <v>196</v>
      </c>
      <c r="GX15" s="295" t="s">
        <v>196</v>
      </c>
      <c r="GY15" s="295" t="s">
        <v>196</v>
      </c>
      <c r="GZ15" s="295" t="s">
        <v>196</v>
      </c>
      <c r="HA15" s="295" t="s">
        <v>196</v>
      </c>
      <c r="HB15" s="295" t="s">
        <v>196</v>
      </c>
      <c r="HC15" s="295" t="s">
        <v>196</v>
      </c>
      <c r="HD15" s="295" t="s">
        <v>196</v>
      </c>
      <c r="HE15" s="295" t="s">
        <v>196</v>
      </c>
      <c r="HF15" s="295" t="s">
        <v>196</v>
      </c>
      <c r="HG15" s="295" t="s">
        <v>196</v>
      </c>
      <c r="HH15" s="295" t="s">
        <v>196</v>
      </c>
      <c r="HI15" s="295" t="s">
        <v>196</v>
      </c>
      <c r="HJ15" s="295" t="s">
        <v>196</v>
      </c>
      <c r="HK15" s="295" t="s">
        <v>196</v>
      </c>
      <c r="HL15" s="295" t="s">
        <v>196</v>
      </c>
      <c r="HM15" s="295" t="s">
        <v>196</v>
      </c>
      <c r="HN15" s="295" t="s">
        <v>196</v>
      </c>
      <c r="HO15" s="295" t="s">
        <v>196</v>
      </c>
      <c r="HP15" s="295" t="s">
        <v>196</v>
      </c>
      <c r="HQ15" s="295" t="s">
        <v>196</v>
      </c>
      <c r="HR15" s="295" t="s">
        <v>196</v>
      </c>
      <c r="HS15" s="295" t="s">
        <v>196</v>
      </c>
      <c r="HT15" s="295" t="s">
        <v>196</v>
      </c>
      <c r="HU15" s="295" t="s">
        <v>196</v>
      </c>
      <c r="HV15" s="295" t="s">
        <v>196</v>
      </c>
      <c r="HW15" s="295" t="s">
        <v>196</v>
      </c>
      <c r="HX15" s="295" t="s">
        <v>196</v>
      </c>
      <c r="HY15" s="295" t="s">
        <v>196</v>
      </c>
      <c r="HZ15" s="295" t="s">
        <v>196</v>
      </c>
      <c r="IA15" s="295"/>
      <c r="IB15" s="258"/>
      <c r="IE15" s="303">
        <f t="shared" si="0"/>
        <v>227</v>
      </c>
      <c r="IF15" s="303">
        <f t="shared" si="1"/>
        <v>227</v>
      </c>
      <c r="IG15" s="303">
        <f t="shared" si="2"/>
        <v>0</v>
      </c>
      <c r="IH15" s="303">
        <f t="shared" si="3"/>
        <v>0</v>
      </c>
    </row>
    <row r="16" spans="1:242" s="30" customFormat="1" x14ac:dyDescent="0.2">
      <c r="A16" s="292">
        <v>105</v>
      </c>
      <c r="B16" s="292" t="s">
        <v>1152</v>
      </c>
      <c r="C16" s="292"/>
      <c r="D16" s="292"/>
      <c r="E16" s="293">
        <v>39814</v>
      </c>
      <c r="F16" s="295" t="s">
        <v>196</v>
      </c>
      <c r="G16" s="295" t="s">
        <v>196</v>
      </c>
      <c r="H16" s="295" t="s">
        <v>196</v>
      </c>
      <c r="I16" s="295" t="s">
        <v>196</v>
      </c>
      <c r="J16" s="295" t="s">
        <v>196</v>
      </c>
      <c r="K16" s="295" t="s">
        <v>196</v>
      </c>
      <c r="L16" s="295" t="s">
        <v>196</v>
      </c>
      <c r="M16" s="295" t="s">
        <v>196</v>
      </c>
      <c r="N16" s="295" t="s">
        <v>196</v>
      </c>
      <c r="O16" s="295" t="s">
        <v>196</v>
      </c>
      <c r="P16" s="295" t="s">
        <v>196</v>
      </c>
      <c r="Q16" s="295" t="s">
        <v>196</v>
      </c>
      <c r="R16" s="295" t="s">
        <v>196</v>
      </c>
      <c r="S16" s="295" t="s">
        <v>196</v>
      </c>
      <c r="T16" s="295" t="s">
        <v>196</v>
      </c>
      <c r="U16" s="295" t="s">
        <v>196</v>
      </c>
      <c r="V16" s="295" t="s">
        <v>196</v>
      </c>
      <c r="W16" s="295" t="s">
        <v>196</v>
      </c>
      <c r="X16" s="295" t="s">
        <v>196</v>
      </c>
      <c r="Y16" s="295" t="s">
        <v>196</v>
      </c>
      <c r="Z16" s="295" t="s">
        <v>196</v>
      </c>
      <c r="AA16" s="295" t="s">
        <v>196</v>
      </c>
      <c r="AB16" s="295" t="s">
        <v>196</v>
      </c>
      <c r="AC16" s="295" t="s">
        <v>196</v>
      </c>
      <c r="AD16" s="295" t="s">
        <v>196</v>
      </c>
      <c r="AE16" s="295" t="s">
        <v>196</v>
      </c>
      <c r="AF16" s="295" t="s">
        <v>196</v>
      </c>
      <c r="AG16" s="295" t="s">
        <v>196</v>
      </c>
      <c r="AH16" s="295" t="s">
        <v>196</v>
      </c>
      <c r="AI16" s="295" t="s">
        <v>196</v>
      </c>
      <c r="AJ16" s="295" t="s">
        <v>196</v>
      </c>
      <c r="AK16" s="295" t="s">
        <v>196</v>
      </c>
      <c r="AL16" s="295" t="s">
        <v>196</v>
      </c>
      <c r="AM16" s="295" t="s">
        <v>196</v>
      </c>
      <c r="AN16" s="295" t="s">
        <v>196</v>
      </c>
      <c r="AO16" s="295" t="s">
        <v>196</v>
      </c>
      <c r="AP16" s="295" t="s">
        <v>196</v>
      </c>
      <c r="AQ16" s="295" t="s">
        <v>196</v>
      </c>
      <c r="AR16" s="295" t="s">
        <v>196</v>
      </c>
      <c r="AS16" s="295" t="s">
        <v>196</v>
      </c>
      <c r="AT16" s="295" t="s">
        <v>196</v>
      </c>
      <c r="AU16" s="295" t="s">
        <v>196</v>
      </c>
      <c r="AV16" s="295" t="s">
        <v>196</v>
      </c>
      <c r="AW16" s="295" t="s">
        <v>196</v>
      </c>
      <c r="AX16" s="295" t="s">
        <v>196</v>
      </c>
      <c r="AY16" s="295" t="s">
        <v>196</v>
      </c>
      <c r="AZ16" s="295" t="s">
        <v>196</v>
      </c>
      <c r="BA16" s="295" t="s">
        <v>196</v>
      </c>
      <c r="BB16" s="295" t="s">
        <v>196</v>
      </c>
      <c r="BC16" s="295" t="s">
        <v>196</v>
      </c>
      <c r="BD16" s="295" t="s">
        <v>196</v>
      </c>
      <c r="BE16" s="295" t="s">
        <v>196</v>
      </c>
      <c r="BF16" s="295" t="s">
        <v>196</v>
      </c>
      <c r="BG16" s="295" t="s">
        <v>196</v>
      </c>
      <c r="BH16" s="295" t="s">
        <v>196</v>
      </c>
      <c r="BI16" s="295" t="s">
        <v>196</v>
      </c>
      <c r="BJ16" s="295" t="s">
        <v>196</v>
      </c>
      <c r="BK16" s="295" t="s">
        <v>196</v>
      </c>
      <c r="BL16" s="295" t="s">
        <v>196</v>
      </c>
      <c r="BM16" s="295" t="s">
        <v>196</v>
      </c>
      <c r="BN16" s="295" t="s">
        <v>196</v>
      </c>
      <c r="BO16" s="295" t="s">
        <v>196</v>
      </c>
      <c r="BP16" s="295" t="s">
        <v>196</v>
      </c>
      <c r="BQ16" s="295" t="s">
        <v>196</v>
      </c>
      <c r="BR16" s="295" t="s">
        <v>196</v>
      </c>
      <c r="BS16" s="295" t="s">
        <v>196</v>
      </c>
      <c r="BT16" s="295" t="s">
        <v>196</v>
      </c>
      <c r="BU16" s="295" t="s">
        <v>196</v>
      </c>
      <c r="BV16" s="295" t="s">
        <v>196</v>
      </c>
      <c r="BW16" s="295" t="s">
        <v>196</v>
      </c>
      <c r="BX16" s="295" t="s">
        <v>196</v>
      </c>
      <c r="BY16" s="295" t="s">
        <v>196</v>
      </c>
      <c r="BZ16" s="295" t="s">
        <v>196</v>
      </c>
      <c r="CA16" s="295" t="s">
        <v>196</v>
      </c>
      <c r="CB16" s="295" t="s">
        <v>196</v>
      </c>
      <c r="CC16" s="295" t="s">
        <v>196</v>
      </c>
      <c r="CD16" s="295" t="s">
        <v>196</v>
      </c>
      <c r="CE16" s="295" t="s">
        <v>196</v>
      </c>
      <c r="CF16" s="295" t="s">
        <v>196</v>
      </c>
      <c r="CG16" s="295" t="s">
        <v>196</v>
      </c>
      <c r="CH16" s="295" t="s">
        <v>196</v>
      </c>
      <c r="CI16" s="295" t="s">
        <v>196</v>
      </c>
      <c r="CJ16" s="295" t="s">
        <v>196</v>
      </c>
      <c r="CK16" s="295" t="s">
        <v>196</v>
      </c>
      <c r="CL16" s="295" t="s">
        <v>196</v>
      </c>
      <c r="CM16" s="295" t="s">
        <v>196</v>
      </c>
      <c r="CN16" s="295" t="s">
        <v>196</v>
      </c>
      <c r="CO16" s="295" t="s">
        <v>196</v>
      </c>
      <c r="CP16" s="295" t="s">
        <v>196</v>
      </c>
      <c r="CQ16" s="295" t="s">
        <v>196</v>
      </c>
      <c r="CR16" s="295" t="s">
        <v>196</v>
      </c>
      <c r="CS16" s="295" t="s">
        <v>196</v>
      </c>
      <c r="CT16" s="295" t="s">
        <v>196</v>
      </c>
      <c r="CU16" s="295" t="s">
        <v>196</v>
      </c>
      <c r="CV16" s="295" t="s">
        <v>196</v>
      </c>
      <c r="CW16" s="295" t="s">
        <v>196</v>
      </c>
      <c r="CX16" s="295" t="s">
        <v>196</v>
      </c>
      <c r="CY16" s="295" t="s">
        <v>196</v>
      </c>
      <c r="CZ16" s="295" t="s">
        <v>196</v>
      </c>
      <c r="DA16" s="295" t="s">
        <v>196</v>
      </c>
      <c r="DB16" s="295" t="s">
        <v>196</v>
      </c>
      <c r="DC16" s="295" t="s">
        <v>196</v>
      </c>
      <c r="DD16" s="295" t="s">
        <v>196</v>
      </c>
      <c r="DE16" s="295" t="s">
        <v>196</v>
      </c>
      <c r="DF16" s="295" t="s">
        <v>196</v>
      </c>
      <c r="DG16" s="295" t="s">
        <v>196</v>
      </c>
      <c r="DH16" s="295" t="s">
        <v>196</v>
      </c>
      <c r="DI16" s="295" t="s">
        <v>196</v>
      </c>
      <c r="DJ16" s="295" t="s">
        <v>196</v>
      </c>
      <c r="DK16" s="295" t="s">
        <v>196</v>
      </c>
      <c r="DL16" s="295" t="s">
        <v>196</v>
      </c>
      <c r="DM16" s="295" t="s">
        <v>196</v>
      </c>
      <c r="DN16" s="295" t="s">
        <v>196</v>
      </c>
      <c r="DO16" s="295" t="s">
        <v>196</v>
      </c>
      <c r="DP16" s="295" t="s">
        <v>196</v>
      </c>
      <c r="DQ16" s="295" t="s">
        <v>196</v>
      </c>
      <c r="DR16" s="295" t="s">
        <v>196</v>
      </c>
      <c r="DS16" s="295" t="s">
        <v>196</v>
      </c>
      <c r="DT16" s="295" t="s">
        <v>196</v>
      </c>
      <c r="DU16" s="295" t="s">
        <v>196</v>
      </c>
      <c r="DV16" s="295" t="s">
        <v>196</v>
      </c>
      <c r="DW16" s="295" t="s">
        <v>196</v>
      </c>
      <c r="DX16" s="295" t="s">
        <v>196</v>
      </c>
      <c r="DY16" s="295" t="s">
        <v>196</v>
      </c>
      <c r="DZ16" s="295" t="s">
        <v>196</v>
      </c>
      <c r="EA16" s="295" t="s">
        <v>196</v>
      </c>
      <c r="EB16" s="295" t="s">
        <v>196</v>
      </c>
      <c r="EC16" s="295" t="s">
        <v>196</v>
      </c>
      <c r="ED16" s="295" t="s">
        <v>196</v>
      </c>
      <c r="EE16" s="295" t="s">
        <v>196</v>
      </c>
      <c r="EF16" s="295" t="s">
        <v>196</v>
      </c>
      <c r="EG16" s="295" t="s">
        <v>196</v>
      </c>
      <c r="EH16" s="295" t="s">
        <v>196</v>
      </c>
      <c r="EI16" s="295" t="s">
        <v>196</v>
      </c>
      <c r="EJ16" s="295" t="s">
        <v>196</v>
      </c>
      <c r="EK16" s="295" t="s">
        <v>196</v>
      </c>
      <c r="EL16" s="295" t="s">
        <v>196</v>
      </c>
      <c r="EM16" s="295" t="s">
        <v>196</v>
      </c>
      <c r="EN16" s="295" t="s">
        <v>196</v>
      </c>
      <c r="EO16" s="295" t="s">
        <v>196</v>
      </c>
      <c r="EP16" s="295" t="s">
        <v>196</v>
      </c>
      <c r="EQ16" s="295" t="s">
        <v>196</v>
      </c>
      <c r="ER16" s="295" t="s">
        <v>196</v>
      </c>
      <c r="ES16" s="295" t="s">
        <v>196</v>
      </c>
      <c r="ET16" s="295" t="s">
        <v>196</v>
      </c>
      <c r="EU16" s="295" t="s">
        <v>196</v>
      </c>
      <c r="EV16" s="295" t="s">
        <v>196</v>
      </c>
      <c r="EW16" s="295" t="s">
        <v>196</v>
      </c>
      <c r="EX16" s="295" t="s">
        <v>196</v>
      </c>
      <c r="EY16" s="295" t="s">
        <v>196</v>
      </c>
      <c r="EZ16" s="295" t="s">
        <v>196</v>
      </c>
      <c r="FA16" s="295" t="s">
        <v>196</v>
      </c>
      <c r="FB16" s="295" t="s">
        <v>196</v>
      </c>
      <c r="FC16" s="295" t="s">
        <v>196</v>
      </c>
      <c r="FD16" s="295" t="s">
        <v>196</v>
      </c>
      <c r="FE16" s="295" t="s">
        <v>196</v>
      </c>
      <c r="FF16" s="295" t="s">
        <v>196</v>
      </c>
      <c r="FG16" s="295" t="s">
        <v>196</v>
      </c>
      <c r="FH16" s="295" t="s">
        <v>196</v>
      </c>
      <c r="FI16" s="295" t="s">
        <v>196</v>
      </c>
      <c r="FJ16" s="295" t="s">
        <v>196</v>
      </c>
      <c r="FK16" s="295" t="s">
        <v>196</v>
      </c>
      <c r="FL16" s="295" t="s">
        <v>196</v>
      </c>
      <c r="FM16" s="295" t="s">
        <v>196</v>
      </c>
      <c r="FN16" s="295" t="s">
        <v>196</v>
      </c>
      <c r="FO16" s="295" t="s">
        <v>196</v>
      </c>
      <c r="FP16" s="295" t="s">
        <v>196</v>
      </c>
      <c r="FQ16" s="295" t="s">
        <v>196</v>
      </c>
      <c r="FR16" s="295" t="s">
        <v>196</v>
      </c>
      <c r="FS16" s="295" t="s">
        <v>196</v>
      </c>
      <c r="FT16" s="295" t="s">
        <v>196</v>
      </c>
      <c r="FU16" s="295" t="s">
        <v>196</v>
      </c>
      <c r="FV16" s="295" t="s">
        <v>196</v>
      </c>
      <c r="FW16" s="295" t="s">
        <v>196</v>
      </c>
      <c r="FX16" s="295" t="s">
        <v>196</v>
      </c>
      <c r="FY16" s="295" t="s">
        <v>196</v>
      </c>
      <c r="FZ16" s="295" t="s">
        <v>196</v>
      </c>
      <c r="GA16" s="295" t="s">
        <v>196</v>
      </c>
      <c r="GB16" s="295" t="s">
        <v>196</v>
      </c>
      <c r="GC16" s="295" t="s">
        <v>196</v>
      </c>
      <c r="GD16" s="295" t="s">
        <v>196</v>
      </c>
      <c r="GE16" s="295" t="s">
        <v>196</v>
      </c>
      <c r="GF16" s="295" t="s">
        <v>196</v>
      </c>
      <c r="GG16" s="295" t="s">
        <v>196</v>
      </c>
      <c r="GH16" s="295" t="s">
        <v>196</v>
      </c>
      <c r="GI16" s="295" t="s">
        <v>196</v>
      </c>
      <c r="GJ16" s="295" t="s">
        <v>196</v>
      </c>
      <c r="GK16" s="295" t="s">
        <v>196</v>
      </c>
      <c r="GL16" s="295" t="s">
        <v>196</v>
      </c>
      <c r="GM16" s="295" t="s">
        <v>196</v>
      </c>
      <c r="GN16" s="295"/>
      <c r="GO16" s="295"/>
      <c r="GP16" s="295" t="s">
        <v>196</v>
      </c>
      <c r="GQ16" s="295" t="s">
        <v>196</v>
      </c>
      <c r="GR16" s="295" t="s">
        <v>196</v>
      </c>
      <c r="GS16" s="295" t="s">
        <v>196</v>
      </c>
      <c r="GT16" s="295" t="s">
        <v>196</v>
      </c>
      <c r="GU16" s="295" t="s">
        <v>196</v>
      </c>
      <c r="GV16" s="295" t="s">
        <v>196</v>
      </c>
      <c r="GW16" s="295" t="s">
        <v>196</v>
      </c>
      <c r="GX16" s="295" t="s">
        <v>196</v>
      </c>
      <c r="GY16" s="295" t="s">
        <v>196</v>
      </c>
      <c r="GZ16" s="295" t="s">
        <v>196</v>
      </c>
      <c r="HA16" s="295" t="s">
        <v>196</v>
      </c>
      <c r="HB16" s="295" t="s">
        <v>196</v>
      </c>
      <c r="HC16" s="295" t="s">
        <v>196</v>
      </c>
      <c r="HD16" s="295" t="s">
        <v>196</v>
      </c>
      <c r="HE16" s="295" t="s">
        <v>196</v>
      </c>
      <c r="HF16" s="295" t="s">
        <v>196</v>
      </c>
      <c r="HG16" s="295" t="s">
        <v>196</v>
      </c>
      <c r="HH16" s="295" t="s">
        <v>196</v>
      </c>
      <c r="HI16" s="295" t="s">
        <v>196</v>
      </c>
      <c r="HJ16" s="295" t="s">
        <v>196</v>
      </c>
      <c r="HK16" s="295" t="s">
        <v>196</v>
      </c>
      <c r="HL16" s="295" t="s">
        <v>196</v>
      </c>
      <c r="HM16" s="295" t="s">
        <v>196</v>
      </c>
      <c r="HN16" s="295" t="s">
        <v>196</v>
      </c>
      <c r="HO16" s="295" t="s">
        <v>196</v>
      </c>
      <c r="HP16" s="295" t="s">
        <v>196</v>
      </c>
      <c r="HQ16" s="295" t="s">
        <v>196</v>
      </c>
      <c r="HR16" s="295" t="s">
        <v>196</v>
      </c>
      <c r="HS16" s="295" t="s">
        <v>196</v>
      </c>
      <c r="HT16" s="295" t="s">
        <v>196</v>
      </c>
      <c r="HU16" s="295" t="s">
        <v>196</v>
      </c>
      <c r="HV16" s="295" t="s">
        <v>196</v>
      </c>
      <c r="HW16" s="295" t="s">
        <v>196</v>
      </c>
      <c r="HX16" s="295" t="s">
        <v>196</v>
      </c>
      <c r="HY16" s="295" t="s">
        <v>196</v>
      </c>
      <c r="HZ16" s="295" t="s">
        <v>196</v>
      </c>
      <c r="IA16" s="295"/>
      <c r="IB16" s="258"/>
      <c r="IE16" s="303">
        <f t="shared" si="0"/>
        <v>227</v>
      </c>
      <c r="IF16" s="303">
        <f t="shared" si="1"/>
        <v>227</v>
      </c>
      <c r="IG16" s="303">
        <f t="shared" si="2"/>
        <v>0</v>
      </c>
      <c r="IH16" s="303">
        <f t="shared" si="3"/>
        <v>0</v>
      </c>
    </row>
    <row r="17" spans="1:242" s="30" customFormat="1" x14ac:dyDescent="0.2">
      <c r="A17" s="141">
        <v>201</v>
      </c>
      <c r="B17" s="141" t="s">
        <v>2690</v>
      </c>
      <c r="C17" s="141"/>
      <c r="D17" s="141"/>
      <c r="E17" s="293">
        <v>39814</v>
      </c>
      <c r="F17" s="295" t="s">
        <v>196</v>
      </c>
      <c r="G17" s="295" t="s">
        <v>196</v>
      </c>
      <c r="H17" s="295" t="s">
        <v>196</v>
      </c>
      <c r="I17" s="295" t="s">
        <v>196</v>
      </c>
      <c r="J17" s="295" t="s">
        <v>196</v>
      </c>
      <c r="K17" s="295" t="s">
        <v>196</v>
      </c>
      <c r="L17" s="295" t="s">
        <v>196</v>
      </c>
      <c r="M17" s="295" t="s">
        <v>196</v>
      </c>
      <c r="N17" s="295" t="s">
        <v>196</v>
      </c>
      <c r="O17" s="295" t="s">
        <v>196</v>
      </c>
      <c r="P17" s="295" t="s">
        <v>196</v>
      </c>
      <c r="Q17" s="295" t="s">
        <v>196</v>
      </c>
      <c r="R17" s="295" t="s">
        <v>196</v>
      </c>
      <c r="S17" s="295" t="s">
        <v>196</v>
      </c>
      <c r="T17" s="295" t="s">
        <v>196</v>
      </c>
      <c r="U17" s="295" t="s">
        <v>196</v>
      </c>
      <c r="V17" s="295" t="s">
        <v>196</v>
      </c>
      <c r="W17" s="295" t="s">
        <v>196</v>
      </c>
      <c r="X17" s="295" t="s">
        <v>196</v>
      </c>
      <c r="Y17" s="295" t="s">
        <v>196</v>
      </c>
      <c r="Z17" s="295" t="s">
        <v>196</v>
      </c>
      <c r="AA17" s="295" t="s">
        <v>196</v>
      </c>
      <c r="AB17" s="295" t="s">
        <v>196</v>
      </c>
      <c r="AC17" s="295" t="s">
        <v>196</v>
      </c>
      <c r="AD17" s="295" t="s">
        <v>196</v>
      </c>
      <c r="AE17" s="295" t="s">
        <v>196</v>
      </c>
      <c r="AF17" s="295" t="s">
        <v>196</v>
      </c>
      <c r="AG17" s="295" t="s">
        <v>196</v>
      </c>
      <c r="AH17" s="295" t="s">
        <v>196</v>
      </c>
      <c r="AI17" s="295" t="s">
        <v>196</v>
      </c>
      <c r="AJ17" s="295" t="s">
        <v>196</v>
      </c>
      <c r="AK17" s="295" t="s">
        <v>196</v>
      </c>
      <c r="AL17" s="295" t="s">
        <v>196</v>
      </c>
      <c r="AM17" s="295" t="s">
        <v>196</v>
      </c>
      <c r="AN17" s="295" t="s">
        <v>196</v>
      </c>
      <c r="AO17" s="295" t="s">
        <v>196</v>
      </c>
      <c r="AP17" s="295" t="s">
        <v>196</v>
      </c>
      <c r="AQ17" s="295" t="s">
        <v>196</v>
      </c>
      <c r="AR17" s="295" t="s">
        <v>196</v>
      </c>
      <c r="AS17" s="295" t="s">
        <v>196</v>
      </c>
      <c r="AT17" s="295" t="s">
        <v>196</v>
      </c>
      <c r="AU17" s="295" t="s">
        <v>196</v>
      </c>
      <c r="AV17" s="295" t="s">
        <v>196</v>
      </c>
      <c r="AW17" s="295" t="s">
        <v>196</v>
      </c>
      <c r="AX17" s="295" t="s">
        <v>196</v>
      </c>
      <c r="AY17" s="295" t="s">
        <v>196</v>
      </c>
      <c r="AZ17" s="295" t="s">
        <v>196</v>
      </c>
      <c r="BA17" s="295" t="s">
        <v>196</v>
      </c>
      <c r="BB17" s="295" t="s">
        <v>196</v>
      </c>
      <c r="BC17" s="295" t="s">
        <v>196</v>
      </c>
      <c r="BD17" s="295" t="s">
        <v>196</v>
      </c>
      <c r="BE17" s="295" t="s">
        <v>196</v>
      </c>
      <c r="BF17" s="295" t="s">
        <v>196</v>
      </c>
      <c r="BG17" s="295" t="s">
        <v>196</v>
      </c>
      <c r="BH17" s="295" t="s">
        <v>196</v>
      </c>
      <c r="BI17" s="295" t="s">
        <v>196</v>
      </c>
      <c r="BJ17" s="295" t="s">
        <v>196</v>
      </c>
      <c r="BK17" s="295" t="s">
        <v>196</v>
      </c>
      <c r="BL17" s="295" t="s">
        <v>196</v>
      </c>
      <c r="BM17" s="295" t="s">
        <v>196</v>
      </c>
      <c r="BN17" s="295" t="s">
        <v>196</v>
      </c>
      <c r="BO17" s="295" t="s">
        <v>196</v>
      </c>
      <c r="BP17" s="295" t="s">
        <v>196</v>
      </c>
      <c r="BQ17" s="295" t="s">
        <v>196</v>
      </c>
      <c r="BR17" s="295" t="s">
        <v>196</v>
      </c>
      <c r="BS17" s="295" t="s">
        <v>196</v>
      </c>
      <c r="BT17" s="295" t="s">
        <v>196</v>
      </c>
      <c r="BU17" s="295" t="s">
        <v>196</v>
      </c>
      <c r="BV17" s="295" t="s">
        <v>196</v>
      </c>
      <c r="BW17" s="295" t="s">
        <v>196</v>
      </c>
      <c r="BX17" s="295" t="s">
        <v>196</v>
      </c>
      <c r="BY17" s="295" t="s">
        <v>196</v>
      </c>
      <c r="BZ17" s="295" t="s">
        <v>196</v>
      </c>
      <c r="CA17" s="295" t="s">
        <v>196</v>
      </c>
      <c r="CB17" s="295" t="s">
        <v>196</v>
      </c>
      <c r="CC17" s="295" t="s">
        <v>196</v>
      </c>
      <c r="CD17" s="295" t="s">
        <v>196</v>
      </c>
      <c r="CE17" s="295" t="s">
        <v>196</v>
      </c>
      <c r="CF17" s="295" t="s">
        <v>196</v>
      </c>
      <c r="CG17" s="295" t="s">
        <v>196</v>
      </c>
      <c r="CH17" s="295" t="s">
        <v>196</v>
      </c>
      <c r="CI17" s="295" t="s">
        <v>196</v>
      </c>
      <c r="CJ17" s="295" t="s">
        <v>196</v>
      </c>
      <c r="CK17" s="295" t="s">
        <v>196</v>
      </c>
      <c r="CL17" s="295" t="s">
        <v>196</v>
      </c>
      <c r="CM17" s="295" t="s">
        <v>196</v>
      </c>
      <c r="CN17" s="295" t="s">
        <v>196</v>
      </c>
      <c r="CO17" s="295" t="s">
        <v>196</v>
      </c>
      <c r="CP17" s="295" t="s">
        <v>196</v>
      </c>
      <c r="CQ17" s="295" t="s">
        <v>196</v>
      </c>
      <c r="CR17" s="295" t="s">
        <v>196</v>
      </c>
      <c r="CS17" s="295" t="s">
        <v>196</v>
      </c>
      <c r="CT17" s="295" t="s">
        <v>196</v>
      </c>
      <c r="CU17" s="295" t="s">
        <v>196</v>
      </c>
      <c r="CV17" s="295" t="s">
        <v>196</v>
      </c>
      <c r="CW17" s="295" t="s">
        <v>196</v>
      </c>
      <c r="CX17" s="295" t="s">
        <v>196</v>
      </c>
      <c r="CY17" s="295" t="s">
        <v>196</v>
      </c>
      <c r="CZ17" s="295" t="s">
        <v>196</v>
      </c>
      <c r="DA17" s="295" t="s">
        <v>196</v>
      </c>
      <c r="DB17" s="295" t="s">
        <v>196</v>
      </c>
      <c r="DC17" s="295" t="s">
        <v>196</v>
      </c>
      <c r="DD17" s="295" t="s">
        <v>196</v>
      </c>
      <c r="DE17" s="295" t="s">
        <v>196</v>
      </c>
      <c r="DF17" s="295" t="s">
        <v>196</v>
      </c>
      <c r="DG17" s="295" t="s">
        <v>196</v>
      </c>
      <c r="DH17" s="295" t="s">
        <v>196</v>
      </c>
      <c r="DI17" s="295" t="s">
        <v>196</v>
      </c>
      <c r="DJ17" s="295" t="s">
        <v>196</v>
      </c>
      <c r="DK17" s="295" t="s">
        <v>196</v>
      </c>
      <c r="DL17" s="295" t="s">
        <v>196</v>
      </c>
      <c r="DM17" s="295" t="s">
        <v>196</v>
      </c>
      <c r="DN17" s="295" t="s">
        <v>196</v>
      </c>
      <c r="DO17" s="295" t="s">
        <v>196</v>
      </c>
      <c r="DP17" s="295" t="s">
        <v>196</v>
      </c>
      <c r="DQ17" s="295" t="s">
        <v>196</v>
      </c>
      <c r="DR17" s="295" t="s">
        <v>196</v>
      </c>
      <c r="DS17" s="295" t="s">
        <v>196</v>
      </c>
      <c r="DT17" s="295" t="s">
        <v>196</v>
      </c>
      <c r="DU17" s="295" t="s">
        <v>196</v>
      </c>
      <c r="DV17" s="295" t="s">
        <v>196</v>
      </c>
      <c r="DW17" s="295" t="s">
        <v>196</v>
      </c>
      <c r="DX17" s="295" t="s">
        <v>196</v>
      </c>
      <c r="DY17" s="295" t="s">
        <v>196</v>
      </c>
      <c r="DZ17" s="295" t="s">
        <v>196</v>
      </c>
      <c r="EA17" s="295" t="s">
        <v>196</v>
      </c>
      <c r="EB17" s="295" t="s">
        <v>196</v>
      </c>
      <c r="EC17" s="295" t="s">
        <v>196</v>
      </c>
      <c r="ED17" s="295" t="s">
        <v>196</v>
      </c>
      <c r="EE17" s="295" t="s">
        <v>196</v>
      </c>
      <c r="EF17" s="295" t="s">
        <v>196</v>
      </c>
      <c r="EG17" s="295" t="s">
        <v>196</v>
      </c>
      <c r="EH17" s="295" t="s">
        <v>196</v>
      </c>
      <c r="EI17" s="295" t="s">
        <v>196</v>
      </c>
      <c r="EJ17" s="295" t="s">
        <v>196</v>
      </c>
      <c r="EK17" s="295" t="s">
        <v>196</v>
      </c>
      <c r="EL17" s="295" t="s">
        <v>196</v>
      </c>
      <c r="EM17" s="295" t="s">
        <v>196</v>
      </c>
      <c r="EN17" s="295" t="s">
        <v>196</v>
      </c>
      <c r="EO17" s="295" t="s">
        <v>196</v>
      </c>
      <c r="EP17" s="295" t="s">
        <v>196</v>
      </c>
      <c r="EQ17" s="295" t="s">
        <v>196</v>
      </c>
      <c r="ER17" s="295" t="s">
        <v>196</v>
      </c>
      <c r="ES17" s="295" t="s">
        <v>196</v>
      </c>
      <c r="ET17" s="295" t="s">
        <v>196</v>
      </c>
      <c r="EU17" s="295" t="s">
        <v>196</v>
      </c>
      <c r="EV17" s="295" t="s">
        <v>196</v>
      </c>
      <c r="EW17" s="295" t="s">
        <v>196</v>
      </c>
      <c r="EX17" s="295" t="s">
        <v>196</v>
      </c>
      <c r="EY17" s="295" t="s">
        <v>196</v>
      </c>
      <c r="EZ17" s="295" t="s">
        <v>196</v>
      </c>
      <c r="FA17" s="295" t="s">
        <v>196</v>
      </c>
      <c r="FB17" s="295" t="s">
        <v>196</v>
      </c>
      <c r="FC17" s="295" t="s">
        <v>196</v>
      </c>
      <c r="FD17" s="295" t="s">
        <v>196</v>
      </c>
      <c r="FE17" s="295" t="s">
        <v>196</v>
      </c>
      <c r="FF17" s="295" t="s">
        <v>196</v>
      </c>
      <c r="FG17" s="295" t="s">
        <v>196</v>
      </c>
      <c r="FH17" s="295" t="s">
        <v>196</v>
      </c>
      <c r="FI17" s="295" t="s">
        <v>196</v>
      </c>
      <c r="FJ17" s="295" t="s">
        <v>196</v>
      </c>
      <c r="FK17" s="295" t="s">
        <v>196</v>
      </c>
      <c r="FL17" s="295" t="s">
        <v>196</v>
      </c>
      <c r="FM17" s="295" t="s">
        <v>196</v>
      </c>
      <c r="FN17" s="295" t="s">
        <v>196</v>
      </c>
      <c r="FO17" s="295" t="s">
        <v>196</v>
      </c>
      <c r="FP17" s="295" t="s">
        <v>196</v>
      </c>
      <c r="FQ17" s="295" t="s">
        <v>196</v>
      </c>
      <c r="FR17" s="295" t="s">
        <v>196</v>
      </c>
      <c r="FS17" s="295" t="s">
        <v>196</v>
      </c>
      <c r="FT17" s="295" t="s">
        <v>196</v>
      </c>
      <c r="FU17" s="295" t="s">
        <v>196</v>
      </c>
      <c r="FV17" s="295" t="s">
        <v>196</v>
      </c>
      <c r="FW17" s="295" t="s">
        <v>196</v>
      </c>
      <c r="FX17" s="295" t="s">
        <v>196</v>
      </c>
      <c r="FY17" s="295" t="s">
        <v>196</v>
      </c>
      <c r="FZ17" s="295" t="s">
        <v>196</v>
      </c>
      <c r="GA17" s="295" t="s">
        <v>196</v>
      </c>
      <c r="GB17" s="295" t="s">
        <v>196</v>
      </c>
      <c r="GC17" s="295" t="s">
        <v>196</v>
      </c>
      <c r="GD17" s="295" t="s">
        <v>196</v>
      </c>
      <c r="GE17" s="295" t="s">
        <v>196</v>
      </c>
      <c r="GF17" s="295" t="s">
        <v>196</v>
      </c>
      <c r="GG17" s="295" t="s">
        <v>196</v>
      </c>
      <c r="GH17" s="295" t="s">
        <v>196</v>
      </c>
      <c r="GI17" s="295" t="s">
        <v>196</v>
      </c>
      <c r="GJ17" s="295" t="s">
        <v>196</v>
      </c>
      <c r="GK17" s="295" t="s">
        <v>196</v>
      </c>
      <c r="GL17" s="295" t="s">
        <v>196</v>
      </c>
      <c r="GM17" s="295" t="s">
        <v>196</v>
      </c>
      <c r="GN17" s="295"/>
      <c r="GO17" s="295"/>
      <c r="GP17" s="295" t="s">
        <v>196</v>
      </c>
      <c r="GQ17" s="295" t="s">
        <v>196</v>
      </c>
      <c r="GR17" s="295" t="s">
        <v>196</v>
      </c>
      <c r="GS17" s="295" t="s">
        <v>196</v>
      </c>
      <c r="GT17" s="295" t="s">
        <v>196</v>
      </c>
      <c r="GU17" s="295" t="s">
        <v>196</v>
      </c>
      <c r="GV17" s="295" t="s">
        <v>196</v>
      </c>
      <c r="GW17" s="295" t="s">
        <v>196</v>
      </c>
      <c r="GX17" s="295" t="s">
        <v>196</v>
      </c>
      <c r="GY17" s="295" t="s">
        <v>196</v>
      </c>
      <c r="GZ17" s="295" t="s">
        <v>196</v>
      </c>
      <c r="HA17" s="295" t="s">
        <v>196</v>
      </c>
      <c r="HB17" s="295" t="s">
        <v>196</v>
      </c>
      <c r="HC17" s="295" t="s">
        <v>196</v>
      </c>
      <c r="HD17" s="295" t="s">
        <v>196</v>
      </c>
      <c r="HE17" s="295" t="s">
        <v>196</v>
      </c>
      <c r="HF17" s="295" t="s">
        <v>196</v>
      </c>
      <c r="HG17" s="295" t="s">
        <v>196</v>
      </c>
      <c r="HH17" s="295" t="s">
        <v>196</v>
      </c>
      <c r="HI17" s="295" t="s">
        <v>196</v>
      </c>
      <c r="HJ17" s="295" t="s">
        <v>196</v>
      </c>
      <c r="HK17" s="295" t="s">
        <v>196</v>
      </c>
      <c r="HL17" s="295" t="s">
        <v>196</v>
      </c>
      <c r="HM17" s="295" t="s">
        <v>196</v>
      </c>
      <c r="HN17" s="295" t="s">
        <v>196</v>
      </c>
      <c r="HO17" s="295" t="s">
        <v>196</v>
      </c>
      <c r="HP17" s="295" t="s">
        <v>196</v>
      </c>
      <c r="HQ17" s="295" t="s">
        <v>196</v>
      </c>
      <c r="HR17" s="295" t="s">
        <v>196</v>
      </c>
      <c r="HS17" s="295" t="s">
        <v>196</v>
      </c>
      <c r="HT17" s="295" t="s">
        <v>196</v>
      </c>
      <c r="HU17" s="295" t="s">
        <v>196</v>
      </c>
      <c r="HV17" s="295" t="s">
        <v>196</v>
      </c>
      <c r="HW17" s="295" t="s">
        <v>196</v>
      </c>
      <c r="HX17" s="295" t="s">
        <v>196</v>
      </c>
      <c r="HY17" s="295" t="s">
        <v>196</v>
      </c>
      <c r="HZ17" s="295" t="s">
        <v>196</v>
      </c>
      <c r="IA17" s="295"/>
      <c r="IB17" s="258"/>
      <c r="IE17" s="303">
        <f t="shared" si="0"/>
        <v>227</v>
      </c>
      <c r="IF17" s="303">
        <f t="shared" si="1"/>
        <v>227</v>
      </c>
      <c r="IG17" s="303">
        <f t="shared" si="2"/>
        <v>0</v>
      </c>
      <c r="IH17" s="303">
        <f t="shared" si="3"/>
        <v>0</v>
      </c>
    </row>
    <row r="18" spans="1:242" s="30" customFormat="1" x14ac:dyDescent="0.2">
      <c r="A18" s="292">
        <v>202</v>
      </c>
      <c r="B18" s="292" t="s">
        <v>2691</v>
      </c>
      <c r="C18" s="292"/>
      <c r="D18" s="292"/>
      <c r="E18" s="293">
        <v>39814</v>
      </c>
      <c r="F18" s="295" t="s">
        <v>196</v>
      </c>
      <c r="G18" s="295" t="s">
        <v>196</v>
      </c>
      <c r="H18" s="295" t="s">
        <v>196</v>
      </c>
      <c r="I18" s="295" t="s">
        <v>196</v>
      </c>
      <c r="J18" s="295" t="s">
        <v>196</v>
      </c>
      <c r="K18" s="295" t="s">
        <v>196</v>
      </c>
      <c r="L18" s="295" t="s">
        <v>196</v>
      </c>
      <c r="M18" s="295" t="s">
        <v>196</v>
      </c>
      <c r="N18" s="295" t="s">
        <v>196</v>
      </c>
      <c r="O18" s="295" t="s">
        <v>196</v>
      </c>
      <c r="P18" s="295" t="s">
        <v>196</v>
      </c>
      <c r="Q18" s="295" t="s">
        <v>196</v>
      </c>
      <c r="R18" s="295" t="s">
        <v>196</v>
      </c>
      <c r="S18" s="295" t="s">
        <v>196</v>
      </c>
      <c r="T18" s="295" t="s">
        <v>196</v>
      </c>
      <c r="U18" s="295" t="s">
        <v>196</v>
      </c>
      <c r="V18" s="295" t="s">
        <v>196</v>
      </c>
      <c r="W18" s="295" t="s">
        <v>196</v>
      </c>
      <c r="X18" s="295" t="s">
        <v>196</v>
      </c>
      <c r="Y18" s="295" t="s">
        <v>196</v>
      </c>
      <c r="Z18" s="295" t="s">
        <v>196</v>
      </c>
      <c r="AA18" s="295" t="s">
        <v>196</v>
      </c>
      <c r="AB18" s="295" t="s">
        <v>196</v>
      </c>
      <c r="AC18" s="295" t="s">
        <v>196</v>
      </c>
      <c r="AD18" s="295" t="s">
        <v>196</v>
      </c>
      <c r="AE18" s="295" t="s">
        <v>196</v>
      </c>
      <c r="AF18" s="295" t="s">
        <v>196</v>
      </c>
      <c r="AG18" s="295" t="s">
        <v>196</v>
      </c>
      <c r="AH18" s="295" t="s">
        <v>196</v>
      </c>
      <c r="AI18" s="295" t="s">
        <v>196</v>
      </c>
      <c r="AJ18" s="295" t="s">
        <v>196</v>
      </c>
      <c r="AK18" s="295" t="s">
        <v>196</v>
      </c>
      <c r="AL18" s="295" t="s">
        <v>196</v>
      </c>
      <c r="AM18" s="295" t="s">
        <v>196</v>
      </c>
      <c r="AN18" s="295" t="s">
        <v>196</v>
      </c>
      <c r="AO18" s="295" t="s">
        <v>196</v>
      </c>
      <c r="AP18" s="295" t="s">
        <v>196</v>
      </c>
      <c r="AQ18" s="295" t="s">
        <v>196</v>
      </c>
      <c r="AR18" s="295" t="s">
        <v>196</v>
      </c>
      <c r="AS18" s="295" t="s">
        <v>196</v>
      </c>
      <c r="AT18" s="295" t="s">
        <v>196</v>
      </c>
      <c r="AU18" s="295" t="s">
        <v>196</v>
      </c>
      <c r="AV18" s="295" t="s">
        <v>196</v>
      </c>
      <c r="AW18" s="295" t="s">
        <v>196</v>
      </c>
      <c r="AX18" s="295" t="s">
        <v>196</v>
      </c>
      <c r="AY18" s="295" t="s">
        <v>196</v>
      </c>
      <c r="AZ18" s="295" t="s">
        <v>196</v>
      </c>
      <c r="BA18" s="295" t="s">
        <v>196</v>
      </c>
      <c r="BB18" s="295" t="s">
        <v>196</v>
      </c>
      <c r="BC18" s="295" t="s">
        <v>196</v>
      </c>
      <c r="BD18" s="295" t="s">
        <v>196</v>
      </c>
      <c r="BE18" s="295" t="s">
        <v>196</v>
      </c>
      <c r="BF18" s="295" t="s">
        <v>196</v>
      </c>
      <c r="BG18" s="295" t="s">
        <v>196</v>
      </c>
      <c r="BH18" s="295" t="s">
        <v>196</v>
      </c>
      <c r="BI18" s="295" t="s">
        <v>196</v>
      </c>
      <c r="BJ18" s="295" t="s">
        <v>196</v>
      </c>
      <c r="BK18" s="295" t="s">
        <v>196</v>
      </c>
      <c r="BL18" s="295" t="s">
        <v>196</v>
      </c>
      <c r="BM18" s="295" t="s">
        <v>196</v>
      </c>
      <c r="BN18" s="295" t="s">
        <v>196</v>
      </c>
      <c r="BO18" s="295" t="s">
        <v>196</v>
      </c>
      <c r="BP18" s="295" t="s">
        <v>196</v>
      </c>
      <c r="BQ18" s="295" t="s">
        <v>196</v>
      </c>
      <c r="BR18" s="295" t="s">
        <v>196</v>
      </c>
      <c r="BS18" s="295" t="s">
        <v>196</v>
      </c>
      <c r="BT18" s="295" t="s">
        <v>196</v>
      </c>
      <c r="BU18" s="295" t="s">
        <v>196</v>
      </c>
      <c r="BV18" s="295" t="s">
        <v>196</v>
      </c>
      <c r="BW18" s="295" t="s">
        <v>196</v>
      </c>
      <c r="BX18" s="295" t="s">
        <v>196</v>
      </c>
      <c r="BY18" s="295" t="s">
        <v>196</v>
      </c>
      <c r="BZ18" s="295" t="s">
        <v>196</v>
      </c>
      <c r="CA18" s="295" t="s">
        <v>196</v>
      </c>
      <c r="CB18" s="295" t="s">
        <v>196</v>
      </c>
      <c r="CC18" s="295" t="s">
        <v>196</v>
      </c>
      <c r="CD18" s="295" t="s">
        <v>196</v>
      </c>
      <c r="CE18" s="295" t="s">
        <v>196</v>
      </c>
      <c r="CF18" s="295" t="s">
        <v>196</v>
      </c>
      <c r="CG18" s="295" t="s">
        <v>196</v>
      </c>
      <c r="CH18" s="295" t="s">
        <v>196</v>
      </c>
      <c r="CI18" s="295" t="s">
        <v>196</v>
      </c>
      <c r="CJ18" s="295" t="s">
        <v>196</v>
      </c>
      <c r="CK18" s="295" t="s">
        <v>196</v>
      </c>
      <c r="CL18" s="295" t="s">
        <v>196</v>
      </c>
      <c r="CM18" s="295" t="s">
        <v>196</v>
      </c>
      <c r="CN18" s="295" t="s">
        <v>196</v>
      </c>
      <c r="CO18" s="295" t="s">
        <v>196</v>
      </c>
      <c r="CP18" s="295" t="s">
        <v>196</v>
      </c>
      <c r="CQ18" s="295" t="s">
        <v>196</v>
      </c>
      <c r="CR18" s="295" t="s">
        <v>196</v>
      </c>
      <c r="CS18" s="295" t="s">
        <v>196</v>
      </c>
      <c r="CT18" s="295" t="s">
        <v>196</v>
      </c>
      <c r="CU18" s="295" t="s">
        <v>196</v>
      </c>
      <c r="CV18" s="295" t="s">
        <v>196</v>
      </c>
      <c r="CW18" s="295" t="s">
        <v>196</v>
      </c>
      <c r="CX18" s="295" t="s">
        <v>196</v>
      </c>
      <c r="CY18" s="295" t="s">
        <v>196</v>
      </c>
      <c r="CZ18" s="295" t="s">
        <v>196</v>
      </c>
      <c r="DA18" s="295" t="s">
        <v>196</v>
      </c>
      <c r="DB18" s="295" t="s">
        <v>196</v>
      </c>
      <c r="DC18" s="295" t="s">
        <v>196</v>
      </c>
      <c r="DD18" s="295" t="s">
        <v>196</v>
      </c>
      <c r="DE18" s="295" t="s">
        <v>196</v>
      </c>
      <c r="DF18" s="295" t="s">
        <v>196</v>
      </c>
      <c r="DG18" s="295" t="s">
        <v>196</v>
      </c>
      <c r="DH18" s="295" t="s">
        <v>196</v>
      </c>
      <c r="DI18" s="295" t="s">
        <v>196</v>
      </c>
      <c r="DJ18" s="295" t="s">
        <v>196</v>
      </c>
      <c r="DK18" s="295" t="s">
        <v>196</v>
      </c>
      <c r="DL18" s="295" t="s">
        <v>196</v>
      </c>
      <c r="DM18" s="295" t="s">
        <v>196</v>
      </c>
      <c r="DN18" s="295" t="s">
        <v>196</v>
      </c>
      <c r="DO18" s="295" t="s">
        <v>196</v>
      </c>
      <c r="DP18" s="295" t="s">
        <v>196</v>
      </c>
      <c r="DQ18" s="295" t="s">
        <v>196</v>
      </c>
      <c r="DR18" s="295" t="s">
        <v>196</v>
      </c>
      <c r="DS18" s="295" t="s">
        <v>196</v>
      </c>
      <c r="DT18" s="295" t="s">
        <v>196</v>
      </c>
      <c r="DU18" s="295" t="s">
        <v>196</v>
      </c>
      <c r="DV18" s="295" t="s">
        <v>196</v>
      </c>
      <c r="DW18" s="295" t="s">
        <v>196</v>
      </c>
      <c r="DX18" s="295" t="s">
        <v>196</v>
      </c>
      <c r="DY18" s="295" t="s">
        <v>196</v>
      </c>
      <c r="DZ18" s="295" t="s">
        <v>196</v>
      </c>
      <c r="EA18" s="295" t="s">
        <v>196</v>
      </c>
      <c r="EB18" s="295" t="s">
        <v>196</v>
      </c>
      <c r="EC18" s="295" t="s">
        <v>196</v>
      </c>
      <c r="ED18" s="295" t="s">
        <v>196</v>
      </c>
      <c r="EE18" s="295" t="s">
        <v>196</v>
      </c>
      <c r="EF18" s="295" t="s">
        <v>196</v>
      </c>
      <c r="EG18" s="295" t="s">
        <v>196</v>
      </c>
      <c r="EH18" s="295" t="s">
        <v>196</v>
      </c>
      <c r="EI18" s="295" t="s">
        <v>196</v>
      </c>
      <c r="EJ18" s="295" t="s">
        <v>196</v>
      </c>
      <c r="EK18" s="295" t="s">
        <v>196</v>
      </c>
      <c r="EL18" s="295" t="s">
        <v>196</v>
      </c>
      <c r="EM18" s="295" t="s">
        <v>196</v>
      </c>
      <c r="EN18" s="295" t="s">
        <v>196</v>
      </c>
      <c r="EO18" s="295" t="s">
        <v>196</v>
      </c>
      <c r="EP18" s="295" t="s">
        <v>196</v>
      </c>
      <c r="EQ18" s="295" t="s">
        <v>196</v>
      </c>
      <c r="ER18" s="295" t="s">
        <v>196</v>
      </c>
      <c r="ES18" s="295" t="s">
        <v>196</v>
      </c>
      <c r="ET18" s="295" t="s">
        <v>196</v>
      </c>
      <c r="EU18" s="295" t="s">
        <v>196</v>
      </c>
      <c r="EV18" s="295" t="s">
        <v>196</v>
      </c>
      <c r="EW18" s="295" t="s">
        <v>196</v>
      </c>
      <c r="EX18" s="295" t="s">
        <v>196</v>
      </c>
      <c r="EY18" s="295" t="s">
        <v>196</v>
      </c>
      <c r="EZ18" s="295" t="s">
        <v>196</v>
      </c>
      <c r="FA18" s="295" t="s">
        <v>196</v>
      </c>
      <c r="FB18" s="295" t="s">
        <v>196</v>
      </c>
      <c r="FC18" s="295" t="s">
        <v>196</v>
      </c>
      <c r="FD18" s="295" t="s">
        <v>196</v>
      </c>
      <c r="FE18" s="295" t="s">
        <v>196</v>
      </c>
      <c r="FF18" s="295" t="s">
        <v>196</v>
      </c>
      <c r="FG18" s="295" t="s">
        <v>196</v>
      </c>
      <c r="FH18" s="295" t="s">
        <v>196</v>
      </c>
      <c r="FI18" s="295" t="s">
        <v>196</v>
      </c>
      <c r="FJ18" s="295" t="s">
        <v>196</v>
      </c>
      <c r="FK18" s="295" t="s">
        <v>196</v>
      </c>
      <c r="FL18" s="295" t="s">
        <v>196</v>
      </c>
      <c r="FM18" s="295" t="s">
        <v>196</v>
      </c>
      <c r="FN18" s="295" t="s">
        <v>196</v>
      </c>
      <c r="FO18" s="295" t="s">
        <v>196</v>
      </c>
      <c r="FP18" s="295" t="s">
        <v>196</v>
      </c>
      <c r="FQ18" s="295" t="s">
        <v>196</v>
      </c>
      <c r="FR18" s="295" t="s">
        <v>196</v>
      </c>
      <c r="FS18" s="295" t="s">
        <v>196</v>
      </c>
      <c r="FT18" s="295" t="s">
        <v>196</v>
      </c>
      <c r="FU18" s="295" t="s">
        <v>196</v>
      </c>
      <c r="FV18" s="295" t="s">
        <v>196</v>
      </c>
      <c r="FW18" s="295" t="s">
        <v>196</v>
      </c>
      <c r="FX18" s="295" t="s">
        <v>196</v>
      </c>
      <c r="FY18" s="295" t="s">
        <v>196</v>
      </c>
      <c r="FZ18" s="295" t="s">
        <v>196</v>
      </c>
      <c r="GA18" s="295" t="s">
        <v>196</v>
      </c>
      <c r="GB18" s="295" t="s">
        <v>196</v>
      </c>
      <c r="GC18" s="295" t="s">
        <v>196</v>
      </c>
      <c r="GD18" s="295" t="s">
        <v>196</v>
      </c>
      <c r="GE18" s="295" t="s">
        <v>196</v>
      </c>
      <c r="GF18" s="295" t="s">
        <v>196</v>
      </c>
      <c r="GG18" s="295" t="s">
        <v>196</v>
      </c>
      <c r="GH18" s="295" t="s">
        <v>196</v>
      </c>
      <c r="GI18" s="295" t="s">
        <v>196</v>
      </c>
      <c r="GJ18" s="295" t="s">
        <v>196</v>
      </c>
      <c r="GK18" s="295" t="s">
        <v>196</v>
      </c>
      <c r="GL18" s="295" t="s">
        <v>196</v>
      </c>
      <c r="GM18" s="295" t="s">
        <v>196</v>
      </c>
      <c r="GN18" s="295"/>
      <c r="GO18" s="295"/>
      <c r="GP18" s="295" t="s">
        <v>196</v>
      </c>
      <c r="GQ18" s="295" t="s">
        <v>196</v>
      </c>
      <c r="GR18" s="295" t="s">
        <v>196</v>
      </c>
      <c r="GS18" s="295" t="s">
        <v>196</v>
      </c>
      <c r="GT18" s="295" t="s">
        <v>196</v>
      </c>
      <c r="GU18" s="295" t="s">
        <v>196</v>
      </c>
      <c r="GV18" s="295" t="s">
        <v>196</v>
      </c>
      <c r="GW18" s="295" t="s">
        <v>196</v>
      </c>
      <c r="GX18" s="295" t="s">
        <v>196</v>
      </c>
      <c r="GY18" s="295" t="s">
        <v>196</v>
      </c>
      <c r="GZ18" s="295" t="s">
        <v>196</v>
      </c>
      <c r="HA18" s="295" t="s">
        <v>196</v>
      </c>
      <c r="HB18" s="295" t="s">
        <v>196</v>
      </c>
      <c r="HC18" s="295" t="s">
        <v>196</v>
      </c>
      <c r="HD18" s="295" t="s">
        <v>196</v>
      </c>
      <c r="HE18" s="295" t="s">
        <v>196</v>
      </c>
      <c r="HF18" s="295" t="s">
        <v>196</v>
      </c>
      <c r="HG18" s="295" t="s">
        <v>196</v>
      </c>
      <c r="HH18" s="295" t="s">
        <v>196</v>
      </c>
      <c r="HI18" s="295" t="s">
        <v>196</v>
      </c>
      <c r="HJ18" s="295" t="s">
        <v>196</v>
      </c>
      <c r="HK18" s="295" t="s">
        <v>196</v>
      </c>
      <c r="HL18" s="295" t="s">
        <v>196</v>
      </c>
      <c r="HM18" s="295" t="s">
        <v>196</v>
      </c>
      <c r="HN18" s="295" t="s">
        <v>196</v>
      </c>
      <c r="HO18" s="295" t="s">
        <v>196</v>
      </c>
      <c r="HP18" s="295" t="s">
        <v>196</v>
      </c>
      <c r="HQ18" s="295" t="s">
        <v>196</v>
      </c>
      <c r="HR18" s="295" t="s">
        <v>196</v>
      </c>
      <c r="HS18" s="295" t="s">
        <v>196</v>
      </c>
      <c r="HT18" s="295" t="s">
        <v>196</v>
      </c>
      <c r="HU18" s="295" t="s">
        <v>196</v>
      </c>
      <c r="HV18" s="295" t="s">
        <v>196</v>
      </c>
      <c r="HW18" s="295" t="s">
        <v>196</v>
      </c>
      <c r="HX18" s="295" t="s">
        <v>196</v>
      </c>
      <c r="HY18" s="295" t="s">
        <v>196</v>
      </c>
      <c r="HZ18" s="295" t="s">
        <v>196</v>
      </c>
      <c r="IA18" s="295"/>
      <c r="IB18" s="258"/>
      <c r="IE18" s="303">
        <f t="shared" si="0"/>
        <v>227</v>
      </c>
      <c r="IF18" s="303">
        <f t="shared" si="1"/>
        <v>227</v>
      </c>
      <c r="IG18" s="303">
        <f t="shared" si="2"/>
        <v>0</v>
      </c>
      <c r="IH18" s="303">
        <f t="shared" si="3"/>
        <v>0</v>
      </c>
    </row>
    <row r="19" spans="1:242" s="30" customFormat="1" x14ac:dyDescent="0.2">
      <c r="A19" s="143">
        <v>203</v>
      </c>
      <c r="B19" s="143" t="s">
        <v>2692</v>
      </c>
      <c r="C19" s="143"/>
      <c r="D19" s="143"/>
      <c r="E19" s="244"/>
      <c r="F19" s="259" t="s">
        <v>196</v>
      </c>
      <c r="G19" s="260" t="s">
        <v>196</v>
      </c>
      <c r="H19" s="259" t="s">
        <v>196</v>
      </c>
      <c r="I19" s="260" t="s">
        <v>196</v>
      </c>
      <c r="J19" s="259" t="s">
        <v>196</v>
      </c>
      <c r="K19" s="260" t="s">
        <v>196</v>
      </c>
      <c r="L19" s="259" t="s">
        <v>196</v>
      </c>
      <c r="M19" s="260" t="s">
        <v>196</v>
      </c>
      <c r="N19" s="259" t="s">
        <v>196</v>
      </c>
      <c r="O19" s="260" t="s">
        <v>196</v>
      </c>
      <c r="P19" s="259" t="s">
        <v>196</v>
      </c>
      <c r="Q19" s="260" t="s">
        <v>196</v>
      </c>
      <c r="R19" s="259" t="s">
        <v>196</v>
      </c>
      <c r="S19" s="260" t="s">
        <v>196</v>
      </c>
      <c r="T19" s="259" t="s">
        <v>196</v>
      </c>
      <c r="U19" s="260" t="s">
        <v>196</v>
      </c>
      <c r="V19" s="259" t="s">
        <v>196</v>
      </c>
      <c r="W19" s="260" t="s">
        <v>196</v>
      </c>
      <c r="X19" s="259" t="s">
        <v>196</v>
      </c>
      <c r="Y19" s="260" t="s">
        <v>196</v>
      </c>
      <c r="Z19" s="259" t="s">
        <v>196</v>
      </c>
      <c r="AA19" s="260" t="s">
        <v>196</v>
      </c>
      <c r="AB19" s="259" t="s">
        <v>196</v>
      </c>
      <c r="AC19" s="260" t="s">
        <v>196</v>
      </c>
      <c r="AD19" s="259" t="s">
        <v>196</v>
      </c>
      <c r="AE19" s="260" t="s">
        <v>196</v>
      </c>
      <c r="AF19" s="259" t="s">
        <v>196</v>
      </c>
      <c r="AG19" s="260" t="s">
        <v>196</v>
      </c>
      <c r="AH19" s="259" t="s">
        <v>196</v>
      </c>
      <c r="AI19" s="260" t="s">
        <v>196</v>
      </c>
      <c r="AJ19" s="259" t="s">
        <v>196</v>
      </c>
      <c r="AK19" s="258" t="s">
        <v>195</v>
      </c>
      <c r="AL19" s="257" t="s">
        <v>195</v>
      </c>
      <c r="AM19" s="258" t="s">
        <v>195</v>
      </c>
      <c r="AN19" s="257" t="s">
        <v>195</v>
      </c>
      <c r="AO19" s="258" t="s">
        <v>195</v>
      </c>
      <c r="AP19" s="257" t="s">
        <v>195</v>
      </c>
      <c r="AQ19" s="258" t="s">
        <v>195</v>
      </c>
      <c r="AR19" s="257" t="s">
        <v>195</v>
      </c>
      <c r="AS19" s="258" t="s">
        <v>195</v>
      </c>
      <c r="AT19" s="259" t="s">
        <v>196</v>
      </c>
      <c r="AU19" s="258" t="s">
        <v>195</v>
      </c>
      <c r="AV19" s="259" t="s">
        <v>196</v>
      </c>
      <c r="AW19" s="258" t="s">
        <v>195</v>
      </c>
      <c r="AX19" s="259" t="s">
        <v>196</v>
      </c>
      <c r="AY19" s="258" t="s">
        <v>195</v>
      </c>
      <c r="AZ19" s="259" t="s">
        <v>196</v>
      </c>
      <c r="BA19" s="260" t="s">
        <v>196</v>
      </c>
      <c r="BB19" s="259" t="s">
        <v>196</v>
      </c>
      <c r="BC19" s="258" t="s">
        <v>195</v>
      </c>
      <c r="BD19" s="259" t="s">
        <v>196</v>
      </c>
      <c r="BE19" s="260" t="s">
        <v>196</v>
      </c>
      <c r="BF19" s="259" t="s">
        <v>196</v>
      </c>
      <c r="BG19" s="260" t="s">
        <v>196</v>
      </c>
      <c r="BH19" s="259" t="s">
        <v>196</v>
      </c>
      <c r="BI19" s="260" t="s">
        <v>196</v>
      </c>
      <c r="BJ19" s="259" t="s">
        <v>195</v>
      </c>
      <c r="BK19" s="260" t="s">
        <v>195</v>
      </c>
      <c r="BL19" s="259" t="s">
        <v>195</v>
      </c>
      <c r="BM19" s="260" t="s">
        <v>196</v>
      </c>
      <c r="BN19" s="259" t="s">
        <v>196</v>
      </c>
      <c r="BO19" s="260" t="s">
        <v>196</v>
      </c>
      <c r="BP19" s="259" t="s">
        <v>196</v>
      </c>
      <c r="BQ19" s="260" t="s">
        <v>196</v>
      </c>
      <c r="BR19" s="259" t="s">
        <v>196</v>
      </c>
      <c r="BS19" s="260" t="s">
        <v>196</v>
      </c>
      <c r="BT19" s="259" t="s">
        <v>196</v>
      </c>
      <c r="BU19" s="260" t="s">
        <v>196</v>
      </c>
      <c r="BV19" s="259" t="s">
        <v>196</v>
      </c>
      <c r="BW19" s="260" t="s">
        <v>196</v>
      </c>
      <c r="BX19" s="259" t="s">
        <v>196</v>
      </c>
      <c r="BY19" s="260" t="s">
        <v>196</v>
      </c>
      <c r="BZ19" s="259" t="s">
        <v>196</v>
      </c>
      <c r="CA19" s="260" t="s">
        <v>196</v>
      </c>
      <c r="CB19" s="259" t="s">
        <v>196</v>
      </c>
      <c r="CC19" s="260" t="s">
        <v>196</v>
      </c>
      <c r="CD19" s="259" t="s">
        <v>196</v>
      </c>
      <c r="CE19" s="260" t="s">
        <v>196</v>
      </c>
      <c r="CF19" s="259" t="s">
        <v>196</v>
      </c>
      <c r="CG19" s="260" t="s">
        <v>196</v>
      </c>
      <c r="CH19" s="259" t="s">
        <v>196</v>
      </c>
      <c r="CI19" s="260" t="s">
        <v>196</v>
      </c>
      <c r="CJ19" s="259" t="s">
        <v>196</v>
      </c>
      <c r="CK19" s="260" t="s">
        <v>196</v>
      </c>
      <c r="CL19" s="259" t="s">
        <v>196</v>
      </c>
      <c r="CM19" s="260" t="s">
        <v>196</v>
      </c>
      <c r="CN19" s="259" t="s">
        <v>196</v>
      </c>
      <c r="CO19" s="260" t="s">
        <v>196</v>
      </c>
      <c r="CP19" s="259" t="s">
        <v>196</v>
      </c>
      <c r="CQ19" s="260" t="s">
        <v>196</v>
      </c>
      <c r="CR19" s="259" t="s">
        <v>196</v>
      </c>
      <c r="CS19" s="260" t="s">
        <v>196</v>
      </c>
      <c r="CT19" s="259" t="s">
        <v>196</v>
      </c>
      <c r="CU19" s="260" t="s">
        <v>196</v>
      </c>
      <c r="CV19" s="259" t="s">
        <v>196</v>
      </c>
      <c r="CW19" s="260" t="s">
        <v>196</v>
      </c>
      <c r="CX19" s="259" t="s">
        <v>196</v>
      </c>
      <c r="CY19" s="260" t="s">
        <v>196</v>
      </c>
      <c r="CZ19" s="259" t="s">
        <v>196</v>
      </c>
      <c r="DA19" s="260" t="s">
        <v>196</v>
      </c>
      <c r="DB19" s="259" t="s">
        <v>196</v>
      </c>
      <c r="DC19" s="260" t="s">
        <v>196</v>
      </c>
      <c r="DD19" s="259" t="s">
        <v>196</v>
      </c>
      <c r="DE19" s="260" t="s">
        <v>196</v>
      </c>
      <c r="DF19" s="259" t="s">
        <v>196</v>
      </c>
      <c r="DG19" s="260" t="s">
        <v>196</v>
      </c>
      <c r="DH19" s="259" t="s">
        <v>196</v>
      </c>
      <c r="DI19" s="260" t="s">
        <v>196</v>
      </c>
      <c r="DJ19" s="257" t="s">
        <v>195</v>
      </c>
      <c r="DK19" s="258" t="s">
        <v>195</v>
      </c>
      <c r="DL19" s="257" t="s">
        <v>195</v>
      </c>
      <c r="DM19" s="258" t="s">
        <v>195</v>
      </c>
      <c r="DN19" s="259" t="s">
        <v>196</v>
      </c>
      <c r="DO19" s="260" t="s">
        <v>196</v>
      </c>
      <c r="DP19" s="259" t="s">
        <v>196</v>
      </c>
      <c r="DQ19" s="260" t="s">
        <v>196</v>
      </c>
      <c r="DR19" s="259" t="s">
        <v>196</v>
      </c>
      <c r="DS19" s="260" t="s">
        <v>196</v>
      </c>
      <c r="DT19" s="259" t="s">
        <v>196</v>
      </c>
      <c r="DU19" s="260" t="s">
        <v>196</v>
      </c>
      <c r="DV19" s="259" t="s">
        <v>196</v>
      </c>
      <c r="DW19" s="260" t="s">
        <v>196</v>
      </c>
      <c r="DX19" s="259" t="s">
        <v>196</v>
      </c>
      <c r="DY19" s="260" t="s">
        <v>196</v>
      </c>
      <c r="DZ19" s="259" t="s">
        <v>196</v>
      </c>
      <c r="EA19" s="260" t="s">
        <v>196</v>
      </c>
      <c r="EB19" s="259" t="s">
        <v>196</v>
      </c>
      <c r="EC19" s="260" t="s">
        <v>196</v>
      </c>
      <c r="ED19" s="260" t="s">
        <v>196</v>
      </c>
      <c r="EE19" s="259" t="s">
        <v>196</v>
      </c>
      <c r="EF19" s="260" t="s">
        <v>196</v>
      </c>
      <c r="EG19" s="259" t="s">
        <v>196</v>
      </c>
      <c r="EH19" s="260" t="s">
        <v>195</v>
      </c>
      <c r="EI19" s="259" t="s">
        <v>195</v>
      </c>
      <c r="EJ19" s="260" t="s">
        <v>196</v>
      </c>
      <c r="EK19" s="259" t="s">
        <v>196</v>
      </c>
      <c r="EL19" s="260" t="s">
        <v>196</v>
      </c>
      <c r="EM19" s="259" t="s">
        <v>196</v>
      </c>
      <c r="EN19" s="260" t="s">
        <v>196</v>
      </c>
      <c r="EO19" s="259" t="s">
        <v>196</v>
      </c>
      <c r="EP19" s="260" t="s">
        <v>196</v>
      </c>
      <c r="EQ19" s="259" t="s">
        <v>196</v>
      </c>
      <c r="ER19" s="259" t="s">
        <v>196</v>
      </c>
      <c r="ES19" s="259" t="s">
        <v>196</v>
      </c>
      <c r="ET19" s="260" t="s">
        <v>196</v>
      </c>
      <c r="EU19" s="259" t="s">
        <v>196</v>
      </c>
      <c r="EV19" s="260" t="s">
        <v>196</v>
      </c>
      <c r="EW19" s="259" t="s">
        <v>196</v>
      </c>
      <c r="EX19" s="260" t="s">
        <v>196</v>
      </c>
      <c r="EY19" s="259" t="s">
        <v>196</v>
      </c>
      <c r="EZ19" s="260" t="s">
        <v>196</v>
      </c>
      <c r="FA19" s="259" t="s">
        <v>196</v>
      </c>
      <c r="FB19" s="260" t="s">
        <v>196</v>
      </c>
      <c r="FC19" s="259" t="s">
        <v>196</v>
      </c>
      <c r="FD19" s="260" t="s">
        <v>196</v>
      </c>
      <c r="FE19" s="259" t="s">
        <v>196</v>
      </c>
      <c r="FF19" s="260" t="s">
        <v>196</v>
      </c>
      <c r="FG19" s="259" t="s">
        <v>196</v>
      </c>
      <c r="FH19" s="260" t="s">
        <v>196</v>
      </c>
      <c r="FI19" s="259" t="s">
        <v>196</v>
      </c>
      <c r="FJ19" s="260" t="s">
        <v>196</v>
      </c>
      <c r="FK19" s="259" t="s">
        <v>196</v>
      </c>
      <c r="FL19" s="260" t="s">
        <v>196</v>
      </c>
      <c r="FM19" s="259" t="s">
        <v>196</v>
      </c>
      <c r="FN19" s="260" t="s">
        <v>196</v>
      </c>
      <c r="FO19" s="259" t="s">
        <v>196</v>
      </c>
      <c r="FP19" s="260" t="s">
        <v>195</v>
      </c>
      <c r="FQ19" s="259" t="s">
        <v>196</v>
      </c>
      <c r="FR19" s="260" t="s">
        <v>196</v>
      </c>
      <c r="FS19" s="259" t="s">
        <v>196</v>
      </c>
      <c r="FT19" s="260" t="s">
        <v>196</v>
      </c>
      <c r="FU19" s="259" t="s">
        <v>196</v>
      </c>
      <c r="FV19" s="260" t="s">
        <v>196</v>
      </c>
      <c r="FW19" s="259" t="s">
        <v>196</v>
      </c>
      <c r="FX19" s="260" t="s">
        <v>196</v>
      </c>
      <c r="FY19" s="259" t="s">
        <v>196</v>
      </c>
      <c r="FZ19" s="260" t="s">
        <v>196</v>
      </c>
      <c r="GA19" s="259" t="s">
        <v>196</v>
      </c>
      <c r="GB19" s="260" t="s">
        <v>196</v>
      </c>
      <c r="GC19" s="259" t="s">
        <v>195</v>
      </c>
      <c r="GD19" s="260" t="s">
        <v>195</v>
      </c>
      <c r="GE19" s="259" t="s">
        <v>195</v>
      </c>
      <c r="GF19" s="258" t="s">
        <v>195</v>
      </c>
      <c r="GG19" s="259" t="s">
        <v>196</v>
      </c>
      <c r="GH19" s="260" t="s">
        <v>196</v>
      </c>
      <c r="GI19" s="259" t="s">
        <v>196</v>
      </c>
      <c r="GJ19" s="260" t="s">
        <v>196</v>
      </c>
      <c r="GK19" s="259" t="s">
        <v>196</v>
      </c>
      <c r="GL19" s="260" t="s">
        <v>196</v>
      </c>
      <c r="GM19" s="259" t="s">
        <v>196</v>
      </c>
      <c r="GN19" s="259"/>
      <c r="GO19" s="259"/>
      <c r="GP19" s="258" t="s">
        <v>195</v>
      </c>
      <c r="GQ19" s="259" t="s">
        <v>196</v>
      </c>
      <c r="GR19" s="260" t="s">
        <v>196</v>
      </c>
      <c r="GS19" s="259" t="s">
        <v>196</v>
      </c>
      <c r="GT19" s="260" t="s">
        <v>196</v>
      </c>
      <c r="GU19" s="259" t="s">
        <v>196</v>
      </c>
      <c r="GV19" s="260" t="s">
        <v>196</v>
      </c>
      <c r="GW19" s="259" t="s">
        <v>196</v>
      </c>
      <c r="GX19" s="260" t="s">
        <v>196</v>
      </c>
      <c r="GY19" s="259" t="s">
        <v>196</v>
      </c>
      <c r="GZ19" s="260" t="s">
        <v>196</v>
      </c>
      <c r="HA19" s="259" t="s">
        <v>196</v>
      </c>
      <c r="HB19" s="260" t="s">
        <v>196</v>
      </c>
      <c r="HC19" s="259" t="s">
        <v>196</v>
      </c>
      <c r="HD19" s="260" t="s">
        <v>196</v>
      </c>
      <c r="HE19" s="259" t="s">
        <v>196</v>
      </c>
      <c r="HF19" s="260" t="s">
        <v>196</v>
      </c>
      <c r="HG19" s="259" t="s">
        <v>196</v>
      </c>
      <c r="HH19" s="260" t="s">
        <v>196</v>
      </c>
      <c r="HI19" s="259" t="s">
        <v>196</v>
      </c>
      <c r="HJ19" s="260" t="s">
        <v>196</v>
      </c>
      <c r="HK19" s="259" t="s">
        <v>196</v>
      </c>
      <c r="HL19" s="260" t="s">
        <v>196</v>
      </c>
      <c r="HM19" s="259" t="s">
        <v>196</v>
      </c>
      <c r="HN19" s="260" t="s">
        <v>196</v>
      </c>
      <c r="HO19" s="259" t="s">
        <v>196</v>
      </c>
      <c r="HP19" s="260" t="s">
        <v>196</v>
      </c>
      <c r="HQ19" s="259" t="s">
        <v>196</v>
      </c>
      <c r="HR19" s="260" t="s">
        <v>196</v>
      </c>
      <c r="HS19" s="259" t="s">
        <v>196</v>
      </c>
      <c r="HT19" s="260" t="s">
        <v>196</v>
      </c>
      <c r="HU19" s="259" t="s">
        <v>196</v>
      </c>
      <c r="HV19" s="260" t="s">
        <v>196</v>
      </c>
      <c r="HW19" s="259" t="s">
        <v>196</v>
      </c>
      <c r="HX19" s="260" t="s">
        <v>196</v>
      </c>
      <c r="HY19" s="259" t="s">
        <v>196</v>
      </c>
      <c r="HZ19" s="258" t="s">
        <v>195</v>
      </c>
      <c r="IA19" s="257"/>
      <c r="IB19" s="258"/>
      <c r="IE19" s="303">
        <f t="shared" si="0"/>
        <v>227</v>
      </c>
      <c r="IF19" s="303">
        <f t="shared" si="1"/>
        <v>198</v>
      </c>
      <c r="IG19" s="303">
        <f t="shared" si="2"/>
        <v>29</v>
      </c>
      <c r="IH19" s="303">
        <f t="shared" si="3"/>
        <v>0</v>
      </c>
    </row>
    <row r="20" spans="1:242" s="30" customFormat="1" x14ac:dyDescent="0.2">
      <c r="A20" s="292">
        <v>204</v>
      </c>
      <c r="B20" s="292" t="s">
        <v>2693</v>
      </c>
      <c r="C20" s="292"/>
      <c r="D20" s="292"/>
      <c r="E20" s="293">
        <v>39814</v>
      </c>
      <c r="F20" s="295" t="s">
        <v>196</v>
      </c>
      <c r="G20" s="295" t="s">
        <v>196</v>
      </c>
      <c r="H20" s="295" t="s">
        <v>196</v>
      </c>
      <c r="I20" s="295" t="s">
        <v>196</v>
      </c>
      <c r="J20" s="295" t="s">
        <v>196</v>
      </c>
      <c r="K20" s="295" t="s">
        <v>196</v>
      </c>
      <c r="L20" s="295" t="s">
        <v>196</v>
      </c>
      <c r="M20" s="295" t="s">
        <v>196</v>
      </c>
      <c r="N20" s="295" t="s">
        <v>196</v>
      </c>
      <c r="O20" s="295" t="s">
        <v>196</v>
      </c>
      <c r="P20" s="295" t="s">
        <v>196</v>
      </c>
      <c r="Q20" s="295" t="s">
        <v>196</v>
      </c>
      <c r="R20" s="295" t="s">
        <v>196</v>
      </c>
      <c r="S20" s="295" t="s">
        <v>196</v>
      </c>
      <c r="T20" s="295" t="s">
        <v>196</v>
      </c>
      <c r="U20" s="295" t="s">
        <v>196</v>
      </c>
      <c r="V20" s="295" t="s">
        <v>196</v>
      </c>
      <c r="W20" s="295" t="s">
        <v>196</v>
      </c>
      <c r="X20" s="295" t="s">
        <v>196</v>
      </c>
      <c r="Y20" s="295" t="s">
        <v>196</v>
      </c>
      <c r="Z20" s="295" t="s">
        <v>196</v>
      </c>
      <c r="AA20" s="295" t="s">
        <v>196</v>
      </c>
      <c r="AB20" s="295" t="s">
        <v>196</v>
      </c>
      <c r="AC20" s="295" t="s">
        <v>196</v>
      </c>
      <c r="AD20" s="295" t="s">
        <v>196</v>
      </c>
      <c r="AE20" s="295" t="s">
        <v>196</v>
      </c>
      <c r="AF20" s="295" t="s">
        <v>196</v>
      </c>
      <c r="AG20" s="295" t="s">
        <v>196</v>
      </c>
      <c r="AH20" s="295" t="s">
        <v>196</v>
      </c>
      <c r="AI20" s="295" t="s">
        <v>196</v>
      </c>
      <c r="AJ20" s="295" t="s">
        <v>196</v>
      </c>
      <c r="AK20" s="295" t="s">
        <v>196</v>
      </c>
      <c r="AL20" s="295" t="s">
        <v>196</v>
      </c>
      <c r="AM20" s="295" t="s">
        <v>196</v>
      </c>
      <c r="AN20" s="295" t="s">
        <v>196</v>
      </c>
      <c r="AO20" s="295" t="s">
        <v>196</v>
      </c>
      <c r="AP20" s="295" t="s">
        <v>196</v>
      </c>
      <c r="AQ20" s="295" t="s">
        <v>196</v>
      </c>
      <c r="AR20" s="295" t="s">
        <v>196</v>
      </c>
      <c r="AS20" s="295" t="s">
        <v>196</v>
      </c>
      <c r="AT20" s="295" t="s">
        <v>196</v>
      </c>
      <c r="AU20" s="295" t="s">
        <v>196</v>
      </c>
      <c r="AV20" s="295" t="s">
        <v>196</v>
      </c>
      <c r="AW20" s="295" t="s">
        <v>196</v>
      </c>
      <c r="AX20" s="295" t="s">
        <v>196</v>
      </c>
      <c r="AY20" s="295" t="s">
        <v>196</v>
      </c>
      <c r="AZ20" s="295" t="s">
        <v>196</v>
      </c>
      <c r="BA20" s="295" t="s">
        <v>196</v>
      </c>
      <c r="BB20" s="295" t="s">
        <v>196</v>
      </c>
      <c r="BC20" s="295" t="s">
        <v>196</v>
      </c>
      <c r="BD20" s="295" t="s">
        <v>196</v>
      </c>
      <c r="BE20" s="295" t="s">
        <v>196</v>
      </c>
      <c r="BF20" s="295" t="s">
        <v>196</v>
      </c>
      <c r="BG20" s="295" t="s">
        <v>196</v>
      </c>
      <c r="BH20" s="295" t="s">
        <v>196</v>
      </c>
      <c r="BI20" s="295" t="s">
        <v>196</v>
      </c>
      <c r="BJ20" s="295" t="s">
        <v>196</v>
      </c>
      <c r="BK20" s="295" t="s">
        <v>196</v>
      </c>
      <c r="BL20" s="295" t="s">
        <v>196</v>
      </c>
      <c r="BM20" s="295" t="s">
        <v>196</v>
      </c>
      <c r="BN20" s="295" t="s">
        <v>196</v>
      </c>
      <c r="BO20" s="295" t="s">
        <v>196</v>
      </c>
      <c r="BP20" s="295" t="s">
        <v>196</v>
      </c>
      <c r="BQ20" s="295" t="s">
        <v>196</v>
      </c>
      <c r="BR20" s="295" t="s">
        <v>196</v>
      </c>
      <c r="BS20" s="295" t="s">
        <v>196</v>
      </c>
      <c r="BT20" s="295" t="s">
        <v>196</v>
      </c>
      <c r="BU20" s="295" t="s">
        <v>196</v>
      </c>
      <c r="BV20" s="295" t="s">
        <v>196</v>
      </c>
      <c r="BW20" s="295" t="s">
        <v>196</v>
      </c>
      <c r="BX20" s="295" t="s">
        <v>196</v>
      </c>
      <c r="BY20" s="295" t="s">
        <v>196</v>
      </c>
      <c r="BZ20" s="295" t="s">
        <v>196</v>
      </c>
      <c r="CA20" s="295" t="s">
        <v>196</v>
      </c>
      <c r="CB20" s="295" t="s">
        <v>196</v>
      </c>
      <c r="CC20" s="295" t="s">
        <v>196</v>
      </c>
      <c r="CD20" s="295" t="s">
        <v>196</v>
      </c>
      <c r="CE20" s="295" t="s">
        <v>196</v>
      </c>
      <c r="CF20" s="295" t="s">
        <v>196</v>
      </c>
      <c r="CG20" s="295" t="s">
        <v>196</v>
      </c>
      <c r="CH20" s="295" t="s">
        <v>196</v>
      </c>
      <c r="CI20" s="295" t="s">
        <v>196</v>
      </c>
      <c r="CJ20" s="295" t="s">
        <v>196</v>
      </c>
      <c r="CK20" s="295" t="s">
        <v>196</v>
      </c>
      <c r="CL20" s="295" t="s">
        <v>196</v>
      </c>
      <c r="CM20" s="295" t="s">
        <v>196</v>
      </c>
      <c r="CN20" s="295" t="s">
        <v>196</v>
      </c>
      <c r="CO20" s="295" t="s">
        <v>196</v>
      </c>
      <c r="CP20" s="295" t="s">
        <v>196</v>
      </c>
      <c r="CQ20" s="295" t="s">
        <v>196</v>
      </c>
      <c r="CR20" s="295" t="s">
        <v>196</v>
      </c>
      <c r="CS20" s="295" t="s">
        <v>196</v>
      </c>
      <c r="CT20" s="295" t="s">
        <v>196</v>
      </c>
      <c r="CU20" s="295" t="s">
        <v>196</v>
      </c>
      <c r="CV20" s="295" t="s">
        <v>196</v>
      </c>
      <c r="CW20" s="295" t="s">
        <v>196</v>
      </c>
      <c r="CX20" s="295" t="s">
        <v>196</v>
      </c>
      <c r="CY20" s="295" t="s">
        <v>196</v>
      </c>
      <c r="CZ20" s="295" t="s">
        <v>196</v>
      </c>
      <c r="DA20" s="295" t="s">
        <v>196</v>
      </c>
      <c r="DB20" s="295" t="s">
        <v>196</v>
      </c>
      <c r="DC20" s="295" t="s">
        <v>196</v>
      </c>
      <c r="DD20" s="295" t="s">
        <v>196</v>
      </c>
      <c r="DE20" s="295" t="s">
        <v>196</v>
      </c>
      <c r="DF20" s="295" t="s">
        <v>196</v>
      </c>
      <c r="DG20" s="295" t="s">
        <v>196</v>
      </c>
      <c r="DH20" s="295" t="s">
        <v>196</v>
      </c>
      <c r="DI20" s="295" t="s">
        <v>196</v>
      </c>
      <c r="DJ20" s="295" t="s">
        <v>196</v>
      </c>
      <c r="DK20" s="295" t="s">
        <v>196</v>
      </c>
      <c r="DL20" s="295" t="s">
        <v>196</v>
      </c>
      <c r="DM20" s="295" t="s">
        <v>196</v>
      </c>
      <c r="DN20" s="295" t="s">
        <v>196</v>
      </c>
      <c r="DO20" s="295" t="s">
        <v>196</v>
      </c>
      <c r="DP20" s="295" t="s">
        <v>196</v>
      </c>
      <c r="DQ20" s="295" t="s">
        <v>196</v>
      </c>
      <c r="DR20" s="295" t="s">
        <v>196</v>
      </c>
      <c r="DS20" s="295" t="s">
        <v>196</v>
      </c>
      <c r="DT20" s="295" t="s">
        <v>196</v>
      </c>
      <c r="DU20" s="295" t="s">
        <v>196</v>
      </c>
      <c r="DV20" s="295" t="s">
        <v>196</v>
      </c>
      <c r="DW20" s="295" t="s">
        <v>196</v>
      </c>
      <c r="DX20" s="295" t="s">
        <v>196</v>
      </c>
      <c r="DY20" s="295" t="s">
        <v>196</v>
      </c>
      <c r="DZ20" s="295" t="s">
        <v>196</v>
      </c>
      <c r="EA20" s="295" t="s">
        <v>196</v>
      </c>
      <c r="EB20" s="295" t="s">
        <v>196</v>
      </c>
      <c r="EC20" s="295" t="s">
        <v>196</v>
      </c>
      <c r="ED20" s="295" t="s">
        <v>196</v>
      </c>
      <c r="EE20" s="295" t="s">
        <v>196</v>
      </c>
      <c r="EF20" s="295" t="s">
        <v>196</v>
      </c>
      <c r="EG20" s="295" t="s">
        <v>196</v>
      </c>
      <c r="EH20" s="295" t="s">
        <v>196</v>
      </c>
      <c r="EI20" s="295" t="s">
        <v>196</v>
      </c>
      <c r="EJ20" s="295" t="s">
        <v>196</v>
      </c>
      <c r="EK20" s="295" t="s">
        <v>196</v>
      </c>
      <c r="EL20" s="295" t="s">
        <v>196</v>
      </c>
      <c r="EM20" s="295" t="s">
        <v>196</v>
      </c>
      <c r="EN20" s="295" t="s">
        <v>196</v>
      </c>
      <c r="EO20" s="295" t="s">
        <v>196</v>
      </c>
      <c r="EP20" s="295" t="s">
        <v>196</v>
      </c>
      <c r="EQ20" s="295" t="s">
        <v>196</v>
      </c>
      <c r="ER20" s="295" t="s">
        <v>196</v>
      </c>
      <c r="ES20" s="295" t="s">
        <v>196</v>
      </c>
      <c r="ET20" s="295" t="s">
        <v>196</v>
      </c>
      <c r="EU20" s="295" t="s">
        <v>196</v>
      </c>
      <c r="EV20" s="295" t="s">
        <v>196</v>
      </c>
      <c r="EW20" s="295" t="s">
        <v>196</v>
      </c>
      <c r="EX20" s="295" t="s">
        <v>196</v>
      </c>
      <c r="EY20" s="295" t="s">
        <v>196</v>
      </c>
      <c r="EZ20" s="295" t="s">
        <v>196</v>
      </c>
      <c r="FA20" s="295" t="s">
        <v>196</v>
      </c>
      <c r="FB20" s="295" t="s">
        <v>196</v>
      </c>
      <c r="FC20" s="295" t="s">
        <v>196</v>
      </c>
      <c r="FD20" s="295" t="s">
        <v>196</v>
      </c>
      <c r="FE20" s="295" t="s">
        <v>196</v>
      </c>
      <c r="FF20" s="295" t="s">
        <v>196</v>
      </c>
      <c r="FG20" s="295" t="s">
        <v>196</v>
      </c>
      <c r="FH20" s="295" t="s">
        <v>196</v>
      </c>
      <c r="FI20" s="295" t="s">
        <v>196</v>
      </c>
      <c r="FJ20" s="295" t="s">
        <v>196</v>
      </c>
      <c r="FK20" s="295" t="s">
        <v>196</v>
      </c>
      <c r="FL20" s="295" t="s">
        <v>196</v>
      </c>
      <c r="FM20" s="295" t="s">
        <v>196</v>
      </c>
      <c r="FN20" s="295" t="s">
        <v>196</v>
      </c>
      <c r="FO20" s="295" t="s">
        <v>196</v>
      </c>
      <c r="FP20" s="295" t="s">
        <v>196</v>
      </c>
      <c r="FQ20" s="295" t="s">
        <v>196</v>
      </c>
      <c r="FR20" s="295" t="s">
        <v>196</v>
      </c>
      <c r="FS20" s="295" t="s">
        <v>196</v>
      </c>
      <c r="FT20" s="295" t="s">
        <v>196</v>
      </c>
      <c r="FU20" s="295" t="s">
        <v>196</v>
      </c>
      <c r="FV20" s="295" t="s">
        <v>196</v>
      </c>
      <c r="FW20" s="295" t="s">
        <v>196</v>
      </c>
      <c r="FX20" s="295" t="s">
        <v>196</v>
      </c>
      <c r="FY20" s="295" t="s">
        <v>196</v>
      </c>
      <c r="FZ20" s="295" t="s">
        <v>196</v>
      </c>
      <c r="GA20" s="295" t="s">
        <v>196</v>
      </c>
      <c r="GB20" s="295" t="s">
        <v>196</v>
      </c>
      <c r="GC20" s="295" t="s">
        <v>196</v>
      </c>
      <c r="GD20" s="295" t="s">
        <v>196</v>
      </c>
      <c r="GE20" s="295" t="s">
        <v>196</v>
      </c>
      <c r="GF20" s="295" t="s">
        <v>196</v>
      </c>
      <c r="GG20" s="295" t="s">
        <v>196</v>
      </c>
      <c r="GH20" s="295" t="s">
        <v>196</v>
      </c>
      <c r="GI20" s="295" t="s">
        <v>196</v>
      </c>
      <c r="GJ20" s="295" t="s">
        <v>196</v>
      </c>
      <c r="GK20" s="295" t="s">
        <v>196</v>
      </c>
      <c r="GL20" s="295" t="s">
        <v>196</v>
      </c>
      <c r="GM20" s="295" t="s">
        <v>196</v>
      </c>
      <c r="GN20" s="295"/>
      <c r="GO20" s="295"/>
      <c r="GP20" s="295" t="s">
        <v>196</v>
      </c>
      <c r="GQ20" s="295" t="s">
        <v>196</v>
      </c>
      <c r="GR20" s="295" t="s">
        <v>196</v>
      </c>
      <c r="GS20" s="295" t="s">
        <v>196</v>
      </c>
      <c r="GT20" s="295" t="s">
        <v>196</v>
      </c>
      <c r="GU20" s="295" t="s">
        <v>196</v>
      </c>
      <c r="GV20" s="295" t="s">
        <v>196</v>
      </c>
      <c r="GW20" s="295" t="s">
        <v>196</v>
      </c>
      <c r="GX20" s="295" t="s">
        <v>196</v>
      </c>
      <c r="GY20" s="295" t="s">
        <v>196</v>
      </c>
      <c r="GZ20" s="295" t="s">
        <v>196</v>
      </c>
      <c r="HA20" s="295" t="s">
        <v>196</v>
      </c>
      <c r="HB20" s="295" t="s">
        <v>196</v>
      </c>
      <c r="HC20" s="295" t="s">
        <v>196</v>
      </c>
      <c r="HD20" s="295" t="s">
        <v>196</v>
      </c>
      <c r="HE20" s="295" t="s">
        <v>196</v>
      </c>
      <c r="HF20" s="295" t="s">
        <v>196</v>
      </c>
      <c r="HG20" s="295" t="s">
        <v>196</v>
      </c>
      <c r="HH20" s="295" t="s">
        <v>196</v>
      </c>
      <c r="HI20" s="295" t="s">
        <v>196</v>
      </c>
      <c r="HJ20" s="295" t="s">
        <v>196</v>
      </c>
      <c r="HK20" s="295" t="s">
        <v>196</v>
      </c>
      <c r="HL20" s="295" t="s">
        <v>196</v>
      </c>
      <c r="HM20" s="295" t="s">
        <v>196</v>
      </c>
      <c r="HN20" s="295" t="s">
        <v>196</v>
      </c>
      <c r="HO20" s="295" t="s">
        <v>196</v>
      </c>
      <c r="HP20" s="295" t="s">
        <v>196</v>
      </c>
      <c r="HQ20" s="295" t="s">
        <v>196</v>
      </c>
      <c r="HR20" s="295" t="s">
        <v>196</v>
      </c>
      <c r="HS20" s="295" t="s">
        <v>196</v>
      </c>
      <c r="HT20" s="295" t="s">
        <v>196</v>
      </c>
      <c r="HU20" s="295" t="s">
        <v>196</v>
      </c>
      <c r="HV20" s="295" t="s">
        <v>196</v>
      </c>
      <c r="HW20" s="295" t="s">
        <v>196</v>
      </c>
      <c r="HX20" s="295" t="s">
        <v>196</v>
      </c>
      <c r="HY20" s="295" t="s">
        <v>196</v>
      </c>
      <c r="HZ20" s="295" t="s">
        <v>196</v>
      </c>
      <c r="IA20" s="295"/>
      <c r="IB20" s="258"/>
      <c r="IE20" s="303">
        <f t="shared" si="0"/>
        <v>227</v>
      </c>
      <c r="IF20" s="303">
        <f t="shared" si="1"/>
        <v>227</v>
      </c>
      <c r="IG20" s="303">
        <f t="shared" si="2"/>
        <v>0</v>
      </c>
      <c r="IH20" s="303">
        <f t="shared" si="3"/>
        <v>0</v>
      </c>
    </row>
    <row r="21" spans="1:242" s="30" customFormat="1" x14ac:dyDescent="0.2">
      <c r="A21" s="292">
        <v>205</v>
      </c>
      <c r="B21" s="292" t="s">
        <v>2694</v>
      </c>
      <c r="C21" s="292"/>
      <c r="D21" s="292"/>
      <c r="E21" s="293">
        <v>39814</v>
      </c>
      <c r="F21" s="295" t="s">
        <v>196</v>
      </c>
      <c r="G21" s="295" t="s">
        <v>196</v>
      </c>
      <c r="H21" s="295" t="s">
        <v>196</v>
      </c>
      <c r="I21" s="295" t="s">
        <v>196</v>
      </c>
      <c r="J21" s="295" t="s">
        <v>196</v>
      </c>
      <c r="K21" s="295" t="s">
        <v>196</v>
      </c>
      <c r="L21" s="295" t="s">
        <v>196</v>
      </c>
      <c r="M21" s="295" t="s">
        <v>196</v>
      </c>
      <c r="N21" s="295" t="s">
        <v>196</v>
      </c>
      <c r="O21" s="295" t="s">
        <v>196</v>
      </c>
      <c r="P21" s="295" t="s">
        <v>196</v>
      </c>
      <c r="Q21" s="295" t="s">
        <v>196</v>
      </c>
      <c r="R21" s="295" t="s">
        <v>196</v>
      </c>
      <c r="S21" s="295" t="s">
        <v>196</v>
      </c>
      <c r="T21" s="295" t="s">
        <v>196</v>
      </c>
      <c r="U21" s="295" t="s">
        <v>196</v>
      </c>
      <c r="V21" s="295" t="s">
        <v>196</v>
      </c>
      <c r="W21" s="295" t="s">
        <v>196</v>
      </c>
      <c r="X21" s="295" t="s">
        <v>196</v>
      </c>
      <c r="Y21" s="295" t="s">
        <v>196</v>
      </c>
      <c r="Z21" s="295" t="s">
        <v>196</v>
      </c>
      <c r="AA21" s="295" t="s">
        <v>196</v>
      </c>
      <c r="AB21" s="295" t="s">
        <v>196</v>
      </c>
      <c r="AC21" s="295" t="s">
        <v>196</v>
      </c>
      <c r="AD21" s="295" t="s">
        <v>196</v>
      </c>
      <c r="AE21" s="295" t="s">
        <v>196</v>
      </c>
      <c r="AF21" s="295" t="s">
        <v>196</v>
      </c>
      <c r="AG21" s="295" t="s">
        <v>196</v>
      </c>
      <c r="AH21" s="295" t="s">
        <v>196</v>
      </c>
      <c r="AI21" s="295" t="s">
        <v>196</v>
      </c>
      <c r="AJ21" s="295" t="s">
        <v>196</v>
      </c>
      <c r="AK21" s="295" t="s">
        <v>196</v>
      </c>
      <c r="AL21" s="295" t="s">
        <v>196</v>
      </c>
      <c r="AM21" s="295" t="s">
        <v>196</v>
      </c>
      <c r="AN21" s="295" t="s">
        <v>196</v>
      </c>
      <c r="AO21" s="295" t="s">
        <v>196</v>
      </c>
      <c r="AP21" s="295" t="s">
        <v>196</v>
      </c>
      <c r="AQ21" s="295" t="s">
        <v>196</v>
      </c>
      <c r="AR21" s="295" t="s">
        <v>196</v>
      </c>
      <c r="AS21" s="295" t="s">
        <v>196</v>
      </c>
      <c r="AT21" s="295" t="s">
        <v>196</v>
      </c>
      <c r="AU21" s="295" t="s">
        <v>196</v>
      </c>
      <c r="AV21" s="295" t="s">
        <v>196</v>
      </c>
      <c r="AW21" s="295" t="s">
        <v>196</v>
      </c>
      <c r="AX21" s="295" t="s">
        <v>196</v>
      </c>
      <c r="AY21" s="295" t="s">
        <v>196</v>
      </c>
      <c r="AZ21" s="295" t="s">
        <v>196</v>
      </c>
      <c r="BA21" s="295" t="s">
        <v>196</v>
      </c>
      <c r="BB21" s="295" t="s">
        <v>196</v>
      </c>
      <c r="BC21" s="295" t="s">
        <v>196</v>
      </c>
      <c r="BD21" s="295" t="s">
        <v>196</v>
      </c>
      <c r="BE21" s="295" t="s">
        <v>196</v>
      </c>
      <c r="BF21" s="295" t="s">
        <v>196</v>
      </c>
      <c r="BG21" s="295" t="s">
        <v>196</v>
      </c>
      <c r="BH21" s="295" t="s">
        <v>196</v>
      </c>
      <c r="BI21" s="295" t="s">
        <v>196</v>
      </c>
      <c r="BJ21" s="295" t="s">
        <v>196</v>
      </c>
      <c r="BK21" s="295" t="s">
        <v>196</v>
      </c>
      <c r="BL21" s="295" t="s">
        <v>196</v>
      </c>
      <c r="BM21" s="295" t="s">
        <v>196</v>
      </c>
      <c r="BN21" s="295" t="s">
        <v>196</v>
      </c>
      <c r="BO21" s="295" t="s">
        <v>196</v>
      </c>
      <c r="BP21" s="295" t="s">
        <v>196</v>
      </c>
      <c r="BQ21" s="295" t="s">
        <v>196</v>
      </c>
      <c r="BR21" s="295" t="s">
        <v>196</v>
      </c>
      <c r="BS21" s="295" t="s">
        <v>196</v>
      </c>
      <c r="BT21" s="295" t="s">
        <v>196</v>
      </c>
      <c r="BU21" s="295" t="s">
        <v>196</v>
      </c>
      <c r="BV21" s="295" t="s">
        <v>196</v>
      </c>
      <c r="BW21" s="295" t="s">
        <v>196</v>
      </c>
      <c r="BX21" s="295" t="s">
        <v>196</v>
      </c>
      <c r="BY21" s="295" t="s">
        <v>196</v>
      </c>
      <c r="BZ21" s="295" t="s">
        <v>196</v>
      </c>
      <c r="CA21" s="295" t="s">
        <v>196</v>
      </c>
      <c r="CB21" s="295" t="s">
        <v>196</v>
      </c>
      <c r="CC21" s="295" t="s">
        <v>196</v>
      </c>
      <c r="CD21" s="295" t="s">
        <v>196</v>
      </c>
      <c r="CE21" s="295" t="s">
        <v>196</v>
      </c>
      <c r="CF21" s="295" t="s">
        <v>196</v>
      </c>
      <c r="CG21" s="295" t="s">
        <v>196</v>
      </c>
      <c r="CH21" s="295" t="s">
        <v>196</v>
      </c>
      <c r="CI21" s="295" t="s">
        <v>196</v>
      </c>
      <c r="CJ21" s="295" t="s">
        <v>196</v>
      </c>
      <c r="CK21" s="295" t="s">
        <v>196</v>
      </c>
      <c r="CL21" s="295" t="s">
        <v>196</v>
      </c>
      <c r="CM21" s="295" t="s">
        <v>196</v>
      </c>
      <c r="CN21" s="295" t="s">
        <v>196</v>
      </c>
      <c r="CO21" s="295" t="s">
        <v>196</v>
      </c>
      <c r="CP21" s="295" t="s">
        <v>196</v>
      </c>
      <c r="CQ21" s="295" t="s">
        <v>196</v>
      </c>
      <c r="CR21" s="295" t="s">
        <v>196</v>
      </c>
      <c r="CS21" s="295" t="s">
        <v>196</v>
      </c>
      <c r="CT21" s="295" t="s">
        <v>196</v>
      </c>
      <c r="CU21" s="295" t="s">
        <v>196</v>
      </c>
      <c r="CV21" s="295" t="s">
        <v>196</v>
      </c>
      <c r="CW21" s="295" t="s">
        <v>196</v>
      </c>
      <c r="CX21" s="295" t="s">
        <v>196</v>
      </c>
      <c r="CY21" s="295" t="s">
        <v>196</v>
      </c>
      <c r="CZ21" s="295" t="s">
        <v>196</v>
      </c>
      <c r="DA21" s="295" t="s">
        <v>196</v>
      </c>
      <c r="DB21" s="295" t="s">
        <v>196</v>
      </c>
      <c r="DC21" s="295" t="s">
        <v>196</v>
      </c>
      <c r="DD21" s="295" t="s">
        <v>196</v>
      </c>
      <c r="DE21" s="295" t="s">
        <v>196</v>
      </c>
      <c r="DF21" s="295" t="s">
        <v>196</v>
      </c>
      <c r="DG21" s="295" t="s">
        <v>196</v>
      </c>
      <c r="DH21" s="295" t="s">
        <v>196</v>
      </c>
      <c r="DI21" s="295" t="s">
        <v>196</v>
      </c>
      <c r="DJ21" s="295" t="s">
        <v>196</v>
      </c>
      <c r="DK21" s="295" t="s">
        <v>196</v>
      </c>
      <c r="DL21" s="295" t="s">
        <v>196</v>
      </c>
      <c r="DM21" s="295" t="s">
        <v>196</v>
      </c>
      <c r="DN21" s="295" t="s">
        <v>196</v>
      </c>
      <c r="DO21" s="295" t="s">
        <v>196</v>
      </c>
      <c r="DP21" s="295" t="s">
        <v>196</v>
      </c>
      <c r="DQ21" s="295" t="s">
        <v>196</v>
      </c>
      <c r="DR21" s="295" t="s">
        <v>196</v>
      </c>
      <c r="DS21" s="295" t="s">
        <v>196</v>
      </c>
      <c r="DT21" s="295" t="s">
        <v>196</v>
      </c>
      <c r="DU21" s="295" t="s">
        <v>196</v>
      </c>
      <c r="DV21" s="295" t="s">
        <v>196</v>
      </c>
      <c r="DW21" s="295" t="s">
        <v>196</v>
      </c>
      <c r="DX21" s="295" t="s">
        <v>196</v>
      </c>
      <c r="DY21" s="295" t="s">
        <v>196</v>
      </c>
      <c r="DZ21" s="295" t="s">
        <v>196</v>
      </c>
      <c r="EA21" s="295" t="s">
        <v>196</v>
      </c>
      <c r="EB21" s="295" t="s">
        <v>196</v>
      </c>
      <c r="EC21" s="295" t="s">
        <v>196</v>
      </c>
      <c r="ED21" s="295" t="s">
        <v>196</v>
      </c>
      <c r="EE21" s="295" t="s">
        <v>196</v>
      </c>
      <c r="EF21" s="295" t="s">
        <v>196</v>
      </c>
      <c r="EG21" s="295" t="s">
        <v>196</v>
      </c>
      <c r="EH21" s="295" t="s">
        <v>196</v>
      </c>
      <c r="EI21" s="295" t="s">
        <v>196</v>
      </c>
      <c r="EJ21" s="295" t="s">
        <v>196</v>
      </c>
      <c r="EK21" s="295" t="s">
        <v>196</v>
      </c>
      <c r="EL21" s="295" t="s">
        <v>196</v>
      </c>
      <c r="EM21" s="295" t="s">
        <v>196</v>
      </c>
      <c r="EN21" s="295" t="s">
        <v>196</v>
      </c>
      <c r="EO21" s="295" t="s">
        <v>196</v>
      </c>
      <c r="EP21" s="295" t="s">
        <v>196</v>
      </c>
      <c r="EQ21" s="295" t="s">
        <v>196</v>
      </c>
      <c r="ER21" s="295" t="s">
        <v>196</v>
      </c>
      <c r="ES21" s="295" t="s">
        <v>196</v>
      </c>
      <c r="ET21" s="295" t="s">
        <v>196</v>
      </c>
      <c r="EU21" s="295" t="s">
        <v>196</v>
      </c>
      <c r="EV21" s="295" t="s">
        <v>196</v>
      </c>
      <c r="EW21" s="295" t="s">
        <v>196</v>
      </c>
      <c r="EX21" s="295" t="s">
        <v>196</v>
      </c>
      <c r="EY21" s="295" t="s">
        <v>196</v>
      </c>
      <c r="EZ21" s="295" t="s">
        <v>196</v>
      </c>
      <c r="FA21" s="295" t="s">
        <v>196</v>
      </c>
      <c r="FB21" s="295" t="s">
        <v>196</v>
      </c>
      <c r="FC21" s="295" t="s">
        <v>196</v>
      </c>
      <c r="FD21" s="295" t="s">
        <v>196</v>
      </c>
      <c r="FE21" s="295" t="s">
        <v>196</v>
      </c>
      <c r="FF21" s="295" t="s">
        <v>196</v>
      </c>
      <c r="FG21" s="295" t="s">
        <v>196</v>
      </c>
      <c r="FH21" s="295" t="s">
        <v>196</v>
      </c>
      <c r="FI21" s="295" t="s">
        <v>196</v>
      </c>
      <c r="FJ21" s="295" t="s">
        <v>196</v>
      </c>
      <c r="FK21" s="295" t="s">
        <v>196</v>
      </c>
      <c r="FL21" s="295" t="s">
        <v>196</v>
      </c>
      <c r="FM21" s="295" t="s">
        <v>196</v>
      </c>
      <c r="FN21" s="295" t="s">
        <v>196</v>
      </c>
      <c r="FO21" s="295" t="s">
        <v>196</v>
      </c>
      <c r="FP21" s="295" t="s">
        <v>196</v>
      </c>
      <c r="FQ21" s="295" t="s">
        <v>196</v>
      </c>
      <c r="FR21" s="295" t="s">
        <v>196</v>
      </c>
      <c r="FS21" s="295" t="s">
        <v>196</v>
      </c>
      <c r="FT21" s="295" t="s">
        <v>196</v>
      </c>
      <c r="FU21" s="295" t="s">
        <v>196</v>
      </c>
      <c r="FV21" s="295" t="s">
        <v>196</v>
      </c>
      <c r="FW21" s="295" t="s">
        <v>196</v>
      </c>
      <c r="FX21" s="295" t="s">
        <v>196</v>
      </c>
      <c r="FY21" s="295" t="s">
        <v>196</v>
      </c>
      <c r="FZ21" s="295" t="s">
        <v>196</v>
      </c>
      <c r="GA21" s="295" t="s">
        <v>196</v>
      </c>
      <c r="GB21" s="295" t="s">
        <v>196</v>
      </c>
      <c r="GC21" s="295" t="s">
        <v>196</v>
      </c>
      <c r="GD21" s="295" t="s">
        <v>196</v>
      </c>
      <c r="GE21" s="295" t="s">
        <v>196</v>
      </c>
      <c r="GF21" s="295" t="s">
        <v>196</v>
      </c>
      <c r="GG21" s="295" t="s">
        <v>196</v>
      </c>
      <c r="GH21" s="295" t="s">
        <v>196</v>
      </c>
      <c r="GI21" s="295" t="s">
        <v>196</v>
      </c>
      <c r="GJ21" s="295" t="s">
        <v>196</v>
      </c>
      <c r="GK21" s="295" t="s">
        <v>196</v>
      </c>
      <c r="GL21" s="295" t="s">
        <v>196</v>
      </c>
      <c r="GM21" s="295" t="s">
        <v>196</v>
      </c>
      <c r="GN21" s="295"/>
      <c r="GO21" s="295"/>
      <c r="GP21" s="295" t="s">
        <v>196</v>
      </c>
      <c r="GQ21" s="295" t="s">
        <v>196</v>
      </c>
      <c r="GR21" s="295" t="s">
        <v>196</v>
      </c>
      <c r="GS21" s="295" t="s">
        <v>196</v>
      </c>
      <c r="GT21" s="295" t="s">
        <v>196</v>
      </c>
      <c r="GU21" s="295" t="s">
        <v>196</v>
      </c>
      <c r="GV21" s="295" t="s">
        <v>196</v>
      </c>
      <c r="GW21" s="295" t="s">
        <v>196</v>
      </c>
      <c r="GX21" s="295" t="s">
        <v>196</v>
      </c>
      <c r="GY21" s="295" t="s">
        <v>196</v>
      </c>
      <c r="GZ21" s="295" t="s">
        <v>196</v>
      </c>
      <c r="HA21" s="295" t="s">
        <v>196</v>
      </c>
      <c r="HB21" s="295" t="s">
        <v>196</v>
      </c>
      <c r="HC21" s="295" t="s">
        <v>196</v>
      </c>
      <c r="HD21" s="295" t="s">
        <v>196</v>
      </c>
      <c r="HE21" s="295" t="s">
        <v>196</v>
      </c>
      <c r="HF21" s="295" t="s">
        <v>196</v>
      </c>
      <c r="HG21" s="295" t="s">
        <v>196</v>
      </c>
      <c r="HH21" s="295" t="s">
        <v>196</v>
      </c>
      <c r="HI21" s="295" t="s">
        <v>196</v>
      </c>
      <c r="HJ21" s="295" t="s">
        <v>196</v>
      </c>
      <c r="HK21" s="295" t="s">
        <v>196</v>
      </c>
      <c r="HL21" s="295" t="s">
        <v>196</v>
      </c>
      <c r="HM21" s="295" t="s">
        <v>196</v>
      </c>
      <c r="HN21" s="295" t="s">
        <v>196</v>
      </c>
      <c r="HO21" s="295" t="s">
        <v>196</v>
      </c>
      <c r="HP21" s="295" t="s">
        <v>196</v>
      </c>
      <c r="HQ21" s="295" t="s">
        <v>196</v>
      </c>
      <c r="HR21" s="295" t="s">
        <v>196</v>
      </c>
      <c r="HS21" s="295" t="s">
        <v>196</v>
      </c>
      <c r="HT21" s="295" t="s">
        <v>196</v>
      </c>
      <c r="HU21" s="295" t="s">
        <v>196</v>
      </c>
      <c r="HV21" s="295" t="s">
        <v>196</v>
      </c>
      <c r="HW21" s="295" t="s">
        <v>196</v>
      </c>
      <c r="HX21" s="295" t="s">
        <v>196</v>
      </c>
      <c r="HY21" s="295" t="s">
        <v>196</v>
      </c>
      <c r="HZ21" s="295" t="s">
        <v>196</v>
      </c>
      <c r="IA21" s="295"/>
      <c r="IB21" s="258"/>
      <c r="IE21" s="303">
        <f t="shared" si="0"/>
        <v>227</v>
      </c>
      <c r="IF21" s="303">
        <f t="shared" si="1"/>
        <v>227</v>
      </c>
      <c r="IG21" s="303">
        <f t="shared" si="2"/>
        <v>0</v>
      </c>
      <c r="IH21" s="303">
        <f t="shared" si="3"/>
        <v>0</v>
      </c>
    </row>
    <row r="22" spans="1:242" s="30" customFormat="1" x14ac:dyDescent="0.2">
      <c r="A22" s="143">
        <v>206</v>
      </c>
      <c r="B22" s="143" t="s">
        <v>2695</v>
      </c>
      <c r="C22" s="143"/>
      <c r="D22" s="143"/>
      <c r="E22" s="244"/>
      <c r="F22" s="259" t="s">
        <v>196</v>
      </c>
      <c r="G22" s="260" t="s">
        <v>196</v>
      </c>
      <c r="H22" s="259" t="s">
        <v>196</v>
      </c>
      <c r="I22" s="260" t="s">
        <v>196</v>
      </c>
      <c r="J22" s="259" t="s">
        <v>196</v>
      </c>
      <c r="K22" s="260" t="s">
        <v>196</v>
      </c>
      <c r="L22" s="259" t="s">
        <v>196</v>
      </c>
      <c r="M22" s="260" t="s">
        <v>195</v>
      </c>
      <c r="N22" s="257" t="s">
        <v>195</v>
      </c>
      <c r="O22" s="258" t="s">
        <v>195</v>
      </c>
      <c r="P22" s="257" t="s">
        <v>195</v>
      </c>
      <c r="Q22" s="258" t="s">
        <v>195</v>
      </c>
      <c r="R22" s="257" t="s">
        <v>195</v>
      </c>
      <c r="S22" s="258" t="s">
        <v>195</v>
      </c>
      <c r="T22" s="257" t="s">
        <v>195</v>
      </c>
      <c r="U22" s="258" t="s">
        <v>195</v>
      </c>
      <c r="V22" s="257" t="s">
        <v>195</v>
      </c>
      <c r="W22" s="258" t="s">
        <v>195</v>
      </c>
      <c r="X22" s="257" t="s">
        <v>195</v>
      </c>
      <c r="Y22" s="258" t="s">
        <v>195</v>
      </c>
      <c r="Z22" s="257" t="s">
        <v>195</v>
      </c>
      <c r="AA22" s="258" t="s">
        <v>195</v>
      </c>
      <c r="AB22" s="257" t="s">
        <v>195</v>
      </c>
      <c r="AC22" s="258" t="s">
        <v>195</v>
      </c>
      <c r="AD22" s="257" t="s">
        <v>196</v>
      </c>
      <c r="AE22" s="258" t="s">
        <v>195</v>
      </c>
      <c r="AF22" s="257" t="s">
        <v>195</v>
      </c>
      <c r="AG22" s="258" t="s">
        <v>196</v>
      </c>
      <c r="AH22" s="257" t="s">
        <v>196</v>
      </c>
      <c r="AI22" s="258" t="s">
        <v>196</v>
      </c>
      <c r="AJ22" s="257" t="s">
        <v>196</v>
      </c>
      <c r="AK22" s="258" t="s">
        <v>195</v>
      </c>
      <c r="AL22" s="257" t="s">
        <v>195</v>
      </c>
      <c r="AM22" s="258" t="s">
        <v>195</v>
      </c>
      <c r="AN22" s="257" t="s">
        <v>195</v>
      </c>
      <c r="AO22" s="258" t="s">
        <v>195</v>
      </c>
      <c r="AP22" s="257" t="s">
        <v>195</v>
      </c>
      <c r="AQ22" s="258" t="s">
        <v>195</v>
      </c>
      <c r="AR22" s="257" t="s">
        <v>195</v>
      </c>
      <c r="AS22" s="258" t="s">
        <v>195</v>
      </c>
      <c r="AT22" s="257" t="s">
        <v>196</v>
      </c>
      <c r="AU22" s="258" t="s">
        <v>195</v>
      </c>
      <c r="AV22" s="257" t="s">
        <v>196</v>
      </c>
      <c r="AW22" s="258" t="s">
        <v>195</v>
      </c>
      <c r="AX22" s="257" t="s">
        <v>195</v>
      </c>
      <c r="AY22" s="258" t="s">
        <v>195</v>
      </c>
      <c r="AZ22" s="257" t="s">
        <v>196</v>
      </c>
      <c r="BA22" s="258" t="s">
        <v>196</v>
      </c>
      <c r="BB22" s="257" t="s">
        <v>196</v>
      </c>
      <c r="BC22" s="258" t="s">
        <v>196</v>
      </c>
      <c r="BD22" s="257" t="s">
        <v>195</v>
      </c>
      <c r="BE22" s="258" t="s">
        <v>195</v>
      </c>
      <c r="BF22" s="257" t="s">
        <v>195</v>
      </c>
      <c r="BG22" s="258" t="s">
        <v>195</v>
      </c>
      <c r="BH22" s="257" t="s">
        <v>195</v>
      </c>
      <c r="BI22" s="258" t="s">
        <v>195</v>
      </c>
      <c r="BJ22" s="257" t="s">
        <v>196</v>
      </c>
      <c r="BK22" s="258" t="s">
        <v>196</v>
      </c>
      <c r="BL22" s="257" t="s">
        <v>196</v>
      </c>
      <c r="BM22" s="258" t="s">
        <v>196</v>
      </c>
      <c r="BN22" s="257" t="s">
        <v>196</v>
      </c>
      <c r="BO22" s="258" t="s">
        <v>196</v>
      </c>
      <c r="BP22" s="257" t="s">
        <v>196</v>
      </c>
      <c r="BQ22" s="258" t="s">
        <v>196</v>
      </c>
      <c r="BR22" s="257" t="s">
        <v>196</v>
      </c>
      <c r="BS22" s="258" t="s">
        <v>196</v>
      </c>
      <c r="BT22" s="257" t="s">
        <v>196</v>
      </c>
      <c r="BU22" s="258" t="s">
        <v>196</v>
      </c>
      <c r="BV22" s="257" t="s">
        <v>196</v>
      </c>
      <c r="BW22" s="258" t="s">
        <v>196</v>
      </c>
      <c r="BX22" s="257" t="s">
        <v>196</v>
      </c>
      <c r="BY22" s="258" t="s">
        <v>196</v>
      </c>
      <c r="BZ22" s="257" t="s">
        <v>196</v>
      </c>
      <c r="CA22" s="258" t="s">
        <v>196</v>
      </c>
      <c r="CB22" s="257" t="s">
        <v>196</v>
      </c>
      <c r="CC22" s="258" t="s">
        <v>196</v>
      </c>
      <c r="CD22" s="257" t="s">
        <v>196</v>
      </c>
      <c r="CE22" s="258" t="s">
        <v>196</v>
      </c>
      <c r="CF22" s="257" t="s">
        <v>196</v>
      </c>
      <c r="CG22" s="258" t="s">
        <v>196</v>
      </c>
      <c r="CH22" s="257" t="s">
        <v>196</v>
      </c>
      <c r="CI22" s="258" t="s">
        <v>196</v>
      </c>
      <c r="CJ22" s="257" t="s">
        <v>196</v>
      </c>
      <c r="CK22" s="258" t="s">
        <v>196</v>
      </c>
      <c r="CL22" s="257" t="s">
        <v>196</v>
      </c>
      <c r="CM22" s="258" t="s">
        <v>196</v>
      </c>
      <c r="CN22" s="257" t="s">
        <v>196</v>
      </c>
      <c r="CO22" s="258" t="s">
        <v>196</v>
      </c>
      <c r="CP22" s="257" t="s">
        <v>196</v>
      </c>
      <c r="CQ22" s="258" t="s">
        <v>196</v>
      </c>
      <c r="CR22" s="257" t="s">
        <v>196</v>
      </c>
      <c r="CS22" s="258" t="s">
        <v>196</v>
      </c>
      <c r="CT22" s="257" t="s">
        <v>196</v>
      </c>
      <c r="CU22" s="258" t="s">
        <v>196</v>
      </c>
      <c r="CV22" s="257" t="s">
        <v>196</v>
      </c>
      <c r="CW22" s="258" t="s">
        <v>196</v>
      </c>
      <c r="CX22" s="257" t="s">
        <v>196</v>
      </c>
      <c r="CY22" s="258" t="s">
        <v>196</v>
      </c>
      <c r="CZ22" s="257" t="s">
        <v>196</v>
      </c>
      <c r="DA22" s="258" t="s">
        <v>196</v>
      </c>
      <c r="DB22" s="257" t="s">
        <v>196</v>
      </c>
      <c r="DC22" s="258" t="s">
        <v>196</v>
      </c>
      <c r="DD22" s="257" t="s">
        <v>195</v>
      </c>
      <c r="DE22" s="258" t="s">
        <v>195</v>
      </c>
      <c r="DF22" s="257" t="s">
        <v>195</v>
      </c>
      <c r="DG22" s="258" t="s">
        <v>195</v>
      </c>
      <c r="DH22" s="257" t="s">
        <v>195</v>
      </c>
      <c r="DI22" s="258" t="s">
        <v>196</v>
      </c>
      <c r="DJ22" s="257" t="s">
        <v>195</v>
      </c>
      <c r="DK22" s="258" t="s">
        <v>196</v>
      </c>
      <c r="DL22" s="257" t="s">
        <v>196</v>
      </c>
      <c r="DM22" s="258" t="s">
        <v>196</v>
      </c>
      <c r="DN22" s="257" t="s">
        <v>195</v>
      </c>
      <c r="DO22" s="258" t="s">
        <v>195</v>
      </c>
      <c r="DP22" s="257" t="s">
        <v>196</v>
      </c>
      <c r="DQ22" s="258" t="s">
        <v>196</v>
      </c>
      <c r="DR22" s="257" t="s">
        <v>196</v>
      </c>
      <c r="DS22" s="258" t="s">
        <v>196</v>
      </c>
      <c r="DT22" s="257" t="s">
        <v>196</v>
      </c>
      <c r="DU22" s="258" t="s">
        <v>196</v>
      </c>
      <c r="DV22" s="257" t="s">
        <v>196</v>
      </c>
      <c r="DW22" s="258" t="s">
        <v>196</v>
      </c>
      <c r="DX22" s="257" t="s">
        <v>196</v>
      </c>
      <c r="DY22" s="258" t="s">
        <v>196</v>
      </c>
      <c r="DZ22" s="257" t="s">
        <v>196</v>
      </c>
      <c r="EA22" s="258" t="s">
        <v>196</v>
      </c>
      <c r="EB22" s="257" t="s">
        <v>196</v>
      </c>
      <c r="EC22" s="258" t="s">
        <v>196</v>
      </c>
      <c r="ED22" s="258" t="s">
        <v>196</v>
      </c>
      <c r="EE22" s="257" t="s">
        <v>196</v>
      </c>
      <c r="EF22" s="258" t="s">
        <v>196</v>
      </c>
      <c r="EG22" s="257" t="s">
        <v>196</v>
      </c>
      <c r="EH22" s="258" t="s">
        <v>196</v>
      </c>
      <c r="EI22" s="257" t="s">
        <v>196</v>
      </c>
      <c r="EJ22" s="258" t="s">
        <v>196</v>
      </c>
      <c r="EK22" s="257" t="s">
        <v>196</v>
      </c>
      <c r="EL22" s="258" t="s">
        <v>196</v>
      </c>
      <c r="EM22" s="257" t="s">
        <v>196</v>
      </c>
      <c r="EN22" s="258" t="s">
        <v>196</v>
      </c>
      <c r="EO22" s="257" t="s">
        <v>196</v>
      </c>
      <c r="EP22" s="257" t="s">
        <v>196</v>
      </c>
      <c r="EQ22" s="257" t="s">
        <v>196</v>
      </c>
      <c r="ER22" s="257" t="s">
        <v>196</v>
      </c>
      <c r="ES22" s="257" t="s">
        <v>196</v>
      </c>
      <c r="ET22" s="258" t="s">
        <v>196</v>
      </c>
      <c r="EU22" s="257" t="s">
        <v>196</v>
      </c>
      <c r="EV22" s="258" t="s">
        <v>196</v>
      </c>
      <c r="EW22" s="257" t="s">
        <v>196</v>
      </c>
      <c r="EX22" s="258" t="s">
        <v>196</v>
      </c>
      <c r="EY22" s="257" t="s">
        <v>196</v>
      </c>
      <c r="EZ22" s="258" t="s">
        <v>196</v>
      </c>
      <c r="FA22" s="257" t="s">
        <v>196</v>
      </c>
      <c r="FB22" s="258" t="s">
        <v>196</v>
      </c>
      <c r="FC22" s="257" t="s">
        <v>196</v>
      </c>
      <c r="FD22" s="258" t="s">
        <v>196</v>
      </c>
      <c r="FE22" s="257" t="s">
        <v>196</v>
      </c>
      <c r="FF22" s="258" t="s">
        <v>195</v>
      </c>
      <c r="FG22" s="257" t="s">
        <v>196</v>
      </c>
      <c r="FH22" s="258" t="s">
        <v>195</v>
      </c>
      <c r="FI22" s="257" t="s">
        <v>196</v>
      </c>
      <c r="FJ22" s="258" t="s">
        <v>195</v>
      </c>
      <c r="FK22" s="257" t="s">
        <v>195</v>
      </c>
      <c r="FL22" s="258" t="s">
        <v>196</v>
      </c>
      <c r="FM22" s="257" t="s">
        <v>195</v>
      </c>
      <c r="FN22" s="258" t="s">
        <v>195</v>
      </c>
      <c r="FO22" s="257" t="s">
        <v>195</v>
      </c>
      <c r="FP22" s="258" t="s">
        <v>195</v>
      </c>
      <c r="FQ22" s="257" t="s">
        <v>195</v>
      </c>
      <c r="FR22" s="258" t="s">
        <v>195</v>
      </c>
      <c r="FS22" s="257" t="s">
        <v>195</v>
      </c>
      <c r="FT22" s="258" t="s">
        <v>195</v>
      </c>
      <c r="FU22" s="257" t="s">
        <v>195</v>
      </c>
      <c r="FV22" s="258" t="s">
        <v>195</v>
      </c>
      <c r="FW22" s="257" t="s">
        <v>195</v>
      </c>
      <c r="FX22" s="258" t="s">
        <v>195</v>
      </c>
      <c r="FY22" s="257" t="s">
        <v>196</v>
      </c>
      <c r="FZ22" s="258" t="s">
        <v>196</v>
      </c>
      <c r="GA22" s="257" t="s">
        <v>196</v>
      </c>
      <c r="GB22" s="258" t="s">
        <v>196</v>
      </c>
      <c r="GC22" s="257" t="s">
        <v>196</v>
      </c>
      <c r="GD22" s="258" t="s">
        <v>196</v>
      </c>
      <c r="GE22" s="257" t="s">
        <v>196</v>
      </c>
      <c r="GF22" s="258" t="s">
        <v>196</v>
      </c>
      <c r="GG22" s="257" t="s">
        <v>196</v>
      </c>
      <c r="GH22" s="258" t="s">
        <v>196</v>
      </c>
      <c r="GI22" s="257" t="s">
        <v>196</v>
      </c>
      <c r="GJ22" s="258" t="s">
        <v>196</v>
      </c>
      <c r="GK22" s="257" t="s">
        <v>196</v>
      </c>
      <c r="GL22" s="258" t="s">
        <v>196</v>
      </c>
      <c r="GM22" s="257" t="s">
        <v>196</v>
      </c>
      <c r="GN22" s="257"/>
      <c r="GO22" s="257"/>
      <c r="GP22" s="258" t="s">
        <v>196</v>
      </c>
      <c r="GQ22" s="257" t="s">
        <v>196</v>
      </c>
      <c r="GR22" s="258" t="s">
        <v>196</v>
      </c>
      <c r="GS22" s="257" t="s">
        <v>196</v>
      </c>
      <c r="GT22" s="258" t="s">
        <v>196</v>
      </c>
      <c r="GU22" s="257" t="s">
        <v>196</v>
      </c>
      <c r="GV22" s="258" t="s">
        <v>196</v>
      </c>
      <c r="GW22" s="257" t="s">
        <v>196</v>
      </c>
      <c r="GX22" s="258" t="s">
        <v>196</v>
      </c>
      <c r="GY22" s="257" t="s">
        <v>196</v>
      </c>
      <c r="GZ22" s="258" t="s">
        <v>195</v>
      </c>
      <c r="HA22" s="257" t="s">
        <v>195</v>
      </c>
      <c r="HB22" s="258" t="s">
        <v>196</v>
      </c>
      <c r="HC22" s="257" t="s">
        <v>195</v>
      </c>
      <c r="HD22" s="258" t="s">
        <v>195</v>
      </c>
      <c r="HE22" s="257" t="s">
        <v>195</v>
      </c>
      <c r="HF22" s="258" t="s">
        <v>195</v>
      </c>
      <c r="HG22" s="257" t="s">
        <v>195</v>
      </c>
      <c r="HH22" s="258" t="s">
        <v>196</v>
      </c>
      <c r="HI22" s="257" t="s">
        <v>196</v>
      </c>
      <c r="HJ22" s="258" t="s">
        <v>196</v>
      </c>
      <c r="HK22" s="257" t="s">
        <v>195</v>
      </c>
      <c r="HL22" s="258" t="s">
        <v>196</v>
      </c>
      <c r="HM22" s="257" t="s">
        <v>196</v>
      </c>
      <c r="HN22" s="258" t="s">
        <v>196</v>
      </c>
      <c r="HO22" s="257" t="s">
        <v>195</v>
      </c>
      <c r="HP22" s="258" t="s">
        <v>195</v>
      </c>
      <c r="HQ22" s="257" t="s">
        <v>196</v>
      </c>
      <c r="HR22" s="258" t="s">
        <v>196</v>
      </c>
      <c r="HS22" s="257" t="s">
        <v>196</v>
      </c>
      <c r="HT22" s="258" t="s">
        <v>195</v>
      </c>
      <c r="HU22" s="257" t="s">
        <v>196</v>
      </c>
      <c r="HV22" s="258" t="s">
        <v>196</v>
      </c>
      <c r="HW22" s="257" t="s">
        <v>195</v>
      </c>
      <c r="HX22" s="258" t="s">
        <v>196</v>
      </c>
      <c r="HY22" s="257" t="s">
        <v>195</v>
      </c>
      <c r="HZ22" s="258" t="s">
        <v>195</v>
      </c>
      <c r="IA22" s="257"/>
      <c r="IB22" s="258"/>
      <c r="IE22" s="303">
        <f t="shared" si="0"/>
        <v>227</v>
      </c>
      <c r="IF22" s="303">
        <f t="shared" si="1"/>
        <v>151</v>
      </c>
      <c r="IG22" s="303">
        <f t="shared" si="2"/>
        <v>76</v>
      </c>
      <c r="IH22" s="303">
        <f t="shared" si="3"/>
        <v>0</v>
      </c>
    </row>
    <row r="23" spans="1:242" s="30" customFormat="1" x14ac:dyDescent="0.2">
      <c r="A23" s="292">
        <v>207</v>
      </c>
      <c r="B23" s="292" t="s">
        <v>2696</v>
      </c>
      <c r="C23" s="292"/>
      <c r="D23" s="292"/>
      <c r="E23" s="293">
        <v>39814</v>
      </c>
      <c r="F23" s="295" t="s">
        <v>196</v>
      </c>
      <c r="G23" s="295" t="s">
        <v>196</v>
      </c>
      <c r="H23" s="295" t="s">
        <v>196</v>
      </c>
      <c r="I23" s="295" t="s">
        <v>196</v>
      </c>
      <c r="J23" s="295" t="s">
        <v>196</v>
      </c>
      <c r="K23" s="295" t="s">
        <v>196</v>
      </c>
      <c r="L23" s="295" t="s">
        <v>196</v>
      </c>
      <c r="M23" s="295" t="s">
        <v>196</v>
      </c>
      <c r="N23" s="295" t="s">
        <v>196</v>
      </c>
      <c r="O23" s="295" t="s">
        <v>196</v>
      </c>
      <c r="P23" s="295" t="s">
        <v>196</v>
      </c>
      <c r="Q23" s="295" t="s">
        <v>196</v>
      </c>
      <c r="R23" s="295" t="s">
        <v>196</v>
      </c>
      <c r="S23" s="295" t="s">
        <v>196</v>
      </c>
      <c r="T23" s="295" t="s">
        <v>196</v>
      </c>
      <c r="U23" s="295" t="s">
        <v>196</v>
      </c>
      <c r="V23" s="295" t="s">
        <v>196</v>
      </c>
      <c r="W23" s="295" t="s">
        <v>196</v>
      </c>
      <c r="X23" s="295" t="s">
        <v>196</v>
      </c>
      <c r="Y23" s="295" t="s">
        <v>196</v>
      </c>
      <c r="Z23" s="295" t="s">
        <v>196</v>
      </c>
      <c r="AA23" s="295" t="s">
        <v>196</v>
      </c>
      <c r="AB23" s="295" t="s">
        <v>196</v>
      </c>
      <c r="AC23" s="295" t="s">
        <v>196</v>
      </c>
      <c r="AD23" s="295" t="s">
        <v>196</v>
      </c>
      <c r="AE23" s="295" t="s">
        <v>196</v>
      </c>
      <c r="AF23" s="295" t="s">
        <v>196</v>
      </c>
      <c r="AG23" s="295" t="s">
        <v>196</v>
      </c>
      <c r="AH23" s="295" t="s">
        <v>196</v>
      </c>
      <c r="AI23" s="295" t="s">
        <v>196</v>
      </c>
      <c r="AJ23" s="295" t="s">
        <v>196</v>
      </c>
      <c r="AK23" s="295" t="s">
        <v>196</v>
      </c>
      <c r="AL23" s="295" t="s">
        <v>196</v>
      </c>
      <c r="AM23" s="295" t="s">
        <v>196</v>
      </c>
      <c r="AN23" s="295" t="s">
        <v>196</v>
      </c>
      <c r="AO23" s="295" t="s">
        <v>196</v>
      </c>
      <c r="AP23" s="295" t="s">
        <v>196</v>
      </c>
      <c r="AQ23" s="295" t="s">
        <v>196</v>
      </c>
      <c r="AR23" s="295" t="s">
        <v>196</v>
      </c>
      <c r="AS23" s="295" t="s">
        <v>196</v>
      </c>
      <c r="AT23" s="295" t="s">
        <v>196</v>
      </c>
      <c r="AU23" s="295" t="s">
        <v>196</v>
      </c>
      <c r="AV23" s="295" t="s">
        <v>196</v>
      </c>
      <c r="AW23" s="295" t="s">
        <v>196</v>
      </c>
      <c r="AX23" s="295" t="s">
        <v>196</v>
      </c>
      <c r="AY23" s="295" t="s">
        <v>196</v>
      </c>
      <c r="AZ23" s="295" t="s">
        <v>196</v>
      </c>
      <c r="BA23" s="295" t="s">
        <v>196</v>
      </c>
      <c r="BB23" s="295" t="s">
        <v>196</v>
      </c>
      <c r="BC23" s="295" t="s">
        <v>196</v>
      </c>
      <c r="BD23" s="295" t="s">
        <v>196</v>
      </c>
      <c r="BE23" s="295" t="s">
        <v>196</v>
      </c>
      <c r="BF23" s="295" t="s">
        <v>196</v>
      </c>
      <c r="BG23" s="295" t="s">
        <v>196</v>
      </c>
      <c r="BH23" s="295" t="s">
        <v>196</v>
      </c>
      <c r="BI23" s="295" t="s">
        <v>196</v>
      </c>
      <c r="BJ23" s="295" t="s">
        <v>196</v>
      </c>
      <c r="BK23" s="295" t="s">
        <v>196</v>
      </c>
      <c r="BL23" s="295" t="s">
        <v>196</v>
      </c>
      <c r="BM23" s="295" t="s">
        <v>196</v>
      </c>
      <c r="BN23" s="295" t="s">
        <v>196</v>
      </c>
      <c r="BO23" s="295" t="s">
        <v>196</v>
      </c>
      <c r="BP23" s="295" t="s">
        <v>196</v>
      </c>
      <c r="BQ23" s="295" t="s">
        <v>196</v>
      </c>
      <c r="BR23" s="295" t="s">
        <v>196</v>
      </c>
      <c r="BS23" s="295" t="s">
        <v>196</v>
      </c>
      <c r="BT23" s="295" t="s">
        <v>196</v>
      </c>
      <c r="BU23" s="295" t="s">
        <v>196</v>
      </c>
      <c r="BV23" s="295" t="s">
        <v>196</v>
      </c>
      <c r="BW23" s="295" t="s">
        <v>196</v>
      </c>
      <c r="BX23" s="295" t="s">
        <v>196</v>
      </c>
      <c r="BY23" s="295" t="s">
        <v>196</v>
      </c>
      <c r="BZ23" s="295" t="s">
        <v>196</v>
      </c>
      <c r="CA23" s="295" t="s">
        <v>196</v>
      </c>
      <c r="CB23" s="295" t="s">
        <v>196</v>
      </c>
      <c r="CC23" s="295" t="s">
        <v>196</v>
      </c>
      <c r="CD23" s="295" t="s">
        <v>196</v>
      </c>
      <c r="CE23" s="295" t="s">
        <v>196</v>
      </c>
      <c r="CF23" s="295" t="s">
        <v>196</v>
      </c>
      <c r="CG23" s="295" t="s">
        <v>196</v>
      </c>
      <c r="CH23" s="295" t="s">
        <v>196</v>
      </c>
      <c r="CI23" s="295" t="s">
        <v>196</v>
      </c>
      <c r="CJ23" s="295" t="s">
        <v>196</v>
      </c>
      <c r="CK23" s="295" t="s">
        <v>196</v>
      </c>
      <c r="CL23" s="295" t="s">
        <v>196</v>
      </c>
      <c r="CM23" s="295" t="s">
        <v>196</v>
      </c>
      <c r="CN23" s="295" t="s">
        <v>196</v>
      </c>
      <c r="CO23" s="295" t="s">
        <v>196</v>
      </c>
      <c r="CP23" s="295" t="s">
        <v>196</v>
      </c>
      <c r="CQ23" s="295" t="s">
        <v>196</v>
      </c>
      <c r="CR23" s="295" t="s">
        <v>196</v>
      </c>
      <c r="CS23" s="295" t="s">
        <v>196</v>
      </c>
      <c r="CT23" s="295" t="s">
        <v>196</v>
      </c>
      <c r="CU23" s="295" t="s">
        <v>196</v>
      </c>
      <c r="CV23" s="295" t="s">
        <v>196</v>
      </c>
      <c r="CW23" s="295" t="s">
        <v>196</v>
      </c>
      <c r="CX23" s="295" t="s">
        <v>196</v>
      </c>
      <c r="CY23" s="295" t="s">
        <v>196</v>
      </c>
      <c r="CZ23" s="295" t="s">
        <v>196</v>
      </c>
      <c r="DA23" s="295" t="s">
        <v>196</v>
      </c>
      <c r="DB23" s="295" t="s">
        <v>196</v>
      </c>
      <c r="DC23" s="295" t="s">
        <v>196</v>
      </c>
      <c r="DD23" s="295" t="s">
        <v>196</v>
      </c>
      <c r="DE23" s="295" t="s">
        <v>196</v>
      </c>
      <c r="DF23" s="295" t="s">
        <v>196</v>
      </c>
      <c r="DG23" s="295" t="s">
        <v>196</v>
      </c>
      <c r="DH23" s="295" t="s">
        <v>196</v>
      </c>
      <c r="DI23" s="295" t="s">
        <v>196</v>
      </c>
      <c r="DJ23" s="295" t="s">
        <v>196</v>
      </c>
      <c r="DK23" s="295" t="s">
        <v>196</v>
      </c>
      <c r="DL23" s="295" t="s">
        <v>196</v>
      </c>
      <c r="DM23" s="295" t="s">
        <v>196</v>
      </c>
      <c r="DN23" s="295" t="s">
        <v>196</v>
      </c>
      <c r="DO23" s="295" t="s">
        <v>196</v>
      </c>
      <c r="DP23" s="295" t="s">
        <v>196</v>
      </c>
      <c r="DQ23" s="295" t="s">
        <v>196</v>
      </c>
      <c r="DR23" s="295" t="s">
        <v>196</v>
      </c>
      <c r="DS23" s="295" t="s">
        <v>196</v>
      </c>
      <c r="DT23" s="295" t="s">
        <v>196</v>
      </c>
      <c r="DU23" s="295" t="s">
        <v>196</v>
      </c>
      <c r="DV23" s="295" t="s">
        <v>196</v>
      </c>
      <c r="DW23" s="295" t="s">
        <v>196</v>
      </c>
      <c r="DX23" s="295" t="s">
        <v>196</v>
      </c>
      <c r="DY23" s="295" t="s">
        <v>196</v>
      </c>
      <c r="DZ23" s="295" t="s">
        <v>196</v>
      </c>
      <c r="EA23" s="295" t="s">
        <v>196</v>
      </c>
      <c r="EB23" s="295" t="s">
        <v>196</v>
      </c>
      <c r="EC23" s="295" t="s">
        <v>196</v>
      </c>
      <c r="ED23" s="295" t="s">
        <v>196</v>
      </c>
      <c r="EE23" s="295" t="s">
        <v>196</v>
      </c>
      <c r="EF23" s="295" t="s">
        <v>196</v>
      </c>
      <c r="EG23" s="295" t="s">
        <v>196</v>
      </c>
      <c r="EH23" s="295" t="s">
        <v>196</v>
      </c>
      <c r="EI23" s="295" t="s">
        <v>196</v>
      </c>
      <c r="EJ23" s="295" t="s">
        <v>196</v>
      </c>
      <c r="EK23" s="295" t="s">
        <v>196</v>
      </c>
      <c r="EL23" s="295" t="s">
        <v>196</v>
      </c>
      <c r="EM23" s="295" t="s">
        <v>196</v>
      </c>
      <c r="EN23" s="295" t="s">
        <v>196</v>
      </c>
      <c r="EO23" s="295" t="s">
        <v>196</v>
      </c>
      <c r="EP23" s="295" t="s">
        <v>196</v>
      </c>
      <c r="EQ23" s="295" t="s">
        <v>196</v>
      </c>
      <c r="ER23" s="295" t="s">
        <v>196</v>
      </c>
      <c r="ES23" s="295" t="s">
        <v>196</v>
      </c>
      <c r="ET23" s="295" t="s">
        <v>196</v>
      </c>
      <c r="EU23" s="295" t="s">
        <v>196</v>
      </c>
      <c r="EV23" s="295" t="s">
        <v>196</v>
      </c>
      <c r="EW23" s="295" t="s">
        <v>196</v>
      </c>
      <c r="EX23" s="295" t="s">
        <v>196</v>
      </c>
      <c r="EY23" s="295" t="s">
        <v>196</v>
      </c>
      <c r="EZ23" s="295" t="s">
        <v>196</v>
      </c>
      <c r="FA23" s="295" t="s">
        <v>196</v>
      </c>
      <c r="FB23" s="295" t="s">
        <v>196</v>
      </c>
      <c r="FC23" s="295" t="s">
        <v>196</v>
      </c>
      <c r="FD23" s="295" t="s">
        <v>196</v>
      </c>
      <c r="FE23" s="295" t="s">
        <v>196</v>
      </c>
      <c r="FF23" s="295" t="s">
        <v>196</v>
      </c>
      <c r="FG23" s="295" t="s">
        <v>196</v>
      </c>
      <c r="FH23" s="295" t="s">
        <v>196</v>
      </c>
      <c r="FI23" s="295" t="s">
        <v>196</v>
      </c>
      <c r="FJ23" s="295" t="s">
        <v>196</v>
      </c>
      <c r="FK23" s="295" t="s">
        <v>196</v>
      </c>
      <c r="FL23" s="295" t="s">
        <v>196</v>
      </c>
      <c r="FM23" s="295" t="s">
        <v>196</v>
      </c>
      <c r="FN23" s="295" t="s">
        <v>196</v>
      </c>
      <c r="FO23" s="295" t="s">
        <v>196</v>
      </c>
      <c r="FP23" s="295" t="s">
        <v>196</v>
      </c>
      <c r="FQ23" s="295" t="s">
        <v>196</v>
      </c>
      <c r="FR23" s="295" t="s">
        <v>196</v>
      </c>
      <c r="FS23" s="295" t="s">
        <v>196</v>
      </c>
      <c r="FT23" s="295" t="s">
        <v>196</v>
      </c>
      <c r="FU23" s="295" t="s">
        <v>196</v>
      </c>
      <c r="FV23" s="295" t="s">
        <v>196</v>
      </c>
      <c r="FW23" s="295" t="s">
        <v>196</v>
      </c>
      <c r="FX23" s="295" t="s">
        <v>196</v>
      </c>
      <c r="FY23" s="295" t="s">
        <v>196</v>
      </c>
      <c r="FZ23" s="295" t="s">
        <v>196</v>
      </c>
      <c r="GA23" s="295" t="s">
        <v>196</v>
      </c>
      <c r="GB23" s="295" t="s">
        <v>196</v>
      </c>
      <c r="GC23" s="295" t="s">
        <v>196</v>
      </c>
      <c r="GD23" s="295" t="s">
        <v>196</v>
      </c>
      <c r="GE23" s="295" t="s">
        <v>196</v>
      </c>
      <c r="GF23" s="295" t="s">
        <v>196</v>
      </c>
      <c r="GG23" s="295" t="s">
        <v>196</v>
      </c>
      <c r="GH23" s="295" t="s">
        <v>196</v>
      </c>
      <c r="GI23" s="295" t="s">
        <v>196</v>
      </c>
      <c r="GJ23" s="295" t="s">
        <v>196</v>
      </c>
      <c r="GK23" s="295" t="s">
        <v>196</v>
      </c>
      <c r="GL23" s="295" t="s">
        <v>196</v>
      </c>
      <c r="GM23" s="295" t="s">
        <v>196</v>
      </c>
      <c r="GN23" s="295"/>
      <c r="GO23" s="295"/>
      <c r="GP23" s="295" t="s">
        <v>196</v>
      </c>
      <c r="GQ23" s="295" t="s">
        <v>196</v>
      </c>
      <c r="GR23" s="295" t="s">
        <v>196</v>
      </c>
      <c r="GS23" s="295" t="s">
        <v>196</v>
      </c>
      <c r="GT23" s="295" t="s">
        <v>196</v>
      </c>
      <c r="GU23" s="295" t="s">
        <v>196</v>
      </c>
      <c r="GV23" s="295" t="s">
        <v>196</v>
      </c>
      <c r="GW23" s="295" t="s">
        <v>196</v>
      </c>
      <c r="GX23" s="295" t="s">
        <v>196</v>
      </c>
      <c r="GY23" s="295" t="s">
        <v>196</v>
      </c>
      <c r="GZ23" s="295" t="s">
        <v>196</v>
      </c>
      <c r="HA23" s="295" t="s">
        <v>196</v>
      </c>
      <c r="HB23" s="295" t="s">
        <v>196</v>
      </c>
      <c r="HC23" s="295" t="s">
        <v>196</v>
      </c>
      <c r="HD23" s="295" t="s">
        <v>196</v>
      </c>
      <c r="HE23" s="295" t="s">
        <v>196</v>
      </c>
      <c r="HF23" s="295" t="s">
        <v>196</v>
      </c>
      <c r="HG23" s="295" t="s">
        <v>196</v>
      </c>
      <c r="HH23" s="295" t="s">
        <v>196</v>
      </c>
      <c r="HI23" s="295" t="s">
        <v>196</v>
      </c>
      <c r="HJ23" s="295" t="s">
        <v>196</v>
      </c>
      <c r="HK23" s="295" t="s">
        <v>196</v>
      </c>
      <c r="HL23" s="295" t="s">
        <v>196</v>
      </c>
      <c r="HM23" s="295" t="s">
        <v>196</v>
      </c>
      <c r="HN23" s="295" t="s">
        <v>196</v>
      </c>
      <c r="HO23" s="295" t="s">
        <v>196</v>
      </c>
      <c r="HP23" s="295" t="s">
        <v>196</v>
      </c>
      <c r="HQ23" s="295" t="s">
        <v>196</v>
      </c>
      <c r="HR23" s="295" t="s">
        <v>196</v>
      </c>
      <c r="HS23" s="295" t="s">
        <v>196</v>
      </c>
      <c r="HT23" s="295" t="s">
        <v>196</v>
      </c>
      <c r="HU23" s="295" t="s">
        <v>196</v>
      </c>
      <c r="HV23" s="295" t="s">
        <v>196</v>
      </c>
      <c r="HW23" s="295" t="s">
        <v>196</v>
      </c>
      <c r="HX23" s="295" t="s">
        <v>196</v>
      </c>
      <c r="HY23" s="295" t="s">
        <v>196</v>
      </c>
      <c r="HZ23" s="295" t="s">
        <v>196</v>
      </c>
      <c r="IA23" s="295"/>
      <c r="IB23" s="258"/>
      <c r="IE23" s="303">
        <f t="shared" si="0"/>
        <v>227</v>
      </c>
      <c r="IF23" s="303">
        <f t="shared" si="1"/>
        <v>227</v>
      </c>
      <c r="IG23" s="303">
        <f t="shared" si="2"/>
        <v>0</v>
      </c>
      <c r="IH23" s="303">
        <f t="shared" si="3"/>
        <v>0</v>
      </c>
    </row>
    <row r="24" spans="1:242" s="30" customFormat="1" x14ac:dyDescent="0.2">
      <c r="A24" s="143">
        <v>208</v>
      </c>
      <c r="B24" s="143" t="s">
        <v>2697</v>
      </c>
      <c r="C24" s="143"/>
      <c r="D24" s="143"/>
      <c r="E24" s="244"/>
      <c r="F24" s="259" t="s">
        <v>196</v>
      </c>
      <c r="G24" s="260" t="s">
        <v>196</v>
      </c>
      <c r="H24" s="259" t="s">
        <v>196</v>
      </c>
      <c r="I24" s="260" t="s">
        <v>196</v>
      </c>
      <c r="J24" s="259" t="s">
        <v>196</v>
      </c>
      <c r="K24" s="260" t="s">
        <v>196</v>
      </c>
      <c r="L24" s="259" t="s">
        <v>196</v>
      </c>
      <c r="M24" s="258" t="s">
        <v>195</v>
      </c>
      <c r="N24" s="257" t="s">
        <v>195</v>
      </c>
      <c r="O24" s="258" t="s">
        <v>195</v>
      </c>
      <c r="P24" s="257" t="s">
        <v>195</v>
      </c>
      <c r="Q24" s="258" t="s">
        <v>195</v>
      </c>
      <c r="R24" s="257" t="s">
        <v>195</v>
      </c>
      <c r="S24" s="258" t="s">
        <v>195</v>
      </c>
      <c r="T24" s="257" t="s">
        <v>195</v>
      </c>
      <c r="U24" s="258" t="s">
        <v>195</v>
      </c>
      <c r="V24" s="257" t="s">
        <v>195</v>
      </c>
      <c r="W24" s="258" t="s">
        <v>195</v>
      </c>
      <c r="X24" s="257" t="s">
        <v>195</v>
      </c>
      <c r="Y24" s="258" t="s">
        <v>195</v>
      </c>
      <c r="Z24" s="257" t="s">
        <v>195</v>
      </c>
      <c r="AA24" s="258" t="s">
        <v>195</v>
      </c>
      <c r="AB24" s="257" t="s">
        <v>195</v>
      </c>
      <c r="AC24" s="258" t="s">
        <v>195</v>
      </c>
      <c r="AD24" s="257" t="s">
        <v>195</v>
      </c>
      <c r="AE24" s="258" t="s">
        <v>195</v>
      </c>
      <c r="AF24" s="257" t="s">
        <v>195</v>
      </c>
      <c r="AG24" s="258" t="s">
        <v>195</v>
      </c>
      <c r="AH24" s="257" t="s">
        <v>195</v>
      </c>
      <c r="AI24" s="258" t="s">
        <v>196</v>
      </c>
      <c r="AJ24" s="257" t="s">
        <v>196</v>
      </c>
      <c r="AK24" s="258" t="s">
        <v>195</v>
      </c>
      <c r="AL24" s="257" t="s">
        <v>195</v>
      </c>
      <c r="AM24" s="258" t="s">
        <v>195</v>
      </c>
      <c r="AN24" s="257" t="s">
        <v>195</v>
      </c>
      <c r="AO24" s="258" t="s">
        <v>195</v>
      </c>
      <c r="AP24" s="257" t="s">
        <v>195</v>
      </c>
      <c r="AQ24" s="258" t="s">
        <v>195</v>
      </c>
      <c r="AR24" s="257" t="s">
        <v>195</v>
      </c>
      <c r="AS24" s="258" t="s">
        <v>195</v>
      </c>
      <c r="AT24" s="257" t="s">
        <v>196</v>
      </c>
      <c r="AU24" s="258" t="s">
        <v>195</v>
      </c>
      <c r="AV24" s="257" t="s">
        <v>196</v>
      </c>
      <c r="AW24" s="258" t="s">
        <v>195</v>
      </c>
      <c r="AX24" s="257" t="s">
        <v>195</v>
      </c>
      <c r="AY24" s="258" t="s">
        <v>195</v>
      </c>
      <c r="AZ24" s="257" t="s">
        <v>196</v>
      </c>
      <c r="BA24" s="258" t="s">
        <v>196</v>
      </c>
      <c r="BB24" s="257" t="s">
        <v>196</v>
      </c>
      <c r="BC24" s="258" t="s">
        <v>196</v>
      </c>
      <c r="BD24" s="257" t="s">
        <v>195</v>
      </c>
      <c r="BE24" s="258" t="s">
        <v>195</v>
      </c>
      <c r="BF24" s="257" t="s">
        <v>195</v>
      </c>
      <c r="BG24" s="258" t="s">
        <v>195</v>
      </c>
      <c r="BH24" s="257" t="s">
        <v>195</v>
      </c>
      <c r="BI24" s="258" t="s">
        <v>195</v>
      </c>
      <c r="BJ24" s="257" t="s">
        <v>196</v>
      </c>
      <c r="BK24" s="258" t="s">
        <v>196</v>
      </c>
      <c r="BL24" s="257" t="s">
        <v>196</v>
      </c>
      <c r="BM24" s="258" t="s">
        <v>196</v>
      </c>
      <c r="BN24" s="257" t="s">
        <v>196</v>
      </c>
      <c r="BO24" s="258" t="s">
        <v>196</v>
      </c>
      <c r="BP24" s="257" t="s">
        <v>196</v>
      </c>
      <c r="BQ24" s="258" t="s">
        <v>196</v>
      </c>
      <c r="BR24" s="257" t="s">
        <v>196</v>
      </c>
      <c r="BS24" s="258" t="s">
        <v>196</v>
      </c>
      <c r="BT24" s="257" t="s">
        <v>196</v>
      </c>
      <c r="BU24" s="258" t="s">
        <v>195</v>
      </c>
      <c r="BV24" s="257" t="s">
        <v>196</v>
      </c>
      <c r="BW24" s="258" t="s">
        <v>196</v>
      </c>
      <c r="BX24" s="257" t="s">
        <v>196</v>
      </c>
      <c r="BY24" s="258" t="s">
        <v>196</v>
      </c>
      <c r="BZ24" s="257" t="s">
        <v>196</v>
      </c>
      <c r="CA24" s="258" t="s">
        <v>196</v>
      </c>
      <c r="CB24" s="257" t="s">
        <v>196</v>
      </c>
      <c r="CC24" s="258" t="s">
        <v>196</v>
      </c>
      <c r="CD24" s="257" t="s">
        <v>196</v>
      </c>
      <c r="CE24" s="258" t="s">
        <v>196</v>
      </c>
      <c r="CF24" s="257" t="s">
        <v>196</v>
      </c>
      <c r="CG24" s="258" t="s">
        <v>196</v>
      </c>
      <c r="CH24" s="257" t="s">
        <v>196</v>
      </c>
      <c r="CI24" s="258" t="s">
        <v>196</v>
      </c>
      <c r="CJ24" s="257" t="s">
        <v>196</v>
      </c>
      <c r="CK24" s="258" t="s">
        <v>196</v>
      </c>
      <c r="CL24" s="257" t="s">
        <v>196</v>
      </c>
      <c r="CM24" s="258" t="s">
        <v>196</v>
      </c>
      <c r="CN24" s="257" t="s">
        <v>196</v>
      </c>
      <c r="CO24" s="258" t="s">
        <v>195</v>
      </c>
      <c r="CP24" s="257" t="s">
        <v>196</v>
      </c>
      <c r="CQ24" s="258" t="s">
        <v>196</v>
      </c>
      <c r="CR24" s="257" t="s">
        <v>196</v>
      </c>
      <c r="CS24" s="258" t="s">
        <v>196</v>
      </c>
      <c r="CT24" s="257" t="s">
        <v>196</v>
      </c>
      <c r="CU24" s="258" t="s">
        <v>196</v>
      </c>
      <c r="CV24" s="257" t="s">
        <v>196</v>
      </c>
      <c r="CW24" s="258" t="s">
        <v>196</v>
      </c>
      <c r="CX24" s="257" t="s">
        <v>196</v>
      </c>
      <c r="CY24" s="258" t="s">
        <v>196</v>
      </c>
      <c r="CZ24" s="257" t="s">
        <v>196</v>
      </c>
      <c r="DA24" s="258" t="s">
        <v>196</v>
      </c>
      <c r="DB24" s="257" t="s">
        <v>195</v>
      </c>
      <c r="DC24" s="258" t="s">
        <v>195</v>
      </c>
      <c r="DD24" s="257" t="s">
        <v>195</v>
      </c>
      <c r="DE24" s="258" t="s">
        <v>195</v>
      </c>
      <c r="DF24" s="257" t="s">
        <v>195</v>
      </c>
      <c r="DG24" s="258" t="s">
        <v>195</v>
      </c>
      <c r="DH24" s="257" t="s">
        <v>195</v>
      </c>
      <c r="DI24" s="258" t="s">
        <v>196</v>
      </c>
      <c r="DJ24" s="257" t="s">
        <v>195</v>
      </c>
      <c r="DK24" s="258" t="s">
        <v>195</v>
      </c>
      <c r="DL24" s="257" t="s">
        <v>196</v>
      </c>
      <c r="DM24" s="258" t="s">
        <v>196</v>
      </c>
      <c r="DN24" s="257" t="s">
        <v>195</v>
      </c>
      <c r="DO24" s="258" t="s">
        <v>195</v>
      </c>
      <c r="DP24" s="257" t="s">
        <v>196</v>
      </c>
      <c r="DQ24" s="258" t="s">
        <v>195</v>
      </c>
      <c r="DR24" s="257" t="s">
        <v>195</v>
      </c>
      <c r="DS24" s="258" t="s">
        <v>196</v>
      </c>
      <c r="DT24" s="257" t="s">
        <v>196</v>
      </c>
      <c r="DU24" s="258" t="s">
        <v>196</v>
      </c>
      <c r="DV24" s="257" t="s">
        <v>196</v>
      </c>
      <c r="DW24" s="258" t="s">
        <v>196</v>
      </c>
      <c r="DX24" s="257" t="s">
        <v>196</v>
      </c>
      <c r="DY24" s="258"/>
      <c r="DZ24" s="257"/>
      <c r="EA24" s="258"/>
      <c r="EB24" s="257"/>
      <c r="EC24" s="258"/>
      <c r="ED24" s="258" t="s">
        <v>196</v>
      </c>
      <c r="EE24" s="257"/>
      <c r="EF24" s="258"/>
      <c r="EG24" s="257"/>
      <c r="EH24" s="258"/>
      <c r="EI24" s="257"/>
      <c r="EJ24" s="258"/>
      <c r="EK24" s="257"/>
      <c r="EL24" s="258">
        <v>0</v>
      </c>
      <c r="EM24" s="257"/>
      <c r="EN24" s="258"/>
      <c r="EO24" s="257" t="s">
        <v>196</v>
      </c>
      <c r="EP24" s="257" t="s">
        <v>196</v>
      </c>
      <c r="EQ24" s="257" t="s">
        <v>196</v>
      </c>
      <c r="ER24" s="257" t="s">
        <v>196</v>
      </c>
      <c r="ES24" s="257"/>
      <c r="ET24" s="258" t="s">
        <v>196</v>
      </c>
      <c r="EU24" s="257"/>
      <c r="EV24" s="258"/>
      <c r="EW24" s="257"/>
      <c r="EX24" s="258"/>
      <c r="EY24" s="257"/>
      <c r="EZ24" s="258"/>
      <c r="FA24" s="257"/>
      <c r="FB24" s="258"/>
      <c r="FC24" s="257"/>
      <c r="FD24" s="258"/>
      <c r="FE24" s="257"/>
      <c r="FF24" s="258"/>
      <c r="FG24" s="257"/>
      <c r="FH24" s="258"/>
      <c r="FI24" s="257"/>
      <c r="FJ24" s="258"/>
      <c r="FK24" s="257"/>
      <c r="FL24" s="258"/>
      <c r="FM24" s="257"/>
      <c r="FN24" s="258"/>
      <c r="FO24" s="257"/>
      <c r="FP24" s="258"/>
      <c r="FQ24" s="257"/>
      <c r="FR24" s="258"/>
      <c r="FS24" s="257"/>
      <c r="FT24" s="258"/>
      <c r="FU24" s="257"/>
      <c r="FV24" s="258"/>
      <c r="FW24" s="257"/>
      <c r="FX24" s="258"/>
      <c r="FY24" s="257"/>
      <c r="FZ24" s="258"/>
      <c r="GA24" s="257"/>
      <c r="GB24" s="258"/>
      <c r="GC24" s="257"/>
      <c r="GD24" s="258"/>
      <c r="GE24" s="257"/>
      <c r="GF24" s="258"/>
      <c r="GG24" s="257"/>
      <c r="GH24" s="258"/>
      <c r="GI24" s="257"/>
      <c r="GJ24" s="258"/>
      <c r="GK24" s="257"/>
      <c r="GL24" s="258"/>
      <c r="GM24" s="257"/>
      <c r="GN24" s="257"/>
      <c r="GO24" s="257"/>
      <c r="GP24" s="258"/>
      <c r="GQ24" s="257"/>
      <c r="GR24" s="258"/>
      <c r="GS24" s="257"/>
      <c r="GT24" s="258"/>
      <c r="GU24" s="257"/>
      <c r="GV24" s="258"/>
      <c r="GW24" s="257"/>
      <c r="GX24" s="258"/>
      <c r="GY24" s="257"/>
      <c r="GZ24" s="258"/>
      <c r="HA24" s="257"/>
      <c r="HB24" s="258"/>
      <c r="HC24" s="257"/>
      <c r="HD24" s="258"/>
      <c r="HE24" s="257"/>
      <c r="HF24" s="258"/>
      <c r="HG24" s="257"/>
      <c r="HH24" s="258"/>
      <c r="HI24" s="257"/>
      <c r="HJ24" s="258"/>
      <c r="HK24" s="257"/>
      <c r="HL24" s="258"/>
      <c r="HM24" s="257"/>
      <c r="HN24" s="258"/>
      <c r="HO24" s="257"/>
      <c r="HP24" s="258"/>
      <c r="HQ24" s="257"/>
      <c r="HR24" s="258"/>
      <c r="HS24" s="257"/>
      <c r="HT24" s="258"/>
      <c r="HU24" s="257"/>
      <c r="HV24" s="258"/>
      <c r="HW24" s="257"/>
      <c r="HX24" s="258"/>
      <c r="HY24" s="257"/>
      <c r="HZ24" s="258" t="s">
        <v>195</v>
      </c>
      <c r="IA24" s="257"/>
      <c r="IB24" s="258"/>
      <c r="IE24" s="303">
        <f t="shared" si="0"/>
        <v>131</v>
      </c>
      <c r="IF24" s="303">
        <f t="shared" si="1"/>
        <v>73</v>
      </c>
      <c r="IG24" s="303">
        <f t="shared" si="2"/>
        <v>57</v>
      </c>
      <c r="IH24" s="303">
        <f t="shared" si="3"/>
        <v>1</v>
      </c>
    </row>
    <row r="25" spans="1:242" s="31" customFormat="1" x14ac:dyDescent="0.2">
      <c r="A25" s="146">
        <v>209</v>
      </c>
      <c r="B25" s="147" t="s">
        <v>2698</v>
      </c>
      <c r="C25" s="147"/>
      <c r="D25" s="147"/>
      <c r="E25" s="245"/>
      <c r="F25" s="259" t="s">
        <v>196</v>
      </c>
      <c r="G25" s="260" t="s">
        <v>196</v>
      </c>
      <c r="H25" s="259" t="s">
        <v>196</v>
      </c>
      <c r="I25" s="260" t="s">
        <v>196</v>
      </c>
      <c r="J25" s="259" t="s">
        <v>196</v>
      </c>
      <c r="K25" s="260" t="s">
        <v>196</v>
      </c>
      <c r="L25" s="259" t="s">
        <v>196</v>
      </c>
      <c r="M25" s="258" t="s">
        <v>195</v>
      </c>
      <c r="N25" s="257" t="s">
        <v>195</v>
      </c>
      <c r="O25" s="258" t="s">
        <v>195</v>
      </c>
      <c r="P25" s="257" t="s">
        <v>195</v>
      </c>
      <c r="Q25" s="258" t="s">
        <v>195</v>
      </c>
      <c r="R25" s="257" t="s">
        <v>195</v>
      </c>
      <c r="S25" s="258" t="s">
        <v>195</v>
      </c>
      <c r="T25" s="257" t="s">
        <v>195</v>
      </c>
      <c r="U25" s="258" t="s">
        <v>195</v>
      </c>
      <c r="V25" s="257" t="s">
        <v>195</v>
      </c>
      <c r="W25" s="258" t="s">
        <v>195</v>
      </c>
      <c r="X25" s="257" t="s">
        <v>195</v>
      </c>
      <c r="Y25" s="258" t="s">
        <v>195</v>
      </c>
      <c r="Z25" s="257" t="s">
        <v>195</v>
      </c>
      <c r="AA25" s="258" t="s">
        <v>195</v>
      </c>
      <c r="AB25" s="257" t="s">
        <v>195</v>
      </c>
      <c r="AC25" s="258" t="s">
        <v>195</v>
      </c>
      <c r="AD25" s="257" t="s">
        <v>195</v>
      </c>
      <c r="AE25" s="258" t="s">
        <v>195</v>
      </c>
      <c r="AF25" s="257" t="s">
        <v>195</v>
      </c>
      <c r="AG25" s="258" t="s">
        <v>195</v>
      </c>
      <c r="AH25" s="257" t="s">
        <v>195</v>
      </c>
      <c r="AI25" s="258" t="s">
        <v>196</v>
      </c>
      <c r="AJ25" s="257" t="s">
        <v>196</v>
      </c>
      <c r="AK25" s="258" t="s">
        <v>195</v>
      </c>
      <c r="AL25" s="257" t="s">
        <v>195</v>
      </c>
      <c r="AM25" s="258" t="s">
        <v>195</v>
      </c>
      <c r="AN25" s="257" t="s">
        <v>195</v>
      </c>
      <c r="AO25" s="258" t="s">
        <v>195</v>
      </c>
      <c r="AP25" s="257" t="s">
        <v>195</v>
      </c>
      <c r="AQ25" s="258" t="s">
        <v>195</v>
      </c>
      <c r="AR25" s="257" t="s">
        <v>195</v>
      </c>
      <c r="AS25" s="258" t="s">
        <v>195</v>
      </c>
      <c r="AT25" s="257" t="s">
        <v>196</v>
      </c>
      <c r="AU25" s="258" t="s">
        <v>195</v>
      </c>
      <c r="AV25" s="257" t="s">
        <v>196</v>
      </c>
      <c r="AW25" s="258" t="s">
        <v>195</v>
      </c>
      <c r="AX25" s="257" t="s">
        <v>195</v>
      </c>
      <c r="AY25" s="258" t="s">
        <v>195</v>
      </c>
      <c r="AZ25" s="257" t="s">
        <v>196</v>
      </c>
      <c r="BA25" s="258" t="s">
        <v>196</v>
      </c>
      <c r="BB25" s="257" t="s">
        <v>196</v>
      </c>
      <c r="BC25" s="258" t="s">
        <v>196</v>
      </c>
      <c r="BD25" s="257" t="s">
        <v>195</v>
      </c>
      <c r="BE25" s="258" t="s">
        <v>195</v>
      </c>
      <c r="BF25" s="257" t="s">
        <v>195</v>
      </c>
      <c r="BG25" s="258" t="s">
        <v>195</v>
      </c>
      <c r="BH25" s="257" t="s">
        <v>195</v>
      </c>
      <c r="BI25" s="258" t="s">
        <v>195</v>
      </c>
      <c r="BJ25" s="257" t="s">
        <v>196</v>
      </c>
      <c r="BK25" s="258" t="s">
        <v>196</v>
      </c>
      <c r="BL25" s="257" t="s">
        <v>196</v>
      </c>
      <c r="BM25" s="258" t="s">
        <v>196</v>
      </c>
      <c r="BN25" s="257" t="s">
        <v>196</v>
      </c>
      <c r="BO25" s="258" t="s">
        <v>196</v>
      </c>
      <c r="BP25" s="257" t="s">
        <v>196</v>
      </c>
      <c r="BQ25" s="258" t="s">
        <v>196</v>
      </c>
      <c r="BR25" s="257" t="s">
        <v>196</v>
      </c>
      <c r="BS25" s="258" t="s">
        <v>196</v>
      </c>
      <c r="BT25" s="257" t="s">
        <v>196</v>
      </c>
      <c r="BU25" s="258" t="s">
        <v>195</v>
      </c>
      <c r="BV25" s="257" t="s">
        <v>196</v>
      </c>
      <c r="BW25" s="258" t="s">
        <v>196</v>
      </c>
      <c r="BX25" s="257" t="s">
        <v>196</v>
      </c>
      <c r="BY25" s="258" t="s">
        <v>196</v>
      </c>
      <c r="BZ25" s="257" t="s">
        <v>196</v>
      </c>
      <c r="CA25" s="258" t="s">
        <v>196</v>
      </c>
      <c r="CB25" s="257" t="s">
        <v>196</v>
      </c>
      <c r="CC25" s="258" t="s">
        <v>196</v>
      </c>
      <c r="CD25" s="257" t="s">
        <v>196</v>
      </c>
      <c r="CE25" s="258" t="s">
        <v>196</v>
      </c>
      <c r="CF25" s="257" t="s">
        <v>196</v>
      </c>
      <c r="CG25" s="258" t="s">
        <v>196</v>
      </c>
      <c r="CH25" s="257" t="s">
        <v>196</v>
      </c>
      <c r="CI25" s="258" t="s">
        <v>196</v>
      </c>
      <c r="CJ25" s="257" t="s">
        <v>196</v>
      </c>
      <c r="CK25" s="258" t="s">
        <v>196</v>
      </c>
      <c r="CL25" s="257" t="s">
        <v>196</v>
      </c>
      <c r="CM25" s="258" t="s">
        <v>196</v>
      </c>
      <c r="CN25" s="257" t="s">
        <v>196</v>
      </c>
      <c r="CO25" s="258" t="s">
        <v>195</v>
      </c>
      <c r="CP25" s="257" t="s">
        <v>196</v>
      </c>
      <c r="CQ25" s="258" t="s">
        <v>196</v>
      </c>
      <c r="CR25" s="257" t="s">
        <v>196</v>
      </c>
      <c r="CS25" s="258" t="s">
        <v>196</v>
      </c>
      <c r="CT25" s="257" t="s">
        <v>196</v>
      </c>
      <c r="CU25" s="258" t="s">
        <v>196</v>
      </c>
      <c r="CV25" s="257" t="s">
        <v>196</v>
      </c>
      <c r="CW25" s="258" t="s">
        <v>196</v>
      </c>
      <c r="CX25" s="257" t="s">
        <v>196</v>
      </c>
      <c r="CY25" s="258" t="s">
        <v>196</v>
      </c>
      <c r="CZ25" s="257" t="s">
        <v>196</v>
      </c>
      <c r="DA25" s="258" t="s">
        <v>196</v>
      </c>
      <c r="DB25" s="257" t="s">
        <v>195</v>
      </c>
      <c r="DC25" s="258" t="s">
        <v>195</v>
      </c>
      <c r="DD25" s="257" t="s">
        <v>195</v>
      </c>
      <c r="DE25" s="258" t="s">
        <v>195</v>
      </c>
      <c r="DF25" s="257" t="s">
        <v>195</v>
      </c>
      <c r="DG25" s="258" t="s">
        <v>195</v>
      </c>
      <c r="DH25" s="257" t="s">
        <v>195</v>
      </c>
      <c r="DI25" s="258" t="s">
        <v>196</v>
      </c>
      <c r="DJ25" s="257" t="s">
        <v>195</v>
      </c>
      <c r="DK25" s="258" t="s">
        <v>195</v>
      </c>
      <c r="DL25" s="257" t="s">
        <v>196</v>
      </c>
      <c r="DM25" s="258" t="s">
        <v>196</v>
      </c>
      <c r="DN25" s="257" t="s">
        <v>195</v>
      </c>
      <c r="DO25" s="258" t="s">
        <v>195</v>
      </c>
      <c r="DP25" s="257" t="s">
        <v>196</v>
      </c>
      <c r="DQ25" s="258" t="s">
        <v>195</v>
      </c>
      <c r="DR25" s="257" t="s">
        <v>195</v>
      </c>
      <c r="DS25" s="258" t="s">
        <v>196</v>
      </c>
      <c r="DT25" s="257" t="s">
        <v>196</v>
      </c>
      <c r="DU25" s="258" t="s">
        <v>196</v>
      </c>
      <c r="DV25" s="257" t="s">
        <v>196</v>
      </c>
      <c r="DW25" s="258" t="s">
        <v>196</v>
      </c>
      <c r="DX25" s="257" t="s">
        <v>196</v>
      </c>
      <c r="DY25" s="258"/>
      <c r="DZ25" s="257"/>
      <c r="EA25" s="258"/>
      <c r="EB25" s="257"/>
      <c r="EC25" s="258"/>
      <c r="ED25" s="258" t="s">
        <v>196</v>
      </c>
      <c r="EE25" s="257"/>
      <c r="EF25" s="258"/>
      <c r="EG25" s="257"/>
      <c r="EH25" s="258"/>
      <c r="EI25" s="257"/>
      <c r="EJ25" s="258"/>
      <c r="EK25" s="257"/>
      <c r="EL25" s="258">
        <v>0</v>
      </c>
      <c r="EM25" s="257"/>
      <c r="EN25" s="258"/>
      <c r="EO25" s="257" t="s">
        <v>196</v>
      </c>
      <c r="EP25" s="257" t="s">
        <v>196</v>
      </c>
      <c r="EQ25" s="257" t="s">
        <v>196</v>
      </c>
      <c r="ER25" s="257" t="s">
        <v>196</v>
      </c>
      <c r="ES25" s="257"/>
      <c r="ET25" s="258" t="s">
        <v>196</v>
      </c>
      <c r="EU25" s="257"/>
      <c r="EV25" s="258"/>
      <c r="EW25" s="257"/>
      <c r="EX25" s="258"/>
      <c r="EY25" s="257"/>
      <c r="EZ25" s="258"/>
      <c r="FA25" s="257"/>
      <c r="FB25" s="258"/>
      <c r="FC25" s="257"/>
      <c r="FD25" s="258"/>
      <c r="FE25" s="257"/>
      <c r="FF25" s="258"/>
      <c r="FG25" s="257"/>
      <c r="FH25" s="258"/>
      <c r="FI25" s="257"/>
      <c r="FJ25" s="258"/>
      <c r="FK25" s="257"/>
      <c r="FL25" s="258"/>
      <c r="FM25" s="257"/>
      <c r="FN25" s="258"/>
      <c r="FO25" s="257"/>
      <c r="FP25" s="258"/>
      <c r="FQ25" s="257"/>
      <c r="FR25" s="258"/>
      <c r="FS25" s="257"/>
      <c r="FT25" s="258"/>
      <c r="FU25" s="257"/>
      <c r="FV25" s="258"/>
      <c r="FW25" s="257"/>
      <c r="FX25" s="258"/>
      <c r="FY25" s="257"/>
      <c r="FZ25" s="258"/>
      <c r="GA25" s="257"/>
      <c r="GB25" s="258"/>
      <c r="GC25" s="257"/>
      <c r="GD25" s="258"/>
      <c r="GE25" s="257"/>
      <c r="GF25" s="258"/>
      <c r="GG25" s="257"/>
      <c r="GH25" s="258"/>
      <c r="GI25" s="257"/>
      <c r="GJ25" s="258"/>
      <c r="GK25" s="257"/>
      <c r="GL25" s="258"/>
      <c r="GM25" s="257"/>
      <c r="GN25" s="257"/>
      <c r="GO25" s="257"/>
      <c r="GP25" s="258"/>
      <c r="GQ25" s="257"/>
      <c r="GR25" s="258"/>
      <c r="GS25" s="257"/>
      <c r="GT25" s="258"/>
      <c r="GU25" s="257"/>
      <c r="GV25" s="258"/>
      <c r="GW25" s="257"/>
      <c r="GX25" s="258"/>
      <c r="GY25" s="257"/>
      <c r="GZ25" s="258"/>
      <c r="HA25" s="257"/>
      <c r="HB25" s="258"/>
      <c r="HC25" s="257"/>
      <c r="HD25" s="258"/>
      <c r="HE25" s="257"/>
      <c r="HF25" s="258"/>
      <c r="HG25" s="257"/>
      <c r="HH25" s="258"/>
      <c r="HI25" s="257"/>
      <c r="HJ25" s="258"/>
      <c r="HK25" s="257"/>
      <c r="HL25" s="258"/>
      <c r="HM25" s="257"/>
      <c r="HN25" s="258"/>
      <c r="HO25" s="257"/>
      <c r="HP25" s="258"/>
      <c r="HQ25" s="257"/>
      <c r="HR25" s="258"/>
      <c r="HS25" s="257"/>
      <c r="HT25" s="258"/>
      <c r="HU25" s="257"/>
      <c r="HV25" s="258"/>
      <c r="HW25" s="257"/>
      <c r="HX25" s="258"/>
      <c r="HY25" s="257"/>
      <c r="HZ25" s="258" t="s">
        <v>195</v>
      </c>
      <c r="IA25" s="257"/>
      <c r="IB25" s="258"/>
      <c r="IE25" s="303">
        <f t="shared" si="0"/>
        <v>131</v>
      </c>
      <c r="IF25" s="303">
        <f t="shared" si="1"/>
        <v>73</v>
      </c>
      <c r="IG25" s="303">
        <f t="shared" si="2"/>
        <v>57</v>
      </c>
      <c r="IH25" s="303">
        <f t="shared" si="3"/>
        <v>1</v>
      </c>
    </row>
    <row r="26" spans="1:242" s="30" customFormat="1" x14ac:dyDescent="0.2">
      <c r="A26" s="143">
        <v>210</v>
      </c>
      <c r="B26" s="143" t="s">
        <v>2699</v>
      </c>
      <c r="C26" s="143"/>
      <c r="D26" s="143"/>
      <c r="E26" s="244"/>
      <c r="F26" s="259" t="s">
        <v>196</v>
      </c>
      <c r="G26" s="260" t="s">
        <v>196</v>
      </c>
      <c r="H26" s="259" t="s">
        <v>196</v>
      </c>
      <c r="I26" s="260" t="s">
        <v>196</v>
      </c>
      <c r="J26" s="259" t="s">
        <v>196</v>
      </c>
      <c r="K26" s="260" t="s">
        <v>196</v>
      </c>
      <c r="L26" s="259" t="s">
        <v>196</v>
      </c>
      <c r="M26" s="258" t="s">
        <v>195</v>
      </c>
      <c r="N26" s="257" t="s">
        <v>195</v>
      </c>
      <c r="O26" s="258" t="s">
        <v>195</v>
      </c>
      <c r="P26" s="257" t="s">
        <v>195</v>
      </c>
      <c r="Q26" s="258" t="s">
        <v>195</v>
      </c>
      <c r="R26" s="257" t="s">
        <v>195</v>
      </c>
      <c r="S26" s="258" t="s">
        <v>195</v>
      </c>
      <c r="T26" s="257" t="s">
        <v>195</v>
      </c>
      <c r="U26" s="258" t="s">
        <v>195</v>
      </c>
      <c r="V26" s="257" t="s">
        <v>195</v>
      </c>
      <c r="W26" s="258" t="s">
        <v>195</v>
      </c>
      <c r="X26" s="257" t="s">
        <v>195</v>
      </c>
      <c r="Y26" s="258" t="s">
        <v>195</v>
      </c>
      <c r="Z26" s="257" t="s">
        <v>195</v>
      </c>
      <c r="AA26" s="258" t="s">
        <v>195</v>
      </c>
      <c r="AB26" s="257" t="s">
        <v>195</v>
      </c>
      <c r="AC26" s="258" t="s">
        <v>195</v>
      </c>
      <c r="AD26" s="257" t="s">
        <v>195</v>
      </c>
      <c r="AE26" s="258" t="s">
        <v>195</v>
      </c>
      <c r="AF26" s="257" t="s">
        <v>195</v>
      </c>
      <c r="AG26" s="258" t="s">
        <v>195</v>
      </c>
      <c r="AH26" s="257" t="s">
        <v>195</v>
      </c>
      <c r="AI26" s="258" t="s">
        <v>196</v>
      </c>
      <c r="AJ26" s="257" t="s">
        <v>196</v>
      </c>
      <c r="AK26" s="258" t="s">
        <v>195</v>
      </c>
      <c r="AL26" s="257" t="s">
        <v>195</v>
      </c>
      <c r="AM26" s="258" t="s">
        <v>195</v>
      </c>
      <c r="AN26" s="257" t="s">
        <v>195</v>
      </c>
      <c r="AO26" s="258" t="s">
        <v>195</v>
      </c>
      <c r="AP26" s="257" t="s">
        <v>195</v>
      </c>
      <c r="AQ26" s="258" t="s">
        <v>195</v>
      </c>
      <c r="AR26" s="257" t="s">
        <v>195</v>
      </c>
      <c r="AS26" s="258" t="s">
        <v>195</v>
      </c>
      <c r="AT26" s="257" t="s">
        <v>196</v>
      </c>
      <c r="AU26" s="258" t="s">
        <v>195</v>
      </c>
      <c r="AV26" s="257" t="s">
        <v>196</v>
      </c>
      <c r="AW26" s="258" t="s">
        <v>195</v>
      </c>
      <c r="AX26" s="257" t="s">
        <v>195</v>
      </c>
      <c r="AY26" s="258" t="s">
        <v>195</v>
      </c>
      <c r="AZ26" s="257" t="s">
        <v>196</v>
      </c>
      <c r="BA26" s="258" t="s">
        <v>196</v>
      </c>
      <c r="BB26" s="257" t="s">
        <v>196</v>
      </c>
      <c r="BC26" s="258" t="s">
        <v>196</v>
      </c>
      <c r="BD26" s="257" t="s">
        <v>195</v>
      </c>
      <c r="BE26" s="258" t="s">
        <v>195</v>
      </c>
      <c r="BF26" s="257" t="s">
        <v>195</v>
      </c>
      <c r="BG26" s="258" t="s">
        <v>195</v>
      </c>
      <c r="BH26" s="257" t="s">
        <v>195</v>
      </c>
      <c r="BI26" s="258" t="s">
        <v>195</v>
      </c>
      <c r="BJ26" s="257" t="s">
        <v>196</v>
      </c>
      <c r="BK26" s="258" t="s">
        <v>196</v>
      </c>
      <c r="BL26" s="257" t="s">
        <v>196</v>
      </c>
      <c r="BM26" s="258" t="s">
        <v>196</v>
      </c>
      <c r="BN26" s="257" t="s">
        <v>196</v>
      </c>
      <c r="BO26" s="258" t="s">
        <v>196</v>
      </c>
      <c r="BP26" s="257" t="s">
        <v>196</v>
      </c>
      <c r="BQ26" s="258" t="s">
        <v>196</v>
      </c>
      <c r="BR26" s="257" t="s">
        <v>196</v>
      </c>
      <c r="BS26" s="258" t="s">
        <v>196</v>
      </c>
      <c r="BT26" s="257" t="s">
        <v>196</v>
      </c>
      <c r="BU26" s="258" t="s">
        <v>195</v>
      </c>
      <c r="BV26" s="257" t="s">
        <v>196</v>
      </c>
      <c r="BW26" s="258" t="s">
        <v>196</v>
      </c>
      <c r="BX26" s="257" t="s">
        <v>196</v>
      </c>
      <c r="BY26" s="258" t="s">
        <v>196</v>
      </c>
      <c r="BZ26" s="257" t="s">
        <v>196</v>
      </c>
      <c r="CA26" s="258" t="s">
        <v>196</v>
      </c>
      <c r="CB26" s="257" t="s">
        <v>196</v>
      </c>
      <c r="CC26" s="258" t="s">
        <v>196</v>
      </c>
      <c r="CD26" s="257" t="s">
        <v>196</v>
      </c>
      <c r="CE26" s="258" t="s">
        <v>196</v>
      </c>
      <c r="CF26" s="257" t="s">
        <v>196</v>
      </c>
      <c r="CG26" s="258" t="s">
        <v>196</v>
      </c>
      <c r="CH26" s="257" t="s">
        <v>196</v>
      </c>
      <c r="CI26" s="258" t="s">
        <v>196</v>
      </c>
      <c r="CJ26" s="257" t="s">
        <v>196</v>
      </c>
      <c r="CK26" s="258" t="s">
        <v>196</v>
      </c>
      <c r="CL26" s="257" t="s">
        <v>196</v>
      </c>
      <c r="CM26" s="258" t="s">
        <v>196</v>
      </c>
      <c r="CN26" s="257" t="s">
        <v>196</v>
      </c>
      <c r="CO26" s="258" t="s">
        <v>195</v>
      </c>
      <c r="CP26" s="257" t="s">
        <v>196</v>
      </c>
      <c r="CQ26" s="258" t="s">
        <v>196</v>
      </c>
      <c r="CR26" s="257" t="s">
        <v>196</v>
      </c>
      <c r="CS26" s="258" t="s">
        <v>196</v>
      </c>
      <c r="CT26" s="257" t="s">
        <v>196</v>
      </c>
      <c r="CU26" s="258" t="s">
        <v>196</v>
      </c>
      <c r="CV26" s="257" t="s">
        <v>196</v>
      </c>
      <c r="CW26" s="258" t="s">
        <v>196</v>
      </c>
      <c r="CX26" s="257" t="s">
        <v>196</v>
      </c>
      <c r="CY26" s="258" t="s">
        <v>196</v>
      </c>
      <c r="CZ26" s="257" t="s">
        <v>196</v>
      </c>
      <c r="DA26" s="258" t="s">
        <v>196</v>
      </c>
      <c r="DB26" s="257" t="s">
        <v>195</v>
      </c>
      <c r="DC26" s="258" t="s">
        <v>195</v>
      </c>
      <c r="DD26" s="257" t="s">
        <v>195</v>
      </c>
      <c r="DE26" s="258" t="s">
        <v>195</v>
      </c>
      <c r="DF26" s="257" t="s">
        <v>195</v>
      </c>
      <c r="DG26" s="258" t="s">
        <v>195</v>
      </c>
      <c r="DH26" s="257" t="s">
        <v>195</v>
      </c>
      <c r="DI26" s="258" t="s">
        <v>196</v>
      </c>
      <c r="DJ26" s="257" t="s">
        <v>195</v>
      </c>
      <c r="DK26" s="258" t="s">
        <v>195</v>
      </c>
      <c r="DL26" s="257" t="s">
        <v>196</v>
      </c>
      <c r="DM26" s="258" t="s">
        <v>196</v>
      </c>
      <c r="DN26" s="257" t="s">
        <v>195</v>
      </c>
      <c r="DO26" s="258" t="s">
        <v>195</v>
      </c>
      <c r="DP26" s="257" t="s">
        <v>196</v>
      </c>
      <c r="DQ26" s="258" t="s">
        <v>195</v>
      </c>
      <c r="DR26" s="257" t="s">
        <v>195</v>
      </c>
      <c r="DS26" s="258" t="s">
        <v>196</v>
      </c>
      <c r="DT26" s="257" t="s">
        <v>196</v>
      </c>
      <c r="DU26" s="258" t="s">
        <v>196</v>
      </c>
      <c r="DV26" s="257" t="s">
        <v>196</v>
      </c>
      <c r="DW26" s="258" t="s">
        <v>196</v>
      </c>
      <c r="DX26" s="257" t="s">
        <v>196</v>
      </c>
      <c r="DY26" s="258"/>
      <c r="DZ26" s="257"/>
      <c r="EA26" s="258"/>
      <c r="EB26" s="257"/>
      <c r="EC26" s="258"/>
      <c r="ED26" s="258" t="s">
        <v>196</v>
      </c>
      <c r="EE26" s="257"/>
      <c r="EF26" s="258"/>
      <c r="EG26" s="257"/>
      <c r="EH26" s="258"/>
      <c r="EI26" s="257"/>
      <c r="EJ26" s="258"/>
      <c r="EK26" s="257"/>
      <c r="EL26" s="258">
        <v>0</v>
      </c>
      <c r="EM26" s="257"/>
      <c r="EN26" s="258"/>
      <c r="EO26" s="257" t="s">
        <v>196</v>
      </c>
      <c r="EP26" s="257" t="s">
        <v>196</v>
      </c>
      <c r="EQ26" s="257" t="s">
        <v>196</v>
      </c>
      <c r="ER26" s="257" t="s">
        <v>196</v>
      </c>
      <c r="ES26" s="257"/>
      <c r="ET26" s="258" t="s">
        <v>196</v>
      </c>
      <c r="EU26" s="257"/>
      <c r="EV26" s="258"/>
      <c r="EW26" s="257"/>
      <c r="EX26" s="258"/>
      <c r="EY26" s="257"/>
      <c r="EZ26" s="258"/>
      <c r="FA26" s="257"/>
      <c r="FB26" s="258"/>
      <c r="FC26" s="257"/>
      <c r="FD26" s="258"/>
      <c r="FE26" s="257"/>
      <c r="FF26" s="258"/>
      <c r="FG26" s="257"/>
      <c r="FH26" s="258"/>
      <c r="FI26" s="257"/>
      <c r="FJ26" s="258"/>
      <c r="FK26" s="257"/>
      <c r="FL26" s="258"/>
      <c r="FM26" s="257"/>
      <c r="FN26" s="258"/>
      <c r="FO26" s="257"/>
      <c r="FP26" s="258"/>
      <c r="FQ26" s="257"/>
      <c r="FR26" s="258"/>
      <c r="FS26" s="257"/>
      <c r="FT26" s="258"/>
      <c r="FU26" s="257"/>
      <c r="FV26" s="258"/>
      <c r="FW26" s="257"/>
      <c r="FX26" s="258"/>
      <c r="FY26" s="257"/>
      <c r="FZ26" s="258"/>
      <c r="GA26" s="257"/>
      <c r="GB26" s="258"/>
      <c r="GC26" s="257"/>
      <c r="GD26" s="258"/>
      <c r="GE26" s="257"/>
      <c r="GF26" s="258"/>
      <c r="GG26" s="257"/>
      <c r="GH26" s="258"/>
      <c r="GI26" s="257"/>
      <c r="GJ26" s="258"/>
      <c r="GK26" s="257"/>
      <c r="GL26" s="258"/>
      <c r="GM26" s="257"/>
      <c r="GN26" s="257"/>
      <c r="GO26" s="257"/>
      <c r="GP26" s="258"/>
      <c r="GQ26" s="257"/>
      <c r="GR26" s="258"/>
      <c r="GS26" s="257"/>
      <c r="GT26" s="258"/>
      <c r="GU26" s="257"/>
      <c r="GV26" s="258"/>
      <c r="GW26" s="257"/>
      <c r="GX26" s="258"/>
      <c r="GY26" s="257"/>
      <c r="GZ26" s="258"/>
      <c r="HA26" s="257"/>
      <c r="HB26" s="258"/>
      <c r="HC26" s="257"/>
      <c r="HD26" s="258"/>
      <c r="HE26" s="257"/>
      <c r="HF26" s="258"/>
      <c r="HG26" s="257"/>
      <c r="HH26" s="258"/>
      <c r="HI26" s="257"/>
      <c r="HJ26" s="258"/>
      <c r="HK26" s="257"/>
      <c r="HL26" s="258"/>
      <c r="HM26" s="257"/>
      <c r="HN26" s="258"/>
      <c r="HO26" s="257"/>
      <c r="HP26" s="258"/>
      <c r="HQ26" s="257"/>
      <c r="HR26" s="258"/>
      <c r="HS26" s="257"/>
      <c r="HT26" s="258"/>
      <c r="HU26" s="257"/>
      <c r="HV26" s="258"/>
      <c r="HW26" s="257"/>
      <c r="HX26" s="258"/>
      <c r="HY26" s="257"/>
      <c r="HZ26" s="258" t="s">
        <v>195</v>
      </c>
      <c r="IA26" s="257"/>
      <c r="IB26" s="258"/>
      <c r="IE26" s="303">
        <f t="shared" si="0"/>
        <v>131</v>
      </c>
      <c r="IF26" s="303">
        <f t="shared" si="1"/>
        <v>73</v>
      </c>
      <c r="IG26" s="303">
        <f t="shared" si="2"/>
        <v>57</v>
      </c>
      <c r="IH26" s="303">
        <f t="shared" si="3"/>
        <v>1</v>
      </c>
    </row>
    <row r="27" spans="1:242" s="30" customFormat="1" x14ac:dyDescent="0.2">
      <c r="A27" s="143">
        <v>211</v>
      </c>
      <c r="B27" s="143" t="s">
        <v>2700</v>
      </c>
      <c r="C27" s="143"/>
      <c r="D27" s="143"/>
      <c r="E27" s="244"/>
      <c r="F27" s="259" t="s">
        <v>196</v>
      </c>
      <c r="G27" s="260" t="s">
        <v>196</v>
      </c>
      <c r="H27" s="259" t="s">
        <v>196</v>
      </c>
      <c r="I27" s="260" t="s">
        <v>196</v>
      </c>
      <c r="J27" s="259" t="s">
        <v>196</v>
      </c>
      <c r="K27" s="260" t="s">
        <v>196</v>
      </c>
      <c r="L27" s="259" t="s">
        <v>196</v>
      </c>
      <c r="M27" s="258" t="s">
        <v>195</v>
      </c>
      <c r="N27" s="257" t="s">
        <v>195</v>
      </c>
      <c r="O27" s="258" t="s">
        <v>195</v>
      </c>
      <c r="P27" s="257" t="s">
        <v>195</v>
      </c>
      <c r="Q27" s="258" t="s">
        <v>195</v>
      </c>
      <c r="R27" s="257" t="s">
        <v>195</v>
      </c>
      <c r="S27" s="258" t="s">
        <v>195</v>
      </c>
      <c r="T27" s="257" t="s">
        <v>195</v>
      </c>
      <c r="U27" s="258" t="s">
        <v>195</v>
      </c>
      <c r="V27" s="257" t="s">
        <v>195</v>
      </c>
      <c r="W27" s="258" t="s">
        <v>195</v>
      </c>
      <c r="X27" s="257" t="s">
        <v>195</v>
      </c>
      <c r="Y27" s="258" t="s">
        <v>195</v>
      </c>
      <c r="Z27" s="257" t="s">
        <v>195</v>
      </c>
      <c r="AA27" s="258" t="s">
        <v>195</v>
      </c>
      <c r="AB27" s="257" t="s">
        <v>195</v>
      </c>
      <c r="AC27" s="258" t="s">
        <v>195</v>
      </c>
      <c r="AD27" s="257" t="s">
        <v>195</v>
      </c>
      <c r="AE27" s="258" t="s">
        <v>195</v>
      </c>
      <c r="AF27" s="257" t="s">
        <v>195</v>
      </c>
      <c r="AG27" s="258" t="s">
        <v>195</v>
      </c>
      <c r="AH27" s="257" t="s">
        <v>195</v>
      </c>
      <c r="AI27" s="258" t="s">
        <v>196</v>
      </c>
      <c r="AJ27" s="257" t="s">
        <v>196</v>
      </c>
      <c r="AK27" s="258" t="s">
        <v>195</v>
      </c>
      <c r="AL27" s="257" t="s">
        <v>195</v>
      </c>
      <c r="AM27" s="258" t="s">
        <v>195</v>
      </c>
      <c r="AN27" s="257" t="s">
        <v>195</v>
      </c>
      <c r="AO27" s="258" t="s">
        <v>195</v>
      </c>
      <c r="AP27" s="257" t="s">
        <v>195</v>
      </c>
      <c r="AQ27" s="258" t="s">
        <v>195</v>
      </c>
      <c r="AR27" s="257" t="s">
        <v>195</v>
      </c>
      <c r="AS27" s="258" t="s">
        <v>195</v>
      </c>
      <c r="AT27" s="257" t="s">
        <v>196</v>
      </c>
      <c r="AU27" s="258" t="s">
        <v>195</v>
      </c>
      <c r="AV27" s="257" t="s">
        <v>196</v>
      </c>
      <c r="AW27" s="258" t="s">
        <v>195</v>
      </c>
      <c r="AX27" s="257" t="s">
        <v>195</v>
      </c>
      <c r="AY27" s="258" t="s">
        <v>195</v>
      </c>
      <c r="AZ27" s="257" t="s">
        <v>196</v>
      </c>
      <c r="BA27" s="258" t="s">
        <v>196</v>
      </c>
      <c r="BB27" s="257" t="s">
        <v>196</v>
      </c>
      <c r="BC27" s="258" t="s">
        <v>196</v>
      </c>
      <c r="BD27" s="257" t="s">
        <v>195</v>
      </c>
      <c r="BE27" s="258" t="s">
        <v>195</v>
      </c>
      <c r="BF27" s="257" t="s">
        <v>195</v>
      </c>
      <c r="BG27" s="258" t="s">
        <v>195</v>
      </c>
      <c r="BH27" s="257" t="s">
        <v>195</v>
      </c>
      <c r="BI27" s="258" t="s">
        <v>195</v>
      </c>
      <c r="BJ27" s="257" t="s">
        <v>196</v>
      </c>
      <c r="BK27" s="258" t="s">
        <v>196</v>
      </c>
      <c r="BL27" s="257" t="s">
        <v>196</v>
      </c>
      <c r="BM27" s="258" t="s">
        <v>196</v>
      </c>
      <c r="BN27" s="257" t="s">
        <v>196</v>
      </c>
      <c r="BO27" s="258" t="s">
        <v>196</v>
      </c>
      <c r="BP27" s="257" t="s">
        <v>196</v>
      </c>
      <c r="BQ27" s="258" t="s">
        <v>196</v>
      </c>
      <c r="BR27" s="257" t="s">
        <v>196</v>
      </c>
      <c r="BS27" s="258" t="s">
        <v>196</v>
      </c>
      <c r="BT27" s="257" t="s">
        <v>196</v>
      </c>
      <c r="BU27" s="258" t="s">
        <v>195</v>
      </c>
      <c r="BV27" s="257" t="s">
        <v>196</v>
      </c>
      <c r="BW27" s="258" t="s">
        <v>196</v>
      </c>
      <c r="BX27" s="257" t="s">
        <v>196</v>
      </c>
      <c r="BY27" s="258" t="s">
        <v>196</v>
      </c>
      <c r="BZ27" s="257" t="s">
        <v>196</v>
      </c>
      <c r="CA27" s="258" t="s">
        <v>196</v>
      </c>
      <c r="CB27" s="257" t="s">
        <v>196</v>
      </c>
      <c r="CC27" s="258" t="s">
        <v>196</v>
      </c>
      <c r="CD27" s="257" t="s">
        <v>196</v>
      </c>
      <c r="CE27" s="258" t="s">
        <v>196</v>
      </c>
      <c r="CF27" s="257" t="s">
        <v>196</v>
      </c>
      <c r="CG27" s="258" t="s">
        <v>196</v>
      </c>
      <c r="CH27" s="257" t="s">
        <v>196</v>
      </c>
      <c r="CI27" s="258" t="s">
        <v>196</v>
      </c>
      <c r="CJ27" s="257" t="s">
        <v>196</v>
      </c>
      <c r="CK27" s="258" t="s">
        <v>196</v>
      </c>
      <c r="CL27" s="257" t="s">
        <v>196</v>
      </c>
      <c r="CM27" s="258" t="s">
        <v>196</v>
      </c>
      <c r="CN27" s="257" t="s">
        <v>196</v>
      </c>
      <c r="CO27" s="258" t="s">
        <v>195</v>
      </c>
      <c r="CP27" s="257" t="s">
        <v>196</v>
      </c>
      <c r="CQ27" s="258" t="s">
        <v>196</v>
      </c>
      <c r="CR27" s="257" t="s">
        <v>196</v>
      </c>
      <c r="CS27" s="258" t="s">
        <v>196</v>
      </c>
      <c r="CT27" s="257" t="s">
        <v>196</v>
      </c>
      <c r="CU27" s="258" t="s">
        <v>196</v>
      </c>
      <c r="CV27" s="257" t="s">
        <v>196</v>
      </c>
      <c r="CW27" s="258" t="s">
        <v>196</v>
      </c>
      <c r="CX27" s="257" t="s">
        <v>196</v>
      </c>
      <c r="CY27" s="258" t="s">
        <v>196</v>
      </c>
      <c r="CZ27" s="257" t="s">
        <v>196</v>
      </c>
      <c r="DA27" s="258" t="s">
        <v>196</v>
      </c>
      <c r="DB27" s="257" t="s">
        <v>195</v>
      </c>
      <c r="DC27" s="258" t="s">
        <v>195</v>
      </c>
      <c r="DD27" s="257" t="s">
        <v>195</v>
      </c>
      <c r="DE27" s="258" t="s">
        <v>195</v>
      </c>
      <c r="DF27" s="257" t="s">
        <v>195</v>
      </c>
      <c r="DG27" s="258" t="s">
        <v>195</v>
      </c>
      <c r="DH27" s="257" t="s">
        <v>195</v>
      </c>
      <c r="DI27" s="258" t="s">
        <v>196</v>
      </c>
      <c r="DJ27" s="257" t="s">
        <v>195</v>
      </c>
      <c r="DK27" s="258" t="s">
        <v>195</v>
      </c>
      <c r="DL27" s="257" t="s">
        <v>196</v>
      </c>
      <c r="DM27" s="258" t="s">
        <v>196</v>
      </c>
      <c r="DN27" s="257" t="s">
        <v>195</v>
      </c>
      <c r="DO27" s="258" t="s">
        <v>195</v>
      </c>
      <c r="DP27" s="257" t="s">
        <v>196</v>
      </c>
      <c r="DQ27" s="258" t="s">
        <v>195</v>
      </c>
      <c r="DR27" s="257" t="s">
        <v>195</v>
      </c>
      <c r="DS27" s="258" t="s">
        <v>196</v>
      </c>
      <c r="DT27" s="257" t="s">
        <v>196</v>
      </c>
      <c r="DU27" s="258" t="s">
        <v>196</v>
      </c>
      <c r="DV27" s="257" t="s">
        <v>196</v>
      </c>
      <c r="DW27" s="258" t="s">
        <v>196</v>
      </c>
      <c r="DX27" s="257" t="s">
        <v>196</v>
      </c>
      <c r="DY27" s="258"/>
      <c r="DZ27" s="257"/>
      <c r="EA27" s="258"/>
      <c r="EB27" s="257"/>
      <c r="EC27" s="258"/>
      <c r="ED27" s="258" t="s">
        <v>196</v>
      </c>
      <c r="EE27" s="257"/>
      <c r="EF27" s="258"/>
      <c r="EG27" s="257"/>
      <c r="EH27" s="258"/>
      <c r="EI27" s="257"/>
      <c r="EJ27" s="258"/>
      <c r="EK27" s="257"/>
      <c r="EL27" s="258">
        <v>0</v>
      </c>
      <c r="EM27" s="257"/>
      <c r="EN27" s="258"/>
      <c r="EO27" s="257" t="s">
        <v>196</v>
      </c>
      <c r="EP27" s="257" t="s">
        <v>196</v>
      </c>
      <c r="EQ27" s="257" t="s">
        <v>196</v>
      </c>
      <c r="ER27" s="257" t="s">
        <v>196</v>
      </c>
      <c r="ES27" s="257"/>
      <c r="ET27" s="258" t="s">
        <v>196</v>
      </c>
      <c r="EU27" s="257"/>
      <c r="EV27" s="258"/>
      <c r="EW27" s="257"/>
      <c r="EX27" s="258"/>
      <c r="EY27" s="257"/>
      <c r="EZ27" s="258"/>
      <c r="FA27" s="257"/>
      <c r="FB27" s="258"/>
      <c r="FC27" s="257"/>
      <c r="FD27" s="258"/>
      <c r="FE27" s="257"/>
      <c r="FF27" s="258"/>
      <c r="FG27" s="257"/>
      <c r="FH27" s="258"/>
      <c r="FI27" s="257"/>
      <c r="FJ27" s="258"/>
      <c r="FK27" s="257"/>
      <c r="FL27" s="258"/>
      <c r="FM27" s="257"/>
      <c r="FN27" s="258"/>
      <c r="FO27" s="257"/>
      <c r="FP27" s="258"/>
      <c r="FQ27" s="257"/>
      <c r="FR27" s="258"/>
      <c r="FS27" s="257"/>
      <c r="FT27" s="258"/>
      <c r="FU27" s="257"/>
      <c r="FV27" s="258"/>
      <c r="FW27" s="257"/>
      <c r="FX27" s="258"/>
      <c r="FY27" s="257"/>
      <c r="FZ27" s="258"/>
      <c r="GA27" s="257"/>
      <c r="GB27" s="258"/>
      <c r="GC27" s="257"/>
      <c r="GD27" s="258"/>
      <c r="GE27" s="257"/>
      <c r="GF27" s="258"/>
      <c r="GG27" s="257"/>
      <c r="GH27" s="258"/>
      <c r="GI27" s="257"/>
      <c r="GJ27" s="258"/>
      <c r="GK27" s="257"/>
      <c r="GL27" s="258"/>
      <c r="GM27" s="257"/>
      <c r="GN27" s="257"/>
      <c r="GO27" s="257"/>
      <c r="GP27" s="258"/>
      <c r="GQ27" s="257"/>
      <c r="GR27" s="258"/>
      <c r="GS27" s="257"/>
      <c r="GT27" s="258"/>
      <c r="GU27" s="257"/>
      <c r="GV27" s="258"/>
      <c r="GW27" s="257"/>
      <c r="GX27" s="258"/>
      <c r="GY27" s="257"/>
      <c r="GZ27" s="258"/>
      <c r="HA27" s="257"/>
      <c r="HB27" s="258"/>
      <c r="HC27" s="257"/>
      <c r="HD27" s="258"/>
      <c r="HE27" s="257"/>
      <c r="HF27" s="258"/>
      <c r="HG27" s="257"/>
      <c r="HH27" s="258"/>
      <c r="HI27" s="257"/>
      <c r="HJ27" s="258"/>
      <c r="HK27" s="257"/>
      <c r="HL27" s="258"/>
      <c r="HM27" s="257"/>
      <c r="HN27" s="258"/>
      <c r="HO27" s="257"/>
      <c r="HP27" s="258"/>
      <c r="HQ27" s="257"/>
      <c r="HR27" s="258"/>
      <c r="HS27" s="257"/>
      <c r="HT27" s="258"/>
      <c r="HU27" s="257"/>
      <c r="HV27" s="258"/>
      <c r="HW27" s="257"/>
      <c r="HX27" s="258"/>
      <c r="HY27" s="257"/>
      <c r="HZ27" s="258" t="s">
        <v>195</v>
      </c>
      <c r="IA27" s="257"/>
      <c r="IB27" s="258"/>
      <c r="IE27" s="303">
        <f t="shared" si="0"/>
        <v>131</v>
      </c>
      <c r="IF27" s="303">
        <f t="shared" si="1"/>
        <v>73</v>
      </c>
      <c r="IG27" s="303">
        <f t="shared" si="2"/>
        <v>57</v>
      </c>
      <c r="IH27" s="303">
        <f t="shared" si="3"/>
        <v>1</v>
      </c>
    </row>
    <row r="28" spans="1:242" s="30" customFormat="1" x14ac:dyDescent="0.2">
      <c r="A28" s="143">
        <v>212</v>
      </c>
      <c r="B28" s="143" t="s">
        <v>2701</v>
      </c>
      <c r="C28" s="143"/>
      <c r="D28" s="143"/>
      <c r="E28" s="244"/>
      <c r="F28" s="259" t="s">
        <v>196</v>
      </c>
      <c r="G28" s="260" t="s">
        <v>196</v>
      </c>
      <c r="H28" s="259" t="s">
        <v>196</v>
      </c>
      <c r="I28" s="260" t="s">
        <v>196</v>
      </c>
      <c r="J28" s="259" t="s">
        <v>196</v>
      </c>
      <c r="K28" s="260" t="s">
        <v>196</v>
      </c>
      <c r="L28" s="259" t="s">
        <v>196</v>
      </c>
      <c r="M28" s="258" t="s">
        <v>195</v>
      </c>
      <c r="N28" s="257" t="s">
        <v>195</v>
      </c>
      <c r="O28" s="258" t="s">
        <v>195</v>
      </c>
      <c r="P28" s="257" t="s">
        <v>195</v>
      </c>
      <c r="Q28" s="258" t="s">
        <v>195</v>
      </c>
      <c r="R28" s="257" t="s">
        <v>195</v>
      </c>
      <c r="S28" s="258" t="s">
        <v>195</v>
      </c>
      <c r="T28" s="257" t="s">
        <v>195</v>
      </c>
      <c r="U28" s="258" t="s">
        <v>195</v>
      </c>
      <c r="V28" s="257" t="s">
        <v>195</v>
      </c>
      <c r="W28" s="258" t="s">
        <v>195</v>
      </c>
      <c r="X28" s="257" t="s">
        <v>195</v>
      </c>
      <c r="Y28" s="258" t="s">
        <v>195</v>
      </c>
      <c r="Z28" s="257" t="s">
        <v>195</v>
      </c>
      <c r="AA28" s="258" t="s">
        <v>195</v>
      </c>
      <c r="AB28" s="257" t="s">
        <v>195</v>
      </c>
      <c r="AC28" s="258" t="s">
        <v>195</v>
      </c>
      <c r="AD28" s="257" t="s">
        <v>195</v>
      </c>
      <c r="AE28" s="258" t="s">
        <v>195</v>
      </c>
      <c r="AF28" s="257" t="s">
        <v>195</v>
      </c>
      <c r="AG28" s="258" t="s">
        <v>195</v>
      </c>
      <c r="AH28" s="257" t="s">
        <v>195</v>
      </c>
      <c r="AI28" s="258" t="s">
        <v>196</v>
      </c>
      <c r="AJ28" s="257" t="s">
        <v>196</v>
      </c>
      <c r="AK28" s="258" t="s">
        <v>195</v>
      </c>
      <c r="AL28" s="257" t="s">
        <v>195</v>
      </c>
      <c r="AM28" s="258" t="s">
        <v>195</v>
      </c>
      <c r="AN28" s="257" t="s">
        <v>195</v>
      </c>
      <c r="AO28" s="258" t="s">
        <v>195</v>
      </c>
      <c r="AP28" s="257" t="s">
        <v>195</v>
      </c>
      <c r="AQ28" s="258" t="s">
        <v>195</v>
      </c>
      <c r="AR28" s="257" t="s">
        <v>195</v>
      </c>
      <c r="AS28" s="258" t="s">
        <v>195</v>
      </c>
      <c r="AT28" s="257" t="s">
        <v>196</v>
      </c>
      <c r="AU28" s="258" t="s">
        <v>195</v>
      </c>
      <c r="AV28" s="257" t="s">
        <v>196</v>
      </c>
      <c r="AW28" s="258" t="s">
        <v>195</v>
      </c>
      <c r="AX28" s="257" t="s">
        <v>195</v>
      </c>
      <c r="AY28" s="258" t="s">
        <v>195</v>
      </c>
      <c r="AZ28" s="257" t="s">
        <v>196</v>
      </c>
      <c r="BA28" s="258" t="s">
        <v>196</v>
      </c>
      <c r="BB28" s="257" t="s">
        <v>196</v>
      </c>
      <c r="BC28" s="258" t="s">
        <v>196</v>
      </c>
      <c r="BD28" s="257" t="s">
        <v>195</v>
      </c>
      <c r="BE28" s="258" t="s">
        <v>195</v>
      </c>
      <c r="BF28" s="257" t="s">
        <v>195</v>
      </c>
      <c r="BG28" s="258" t="s">
        <v>195</v>
      </c>
      <c r="BH28" s="257" t="s">
        <v>195</v>
      </c>
      <c r="BI28" s="258" t="s">
        <v>195</v>
      </c>
      <c r="BJ28" s="257" t="s">
        <v>196</v>
      </c>
      <c r="BK28" s="258" t="s">
        <v>196</v>
      </c>
      <c r="BL28" s="257" t="s">
        <v>196</v>
      </c>
      <c r="BM28" s="258" t="s">
        <v>196</v>
      </c>
      <c r="BN28" s="257" t="s">
        <v>196</v>
      </c>
      <c r="BO28" s="258" t="s">
        <v>196</v>
      </c>
      <c r="BP28" s="257" t="s">
        <v>196</v>
      </c>
      <c r="BQ28" s="258" t="s">
        <v>196</v>
      </c>
      <c r="BR28" s="257" t="s">
        <v>196</v>
      </c>
      <c r="BS28" s="258" t="s">
        <v>196</v>
      </c>
      <c r="BT28" s="257" t="s">
        <v>196</v>
      </c>
      <c r="BU28" s="258" t="s">
        <v>195</v>
      </c>
      <c r="BV28" s="257" t="s">
        <v>196</v>
      </c>
      <c r="BW28" s="258" t="s">
        <v>196</v>
      </c>
      <c r="BX28" s="257" t="s">
        <v>196</v>
      </c>
      <c r="BY28" s="258" t="s">
        <v>196</v>
      </c>
      <c r="BZ28" s="257" t="s">
        <v>196</v>
      </c>
      <c r="CA28" s="258" t="s">
        <v>196</v>
      </c>
      <c r="CB28" s="257" t="s">
        <v>196</v>
      </c>
      <c r="CC28" s="258" t="s">
        <v>196</v>
      </c>
      <c r="CD28" s="257" t="s">
        <v>196</v>
      </c>
      <c r="CE28" s="258" t="s">
        <v>196</v>
      </c>
      <c r="CF28" s="257" t="s">
        <v>196</v>
      </c>
      <c r="CG28" s="258" t="s">
        <v>196</v>
      </c>
      <c r="CH28" s="257" t="s">
        <v>196</v>
      </c>
      <c r="CI28" s="258" t="s">
        <v>196</v>
      </c>
      <c r="CJ28" s="257" t="s">
        <v>196</v>
      </c>
      <c r="CK28" s="258" t="s">
        <v>196</v>
      </c>
      <c r="CL28" s="257" t="s">
        <v>196</v>
      </c>
      <c r="CM28" s="258" t="s">
        <v>196</v>
      </c>
      <c r="CN28" s="257" t="s">
        <v>196</v>
      </c>
      <c r="CO28" s="258" t="s">
        <v>195</v>
      </c>
      <c r="CP28" s="257" t="s">
        <v>196</v>
      </c>
      <c r="CQ28" s="258" t="s">
        <v>196</v>
      </c>
      <c r="CR28" s="257" t="s">
        <v>196</v>
      </c>
      <c r="CS28" s="258" t="s">
        <v>196</v>
      </c>
      <c r="CT28" s="257" t="s">
        <v>196</v>
      </c>
      <c r="CU28" s="258" t="s">
        <v>196</v>
      </c>
      <c r="CV28" s="257" t="s">
        <v>196</v>
      </c>
      <c r="CW28" s="258" t="s">
        <v>196</v>
      </c>
      <c r="CX28" s="257" t="s">
        <v>196</v>
      </c>
      <c r="CY28" s="258" t="s">
        <v>196</v>
      </c>
      <c r="CZ28" s="257" t="s">
        <v>196</v>
      </c>
      <c r="DA28" s="258" t="s">
        <v>196</v>
      </c>
      <c r="DB28" s="257" t="s">
        <v>195</v>
      </c>
      <c r="DC28" s="258" t="s">
        <v>195</v>
      </c>
      <c r="DD28" s="257" t="s">
        <v>195</v>
      </c>
      <c r="DE28" s="258" t="s">
        <v>195</v>
      </c>
      <c r="DF28" s="257" t="s">
        <v>195</v>
      </c>
      <c r="DG28" s="258" t="s">
        <v>195</v>
      </c>
      <c r="DH28" s="257" t="s">
        <v>195</v>
      </c>
      <c r="DI28" s="258" t="s">
        <v>196</v>
      </c>
      <c r="DJ28" s="257" t="s">
        <v>195</v>
      </c>
      <c r="DK28" s="258" t="s">
        <v>195</v>
      </c>
      <c r="DL28" s="257" t="s">
        <v>196</v>
      </c>
      <c r="DM28" s="258" t="s">
        <v>196</v>
      </c>
      <c r="DN28" s="257" t="s">
        <v>195</v>
      </c>
      <c r="DO28" s="258" t="s">
        <v>195</v>
      </c>
      <c r="DP28" s="257" t="s">
        <v>196</v>
      </c>
      <c r="DQ28" s="258" t="s">
        <v>195</v>
      </c>
      <c r="DR28" s="257" t="s">
        <v>195</v>
      </c>
      <c r="DS28" s="258" t="s">
        <v>196</v>
      </c>
      <c r="DT28" s="257" t="s">
        <v>196</v>
      </c>
      <c r="DU28" s="258" t="s">
        <v>196</v>
      </c>
      <c r="DV28" s="257" t="s">
        <v>196</v>
      </c>
      <c r="DW28" s="258" t="s">
        <v>196</v>
      </c>
      <c r="DX28" s="257" t="s">
        <v>195</v>
      </c>
      <c r="DY28" s="258"/>
      <c r="DZ28" s="257"/>
      <c r="EA28" s="258"/>
      <c r="EB28" s="257"/>
      <c r="EC28" s="258"/>
      <c r="ED28" s="258" t="s">
        <v>196</v>
      </c>
      <c r="EE28" s="257"/>
      <c r="EF28" s="258"/>
      <c r="EG28" s="257"/>
      <c r="EH28" s="258"/>
      <c r="EI28" s="257"/>
      <c r="EJ28" s="258"/>
      <c r="EK28" s="257"/>
      <c r="EL28" s="258">
        <v>0</v>
      </c>
      <c r="EM28" s="257"/>
      <c r="EN28" s="258"/>
      <c r="EO28" s="257" t="s">
        <v>196</v>
      </c>
      <c r="EP28" s="257" t="s">
        <v>196</v>
      </c>
      <c r="EQ28" s="257" t="s">
        <v>196</v>
      </c>
      <c r="ER28" s="257" t="s">
        <v>196</v>
      </c>
      <c r="ES28" s="257"/>
      <c r="ET28" s="258" t="s">
        <v>196</v>
      </c>
      <c r="EU28" s="257"/>
      <c r="EV28" s="258"/>
      <c r="EW28" s="257"/>
      <c r="EX28" s="258"/>
      <c r="EY28" s="257"/>
      <c r="EZ28" s="258"/>
      <c r="FA28" s="257"/>
      <c r="FB28" s="258"/>
      <c r="FC28" s="257"/>
      <c r="FD28" s="258"/>
      <c r="FE28" s="257"/>
      <c r="FF28" s="258"/>
      <c r="FG28" s="257"/>
      <c r="FH28" s="258"/>
      <c r="FI28" s="257"/>
      <c r="FJ28" s="258"/>
      <c r="FK28" s="257"/>
      <c r="FL28" s="258"/>
      <c r="FM28" s="257"/>
      <c r="FN28" s="258"/>
      <c r="FO28" s="257"/>
      <c r="FP28" s="258"/>
      <c r="FQ28" s="257"/>
      <c r="FR28" s="258"/>
      <c r="FS28" s="257"/>
      <c r="FT28" s="258"/>
      <c r="FU28" s="257"/>
      <c r="FV28" s="258"/>
      <c r="FW28" s="257"/>
      <c r="FX28" s="258"/>
      <c r="FY28" s="257"/>
      <c r="FZ28" s="258"/>
      <c r="GA28" s="257"/>
      <c r="GB28" s="258"/>
      <c r="GC28" s="257"/>
      <c r="GD28" s="258"/>
      <c r="GE28" s="257"/>
      <c r="GF28" s="258"/>
      <c r="GG28" s="257"/>
      <c r="GH28" s="258"/>
      <c r="GI28" s="257"/>
      <c r="GJ28" s="258"/>
      <c r="GK28" s="257"/>
      <c r="GL28" s="258"/>
      <c r="GM28" s="257"/>
      <c r="GN28" s="257"/>
      <c r="GO28" s="257"/>
      <c r="GP28" s="258"/>
      <c r="GQ28" s="257"/>
      <c r="GR28" s="258"/>
      <c r="GS28" s="257"/>
      <c r="GT28" s="258"/>
      <c r="GU28" s="257"/>
      <c r="GV28" s="258"/>
      <c r="GW28" s="257"/>
      <c r="GX28" s="258"/>
      <c r="GY28" s="257"/>
      <c r="GZ28" s="258"/>
      <c r="HA28" s="257"/>
      <c r="HB28" s="258"/>
      <c r="HC28" s="257"/>
      <c r="HD28" s="258"/>
      <c r="HE28" s="257"/>
      <c r="HF28" s="258"/>
      <c r="HG28" s="257"/>
      <c r="HH28" s="258"/>
      <c r="HI28" s="257"/>
      <c r="HJ28" s="258"/>
      <c r="HK28" s="257"/>
      <c r="HL28" s="258"/>
      <c r="HM28" s="257"/>
      <c r="HN28" s="258"/>
      <c r="HO28" s="257"/>
      <c r="HP28" s="258"/>
      <c r="HQ28" s="257"/>
      <c r="HR28" s="258"/>
      <c r="HS28" s="257"/>
      <c r="HT28" s="258"/>
      <c r="HU28" s="257"/>
      <c r="HV28" s="258"/>
      <c r="HW28" s="257"/>
      <c r="HX28" s="258"/>
      <c r="HY28" s="257"/>
      <c r="HZ28" s="258" t="s">
        <v>195</v>
      </c>
      <c r="IA28" s="257"/>
      <c r="IB28" s="258"/>
      <c r="IE28" s="303">
        <f t="shared" si="0"/>
        <v>131</v>
      </c>
      <c r="IF28" s="303">
        <f t="shared" si="1"/>
        <v>72</v>
      </c>
      <c r="IG28" s="303">
        <f t="shared" si="2"/>
        <v>58</v>
      </c>
      <c r="IH28" s="303">
        <f t="shared" si="3"/>
        <v>1</v>
      </c>
    </row>
    <row r="29" spans="1:242" s="30" customFormat="1" x14ac:dyDescent="0.2">
      <c r="A29" s="143">
        <v>213</v>
      </c>
      <c r="B29" s="143" t="s">
        <v>2702</v>
      </c>
      <c r="C29" s="143"/>
      <c r="D29" s="143"/>
      <c r="E29" s="244"/>
      <c r="F29" s="259" t="s">
        <v>196</v>
      </c>
      <c r="G29" s="260" t="s">
        <v>196</v>
      </c>
      <c r="H29" s="259" t="s">
        <v>196</v>
      </c>
      <c r="I29" s="260" t="s">
        <v>196</v>
      </c>
      <c r="J29" s="259" t="s">
        <v>196</v>
      </c>
      <c r="K29" s="260" t="s">
        <v>196</v>
      </c>
      <c r="L29" s="259" t="s">
        <v>196</v>
      </c>
      <c r="M29" s="258" t="s">
        <v>195</v>
      </c>
      <c r="N29" s="257" t="s">
        <v>195</v>
      </c>
      <c r="O29" s="258" t="s">
        <v>195</v>
      </c>
      <c r="P29" s="257" t="s">
        <v>195</v>
      </c>
      <c r="Q29" s="258" t="s">
        <v>195</v>
      </c>
      <c r="R29" s="257" t="s">
        <v>195</v>
      </c>
      <c r="S29" s="258" t="s">
        <v>195</v>
      </c>
      <c r="T29" s="257" t="s">
        <v>195</v>
      </c>
      <c r="U29" s="258" t="s">
        <v>195</v>
      </c>
      <c r="V29" s="257" t="s">
        <v>195</v>
      </c>
      <c r="W29" s="258" t="s">
        <v>195</v>
      </c>
      <c r="X29" s="257" t="s">
        <v>195</v>
      </c>
      <c r="Y29" s="258" t="s">
        <v>195</v>
      </c>
      <c r="Z29" s="257" t="s">
        <v>195</v>
      </c>
      <c r="AA29" s="258" t="s">
        <v>195</v>
      </c>
      <c r="AB29" s="257" t="s">
        <v>195</v>
      </c>
      <c r="AC29" s="258" t="s">
        <v>195</v>
      </c>
      <c r="AD29" s="257" t="s">
        <v>195</v>
      </c>
      <c r="AE29" s="258" t="s">
        <v>195</v>
      </c>
      <c r="AF29" s="257" t="s">
        <v>195</v>
      </c>
      <c r="AG29" s="258" t="s">
        <v>195</v>
      </c>
      <c r="AH29" s="257" t="s">
        <v>195</v>
      </c>
      <c r="AI29" s="258" t="s">
        <v>196</v>
      </c>
      <c r="AJ29" s="257" t="s">
        <v>196</v>
      </c>
      <c r="AK29" s="258" t="s">
        <v>195</v>
      </c>
      <c r="AL29" s="257" t="s">
        <v>195</v>
      </c>
      <c r="AM29" s="258" t="s">
        <v>195</v>
      </c>
      <c r="AN29" s="257" t="s">
        <v>195</v>
      </c>
      <c r="AO29" s="258" t="s">
        <v>195</v>
      </c>
      <c r="AP29" s="257" t="s">
        <v>195</v>
      </c>
      <c r="AQ29" s="258" t="s">
        <v>195</v>
      </c>
      <c r="AR29" s="257" t="s">
        <v>195</v>
      </c>
      <c r="AS29" s="258" t="s">
        <v>195</v>
      </c>
      <c r="AT29" s="257" t="s">
        <v>196</v>
      </c>
      <c r="AU29" s="258" t="s">
        <v>195</v>
      </c>
      <c r="AV29" s="257" t="s">
        <v>196</v>
      </c>
      <c r="AW29" s="258" t="s">
        <v>195</v>
      </c>
      <c r="AX29" s="257" t="s">
        <v>195</v>
      </c>
      <c r="AY29" s="258" t="s">
        <v>195</v>
      </c>
      <c r="AZ29" s="257" t="s">
        <v>196</v>
      </c>
      <c r="BA29" s="258" t="s">
        <v>196</v>
      </c>
      <c r="BB29" s="257" t="s">
        <v>196</v>
      </c>
      <c r="BC29" s="258" t="s">
        <v>196</v>
      </c>
      <c r="BD29" s="257" t="s">
        <v>195</v>
      </c>
      <c r="BE29" s="258" t="s">
        <v>195</v>
      </c>
      <c r="BF29" s="257" t="s">
        <v>195</v>
      </c>
      <c r="BG29" s="258" t="s">
        <v>195</v>
      </c>
      <c r="BH29" s="257" t="s">
        <v>195</v>
      </c>
      <c r="BI29" s="258" t="s">
        <v>195</v>
      </c>
      <c r="BJ29" s="257" t="s">
        <v>196</v>
      </c>
      <c r="BK29" s="258" t="s">
        <v>196</v>
      </c>
      <c r="BL29" s="257" t="s">
        <v>196</v>
      </c>
      <c r="BM29" s="258" t="s">
        <v>196</v>
      </c>
      <c r="BN29" s="257" t="s">
        <v>196</v>
      </c>
      <c r="BO29" s="258" t="s">
        <v>196</v>
      </c>
      <c r="BP29" s="257" t="s">
        <v>196</v>
      </c>
      <c r="BQ29" s="258" t="s">
        <v>196</v>
      </c>
      <c r="BR29" s="257" t="s">
        <v>196</v>
      </c>
      <c r="BS29" s="258" t="s">
        <v>196</v>
      </c>
      <c r="BT29" s="257" t="s">
        <v>196</v>
      </c>
      <c r="BU29" s="258" t="s">
        <v>195</v>
      </c>
      <c r="BV29" s="257" t="s">
        <v>196</v>
      </c>
      <c r="BW29" s="258" t="s">
        <v>196</v>
      </c>
      <c r="BX29" s="257" t="s">
        <v>196</v>
      </c>
      <c r="BY29" s="258" t="s">
        <v>196</v>
      </c>
      <c r="BZ29" s="257" t="s">
        <v>196</v>
      </c>
      <c r="CA29" s="258" t="s">
        <v>196</v>
      </c>
      <c r="CB29" s="257" t="s">
        <v>196</v>
      </c>
      <c r="CC29" s="258" t="s">
        <v>196</v>
      </c>
      <c r="CD29" s="257" t="s">
        <v>196</v>
      </c>
      <c r="CE29" s="258" t="s">
        <v>196</v>
      </c>
      <c r="CF29" s="257" t="s">
        <v>196</v>
      </c>
      <c r="CG29" s="258" t="s">
        <v>196</v>
      </c>
      <c r="CH29" s="257" t="s">
        <v>196</v>
      </c>
      <c r="CI29" s="258" t="s">
        <v>196</v>
      </c>
      <c r="CJ29" s="257" t="s">
        <v>196</v>
      </c>
      <c r="CK29" s="258" t="s">
        <v>196</v>
      </c>
      <c r="CL29" s="257" t="s">
        <v>196</v>
      </c>
      <c r="CM29" s="258" t="s">
        <v>196</v>
      </c>
      <c r="CN29" s="257" t="s">
        <v>196</v>
      </c>
      <c r="CO29" s="258" t="s">
        <v>195</v>
      </c>
      <c r="CP29" s="257" t="s">
        <v>196</v>
      </c>
      <c r="CQ29" s="258" t="s">
        <v>196</v>
      </c>
      <c r="CR29" s="257" t="s">
        <v>196</v>
      </c>
      <c r="CS29" s="258" t="s">
        <v>196</v>
      </c>
      <c r="CT29" s="257" t="s">
        <v>196</v>
      </c>
      <c r="CU29" s="258" t="s">
        <v>196</v>
      </c>
      <c r="CV29" s="257" t="s">
        <v>196</v>
      </c>
      <c r="CW29" s="258" t="s">
        <v>196</v>
      </c>
      <c r="CX29" s="257" t="s">
        <v>196</v>
      </c>
      <c r="CY29" s="258" t="s">
        <v>196</v>
      </c>
      <c r="CZ29" s="257" t="s">
        <v>196</v>
      </c>
      <c r="DA29" s="258" t="s">
        <v>196</v>
      </c>
      <c r="DB29" s="257" t="s">
        <v>195</v>
      </c>
      <c r="DC29" s="258" t="s">
        <v>195</v>
      </c>
      <c r="DD29" s="257" t="s">
        <v>195</v>
      </c>
      <c r="DE29" s="258" t="s">
        <v>195</v>
      </c>
      <c r="DF29" s="257" t="s">
        <v>195</v>
      </c>
      <c r="DG29" s="258" t="s">
        <v>195</v>
      </c>
      <c r="DH29" s="257" t="s">
        <v>195</v>
      </c>
      <c r="DI29" s="258" t="s">
        <v>196</v>
      </c>
      <c r="DJ29" s="257" t="s">
        <v>195</v>
      </c>
      <c r="DK29" s="258" t="s">
        <v>195</v>
      </c>
      <c r="DL29" s="257" t="s">
        <v>196</v>
      </c>
      <c r="DM29" s="258" t="s">
        <v>196</v>
      </c>
      <c r="DN29" s="257" t="s">
        <v>195</v>
      </c>
      <c r="DO29" s="258" t="s">
        <v>195</v>
      </c>
      <c r="DP29" s="257" t="s">
        <v>196</v>
      </c>
      <c r="DQ29" s="258" t="s">
        <v>195</v>
      </c>
      <c r="DR29" s="257" t="s">
        <v>195</v>
      </c>
      <c r="DS29" s="258" t="s">
        <v>196</v>
      </c>
      <c r="DT29" s="257" t="s">
        <v>196</v>
      </c>
      <c r="DU29" s="258" t="s">
        <v>196</v>
      </c>
      <c r="DV29" s="257" t="s">
        <v>196</v>
      </c>
      <c r="DW29" s="258" t="s">
        <v>196</v>
      </c>
      <c r="DX29" s="257" t="s">
        <v>196</v>
      </c>
      <c r="DY29" s="258"/>
      <c r="DZ29" s="257"/>
      <c r="EA29" s="258"/>
      <c r="EB29" s="257"/>
      <c r="EC29" s="258"/>
      <c r="ED29" s="258" t="s">
        <v>196</v>
      </c>
      <c r="EE29" s="257"/>
      <c r="EF29" s="258"/>
      <c r="EG29" s="257"/>
      <c r="EH29" s="258"/>
      <c r="EI29" s="257"/>
      <c r="EJ29" s="258"/>
      <c r="EK29" s="257"/>
      <c r="EL29" s="258">
        <v>0</v>
      </c>
      <c r="EM29" s="257"/>
      <c r="EN29" s="258"/>
      <c r="EO29" s="257" t="s">
        <v>196</v>
      </c>
      <c r="EP29" s="257" t="s">
        <v>196</v>
      </c>
      <c r="EQ29" s="257" t="s">
        <v>196</v>
      </c>
      <c r="ER29" s="257" t="s">
        <v>196</v>
      </c>
      <c r="ES29" s="257"/>
      <c r="ET29" s="258" t="s">
        <v>196</v>
      </c>
      <c r="EU29" s="257"/>
      <c r="EV29" s="258"/>
      <c r="EW29" s="257"/>
      <c r="EX29" s="258"/>
      <c r="EY29" s="257"/>
      <c r="EZ29" s="258"/>
      <c r="FA29" s="257"/>
      <c r="FB29" s="258"/>
      <c r="FC29" s="257"/>
      <c r="FD29" s="258"/>
      <c r="FE29" s="257"/>
      <c r="FF29" s="258"/>
      <c r="FG29" s="257"/>
      <c r="FH29" s="258"/>
      <c r="FI29" s="257"/>
      <c r="FJ29" s="258"/>
      <c r="FK29" s="257"/>
      <c r="FL29" s="258"/>
      <c r="FM29" s="257"/>
      <c r="FN29" s="258"/>
      <c r="FO29" s="257"/>
      <c r="FP29" s="258"/>
      <c r="FQ29" s="257"/>
      <c r="FR29" s="258"/>
      <c r="FS29" s="257"/>
      <c r="FT29" s="258"/>
      <c r="FU29" s="257"/>
      <c r="FV29" s="258"/>
      <c r="FW29" s="257"/>
      <c r="FX29" s="258"/>
      <c r="FY29" s="257"/>
      <c r="FZ29" s="258"/>
      <c r="GA29" s="257"/>
      <c r="GB29" s="258"/>
      <c r="GC29" s="257"/>
      <c r="GD29" s="258"/>
      <c r="GE29" s="257"/>
      <c r="GF29" s="258"/>
      <c r="GG29" s="257"/>
      <c r="GH29" s="258"/>
      <c r="GI29" s="257"/>
      <c r="GJ29" s="258"/>
      <c r="GK29" s="257"/>
      <c r="GL29" s="258"/>
      <c r="GM29" s="257"/>
      <c r="GN29" s="257"/>
      <c r="GO29" s="257"/>
      <c r="GP29" s="258"/>
      <c r="GQ29" s="257"/>
      <c r="GR29" s="258"/>
      <c r="GS29" s="257"/>
      <c r="GT29" s="258"/>
      <c r="GU29" s="257"/>
      <c r="GV29" s="258"/>
      <c r="GW29" s="257"/>
      <c r="GX29" s="258"/>
      <c r="GY29" s="257"/>
      <c r="GZ29" s="258"/>
      <c r="HA29" s="257"/>
      <c r="HB29" s="258"/>
      <c r="HC29" s="257"/>
      <c r="HD29" s="258"/>
      <c r="HE29" s="257"/>
      <c r="HF29" s="258"/>
      <c r="HG29" s="257"/>
      <c r="HH29" s="258"/>
      <c r="HI29" s="257"/>
      <c r="HJ29" s="258"/>
      <c r="HK29" s="257"/>
      <c r="HL29" s="258"/>
      <c r="HM29" s="257"/>
      <c r="HN29" s="258"/>
      <c r="HO29" s="257"/>
      <c r="HP29" s="258"/>
      <c r="HQ29" s="257"/>
      <c r="HR29" s="258"/>
      <c r="HS29" s="257"/>
      <c r="HT29" s="258"/>
      <c r="HU29" s="257"/>
      <c r="HV29" s="258"/>
      <c r="HW29" s="257"/>
      <c r="HX29" s="258"/>
      <c r="HY29" s="257"/>
      <c r="HZ29" s="258" t="s">
        <v>195</v>
      </c>
      <c r="IA29" s="257"/>
      <c r="IB29" s="258"/>
      <c r="IE29" s="303">
        <f t="shared" si="0"/>
        <v>131</v>
      </c>
      <c r="IF29" s="303">
        <f t="shared" si="1"/>
        <v>73</v>
      </c>
      <c r="IG29" s="303">
        <f t="shared" si="2"/>
        <v>57</v>
      </c>
      <c r="IH29" s="303">
        <f t="shared" si="3"/>
        <v>1</v>
      </c>
    </row>
    <row r="30" spans="1:242" s="30" customFormat="1" x14ac:dyDescent="0.2">
      <c r="A30" s="143">
        <v>214</v>
      </c>
      <c r="B30" s="143" t="s">
        <v>2703</v>
      </c>
      <c r="C30" s="143"/>
      <c r="D30" s="143"/>
      <c r="E30" s="244"/>
      <c r="F30" s="259" t="s">
        <v>196</v>
      </c>
      <c r="G30" s="260" t="s">
        <v>196</v>
      </c>
      <c r="H30" s="259" t="s">
        <v>196</v>
      </c>
      <c r="I30" s="260" t="s">
        <v>196</v>
      </c>
      <c r="J30" s="259" t="s">
        <v>196</v>
      </c>
      <c r="K30" s="260" t="s">
        <v>196</v>
      </c>
      <c r="L30" s="259" t="s">
        <v>196</v>
      </c>
      <c r="M30" s="258" t="s">
        <v>195</v>
      </c>
      <c r="N30" s="257" t="s">
        <v>195</v>
      </c>
      <c r="O30" s="258" t="s">
        <v>195</v>
      </c>
      <c r="P30" s="257" t="s">
        <v>195</v>
      </c>
      <c r="Q30" s="258" t="s">
        <v>195</v>
      </c>
      <c r="R30" s="257" t="s">
        <v>195</v>
      </c>
      <c r="S30" s="258" t="s">
        <v>195</v>
      </c>
      <c r="T30" s="257" t="s">
        <v>195</v>
      </c>
      <c r="U30" s="258" t="s">
        <v>195</v>
      </c>
      <c r="V30" s="257" t="s">
        <v>195</v>
      </c>
      <c r="W30" s="258" t="s">
        <v>195</v>
      </c>
      <c r="X30" s="257" t="s">
        <v>195</v>
      </c>
      <c r="Y30" s="258" t="s">
        <v>195</v>
      </c>
      <c r="Z30" s="257" t="s">
        <v>195</v>
      </c>
      <c r="AA30" s="258" t="s">
        <v>195</v>
      </c>
      <c r="AB30" s="257" t="s">
        <v>195</v>
      </c>
      <c r="AC30" s="258" t="s">
        <v>195</v>
      </c>
      <c r="AD30" s="257" t="s">
        <v>195</v>
      </c>
      <c r="AE30" s="258" t="s">
        <v>195</v>
      </c>
      <c r="AF30" s="257" t="s">
        <v>195</v>
      </c>
      <c r="AG30" s="258" t="s">
        <v>195</v>
      </c>
      <c r="AH30" s="257" t="s">
        <v>195</v>
      </c>
      <c r="AI30" s="258" t="s">
        <v>196</v>
      </c>
      <c r="AJ30" s="257" t="s">
        <v>196</v>
      </c>
      <c r="AK30" s="258" t="s">
        <v>195</v>
      </c>
      <c r="AL30" s="257" t="s">
        <v>195</v>
      </c>
      <c r="AM30" s="258" t="s">
        <v>195</v>
      </c>
      <c r="AN30" s="257" t="s">
        <v>195</v>
      </c>
      <c r="AO30" s="258" t="s">
        <v>195</v>
      </c>
      <c r="AP30" s="257" t="s">
        <v>195</v>
      </c>
      <c r="AQ30" s="258" t="s">
        <v>195</v>
      </c>
      <c r="AR30" s="257" t="s">
        <v>195</v>
      </c>
      <c r="AS30" s="258" t="s">
        <v>195</v>
      </c>
      <c r="AT30" s="257" t="s">
        <v>196</v>
      </c>
      <c r="AU30" s="258" t="s">
        <v>195</v>
      </c>
      <c r="AV30" s="257" t="s">
        <v>196</v>
      </c>
      <c r="AW30" s="258" t="s">
        <v>195</v>
      </c>
      <c r="AX30" s="257" t="s">
        <v>195</v>
      </c>
      <c r="AY30" s="258" t="s">
        <v>195</v>
      </c>
      <c r="AZ30" s="257" t="s">
        <v>196</v>
      </c>
      <c r="BA30" s="258" t="s">
        <v>196</v>
      </c>
      <c r="BB30" s="257" t="s">
        <v>196</v>
      </c>
      <c r="BC30" s="258" t="s">
        <v>196</v>
      </c>
      <c r="BD30" s="257" t="s">
        <v>195</v>
      </c>
      <c r="BE30" s="258" t="s">
        <v>195</v>
      </c>
      <c r="BF30" s="257" t="s">
        <v>195</v>
      </c>
      <c r="BG30" s="258" t="s">
        <v>195</v>
      </c>
      <c r="BH30" s="257" t="s">
        <v>195</v>
      </c>
      <c r="BI30" s="258" t="s">
        <v>195</v>
      </c>
      <c r="BJ30" s="257" t="s">
        <v>196</v>
      </c>
      <c r="BK30" s="258" t="s">
        <v>196</v>
      </c>
      <c r="BL30" s="257" t="s">
        <v>196</v>
      </c>
      <c r="BM30" s="258" t="s">
        <v>196</v>
      </c>
      <c r="BN30" s="257" t="s">
        <v>196</v>
      </c>
      <c r="BO30" s="258" t="s">
        <v>196</v>
      </c>
      <c r="BP30" s="257" t="s">
        <v>196</v>
      </c>
      <c r="BQ30" s="258" t="s">
        <v>196</v>
      </c>
      <c r="BR30" s="257" t="s">
        <v>196</v>
      </c>
      <c r="BS30" s="258" t="s">
        <v>196</v>
      </c>
      <c r="BT30" s="257" t="s">
        <v>196</v>
      </c>
      <c r="BU30" s="258" t="s">
        <v>195</v>
      </c>
      <c r="BV30" s="257" t="s">
        <v>196</v>
      </c>
      <c r="BW30" s="258" t="s">
        <v>196</v>
      </c>
      <c r="BX30" s="257" t="s">
        <v>196</v>
      </c>
      <c r="BY30" s="258" t="s">
        <v>196</v>
      </c>
      <c r="BZ30" s="257" t="s">
        <v>196</v>
      </c>
      <c r="CA30" s="258" t="s">
        <v>196</v>
      </c>
      <c r="CB30" s="257" t="s">
        <v>196</v>
      </c>
      <c r="CC30" s="258" t="s">
        <v>196</v>
      </c>
      <c r="CD30" s="257" t="s">
        <v>196</v>
      </c>
      <c r="CE30" s="258" t="s">
        <v>196</v>
      </c>
      <c r="CF30" s="257" t="s">
        <v>196</v>
      </c>
      <c r="CG30" s="258" t="s">
        <v>196</v>
      </c>
      <c r="CH30" s="257" t="s">
        <v>196</v>
      </c>
      <c r="CI30" s="258" t="s">
        <v>196</v>
      </c>
      <c r="CJ30" s="257" t="s">
        <v>196</v>
      </c>
      <c r="CK30" s="258" t="s">
        <v>196</v>
      </c>
      <c r="CL30" s="257" t="s">
        <v>196</v>
      </c>
      <c r="CM30" s="258" t="s">
        <v>196</v>
      </c>
      <c r="CN30" s="257" t="s">
        <v>196</v>
      </c>
      <c r="CO30" s="258" t="s">
        <v>195</v>
      </c>
      <c r="CP30" s="257" t="s">
        <v>196</v>
      </c>
      <c r="CQ30" s="258" t="s">
        <v>196</v>
      </c>
      <c r="CR30" s="257" t="s">
        <v>196</v>
      </c>
      <c r="CS30" s="258" t="s">
        <v>196</v>
      </c>
      <c r="CT30" s="257" t="s">
        <v>196</v>
      </c>
      <c r="CU30" s="258" t="s">
        <v>196</v>
      </c>
      <c r="CV30" s="257" t="s">
        <v>196</v>
      </c>
      <c r="CW30" s="258" t="s">
        <v>196</v>
      </c>
      <c r="CX30" s="257" t="s">
        <v>196</v>
      </c>
      <c r="CY30" s="258" t="s">
        <v>196</v>
      </c>
      <c r="CZ30" s="257" t="s">
        <v>196</v>
      </c>
      <c r="DA30" s="258" t="s">
        <v>196</v>
      </c>
      <c r="DB30" s="257" t="s">
        <v>195</v>
      </c>
      <c r="DC30" s="258" t="s">
        <v>195</v>
      </c>
      <c r="DD30" s="257" t="s">
        <v>195</v>
      </c>
      <c r="DE30" s="258" t="s">
        <v>195</v>
      </c>
      <c r="DF30" s="257" t="s">
        <v>195</v>
      </c>
      <c r="DG30" s="258" t="s">
        <v>195</v>
      </c>
      <c r="DH30" s="257" t="s">
        <v>195</v>
      </c>
      <c r="DI30" s="258" t="s">
        <v>196</v>
      </c>
      <c r="DJ30" s="257" t="s">
        <v>195</v>
      </c>
      <c r="DK30" s="258" t="s">
        <v>195</v>
      </c>
      <c r="DL30" s="257" t="s">
        <v>196</v>
      </c>
      <c r="DM30" s="258" t="s">
        <v>196</v>
      </c>
      <c r="DN30" s="257" t="s">
        <v>195</v>
      </c>
      <c r="DO30" s="258" t="s">
        <v>195</v>
      </c>
      <c r="DP30" s="257" t="s">
        <v>196</v>
      </c>
      <c r="DQ30" s="258" t="s">
        <v>195</v>
      </c>
      <c r="DR30" s="257" t="s">
        <v>195</v>
      </c>
      <c r="DS30" s="258" t="s">
        <v>196</v>
      </c>
      <c r="DT30" s="257" t="s">
        <v>196</v>
      </c>
      <c r="DU30" s="258" t="s">
        <v>196</v>
      </c>
      <c r="DV30" s="257" t="s">
        <v>196</v>
      </c>
      <c r="DW30" s="258" t="s">
        <v>196</v>
      </c>
      <c r="DX30" s="257" t="s">
        <v>196</v>
      </c>
      <c r="DY30" s="258"/>
      <c r="DZ30" s="257"/>
      <c r="EA30" s="258"/>
      <c r="EB30" s="257"/>
      <c r="EC30" s="258"/>
      <c r="ED30" s="258" t="s">
        <v>196</v>
      </c>
      <c r="EE30" s="257"/>
      <c r="EF30" s="258"/>
      <c r="EG30" s="257"/>
      <c r="EH30" s="258"/>
      <c r="EI30" s="257"/>
      <c r="EJ30" s="258"/>
      <c r="EK30" s="257"/>
      <c r="EL30" s="258">
        <v>0</v>
      </c>
      <c r="EM30" s="257"/>
      <c r="EN30" s="258"/>
      <c r="EO30" s="257" t="s">
        <v>196</v>
      </c>
      <c r="EP30" s="257" t="s">
        <v>196</v>
      </c>
      <c r="EQ30" s="257" t="s">
        <v>196</v>
      </c>
      <c r="ER30" s="257" t="s">
        <v>196</v>
      </c>
      <c r="ES30" s="257"/>
      <c r="ET30" s="258" t="s">
        <v>196</v>
      </c>
      <c r="EU30" s="257"/>
      <c r="EV30" s="258"/>
      <c r="EW30" s="257"/>
      <c r="EX30" s="258"/>
      <c r="EY30" s="257"/>
      <c r="EZ30" s="258"/>
      <c r="FA30" s="257"/>
      <c r="FB30" s="258"/>
      <c r="FC30" s="257"/>
      <c r="FD30" s="258"/>
      <c r="FE30" s="257"/>
      <c r="FF30" s="258"/>
      <c r="FG30" s="257"/>
      <c r="FH30" s="258"/>
      <c r="FI30" s="257"/>
      <c r="FJ30" s="258"/>
      <c r="FK30" s="257"/>
      <c r="FL30" s="258"/>
      <c r="FM30" s="257"/>
      <c r="FN30" s="258"/>
      <c r="FO30" s="257"/>
      <c r="FP30" s="258"/>
      <c r="FQ30" s="257"/>
      <c r="FR30" s="258"/>
      <c r="FS30" s="257"/>
      <c r="FT30" s="258"/>
      <c r="FU30" s="257"/>
      <c r="FV30" s="258"/>
      <c r="FW30" s="257"/>
      <c r="FX30" s="258"/>
      <c r="FY30" s="257"/>
      <c r="FZ30" s="258"/>
      <c r="GA30" s="257"/>
      <c r="GB30" s="258"/>
      <c r="GC30" s="257"/>
      <c r="GD30" s="258"/>
      <c r="GE30" s="257"/>
      <c r="GF30" s="258"/>
      <c r="GG30" s="257"/>
      <c r="GH30" s="258"/>
      <c r="GI30" s="257"/>
      <c r="GJ30" s="258"/>
      <c r="GK30" s="257"/>
      <c r="GL30" s="258"/>
      <c r="GM30" s="257"/>
      <c r="GN30" s="257"/>
      <c r="GO30" s="257"/>
      <c r="GP30" s="258"/>
      <c r="GQ30" s="257"/>
      <c r="GR30" s="258"/>
      <c r="GS30" s="257"/>
      <c r="GT30" s="258"/>
      <c r="GU30" s="257"/>
      <c r="GV30" s="258"/>
      <c r="GW30" s="257"/>
      <c r="GX30" s="258"/>
      <c r="GY30" s="257"/>
      <c r="GZ30" s="258"/>
      <c r="HA30" s="257"/>
      <c r="HB30" s="258"/>
      <c r="HC30" s="257"/>
      <c r="HD30" s="258"/>
      <c r="HE30" s="257"/>
      <c r="HF30" s="258"/>
      <c r="HG30" s="257"/>
      <c r="HH30" s="258"/>
      <c r="HI30" s="257"/>
      <c r="HJ30" s="258"/>
      <c r="HK30" s="257"/>
      <c r="HL30" s="258"/>
      <c r="HM30" s="257"/>
      <c r="HN30" s="258"/>
      <c r="HO30" s="257"/>
      <c r="HP30" s="258"/>
      <c r="HQ30" s="257"/>
      <c r="HR30" s="258"/>
      <c r="HS30" s="257"/>
      <c r="HT30" s="258"/>
      <c r="HU30" s="257"/>
      <c r="HV30" s="258"/>
      <c r="HW30" s="257"/>
      <c r="HX30" s="258"/>
      <c r="HY30" s="257"/>
      <c r="HZ30" s="258" t="s">
        <v>195</v>
      </c>
      <c r="IA30" s="257"/>
      <c r="IB30" s="258"/>
      <c r="IE30" s="303">
        <f t="shared" si="0"/>
        <v>131</v>
      </c>
      <c r="IF30" s="303">
        <f t="shared" si="1"/>
        <v>73</v>
      </c>
      <c r="IG30" s="303">
        <f t="shared" si="2"/>
        <v>57</v>
      </c>
      <c r="IH30" s="303">
        <f t="shared" si="3"/>
        <v>1</v>
      </c>
    </row>
    <row r="31" spans="1:242" s="30" customFormat="1" x14ac:dyDescent="0.2">
      <c r="A31" s="143">
        <v>215</v>
      </c>
      <c r="B31" s="143" t="s">
        <v>2704</v>
      </c>
      <c r="C31" s="143"/>
      <c r="D31" s="143"/>
      <c r="E31" s="244"/>
      <c r="F31" s="259" t="s">
        <v>196</v>
      </c>
      <c r="G31" s="260" t="s">
        <v>196</v>
      </c>
      <c r="H31" s="259" t="s">
        <v>196</v>
      </c>
      <c r="I31" s="260" t="s">
        <v>196</v>
      </c>
      <c r="J31" s="259" t="s">
        <v>196</v>
      </c>
      <c r="K31" s="260" t="s">
        <v>196</v>
      </c>
      <c r="L31" s="259" t="s">
        <v>196</v>
      </c>
      <c r="M31" s="258" t="s">
        <v>195</v>
      </c>
      <c r="N31" s="257" t="s">
        <v>195</v>
      </c>
      <c r="O31" s="258" t="s">
        <v>195</v>
      </c>
      <c r="P31" s="257" t="s">
        <v>195</v>
      </c>
      <c r="Q31" s="258" t="s">
        <v>195</v>
      </c>
      <c r="R31" s="257" t="s">
        <v>195</v>
      </c>
      <c r="S31" s="258" t="s">
        <v>195</v>
      </c>
      <c r="T31" s="257" t="s">
        <v>195</v>
      </c>
      <c r="U31" s="258" t="s">
        <v>195</v>
      </c>
      <c r="V31" s="257" t="s">
        <v>195</v>
      </c>
      <c r="W31" s="258" t="s">
        <v>195</v>
      </c>
      <c r="X31" s="257" t="s">
        <v>195</v>
      </c>
      <c r="Y31" s="258" t="s">
        <v>195</v>
      </c>
      <c r="Z31" s="257" t="s">
        <v>195</v>
      </c>
      <c r="AA31" s="258" t="s">
        <v>195</v>
      </c>
      <c r="AB31" s="257" t="s">
        <v>195</v>
      </c>
      <c r="AC31" s="258" t="s">
        <v>195</v>
      </c>
      <c r="AD31" s="257" t="s">
        <v>195</v>
      </c>
      <c r="AE31" s="258" t="s">
        <v>195</v>
      </c>
      <c r="AF31" s="257" t="s">
        <v>195</v>
      </c>
      <c r="AG31" s="258" t="s">
        <v>195</v>
      </c>
      <c r="AH31" s="257" t="s">
        <v>195</v>
      </c>
      <c r="AI31" s="258" t="s">
        <v>196</v>
      </c>
      <c r="AJ31" s="257" t="s">
        <v>196</v>
      </c>
      <c r="AK31" s="258" t="s">
        <v>195</v>
      </c>
      <c r="AL31" s="257" t="s">
        <v>195</v>
      </c>
      <c r="AM31" s="258" t="s">
        <v>195</v>
      </c>
      <c r="AN31" s="257" t="s">
        <v>195</v>
      </c>
      <c r="AO31" s="258" t="s">
        <v>195</v>
      </c>
      <c r="AP31" s="257" t="s">
        <v>195</v>
      </c>
      <c r="AQ31" s="258" t="s">
        <v>195</v>
      </c>
      <c r="AR31" s="257" t="s">
        <v>195</v>
      </c>
      <c r="AS31" s="258" t="s">
        <v>195</v>
      </c>
      <c r="AT31" s="257" t="s">
        <v>196</v>
      </c>
      <c r="AU31" s="258" t="s">
        <v>195</v>
      </c>
      <c r="AV31" s="257" t="s">
        <v>196</v>
      </c>
      <c r="AW31" s="258" t="s">
        <v>195</v>
      </c>
      <c r="AX31" s="257" t="s">
        <v>195</v>
      </c>
      <c r="AY31" s="258" t="s">
        <v>195</v>
      </c>
      <c r="AZ31" s="257" t="s">
        <v>196</v>
      </c>
      <c r="BA31" s="258" t="s">
        <v>196</v>
      </c>
      <c r="BB31" s="257" t="s">
        <v>196</v>
      </c>
      <c r="BC31" s="258" t="s">
        <v>196</v>
      </c>
      <c r="BD31" s="257" t="s">
        <v>195</v>
      </c>
      <c r="BE31" s="258" t="s">
        <v>195</v>
      </c>
      <c r="BF31" s="257" t="s">
        <v>195</v>
      </c>
      <c r="BG31" s="258" t="s">
        <v>195</v>
      </c>
      <c r="BH31" s="257" t="s">
        <v>195</v>
      </c>
      <c r="BI31" s="258" t="s">
        <v>195</v>
      </c>
      <c r="BJ31" s="257" t="s">
        <v>196</v>
      </c>
      <c r="BK31" s="258" t="s">
        <v>196</v>
      </c>
      <c r="BL31" s="257" t="s">
        <v>196</v>
      </c>
      <c r="BM31" s="258" t="s">
        <v>196</v>
      </c>
      <c r="BN31" s="257" t="s">
        <v>196</v>
      </c>
      <c r="BO31" s="258" t="s">
        <v>196</v>
      </c>
      <c r="BP31" s="257" t="s">
        <v>196</v>
      </c>
      <c r="BQ31" s="258" t="s">
        <v>196</v>
      </c>
      <c r="BR31" s="257" t="s">
        <v>196</v>
      </c>
      <c r="BS31" s="258" t="s">
        <v>196</v>
      </c>
      <c r="BT31" s="257" t="s">
        <v>196</v>
      </c>
      <c r="BU31" s="258" t="s">
        <v>195</v>
      </c>
      <c r="BV31" s="257" t="s">
        <v>196</v>
      </c>
      <c r="BW31" s="258" t="s">
        <v>196</v>
      </c>
      <c r="BX31" s="257" t="s">
        <v>196</v>
      </c>
      <c r="BY31" s="258" t="s">
        <v>196</v>
      </c>
      <c r="BZ31" s="257" t="s">
        <v>196</v>
      </c>
      <c r="CA31" s="258" t="s">
        <v>196</v>
      </c>
      <c r="CB31" s="257" t="s">
        <v>196</v>
      </c>
      <c r="CC31" s="258" t="s">
        <v>196</v>
      </c>
      <c r="CD31" s="257" t="s">
        <v>196</v>
      </c>
      <c r="CE31" s="258" t="s">
        <v>196</v>
      </c>
      <c r="CF31" s="257" t="s">
        <v>196</v>
      </c>
      <c r="CG31" s="258" t="s">
        <v>196</v>
      </c>
      <c r="CH31" s="257" t="s">
        <v>196</v>
      </c>
      <c r="CI31" s="258" t="s">
        <v>196</v>
      </c>
      <c r="CJ31" s="257" t="s">
        <v>196</v>
      </c>
      <c r="CK31" s="258" t="s">
        <v>196</v>
      </c>
      <c r="CL31" s="257" t="s">
        <v>196</v>
      </c>
      <c r="CM31" s="258" t="s">
        <v>196</v>
      </c>
      <c r="CN31" s="257" t="s">
        <v>196</v>
      </c>
      <c r="CO31" s="258" t="s">
        <v>195</v>
      </c>
      <c r="CP31" s="257" t="s">
        <v>196</v>
      </c>
      <c r="CQ31" s="258" t="s">
        <v>196</v>
      </c>
      <c r="CR31" s="257" t="s">
        <v>196</v>
      </c>
      <c r="CS31" s="258" t="s">
        <v>196</v>
      </c>
      <c r="CT31" s="257" t="s">
        <v>196</v>
      </c>
      <c r="CU31" s="258" t="s">
        <v>196</v>
      </c>
      <c r="CV31" s="257" t="s">
        <v>196</v>
      </c>
      <c r="CW31" s="258" t="s">
        <v>196</v>
      </c>
      <c r="CX31" s="257" t="s">
        <v>196</v>
      </c>
      <c r="CY31" s="258" t="s">
        <v>196</v>
      </c>
      <c r="CZ31" s="257" t="s">
        <v>196</v>
      </c>
      <c r="DA31" s="258" t="s">
        <v>196</v>
      </c>
      <c r="DB31" s="257" t="s">
        <v>195</v>
      </c>
      <c r="DC31" s="258" t="s">
        <v>195</v>
      </c>
      <c r="DD31" s="257" t="s">
        <v>195</v>
      </c>
      <c r="DE31" s="258" t="s">
        <v>195</v>
      </c>
      <c r="DF31" s="257" t="s">
        <v>195</v>
      </c>
      <c r="DG31" s="258" t="s">
        <v>195</v>
      </c>
      <c r="DH31" s="257" t="s">
        <v>195</v>
      </c>
      <c r="DI31" s="258" t="s">
        <v>196</v>
      </c>
      <c r="DJ31" s="257" t="s">
        <v>195</v>
      </c>
      <c r="DK31" s="258" t="s">
        <v>195</v>
      </c>
      <c r="DL31" s="257" t="s">
        <v>196</v>
      </c>
      <c r="DM31" s="258" t="s">
        <v>196</v>
      </c>
      <c r="DN31" s="257" t="s">
        <v>195</v>
      </c>
      <c r="DO31" s="258" t="s">
        <v>195</v>
      </c>
      <c r="DP31" s="257" t="s">
        <v>196</v>
      </c>
      <c r="DQ31" s="258" t="s">
        <v>195</v>
      </c>
      <c r="DR31" s="257" t="s">
        <v>195</v>
      </c>
      <c r="DS31" s="258" t="s">
        <v>196</v>
      </c>
      <c r="DT31" s="257" t="s">
        <v>196</v>
      </c>
      <c r="DU31" s="258" t="s">
        <v>196</v>
      </c>
      <c r="DV31" s="257" t="s">
        <v>196</v>
      </c>
      <c r="DW31" s="258" t="s">
        <v>196</v>
      </c>
      <c r="DX31" s="257" t="s">
        <v>195</v>
      </c>
      <c r="DY31" s="258"/>
      <c r="DZ31" s="257"/>
      <c r="EA31" s="258"/>
      <c r="EB31" s="257"/>
      <c r="EC31" s="258"/>
      <c r="ED31" s="258" t="s">
        <v>196</v>
      </c>
      <c r="EE31" s="257"/>
      <c r="EF31" s="258"/>
      <c r="EG31" s="257"/>
      <c r="EH31" s="258"/>
      <c r="EI31" s="257"/>
      <c r="EJ31" s="258"/>
      <c r="EK31" s="257"/>
      <c r="EL31" s="258">
        <v>0</v>
      </c>
      <c r="EM31" s="257"/>
      <c r="EN31" s="258"/>
      <c r="EO31" s="257" t="s">
        <v>196</v>
      </c>
      <c r="EP31" s="257" t="s">
        <v>196</v>
      </c>
      <c r="EQ31" s="257" t="s">
        <v>195</v>
      </c>
      <c r="ER31" s="257" t="s">
        <v>195</v>
      </c>
      <c r="ES31" s="257"/>
      <c r="ET31" s="258" t="s">
        <v>196</v>
      </c>
      <c r="EU31" s="257"/>
      <c r="EV31" s="258"/>
      <c r="EW31" s="257"/>
      <c r="EX31" s="258"/>
      <c r="EY31" s="257"/>
      <c r="EZ31" s="258"/>
      <c r="FA31" s="257"/>
      <c r="FB31" s="258"/>
      <c r="FC31" s="257"/>
      <c r="FD31" s="258"/>
      <c r="FE31" s="257"/>
      <c r="FF31" s="258"/>
      <c r="FG31" s="257"/>
      <c r="FH31" s="258"/>
      <c r="FI31" s="257"/>
      <c r="FJ31" s="258"/>
      <c r="FK31" s="257"/>
      <c r="FL31" s="258"/>
      <c r="FM31" s="257"/>
      <c r="FN31" s="258"/>
      <c r="FO31" s="257"/>
      <c r="FP31" s="258"/>
      <c r="FQ31" s="257"/>
      <c r="FR31" s="258"/>
      <c r="FS31" s="257"/>
      <c r="FT31" s="258"/>
      <c r="FU31" s="257"/>
      <c r="FV31" s="258"/>
      <c r="FW31" s="257"/>
      <c r="FX31" s="258"/>
      <c r="FY31" s="257"/>
      <c r="FZ31" s="258"/>
      <c r="GA31" s="257"/>
      <c r="GB31" s="258"/>
      <c r="GC31" s="257"/>
      <c r="GD31" s="258"/>
      <c r="GE31" s="257"/>
      <c r="GF31" s="258"/>
      <c r="GG31" s="257"/>
      <c r="GH31" s="258"/>
      <c r="GI31" s="257"/>
      <c r="GJ31" s="258"/>
      <c r="GK31" s="257"/>
      <c r="GL31" s="258"/>
      <c r="GM31" s="257"/>
      <c r="GN31" s="257"/>
      <c r="GO31" s="257"/>
      <c r="GP31" s="258"/>
      <c r="GQ31" s="257"/>
      <c r="GR31" s="258"/>
      <c r="GS31" s="257"/>
      <c r="GT31" s="258"/>
      <c r="GU31" s="257"/>
      <c r="GV31" s="258"/>
      <c r="GW31" s="257"/>
      <c r="GX31" s="258"/>
      <c r="GY31" s="257"/>
      <c r="GZ31" s="258"/>
      <c r="HA31" s="257"/>
      <c r="HB31" s="258"/>
      <c r="HC31" s="257"/>
      <c r="HD31" s="258"/>
      <c r="HE31" s="257"/>
      <c r="HF31" s="258"/>
      <c r="HG31" s="257"/>
      <c r="HH31" s="258"/>
      <c r="HI31" s="257"/>
      <c r="HJ31" s="258"/>
      <c r="HK31" s="257"/>
      <c r="HL31" s="258"/>
      <c r="HM31" s="257"/>
      <c r="HN31" s="258"/>
      <c r="HO31" s="257"/>
      <c r="HP31" s="258"/>
      <c r="HQ31" s="257"/>
      <c r="HR31" s="258"/>
      <c r="HS31" s="257"/>
      <c r="HT31" s="258"/>
      <c r="HU31" s="257"/>
      <c r="HV31" s="258"/>
      <c r="HW31" s="257"/>
      <c r="HX31" s="258"/>
      <c r="HY31" s="257"/>
      <c r="HZ31" s="258" t="s">
        <v>195</v>
      </c>
      <c r="IA31" s="257"/>
      <c r="IB31" s="258"/>
      <c r="IE31" s="303">
        <f t="shared" si="0"/>
        <v>131</v>
      </c>
      <c r="IF31" s="303">
        <f t="shared" si="1"/>
        <v>70</v>
      </c>
      <c r="IG31" s="303">
        <f t="shared" si="2"/>
        <v>60</v>
      </c>
      <c r="IH31" s="303">
        <f t="shared" si="3"/>
        <v>1</v>
      </c>
    </row>
    <row r="32" spans="1:242" s="30" customFormat="1" x14ac:dyDescent="0.2">
      <c r="A32" s="143">
        <v>216</v>
      </c>
      <c r="B32" s="143" t="s">
        <v>2705</v>
      </c>
      <c r="C32" s="143"/>
      <c r="D32" s="143"/>
      <c r="E32" s="244"/>
      <c r="F32" s="259" t="s">
        <v>196</v>
      </c>
      <c r="G32" s="260" t="s">
        <v>196</v>
      </c>
      <c r="H32" s="259" t="s">
        <v>196</v>
      </c>
      <c r="I32" s="260" t="s">
        <v>196</v>
      </c>
      <c r="J32" s="259" t="s">
        <v>196</v>
      </c>
      <c r="K32" s="260" t="s">
        <v>196</v>
      </c>
      <c r="L32" s="259" t="s">
        <v>196</v>
      </c>
      <c r="M32" s="258" t="s">
        <v>195</v>
      </c>
      <c r="N32" s="257" t="s">
        <v>195</v>
      </c>
      <c r="O32" s="258" t="s">
        <v>195</v>
      </c>
      <c r="P32" s="257" t="s">
        <v>195</v>
      </c>
      <c r="Q32" s="258" t="s">
        <v>195</v>
      </c>
      <c r="R32" s="257" t="s">
        <v>195</v>
      </c>
      <c r="S32" s="258" t="s">
        <v>195</v>
      </c>
      <c r="T32" s="257" t="s">
        <v>195</v>
      </c>
      <c r="U32" s="258" t="s">
        <v>195</v>
      </c>
      <c r="V32" s="257" t="s">
        <v>195</v>
      </c>
      <c r="W32" s="258" t="s">
        <v>195</v>
      </c>
      <c r="X32" s="257" t="s">
        <v>195</v>
      </c>
      <c r="Y32" s="258" t="s">
        <v>195</v>
      </c>
      <c r="Z32" s="257" t="s">
        <v>195</v>
      </c>
      <c r="AA32" s="258" t="s">
        <v>195</v>
      </c>
      <c r="AB32" s="257" t="s">
        <v>195</v>
      </c>
      <c r="AC32" s="258" t="s">
        <v>195</v>
      </c>
      <c r="AD32" s="257" t="s">
        <v>195</v>
      </c>
      <c r="AE32" s="258" t="s">
        <v>195</v>
      </c>
      <c r="AF32" s="257" t="s">
        <v>195</v>
      </c>
      <c r="AG32" s="258" t="s">
        <v>195</v>
      </c>
      <c r="AH32" s="257" t="s">
        <v>195</v>
      </c>
      <c r="AI32" s="258" t="s">
        <v>196</v>
      </c>
      <c r="AJ32" s="257" t="s">
        <v>196</v>
      </c>
      <c r="AK32" s="258" t="s">
        <v>195</v>
      </c>
      <c r="AL32" s="257" t="s">
        <v>195</v>
      </c>
      <c r="AM32" s="258" t="s">
        <v>195</v>
      </c>
      <c r="AN32" s="257" t="s">
        <v>195</v>
      </c>
      <c r="AO32" s="258" t="s">
        <v>195</v>
      </c>
      <c r="AP32" s="257" t="s">
        <v>195</v>
      </c>
      <c r="AQ32" s="258" t="s">
        <v>195</v>
      </c>
      <c r="AR32" s="257" t="s">
        <v>195</v>
      </c>
      <c r="AS32" s="258" t="s">
        <v>195</v>
      </c>
      <c r="AT32" s="257" t="s">
        <v>196</v>
      </c>
      <c r="AU32" s="258" t="s">
        <v>195</v>
      </c>
      <c r="AV32" s="257" t="s">
        <v>196</v>
      </c>
      <c r="AW32" s="258" t="s">
        <v>195</v>
      </c>
      <c r="AX32" s="257" t="s">
        <v>195</v>
      </c>
      <c r="AY32" s="258" t="s">
        <v>195</v>
      </c>
      <c r="AZ32" s="257" t="s">
        <v>196</v>
      </c>
      <c r="BA32" s="258" t="s">
        <v>196</v>
      </c>
      <c r="BB32" s="257" t="s">
        <v>196</v>
      </c>
      <c r="BC32" s="258" t="s">
        <v>196</v>
      </c>
      <c r="BD32" s="257" t="s">
        <v>195</v>
      </c>
      <c r="BE32" s="258" t="s">
        <v>195</v>
      </c>
      <c r="BF32" s="257" t="s">
        <v>195</v>
      </c>
      <c r="BG32" s="258" t="s">
        <v>195</v>
      </c>
      <c r="BH32" s="257" t="s">
        <v>195</v>
      </c>
      <c r="BI32" s="258" t="s">
        <v>195</v>
      </c>
      <c r="BJ32" s="257" t="s">
        <v>196</v>
      </c>
      <c r="BK32" s="258" t="s">
        <v>196</v>
      </c>
      <c r="BL32" s="257" t="s">
        <v>196</v>
      </c>
      <c r="BM32" s="258" t="s">
        <v>196</v>
      </c>
      <c r="BN32" s="257" t="s">
        <v>196</v>
      </c>
      <c r="BO32" s="258" t="s">
        <v>196</v>
      </c>
      <c r="BP32" s="257" t="s">
        <v>196</v>
      </c>
      <c r="BQ32" s="258" t="s">
        <v>196</v>
      </c>
      <c r="BR32" s="257" t="s">
        <v>196</v>
      </c>
      <c r="BS32" s="258" t="s">
        <v>196</v>
      </c>
      <c r="BT32" s="257" t="s">
        <v>196</v>
      </c>
      <c r="BU32" s="258" t="s">
        <v>195</v>
      </c>
      <c r="BV32" s="257" t="s">
        <v>196</v>
      </c>
      <c r="BW32" s="258" t="s">
        <v>196</v>
      </c>
      <c r="BX32" s="257" t="s">
        <v>196</v>
      </c>
      <c r="BY32" s="258" t="s">
        <v>196</v>
      </c>
      <c r="BZ32" s="257" t="s">
        <v>196</v>
      </c>
      <c r="CA32" s="258" t="s">
        <v>196</v>
      </c>
      <c r="CB32" s="257" t="s">
        <v>196</v>
      </c>
      <c r="CC32" s="258" t="s">
        <v>196</v>
      </c>
      <c r="CD32" s="257" t="s">
        <v>196</v>
      </c>
      <c r="CE32" s="258" t="s">
        <v>196</v>
      </c>
      <c r="CF32" s="257" t="s">
        <v>196</v>
      </c>
      <c r="CG32" s="258" t="s">
        <v>196</v>
      </c>
      <c r="CH32" s="257" t="s">
        <v>196</v>
      </c>
      <c r="CI32" s="258" t="s">
        <v>196</v>
      </c>
      <c r="CJ32" s="257" t="s">
        <v>196</v>
      </c>
      <c r="CK32" s="258" t="s">
        <v>196</v>
      </c>
      <c r="CL32" s="257" t="s">
        <v>196</v>
      </c>
      <c r="CM32" s="258" t="s">
        <v>196</v>
      </c>
      <c r="CN32" s="257" t="s">
        <v>196</v>
      </c>
      <c r="CO32" s="258" t="s">
        <v>195</v>
      </c>
      <c r="CP32" s="257" t="s">
        <v>196</v>
      </c>
      <c r="CQ32" s="258" t="s">
        <v>196</v>
      </c>
      <c r="CR32" s="257" t="s">
        <v>196</v>
      </c>
      <c r="CS32" s="258" t="s">
        <v>196</v>
      </c>
      <c r="CT32" s="257" t="s">
        <v>196</v>
      </c>
      <c r="CU32" s="258" t="s">
        <v>196</v>
      </c>
      <c r="CV32" s="257" t="s">
        <v>196</v>
      </c>
      <c r="CW32" s="258" t="s">
        <v>196</v>
      </c>
      <c r="CX32" s="257" t="s">
        <v>196</v>
      </c>
      <c r="CY32" s="258" t="s">
        <v>196</v>
      </c>
      <c r="CZ32" s="257" t="s">
        <v>196</v>
      </c>
      <c r="DA32" s="258" t="s">
        <v>196</v>
      </c>
      <c r="DB32" s="257" t="s">
        <v>195</v>
      </c>
      <c r="DC32" s="258" t="s">
        <v>195</v>
      </c>
      <c r="DD32" s="257" t="s">
        <v>195</v>
      </c>
      <c r="DE32" s="258" t="s">
        <v>195</v>
      </c>
      <c r="DF32" s="257" t="s">
        <v>195</v>
      </c>
      <c r="DG32" s="258" t="s">
        <v>195</v>
      </c>
      <c r="DH32" s="257" t="s">
        <v>195</v>
      </c>
      <c r="DI32" s="258" t="s">
        <v>196</v>
      </c>
      <c r="DJ32" s="257" t="s">
        <v>195</v>
      </c>
      <c r="DK32" s="258" t="s">
        <v>195</v>
      </c>
      <c r="DL32" s="257" t="s">
        <v>196</v>
      </c>
      <c r="DM32" s="258" t="s">
        <v>196</v>
      </c>
      <c r="DN32" s="257" t="s">
        <v>195</v>
      </c>
      <c r="DO32" s="258" t="s">
        <v>195</v>
      </c>
      <c r="DP32" s="257" t="s">
        <v>196</v>
      </c>
      <c r="DQ32" s="258" t="s">
        <v>195</v>
      </c>
      <c r="DR32" s="257" t="s">
        <v>195</v>
      </c>
      <c r="DS32" s="258" t="s">
        <v>196</v>
      </c>
      <c r="DT32" s="257" t="s">
        <v>196</v>
      </c>
      <c r="DU32" s="258" t="s">
        <v>196</v>
      </c>
      <c r="DV32" s="257" t="s">
        <v>196</v>
      </c>
      <c r="DW32" s="258" t="s">
        <v>196</v>
      </c>
      <c r="DX32" s="257" t="s">
        <v>196</v>
      </c>
      <c r="DY32" s="258"/>
      <c r="DZ32" s="257"/>
      <c r="EA32" s="258"/>
      <c r="EB32" s="257"/>
      <c r="EC32" s="258"/>
      <c r="ED32" s="258" t="s">
        <v>196</v>
      </c>
      <c r="EE32" s="257"/>
      <c r="EF32" s="258"/>
      <c r="EG32" s="257"/>
      <c r="EH32" s="258"/>
      <c r="EI32" s="257"/>
      <c r="EJ32" s="258"/>
      <c r="EK32" s="257"/>
      <c r="EL32" s="258">
        <v>0</v>
      </c>
      <c r="EM32" s="257"/>
      <c r="EN32" s="258"/>
      <c r="EO32" s="257" t="s">
        <v>196</v>
      </c>
      <c r="EP32" s="257" t="s">
        <v>196</v>
      </c>
      <c r="EQ32" s="257" t="s">
        <v>196</v>
      </c>
      <c r="ER32" s="257" t="s">
        <v>196</v>
      </c>
      <c r="ES32" s="257"/>
      <c r="ET32" s="258" t="s">
        <v>196</v>
      </c>
      <c r="EU32" s="257"/>
      <c r="EV32" s="258"/>
      <c r="EW32" s="257"/>
      <c r="EX32" s="258"/>
      <c r="EY32" s="257"/>
      <c r="EZ32" s="258"/>
      <c r="FA32" s="257"/>
      <c r="FB32" s="258"/>
      <c r="FC32" s="257"/>
      <c r="FD32" s="258"/>
      <c r="FE32" s="257"/>
      <c r="FF32" s="258"/>
      <c r="FG32" s="257"/>
      <c r="FH32" s="258"/>
      <c r="FI32" s="257"/>
      <c r="FJ32" s="258"/>
      <c r="FK32" s="257"/>
      <c r="FL32" s="258"/>
      <c r="FM32" s="257"/>
      <c r="FN32" s="258"/>
      <c r="FO32" s="257"/>
      <c r="FP32" s="258"/>
      <c r="FQ32" s="257"/>
      <c r="FR32" s="258"/>
      <c r="FS32" s="257"/>
      <c r="FT32" s="258"/>
      <c r="FU32" s="257"/>
      <c r="FV32" s="258"/>
      <c r="FW32" s="257"/>
      <c r="FX32" s="258"/>
      <c r="FY32" s="257"/>
      <c r="FZ32" s="258"/>
      <c r="GA32" s="257"/>
      <c r="GB32" s="258"/>
      <c r="GC32" s="257"/>
      <c r="GD32" s="258"/>
      <c r="GE32" s="257"/>
      <c r="GF32" s="258"/>
      <c r="GG32" s="257"/>
      <c r="GH32" s="258"/>
      <c r="GI32" s="257"/>
      <c r="GJ32" s="258"/>
      <c r="GK32" s="257"/>
      <c r="GL32" s="258"/>
      <c r="GM32" s="257"/>
      <c r="GN32" s="257"/>
      <c r="GO32" s="257"/>
      <c r="GP32" s="258"/>
      <c r="GQ32" s="257"/>
      <c r="GR32" s="258"/>
      <c r="GS32" s="257"/>
      <c r="GT32" s="258"/>
      <c r="GU32" s="257"/>
      <c r="GV32" s="258"/>
      <c r="GW32" s="257"/>
      <c r="GX32" s="258"/>
      <c r="GY32" s="257"/>
      <c r="GZ32" s="258"/>
      <c r="HA32" s="257"/>
      <c r="HB32" s="258"/>
      <c r="HC32" s="257"/>
      <c r="HD32" s="258"/>
      <c r="HE32" s="257"/>
      <c r="HF32" s="258"/>
      <c r="HG32" s="257"/>
      <c r="HH32" s="258"/>
      <c r="HI32" s="257"/>
      <c r="HJ32" s="258"/>
      <c r="HK32" s="257"/>
      <c r="HL32" s="258"/>
      <c r="HM32" s="257"/>
      <c r="HN32" s="258"/>
      <c r="HO32" s="257"/>
      <c r="HP32" s="258"/>
      <c r="HQ32" s="257"/>
      <c r="HR32" s="258"/>
      <c r="HS32" s="257"/>
      <c r="HT32" s="258"/>
      <c r="HU32" s="257"/>
      <c r="HV32" s="258"/>
      <c r="HW32" s="257"/>
      <c r="HX32" s="258"/>
      <c r="HY32" s="257"/>
      <c r="HZ32" s="258" t="s">
        <v>195</v>
      </c>
      <c r="IA32" s="257"/>
      <c r="IB32" s="258"/>
      <c r="IE32" s="303">
        <f t="shared" si="0"/>
        <v>131</v>
      </c>
      <c r="IF32" s="303">
        <f t="shared" si="1"/>
        <v>73</v>
      </c>
      <c r="IG32" s="303">
        <f t="shared" si="2"/>
        <v>57</v>
      </c>
      <c r="IH32" s="303">
        <f t="shared" si="3"/>
        <v>1</v>
      </c>
    </row>
    <row r="33" spans="1:242" s="30" customFormat="1" x14ac:dyDescent="0.2">
      <c r="A33" s="143">
        <v>217</v>
      </c>
      <c r="B33" s="143" t="s">
        <v>4143</v>
      </c>
      <c r="C33" s="143"/>
      <c r="D33" s="143"/>
      <c r="E33" s="244"/>
      <c r="F33" s="259" t="s">
        <v>196</v>
      </c>
      <c r="G33" s="260" t="s">
        <v>196</v>
      </c>
      <c r="H33" s="259" t="s">
        <v>196</v>
      </c>
      <c r="I33" s="260" t="s">
        <v>196</v>
      </c>
      <c r="J33" s="259" t="s">
        <v>196</v>
      </c>
      <c r="K33" s="260" t="s">
        <v>196</v>
      </c>
      <c r="L33" s="259" t="s">
        <v>196</v>
      </c>
      <c r="M33" s="258" t="s">
        <v>195</v>
      </c>
      <c r="N33" s="257" t="s">
        <v>195</v>
      </c>
      <c r="O33" s="258" t="s">
        <v>195</v>
      </c>
      <c r="P33" s="257" t="s">
        <v>195</v>
      </c>
      <c r="Q33" s="258" t="s">
        <v>195</v>
      </c>
      <c r="R33" s="257" t="s">
        <v>195</v>
      </c>
      <c r="S33" s="258" t="s">
        <v>195</v>
      </c>
      <c r="T33" s="257" t="s">
        <v>195</v>
      </c>
      <c r="U33" s="258" t="s">
        <v>195</v>
      </c>
      <c r="V33" s="257" t="s">
        <v>195</v>
      </c>
      <c r="W33" s="258" t="s">
        <v>195</v>
      </c>
      <c r="X33" s="257" t="s">
        <v>195</v>
      </c>
      <c r="Y33" s="258" t="s">
        <v>195</v>
      </c>
      <c r="Z33" s="257" t="s">
        <v>195</v>
      </c>
      <c r="AA33" s="258" t="s">
        <v>195</v>
      </c>
      <c r="AB33" s="257" t="s">
        <v>195</v>
      </c>
      <c r="AC33" s="258" t="s">
        <v>195</v>
      </c>
      <c r="AD33" s="257" t="s">
        <v>195</v>
      </c>
      <c r="AE33" s="258" t="s">
        <v>195</v>
      </c>
      <c r="AF33" s="257" t="s">
        <v>195</v>
      </c>
      <c r="AG33" s="258" t="s">
        <v>195</v>
      </c>
      <c r="AH33" s="257" t="s">
        <v>195</v>
      </c>
      <c r="AI33" s="258" t="s">
        <v>196</v>
      </c>
      <c r="AJ33" s="257" t="s">
        <v>196</v>
      </c>
      <c r="AK33" s="258" t="s">
        <v>195</v>
      </c>
      <c r="AL33" s="257" t="s">
        <v>195</v>
      </c>
      <c r="AM33" s="258" t="s">
        <v>195</v>
      </c>
      <c r="AN33" s="257" t="s">
        <v>195</v>
      </c>
      <c r="AO33" s="258" t="s">
        <v>195</v>
      </c>
      <c r="AP33" s="257" t="s">
        <v>195</v>
      </c>
      <c r="AQ33" s="258" t="s">
        <v>195</v>
      </c>
      <c r="AR33" s="257" t="s">
        <v>195</v>
      </c>
      <c r="AS33" s="258" t="s">
        <v>195</v>
      </c>
      <c r="AT33" s="257" t="s">
        <v>196</v>
      </c>
      <c r="AU33" s="258" t="s">
        <v>195</v>
      </c>
      <c r="AV33" s="257" t="s">
        <v>196</v>
      </c>
      <c r="AW33" s="258" t="s">
        <v>195</v>
      </c>
      <c r="AX33" s="257" t="s">
        <v>195</v>
      </c>
      <c r="AY33" s="258" t="s">
        <v>195</v>
      </c>
      <c r="AZ33" s="257" t="s">
        <v>196</v>
      </c>
      <c r="BA33" s="258" t="s">
        <v>196</v>
      </c>
      <c r="BB33" s="257" t="s">
        <v>196</v>
      </c>
      <c r="BC33" s="258" t="s">
        <v>196</v>
      </c>
      <c r="BD33" s="257" t="s">
        <v>195</v>
      </c>
      <c r="BE33" s="258" t="s">
        <v>195</v>
      </c>
      <c r="BF33" s="257" t="s">
        <v>195</v>
      </c>
      <c r="BG33" s="258" t="s">
        <v>195</v>
      </c>
      <c r="BH33" s="257" t="s">
        <v>195</v>
      </c>
      <c r="BI33" s="258" t="s">
        <v>195</v>
      </c>
      <c r="BJ33" s="257" t="s">
        <v>196</v>
      </c>
      <c r="BK33" s="258" t="s">
        <v>196</v>
      </c>
      <c r="BL33" s="257" t="s">
        <v>196</v>
      </c>
      <c r="BM33" s="258" t="s">
        <v>196</v>
      </c>
      <c r="BN33" s="257" t="s">
        <v>196</v>
      </c>
      <c r="BO33" s="258" t="s">
        <v>196</v>
      </c>
      <c r="BP33" s="257" t="s">
        <v>196</v>
      </c>
      <c r="BQ33" s="258" t="s">
        <v>196</v>
      </c>
      <c r="BR33" s="257" t="s">
        <v>196</v>
      </c>
      <c r="BS33" s="258" t="s">
        <v>196</v>
      </c>
      <c r="BT33" s="257" t="s">
        <v>196</v>
      </c>
      <c r="BU33" s="258" t="s">
        <v>195</v>
      </c>
      <c r="BV33" s="257" t="s">
        <v>196</v>
      </c>
      <c r="BW33" s="258" t="s">
        <v>196</v>
      </c>
      <c r="BX33" s="257" t="s">
        <v>196</v>
      </c>
      <c r="BY33" s="258" t="s">
        <v>196</v>
      </c>
      <c r="BZ33" s="257" t="s">
        <v>196</v>
      </c>
      <c r="CA33" s="258" t="s">
        <v>196</v>
      </c>
      <c r="CB33" s="257" t="s">
        <v>196</v>
      </c>
      <c r="CC33" s="258" t="s">
        <v>196</v>
      </c>
      <c r="CD33" s="257" t="s">
        <v>196</v>
      </c>
      <c r="CE33" s="258" t="s">
        <v>196</v>
      </c>
      <c r="CF33" s="257" t="s">
        <v>196</v>
      </c>
      <c r="CG33" s="258" t="s">
        <v>196</v>
      </c>
      <c r="CH33" s="257" t="s">
        <v>196</v>
      </c>
      <c r="CI33" s="258" t="s">
        <v>196</v>
      </c>
      <c r="CJ33" s="257" t="s">
        <v>196</v>
      </c>
      <c r="CK33" s="258" t="s">
        <v>196</v>
      </c>
      <c r="CL33" s="257" t="s">
        <v>196</v>
      </c>
      <c r="CM33" s="258" t="s">
        <v>196</v>
      </c>
      <c r="CN33" s="257" t="s">
        <v>196</v>
      </c>
      <c r="CO33" s="258" t="s">
        <v>195</v>
      </c>
      <c r="CP33" s="257" t="s">
        <v>196</v>
      </c>
      <c r="CQ33" s="258" t="s">
        <v>196</v>
      </c>
      <c r="CR33" s="257" t="s">
        <v>196</v>
      </c>
      <c r="CS33" s="258" t="s">
        <v>196</v>
      </c>
      <c r="CT33" s="257" t="s">
        <v>196</v>
      </c>
      <c r="CU33" s="258" t="s">
        <v>196</v>
      </c>
      <c r="CV33" s="257" t="s">
        <v>196</v>
      </c>
      <c r="CW33" s="258" t="s">
        <v>196</v>
      </c>
      <c r="CX33" s="257" t="s">
        <v>196</v>
      </c>
      <c r="CY33" s="258" t="s">
        <v>196</v>
      </c>
      <c r="CZ33" s="257" t="s">
        <v>196</v>
      </c>
      <c r="DA33" s="258" t="s">
        <v>196</v>
      </c>
      <c r="DB33" s="257" t="s">
        <v>195</v>
      </c>
      <c r="DC33" s="258" t="s">
        <v>195</v>
      </c>
      <c r="DD33" s="257" t="s">
        <v>195</v>
      </c>
      <c r="DE33" s="258" t="s">
        <v>195</v>
      </c>
      <c r="DF33" s="257" t="s">
        <v>195</v>
      </c>
      <c r="DG33" s="258" t="s">
        <v>195</v>
      </c>
      <c r="DH33" s="257" t="s">
        <v>195</v>
      </c>
      <c r="DI33" s="258" t="s">
        <v>196</v>
      </c>
      <c r="DJ33" s="257" t="s">
        <v>195</v>
      </c>
      <c r="DK33" s="258" t="s">
        <v>195</v>
      </c>
      <c r="DL33" s="257" t="s">
        <v>196</v>
      </c>
      <c r="DM33" s="258" t="s">
        <v>196</v>
      </c>
      <c r="DN33" s="257" t="s">
        <v>195</v>
      </c>
      <c r="DO33" s="258" t="s">
        <v>195</v>
      </c>
      <c r="DP33" s="257" t="s">
        <v>196</v>
      </c>
      <c r="DQ33" s="258" t="s">
        <v>195</v>
      </c>
      <c r="DR33" s="257" t="s">
        <v>195</v>
      </c>
      <c r="DS33" s="258" t="s">
        <v>196</v>
      </c>
      <c r="DT33" s="257" t="s">
        <v>196</v>
      </c>
      <c r="DU33" s="258" t="s">
        <v>196</v>
      </c>
      <c r="DV33" s="257" t="s">
        <v>196</v>
      </c>
      <c r="DW33" s="258" t="s">
        <v>196</v>
      </c>
      <c r="DX33" s="257" t="s">
        <v>195</v>
      </c>
      <c r="DY33" s="258"/>
      <c r="DZ33" s="257"/>
      <c r="EA33" s="258"/>
      <c r="EB33" s="257"/>
      <c r="EC33" s="258"/>
      <c r="ED33" s="258" t="s">
        <v>196</v>
      </c>
      <c r="EE33" s="257"/>
      <c r="EF33" s="258"/>
      <c r="EG33" s="257"/>
      <c r="EH33" s="258"/>
      <c r="EI33" s="257"/>
      <c r="EJ33" s="258"/>
      <c r="EK33" s="257"/>
      <c r="EL33" s="258">
        <v>0</v>
      </c>
      <c r="EM33" s="257"/>
      <c r="EN33" s="258"/>
      <c r="EO33" s="257" t="s">
        <v>196</v>
      </c>
      <c r="EP33" s="257" t="s">
        <v>196</v>
      </c>
      <c r="EQ33" s="257" t="s">
        <v>196</v>
      </c>
      <c r="ER33" s="257" t="s">
        <v>196</v>
      </c>
      <c r="ES33" s="257"/>
      <c r="ET33" s="258" t="s">
        <v>196</v>
      </c>
      <c r="EU33" s="257"/>
      <c r="EV33" s="258"/>
      <c r="EW33" s="257"/>
      <c r="EX33" s="258"/>
      <c r="EY33" s="257"/>
      <c r="EZ33" s="258"/>
      <c r="FA33" s="257"/>
      <c r="FB33" s="258"/>
      <c r="FC33" s="257"/>
      <c r="FD33" s="258"/>
      <c r="FE33" s="257"/>
      <c r="FF33" s="258"/>
      <c r="FG33" s="257"/>
      <c r="FH33" s="258"/>
      <c r="FI33" s="257"/>
      <c r="FJ33" s="258"/>
      <c r="FK33" s="257"/>
      <c r="FL33" s="258"/>
      <c r="FM33" s="257"/>
      <c r="FN33" s="258"/>
      <c r="FO33" s="257"/>
      <c r="FP33" s="258"/>
      <c r="FQ33" s="257"/>
      <c r="FR33" s="258"/>
      <c r="FS33" s="257"/>
      <c r="FT33" s="258"/>
      <c r="FU33" s="257"/>
      <c r="FV33" s="258"/>
      <c r="FW33" s="257"/>
      <c r="FX33" s="258"/>
      <c r="FY33" s="257"/>
      <c r="FZ33" s="258"/>
      <c r="GA33" s="257"/>
      <c r="GB33" s="258"/>
      <c r="GC33" s="257"/>
      <c r="GD33" s="258"/>
      <c r="GE33" s="257"/>
      <c r="GF33" s="258"/>
      <c r="GG33" s="257"/>
      <c r="GH33" s="258"/>
      <c r="GI33" s="257"/>
      <c r="GJ33" s="258"/>
      <c r="GK33" s="257"/>
      <c r="GL33" s="258"/>
      <c r="GM33" s="257"/>
      <c r="GN33" s="257"/>
      <c r="GO33" s="257"/>
      <c r="GP33" s="258"/>
      <c r="GQ33" s="257"/>
      <c r="GR33" s="258"/>
      <c r="GS33" s="257"/>
      <c r="GT33" s="258"/>
      <c r="GU33" s="257"/>
      <c r="GV33" s="258"/>
      <c r="GW33" s="257"/>
      <c r="GX33" s="258"/>
      <c r="GY33" s="257"/>
      <c r="GZ33" s="258"/>
      <c r="HA33" s="257"/>
      <c r="HB33" s="258"/>
      <c r="HC33" s="257"/>
      <c r="HD33" s="258"/>
      <c r="HE33" s="257"/>
      <c r="HF33" s="258"/>
      <c r="HG33" s="257"/>
      <c r="HH33" s="258"/>
      <c r="HI33" s="257"/>
      <c r="HJ33" s="258"/>
      <c r="HK33" s="257"/>
      <c r="HL33" s="258"/>
      <c r="HM33" s="257"/>
      <c r="HN33" s="258"/>
      <c r="HO33" s="257"/>
      <c r="HP33" s="258"/>
      <c r="HQ33" s="257"/>
      <c r="HR33" s="258"/>
      <c r="HS33" s="257"/>
      <c r="HT33" s="258"/>
      <c r="HU33" s="257"/>
      <c r="HV33" s="258"/>
      <c r="HW33" s="257"/>
      <c r="HX33" s="258"/>
      <c r="HY33" s="257"/>
      <c r="HZ33" s="258" t="s">
        <v>195</v>
      </c>
      <c r="IA33" s="257"/>
      <c r="IB33" s="258"/>
      <c r="IE33" s="303">
        <f t="shared" si="0"/>
        <v>131</v>
      </c>
      <c r="IF33" s="303">
        <f t="shared" si="1"/>
        <v>72</v>
      </c>
      <c r="IG33" s="303">
        <f t="shared" si="2"/>
        <v>58</v>
      </c>
      <c r="IH33" s="303">
        <f t="shared" si="3"/>
        <v>1</v>
      </c>
    </row>
    <row r="34" spans="1:242" s="30" customFormat="1" x14ac:dyDescent="0.2">
      <c r="A34" s="143">
        <v>218</v>
      </c>
      <c r="B34" s="143" t="s">
        <v>130</v>
      </c>
      <c r="C34" s="143"/>
      <c r="D34" s="143"/>
      <c r="E34" s="244"/>
      <c r="F34" s="259" t="s">
        <v>196</v>
      </c>
      <c r="G34" s="260" t="s">
        <v>196</v>
      </c>
      <c r="H34" s="259" t="s">
        <v>196</v>
      </c>
      <c r="I34" s="260" t="s">
        <v>196</v>
      </c>
      <c r="J34" s="259" t="s">
        <v>196</v>
      </c>
      <c r="K34" s="260" t="s">
        <v>196</v>
      </c>
      <c r="L34" s="259" t="s">
        <v>196</v>
      </c>
      <c r="M34" s="258" t="s">
        <v>195</v>
      </c>
      <c r="N34" s="257" t="s">
        <v>195</v>
      </c>
      <c r="O34" s="258" t="s">
        <v>195</v>
      </c>
      <c r="P34" s="257" t="s">
        <v>195</v>
      </c>
      <c r="Q34" s="258" t="s">
        <v>195</v>
      </c>
      <c r="R34" s="257" t="s">
        <v>195</v>
      </c>
      <c r="S34" s="258" t="s">
        <v>195</v>
      </c>
      <c r="T34" s="257" t="s">
        <v>195</v>
      </c>
      <c r="U34" s="258" t="s">
        <v>195</v>
      </c>
      <c r="V34" s="257" t="s">
        <v>195</v>
      </c>
      <c r="W34" s="258" t="s">
        <v>195</v>
      </c>
      <c r="X34" s="257" t="s">
        <v>195</v>
      </c>
      <c r="Y34" s="258" t="s">
        <v>195</v>
      </c>
      <c r="Z34" s="257" t="s">
        <v>195</v>
      </c>
      <c r="AA34" s="258" t="s">
        <v>195</v>
      </c>
      <c r="AB34" s="257" t="s">
        <v>195</v>
      </c>
      <c r="AC34" s="258" t="s">
        <v>195</v>
      </c>
      <c r="AD34" s="257" t="s">
        <v>195</v>
      </c>
      <c r="AE34" s="258" t="s">
        <v>195</v>
      </c>
      <c r="AF34" s="257" t="s">
        <v>195</v>
      </c>
      <c r="AG34" s="258" t="s">
        <v>195</v>
      </c>
      <c r="AH34" s="257" t="s">
        <v>195</v>
      </c>
      <c r="AI34" s="258" t="s">
        <v>196</v>
      </c>
      <c r="AJ34" s="257" t="s">
        <v>196</v>
      </c>
      <c r="AK34" s="258" t="s">
        <v>195</v>
      </c>
      <c r="AL34" s="257" t="s">
        <v>195</v>
      </c>
      <c r="AM34" s="258" t="s">
        <v>195</v>
      </c>
      <c r="AN34" s="257" t="s">
        <v>195</v>
      </c>
      <c r="AO34" s="258" t="s">
        <v>195</v>
      </c>
      <c r="AP34" s="257" t="s">
        <v>195</v>
      </c>
      <c r="AQ34" s="258" t="s">
        <v>195</v>
      </c>
      <c r="AR34" s="257" t="s">
        <v>195</v>
      </c>
      <c r="AS34" s="258" t="s">
        <v>195</v>
      </c>
      <c r="AT34" s="257" t="s">
        <v>196</v>
      </c>
      <c r="AU34" s="258" t="s">
        <v>195</v>
      </c>
      <c r="AV34" s="257" t="s">
        <v>196</v>
      </c>
      <c r="AW34" s="258" t="s">
        <v>195</v>
      </c>
      <c r="AX34" s="257" t="s">
        <v>195</v>
      </c>
      <c r="AY34" s="258" t="s">
        <v>195</v>
      </c>
      <c r="AZ34" s="257" t="s">
        <v>196</v>
      </c>
      <c r="BA34" s="258" t="s">
        <v>196</v>
      </c>
      <c r="BB34" s="257" t="s">
        <v>196</v>
      </c>
      <c r="BC34" s="258" t="s">
        <v>196</v>
      </c>
      <c r="BD34" s="257" t="s">
        <v>195</v>
      </c>
      <c r="BE34" s="258" t="s">
        <v>195</v>
      </c>
      <c r="BF34" s="257" t="s">
        <v>195</v>
      </c>
      <c r="BG34" s="258" t="s">
        <v>195</v>
      </c>
      <c r="BH34" s="257" t="s">
        <v>195</v>
      </c>
      <c r="BI34" s="258" t="s">
        <v>195</v>
      </c>
      <c r="BJ34" s="257" t="s">
        <v>196</v>
      </c>
      <c r="BK34" s="258" t="s">
        <v>196</v>
      </c>
      <c r="BL34" s="257" t="s">
        <v>196</v>
      </c>
      <c r="BM34" s="258" t="s">
        <v>196</v>
      </c>
      <c r="BN34" s="257" t="s">
        <v>196</v>
      </c>
      <c r="BO34" s="258" t="s">
        <v>196</v>
      </c>
      <c r="BP34" s="257" t="s">
        <v>196</v>
      </c>
      <c r="BQ34" s="258" t="s">
        <v>196</v>
      </c>
      <c r="BR34" s="257" t="s">
        <v>196</v>
      </c>
      <c r="BS34" s="258" t="s">
        <v>196</v>
      </c>
      <c r="BT34" s="257" t="s">
        <v>196</v>
      </c>
      <c r="BU34" s="258" t="s">
        <v>195</v>
      </c>
      <c r="BV34" s="257" t="s">
        <v>196</v>
      </c>
      <c r="BW34" s="258" t="s">
        <v>196</v>
      </c>
      <c r="BX34" s="257" t="s">
        <v>196</v>
      </c>
      <c r="BY34" s="258" t="s">
        <v>196</v>
      </c>
      <c r="BZ34" s="257" t="s">
        <v>196</v>
      </c>
      <c r="CA34" s="258" t="s">
        <v>196</v>
      </c>
      <c r="CB34" s="257" t="s">
        <v>196</v>
      </c>
      <c r="CC34" s="258" t="s">
        <v>196</v>
      </c>
      <c r="CD34" s="257" t="s">
        <v>196</v>
      </c>
      <c r="CE34" s="258" t="s">
        <v>196</v>
      </c>
      <c r="CF34" s="257" t="s">
        <v>196</v>
      </c>
      <c r="CG34" s="258" t="s">
        <v>196</v>
      </c>
      <c r="CH34" s="257" t="s">
        <v>196</v>
      </c>
      <c r="CI34" s="258" t="s">
        <v>196</v>
      </c>
      <c r="CJ34" s="257" t="s">
        <v>196</v>
      </c>
      <c r="CK34" s="258" t="s">
        <v>196</v>
      </c>
      <c r="CL34" s="257" t="s">
        <v>196</v>
      </c>
      <c r="CM34" s="258" t="s">
        <v>196</v>
      </c>
      <c r="CN34" s="257" t="s">
        <v>196</v>
      </c>
      <c r="CO34" s="258" t="s">
        <v>195</v>
      </c>
      <c r="CP34" s="257" t="s">
        <v>196</v>
      </c>
      <c r="CQ34" s="258" t="s">
        <v>196</v>
      </c>
      <c r="CR34" s="257" t="s">
        <v>196</v>
      </c>
      <c r="CS34" s="258" t="s">
        <v>196</v>
      </c>
      <c r="CT34" s="257" t="s">
        <v>196</v>
      </c>
      <c r="CU34" s="258" t="s">
        <v>196</v>
      </c>
      <c r="CV34" s="257" t="s">
        <v>196</v>
      </c>
      <c r="CW34" s="258" t="s">
        <v>196</v>
      </c>
      <c r="CX34" s="257" t="s">
        <v>196</v>
      </c>
      <c r="CY34" s="258" t="s">
        <v>196</v>
      </c>
      <c r="CZ34" s="257" t="s">
        <v>196</v>
      </c>
      <c r="DA34" s="258" t="s">
        <v>196</v>
      </c>
      <c r="DB34" s="257" t="s">
        <v>195</v>
      </c>
      <c r="DC34" s="258" t="s">
        <v>195</v>
      </c>
      <c r="DD34" s="257" t="s">
        <v>195</v>
      </c>
      <c r="DE34" s="258" t="s">
        <v>195</v>
      </c>
      <c r="DF34" s="257" t="s">
        <v>195</v>
      </c>
      <c r="DG34" s="258" t="s">
        <v>195</v>
      </c>
      <c r="DH34" s="257" t="s">
        <v>195</v>
      </c>
      <c r="DI34" s="258" t="s">
        <v>196</v>
      </c>
      <c r="DJ34" s="257" t="s">
        <v>195</v>
      </c>
      <c r="DK34" s="258" t="s">
        <v>195</v>
      </c>
      <c r="DL34" s="257" t="s">
        <v>196</v>
      </c>
      <c r="DM34" s="258" t="s">
        <v>196</v>
      </c>
      <c r="DN34" s="257" t="s">
        <v>195</v>
      </c>
      <c r="DO34" s="258" t="s">
        <v>195</v>
      </c>
      <c r="DP34" s="257" t="s">
        <v>196</v>
      </c>
      <c r="DQ34" s="258" t="s">
        <v>195</v>
      </c>
      <c r="DR34" s="257" t="s">
        <v>195</v>
      </c>
      <c r="DS34" s="258" t="s">
        <v>196</v>
      </c>
      <c r="DT34" s="257" t="s">
        <v>196</v>
      </c>
      <c r="DU34" s="258" t="s">
        <v>196</v>
      </c>
      <c r="DV34" s="257" t="s">
        <v>196</v>
      </c>
      <c r="DW34" s="258" t="s">
        <v>196</v>
      </c>
      <c r="DX34" s="257" t="s">
        <v>195</v>
      </c>
      <c r="DY34" s="258"/>
      <c r="DZ34" s="257"/>
      <c r="EA34" s="258"/>
      <c r="EB34" s="257"/>
      <c r="EC34" s="258"/>
      <c r="ED34" s="258" t="s">
        <v>196</v>
      </c>
      <c r="EE34" s="257"/>
      <c r="EF34" s="258"/>
      <c r="EG34" s="257"/>
      <c r="EH34" s="258"/>
      <c r="EI34" s="257"/>
      <c r="EJ34" s="258"/>
      <c r="EK34" s="257"/>
      <c r="EL34" s="258" t="s">
        <v>195</v>
      </c>
      <c r="EM34" s="257"/>
      <c r="EN34" s="258"/>
      <c r="EO34" s="257" t="s">
        <v>195</v>
      </c>
      <c r="EP34" s="257" t="s">
        <v>195</v>
      </c>
      <c r="EQ34" s="257" t="s">
        <v>195</v>
      </c>
      <c r="ER34" s="257" t="s">
        <v>195</v>
      </c>
      <c r="ES34" s="257"/>
      <c r="ET34" s="258" t="s">
        <v>196</v>
      </c>
      <c r="EU34" s="257"/>
      <c r="EV34" s="258"/>
      <c r="EW34" s="257"/>
      <c r="EX34" s="258"/>
      <c r="EY34" s="257"/>
      <c r="EZ34" s="258"/>
      <c r="FA34" s="257"/>
      <c r="FB34" s="258"/>
      <c r="FC34" s="257"/>
      <c r="FD34" s="258"/>
      <c r="FE34" s="257"/>
      <c r="FF34" s="258"/>
      <c r="FG34" s="257"/>
      <c r="FH34" s="258"/>
      <c r="FI34" s="257"/>
      <c r="FJ34" s="258"/>
      <c r="FK34" s="257"/>
      <c r="FL34" s="258"/>
      <c r="FM34" s="257"/>
      <c r="FN34" s="258"/>
      <c r="FO34" s="257"/>
      <c r="FP34" s="258"/>
      <c r="FQ34" s="257"/>
      <c r="FR34" s="258"/>
      <c r="FS34" s="257"/>
      <c r="FT34" s="258"/>
      <c r="FU34" s="257"/>
      <c r="FV34" s="258"/>
      <c r="FW34" s="257"/>
      <c r="FX34" s="258"/>
      <c r="FY34" s="257"/>
      <c r="FZ34" s="258"/>
      <c r="GA34" s="257"/>
      <c r="GB34" s="258"/>
      <c r="GC34" s="257"/>
      <c r="GD34" s="258"/>
      <c r="GE34" s="257"/>
      <c r="GF34" s="258"/>
      <c r="GG34" s="257"/>
      <c r="GH34" s="258"/>
      <c r="GI34" s="257"/>
      <c r="GJ34" s="258"/>
      <c r="GK34" s="257"/>
      <c r="GL34" s="258"/>
      <c r="GM34" s="257"/>
      <c r="GN34" s="257"/>
      <c r="GO34" s="257"/>
      <c r="GP34" s="258"/>
      <c r="GQ34" s="257"/>
      <c r="GR34" s="258"/>
      <c r="GS34" s="257"/>
      <c r="GT34" s="258"/>
      <c r="GU34" s="257"/>
      <c r="GV34" s="258"/>
      <c r="GW34" s="257"/>
      <c r="GX34" s="258"/>
      <c r="GY34" s="257"/>
      <c r="GZ34" s="258"/>
      <c r="HA34" s="257"/>
      <c r="HB34" s="258"/>
      <c r="HC34" s="257"/>
      <c r="HD34" s="258"/>
      <c r="HE34" s="257"/>
      <c r="HF34" s="258"/>
      <c r="HG34" s="257"/>
      <c r="HH34" s="258"/>
      <c r="HI34" s="257"/>
      <c r="HJ34" s="258"/>
      <c r="HK34" s="257"/>
      <c r="HL34" s="258"/>
      <c r="HM34" s="257"/>
      <c r="HN34" s="258"/>
      <c r="HO34" s="257"/>
      <c r="HP34" s="258"/>
      <c r="HQ34" s="257"/>
      <c r="HR34" s="258"/>
      <c r="HS34" s="257"/>
      <c r="HT34" s="258"/>
      <c r="HU34" s="257"/>
      <c r="HV34" s="258"/>
      <c r="HW34" s="257"/>
      <c r="HX34" s="258"/>
      <c r="HY34" s="257"/>
      <c r="HZ34" s="258" t="s">
        <v>195</v>
      </c>
      <c r="IA34" s="257"/>
      <c r="IB34" s="258"/>
      <c r="IE34" s="303">
        <f t="shared" si="0"/>
        <v>131</v>
      </c>
      <c r="IF34" s="303">
        <f t="shared" si="1"/>
        <v>68</v>
      </c>
      <c r="IG34" s="303">
        <f t="shared" si="2"/>
        <v>63</v>
      </c>
      <c r="IH34" s="303">
        <f t="shared" si="3"/>
        <v>0</v>
      </c>
    </row>
    <row r="35" spans="1:242" s="30" customFormat="1" x14ac:dyDescent="0.2">
      <c r="A35" s="143">
        <v>219</v>
      </c>
      <c r="B35" s="143" t="s">
        <v>2707</v>
      </c>
      <c r="C35" s="143"/>
      <c r="D35" s="143"/>
      <c r="E35" s="244"/>
      <c r="F35" s="259" t="s">
        <v>196</v>
      </c>
      <c r="G35" s="260" t="s">
        <v>196</v>
      </c>
      <c r="H35" s="259" t="s">
        <v>196</v>
      </c>
      <c r="I35" s="260" t="s">
        <v>196</v>
      </c>
      <c r="J35" s="259" t="s">
        <v>196</v>
      </c>
      <c r="K35" s="260" t="s">
        <v>196</v>
      </c>
      <c r="L35" s="259" t="s">
        <v>196</v>
      </c>
      <c r="M35" s="258" t="s">
        <v>195</v>
      </c>
      <c r="N35" s="257" t="s">
        <v>195</v>
      </c>
      <c r="O35" s="258" t="s">
        <v>195</v>
      </c>
      <c r="P35" s="257" t="s">
        <v>195</v>
      </c>
      <c r="Q35" s="258" t="s">
        <v>195</v>
      </c>
      <c r="R35" s="257" t="s">
        <v>195</v>
      </c>
      <c r="S35" s="258" t="s">
        <v>195</v>
      </c>
      <c r="T35" s="257" t="s">
        <v>195</v>
      </c>
      <c r="U35" s="258" t="s">
        <v>195</v>
      </c>
      <c r="V35" s="257" t="s">
        <v>195</v>
      </c>
      <c r="W35" s="258" t="s">
        <v>195</v>
      </c>
      <c r="X35" s="257" t="s">
        <v>195</v>
      </c>
      <c r="Y35" s="258" t="s">
        <v>195</v>
      </c>
      <c r="Z35" s="257" t="s">
        <v>195</v>
      </c>
      <c r="AA35" s="258" t="s">
        <v>195</v>
      </c>
      <c r="AB35" s="257" t="s">
        <v>195</v>
      </c>
      <c r="AC35" s="258" t="s">
        <v>195</v>
      </c>
      <c r="AD35" s="257" t="s">
        <v>195</v>
      </c>
      <c r="AE35" s="258" t="s">
        <v>195</v>
      </c>
      <c r="AF35" s="257" t="s">
        <v>195</v>
      </c>
      <c r="AG35" s="258" t="s">
        <v>195</v>
      </c>
      <c r="AH35" s="257" t="s">
        <v>195</v>
      </c>
      <c r="AI35" s="258" t="s">
        <v>196</v>
      </c>
      <c r="AJ35" s="257" t="s">
        <v>196</v>
      </c>
      <c r="AK35" s="258" t="s">
        <v>195</v>
      </c>
      <c r="AL35" s="257" t="s">
        <v>195</v>
      </c>
      <c r="AM35" s="258" t="s">
        <v>195</v>
      </c>
      <c r="AN35" s="257" t="s">
        <v>195</v>
      </c>
      <c r="AO35" s="258" t="s">
        <v>195</v>
      </c>
      <c r="AP35" s="257" t="s">
        <v>195</v>
      </c>
      <c r="AQ35" s="258" t="s">
        <v>195</v>
      </c>
      <c r="AR35" s="257" t="s">
        <v>195</v>
      </c>
      <c r="AS35" s="258" t="s">
        <v>195</v>
      </c>
      <c r="AT35" s="257" t="s">
        <v>196</v>
      </c>
      <c r="AU35" s="258" t="s">
        <v>195</v>
      </c>
      <c r="AV35" s="257" t="s">
        <v>196</v>
      </c>
      <c r="AW35" s="258" t="s">
        <v>195</v>
      </c>
      <c r="AX35" s="257" t="s">
        <v>195</v>
      </c>
      <c r="AY35" s="258" t="s">
        <v>195</v>
      </c>
      <c r="AZ35" s="257" t="s">
        <v>196</v>
      </c>
      <c r="BA35" s="258" t="s">
        <v>196</v>
      </c>
      <c r="BB35" s="257" t="s">
        <v>196</v>
      </c>
      <c r="BC35" s="258" t="s">
        <v>196</v>
      </c>
      <c r="BD35" s="257" t="s">
        <v>195</v>
      </c>
      <c r="BE35" s="258" t="s">
        <v>195</v>
      </c>
      <c r="BF35" s="257" t="s">
        <v>195</v>
      </c>
      <c r="BG35" s="258" t="s">
        <v>195</v>
      </c>
      <c r="BH35" s="257" t="s">
        <v>195</v>
      </c>
      <c r="BI35" s="258" t="s">
        <v>195</v>
      </c>
      <c r="BJ35" s="257" t="s">
        <v>196</v>
      </c>
      <c r="BK35" s="258" t="s">
        <v>196</v>
      </c>
      <c r="BL35" s="257" t="s">
        <v>196</v>
      </c>
      <c r="BM35" s="258" t="s">
        <v>196</v>
      </c>
      <c r="BN35" s="257" t="s">
        <v>196</v>
      </c>
      <c r="BO35" s="258" t="s">
        <v>196</v>
      </c>
      <c r="BP35" s="257" t="s">
        <v>196</v>
      </c>
      <c r="BQ35" s="258" t="s">
        <v>196</v>
      </c>
      <c r="BR35" s="257" t="s">
        <v>196</v>
      </c>
      <c r="BS35" s="258" t="s">
        <v>196</v>
      </c>
      <c r="BT35" s="257" t="s">
        <v>196</v>
      </c>
      <c r="BU35" s="258" t="s">
        <v>195</v>
      </c>
      <c r="BV35" s="257" t="s">
        <v>196</v>
      </c>
      <c r="BW35" s="258" t="s">
        <v>196</v>
      </c>
      <c r="BX35" s="257" t="s">
        <v>196</v>
      </c>
      <c r="BY35" s="258" t="s">
        <v>196</v>
      </c>
      <c r="BZ35" s="257" t="s">
        <v>196</v>
      </c>
      <c r="CA35" s="258" t="s">
        <v>196</v>
      </c>
      <c r="CB35" s="257" t="s">
        <v>196</v>
      </c>
      <c r="CC35" s="258" t="s">
        <v>196</v>
      </c>
      <c r="CD35" s="257" t="s">
        <v>196</v>
      </c>
      <c r="CE35" s="258" t="s">
        <v>196</v>
      </c>
      <c r="CF35" s="257" t="s">
        <v>196</v>
      </c>
      <c r="CG35" s="258" t="s">
        <v>196</v>
      </c>
      <c r="CH35" s="257" t="s">
        <v>196</v>
      </c>
      <c r="CI35" s="258" t="s">
        <v>196</v>
      </c>
      <c r="CJ35" s="257" t="s">
        <v>196</v>
      </c>
      <c r="CK35" s="258" t="s">
        <v>196</v>
      </c>
      <c r="CL35" s="257" t="s">
        <v>196</v>
      </c>
      <c r="CM35" s="258" t="s">
        <v>196</v>
      </c>
      <c r="CN35" s="257" t="s">
        <v>196</v>
      </c>
      <c r="CO35" s="258" t="s">
        <v>195</v>
      </c>
      <c r="CP35" s="257" t="s">
        <v>196</v>
      </c>
      <c r="CQ35" s="258" t="s">
        <v>196</v>
      </c>
      <c r="CR35" s="257" t="s">
        <v>196</v>
      </c>
      <c r="CS35" s="258" t="s">
        <v>196</v>
      </c>
      <c r="CT35" s="257" t="s">
        <v>196</v>
      </c>
      <c r="CU35" s="258" t="s">
        <v>196</v>
      </c>
      <c r="CV35" s="257" t="s">
        <v>196</v>
      </c>
      <c r="CW35" s="258" t="s">
        <v>196</v>
      </c>
      <c r="CX35" s="257" t="s">
        <v>196</v>
      </c>
      <c r="CY35" s="258" t="s">
        <v>196</v>
      </c>
      <c r="CZ35" s="257" t="s">
        <v>196</v>
      </c>
      <c r="DA35" s="258" t="s">
        <v>196</v>
      </c>
      <c r="DB35" s="257" t="s">
        <v>195</v>
      </c>
      <c r="DC35" s="258" t="s">
        <v>195</v>
      </c>
      <c r="DD35" s="257" t="s">
        <v>195</v>
      </c>
      <c r="DE35" s="258" t="s">
        <v>195</v>
      </c>
      <c r="DF35" s="257" t="s">
        <v>195</v>
      </c>
      <c r="DG35" s="258" t="s">
        <v>195</v>
      </c>
      <c r="DH35" s="257" t="s">
        <v>195</v>
      </c>
      <c r="DI35" s="258" t="s">
        <v>196</v>
      </c>
      <c r="DJ35" s="257" t="s">
        <v>195</v>
      </c>
      <c r="DK35" s="258" t="s">
        <v>195</v>
      </c>
      <c r="DL35" s="257" t="s">
        <v>196</v>
      </c>
      <c r="DM35" s="258" t="s">
        <v>196</v>
      </c>
      <c r="DN35" s="257" t="s">
        <v>195</v>
      </c>
      <c r="DO35" s="258" t="s">
        <v>195</v>
      </c>
      <c r="DP35" s="257" t="s">
        <v>196</v>
      </c>
      <c r="DQ35" s="258" t="s">
        <v>195</v>
      </c>
      <c r="DR35" s="257" t="s">
        <v>195</v>
      </c>
      <c r="DS35" s="258" t="s">
        <v>196</v>
      </c>
      <c r="DT35" s="257" t="s">
        <v>196</v>
      </c>
      <c r="DU35" s="258" t="s">
        <v>196</v>
      </c>
      <c r="DV35" s="257" t="s">
        <v>196</v>
      </c>
      <c r="DW35" s="258" t="s">
        <v>196</v>
      </c>
      <c r="DX35" s="257" t="s">
        <v>196</v>
      </c>
      <c r="DY35" s="258"/>
      <c r="DZ35" s="257"/>
      <c r="EA35" s="258"/>
      <c r="EB35" s="257"/>
      <c r="EC35" s="258"/>
      <c r="ED35" s="258" t="s">
        <v>196</v>
      </c>
      <c r="EE35" s="257"/>
      <c r="EF35" s="258"/>
      <c r="EG35" s="257"/>
      <c r="EH35" s="258"/>
      <c r="EI35" s="257"/>
      <c r="EJ35" s="258"/>
      <c r="EK35" s="257"/>
      <c r="EL35" s="258">
        <v>0</v>
      </c>
      <c r="EM35" s="257"/>
      <c r="EN35" s="258"/>
      <c r="EO35" s="257" t="s">
        <v>196</v>
      </c>
      <c r="EP35" s="257" t="s">
        <v>196</v>
      </c>
      <c r="EQ35" s="257" t="s">
        <v>195</v>
      </c>
      <c r="ER35" s="257" t="s">
        <v>195</v>
      </c>
      <c r="ES35" s="257"/>
      <c r="ET35" s="258" t="s">
        <v>196</v>
      </c>
      <c r="EU35" s="257"/>
      <c r="EV35" s="258"/>
      <c r="EW35" s="257"/>
      <c r="EX35" s="258"/>
      <c r="EY35" s="257"/>
      <c r="EZ35" s="258"/>
      <c r="FA35" s="257"/>
      <c r="FB35" s="258"/>
      <c r="FC35" s="257"/>
      <c r="FD35" s="258"/>
      <c r="FE35" s="257"/>
      <c r="FF35" s="258"/>
      <c r="FG35" s="257"/>
      <c r="FH35" s="258"/>
      <c r="FI35" s="257"/>
      <c r="FJ35" s="258"/>
      <c r="FK35" s="257"/>
      <c r="FL35" s="258"/>
      <c r="FM35" s="257"/>
      <c r="FN35" s="258"/>
      <c r="FO35" s="257"/>
      <c r="FP35" s="258"/>
      <c r="FQ35" s="257"/>
      <c r="FR35" s="258"/>
      <c r="FS35" s="257"/>
      <c r="FT35" s="258"/>
      <c r="FU35" s="257"/>
      <c r="FV35" s="258"/>
      <c r="FW35" s="257"/>
      <c r="FX35" s="258"/>
      <c r="FY35" s="257"/>
      <c r="FZ35" s="258"/>
      <c r="GA35" s="257"/>
      <c r="GB35" s="258"/>
      <c r="GC35" s="257"/>
      <c r="GD35" s="258"/>
      <c r="GE35" s="257"/>
      <c r="GF35" s="258"/>
      <c r="GG35" s="257"/>
      <c r="GH35" s="258"/>
      <c r="GI35" s="257"/>
      <c r="GJ35" s="258"/>
      <c r="GK35" s="257"/>
      <c r="GL35" s="258"/>
      <c r="GM35" s="257"/>
      <c r="GN35" s="257"/>
      <c r="GO35" s="257"/>
      <c r="GP35" s="258"/>
      <c r="GQ35" s="257"/>
      <c r="GR35" s="258"/>
      <c r="GS35" s="257"/>
      <c r="GT35" s="258"/>
      <c r="GU35" s="257"/>
      <c r="GV35" s="258"/>
      <c r="GW35" s="257"/>
      <c r="GX35" s="258"/>
      <c r="GY35" s="257"/>
      <c r="GZ35" s="258"/>
      <c r="HA35" s="257"/>
      <c r="HB35" s="258"/>
      <c r="HC35" s="257"/>
      <c r="HD35" s="258"/>
      <c r="HE35" s="257"/>
      <c r="HF35" s="258"/>
      <c r="HG35" s="257"/>
      <c r="HH35" s="258"/>
      <c r="HI35" s="257"/>
      <c r="HJ35" s="258"/>
      <c r="HK35" s="257"/>
      <c r="HL35" s="258"/>
      <c r="HM35" s="257"/>
      <c r="HN35" s="258"/>
      <c r="HO35" s="257"/>
      <c r="HP35" s="258"/>
      <c r="HQ35" s="257"/>
      <c r="HR35" s="258"/>
      <c r="HS35" s="257"/>
      <c r="HT35" s="258"/>
      <c r="HU35" s="257"/>
      <c r="HV35" s="258"/>
      <c r="HW35" s="257"/>
      <c r="HX35" s="258"/>
      <c r="HY35" s="257"/>
      <c r="HZ35" s="258" t="s">
        <v>195</v>
      </c>
      <c r="IA35" s="257"/>
      <c r="IB35" s="258"/>
      <c r="IE35" s="303">
        <f t="shared" si="0"/>
        <v>131</v>
      </c>
      <c r="IF35" s="303">
        <f t="shared" si="1"/>
        <v>71</v>
      </c>
      <c r="IG35" s="303">
        <f t="shared" si="2"/>
        <v>59</v>
      </c>
      <c r="IH35" s="303">
        <f t="shared" si="3"/>
        <v>1</v>
      </c>
    </row>
    <row r="36" spans="1:242" s="30" customFormat="1" x14ac:dyDescent="0.2">
      <c r="A36" s="143">
        <v>220</v>
      </c>
      <c r="B36" s="143" t="s">
        <v>2708</v>
      </c>
      <c r="C36" s="143"/>
      <c r="D36" s="143"/>
      <c r="E36" s="244"/>
      <c r="F36" s="259" t="s">
        <v>196</v>
      </c>
      <c r="G36" s="260" t="s">
        <v>196</v>
      </c>
      <c r="H36" s="259" t="s">
        <v>196</v>
      </c>
      <c r="I36" s="260" t="s">
        <v>196</v>
      </c>
      <c r="J36" s="259" t="s">
        <v>196</v>
      </c>
      <c r="K36" s="260" t="s">
        <v>196</v>
      </c>
      <c r="L36" s="259" t="s">
        <v>196</v>
      </c>
      <c r="M36" s="258" t="s">
        <v>195</v>
      </c>
      <c r="N36" s="257" t="s">
        <v>195</v>
      </c>
      <c r="O36" s="258" t="s">
        <v>195</v>
      </c>
      <c r="P36" s="257" t="s">
        <v>195</v>
      </c>
      <c r="Q36" s="258" t="s">
        <v>195</v>
      </c>
      <c r="R36" s="257" t="s">
        <v>195</v>
      </c>
      <c r="S36" s="258" t="s">
        <v>195</v>
      </c>
      <c r="T36" s="257" t="s">
        <v>195</v>
      </c>
      <c r="U36" s="258" t="s">
        <v>195</v>
      </c>
      <c r="V36" s="257" t="s">
        <v>195</v>
      </c>
      <c r="W36" s="258" t="s">
        <v>195</v>
      </c>
      <c r="X36" s="257" t="s">
        <v>195</v>
      </c>
      <c r="Y36" s="258" t="s">
        <v>195</v>
      </c>
      <c r="Z36" s="257" t="s">
        <v>195</v>
      </c>
      <c r="AA36" s="258" t="s">
        <v>195</v>
      </c>
      <c r="AB36" s="257" t="s">
        <v>195</v>
      </c>
      <c r="AC36" s="258" t="s">
        <v>195</v>
      </c>
      <c r="AD36" s="257" t="s">
        <v>195</v>
      </c>
      <c r="AE36" s="258" t="s">
        <v>195</v>
      </c>
      <c r="AF36" s="257" t="s">
        <v>195</v>
      </c>
      <c r="AG36" s="258" t="s">
        <v>195</v>
      </c>
      <c r="AH36" s="257" t="s">
        <v>195</v>
      </c>
      <c r="AI36" s="258" t="s">
        <v>196</v>
      </c>
      <c r="AJ36" s="257" t="s">
        <v>196</v>
      </c>
      <c r="AK36" s="258" t="s">
        <v>195</v>
      </c>
      <c r="AL36" s="257" t="s">
        <v>195</v>
      </c>
      <c r="AM36" s="258" t="s">
        <v>195</v>
      </c>
      <c r="AN36" s="257" t="s">
        <v>195</v>
      </c>
      <c r="AO36" s="258" t="s">
        <v>195</v>
      </c>
      <c r="AP36" s="257" t="s">
        <v>195</v>
      </c>
      <c r="AQ36" s="258" t="s">
        <v>195</v>
      </c>
      <c r="AR36" s="257" t="s">
        <v>195</v>
      </c>
      <c r="AS36" s="258" t="s">
        <v>195</v>
      </c>
      <c r="AT36" s="257" t="s">
        <v>196</v>
      </c>
      <c r="AU36" s="258" t="s">
        <v>195</v>
      </c>
      <c r="AV36" s="257" t="s">
        <v>196</v>
      </c>
      <c r="AW36" s="258" t="s">
        <v>195</v>
      </c>
      <c r="AX36" s="257" t="s">
        <v>195</v>
      </c>
      <c r="AY36" s="258" t="s">
        <v>195</v>
      </c>
      <c r="AZ36" s="257" t="s">
        <v>196</v>
      </c>
      <c r="BA36" s="258" t="s">
        <v>196</v>
      </c>
      <c r="BB36" s="257" t="s">
        <v>196</v>
      </c>
      <c r="BC36" s="258" t="s">
        <v>196</v>
      </c>
      <c r="BD36" s="257" t="s">
        <v>195</v>
      </c>
      <c r="BE36" s="258" t="s">
        <v>195</v>
      </c>
      <c r="BF36" s="257" t="s">
        <v>195</v>
      </c>
      <c r="BG36" s="258" t="s">
        <v>195</v>
      </c>
      <c r="BH36" s="257" t="s">
        <v>195</v>
      </c>
      <c r="BI36" s="258" t="s">
        <v>195</v>
      </c>
      <c r="BJ36" s="257" t="s">
        <v>196</v>
      </c>
      <c r="BK36" s="258" t="s">
        <v>196</v>
      </c>
      <c r="BL36" s="257" t="s">
        <v>196</v>
      </c>
      <c r="BM36" s="258" t="s">
        <v>196</v>
      </c>
      <c r="BN36" s="257" t="s">
        <v>196</v>
      </c>
      <c r="BO36" s="258" t="s">
        <v>196</v>
      </c>
      <c r="BP36" s="257" t="s">
        <v>196</v>
      </c>
      <c r="BQ36" s="258" t="s">
        <v>196</v>
      </c>
      <c r="BR36" s="257" t="s">
        <v>196</v>
      </c>
      <c r="BS36" s="258" t="s">
        <v>196</v>
      </c>
      <c r="BT36" s="257" t="s">
        <v>196</v>
      </c>
      <c r="BU36" s="258" t="s">
        <v>195</v>
      </c>
      <c r="BV36" s="257" t="s">
        <v>196</v>
      </c>
      <c r="BW36" s="258" t="s">
        <v>196</v>
      </c>
      <c r="BX36" s="257" t="s">
        <v>196</v>
      </c>
      <c r="BY36" s="258" t="s">
        <v>196</v>
      </c>
      <c r="BZ36" s="257" t="s">
        <v>196</v>
      </c>
      <c r="CA36" s="258" t="s">
        <v>196</v>
      </c>
      <c r="CB36" s="257" t="s">
        <v>196</v>
      </c>
      <c r="CC36" s="258" t="s">
        <v>196</v>
      </c>
      <c r="CD36" s="257" t="s">
        <v>196</v>
      </c>
      <c r="CE36" s="258" t="s">
        <v>196</v>
      </c>
      <c r="CF36" s="257" t="s">
        <v>196</v>
      </c>
      <c r="CG36" s="258" t="s">
        <v>196</v>
      </c>
      <c r="CH36" s="257" t="s">
        <v>196</v>
      </c>
      <c r="CI36" s="258" t="s">
        <v>196</v>
      </c>
      <c r="CJ36" s="257" t="s">
        <v>196</v>
      </c>
      <c r="CK36" s="258" t="s">
        <v>196</v>
      </c>
      <c r="CL36" s="257" t="s">
        <v>196</v>
      </c>
      <c r="CM36" s="258" t="s">
        <v>196</v>
      </c>
      <c r="CN36" s="257" t="s">
        <v>196</v>
      </c>
      <c r="CO36" s="258" t="s">
        <v>195</v>
      </c>
      <c r="CP36" s="257" t="s">
        <v>196</v>
      </c>
      <c r="CQ36" s="258" t="s">
        <v>196</v>
      </c>
      <c r="CR36" s="257" t="s">
        <v>196</v>
      </c>
      <c r="CS36" s="258" t="s">
        <v>196</v>
      </c>
      <c r="CT36" s="257" t="s">
        <v>196</v>
      </c>
      <c r="CU36" s="258" t="s">
        <v>196</v>
      </c>
      <c r="CV36" s="257" t="s">
        <v>196</v>
      </c>
      <c r="CW36" s="258" t="s">
        <v>196</v>
      </c>
      <c r="CX36" s="257" t="s">
        <v>196</v>
      </c>
      <c r="CY36" s="258" t="s">
        <v>196</v>
      </c>
      <c r="CZ36" s="257" t="s">
        <v>196</v>
      </c>
      <c r="DA36" s="258" t="s">
        <v>196</v>
      </c>
      <c r="DB36" s="257" t="s">
        <v>195</v>
      </c>
      <c r="DC36" s="258" t="s">
        <v>195</v>
      </c>
      <c r="DD36" s="257" t="s">
        <v>195</v>
      </c>
      <c r="DE36" s="258" t="s">
        <v>195</v>
      </c>
      <c r="DF36" s="257" t="s">
        <v>195</v>
      </c>
      <c r="DG36" s="258" t="s">
        <v>195</v>
      </c>
      <c r="DH36" s="257" t="s">
        <v>195</v>
      </c>
      <c r="DI36" s="258" t="s">
        <v>196</v>
      </c>
      <c r="DJ36" s="257" t="s">
        <v>195</v>
      </c>
      <c r="DK36" s="258" t="s">
        <v>195</v>
      </c>
      <c r="DL36" s="257" t="s">
        <v>196</v>
      </c>
      <c r="DM36" s="258" t="s">
        <v>196</v>
      </c>
      <c r="DN36" s="257" t="s">
        <v>195</v>
      </c>
      <c r="DO36" s="258" t="s">
        <v>195</v>
      </c>
      <c r="DP36" s="257" t="s">
        <v>196</v>
      </c>
      <c r="DQ36" s="258" t="s">
        <v>195</v>
      </c>
      <c r="DR36" s="257" t="s">
        <v>195</v>
      </c>
      <c r="DS36" s="258" t="s">
        <v>196</v>
      </c>
      <c r="DT36" s="257" t="s">
        <v>196</v>
      </c>
      <c r="DU36" s="258" t="s">
        <v>196</v>
      </c>
      <c r="DV36" s="257" t="s">
        <v>196</v>
      </c>
      <c r="DW36" s="258" t="s">
        <v>196</v>
      </c>
      <c r="DX36" s="257" t="s">
        <v>196</v>
      </c>
      <c r="DY36" s="258"/>
      <c r="DZ36" s="257"/>
      <c r="EA36" s="258"/>
      <c r="EB36" s="257"/>
      <c r="EC36" s="258"/>
      <c r="ED36" s="258" t="s">
        <v>196</v>
      </c>
      <c r="EE36" s="257"/>
      <c r="EF36" s="258"/>
      <c r="EG36" s="257"/>
      <c r="EH36" s="258"/>
      <c r="EI36" s="257"/>
      <c r="EJ36" s="258"/>
      <c r="EK36" s="257"/>
      <c r="EL36" s="258" t="s">
        <v>195</v>
      </c>
      <c r="EM36" s="257"/>
      <c r="EN36" s="258"/>
      <c r="EO36" s="257" t="s">
        <v>195</v>
      </c>
      <c r="EP36" s="257" t="s">
        <v>195</v>
      </c>
      <c r="EQ36" s="257" t="s">
        <v>195</v>
      </c>
      <c r="ER36" s="257" t="s">
        <v>195</v>
      </c>
      <c r="ES36" s="257"/>
      <c r="ET36" s="258" t="s">
        <v>196</v>
      </c>
      <c r="EU36" s="257"/>
      <c r="EV36" s="258"/>
      <c r="EW36" s="257"/>
      <c r="EX36" s="258"/>
      <c r="EY36" s="257"/>
      <c r="EZ36" s="258"/>
      <c r="FA36" s="257"/>
      <c r="FB36" s="258"/>
      <c r="FC36" s="257"/>
      <c r="FD36" s="258"/>
      <c r="FE36" s="257"/>
      <c r="FF36" s="258"/>
      <c r="FG36" s="257"/>
      <c r="FH36" s="258"/>
      <c r="FI36" s="257"/>
      <c r="FJ36" s="258"/>
      <c r="FK36" s="257"/>
      <c r="FL36" s="258"/>
      <c r="FM36" s="257"/>
      <c r="FN36" s="258"/>
      <c r="FO36" s="257"/>
      <c r="FP36" s="258"/>
      <c r="FQ36" s="257"/>
      <c r="FR36" s="258"/>
      <c r="FS36" s="257"/>
      <c r="FT36" s="258"/>
      <c r="FU36" s="257"/>
      <c r="FV36" s="258"/>
      <c r="FW36" s="257"/>
      <c r="FX36" s="258"/>
      <c r="FY36" s="257"/>
      <c r="FZ36" s="258"/>
      <c r="GA36" s="257"/>
      <c r="GB36" s="258"/>
      <c r="GC36" s="257"/>
      <c r="GD36" s="258"/>
      <c r="GE36" s="257"/>
      <c r="GF36" s="258"/>
      <c r="GG36" s="257"/>
      <c r="GH36" s="258"/>
      <c r="GI36" s="257"/>
      <c r="GJ36" s="258"/>
      <c r="GK36" s="257"/>
      <c r="GL36" s="258"/>
      <c r="GM36" s="257"/>
      <c r="GN36" s="257"/>
      <c r="GO36" s="257"/>
      <c r="GP36" s="258"/>
      <c r="GQ36" s="257"/>
      <c r="GR36" s="258"/>
      <c r="GS36" s="257"/>
      <c r="GT36" s="258"/>
      <c r="GU36" s="257"/>
      <c r="GV36" s="258"/>
      <c r="GW36" s="257"/>
      <c r="GX36" s="258"/>
      <c r="GY36" s="257"/>
      <c r="GZ36" s="258"/>
      <c r="HA36" s="257"/>
      <c r="HB36" s="258"/>
      <c r="HC36" s="257"/>
      <c r="HD36" s="258"/>
      <c r="HE36" s="257"/>
      <c r="HF36" s="258"/>
      <c r="HG36" s="257"/>
      <c r="HH36" s="258"/>
      <c r="HI36" s="257"/>
      <c r="HJ36" s="258"/>
      <c r="HK36" s="257"/>
      <c r="HL36" s="258"/>
      <c r="HM36" s="257"/>
      <c r="HN36" s="258"/>
      <c r="HO36" s="257"/>
      <c r="HP36" s="258"/>
      <c r="HQ36" s="257"/>
      <c r="HR36" s="258"/>
      <c r="HS36" s="257"/>
      <c r="HT36" s="258"/>
      <c r="HU36" s="257"/>
      <c r="HV36" s="258"/>
      <c r="HW36" s="257"/>
      <c r="HX36" s="258"/>
      <c r="HY36" s="257"/>
      <c r="HZ36" s="258" t="s">
        <v>195</v>
      </c>
      <c r="IA36" s="257"/>
      <c r="IB36" s="258"/>
      <c r="IE36" s="303">
        <f t="shared" si="0"/>
        <v>131</v>
      </c>
      <c r="IF36" s="303">
        <f t="shared" si="1"/>
        <v>69</v>
      </c>
      <c r="IG36" s="303">
        <f t="shared" si="2"/>
        <v>62</v>
      </c>
      <c r="IH36" s="303">
        <f t="shared" si="3"/>
        <v>0</v>
      </c>
    </row>
    <row r="37" spans="1:242" s="30" customFormat="1" x14ac:dyDescent="0.2">
      <c r="A37" s="141">
        <v>301</v>
      </c>
      <c r="B37" s="141" t="s">
        <v>2709</v>
      </c>
      <c r="C37" s="141"/>
      <c r="D37" s="141"/>
      <c r="E37" s="243"/>
      <c r="F37" s="259" t="s">
        <v>196</v>
      </c>
      <c r="G37" s="260" t="s">
        <v>196</v>
      </c>
      <c r="H37" s="259" t="s">
        <v>196</v>
      </c>
      <c r="I37" s="260" t="s">
        <v>196</v>
      </c>
      <c r="J37" s="259" t="s">
        <v>196</v>
      </c>
      <c r="K37" s="260" t="s">
        <v>196</v>
      </c>
      <c r="L37" s="259" t="s">
        <v>196</v>
      </c>
      <c r="M37" s="260" t="s">
        <v>196</v>
      </c>
      <c r="N37" s="257" t="s">
        <v>196</v>
      </c>
      <c r="O37" s="258" t="s">
        <v>196</v>
      </c>
      <c r="P37" s="257" t="s">
        <v>196</v>
      </c>
      <c r="Q37" s="258" t="s">
        <v>196</v>
      </c>
      <c r="R37" s="257" t="s">
        <v>196</v>
      </c>
      <c r="S37" s="258" t="s">
        <v>196</v>
      </c>
      <c r="T37" s="257" t="s">
        <v>196</v>
      </c>
      <c r="U37" s="258" t="s">
        <v>196</v>
      </c>
      <c r="V37" s="257" t="s">
        <v>196</v>
      </c>
      <c r="W37" s="258" t="s">
        <v>196</v>
      </c>
      <c r="X37" s="257" t="s">
        <v>196</v>
      </c>
      <c r="Y37" s="258" t="s">
        <v>196</v>
      </c>
      <c r="Z37" s="257" t="s">
        <v>196</v>
      </c>
      <c r="AA37" s="258" t="s">
        <v>196</v>
      </c>
      <c r="AB37" s="257" t="s">
        <v>196</v>
      </c>
      <c r="AC37" s="258" t="s">
        <v>196</v>
      </c>
      <c r="AD37" s="257" t="s">
        <v>196</v>
      </c>
      <c r="AE37" s="258" t="s">
        <v>196</v>
      </c>
      <c r="AF37" s="257" t="s">
        <v>196</v>
      </c>
      <c r="AG37" s="258" t="s">
        <v>196</v>
      </c>
      <c r="AH37" s="257" t="s">
        <v>196</v>
      </c>
      <c r="AI37" s="258" t="s">
        <v>196</v>
      </c>
      <c r="AJ37" s="257" t="s">
        <v>196</v>
      </c>
      <c r="AK37" s="258" t="s">
        <v>196</v>
      </c>
      <c r="AL37" s="257" t="s">
        <v>196</v>
      </c>
      <c r="AM37" s="258" t="s">
        <v>196</v>
      </c>
      <c r="AN37" s="257" t="s">
        <v>196</v>
      </c>
      <c r="AO37" s="258" t="s">
        <v>196</v>
      </c>
      <c r="AP37" s="257" t="s">
        <v>196</v>
      </c>
      <c r="AQ37" s="258" t="s">
        <v>196</v>
      </c>
      <c r="AR37" s="257" t="s">
        <v>196</v>
      </c>
      <c r="AS37" s="258" t="s">
        <v>196</v>
      </c>
      <c r="AT37" s="257" t="s">
        <v>196</v>
      </c>
      <c r="AU37" s="258" t="s">
        <v>196</v>
      </c>
      <c r="AV37" s="257" t="s">
        <v>196</v>
      </c>
      <c r="AW37" s="258" t="s">
        <v>196</v>
      </c>
      <c r="AX37" s="257" t="s">
        <v>196</v>
      </c>
      <c r="AY37" s="258" t="s">
        <v>196</v>
      </c>
      <c r="AZ37" s="257" t="s">
        <v>196</v>
      </c>
      <c r="BA37" s="258" t="s">
        <v>196</v>
      </c>
      <c r="BB37" s="257" t="s">
        <v>196</v>
      </c>
      <c r="BC37" s="258" t="s">
        <v>196</v>
      </c>
      <c r="BD37" s="257" t="s">
        <v>196</v>
      </c>
      <c r="BE37" s="258" t="s">
        <v>196</v>
      </c>
      <c r="BF37" s="257" t="s">
        <v>196</v>
      </c>
      <c r="BG37" s="258" t="s">
        <v>196</v>
      </c>
      <c r="BH37" s="257" t="s">
        <v>196</v>
      </c>
      <c r="BI37" s="258" t="s">
        <v>196</v>
      </c>
      <c r="BJ37" s="257" t="s">
        <v>195</v>
      </c>
      <c r="BK37" s="258" t="s">
        <v>195</v>
      </c>
      <c r="BL37" s="257" t="s">
        <v>195</v>
      </c>
      <c r="BM37" s="258" t="s">
        <v>195</v>
      </c>
      <c r="BN37" s="257" t="s">
        <v>195</v>
      </c>
      <c r="BO37" s="258" t="s">
        <v>196</v>
      </c>
      <c r="BP37" s="257" t="s">
        <v>196</v>
      </c>
      <c r="BQ37" s="258" t="s">
        <v>196</v>
      </c>
      <c r="BR37" s="257" t="s">
        <v>196</v>
      </c>
      <c r="BS37" s="258" t="s">
        <v>195</v>
      </c>
      <c r="BT37" s="257" t="s">
        <v>195</v>
      </c>
      <c r="BU37" s="258" t="s">
        <v>195</v>
      </c>
      <c r="BV37" s="257" t="s">
        <v>195</v>
      </c>
      <c r="BW37" s="258" t="s">
        <v>195</v>
      </c>
      <c r="BX37" s="257" t="s">
        <v>195</v>
      </c>
      <c r="BY37" s="258" t="s">
        <v>195</v>
      </c>
      <c r="BZ37" s="257" t="s">
        <v>195</v>
      </c>
      <c r="CA37" s="258" t="s">
        <v>195</v>
      </c>
      <c r="CB37" s="257" t="s">
        <v>195</v>
      </c>
      <c r="CC37" s="258" t="s">
        <v>195</v>
      </c>
      <c r="CD37" s="257" t="s">
        <v>195</v>
      </c>
      <c r="CE37" s="258" t="s">
        <v>195</v>
      </c>
      <c r="CF37" s="257" t="s">
        <v>195</v>
      </c>
      <c r="CG37" s="258" t="s">
        <v>195</v>
      </c>
      <c r="CH37" s="257" t="s">
        <v>195</v>
      </c>
      <c r="CI37" s="258" t="s">
        <v>195</v>
      </c>
      <c r="CJ37" s="257" t="s">
        <v>195</v>
      </c>
      <c r="CK37" s="258" t="s">
        <v>196</v>
      </c>
      <c r="CL37" s="257" t="s">
        <v>195</v>
      </c>
      <c r="CM37" s="258" t="s">
        <v>195</v>
      </c>
      <c r="CN37" s="257" t="s">
        <v>196</v>
      </c>
      <c r="CO37" s="258" t="s">
        <v>196</v>
      </c>
      <c r="CP37" s="257" t="s">
        <v>195</v>
      </c>
      <c r="CQ37" s="258" t="s">
        <v>195</v>
      </c>
      <c r="CR37" s="257" t="s">
        <v>196</v>
      </c>
      <c r="CS37" s="258" t="s">
        <v>196</v>
      </c>
      <c r="CT37" s="257" t="s">
        <v>195</v>
      </c>
      <c r="CU37" s="258" t="s">
        <v>195</v>
      </c>
      <c r="CV37" s="257" t="s">
        <v>196</v>
      </c>
      <c r="CW37" s="258" t="s">
        <v>195</v>
      </c>
      <c r="CX37" s="257" t="s">
        <v>195</v>
      </c>
      <c r="CY37" s="258" t="s">
        <v>196</v>
      </c>
      <c r="CZ37" s="257" t="s">
        <v>195</v>
      </c>
      <c r="DA37" s="258" t="s">
        <v>195</v>
      </c>
      <c r="DB37" s="257" t="s">
        <v>195</v>
      </c>
      <c r="DC37" s="258" t="s">
        <v>195</v>
      </c>
      <c r="DD37" s="257" t="s">
        <v>195</v>
      </c>
      <c r="DE37" s="258" t="s">
        <v>195</v>
      </c>
      <c r="DF37" s="257" t="s">
        <v>195</v>
      </c>
      <c r="DG37" s="258" t="s">
        <v>195</v>
      </c>
      <c r="DH37" s="257" t="s">
        <v>195</v>
      </c>
      <c r="DI37" s="258" t="s">
        <v>195</v>
      </c>
      <c r="DJ37" s="257" t="s">
        <v>195</v>
      </c>
      <c r="DK37" s="258" t="s">
        <v>195</v>
      </c>
      <c r="DL37" s="257" t="s">
        <v>195</v>
      </c>
      <c r="DM37" s="258" t="s">
        <v>195</v>
      </c>
      <c r="DN37" s="257" t="s">
        <v>195</v>
      </c>
      <c r="DO37" s="258" t="s">
        <v>195</v>
      </c>
      <c r="DP37" s="257" t="s">
        <v>195</v>
      </c>
      <c r="DQ37" s="258" t="s">
        <v>195</v>
      </c>
      <c r="DR37" s="257" t="s">
        <v>195</v>
      </c>
      <c r="DS37" s="258" t="s">
        <v>196</v>
      </c>
      <c r="DT37" s="257" t="s">
        <v>195</v>
      </c>
      <c r="DU37" s="258" t="s">
        <v>195</v>
      </c>
      <c r="DV37" s="257" t="s">
        <v>196</v>
      </c>
      <c r="DW37" s="258" t="s">
        <v>195</v>
      </c>
      <c r="DX37" s="257" t="s">
        <v>196</v>
      </c>
      <c r="DY37" s="258"/>
      <c r="DZ37" s="257"/>
      <c r="EA37" s="258"/>
      <c r="EB37" s="257"/>
      <c r="EC37" s="258"/>
      <c r="ED37" s="258" t="s">
        <v>195</v>
      </c>
      <c r="EE37" s="257"/>
      <c r="EF37" s="258"/>
      <c r="EG37" s="257"/>
      <c r="EH37" s="258"/>
      <c r="EI37" s="257"/>
      <c r="EJ37" s="258"/>
      <c r="EK37" s="257"/>
      <c r="EL37" s="258">
        <v>0</v>
      </c>
      <c r="EM37" s="257"/>
      <c r="EN37" s="258"/>
      <c r="EO37" s="257" t="s">
        <v>196</v>
      </c>
      <c r="EP37" s="257" t="s">
        <v>196</v>
      </c>
      <c r="EQ37" s="257" t="s">
        <v>196</v>
      </c>
      <c r="ER37" s="257" t="s">
        <v>196</v>
      </c>
      <c r="ES37" s="257"/>
      <c r="ET37" s="258" t="s">
        <v>196</v>
      </c>
      <c r="EU37" s="257"/>
      <c r="EV37" s="258"/>
      <c r="EW37" s="257"/>
      <c r="EX37" s="258"/>
      <c r="EY37" s="257"/>
      <c r="EZ37" s="258"/>
      <c r="FA37" s="257"/>
      <c r="FB37" s="258"/>
      <c r="FC37" s="257"/>
      <c r="FD37" s="258"/>
      <c r="FE37" s="257"/>
      <c r="FF37" s="258"/>
      <c r="FG37" s="257"/>
      <c r="FH37" s="258"/>
      <c r="FI37" s="257"/>
      <c r="FJ37" s="258"/>
      <c r="FK37" s="257"/>
      <c r="FL37" s="258"/>
      <c r="FM37" s="257"/>
      <c r="FN37" s="258"/>
      <c r="FO37" s="257"/>
      <c r="FP37" s="258"/>
      <c r="FQ37" s="257"/>
      <c r="FR37" s="258"/>
      <c r="FS37" s="257"/>
      <c r="FT37" s="258"/>
      <c r="FU37" s="257"/>
      <c r="FV37" s="258"/>
      <c r="FW37" s="257"/>
      <c r="FX37" s="258"/>
      <c r="FY37" s="257"/>
      <c r="FZ37" s="258"/>
      <c r="GA37" s="257"/>
      <c r="GB37" s="258"/>
      <c r="GC37" s="257"/>
      <c r="GD37" s="258"/>
      <c r="GE37" s="257"/>
      <c r="GF37" s="258"/>
      <c r="GG37" s="257"/>
      <c r="GH37" s="258"/>
      <c r="GI37" s="257"/>
      <c r="GJ37" s="258"/>
      <c r="GK37" s="257"/>
      <c r="GL37" s="258"/>
      <c r="GM37" s="257"/>
      <c r="GN37" s="257"/>
      <c r="GO37" s="257"/>
      <c r="GP37" s="258"/>
      <c r="GQ37" s="257"/>
      <c r="GR37" s="258"/>
      <c r="GS37" s="257"/>
      <c r="GT37" s="258"/>
      <c r="GU37" s="257"/>
      <c r="GV37" s="258"/>
      <c r="GW37" s="257"/>
      <c r="GX37" s="258"/>
      <c r="GY37" s="257"/>
      <c r="GZ37" s="258"/>
      <c r="HA37" s="257"/>
      <c r="HB37" s="258"/>
      <c r="HC37" s="257"/>
      <c r="HD37" s="258"/>
      <c r="HE37" s="257"/>
      <c r="HF37" s="258"/>
      <c r="HG37" s="257"/>
      <c r="HH37" s="258"/>
      <c r="HI37" s="257"/>
      <c r="HJ37" s="258"/>
      <c r="HK37" s="257"/>
      <c r="HL37" s="258"/>
      <c r="HM37" s="257"/>
      <c r="HN37" s="258"/>
      <c r="HO37" s="257"/>
      <c r="HP37" s="258"/>
      <c r="HQ37" s="257"/>
      <c r="HR37" s="258"/>
      <c r="HS37" s="257"/>
      <c r="HT37" s="258"/>
      <c r="HU37" s="257"/>
      <c r="HV37" s="258"/>
      <c r="HW37" s="257"/>
      <c r="HX37" s="258"/>
      <c r="HY37" s="257"/>
      <c r="HZ37" s="258" t="s">
        <v>195</v>
      </c>
      <c r="IA37" s="257"/>
      <c r="IB37" s="258"/>
      <c r="IE37" s="303">
        <f t="shared" si="0"/>
        <v>131</v>
      </c>
      <c r="IF37" s="303">
        <f t="shared" si="1"/>
        <v>75</v>
      </c>
      <c r="IG37" s="303">
        <f t="shared" si="2"/>
        <v>55</v>
      </c>
      <c r="IH37" s="303">
        <f t="shared" si="3"/>
        <v>1</v>
      </c>
    </row>
    <row r="38" spans="1:242" s="30" customFormat="1" x14ac:dyDescent="0.2">
      <c r="A38" s="294">
        <v>302</v>
      </c>
      <c r="B38" s="292" t="s">
        <v>2710</v>
      </c>
      <c r="C38" s="292"/>
      <c r="D38" s="292"/>
      <c r="E38" s="293">
        <v>39814</v>
      </c>
      <c r="F38" s="295" t="s">
        <v>196</v>
      </c>
      <c r="G38" s="295" t="s">
        <v>196</v>
      </c>
      <c r="H38" s="295" t="s">
        <v>196</v>
      </c>
      <c r="I38" s="295" t="s">
        <v>196</v>
      </c>
      <c r="J38" s="295" t="s">
        <v>196</v>
      </c>
      <c r="K38" s="295" t="s">
        <v>196</v>
      </c>
      <c r="L38" s="295" t="s">
        <v>196</v>
      </c>
      <c r="M38" s="295" t="s">
        <v>196</v>
      </c>
      <c r="N38" s="295" t="s">
        <v>196</v>
      </c>
      <c r="O38" s="295" t="s">
        <v>196</v>
      </c>
      <c r="P38" s="295" t="s">
        <v>196</v>
      </c>
      <c r="Q38" s="295" t="s">
        <v>196</v>
      </c>
      <c r="R38" s="295" t="s">
        <v>196</v>
      </c>
      <c r="S38" s="295" t="s">
        <v>196</v>
      </c>
      <c r="T38" s="295" t="s">
        <v>196</v>
      </c>
      <c r="U38" s="295" t="s">
        <v>196</v>
      </c>
      <c r="V38" s="295" t="s">
        <v>196</v>
      </c>
      <c r="W38" s="295" t="s">
        <v>196</v>
      </c>
      <c r="X38" s="295" t="s">
        <v>196</v>
      </c>
      <c r="Y38" s="295" t="s">
        <v>196</v>
      </c>
      <c r="Z38" s="295" t="s">
        <v>196</v>
      </c>
      <c r="AA38" s="295" t="s">
        <v>196</v>
      </c>
      <c r="AB38" s="295" t="s">
        <v>196</v>
      </c>
      <c r="AC38" s="295" t="s">
        <v>196</v>
      </c>
      <c r="AD38" s="295" t="s">
        <v>196</v>
      </c>
      <c r="AE38" s="295" t="s">
        <v>196</v>
      </c>
      <c r="AF38" s="295" t="s">
        <v>196</v>
      </c>
      <c r="AG38" s="295" t="s">
        <v>196</v>
      </c>
      <c r="AH38" s="295" t="s">
        <v>196</v>
      </c>
      <c r="AI38" s="295" t="s">
        <v>196</v>
      </c>
      <c r="AJ38" s="295" t="s">
        <v>196</v>
      </c>
      <c r="AK38" s="295" t="s">
        <v>196</v>
      </c>
      <c r="AL38" s="295" t="s">
        <v>196</v>
      </c>
      <c r="AM38" s="295" t="s">
        <v>196</v>
      </c>
      <c r="AN38" s="295" t="s">
        <v>196</v>
      </c>
      <c r="AO38" s="295" t="s">
        <v>196</v>
      </c>
      <c r="AP38" s="295" t="s">
        <v>196</v>
      </c>
      <c r="AQ38" s="295" t="s">
        <v>196</v>
      </c>
      <c r="AR38" s="295" t="s">
        <v>196</v>
      </c>
      <c r="AS38" s="295" t="s">
        <v>196</v>
      </c>
      <c r="AT38" s="295" t="s">
        <v>196</v>
      </c>
      <c r="AU38" s="295" t="s">
        <v>196</v>
      </c>
      <c r="AV38" s="295" t="s">
        <v>196</v>
      </c>
      <c r="AW38" s="295" t="s">
        <v>196</v>
      </c>
      <c r="AX38" s="295" t="s">
        <v>196</v>
      </c>
      <c r="AY38" s="295" t="s">
        <v>196</v>
      </c>
      <c r="AZ38" s="295" t="s">
        <v>196</v>
      </c>
      <c r="BA38" s="295" t="s">
        <v>196</v>
      </c>
      <c r="BB38" s="295" t="s">
        <v>196</v>
      </c>
      <c r="BC38" s="295" t="s">
        <v>196</v>
      </c>
      <c r="BD38" s="295" t="s">
        <v>196</v>
      </c>
      <c r="BE38" s="295" t="s">
        <v>196</v>
      </c>
      <c r="BF38" s="295" t="s">
        <v>196</v>
      </c>
      <c r="BG38" s="295" t="s">
        <v>196</v>
      </c>
      <c r="BH38" s="295" t="s">
        <v>196</v>
      </c>
      <c r="BI38" s="295" t="s">
        <v>196</v>
      </c>
      <c r="BJ38" s="295" t="s">
        <v>196</v>
      </c>
      <c r="BK38" s="295" t="s">
        <v>196</v>
      </c>
      <c r="BL38" s="295" t="s">
        <v>196</v>
      </c>
      <c r="BM38" s="295" t="s">
        <v>196</v>
      </c>
      <c r="BN38" s="295" t="s">
        <v>196</v>
      </c>
      <c r="BO38" s="295" t="s">
        <v>196</v>
      </c>
      <c r="BP38" s="295" t="s">
        <v>196</v>
      </c>
      <c r="BQ38" s="295" t="s">
        <v>196</v>
      </c>
      <c r="BR38" s="295" t="s">
        <v>196</v>
      </c>
      <c r="BS38" s="295" t="s">
        <v>196</v>
      </c>
      <c r="BT38" s="295" t="s">
        <v>196</v>
      </c>
      <c r="BU38" s="295" t="s">
        <v>196</v>
      </c>
      <c r="BV38" s="295" t="s">
        <v>196</v>
      </c>
      <c r="BW38" s="295" t="s">
        <v>196</v>
      </c>
      <c r="BX38" s="295" t="s">
        <v>196</v>
      </c>
      <c r="BY38" s="295" t="s">
        <v>196</v>
      </c>
      <c r="BZ38" s="295" t="s">
        <v>196</v>
      </c>
      <c r="CA38" s="295" t="s">
        <v>196</v>
      </c>
      <c r="CB38" s="295" t="s">
        <v>196</v>
      </c>
      <c r="CC38" s="295" t="s">
        <v>196</v>
      </c>
      <c r="CD38" s="295" t="s">
        <v>196</v>
      </c>
      <c r="CE38" s="295" t="s">
        <v>196</v>
      </c>
      <c r="CF38" s="295" t="s">
        <v>196</v>
      </c>
      <c r="CG38" s="295" t="s">
        <v>196</v>
      </c>
      <c r="CH38" s="295" t="s">
        <v>196</v>
      </c>
      <c r="CI38" s="295" t="s">
        <v>196</v>
      </c>
      <c r="CJ38" s="295" t="s">
        <v>196</v>
      </c>
      <c r="CK38" s="295" t="s">
        <v>196</v>
      </c>
      <c r="CL38" s="295" t="s">
        <v>196</v>
      </c>
      <c r="CM38" s="295" t="s">
        <v>196</v>
      </c>
      <c r="CN38" s="295" t="s">
        <v>196</v>
      </c>
      <c r="CO38" s="295" t="s">
        <v>196</v>
      </c>
      <c r="CP38" s="295" t="s">
        <v>196</v>
      </c>
      <c r="CQ38" s="295" t="s">
        <v>196</v>
      </c>
      <c r="CR38" s="295" t="s">
        <v>196</v>
      </c>
      <c r="CS38" s="295" t="s">
        <v>196</v>
      </c>
      <c r="CT38" s="295" t="s">
        <v>196</v>
      </c>
      <c r="CU38" s="295" t="s">
        <v>196</v>
      </c>
      <c r="CV38" s="295" t="s">
        <v>196</v>
      </c>
      <c r="CW38" s="295" t="s">
        <v>196</v>
      </c>
      <c r="CX38" s="295" t="s">
        <v>196</v>
      </c>
      <c r="CY38" s="295" t="s">
        <v>196</v>
      </c>
      <c r="CZ38" s="295" t="s">
        <v>196</v>
      </c>
      <c r="DA38" s="295" t="s">
        <v>196</v>
      </c>
      <c r="DB38" s="295" t="s">
        <v>196</v>
      </c>
      <c r="DC38" s="295" t="s">
        <v>196</v>
      </c>
      <c r="DD38" s="295" t="s">
        <v>196</v>
      </c>
      <c r="DE38" s="295" t="s">
        <v>196</v>
      </c>
      <c r="DF38" s="295" t="s">
        <v>196</v>
      </c>
      <c r="DG38" s="295" t="s">
        <v>196</v>
      </c>
      <c r="DH38" s="295" t="s">
        <v>196</v>
      </c>
      <c r="DI38" s="295" t="s">
        <v>196</v>
      </c>
      <c r="DJ38" s="295" t="s">
        <v>196</v>
      </c>
      <c r="DK38" s="295" t="s">
        <v>196</v>
      </c>
      <c r="DL38" s="295" t="s">
        <v>196</v>
      </c>
      <c r="DM38" s="295" t="s">
        <v>196</v>
      </c>
      <c r="DN38" s="295" t="s">
        <v>196</v>
      </c>
      <c r="DO38" s="295" t="s">
        <v>196</v>
      </c>
      <c r="DP38" s="295" t="s">
        <v>196</v>
      </c>
      <c r="DQ38" s="295" t="s">
        <v>196</v>
      </c>
      <c r="DR38" s="295" t="s">
        <v>196</v>
      </c>
      <c r="DS38" s="295" t="s">
        <v>196</v>
      </c>
      <c r="DT38" s="295" t="s">
        <v>196</v>
      </c>
      <c r="DU38" s="295" t="s">
        <v>196</v>
      </c>
      <c r="DV38" s="295" t="s">
        <v>196</v>
      </c>
      <c r="DW38" s="295" t="s">
        <v>196</v>
      </c>
      <c r="DX38" s="295" t="s">
        <v>196</v>
      </c>
      <c r="DY38" s="295" t="s">
        <v>196</v>
      </c>
      <c r="DZ38" s="295" t="s">
        <v>196</v>
      </c>
      <c r="EA38" s="295" t="s">
        <v>196</v>
      </c>
      <c r="EB38" s="295" t="s">
        <v>196</v>
      </c>
      <c r="EC38" s="295" t="s">
        <v>196</v>
      </c>
      <c r="ED38" s="295" t="s">
        <v>196</v>
      </c>
      <c r="EE38" s="295" t="s">
        <v>196</v>
      </c>
      <c r="EF38" s="295" t="s">
        <v>196</v>
      </c>
      <c r="EG38" s="295" t="s">
        <v>196</v>
      </c>
      <c r="EH38" s="295" t="s">
        <v>196</v>
      </c>
      <c r="EI38" s="295" t="s">
        <v>196</v>
      </c>
      <c r="EJ38" s="295" t="s">
        <v>196</v>
      </c>
      <c r="EK38" s="295" t="s">
        <v>196</v>
      </c>
      <c r="EL38" s="295" t="s">
        <v>196</v>
      </c>
      <c r="EM38" s="295" t="s">
        <v>196</v>
      </c>
      <c r="EN38" s="295" t="s">
        <v>196</v>
      </c>
      <c r="EO38" s="295" t="s">
        <v>196</v>
      </c>
      <c r="EP38" s="295" t="s">
        <v>195</v>
      </c>
      <c r="EQ38" s="295" t="s">
        <v>195</v>
      </c>
      <c r="ER38" s="295" t="s">
        <v>195</v>
      </c>
      <c r="ES38" s="295" t="s">
        <v>196</v>
      </c>
      <c r="ET38" s="295" t="s">
        <v>196</v>
      </c>
      <c r="EU38" s="295" t="s">
        <v>196</v>
      </c>
      <c r="EV38" s="295" t="s">
        <v>196</v>
      </c>
      <c r="EW38" s="295" t="s">
        <v>196</v>
      </c>
      <c r="EX38" s="295" t="s">
        <v>196</v>
      </c>
      <c r="EY38" s="295" t="s">
        <v>196</v>
      </c>
      <c r="EZ38" s="295" t="s">
        <v>196</v>
      </c>
      <c r="FA38" s="295" t="s">
        <v>196</v>
      </c>
      <c r="FB38" s="295" t="s">
        <v>196</v>
      </c>
      <c r="FC38" s="295" t="s">
        <v>196</v>
      </c>
      <c r="FD38" s="295" t="s">
        <v>196</v>
      </c>
      <c r="FE38" s="295" t="s">
        <v>196</v>
      </c>
      <c r="FF38" s="295" t="s">
        <v>196</v>
      </c>
      <c r="FG38" s="295" t="s">
        <v>196</v>
      </c>
      <c r="FH38" s="295" t="s">
        <v>196</v>
      </c>
      <c r="FI38" s="295" t="s">
        <v>196</v>
      </c>
      <c r="FJ38" s="295" t="s">
        <v>196</v>
      </c>
      <c r="FK38" s="295" t="s">
        <v>196</v>
      </c>
      <c r="FL38" s="295" t="s">
        <v>196</v>
      </c>
      <c r="FM38" s="295" t="s">
        <v>196</v>
      </c>
      <c r="FN38" s="295" t="s">
        <v>196</v>
      </c>
      <c r="FO38" s="295" t="s">
        <v>196</v>
      </c>
      <c r="FP38" s="295" t="s">
        <v>196</v>
      </c>
      <c r="FQ38" s="295" t="s">
        <v>196</v>
      </c>
      <c r="FR38" s="295" t="s">
        <v>196</v>
      </c>
      <c r="FS38" s="295" t="s">
        <v>196</v>
      </c>
      <c r="FT38" s="295" t="s">
        <v>196</v>
      </c>
      <c r="FU38" s="295" t="s">
        <v>196</v>
      </c>
      <c r="FV38" s="295" t="s">
        <v>196</v>
      </c>
      <c r="FW38" s="295" t="s">
        <v>196</v>
      </c>
      <c r="FX38" s="295" t="s">
        <v>196</v>
      </c>
      <c r="FY38" s="295" t="s">
        <v>196</v>
      </c>
      <c r="FZ38" s="295" t="s">
        <v>196</v>
      </c>
      <c r="GA38" s="295" t="s">
        <v>196</v>
      </c>
      <c r="GB38" s="295" t="s">
        <v>196</v>
      </c>
      <c r="GC38" s="295" t="s">
        <v>196</v>
      </c>
      <c r="GD38" s="295" t="s">
        <v>196</v>
      </c>
      <c r="GE38" s="295" t="s">
        <v>196</v>
      </c>
      <c r="GF38" s="295" t="s">
        <v>196</v>
      </c>
      <c r="GG38" s="295" t="s">
        <v>196</v>
      </c>
      <c r="GH38" s="295" t="s">
        <v>196</v>
      </c>
      <c r="GI38" s="295" t="s">
        <v>196</v>
      </c>
      <c r="GJ38" s="295" t="s">
        <v>196</v>
      </c>
      <c r="GK38" s="295" t="s">
        <v>196</v>
      </c>
      <c r="GL38" s="295" t="s">
        <v>196</v>
      </c>
      <c r="GM38" s="295" t="s">
        <v>196</v>
      </c>
      <c r="GN38" s="295"/>
      <c r="GO38" s="295"/>
      <c r="GP38" s="295" t="s">
        <v>196</v>
      </c>
      <c r="GQ38" s="295" t="s">
        <v>196</v>
      </c>
      <c r="GR38" s="295" t="s">
        <v>196</v>
      </c>
      <c r="GS38" s="295" t="s">
        <v>196</v>
      </c>
      <c r="GT38" s="295" t="s">
        <v>196</v>
      </c>
      <c r="GU38" s="295" t="s">
        <v>196</v>
      </c>
      <c r="GV38" s="295" t="s">
        <v>196</v>
      </c>
      <c r="GW38" s="295" t="s">
        <v>196</v>
      </c>
      <c r="GX38" s="295" t="s">
        <v>196</v>
      </c>
      <c r="GY38" s="295" t="s">
        <v>196</v>
      </c>
      <c r="GZ38" s="295" t="s">
        <v>196</v>
      </c>
      <c r="HA38" s="295" t="s">
        <v>196</v>
      </c>
      <c r="HB38" s="295" t="s">
        <v>196</v>
      </c>
      <c r="HC38" s="295" t="s">
        <v>196</v>
      </c>
      <c r="HD38" s="295" t="s">
        <v>196</v>
      </c>
      <c r="HE38" s="295" t="s">
        <v>196</v>
      </c>
      <c r="HF38" s="295" t="s">
        <v>196</v>
      </c>
      <c r="HG38" s="295" t="s">
        <v>196</v>
      </c>
      <c r="HH38" s="295" t="s">
        <v>196</v>
      </c>
      <c r="HI38" s="295" t="s">
        <v>196</v>
      </c>
      <c r="HJ38" s="295" t="s">
        <v>196</v>
      </c>
      <c r="HK38" s="295" t="s">
        <v>196</v>
      </c>
      <c r="HL38" s="295" t="s">
        <v>196</v>
      </c>
      <c r="HM38" s="295" t="s">
        <v>196</v>
      </c>
      <c r="HN38" s="295" t="s">
        <v>196</v>
      </c>
      <c r="HO38" s="295" t="s">
        <v>196</v>
      </c>
      <c r="HP38" s="295" t="s">
        <v>196</v>
      </c>
      <c r="HQ38" s="295" t="s">
        <v>196</v>
      </c>
      <c r="HR38" s="295" t="s">
        <v>196</v>
      </c>
      <c r="HS38" s="295" t="s">
        <v>196</v>
      </c>
      <c r="HT38" s="295" t="s">
        <v>196</v>
      </c>
      <c r="HU38" s="295" t="s">
        <v>196</v>
      </c>
      <c r="HV38" s="295" t="s">
        <v>196</v>
      </c>
      <c r="HW38" s="295" t="s">
        <v>196</v>
      </c>
      <c r="HX38" s="295" t="s">
        <v>196</v>
      </c>
      <c r="HY38" s="295" t="s">
        <v>196</v>
      </c>
      <c r="HZ38" s="295" t="s">
        <v>196</v>
      </c>
      <c r="IA38" s="295"/>
      <c r="IB38" s="258"/>
      <c r="IE38" s="303">
        <f t="shared" si="0"/>
        <v>227</v>
      </c>
      <c r="IF38" s="303">
        <f t="shared" si="1"/>
        <v>224</v>
      </c>
      <c r="IG38" s="303">
        <f t="shared" si="2"/>
        <v>3</v>
      </c>
      <c r="IH38" s="303">
        <f t="shared" si="3"/>
        <v>0</v>
      </c>
    </row>
    <row r="39" spans="1:242" s="30" customFormat="1" x14ac:dyDescent="0.2">
      <c r="A39" s="294">
        <v>303</v>
      </c>
      <c r="B39" s="292" t="s">
        <v>2711</v>
      </c>
      <c r="C39" s="292"/>
      <c r="D39" s="292"/>
      <c r="E39" s="293">
        <v>39814</v>
      </c>
      <c r="F39" s="295" t="s">
        <v>196</v>
      </c>
      <c r="G39" s="295" t="s">
        <v>196</v>
      </c>
      <c r="H39" s="295" t="s">
        <v>196</v>
      </c>
      <c r="I39" s="295" t="s">
        <v>196</v>
      </c>
      <c r="J39" s="295" t="s">
        <v>196</v>
      </c>
      <c r="K39" s="295" t="s">
        <v>196</v>
      </c>
      <c r="L39" s="295" t="s">
        <v>196</v>
      </c>
      <c r="M39" s="295" t="s">
        <v>196</v>
      </c>
      <c r="N39" s="295" t="s">
        <v>196</v>
      </c>
      <c r="O39" s="295" t="s">
        <v>196</v>
      </c>
      <c r="P39" s="295" t="s">
        <v>196</v>
      </c>
      <c r="Q39" s="295" t="s">
        <v>196</v>
      </c>
      <c r="R39" s="295" t="s">
        <v>196</v>
      </c>
      <c r="S39" s="295" t="s">
        <v>196</v>
      </c>
      <c r="T39" s="295" t="s">
        <v>196</v>
      </c>
      <c r="U39" s="295" t="s">
        <v>196</v>
      </c>
      <c r="V39" s="295" t="s">
        <v>196</v>
      </c>
      <c r="W39" s="295" t="s">
        <v>196</v>
      </c>
      <c r="X39" s="295" t="s">
        <v>196</v>
      </c>
      <c r="Y39" s="295" t="s">
        <v>196</v>
      </c>
      <c r="Z39" s="295" t="s">
        <v>196</v>
      </c>
      <c r="AA39" s="295" t="s">
        <v>196</v>
      </c>
      <c r="AB39" s="295" t="s">
        <v>196</v>
      </c>
      <c r="AC39" s="295" t="s">
        <v>196</v>
      </c>
      <c r="AD39" s="295" t="s">
        <v>196</v>
      </c>
      <c r="AE39" s="295" t="s">
        <v>196</v>
      </c>
      <c r="AF39" s="295" t="s">
        <v>196</v>
      </c>
      <c r="AG39" s="295" t="s">
        <v>196</v>
      </c>
      <c r="AH39" s="295" t="s">
        <v>196</v>
      </c>
      <c r="AI39" s="295" t="s">
        <v>196</v>
      </c>
      <c r="AJ39" s="295" t="s">
        <v>196</v>
      </c>
      <c r="AK39" s="295" t="s">
        <v>196</v>
      </c>
      <c r="AL39" s="295" t="s">
        <v>196</v>
      </c>
      <c r="AM39" s="295" t="s">
        <v>196</v>
      </c>
      <c r="AN39" s="295" t="s">
        <v>196</v>
      </c>
      <c r="AO39" s="295" t="s">
        <v>196</v>
      </c>
      <c r="AP39" s="295" t="s">
        <v>196</v>
      </c>
      <c r="AQ39" s="295" t="s">
        <v>196</v>
      </c>
      <c r="AR39" s="295" t="s">
        <v>196</v>
      </c>
      <c r="AS39" s="295" t="s">
        <v>196</v>
      </c>
      <c r="AT39" s="295" t="s">
        <v>196</v>
      </c>
      <c r="AU39" s="295" t="s">
        <v>196</v>
      </c>
      <c r="AV39" s="295" t="s">
        <v>196</v>
      </c>
      <c r="AW39" s="295" t="s">
        <v>196</v>
      </c>
      <c r="AX39" s="295" t="s">
        <v>196</v>
      </c>
      <c r="AY39" s="295" t="s">
        <v>196</v>
      </c>
      <c r="AZ39" s="295" t="s">
        <v>196</v>
      </c>
      <c r="BA39" s="295" t="s">
        <v>196</v>
      </c>
      <c r="BB39" s="295" t="s">
        <v>196</v>
      </c>
      <c r="BC39" s="295" t="s">
        <v>196</v>
      </c>
      <c r="BD39" s="295" t="s">
        <v>196</v>
      </c>
      <c r="BE39" s="295" t="s">
        <v>196</v>
      </c>
      <c r="BF39" s="295" t="s">
        <v>196</v>
      </c>
      <c r="BG39" s="295" t="s">
        <v>196</v>
      </c>
      <c r="BH39" s="295" t="s">
        <v>196</v>
      </c>
      <c r="BI39" s="295" t="s">
        <v>196</v>
      </c>
      <c r="BJ39" s="295" t="s">
        <v>196</v>
      </c>
      <c r="BK39" s="295" t="s">
        <v>196</v>
      </c>
      <c r="BL39" s="295" t="s">
        <v>196</v>
      </c>
      <c r="BM39" s="295" t="s">
        <v>196</v>
      </c>
      <c r="BN39" s="295" t="s">
        <v>196</v>
      </c>
      <c r="BO39" s="295" t="s">
        <v>196</v>
      </c>
      <c r="BP39" s="295" t="s">
        <v>196</v>
      </c>
      <c r="BQ39" s="295" t="s">
        <v>196</v>
      </c>
      <c r="BR39" s="295" t="s">
        <v>196</v>
      </c>
      <c r="BS39" s="295" t="s">
        <v>196</v>
      </c>
      <c r="BT39" s="295" t="s">
        <v>196</v>
      </c>
      <c r="BU39" s="295" t="s">
        <v>196</v>
      </c>
      <c r="BV39" s="295" t="s">
        <v>196</v>
      </c>
      <c r="BW39" s="295" t="s">
        <v>196</v>
      </c>
      <c r="BX39" s="295" t="s">
        <v>196</v>
      </c>
      <c r="BY39" s="295" t="s">
        <v>196</v>
      </c>
      <c r="BZ39" s="295" t="s">
        <v>196</v>
      </c>
      <c r="CA39" s="295" t="s">
        <v>196</v>
      </c>
      <c r="CB39" s="295" t="s">
        <v>196</v>
      </c>
      <c r="CC39" s="295" t="s">
        <v>196</v>
      </c>
      <c r="CD39" s="295" t="s">
        <v>196</v>
      </c>
      <c r="CE39" s="295" t="s">
        <v>196</v>
      </c>
      <c r="CF39" s="295" t="s">
        <v>196</v>
      </c>
      <c r="CG39" s="295" t="s">
        <v>196</v>
      </c>
      <c r="CH39" s="295" t="s">
        <v>196</v>
      </c>
      <c r="CI39" s="295" t="s">
        <v>196</v>
      </c>
      <c r="CJ39" s="295" t="s">
        <v>196</v>
      </c>
      <c r="CK39" s="295" t="s">
        <v>196</v>
      </c>
      <c r="CL39" s="295" t="s">
        <v>196</v>
      </c>
      <c r="CM39" s="295" t="s">
        <v>196</v>
      </c>
      <c r="CN39" s="295" t="s">
        <v>196</v>
      </c>
      <c r="CO39" s="295" t="s">
        <v>196</v>
      </c>
      <c r="CP39" s="295" t="s">
        <v>196</v>
      </c>
      <c r="CQ39" s="295" t="s">
        <v>196</v>
      </c>
      <c r="CR39" s="295" t="s">
        <v>196</v>
      </c>
      <c r="CS39" s="295" t="s">
        <v>196</v>
      </c>
      <c r="CT39" s="295" t="s">
        <v>196</v>
      </c>
      <c r="CU39" s="295" t="s">
        <v>196</v>
      </c>
      <c r="CV39" s="295" t="s">
        <v>196</v>
      </c>
      <c r="CW39" s="295" t="s">
        <v>196</v>
      </c>
      <c r="CX39" s="295" t="s">
        <v>196</v>
      </c>
      <c r="CY39" s="295" t="s">
        <v>196</v>
      </c>
      <c r="CZ39" s="295" t="s">
        <v>196</v>
      </c>
      <c r="DA39" s="295" t="s">
        <v>196</v>
      </c>
      <c r="DB39" s="295" t="s">
        <v>196</v>
      </c>
      <c r="DC39" s="295" t="s">
        <v>196</v>
      </c>
      <c r="DD39" s="295" t="s">
        <v>196</v>
      </c>
      <c r="DE39" s="295" t="s">
        <v>196</v>
      </c>
      <c r="DF39" s="295" t="s">
        <v>196</v>
      </c>
      <c r="DG39" s="295" t="s">
        <v>196</v>
      </c>
      <c r="DH39" s="295" t="s">
        <v>196</v>
      </c>
      <c r="DI39" s="295" t="s">
        <v>196</v>
      </c>
      <c r="DJ39" s="295" t="s">
        <v>196</v>
      </c>
      <c r="DK39" s="295" t="s">
        <v>196</v>
      </c>
      <c r="DL39" s="295" t="s">
        <v>196</v>
      </c>
      <c r="DM39" s="295" t="s">
        <v>196</v>
      </c>
      <c r="DN39" s="295" t="s">
        <v>196</v>
      </c>
      <c r="DO39" s="295" t="s">
        <v>196</v>
      </c>
      <c r="DP39" s="295" t="s">
        <v>196</v>
      </c>
      <c r="DQ39" s="295" t="s">
        <v>196</v>
      </c>
      <c r="DR39" s="295" t="s">
        <v>196</v>
      </c>
      <c r="DS39" s="295" t="s">
        <v>196</v>
      </c>
      <c r="DT39" s="295" t="s">
        <v>196</v>
      </c>
      <c r="DU39" s="295" t="s">
        <v>196</v>
      </c>
      <c r="DV39" s="295" t="s">
        <v>196</v>
      </c>
      <c r="DW39" s="295" t="s">
        <v>196</v>
      </c>
      <c r="DX39" s="295" t="s">
        <v>196</v>
      </c>
      <c r="DY39" s="295" t="s">
        <v>196</v>
      </c>
      <c r="DZ39" s="295" t="s">
        <v>196</v>
      </c>
      <c r="EA39" s="295" t="s">
        <v>196</v>
      </c>
      <c r="EB39" s="295" t="s">
        <v>196</v>
      </c>
      <c r="EC39" s="295" t="s">
        <v>196</v>
      </c>
      <c r="ED39" s="295" t="s">
        <v>196</v>
      </c>
      <c r="EE39" s="295" t="s">
        <v>196</v>
      </c>
      <c r="EF39" s="295" t="s">
        <v>196</v>
      </c>
      <c r="EG39" s="295" t="s">
        <v>196</v>
      </c>
      <c r="EH39" s="295" t="s">
        <v>196</v>
      </c>
      <c r="EI39" s="295" t="s">
        <v>196</v>
      </c>
      <c r="EJ39" s="295" t="s">
        <v>196</v>
      </c>
      <c r="EK39" s="295" t="s">
        <v>196</v>
      </c>
      <c r="EL39" s="295" t="s">
        <v>196</v>
      </c>
      <c r="EM39" s="295" t="s">
        <v>196</v>
      </c>
      <c r="EN39" s="295" t="s">
        <v>196</v>
      </c>
      <c r="EO39" s="295" t="s">
        <v>196</v>
      </c>
      <c r="EP39" s="295" t="s">
        <v>195</v>
      </c>
      <c r="EQ39" s="295" t="s">
        <v>195</v>
      </c>
      <c r="ER39" s="295" t="s">
        <v>195</v>
      </c>
      <c r="ES39" s="295" t="s">
        <v>196</v>
      </c>
      <c r="ET39" s="295" t="s">
        <v>196</v>
      </c>
      <c r="EU39" s="295" t="s">
        <v>196</v>
      </c>
      <c r="EV39" s="295" t="s">
        <v>196</v>
      </c>
      <c r="EW39" s="295" t="s">
        <v>196</v>
      </c>
      <c r="EX39" s="295" t="s">
        <v>196</v>
      </c>
      <c r="EY39" s="295" t="s">
        <v>196</v>
      </c>
      <c r="EZ39" s="295" t="s">
        <v>196</v>
      </c>
      <c r="FA39" s="295" t="s">
        <v>196</v>
      </c>
      <c r="FB39" s="295" t="s">
        <v>196</v>
      </c>
      <c r="FC39" s="295" t="s">
        <v>196</v>
      </c>
      <c r="FD39" s="295" t="s">
        <v>196</v>
      </c>
      <c r="FE39" s="295" t="s">
        <v>196</v>
      </c>
      <c r="FF39" s="295" t="s">
        <v>196</v>
      </c>
      <c r="FG39" s="295" t="s">
        <v>196</v>
      </c>
      <c r="FH39" s="295" t="s">
        <v>196</v>
      </c>
      <c r="FI39" s="295" t="s">
        <v>196</v>
      </c>
      <c r="FJ39" s="295" t="s">
        <v>196</v>
      </c>
      <c r="FK39" s="295" t="s">
        <v>196</v>
      </c>
      <c r="FL39" s="295" t="s">
        <v>196</v>
      </c>
      <c r="FM39" s="295" t="s">
        <v>196</v>
      </c>
      <c r="FN39" s="295" t="s">
        <v>196</v>
      </c>
      <c r="FO39" s="295" t="s">
        <v>196</v>
      </c>
      <c r="FP39" s="295" t="s">
        <v>196</v>
      </c>
      <c r="FQ39" s="295" t="s">
        <v>196</v>
      </c>
      <c r="FR39" s="295" t="s">
        <v>196</v>
      </c>
      <c r="FS39" s="295" t="s">
        <v>196</v>
      </c>
      <c r="FT39" s="295" t="s">
        <v>196</v>
      </c>
      <c r="FU39" s="295" t="s">
        <v>196</v>
      </c>
      <c r="FV39" s="295" t="s">
        <v>196</v>
      </c>
      <c r="FW39" s="295" t="s">
        <v>196</v>
      </c>
      <c r="FX39" s="295" t="s">
        <v>196</v>
      </c>
      <c r="FY39" s="295" t="s">
        <v>196</v>
      </c>
      <c r="FZ39" s="295" t="s">
        <v>196</v>
      </c>
      <c r="GA39" s="295" t="s">
        <v>196</v>
      </c>
      <c r="GB39" s="295" t="s">
        <v>196</v>
      </c>
      <c r="GC39" s="295" t="s">
        <v>196</v>
      </c>
      <c r="GD39" s="295" t="s">
        <v>196</v>
      </c>
      <c r="GE39" s="295" t="s">
        <v>196</v>
      </c>
      <c r="GF39" s="295" t="s">
        <v>196</v>
      </c>
      <c r="GG39" s="295" t="s">
        <v>196</v>
      </c>
      <c r="GH39" s="295" t="s">
        <v>196</v>
      </c>
      <c r="GI39" s="295" t="s">
        <v>196</v>
      </c>
      <c r="GJ39" s="295" t="s">
        <v>196</v>
      </c>
      <c r="GK39" s="295" t="s">
        <v>196</v>
      </c>
      <c r="GL39" s="295" t="s">
        <v>196</v>
      </c>
      <c r="GM39" s="295" t="s">
        <v>196</v>
      </c>
      <c r="GN39" s="295"/>
      <c r="GO39" s="295"/>
      <c r="GP39" s="295" t="s">
        <v>196</v>
      </c>
      <c r="GQ39" s="295" t="s">
        <v>196</v>
      </c>
      <c r="GR39" s="295" t="s">
        <v>196</v>
      </c>
      <c r="GS39" s="295" t="s">
        <v>196</v>
      </c>
      <c r="GT39" s="295" t="s">
        <v>196</v>
      </c>
      <c r="GU39" s="295" t="s">
        <v>196</v>
      </c>
      <c r="GV39" s="295" t="s">
        <v>196</v>
      </c>
      <c r="GW39" s="295" t="s">
        <v>196</v>
      </c>
      <c r="GX39" s="295" t="s">
        <v>196</v>
      </c>
      <c r="GY39" s="295" t="s">
        <v>196</v>
      </c>
      <c r="GZ39" s="295" t="s">
        <v>196</v>
      </c>
      <c r="HA39" s="295" t="s">
        <v>196</v>
      </c>
      <c r="HB39" s="295" t="s">
        <v>196</v>
      </c>
      <c r="HC39" s="295" t="s">
        <v>196</v>
      </c>
      <c r="HD39" s="295" t="s">
        <v>196</v>
      </c>
      <c r="HE39" s="295" t="s">
        <v>196</v>
      </c>
      <c r="HF39" s="295" t="s">
        <v>196</v>
      </c>
      <c r="HG39" s="295" t="s">
        <v>196</v>
      </c>
      <c r="HH39" s="295" t="s">
        <v>196</v>
      </c>
      <c r="HI39" s="295" t="s">
        <v>196</v>
      </c>
      <c r="HJ39" s="295" t="s">
        <v>196</v>
      </c>
      <c r="HK39" s="295" t="s">
        <v>196</v>
      </c>
      <c r="HL39" s="295" t="s">
        <v>196</v>
      </c>
      <c r="HM39" s="295" t="s">
        <v>196</v>
      </c>
      <c r="HN39" s="295" t="s">
        <v>196</v>
      </c>
      <c r="HO39" s="295" t="s">
        <v>196</v>
      </c>
      <c r="HP39" s="295" t="s">
        <v>196</v>
      </c>
      <c r="HQ39" s="295" t="s">
        <v>196</v>
      </c>
      <c r="HR39" s="295" t="s">
        <v>196</v>
      </c>
      <c r="HS39" s="295" t="s">
        <v>196</v>
      </c>
      <c r="HT39" s="295" t="s">
        <v>196</v>
      </c>
      <c r="HU39" s="295" t="s">
        <v>196</v>
      </c>
      <c r="HV39" s="295" t="s">
        <v>196</v>
      </c>
      <c r="HW39" s="295" t="s">
        <v>196</v>
      </c>
      <c r="HX39" s="295" t="s">
        <v>196</v>
      </c>
      <c r="HY39" s="295" t="s">
        <v>196</v>
      </c>
      <c r="HZ39" s="295" t="s">
        <v>196</v>
      </c>
      <c r="IA39" s="295"/>
      <c r="IB39" s="258"/>
      <c r="IE39" s="303">
        <f t="shared" si="0"/>
        <v>227</v>
      </c>
      <c r="IF39" s="303">
        <f t="shared" si="1"/>
        <v>224</v>
      </c>
      <c r="IG39" s="303">
        <f t="shared" si="2"/>
        <v>3</v>
      </c>
      <c r="IH39" s="303">
        <f t="shared" si="3"/>
        <v>0</v>
      </c>
    </row>
    <row r="40" spans="1:242" s="30" customFormat="1" x14ac:dyDescent="0.2">
      <c r="A40" s="294">
        <v>304</v>
      </c>
      <c r="B40" s="292" t="s">
        <v>2712</v>
      </c>
      <c r="C40" s="292"/>
      <c r="D40" s="292"/>
      <c r="E40" s="293">
        <v>39814</v>
      </c>
      <c r="F40" s="295" t="s">
        <v>196</v>
      </c>
      <c r="G40" s="295" t="s">
        <v>196</v>
      </c>
      <c r="H40" s="295" t="s">
        <v>196</v>
      </c>
      <c r="I40" s="295" t="s">
        <v>196</v>
      </c>
      <c r="J40" s="295" t="s">
        <v>196</v>
      </c>
      <c r="K40" s="295" t="s">
        <v>196</v>
      </c>
      <c r="L40" s="295" t="s">
        <v>196</v>
      </c>
      <c r="M40" s="295" t="s">
        <v>196</v>
      </c>
      <c r="N40" s="295" t="s">
        <v>196</v>
      </c>
      <c r="O40" s="295" t="s">
        <v>196</v>
      </c>
      <c r="P40" s="295" t="s">
        <v>196</v>
      </c>
      <c r="Q40" s="295" t="s">
        <v>196</v>
      </c>
      <c r="R40" s="295" t="s">
        <v>196</v>
      </c>
      <c r="S40" s="295" t="s">
        <v>196</v>
      </c>
      <c r="T40" s="295" t="s">
        <v>196</v>
      </c>
      <c r="U40" s="295" t="s">
        <v>196</v>
      </c>
      <c r="V40" s="295" t="s">
        <v>196</v>
      </c>
      <c r="W40" s="295" t="s">
        <v>196</v>
      </c>
      <c r="X40" s="295" t="s">
        <v>196</v>
      </c>
      <c r="Y40" s="295" t="s">
        <v>196</v>
      </c>
      <c r="Z40" s="295" t="s">
        <v>196</v>
      </c>
      <c r="AA40" s="295" t="s">
        <v>196</v>
      </c>
      <c r="AB40" s="295" t="s">
        <v>196</v>
      </c>
      <c r="AC40" s="295" t="s">
        <v>196</v>
      </c>
      <c r="AD40" s="295" t="s">
        <v>196</v>
      </c>
      <c r="AE40" s="295" t="s">
        <v>196</v>
      </c>
      <c r="AF40" s="295" t="s">
        <v>196</v>
      </c>
      <c r="AG40" s="295" t="s">
        <v>196</v>
      </c>
      <c r="AH40" s="295" t="s">
        <v>196</v>
      </c>
      <c r="AI40" s="295" t="s">
        <v>196</v>
      </c>
      <c r="AJ40" s="295" t="s">
        <v>196</v>
      </c>
      <c r="AK40" s="295" t="s">
        <v>196</v>
      </c>
      <c r="AL40" s="295" t="s">
        <v>196</v>
      </c>
      <c r="AM40" s="295" t="s">
        <v>196</v>
      </c>
      <c r="AN40" s="295" t="s">
        <v>196</v>
      </c>
      <c r="AO40" s="295" t="s">
        <v>196</v>
      </c>
      <c r="AP40" s="295" t="s">
        <v>196</v>
      </c>
      <c r="AQ40" s="295" t="s">
        <v>196</v>
      </c>
      <c r="AR40" s="295" t="s">
        <v>196</v>
      </c>
      <c r="AS40" s="295" t="s">
        <v>196</v>
      </c>
      <c r="AT40" s="295" t="s">
        <v>196</v>
      </c>
      <c r="AU40" s="295" t="s">
        <v>196</v>
      </c>
      <c r="AV40" s="295" t="s">
        <v>196</v>
      </c>
      <c r="AW40" s="295" t="s">
        <v>196</v>
      </c>
      <c r="AX40" s="295" t="s">
        <v>196</v>
      </c>
      <c r="AY40" s="295" t="s">
        <v>196</v>
      </c>
      <c r="AZ40" s="295" t="s">
        <v>196</v>
      </c>
      <c r="BA40" s="295" t="s">
        <v>196</v>
      </c>
      <c r="BB40" s="295" t="s">
        <v>196</v>
      </c>
      <c r="BC40" s="295" t="s">
        <v>196</v>
      </c>
      <c r="BD40" s="295" t="s">
        <v>196</v>
      </c>
      <c r="BE40" s="295" t="s">
        <v>196</v>
      </c>
      <c r="BF40" s="295" t="s">
        <v>196</v>
      </c>
      <c r="BG40" s="295" t="s">
        <v>196</v>
      </c>
      <c r="BH40" s="295" t="s">
        <v>196</v>
      </c>
      <c r="BI40" s="295" t="s">
        <v>196</v>
      </c>
      <c r="BJ40" s="295" t="s">
        <v>196</v>
      </c>
      <c r="BK40" s="295" t="s">
        <v>196</v>
      </c>
      <c r="BL40" s="295" t="s">
        <v>196</v>
      </c>
      <c r="BM40" s="295" t="s">
        <v>196</v>
      </c>
      <c r="BN40" s="295" t="s">
        <v>196</v>
      </c>
      <c r="BO40" s="295" t="s">
        <v>196</v>
      </c>
      <c r="BP40" s="295" t="s">
        <v>196</v>
      </c>
      <c r="BQ40" s="295" t="s">
        <v>196</v>
      </c>
      <c r="BR40" s="295" t="s">
        <v>196</v>
      </c>
      <c r="BS40" s="295" t="s">
        <v>196</v>
      </c>
      <c r="BT40" s="295" t="s">
        <v>196</v>
      </c>
      <c r="BU40" s="295" t="s">
        <v>196</v>
      </c>
      <c r="BV40" s="295" t="s">
        <v>196</v>
      </c>
      <c r="BW40" s="295" t="s">
        <v>196</v>
      </c>
      <c r="BX40" s="295" t="s">
        <v>196</v>
      </c>
      <c r="BY40" s="295" t="s">
        <v>196</v>
      </c>
      <c r="BZ40" s="295" t="s">
        <v>196</v>
      </c>
      <c r="CA40" s="295" t="s">
        <v>196</v>
      </c>
      <c r="CB40" s="295" t="s">
        <v>196</v>
      </c>
      <c r="CC40" s="295" t="s">
        <v>196</v>
      </c>
      <c r="CD40" s="295" t="s">
        <v>196</v>
      </c>
      <c r="CE40" s="295" t="s">
        <v>196</v>
      </c>
      <c r="CF40" s="295" t="s">
        <v>196</v>
      </c>
      <c r="CG40" s="295" t="s">
        <v>196</v>
      </c>
      <c r="CH40" s="295" t="s">
        <v>196</v>
      </c>
      <c r="CI40" s="295" t="s">
        <v>196</v>
      </c>
      <c r="CJ40" s="295" t="s">
        <v>196</v>
      </c>
      <c r="CK40" s="295" t="s">
        <v>196</v>
      </c>
      <c r="CL40" s="295" t="s">
        <v>196</v>
      </c>
      <c r="CM40" s="295" t="s">
        <v>196</v>
      </c>
      <c r="CN40" s="295" t="s">
        <v>196</v>
      </c>
      <c r="CO40" s="295" t="s">
        <v>196</v>
      </c>
      <c r="CP40" s="295" t="s">
        <v>196</v>
      </c>
      <c r="CQ40" s="295" t="s">
        <v>196</v>
      </c>
      <c r="CR40" s="295" t="s">
        <v>196</v>
      </c>
      <c r="CS40" s="295" t="s">
        <v>196</v>
      </c>
      <c r="CT40" s="295" t="s">
        <v>196</v>
      </c>
      <c r="CU40" s="295" t="s">
        <v>196</v>
      </c>
      <c r="CV40" s="295" t="s">
        <v>196</v>
      </c>
      <c r="CW40" s="295" t="s">
        <v>196</v>
      </c>
      <c r="CX40" s="295" t="s">
        <v>196</v>
      </c>
      <c r="CY40" s="295" t="s">
        <v>196</v>
      </c>
      <c r="CZ40" s="295" t="s">
        <v>196</v>
      </c>
      <c r="DA40" s="295" t="s">
        <v>196</v>
      </c>
      <c r="DB40" s="295" t="s">
        <v>196</v>
      </c>
      <c r="DC40" s="295" t="s">
        <v>196</v>
      </c>
      <c r="DD40" s="295" t="s">
        <v>196</v>
      </c>
      <c r="DE40" s="295" t="s">
        <v>196</v>
      </c>
      <c r="DF40" s="295" t="s">
        <v>196</v>
      </c>
      <c r="DG40" s="295" t="s">
        <v>196</v>
      </c>
      <c r="DH40" s="295" t="s">
        <v>196</v>
      </c>
      <c r="DI40" s="295" t="s">
        <v>196</v>
      </c>
      <c r="DJ40" s="295" t="s">
        <v>196</v>
      </c>
      <c r="DK40" s="295" t="s">
        <v>196</v>
      </c>
      <c r="DL40" s="295" t="s">
        <v>196</v>
      </c>
      <c r="DM40" s="295" t="s">
        <v>196</v>
      </c>
      <c r="DN40" s="295" t="s">
        <v>196</v>
      </c>
      <c r="DO40" s="295" t="s">
        <v>196</v>
      </c>
      <c r="DP40" s="295" t="s">
        <v>196</v>
      </c>
      <c r="DQ40" s="295" t="s">
        <v>196</v>
      </c>
      <c r="DR40" s="295" t="s">
        <v>196</v>
      </c>
      <c r="DS40" s="295" t="s">
        <v>196</v>
      </c>
      <c r="DT40" s="295" t="s">
        <v>196</v>
      </c>
      <c r="DU40" s="295" t="s">
        <v>196</v>
      </c>
      <c r="DV40" s="295" t="s">
        <v>196</v>
      </c>
      <c r="DW40" s="295" t="s">
        <v>196</v>
      </c>
      <c r="DX40" s="295" t="s">
        <v>196</v>
      </c>
      <c r="DY40" s="295" t="s">
        <v>196</v>
      </c>
      <c r="DZ40" s="295" t="s">
        <v>196</v>
      </c>
      <c r="EA40" s="295" t="s">
        <v>196</v>
      </c>
      <c r="EB40" s="295" t="s">
        <v>196</v>
      </c>
      <c r="EC40" s="295" t="s">
        <v>196</v>
      </c>
      <c r="ED40" s="295" t="s">
        <v>196</v>
      </c>
      <c r="EE40" s="295" t="s">
        <v>196</v>
      </c>
      <c r="EF40" s="295" t="s">
        <v>196</v>
      </c>
      <c r="EG40" s="295" t="s">
        <v>196</v>
      </c>
      <c r="EH40" s="295" t="s">
        <v>196</v>
      </c>
      <c r="EI40" s="295" t="s">
        <v>196</v>
      </c>
      <c r="EJ40" s="295" t="s">
        <v>196</v>
      </c>
      <c r="EK40" s="295" t="s">
        <v>196</v>
      </c>
      <c r="EL40" s="295" t="s">
        <v>196</v>
      </c>
      <c r="EM40" s="295" t="s">
        <v>196</v>
      </c>
      <c r="EN40" s="295" t="s">
        <v>196</v>
      </c>
      <c r="EO40" s="295" t="s">
        <v>196</v>
      </c>
      <c r="EP40" s="295" t="s">
        <v>195</v>
      </c>
      <c r="EQ40" s="295" t="s">
        <v>195</v>
      </c>
      <c r="ER40" s="295" t="s">
        <v>195</v>
      </c>
      <c r="ES40" s="295" t="s">
        <v>196</v>
      </c>
      <c r="ET40" s="295" t="s">
        <v>196</v>
      </c>
      <c r="EU40" s="295" t="s">
        <v>196</v>
      </c>
      <c r="EV40" s="295" t="s">
        <v>196</v>
      </c>
      <c r="EW40" s="295" t="s">
        <v>196</v>
      </c>
      <c r="EX40" s="295" t="s">
        <v>196</v>
      </c>
      <c r="EY40" s="295" t="s">
        <v>196</v>
      </c>
      <c r="EZ40" s="295" t="s">
        <v>196</v>
      </c>
      <c r="FA40" s="295" t="s">
        <v>196</v>
      </c>
      <c r="FB40" s="295" t="s">
        <v>196</v>
      </c>
      <c r="FC40" s="295" t="s">
        <v>196</v>
      </c>
      <c r="FD40" s="295" t="s">
        <v>196</v>
      </c>
      <c r="FE40" s="295" t="s">
        <v>196</v>
      </c>
      <c r="FF40" s="295" t="s">
        <v>196</v>
      </c>
      <c r="FG40" s="295" t="s">
        <v>196</v>
      </c>
      <c r="FH40" s="295" t="s">
        <v>196</v>
      </c>
      <c r="FI40" s="295" t="s">
        <v>196</v>
      </c>
      <c r="FJ40" s="295" t="s">
        <v>196</v>
      </c>
      <c r="FK40" s="295" t="s">
        <v>196</v>
      </c>
      <c r="FL40" s="295" t="s">
        <v>196</v>
      </c>
      <c r="FM40" s="295" t="s">
        <v>196</v>
      </c>
      <c r="FN40" s="295" t="s">
        <v>196</v>
      </c>
      <c r="FO40" s="295" t="s">
        <v>196</v>
      </c>
      <c r="FP40" s="295" t="s">
        <v>196</v>
      </c>
      <c r="FQ40" s="295" t="s">
        <v>196</v>
      </c>
      <c r="FR40" s="295" t="s">
        <v>196</v>
      </c>
      <c r="FS40" s="295" t="s">
        <v>196</v>
      </c>
      <c r="FT40" s="295" t="s">
        <v>196</v>
      </c>
      <c r="FU40" s="295" t="s">
        <v>196</v>
      </c>
      <c r="FV40" s="295" t="s">
        <v>196</v>
      </c>
      <c r="FW40" s="295" t="s">
        <v>196</v>
      </c>
      <c r="FX40" s="295" t="s">
        <v>196</v>
      </c>
      <c r="FY40" s="295" t="s">
        <v>196</v>
      </c>
      <c r="FZ40" s="295" t="s">
        <v>196</v>
      </c>
      <c r="GA40" s="295" t="s">
        <v>196</v>
      </c>
      <c r="GB40" s="295" t="s">
        <v>196</v>
      </c>
      <c r="GC40" s="295" t="s">
        <v>196</v>
      </c>
      <c r="GD40" s="295" t="s">
        <v>196</v>
      </c>
      <c r="GE40" s="295" t="s">
        <v>196</v>
      </c>
      <c r="GF40" s="295" t="s">
        <v>196</v>
      </c>
      <c r="GG40" s="295" t="s">
        <v>196</v>
      </c>
      <c r="GH40" s="295" t="s">
        <v>196</v>
      </c>
      <c r="GI40" s="295" t="s">
        <v>196</v>
      </c>
      <c r="GJ40" s="295" t="s">
        <v>196</v>
      </c>
      <c r="GK40" s="295" t="s">
        <v>196</v>
      </c>
      <c r="GL40" s="295" t="s">
        <v>196</v>
      </c>
      <c r="GM40" s="295" t="s">
        <v>196</v>
      </c>
      <c r="GN40" s="295"/>
      <c r="GO40" s="295"/>
      <c r="GP40" s="295" t="s">
        <v>196</v>
      </c>
      <c r="GQ40" s="295" t="s">
        <v>196</v>
      </c>
      <c r="GR40" s="295" t="s">
        <v>196</v>
      </c>
      <c r="GS40" s="295" t="s">
        <v>196</v>
      </c>
      <c r="GT40" s="295" t="s">
        <v>196</v>
      </c>
      <c r="GU40" s="295" t="s">
        <v>196</v>
      </c>
      <c r="GV40" s="295" t="s">
        <v>196</v>
      </c>
      <c r="GW40" s="295" t="s">
        <v>196</v>
      </c>
      <c r="GX40" s="295" t="s">
        <v>196</v>
      </c>
      <c r="GY40" s="295" t="s">
        <v>196</v>
      </c>
      <c r="GZ40" s="295" t="s">
        <v>196</v>
      </c>
      <c r="HA40" s="295" t="s">
        <v>196</v>
      </c>
      <c r="HB40" s="295" t="s">
        <v>196</v>
      </c>
      <c r="HC40" s="295" t="s">
        <v>196</v>
      </c>
      <c r="HD40" s="295" t="s">
        <v>196</v>
      </c>
      <c r="HE40" s="295" t="s">
        <v>196</v>
      </c>
      <c r="HF40" s="295" t="s">
        <v>196</v>
      </c>
      <c r="HG40" s="295" t="s">
        <v>196</v>
      </c>
      <c r="HH40" s="295" t="s">
        <v>196</v>
      </c>
      <c r="HI40" s="295" t="s">
        <v>196</v>
      </c>
      <c r="HJ40" s="295" t="s">
        <v>196</v>
      </c>
      <c r="HK40" s="295" t="s">
        <v>196</v>
      </c>
      <c r="HL40" s="295" t="s">
        <v>196</v>
      </c>
      <c r="HM40" s="295" t="s">
        <v>196</v>
      </c>
      <c r="HN40" s="295" t="s">
        <v>196</v>
      </c>
      <c r="HO40" s="295" t="s">
        <v>196</v>
      </c>
      <c r="HP40" s="295" t="s">
        <v>196</v>
      </c>
      <c r="HQ40" s="295" t="s">
        <v>196</v>
      </c>
      <c r="HR40" s="295" t="s">
        <v>196</v>
      </c>
      <c r="HS40" s="295" t="s">
        <v>196</v>
      </c>
      <c r="HT40" s="295" t="s">
        <v>196</v>
      </c>
      <c r="HU40" s="295" t="s">
        <v>196</v>
      </c>
      <c r="HV40" s="295" t="s">
        <v>196</v>
      </c>
      <c r="HW40" s="295" t="s">
        <v>196</v>
      </c>
      <c r="HX40" s="295" t="s">
        <v>196</v>
      </c>
      <c r="HY40" s="295" t="s">
        <v>196</v>
      </c>
      <c r="HZ40" s="295" t="s">
        <v>196</v>
      </c>
      <c r="IA40" s="295"/>
      <c r="IB40" s="258"/>
      <c r="IE40" s="303">
        <f t="shared" si="0"/>
        <v>227</v>
      </c>
      <c r="IF40" s="303">
        <f t="shared" si="1"/>
        <v>224</v>
      </c>
      <c r="IG40" s="303">
        <f t="shared" si="2"/>
        <v>3</v>
      </c>
      <c r="IH40" s="303">
        <f t="shared" si="3"/>
        <v>0</v>
      </c>
    </row>
    <row r="41" spans="1:242" s="30" customFormat="1" x14ac:dyDescent="0.2">
      <c r="A41" s="294">
        <v>305</v>
      </c>
      <c r="B41" s="292" t="s">
        <v>2713</v>
      </c>
      <c r="C41" s="292"/>
      <c r="D41" s="292"/>
      <c r="E41" s="293">
        <v>39814</v>
      </c>
      <c r="F41" s="295" t="s">
        <v>196</v>
      </c>
      <c r="G41" s="295" t="s">
        <v>196</v>
      </c>
      <c r="H41" s="295" t="s">
        <v>196</v>
      </c>
      <c r="I41" s="295" t="s">
        <v>196</v>
      </c>
      <c r="J41" s="295" t="s">
        <v>196</v>
      </c>
      <c r="K41" s="295" t="s">
        <v>196</v>
      </c>
      <c r="L41" s="295" t="s">
        <v>196</v>
      </c>
      <c r="M41" s="295" t="s">
        <v>196</v>
      </c>
      <c r="N41" s="295" t="s">
        <v>196</v>
      </c>
      <c r="O41" s="295" t="s">
        <v>196</v>
      </c>
      <c r="P41" s="295" t="s">
        <v>196</v>
      </c>
      <c r="Q41" s="295" t="s">
        <v>196</v>
      </c>
      <c r="R41" s="295" t="s">
        <v>196</v>
      </c>
      <c r="S41" s="295" t="s">
        <v>196</v>
      </c>
      <c r="T41" s="295" t="s">
        <v>196</v>
      </c>
      <c r="U41" s="295" t="s">
        <v>196</v>
      </c>
      <c r="V41" s="295" t="s">
        <v>196</v>
      </c>
      <c r="W41" s="295" t="s">
        <v>196</v>
      </c>
      <c r="X41" s="295" t="s">
        <v>196</v>
      </c>
      <c r="Y41" s="295" t="s">
        <v>196</v>
      </c>
      <c r="Z41" s="295" t="s">
        <v>196</v>
      </c>
      <c r="AA41" s="295" t="s">
        <v>196</v>
      </c>
      <c r="AB41" s="295" t="s">
        <v>196</v>
      </c>
      <c r="AC41" s="295" t="s">
        <v>196</v>
      </c>
      <c r="AD41" s="295" t="s">
        <v>196</v>
      </c>
      <c r="AE41" s="295" t="s">
        <v>196</v>
      </c>
      <c r="AF41" s="295" t="s">
        <v>196</v>
      </c>
      <c r="AG41" s="295" t="s">
        <v>196</v>
      </c>
      <c r="AH41" s="295" t="s">
        <v>196</v>
      </c>
      <c r="AI41" s="295" t="s">
        <v>196</v>
      </c>
      <c r="AJ41" s="295" t="s">
        <v>196</v>
      </c>
      <c r="AK41" s="295" t="s">
        <v>196</v>
      </c>
      <c r="AL41" s="295" t="s">
        <v>196</v>
      </c>
      <c r="AM41" s="295" t="s">
        <v>196</v>
      </c>
      <c r="AN41" s="295" t="s">
        <v>196</v>
      </c>
      <c r="AO41" s="295" t="s">
        <v>196</v>
      </c>
      <c r="AP41" s="295" t="s">
        <v>196</v>
      </c>
      <c r="AQ41" s="295" t="s">
        <v>196</v>
      </c>
      <c r="AR41" s="295" t="s">
        <v>196</v>
      </c>
      <c r="AS41" s="295" t="s">
        <v>196</v>
      </c>
      <c r="AT41" s="295" t="s">
        <v>196</v>
      </c>
      <c r="AU41" s="295" t="s">
        <v>196</v>
      </c>
      <c r="AV41" s="295" t="s">
        <v>196</v>
      </c>
      <c r="AW41" s="295" t="s">
        <v>196</v>
      </c>
      <c r="AX41" s="295" t="s">
        <v>196</v>
      </c>
      <c r="AY41" s="295" t="s">
        <v>196</v>
      </c>
      <c r="AZ41" s="295" t="s">
        <v>196</v>
      </c>
      <c r="BA41" s="295" t="s">
        <v>196</v>
      </c>
      <c r="BB41" s="295" t="s">
        <v>196</v>
      </c>
      <c r="BC41" s="295" t="s">
        <v>196</v>
      </c>
      <c r="BD41" s="295" t="s">
        <v>196</v>
      </c>
      <c r="BE41" s="295" t="s">
        <v>196</v>
      </c>
      <c r="BF41" s="295" t="s">
        <v>196</v>
      </c>
      <c r="BG41" s="295" t="s">
        <v>196</v>
      </c>
      <c r="BH41" s="295" t="s">
        <v>196</v>
      </c>
      <c r="BI41" s="295" t="s">
        <v>196</v>
      </c>
      <c r="BJ41" s="295" t="s">
        <v>196</v>
      </c>
      <c r="BK41" s="295" t="s">
        <v>196</v>
      </c>
      <c r="BL41" s="295" t="s">
        <v>196</v>
      </c>
      <c r="BM41" s="295" t="s">
        <v>196</v>
      </c>
      <c r="BN41" s="295" t="s">
        <v>196</v>
      </c>
      <c r="BO41" s="295" t="s">
        <v>196</v>
      </c>
      <c r="BP41" s="295" t="s">
        <v>196</v>
      </c>
      <c r="BQ41" s="295" t="s">
        <v>196</v>
      </c>
      <c r="BR41" s="295" t="s">
        <v>196</v>
      </c>
      <c r="BS41" s="295" t="s">
        <v>196</v>
      </c>
      <c r="BT41" s="295" t="s">
        <v>196</v>
      </c>
      <c r="BU41" s="295" t="s">
        <v>196</v>
      </c>
      <c r="BV41" s="295" t="s">
        <v>196</v>
      </c>
      <c r="BW41" s="295" t="s">
        <v>196</v>
      </c>
      <c r="BX41" s="295" t="s">
        <v>196</v>
      </c>
      <c r="BY41" s="295" t="s">
        <v>196</v>
      </c>
      <c r="BZ41" s="295" t="s">
        <v>196</v>
      </c>
      <c r="CA41" s="295" t="s">
        <v>196</v>
      </c>
      <c r="CB41" s="295" t="s">
        <v>196</v>
      </c>
      <c r="CC41" s="295" t="s">
        <v>196</v>
      </c>
      <c r="CD41" s="295" t="s">
        <v>196</v>
      </c>
      <c r="CE41" s="295" t="s">
        <v>196</v>
      </c>
      <c r="CF41" s="295" t="s">
        <v>196</v>
      </c>
      <c r="CG41" s="295" t="s">
        <v>196</v>
      </c>
      <c r="CH41" s="295" t="s">
        <v>196</v>
      </c>
      <c r="CI41" s="295" t="s">
        <v>196</v>
      </c>
      <c r="CJ41" s="295" t="s">
        <v>196</v>
      </c>
      <c r="CK41" s="295" t="s">
        <v>196</v>
      </c>
      <c r="CL41" s="295" t="s">
        <v>196</v>
      </c>
      <c r="CM41" s="295" t="s">
        <v>196</v>
      </c>
      <c r="CN41" s="295" t="s">
        <v>196</v>
      </c>
      <c r="CO41" s="295" t="s">
        <v>196</v>
      </c>
      <c r="CP41" s="295" t="s">
        <v>196</v>
      </c>
      <c r="CQ41" s="295" t="s">
        <v>196</v>
      </c>
      <c r="CR41" s="295" t="s">
        <v>196</v>
      </c>
      <c r="CS41" s="295" t="s">
        <v>196</v>
      </c>
      <c r="CT41" s="295" t="s">
        <v>196</v>
      </c>
      <c r="CU41" s="295" t="s">
        <v>196</v>
      </c>
      <c r="CV41" s="295" t="s">
        <v>196</v>
      </c>
      <c r="CW41" s="295" t="s">
        <v>196</v>
      </c>
      <c r="CX41" s="295" t="s">
        <v>196</v>
      </c>
      <c r="CY41" s="295" t="s">
        <v>196</v>
      </c>
      <c r="CZ41" s="295" t="s">
        <v>196</v>
      </c>
      <c r="DA41" s="295" t="s">
        <v>196</v>
      </c>
      <c r="DB41" s="295" t="s">
        <v>196</v>
      </c>
      <c r="DC41" s="295" t="s">
        <v>196</v>
      </c>
      <c r="DD41" s="295" t="s">
        <v>196</v>
      </c>
      <c r="DE41" s="295" t="s">
        <v>196</v>
      </c>
      <c r="DF41" s="295" t="s">
        <v>196</v>
      </c>
      <c r="DG41" s="295" t="s">
        <v>196</v>
      </c>
      <c r="DH41" s="295" t="s">
        <v>196</v>
      </c>
      <c r="DI41" s="295" t="s">
        <v>196</v>
      </c>
      <c r="DJ41" s="295" t="s">
        <v>196</v>
      </c>
      <c r="DK41" s="295" t="s">
        <v>196</v>
      </c>
      <c r="DL41" s="295" t="s">
        <v>196</v>
      </c>
      <c r="DM41" s="295" t="s">
        <v>196</v>
      </c>
      <c r="DN41" s="295" t="s">
        <v>196</v>
      </c>
      <c r="DO41" s="295" t="s">
        <v>196</v>
      </c>
      <c r="DP41" s="295" t="s">
        <v>196</v>
      </c>
      <c r="DQ41" s="295" t="s">
        <v>196</v>
      </c>
      <c r="DR41" s="295" t="s">
        <v>196</v>
      </c>
      <c r="DS41" s="295" t="s">
        <v>196</v>
      </c>
      <c r="DT41" s="295" t="s">
        <v>196</v>
      </c>
      <c r="DU41" s="295" t="s">
        <v>196</v>
      </c>
      <c r="DV41" s="295" t="s">
        <v>196</v>
      </c>
      <c r="DW41" s="295" t="s">
        <v>196</v>
      </c>
      <c r="DX41" s="295" t="s">
        <v>196</v>
      </c>
      <c r="DY41" s="295" t="s">
        <v>196</v>
      </c>
      <c r="DZ41" s="295" t="s">
        <v>196</v>
      </c>
      <c r="EA41" s="295" t="s">
        <v>196</v>
      </c>
      <c r="EB41" s="295" t="s">
        <v>196</v>
      </c>
      <c r="EC41" s="295" t="s">
        <v>196</v>
      </c>
      <c r="ED41" s="295" t="s">
        <v>196</v>
      </c>
      <c r="EE41" s="295" t="s">
        <v>196</v>
      </c>
      <c r="EF41" s="295" t="s">
        <v>196</v>
      </c>
      <c r="EG41" s="295" t="s">
        <v>196</v>
      </c>
      <c r="EH41" s="295" t="s">
        <v>196</v>
      </c>
      <c r="EI41" s="295" t="s">
        <v>196</v>
      </c>
      <c r="EJ41" s="295" t="s">
        <v>196</v>
      </c>
      <c r="EK41" s="295" t="s">
        <v>196</v>
      </c>
      <c r="EL41" s="295" t="s">
        <v>196</v>
      </c>
      <c r="EM41" s="295" t="s">
        <v>196</v>
      </c>
      <c r="EN41" s="295" t="s">
        <v>196</v>
      </c>
      <c r="EO41" s="295" t="s">
        <v>196</v>
      </c>
      <c r="EP41" s="295" t="s">
        <v>196</v>
      </c>
      <c r="EQ41" s="295" t="s">
        <v>196</v>
      </c>
      <c r="ER41" s="295" t="s">
        <v>196</v>
      </c>
      <c r="ES41" s="295" t="s">
        <v>196</v>
      </c>
      <c r="ET41" s="295" t="s">
        <v>196</v>
      </c>
      <c r="EU41" s="295" t="s">
        <v>196</v>
      </c>
      <c r="EV41" s="295" t="s">
        <v>196</v>
      </c>
      <c r="EW41" s="295" t="s">
        <v>196</v>
      </c>
      <c r="EX41" s="295" t="s">
        <v>196</v>
      </c>
      <c r="EY41" s="295" t="s">
        <v>196</v>
      </c>
      <c r="EZ41" s="295" t="s">
        <v>196</v>
      </c>
      <c r="FA41" s="295" t="s">
        <v>196</v>
      </c>
      <c r="FB41" s="295" t="s">
        <v>196</v>
      </c>
      <c r="FC41" s="295" t="s">
        <v>196</v>
      </c>
      <c r="FD41" s="295" t="s">
        <v>196</v>
      </c>
      <c r="FE41" s="295" t="s">
        <v>196</v>
      </c>
      <c r="FF41" s="295" t="s">
        <v>196</v>
      </c>
      <c r="FG41" s="295" t="s">
        <v>196</v>
      </c>
      <c r="FH41" s="295" t="s">
        <v>196</v>
      </c>
      <c r="FI41" s="295" t="s">
        <v>196</v>
      </c>
      <c r="FJ41" s="295" t="s">
        <v>196</v>
      </c>
      <c r="FK41" s="295" t="s">
        <v>196</v>
      </c>
      <c r="FL41" s="295" t="s">
        <v>196</v>
      </c>
      <c r="FM41" s="295" t="s">
        <v>196</v>
      </c>
      <c r="FN41" s="295" t="s">
        <v>196</v>
      </c>
      <c r="FO41" s="295" t="s">
        <v>196</v>
      </c>
      <c r="FP41" s="295" t="s">
        <v>196</v>
      </c>
      <c r="FQ41" s="295" t="s">
        <v>196</v>
      </c>
      <c r="FR41" s="295" t="s">
        <v>196</v>
      </c>
      <c r="FS41" s="295" t="s">
        <v>196</v>
      </c>
      <c r="FT41" s="295" t="s">
        <v>196</v>
      </c>
      <c r="FU41" s="295" t="s">
        <v>196</v>
      </c>
      <c r="FV41" s="295" t="s">
        <v>196</v>
      </c>
      <c r="FW41" s="295" t="s">
        <v>196</v>
      </c>
      <c r="FX41" s="295" t="s">
        <v>196</v>
      </c>
      <c r="FY41" s="295" t="s">
        <v>196</v>
      </c>
      <c r="FZ41" s="295" t="s">
        <v>196</v>
      </c>
      <c r="GA41" s="295" t="s">
        <v>196</v>
      </c>
      <c r="GB41" s="295" t="s">
        <v>196</v>
      </c>
      <c r="GC41" s="295" t="s">
        <v>196</v>
      </c>
      <c r="GD41" s="295" t="s">
        <v>196</v>
      </c>
      <c r="GE41" s="295" t="s">
        <v>196</v>
      </c>
      <c r="GF41" s="295" t="s">
        <v>196</v>
      </c>
      <c r="GG41" s="295" t="s">
        <v>196</v>
      </c>
      <c r="GH41" s="295" t="s">
        <v>196</v>
      </c>
      <c r="GI41" s="295" t="s">
        <v>196</v>
      </c>
      <c r="GJ41" s="295" t="s">
        <v>196</v>
      </c>
      <c r="GK41" s="295" t="s">
        <v>196</v>
      </c>
      <c r="GL41" s="295" t="s">
        <v>196</v>
      </c>
      <c r="GM41" s="295" t="s">
        <v>196</v>
      </c>
      <c r="GN41" s="295"/>
      <c r="GO41" s="295"/>
      <c r="GP41" s="295" t="s">
        <v>196</v>
      </c>
      <c r="GQ41" s="295" t="s">
        <v>196</v>
      </c>
      <c r="GR41" s="295" t="s">
        <v>196</v>
      </c>
      <c r="GS41" s="295" t="s">
        <v>196</v>
      </c>
      <c r="GT41" s="295" t="s">
        <v>196</v>
      </c>
      <c r="GU41" s="295" t="s">
        <v>196</v>
      </c>
      <c r="GV41" s="295" t="s">
        <v>196</v>
      </c>
      <c r="GW41" s="295" t="s">
        <v>196</v>
      </c>
      <c r="GX41" s="295" t="s">
        <v>196</v>
      </c>
      <c r="GY41" s="295" t="s">
        <v>196</v>
      </c>
      <c r="GZ41" s="295" t="s">
        <v>196</v>
      </c>
      <c r="HA41" s="295" t="s">
        <v>196</v>
      </c>
      <c r="HB41" s="295" t="s">
        <v>196</v>
      </c>
      <c r="HC41" s="295" t="s">
        <v>196</v>
      </c>
      <c r="HD41" s="295" t="s">
        <v>196</v>
      </c>
      <c r="HE41" s="295" t="s">
        <v>196</v>
      </c>
      <c r="HF41" s="295" t="s">
        <v>196</v>
      </c>
      <c r="HG41" s="295" t="s">
        <v>196</v>
      </c>
      <c r="HH41" s="295" t="s">
        <v>196</v>
      </c>
      <c r="HI41" s="295" t="s">
        <v>196</v>
      </c>
      <c r="HJ41" s="295" t="s">
        <v>196</v>
      </c>
      <c r="HK41" s="295" t="s">
        <v>196</v>
      </c>
      <c r="HL41" s="295" t="s">
        <v>196</v>
      </c>
      <c r="HM41" s="295" t="s">
        <v>196</v>
      </c>
      <c r="HN41" s="295" t="s">
        <v>196</v>
      </c>
      <c r="HO41" s="295" t="s">
        <v>196</v>
      </c>
      <c r="HP41" s="295" t="s">
        <v>196</v>
      </c>
      <c r="HQ41" s="295" t="s">
        <v>196</v>
      </c>
      <c r="HR41" s="295" t="s">
        <v>196</v>
      </c>
      <c r="HS41" s="295" t="s">
        <v>196</v>
      </c>
      <c r="HT41" s="295" t="s">
        <v>196</v>
      </c>
      <c r="HU41" s="295" t="s">
        <v>196</v>
      </c>
      <c r="HV41" s="295" t="s">
        <v>196</v>
      </c>
      <c r="HW41" s="295" t="s">
        <v>196</v>
      </c>
      <c r="HX41" s="295" t="s">
        <v>196</v>
      </c>
      <c r="HY41" s="295" t="s">
        <v>196</v>
      </c>
      <c r="HZ41" s="295" t="s">
        <v>196</v>
      </c>
      <c r="IA41" s="295"/>
      <c r="IB41" s="258"/>
      <c r="IE41" s="303">
        <f t="shared" si="0"/>
        <v>227</v>
      </c>
      <c r="IF41" s="303">
        <f t="shared" si="1"/>
        <v>227</v>
      </c>
      <c r="IG41" s="303">
        <f t="shared" si="2"/>
        <v>0</v>
      </c>
      <c r="IH41" s="303">
        <f t="shared" si="3"/>
        <v>0</v>
      </c>
    </row>
    <row r="42" spans="1:242" s="30" customFormat="1" x14ac:dyDescent="0.2">
      <c r="A42" s="292">
        <v>306</v>
      </c>
      <c r="B42" s="292" t="s">
        <v>2714</v>
      </c>
      <c r="C42" s="292"/>
      <c r="D42" s="292"/>
      <c r="E42" s="293">
        <v>39814</v>
      </c>
      <c r="F42" s="295" t="s">
        <v>196</v>
      </c>
      <c r="G42" s="295" t="s">
        <v>196</v>
      </c>
      <c r="H42" s="295" t="s">
        <v>196</v>
      </c>
      <c r="I42" s="295" t="s">
        <v>196</v>
      </c>
      <c r="J42" s="295" t="s">
        <v>196</v>
      </c>
      <c r="K42" s="295" t="s">
        <v>196</v>
      </c>
      <c r="L42" s="295" t="s">
        <v>196</v>
      </c>
      <c r="M42" s="295" t="s">
        <v>196</v>
      </c>
      <c r="N42" s="295" t="s">
        <v>196</v>
      </c>
      <c r="O42" s="295" t="s">
        <v>196</v>
      </c>
      <c r="P42" s="295" t="s">
        <v>196</v>
      </c>
      <c r="Q42" s="295" t="s">
        <v>196</v>
      </c>
      <c r="R42" s="295" t="s">
        <v>196</v>
      </c>
      <c r="S42" s="295" t="s">
        <v>196</v>
      </c>
      <c r="T42" s="295" t="s">
        <v>196</v>
      </c>
      <c r="U42" s="295" t="s">
        <v>196</v>
      </c>
      <c r="V42" s="295" t="s">
        <v>196</v>
      </c>
      <c r="W42" s="295" t="s">
        <v>196</v>
      </c>
      <c r="X42" s="295" t="s">
        <v>196</v>
      </c>
      <c r="Y42" s="295" t="s">
        <v>196</v>
      </c>
      <c r="Z42" s="295" t="s">
        <v>196</v>
      </c>
      <c r="AA42" s="295" t="s">
        <v>196</v>
      </c>
      <c r="AB42" s="295" t="s">
        <v>196</v>
      </c>
      <c r="AC42" s="295" t="s">
        <v>196</v>
      </c>
      <c r="AD42" s="295" t="s">
        <v>196</v>
      </c>
      <c r="AE42" s="295" t="s">
        <v>196</v>
      </c>
      <c r="AF42" s="295" t="s">
        <v>196</v>
      </c>
      <c r="AG42" s="295" t="s">
        <v>196</v>
      </c>
      <c r="AH42" s="295" t="s">
        <v>196</v>
      </c>
      <c r="AI42" s="295" t="s">
        <v>196</v>
      </c>
      <c r="AJ42" s="295" t="s">
        <v>196</v>
      </c>
      <c r="AK42" s="295" t="s">
        <v>196</v>
      </c>
      <c r="AL42" s="295" t="s">
        <v>196</v>
      </c>
      <c r="AM42" s="295" t="s">
        <v>196</v>
      </c>
      <c r="AN42" s="295" t="s">
        <v>196</v>
      </c>
      <c r="AO42" s="295" t="s">
        <v>196</v>
      </c>
      <c r="AP42" s="295" t="s">
        <v>196</v>
      </c>
      <c r="AQ42" s="295" t="s">
        <v>196</v>
      </c>
      <c r="AR42" s="295" t="s">
        <v>196</v>
      </c>
      <c r="AS42" s="295" t="s">
        <v>196</v>
      </c>
      <c r="AT42" s="295" t="s">
        <v>196</v>
      </c>
      <c r="AU42" s="295" t="s">
        <v>196</v>
      </c>
      <c r="AV42" s="295" t="s">
        <v>196</v>
      </c>
      <c r="AW42" s="295" t="s">
        <v>196</v>
      </c>
      <c r="AX42" s="295" t="s">
        <v>196</v>
      </c>
      <c r="AY42" s="295" t="s">
        <v>196</v>
      </c>
      <c r="AZ42" s="295" t="s">
        <v>196</v>
      </c>
      <c r="BA42" s="295" t="s">
        <v>196</v>
      </c>
      <c r="BB42" s="295" t="s">
        <v>196</v>
      </c>
      <c r="BC42" s="295" t="s">
        <v>196</v>
      </c>
      <c r="BD42" s="295" t="s">
        <v>196</v>
      </c>
      <c r="BE42" s="295" t="s">
        <v>196</v>
      </c>
      <c r="BF42" s="295" t="s">
        <v>196</v>
      </c>
      <c r="BG42" s="295" t="s">
        <v>196</v>
      </c>
      <c r="BH42" s="295" t="s">
        <v>196</v>
      </c>
      <c r="BI42" s="295" t="s">
        <v>196</v>
      </c>
      <c r="BJ42" s="295" t="s">
        <v>196</v>
      </c>
      <c r="BK42" s="295" t="s">
        <v>196</v>
      </c>
      <c r="BL42" s="295" t="s">
        <v>196</v>
      </c>
      <c r="BM42" s="295" t="s">
        <v>196</v>
      </c>
      <c r="BN42" s="295" t="s">
        <v>196</v>
      </c>
      <c r="BO42" s="295" t="s">
        <v>196</v>
      </c>
      <c r="BP42" s="295" t="s">
        <v>196</v>
      </c>
      <c r="BQ42" s="295" t="s">
        <v>196</v>
      </c>
      <c r="BR42" s="295" t="s">
        <v>196</v>
      </c>
      <c r="BS42" s="295" t="s">
        <v>196</v>
      </c>
      <c r="BT42" s="295" t="s">
        <v>196</v>
      </c>
      <c r="BU42" s="295" t="s">
        <v>196</v>
      </c>
      <c r="BV42" s="295" t="s">
        <v>196</v>
      </c>
      <c r="BW42" s="295" t="s">
        <v>196</v>
      </c>
      <c r="BX42" s="295" t="s">
        <v>196</v>
      </c>
      <c r="BY42" s="295" t="s">
        <v>196</v>
      </c>
      <c r="BZ42" s="295" t="s">
        <v>196</v>
      </c>
      <c r="CA42" s="295" t="s">
        <v>196</v>
      </c>
      <c r="CB42" s="295" t="s">
        <v>196</v>
      </c>
      <c r="CC42" s="295" t="s">
        <v>196</v>
      </c>
      <c r="CD42" s="295" t="s">
        <v>196</v>
      </c>
      <c r="CE42" s="295" t="s">
        <v>196</v>
      </c>
      <c r="CF42" s="295" t="s">
        <v>196</v>
      </c>
      <c r="CG42" s="295" t="s">
        <v>196</v>
      </c>
      <c r="CH42" s="295" t="s">
        <v>196</v>
      </c>
      <c r="CI42" s="295" t="s">
        <v>196</v>
      </c>
      <c r="CJ42" s="295" t="s">
        <v>196</v>
      </c>
      <c r="CK42" s="295" t="s">
        <v>196</v>
      </c>
      <c r="CL42" s="295" t="s">
        <v>196</v>
      </c>
      <c r="CM42" s="295" t="s">
        <v>196</v>
      </c>
      <c r="CN42" s="295" t="s">
        <v>196</v>
      </c>
      <c r="CO42" s="295" t="s">
        <v>196</v>
      </c>
      <c r="CP42" s="295" t="s">
        <v>196</v>
      </c>
      <c r="CQ42" s="295" t="s">
        <v>196</v>
      </c>
      <c r="CR42" s="295" t="s">
        <v>196</v>
      </c>
      <c r="CS42" s="295" t="s">
        <v>196</v>
      </c>
      <c r="CT42" s="295" t="s">
        <v>196</v>
      </c>
      <c r="CU42" s="295" t="s">
        <v>196</v>
      </c>
      <c r="CV42" s="295" t="s">
        <v>196</v>
      </c>
      <c r="CW42" s="295" t="s">
        <v>196</v>
      </c>
      <c r="CX42" s="295" t="s">
        <v>196</v>
      </c>
      <c r="CY42" s="295" t="s">
        <v>196</v>
      </c>
      <c r="CZ42" s="295" t="s">
        <v>196</v>
      </c>
      <c r="DA42" s="295" t="s">
        <v>196</v>
      </c>
      <c r="DB42" s="295" t="s">
        <v>196</v>
      </c>
      <c r="DC42" s="295" t="s">
        <v>196</v>
      </c>
      <c r="DD42" s="295" t="s">
        <v>196</v>
      </c>
      <c r="DE42" s="295" t="s">
        <v>196</v>
      </c>
      <c r="DF42" s="295" t="s">
        <v>196</v>
      </c>
      <c r="DG42" s="295" t="s">
        <v>196</v>
      </c>
      <c r="DH42" s="295" t="s">
        <v>196</v>
      </c>
      <c r="DI42" s="295" t="s">
        <v>196</v>
      </c>
      <c r="DJ42" s="295" t="s">
        <v>196</v>
      </c>
      <c r="DK42" s="295" t="s">
        <v>196</v>
      </c>
      <c r="DL42" s="295" t="s">
        <v>196</v>
      </c>
      <c r="DM42" s="295" t="s">
        <v>196</v>
      </c>
      <c r="DN42" s="295" t="s">
        <v>196</v>
      </c>
      <c r="DO42" s="295" t="s">
        <v>196</v>
      </c>
      <c r="DP42" s="295" t="s">
        <v>196</v>
      </c>
      <c r="DQ42" s="295" t="s">
        <v>196</v>
      </c>
      <c r="DR42" s="295" t="s">
        <v>196</v>
      </c>
      <c r="DS42" s="295" t="s">
        <v>196</v>
      </c>
      <c r="DT42" s="295" t="s">
        <v>196</v>
      </c>
      <c r="DU42" s="295" t="s">
        <v>196</v>
      </c>
      <c r="DV42" s="295" t="s">
        <v>196</v>
      </c>
      <c r="DW42" s="295" t="s">
        <v>196</v>
      </c>
      <c r="DX42" s="295" t="s">
        <v>196</v>
      </c>
      <c r="DY42" s="295" t="s">
        <v>196</v>
      </c>
      <c r="DZ42" s="295" t="s">
        <v>196</v>
      </c>
      <c r="EA42" s="295" t="s">
        <v>196</v>
      </c>
      <c r="EB42" s="295" t="s">
        <v>196</v>
      </c>
      <c r="EC42" s="295" t="s">
        <v>196</v>
      </c>
      <c r="ED42" s="295" t="s">
        <v>196</v>
      </c>
      <c r="EE42" s="295" t="s">
        <v>196</v>
      </c>
      <c r="EF42" s="295" t="s">
        <v>196</v>
      </c>
      <c r="EG42" s="295" t="s">
        <v>196</v>
      </c>
      <c r="EH42" s="295" t="s">
        <v>196</v>
      </c>
      <c r="EI42" s="295" t="s">
        <v>196</v>
      </c>
      <c r="EJ42" s="295" t="s">
        <v>196</v>
      </c>
      <c r="EK42" s="295" t="s">
        <v>196</v>
      </c>
      <c r="EL42" s="295" t="s">
        <v>196</v>
      </c>
      <c r="EM42" s="295" t="s">
        <v>196</v>
      </c>
      <c r="EN42" s="295" t="s">
        <v>196</v>
      </c>
      <c r="EO42" s="295" t="s">
        <v>196</v>
      </c>
      <c r="EP42" s="295" t="s">
        <v>196</v>
      </c>
      <c r="EQ42" s="295" t="s">
        <v>196</v>
      </c>
      <c r="ER42" s="295" t="s">
        <v>196</v>
      </c>
      <c r="ES42" s="295" t="s">
        <v>196</v>
      </c>
      <c r="ET42" s="295" t="s">
        <v>196</v>
      </c>
      <c r="EU42" s="295" t="s">
        <v>196</v>
      </c>
      <c r="EV42" s="295" t="s">
        <v>196</v>
      </c>
      <c r="EW42" s="295" t="s">
        <v>196</v>
      </c>
      <c r="EX42" s="295" t="s">
        <v>196</v>
      </c>
      <c r="EY42" s="295" t="s">
        <v>196</v>
      </c>
      <c r="EZ42" s="295" t="s">
        <v>196</v>
      </c>
      <c r="FA42" s="295" t="s">
        <v>196</v>
      </c>
      <c r="FB42" s="295" t="s">
        <v>196</v>
      </c>
      <c r="FC42" s="295" t="s">
        <v>196</v>
      </c>
      <c r="FD42" s="295" t="s">
        <v>196</v>
      </c>
      <c r="FE42" s="295" t="s">
        <v>196</v>
      </c>
      <c r="FF42" s="295" t="s">
        <v>196</v>
      </c>
      <c r="FG42" s="295" t="s">
        <v>196</v>
      </c>
      <c r="FH42" s="295" t="s">
        <v>196</v>
      </c>
      <c r="FI42" s="295" t="s">
        <v>196</v>
      </c>
      <c r="FJ42" s="295" t="s">
        <v>196</v>
      </c>
      <c r="FK42" s="295" t="s">
        <v>196</v>
      </c>
      <c r="FL42" s="295" t="s">
        <v>196</v>
      </c>
      <c r="FM42" s="295" t="s">
        <v>196</v>
      </c>
      <c r="FN42" s="295" t="s">
        <v>196</v>
      </c>
      <c r="FO42" s="295" t="s">
        <v>196</v>
      </c>
      <c r="FP42" s="295" t="s">
        <v>196</v>
      </c>
      <c r="FQ42" s="295" t="s">
        <v>196</v>
      </c>
      <c r="FR42" s="295" t="s">
        <v>196</v>
      </c>
      <c r="FS42" s="295" t="s">
        <v>196</v>
      </c>
      <c r="FT42" s="295" t="s">
        <v>196</v>
      </c>
      <c r="FU42" s="295" t="s">
        <v>196</v>
      </c>
      <c r="FV42" s="295" t="s">
        <v>196</v>
      </c>
      <c r="FW42" s="295" t="s">
        <v>196</v>
      </c>
      <c r="FX42" s="295" t="s">
        <v>196</v>
      </c>
      <c r="FY42" s="295" t="s">
        <v>196</v>
      </c>
      <c r="FZ42" s="295" t="s">
        <v>196</v>
      </c>
      <c r="GA42" s="295" t="s">
        <v>196</v>
      </c>
      <c r="GB42" s="295" t="s">
        <v>196</v>
      </c>
      <c r="GC42" s="295" t="s">
        <v>196</v>
      </c>
      <c r="GD42" s="295" t="s">
        <v>196</v>
      </c>
      <c r="GE42" s="295" t="s">
        <v>196</v>
      </c>
      <c r="GF42" s="295" t="s">
        <v>196</v>
      </c>
      <c r="GG42" s="295" t="s">
        <v>196</v>
      </c>
      <c r="GH42" s="295" t="s">
        <v>196</v>
      </c>
      <c r="GI42" s="295" t="s">
        <v>196</v>
      </c>
      <c r="GJ42" s="295" t="s">
        <v>196</v>
      </c>
      <c r="GK42" s="295" t="s">
        <v>196</v>
      </c>
      <c r="GL42" s="295" t="s">
        <v>196</v>
      </c>
      <c r="GM42" s="295" t="s">
        <v>196</v>
      </c>
      <c r="GN42" s="295"/>
      <c r="GO42" s="295"/>
      <c r="GP42" s="295" t="s">
        <v>196</v>
      </c>
      <c r="GQ42" s="295" t="s">
        <v>196</v>
      </c>
      <c r="GR42" s="295" t="s">
        <v>196</v>
      </c>
      <c r="GS42" s="295" t="s">
        <v>196</v>
      </c>
      <c r="GT42" s="295" t="s">
        <v>196</v>
      </c>
      <c r="GU42" s="295" t="s">
        <v>196</v>
      </c>
      <c r="GV42" s="295" t="s">
        <v>196</v>
      </c>
      <c r="GW42" s="295" t="s">
        <v>196</v>
      </c>
      <c r="GX42" s="295" t="s">
        <v>196</v>
      </c>
      <c r="GY42" s="295" t="s">
        <v>196</v>
      </c>
      <c r="GZ42" s="295" t="s">
        <v>196</v>
      </c>
      <c r="HA42" s="295" t="s">
        <v>196</v>
      </c>
      <c r="HB42" s="295" t="s">
        <v>196</v>
      </c>
      <c r="HC42" s="295" t="s">
        <v>196</v>
      </c>
      <c r="HD42" s="295" t="s">
        <v>196</v>
      </c>
      <c r="HE42" s="295" t="s">
        <v>196</v>
      </c>
      <c r="HF42" s="295" t="s">
        <v>196</v>
      </c>
      <c r="HG42" s="295" t="s">
        <v>196</v>
      </c>
      <c r="HH42" s="295" t="s">
        <v>196</v>
      </c>
      <c r="HI42" s="295" t="s">
        <v>196</v>
      </c>
      <c r="HJ42" s="295" t="s">
        <v>196</v>
      </c>
      <c r="HK42" s="295" t="s">
        <v>196</v>
      </c>
      <c r="HL42" s="295" t="s">
        <v>196</v>
      </c>
      <c r="HM42" s="295" t="s">
        <v>196</v>
      </c>
      <c r="HN42" s="295" t="s">
        <v>196</v>
      </c>
      <c r="HO42" s="295" t="s">
        <v>196</v>
      </c>
      <c r="HP42" s="295" t="s">
        <v>196</v>
      </c>
      <c r="HQ42" s="295" t="s">
        <v>196</v>
      </c>
      <c r="HR42" s="295" t="s">
        <v>196</v>
      </c>
      <c r="HS42" s="295" t="s">
        <v>196</v>
      </c>
      <c r="HT42" s="295" t="s">
        <v>196</v>
      </c>
      <c r="HU42" s="295" t="s">
        <v>196</v>
      </c>
      <c r="HV42" s="295" t="s">
        <v>196</v>
      </c>
      <c r="HW42" s="295" t="s">
        <v>196</v>
      </c>
      <c r="HX42" s="295" t="s">
        <v>196</v>
      </c>
      <c r="HY42" s="295" t="s">
        <v>196</v>
      </c>
      <c r="HZ42" s="295" t="s">
        <v>196</v>
      </c>
      <c r="IA42" s="295"/>
      <c r="IB42" s="258"/>
      <c r="IE42" s="303">
        <f t="shared" si="0"/>
        <v>227</v>
      </c>
      <c r="IF42" s="303">
        <f t="shared" si="1"/>
        <v>227</v>
      </c>
      <c r="IG42" s="303">
        <f t="shared" si="2"/>
        <v>0</v>
      </c>
      <c r="IH42" s="303">
        <f t="shared" si="3"/>
        <v>0</v>
      </c>
    </row>
    <row r="43" spans="1:242" s="30" customFormat="1" x14ac:dyDescent="0.2">
      <c r="A43" s="143">
        <v>307</v>
      </c>
      <c r="B43" s="143" t="s">
        <v>2715</v>
      </c>
      <c r="C43" s="143"/>
      <c r="D43" s="143"/>
      <c r="E43" s="244"/>
      <c r="F43" s="259" t="s">
        <v>196</v>
      </c>
      <c r="G43" s="260" t="s">
        <v>196</v>
      </c>
      <c r="H43" s="259" t="s">
        <v>196</v>
      </c>
      <c r="I43" s="260" t="s">
        <v>196</v>
      </c>
      <c r="J43" s="259" t="s">
        <v>196</v>
      </c>
      <c r="K43" s="260" t="s">
        <v>196</v>
      </c>
      <c r="L43" s="259" t="s">
        <v>196</v>
      </c>
      <c r="M43" s="260" t="s">
        <v>196</v>
      </c>
      <c r="N43" s="257"/>
      <c r="O43" s="258"/>
      <c r="P43" s="257"/>
      <c r="Q43" s="258"/>
      <c r="R43" s="257"/>
      <c r="S43" s="258"/>
      <c r="T43" s="257"/>
      <c r="U43" s="258"/>
      <c r="V43" s="257"/>
      <c r="W43" s="258"/>
      <c r="X43" s="257"/>
      <c r="Y43" s="258"/>
      <c r="Z43" s="257"/>
      <c r="AA43" s="258"/>
      <c r="AB43" s="257"/>
      <c r="AC43" s="258"/>
      <c r="AD43" s="257"/>
      <c r="AE43" s="258"/>
      <c r="AF43" s="257"/>
      <c r="AG43" s="258"/>
      <c r="AH43" s="257"/>
      <c r="AI43" s="258"/>
      <c r="AJ43" s="257"/>
      <c r="AK43" s="258"/>
      <c r="AL43" s="257"/>
      <c r="AM43" s="258"/>
      <c r="AN43" s="257"/>
      <c r="AO43" s="258"/>
      <c r="AP43" s="257"/>
      <c r="AQ43" s="258"/>
      <c r="AR43" s="257"/>
      <c r="AS43" s="258"/>
      <c r="AT43" s="257"/>
      <c r="AU43" s="258"/>
      <c r="AV43" s="257"/>
      <c r="AW43" s="258"/>
      <c r="AX43" s="257"/>
      <c r="AY43" s="258"/>
      <c r="AZ43" s="257"/>
      <c r="BA43" s="258"/>
      <c r="BB43" s="257"/>
      <c r="BC43" s="258"/>
      <c r="BD43" s="257"/>
      <c r="BE43" s="258"/>
      <c r="BF43" s="257"/>
      <c r="BG43" s="258"/>
      <c r="BH43" s="257"/>
      <c r="BI43" s="258"/>
      <c r="BJ43" s="257"/>
      <c r="BK43" s="258"/>
      <c r="BL43" s="257" t="s">
        <v>195</v>
      </c>
      <c r="BM43" s="258"/>
      <c r="BN43" s="257"/>
      <c r="BO43" s="258"/>
      <c r="BP43" s="257"/>
      <c r="BQ43" s="258"/>
      <c r="BR43" s="257"/>
      <c r="BS43" s="258"/>
      <c r="BT43" s="257"/>
      <c r="BU43" s="258"/>
      <c r="BV43" s="257"/>
      <c r="BW43" s="258"/>
      <c r="BX43" s="257"/>
      <c r="BY43" s="258"/>
      <c r="BZ43" s="257"/>
      <c r="CA43" s="258"/>
      <c r="CB43" s="257"/>
      <c r="CC43" s="258"/>
      <c r="CD43" s="257"/>
      <c r="CE43" s="258"/>
      <c r="CF43" s="257"/>
      <c r="CG43" s="258"/>
      <c r="CH43" s="257"/>
      <c r="CI43" s="258"/>
      <c r="CJ43" s="257"/>
      <c r="CK43" s="258"/>
      <c r="CL43" s="257"/>
      <c r="CM43" s="258"/>
      <c r="CN43" s="257"/>
      <c r="CO43" s="258"/>
      <c r="CP43" s="257"/>
      <c r="CQ43" s="258"/>
      <c r="CR43" s="257"/>
      <c r="CS43" s="258"/>
      <c r="CT43" s="257"/>
      <c r="CU43" s="258"/>
      <c r="CV43" s="257"/>
      <c r="CW43" s="258"/>
      <c r="CX43" s="257"/>
      <c r="CY43" s="258"/>
      <c r="CZ43" s="257"/>
      <c r="DA43" s="258"/>
      <c r="DB43" s="257"/>
      <c r="DC43" s="258"/>
      <c r="DD43" s="257"/>
      <c r="DE43" s="258"/>
      <c r="DF43" s="257"/>
      <c r="DG43" s="258"/>
      <c r="DH43" s="257"/>
      <c r="DI43" s="258"/>
      <c r="DJ43" s="257"/>
      <c r="DK43" s="258"/>
      <c r="DL43" s="257"/>
      <c r="DM43" s="258"/>
      <c r="DN43" s="257"/>
      <c r="DO43" s="258"/>
      <c r="DP43" s="257"/>
      <c r="DQ43" s="258"/>
      <c r="DR43" s="257"/>
      <c r="DS43" s="258"/>
      <c r="DT43" s="257"/>
      <c r="DU43" s="258"/>
      <c r="DV43" s="257"/>
      <c r="DW43" s="258"/>
      <c r="DX43" s="257"/>
      <c r="DY43" s="258"/>
      <c r="DZ43" s="257"/>
      <c r="EA43" s="258"/>
      <c r="EB43" s="257"/>
      <c r="EC43" s="258"/>
      <c r="ED43" s="258" t="s">
        <v>195</v>
      </c>
      <c r="EE43" s="257"/>
      <c r="EF43" s="258"/>
      <c r="EG43" s="257"/>
      <c r="EH43" s="258"/>
      <c r="EI43" s="257"/>
      <c r="EJ43" s="258"/>
      <c r="EK43" s="257"/>
      <c r="EL43" s="258" t="s">
        <v>195</v>
      </c>
      <c r="EM43" s="257"/>
      <c r="EN43" s="258"/>
      <c r="EO43" s="257" t="s">
        <v>195</v>
      </c>
      <c r="EP43" s="257" t="s">
        <v>195</v>
      </c>
      <c r="EQ43" s="257" t="s">
        <v>195</v>
      </c>
      <c r="ER43" s="257" t="s">
        <v>195</v>
      </c>
      <c r="ES43" s="257"/>
      <c r="ET43" s="258" t="s">
        <v>196</v>
      </c>
      <c r="EU43" s="257"/>
      <c r="EV43" s="258"/>
      <c r="EW43" s="257"/>
      <c r="EX43" s="258"/>
      <c r="EY43" s="257"/>
      <c r="EZ43" s="258"/>
      <c r="FA43" s="257"/>
      <c r="FB43" s="258"/>
      <c r="FC43" s="257"/>
      <c r="FD43" s="258"/>
      <c r="FE43" s="257"/>
      <c r="FF43" s="258"/>
      <c r="FG43" s="257"/>
      <c r="FH43" s="258"/>
      <c r="FI43" s="257"/>
      <c r="FJ43" s="258"/>
      <c r="FK43" s="257"/>
      <c r="FL43" s="258"/>
      <c r="FM43" s="257"/>
      <c r="FN43" s="258"/>
      <c r="FO43" s="257"/>
      <c r="FP43" s="258"/>
      <c r="FQ43" s="257"/>
      <c r="FR43" s="258"/>
      <c r="FS43" s="257"/>
      <c r="FT43" s="258"/>
      <c r="FU43" s="257"/>
      <c r="FV43" s="258"/>
      <c r="FW43" s="257"/>
      <c r="FX43" s="258"/>
      <c r="FY43" s="257"/>
      <c r="FZ43" s="258"/>
      <c r="GA43" s="257"/>
      <c r="GB43" s="258"/>
      <c r="GC43" s="257"/>
      <c r="GD43" s="258"/>
      <c r="GE43" s="257"/>
      <c r="GF43" s="258"/>
      <c r="GG43" s="257"/>
      <c r="GH43" s="258"/>
      <c r="GI43" s="257"/>
      <c r="GJ43" s="258"/>
      <c r="GK43" s="257"/>
      <c r="GL43" s="258"/>
      <c r="GM43" s="257"/>
      <c r="GN43" s="257"/>
      <c r="GO43" s="257"/>
      <c r="GP43" s="258"/>
      <c r="GQ43" s="257"/>
      <c r="GR43" s="258"/>
      <c r="GS43" s="257"/>
      <c r="GT43" s="258"/>
      <c r="GU43" s="257"/>
      <c r="GV43" s="258"/>
      <c r="GW43" s="257"/>
      <c r="GX43" s="258"/>
      <c r="GY43" s="257"/>
      <c r="GZ43" s="258"/>
      <c r="HA43" s="257"/>
      <c r="HB43" s="258"/>
      <c r="HC43" s="257"/>
      <c r="HD43" s="258"/>
      <c r="HE43" s="257"/>
      <c r="HF43" s="258"/>
      <c r="HG43" s="257"/>
      <c r="HH43" s="258"/>
      <c r="HI43" s="257"/>
      <c r="HJ43" s="258"/>
      <c r="HK43" s="257"/>
      <c r="HL43" s="258"/>
      <c r="HM43" s="257"/>
      <c r="HN43" s="258"/>
      <c r="HO43" s="257"/>
      <c r="HP43" s="258"/>
      <c r="HQ43" s="257"/>
      <c r="HR43" s="258"/>
      <c r="HS43" s="257"/>
      <c r="HT43" s="258"/>
      <c r="HU43" s="257"/>
      <c r="HV43" s="258"/>
      <c r="HW43" s="257"/>
      <c r="HX43" s="258"/>
      <c r="HY43" s="257"/>
      <c r="HZ43" s="258" t="s">
        <v>195</v>
      </c>
      <c r="IA43" s="257"/>
      <c r="IB43" s="258"/>
      <c r="IE43" s="303">
        <f t="shared" si="0"/>
        <v>17</v>
      </c>
      <c r="IF43" s="303">
        <f t="shared" si="1"/>
        <v>9</v>
      </c>
      <c r="IG43" s="303">
        <f t="shared" si="2"/>
        <v>8</v>
      </c>
      <c r="IH43" s="303">
        <f t="shared" si="3"/>
        <v>0</v>
      </c>
    </row>
    <row r="44" spans="1:242" s="30" customFormat="1" x14ac:dyDescent="0.2">
      <c r="A44" s="143">
        <v>308</v>
      </c>
      <c r="B44" s="143" t="s">
        <v>2716</v>
      </c>
      <c r="C44" s="143"/>
      <c r="D44" s="143"/>
      <c r="E44" s="244"/>
      <c r="F44" s="259" t="s">
        <v>196</v>
      </c>
      <c r="G44" s="260" t="s">
        <v>196</v>
      </c>
      <c r="H44" s="259" t="s">
        <v>196</v>
      </c>
      <c r="I44" s="260" t="s">
        <v>196</v>
      </c>
      <c r="J44" s="259" t="s">
        <v>196</v>
      </c>
      <c r="K44" s="260" t="s">
        <v>196</v>
      </c>
      <c r="L44" s="259" t="s">
        <v>196</v>
      </c>
      <c r="M44" s="260" t="s">
        <v>196</v>
      </c>
      <c r="N44" s="257"/>
      <c r="O44" s="258"/>
      <c r="P44" s="257"/>
      <c r="Q44" s="258"/>
      <c r="R44" s="257"/>
      <c r="S44" s="258"/>
      <c r="T44" s="257"/>
      <c r="U44" s="258"/>
      <c r="V44" s="257"/>
      <c r="W44" s="258"/>
      <c r="X44" s="257"/>
      <c r="Y44" s="258"/>
      <c r="Z44" s="257"/>
      <c r="AA44" s="258"/>
      <c r="AB44" s="257"/>
      <c r="AC44" s="258"/>
      <c r="AD44" s="257"/>
      <c r="AE44" s="258"/>
      <c r="AF44" s="257"/>
      <c r="AG44" s="258"/>
      <c r="AH44" s="257"/>
      <c r="AI44" s="258"/>
      <c r="AJ44" s="257"/>
      <c r="AK44" s="258"/>
      <c r="AL44" s="257"/>
      <c r="AM44" s="258"/>
      <c r="AN44" s="257"/>
      <c r="AO44" s="258"/>
      <c r="AP44" s="257"/>
      <c r="AQ44" s="258"/>
      <c r="AR44" s="257"/>
      <c r="AS44" s="258"/>
      <c r="AT44" s="257"/>
      <c r="AU44" s="258"/>
      <c r="AV44" s="257"/>
      <c r="AW44" s="258"/>
      <c r="AX44" s="257"/>
      <c r="AY44" s="258"/>
      <c r="AZ44" s="257"/>
      <c r="BA44" s="258"/>
      <c r="BB44" s="257"/>
      <c r="BC44" s="258"/>
      <c r="BD44" s="257"/>
      <c r="BE44" s="258"/>
      <c r="BF44" s="257"/>
      <c r="BG44" s="258"/>
      <c r="BH44" s="257"/>
      <c r="BI44" s="258"/>
      <c r="BJ44" s="257"/>
      <c r="BK44" s="258"/>
      <c r="BL44" s="257" t="s">
        <v>195</v>
      </c>
      <c r="BM44" s="258"/>
      <c r="BN44" s="257"/>
      <c r="BO44" s="258"/>
      <c r="BP44" s="257"/>
      <c r="BQ44" s="258"/>
      <c r="BR44" s="257"/>
      <c r="BS44" s="258"/>
      <c r="BT44" s="257"/>
      <c r="BU44" s="258"/>
      <c r="BV44" s="257"/>
      <c r="BW44" s="258"/>
      <c r="BX44" s="257"/>
      <c r="BY44" s="258"/>
      <c r="BZ44" s="257"/>
      <c r="CA44" s="258"/>
      <c r="CB44" s="257"/>
      <c r="CC44" s="258"/>
      <c r="CD44" s="257"/>
      <c r="CE44" s="258"/>
      <c r="CF44" s="257"/>
      <c r="CG44" s="258"/>
      <c r="CH44" s="257"/>
      <c r="CI44" s="258"/>
      <c r="CJ44" s="257"/>
      <c r="CK44" s="258"/>
      <c r="CL44" s="257"/>
      <c r="CM44" s="258"/>
      <c r="CN44" s="257"/>
      <c r="CO44" s="258"/>
      <c r="CP44" s="257"/>
      <c r="CQ44" s="258"/>
      <c r="CR44" s="257"/>
      <c r="CS44" s="258"/>
      <c r="CT44" s="257"/>
      <c r="CU44" s="258"/>
      <c r="CV44" s="257"/>
      <c r="CW44" s="258"/>
      <c r="CX44" s="257"/>
      <c r="CY44" s="258"/>
      <c r="CZ44" s="257"/>
      <c r="DA44" s="258"/>
      <c r="DB44" s="257"/>
      <c r="DC44" s="258"/>
      <c r="DD44" s="257"/>
      <c r="DE44" s="258"/>
      <c r="DF44" s="257"/>
      <c r="DG44" s="258"/>
      <c r="DH44" s="257"/>
      <c r="DI44" s="258"/>
      <c r="DJ44" s="257"/>
      <c r="DK44" s="258"/>
      <c r="DL44" s="257"/>
      <c r="DM44" s="258"/>
      <c r="DN44" s="257"/>
      <c r="DO44" s="258"/>
      <c r="DP44" s="257"/>
      <c r="DQ44" s="258"/>
      <c r="DR44" s="257"/>
      <c r="DS44" s="258"/>
      <c r="DT44" s="257"/>
      <c r="DU44" s="258"/>
      <c r="DV44" s="257"/>
      <c r="DW44" s="258"/>
      <c r="DX44" s="257"/>
      <c r="DY44" s="258"/>
      <c r="DZ44" s="257"/>
      <c r="EA44" s="258"/>
      <c r="EB44" s="257"/>
      <c r="EC44" s="258"/>
      <c r="ED44" s="258" t="s">
        <v>195</v>
      </c>
      <c r="EE44" s="257"/>
      <c r="EF44" s="258"/>
      <c r="EG44" s="257"/>
      <c r="EH44" s="258"/>
      <c r="EI44" s="257"/>
      <c r="EJ44" s="258"/>
      <c r="EK44" s="257"/>
      <c r="EL44" s="258" t="s">
        <v>195</v>
      </c>
      <c r="EM44" s="257"/>
      <c r="EN44" s="258"/>
      <c r="EO44" s="257" t="s">
        <v>195</v>
      </c>
      <c r="EP44" s="257" t="s">
        <v>195</v>
      </c>
      <c r="EQ44" s="257" t="s">
        <v>195</v>
      </c>
      <c r="ER44" s="257" t="s">
        <v>195</v>
      </c>
      <c r="ES44" s="257"/>
      <c r="ET44" s="258" t="s">
        <v>196</v>
      </c>
      <c r="EU44" s="257"/>
      <c r="EV44" s="258"/>
      <c r="EW44" s="257"/>
      <c r="EX44" s="258"/>
      <c r="EY44" s="257"/>
      <c r="EZ44" s="258"/>
      <c r="FA44" s="257"/>
      <c r="FB44" s="258"/>
      <c r="FC44" s="257"/>
      <c r="FD44" s="258"/>
      <c r="FE44" s="257"/>
      <c r="FF44" s="258"/>
      <c r="FG44" s="257"/>
      <c r="FH44" s="258"/>
      <c r="FI44" s="257"/>
      <c r="FJ44" s="258"/>
      <c r="FK44" s="257"/>
      <c r="FL44" s="258"/>
      <c r="FM44" s="257"/>
      <c r="FN44" s="258"/>
      <c r="FO44" s="257"/>
      <c r="FP44" s="258"/>
      <c r="FQ44" s="257"/>
      <c r="FR44" s="258"/>
      <c r="FS44" s="257"/>
      <c r="FT44" s="258"/>
      <c r="FU44" s="257"/>
      <c r="FV44" s="258"/>
      <c r="FW44" s="257"/>
      <c r="FX44" s="258"/>
      <c r="FY44" s="257"/>
      <c r="FZ44" s="258"/>
      <c r="GA44" s="257"/>
      <c r="GB44" s="258"/>
      <c r="GC44" s="257"/>
      <c r="GD44" s="258"/>
      <c r="GE44" s="257"/>
      <c r="GF44" s="258"/>
      <c r="GG44" s="257"/>
      <c r="GH44" s="258"/>
      <c r="GI44" s="257"/>
      <c r="GJ44" s="258"/>
      <c r="GK44" s="257"/>
      <c r="GL44" s="258"/>
      <c r="GM44" s="257"/>
      <c r="GN44" s="257"/>
      <c r="GO44" s="257"/>
      <c r="GP44" s="258"/>
      <c r="GQ44" s="257"/>
      <c r="GR44" s="258"/>
      <c r="GS44" s="257"/>
      <c r="GT44" s="258"/>
      <c r="GU44" s="257"/>
      <c r="GV44" s="258"/>
      <c r="GW44" s="257"/>
      <c r="GX44" s="258"/>
      <c r="GY44" s="257"/>
      <c r="GZ44" s="258"/>
      <c r="HA44" s="257"/>
      <c r="HB44" s="258"/>
      <c r="HC44" s="257"/>
      <c r="HD44" s="258"/>
      <c r="HE44" s="257"/>
      <c r="HF44" s="258"/>
      <c r="HG44" s="257"/>
      <c r="HH44" s="258"/>
      <c r="HI44" s="257"/>
      <c r="HJ44" s="258"/>
      <c r="HK44" s="257"/>
      <c r="HL44" s="258"/>
      <c r="HM44" s="257"/>
      <c r="HN44" s="258"/>
      <c r="HO44" s="257"/>
      <c r="HP44" s="258"/>
      <c r="HQ44" s="257"/>
      <c r="HR44" s="258"/>
      <c r="HS44" s="257"/>
      <c r="HT44" s="258"/>
      <c r="HU44" s="257"/>
      <c r="HV44" s="258"/>
      <c r="HW44" s="257"/>
      <c r="HX44" s="258"/>
      <c r="HY44" s="257"/>
      <c r="HZ44" s="258" t="s">
        <v>195</v>
      </c>
      <c r="IA44" s="257"/>
      <c r="IB44" s="258"/>
      <c r="IE44" s="303">
        <f t="shared" si="0"/>
        <v>17</v>
      </c>
      <c r="IF44" s="303">
        <f t="shared" si="1"/>
        <v>9</v>
      </c>
      <c r="IG44" s="303">
        <f t="shared" si="2"/>
        <v>8</v>
      </c>
      <c r="IH44" s="303">
        <f t="shared" si="3"/>
        <v>0</v>
      </c>
    </row>
    <row r="45" spans="1:242" s="30" customFormat="1" x14ac:dyDescent="0.2">
      <c r="A45" s="143">
        <v>309</v>
      </c>
      <c r="B45" s="143" t="s">
        <v>2717</v>
      </c>
      <c r="C45" s="143"/>
      <c r="D45" s="143"/>
      <c r="E45" s="244"/>
      <c r="F45" s="259" t="s">
        <v>196</v>
      </c>
      <c r="G45" s="260" t="s">
        <v>196</v>
      </c>
      <c r="H45" s="259" t="s">
        <v>196</v>
      </c>
      <c r="I45" s="260" t="s">
        <v>196</v>
      </c>
      <c r="J45" s="259" t="s">
        <v>196</v>
      </c>
      <c r="K45" s="260" t="s">
        <v>196</v>
      </c>
      <c r="L45" s="259" t="s">
        <v>196</v>
      </c>
      <c r="M45" s="260" t="s">
        <v>196</v>
      </c>
      <c r="N45" s="257"/>
      <c r="O45" s="258"/>
      <c r="P45" s="257"/>
      <c r="Q45" s="258"/>
      <c r="R45" s="257"/>
      <c r="S45" s="258"/>
      <c r="T45" s="257"/>
      <c r="U45" s="258"/>
      <c r="V45" s="257"/>
      <c r="W45" s="258"/>
      <c r="X45" s="257"/>
      <c r="Y45" s="258"/>
      <c r="Z45" s="257"/>
      <c r="AA45" s="258"/>
      <c r="AB45" s="257"/>
      <c r="AC45" s="258"/>
      <c r="AD45" s="257"/>
      <c r="AE45" s="258"/>
      <c r="AF45" s="257"/>
      <c r="AG45" s="258"/>
      <c r="AH45" s="257"/>
      <c r="AI45" s="258"/>
      <c r="AJ45" s="257"/>
      <c r="AK45" s="258"/>
      <c r="AL45" s="257"/>
      <c r="AM45" s="258"/>
      <c r="AN45" s="257"/>
      <c r="AO45" s="258"/>
      <c r="AP45" s="257"/>
      <c r="AQ45" s="258"/>
      <c r="AR45" s="257"/>
      <c r="AS45" s="258"/>
      <c r="AT45" s="257"/>
      <c r="AU45" s="258"/>
      <c r="AV45" s="257"/>
      <c r="AW45" s="258"/>
      <c r="AX45" s="257"/>
      <c r="AY45" s="258"/>
      <c r="AZ45" s="257"/>
      <c r="BA45" s="258"/>
      <c r="BB45" s="257"/>
      <c r="BC45" s="258"/>
      <c r="BD45" s="257"/>
      <c r="BE45" s="258"/>
      <c r="BF45" s="257"/>
      <c r="BG45" s="258"/>
      <c r="BH45" s="257"/>
      <c r="BI45" s="258"/>
      <c r="BJ45" s="257"/>
      <c r="BK45" s="258"/>
      <c r="BL45" s="257" t="s">
        <v>195</v>
      </c>
      <c r="BM45" s="258"/>
      <c r="BN45" s="257"/>
      <c r="BO45" s="258"/>
      <c r="BP45" s="257"/>
      <c r="BQ45" s="258"/>
      <c r="BR45" s="257"/>
      <c r="BS45" s="258"/>
      <c r="BT45" s="257"/>
      <c r="BU45" s="258"/>
      <c r="BV45" s="257"/>
      <c r="BW45" s="258"/>
      <c r="BX45" s="257"/>
      <c r="BY45" s="258"/>
      <c r="BZ45" s="257"/>
      <c r="CA45" s="258"/>
      <c r="CB45" s="257"/>
      <c r="CC45" s="258"/>
      <c r="CD45" s="257"/>
      <c r="CE45" s="258"/>
      <c r="CF45" s="257"/>
      <c r="CG45" s="258"/>
      <c r="CH45" s="257"/>
      <c r="CI45" s="258"/>
      <c r="CJ45" s="257"/>
      <c r="CK45" s="258"/>
      <c r="CL45" s="257"/>
      <c r="CM45" s="258"/>
      <c r="CN45" s="257"/>
      <c r="CO45" s="258"/>
      <c r="CP45" s="257"/>
      <c r="CQ45" s="258"/>
      <c r="CR45" s="257"/>
      <c r="CS45" s="258"/>
      <c r="CT45" s="257"/>
      <c r="CU45" s="258"/>
      <c r="CV45" s="257"/>
      <c r="CW45" s="258"/>
      <c r="CX45" s="257"/>
      <c r="CY45" s="258"/>
      <c r="CZ45" s="257"/>
      <c r="DA45" s="258"/>
      <c r="DB45" s="257"/>
      <c r="DC45" s="258"/>
      <c r="DD45" s="257"/>
      <c r="DE45" s="258"/>
      <c r="DF45" s="257"/>
      <c r="DG45" s="258"/>
      <c r="DH45" s="257"/>
      <c r="DI45" s="258"/>
      <c r="DJ45" s="257"/>
      <c r="DK45" s="258"/>
      <c r="DL45" s="257"/>
      <c r="DM45" s="258"/>
      <c r="DN45" s="257"/>
      <c r="DO45" s="258"/>
      <c r="DP45" s="257"/>
      <c r="DQ45" s="258"/>
      <c r="DR45" s="257"/>
      <c r="DS45" s="258"/>
      <c r="DT45" s="257"/>
      <c r="DU45" s="258"/>
      <c r="DV45" s="257"/>
      <c r="DW45" s="258"/>
      <c r="DX45" s="257"/>
      <c r="DY45" s="258"/>
      <c r="DZ45" s="257"/>
      <c r="EA45" s="258"/>
      <c r="EB45" s="257"/>
      <c r="EC45" s="258"/>
      <c r="ED45" s="258" t="s">
        <v>195</v>
      </c>
      <c r="EE45" s="257"/>
      <c r="EF45" s="258"/>
      <c r="EG45" s="257"/>
      <c r="EH45" s="258"/>
      <c r="EI45" s="257"/>
      <c r="EJ45" s="258"/>
      <c r="EK45" s="257"/>
      <c r="EL45" s="258" t="s">
        <v>195</v>
      </c>
      <c r="EM45" s="257"/>
      <c r="EN45" s="258"/>
      <c r="EO45" s="257" t="s">
        <v>195</v>
      </c>
      <c r="EP45" s="257" t="s">
        <v>195</v>
      </c>
      <c r="EQ45" s="257" t="s">
        <v>195</v>
      </c>
      <c r="ER45" s="257" t="s">
        <v>195</v>
      </c>
      <c r="ES45" s="257"/>
      <c r="ET45" s="258" t="s">
        <v>196</v>
      </c>
      <c r="EU45" s="257"/>
      <c r="EV45" s="258"/>
      <c r="EW45" s="257"/>
      <c r="EX45" s="258"/>
      <c r="EY45" s="257"/>
      <c r="EZ45" s="258"/>
      <c r="FA45" s="257"/>
      <c r="FB45" s="258"/>
      <c r="FC45" s="257"/>
      <c r="FD45" s="258"/>
      <c r="FE45" s="257"/>
      <c r="FF45" s="258"/>
      <c r="FG45" s="257"/>
      <c r="FH45" s="258"/>
      <c r="FI45" s="257"/>
      <c r="FJ45" s="258"/>
      <c r="FK45" s="257"/>
      <c r="FL45" s="258"/>
      <c r="FM45" s="257"/>
      <c r="FN45" s="258"/>
      <c r="FO45" s="257"/>
      <c r="FP45" s="258"/>
      <c r="FQ45" s="257"/>
      <c r="FR45" s="258"/>
      <c r="FS45" s="257"/>
      <c r="FT45" s="258"/>
      <c r="FU45" s="257"/>
      <c r="FV45" s="258"/>
      <c r="FW45" s="257"/>
      <c r="FX45" s="258"/>
      <c r="FY45" s="257"/>
      <c r="FZ45" s="258"/>
      <c r="GA45" s="257"/>
      <c r="GB45" s="258"/>
      <c r="GC45" s="257"/>
      <c r="GD45" s="258"/>
      <c r="GE45" s="257"/>
      <c r="GF45" s="258"/>
      <c r="GG45" s="257"/>
      <c r="GH45" s="258"/>
      <c r="GI45" s="257"/>
      <c r="GJ45" s="258"/>
      <c r="GK45" s="257"/>
      <c r="GL45" s="258"/>
      <c r="GM45" s="257"/>
      <c r="GN45" s="257"/>
      <c r="GO45" s="257"/>
      <c r="GP45" s="258"/>
      <c r="GQ45" s="257"/>
      <c r="GR45" s="258"/>
      <c r="GS45" s="257"/>
      <c r="GT45" s="258"/>
      <c r="GU45" s="257"/>
      <c r="GV45" s="258"/>
      <c r="GW45" s="257"/>
      <c r="GX45" s="258"/>
      <c r="GY45" s="257"/>
      <c r="GZ45" s="258"/>
      <c r="HA45" s="257"/>
      <c r="HB45" s="258"/>
      <c r="HC45" s="257"/>
      <c r="HD45" s="258"/>
      <c r="HE45" s="257"/>
      <c r="HF45" s="258"/>
      <c r="HG45" s="257"/>
      <c r="HH45" s="258"/>
      <c r="HI45" s="257"/>
      <c r="HJ45" s="258"/>
      <c r="HK45" s="257"/>
      <c r="HL45" s="258"/>
      <c r="HM45" s="257"/>
      <c r="HN45" s="258"/>
      <c r="HO45" s="257"/>
      <c r="HP45" s="258"/>
      <c r="HQ45" s="257"/>
      <c r="HR45" s="258"/>
      <c r="HS45" s="257"/>
      <c r="HT45" s="258"/>
      <c r="HU45" s="257"/>
      <c r="HV45" s="258"/>
      <c r="HW45" s="257"/>
      <c r="HX45" s="258"/>
      <c r="HY45" s="257"/>
      <c r="HZ45" s="258" t="s">
        <v>195</v>
      </c>
      <c r="IA45" s="257"/>
      <c r="IB45" s="258"/>
      <c r="IE45" s="303">
        <f t="shared" si="0"/>
        <v>17</v>
      </c>
      <c r="IF45" s="303">
        <f t="shared" si="1"/>
        <v>9</v>
      </c>
      <c r="IG45" s="303">
        <f t="shared" si="2"/>
        <v>8</v>
      </c>
      <c r="IH45" s="303">
        <f t="shared" si="3"/>
        <v>0</v>
      </c>
    </row>
    <row r="46" spans="1:242" s="30" customFormat="1" x14ac:dyDescent="0.2">
      <c r="A46" s="143">
        <v>310</v>
      </c>
      <c r="B46" s="143" t="s">
        <v>2718</v>
      </c>
      <c r="C46" s="143"/>
      <c r="D46" s="143"/>
      <c r="E46" s="244"/>
      <c r="F46" s="259" t="s">
        <v>196</v>
      </c>
      <c r="G46" s="260" t="s">
        <v>196</v>
      </c>
      <c r="H46" s="259" t="s">
        <v>196</v>
      </c>
      <c r="I46" s="260" t="s">
        <v>196</v>
      </c>
      <c r="J46" s="259" t="s">
        <v>196</v>
      </c>
      <c r="K46" s="260" t="s">
        <v>196</v>
      </c>
      <c r="L46" s="259" t="s">
        <v>196</v>
      </c>
      <c r="M46" s="260" t="s">
        <v>196</v>
      </c>
      <c r="N46" s="257"/>
      <c r="O46" s="258"/>
      <c r="P46" s="257"/>
      <c r="Q46" s="258"/>
      <c r="R46" s="257"/>
      <c r="S46" s="258"/>
      <c r="T46" s="257"/>
      <c r="U46" s="258"/>
      <c r="V46" s="257"/>
      <c r="W46" s="258"/>
      <c r="X46" s="257"/>
      <c r="Y46" s="258"/>
      <c r="Z46" s="257"/>
      <c r="AA46" s="258"/>
      <c r="AB46" s="257"/>
      <c r="AC46" s="258"/>
      <c r="AD46" s="257"/>
      <c r="AE46" s="258"/>
      <c r="AF46" s="257"/>
      <c r="AG46" s="258"/>
      <c r="AH46" s="257"/>
      <c r="AI46" s="258"/>
      <c r="AJ46" s="257"/>
      <c r="AK46" s="258"/>
      <c r="AL46" s="257"/>
      <c r="AM46" s="258"/>
      <c r="AN46" s="257"/>
      <c r="AO46" s="258"/>
      <c r="AP46" s="257"/>
      <c r="AQ46" s="258"/>
      <c r="AR46" s="257"/>
      <c r="AS46" s="258"/>
      <c r="AT46" s="257"/>
      <c r="AU46" s="258"/>
      <c r="AV46" s="257"/>
      <c r="AW46" s="258"/>
      <c r="AX46" s="257"/>
      <c r="AY46" s="258"/>
      <c r="AZ46" s="257"/>
      <c r="BA46" s="258"/>
      <c r="BB46" s="257"/>
      <c r="BC46" s="258"/>
      <c r="BD46" s="257"/>
      <c r="BE46" s="258"/>
      <c r="BF46" s="257"/>
      <c r="BG46" s="258"/>
      <c r="BH46" s="257"/>
      <c r="BI46" s="258"/>
      <c r="BJ46" s="257"/>
      <c r="BK46" s="258"/>
      <c r="BL46" s="257" t="s">
        <v>195</v>
      </c>
      <c r="BM46" s="258"/>
      <c r="BN46" s="257"/>
      <c r="BO46" s="258"/>
      <c r="BP46" s="257"/>
      <c r="BQ46" s="258"/>
      <c r="BR46" s="257"/>
      <c r="BS46" s="258"/>
      <c r="BT46" s="257"/>
      <c r="BU46" s="258"/>
      <c r="BV46" s="257"/>
      <c r="BW46" s="258"/>
      <c r="BX46" s="257"/>
      <c r="BY46" s="258"/>
      <c r="BZ46" s="257"/>
      <c r="CA46" s="258"/>
      <c r="CB46" s="257"/>
      <c r="CC46" s="258"/>
      <c r="CD46" s="257"/>
      <c r="CE46" s="258"/>
      <c r="CF46" s="257"/>
      <c r="CG46" s="258"/>
      <c r="CH46" s="257"/>
      <c r="CI46" s="258"/>
      <c r="CJ46" s="257"/>
      <c r="CK46" s="258"/>
      <c r="CL46" s="257"/>
      <c r="CM46" s="258"/>
      <c r="CN46" s="257"/>
      <c r="CO46" s="258"/>
      <c r="CP46" s="257"/>
      <c r="CQ46" s="258"/>
      <c r="CR46" s="257"/>
      <c r="CS46" s="258"/>
      <c r="CT46" s="257"/>
      <c r="CU46" s="258"/>
      <c r="CV46" s="257"/>
      <c r="CW46" s="258"/>
      <c r="CX46" s="257"/>
      <c r="CY46" s="258"/>
      <c r="CZ46" s="257"/>
      <c r="DA46" s="258"/>
      <c r="DB46" s="257"/>
      <c r="DC46" s="258"/>
      <c r="DD46" s="257"/>
      <c r="DE46" s="258"/>
      <c r="DF46" s="257"/>
      <c r="DG46" s="258"/>
      <c r="DH46" s="257"/>
      <c r="DI46" s="258"/>
      <c r="DJ46" s="257"/>
      <c r="DK46" s="258"/>
      <c r="DL46" s="257"/>
      <c r="DM46" s="258"/>
      <c r="DN46" s="257"/>
      <c r="DO46" s="258"/>
      <c r="DP46" s="257"/>
      <c r="DQ46" s="258"/>
      <c r="DR46" s="257"/>
      <c r="DS46" s="258"/>
      <c r="DT46" s="257"/>
      <c r="DU46" s="258"/>
      <c r="DV46" s="257"/>
      <c r="DW46" s="258"/>
      <c r="DX46" s="257"/>
      <c r="DY46" s="258"/>
      <c r="DZ46" s="257"/>
      <c r="EA46" s="258"/>
      <c r="EB46" s="257"/>
      <c r="EC46" s="258"/>
      <c r="ED46" s="258" t="s">
        <v>195</v>
      </c>
      <c r="EE46" s="257"/>
      <c r="EF46" s="258"/>
      <c r="EG46" s="257"/>
      <c r="EH46" s="258"/>
      <c r="EI46" s="257"/>
      <c r="EJ46" s="258"/>
      <c r="EK46" s="257"/>
      <c r="EL46" s="258" t="s">
        <v>195</v>
      </c>
      <c r="EM46" s="257"/>
      <c r="EN46" s="258"/>
      <c r="EO46" s="257" t="s">
        <v>195</v>
      </c>
      <c r="EP46" s="257" t="s">
        <v>195</v>
      </c>
      <c r="EQ46" s="257" t="s">
        <v>195</v>
      </c>
      <c r="ER46" s="257" t="s">
        <v>195</v>
      </c>
      <c r="ES46" s="257"/>
      <c r="ET46" s="258" t="s">
        <v>196</v>
      </c>
      <c r="EU46" s="257"/>
      <c r="EV46" s="258"/>
      <c r="EW46" s="257"/>
      <c r="EX46" s="258"/>
      <c r="EY46" s="257"/>
      <c r="EZ46" s="258"/>
      <c r="FA46" s="257"/>
      <c r="FB46" s="258"/>
      <c r="FC46" s="257"/>
      <c r="FD46" s="258"/>
      <c r="FE46" s="257"/>
      <c r="FF46" s="258"/>
      <c r="FG46" s="257"/>
      <c r="FH46" s="258"/>
      <c r="FI46" s="257"/>
      <c r="FJ46" s="258"/>
      <c r="FK46" s="257"/>
      <c r="FL46" s="258"/>
      <c r="FM46" s="257"/>
      <c r="FN46" s="258"/>
      <c r="FO46" s="257"/>
      <c r="FP46" s="258"/>
      <c r="FQ46" s="257"/>
      <c r="FR46" s="258"/>
      <c r="FS46" s="257"/>
      <c r="FT46" s="258"/>
      <c r="FU46" s="257"/>
      <c r="FV46" s="258"/>
      <c r="FW46" s="257"/>
      <c r="FX46" s="258"/>
      <c r="FY46" s="257"/>
      <c r="FZ46" s="258"/>
      <c r="GA46" s="257"/>
      <c r="GB46" s="258"/>
      <c r="GC46" s="257"/>
      <c r="GD46" s="258"/>
      <c r="GE46" s="257"/>
      <c r="GF46" s="258"/>
      <c r="GG46" s="257"/>
      <c r="GH46" s="258"/>
      <c r="GI46" s="257"/>
      <c r="GJ46" s="258"/>
      <c r="GK46" s="257"/>
      <c r="GL46" s="258"/>
      <c r="GM46" s="257"/>
      <c r="GN46" s="257"/>
      <c r="GO46" s="257"/>
      <c r="GP46" s="258"/>
      <c r="GQ46" s="257"/>
      <c r="GR46" s="258"/>
      <c r="GS46" s="257"/>
      <c r="GT46" s="258"/>
      <c r="GU46" s="257"/>
      <c r="GV46" s="258"/>
      <c r="GW46" s="257"/>
      <c r="GX46" s="258"/>
      <c r="GY46" s="257"/>
      <c r="GZ46" s="258"/>
      <c r="HA46" s="257"/>
      <c r="HB46" s="258"/>
      <c r="HC46" s="257"/>
      <c r="HD46" s="258"/>
      <c r="HE46" s="257"/>
      <c r="HF46" s="258"/>
      <c r="HG46" s="257"/>
      <c r="HH46" s="258"/>
      <c r="HI46" s="257"/>
      <c r="HJ46" s="258"/>
      <c r="HK46" s="257"/>
      <c r="HL46" s="258"/>
      <c r="HM46" s="257"/>
      <c r="HN46" s="258"/>
      <c r="HO46" s="257"/>
      <c r="HP46" s="258"/>
      <c r="HQ46" s="257"/>
      <c r="HR46" s="258"/>
      <c r="HS46" s="257"/>
      <c r="HT46" s="258"/>
      <c r="HU46" s="257"/>
      <c r="HV46" s="258"/>
      <c r="HW46" s="257"/>
      <c r="HX46" s="258"/>
      <c r="HY46" s="257"/>
      <c r="HZ46" s="258" t="s">
        <v>195</v>
      </c>
      <c r="IA46" s="257"/>
      <c r="IB46" s="258"/>
      <c r="IE46" s="303">
        <f t="shared" si="0"/>
        <v>17</v>
      </c>
      <c r="IF46" s="303">
        <f t="shared" si="1"/>
        <v>9</v>
      </c>
      <c r="IG46" s="303">
        <f t="shared" si="2"/>
        <v>8</v>
      </c>
      <c r="IH46" s="303">
        <f t="shared" si="3"/>
        <v>0</v>
      </c>
    </row>
    <row r="47" spans="1:242" s="30" customFormat="1" x14ac:dyDescent="0.2">
      <c r="A47" s="292">
        <v>311</v>
      </c>
      <c r="B47" s="292" t="s">
        <v>2719</v>
      </c>
      <c r="C47" s="292"/>
      <c r="D47" s="292"/>
      <c r="E47" s="293">
        <v>39814</v>
      </c>
      <c r="F47" s="295" t="s">
        <v>196</v>
      </c>
      <c r="G47" s="295" t="s">
        <v>196</v>
      </c>
      <c r="H47" s="295" t="s">
        <v>196</v>
      </c>
      <c r="I47" s="295" t="s">
        <v>196</v>
      </c>
      <c r="J47" s="295" t="s">
        <v>196</v>
      </c>
      <c r="K47" s="295" t="s">
        <v>196</v>
      </c>
      <c r="L47" s="295" t="s">
        <v>196</v>
      </c>
      <c r="M47" s="295" t="s">
        <v>196</v>
      </c>
      <c r="N47" s="295" t="s">
        <v>196</v>
      </c>
      <c r="O47" s="295" t="s">
        <v>196</v>
      </c>
      <c r="P47" s="295" t="s">
        <v>196</v>
      </c>
      <c r="Q47" s="295" t="s">
        <v>196</v>
      </c>
      <c r="R47" s="295" t="s">
        <v>196</v>
      </c>
      <c r="S47" s="295" t="s">
        <v>196</v>
      </c>
      <c r="T47" s="295" t="s">
        <v>196</v>
      </c>
      <c r="U47" s="295" t="s">
        <v>196</v>
      </c>
      <c r="V47" s="295" t="s">
        <v>196</v>
      </c>
      <c r="W47" s="295" t="s">
        <v>196</v>
      </c>
      <c r="X47" s="295" t="s">
        <v>196</v>
      </c>
      <c r="Y47" s="295" t="s">
        <v>196</v>
      </c>
      <c r="Z47" s="295" t="s">
        <v>196</v>
      </c>
      <c r="AA47" s="295" t="s">
        <v>196</v>
      </c>
      <c r="AB47" s="295" t="s">
        <v>196</v>
      </c>
      <c r="AC47" s="295" t="s">
        <v>196</v>
      </c>
      <c r="AD47" s="295" t="s">
        <v>196</v>
      </c>
      <c r="AE47" s="295" t="s">
        <v>196</v>
      </c>
      <c r="AF47" s="295" t="s">
        <v>196</v>
      </c>
      <c r="AG47" s="295" t="s">
        <v>196</v>
      </c>
      <c r="AH47" s="295" t="s">
        <v>196</v>
      </c>
      <c r="AI47" s="295" t="s">
        <v>196</v>
      </c>
      <c r="AJ47" s="295" t="s">
        <v>196</v>
      </c>
      <c r="AK47" s="295" t="s">
        <v>196</v>
      </c>
      <c r="AL47" s="295" t="s">
        <v>196</v>
      </c>
      <c r="AM47" s="295" t="s">
        <v>196</v>
      </c>
      <c r="AN47" s="295" t="s">
        <v>196</v>
      </c>
      <c r="AO47" s="295" t="s">
        <v>196</v>
      </c>
      <c r="AP47" s="295" t="s">
        <v>196</v>
      </c>
      <c r="AQ47" s="295" t="s">
        <v>196</v>
      </c>
      <c r="AR47" s="295" t="s">
        <v>196</v>
      </c>
      <c r="AS47" s="295" t="s">
        <v>196</v>
      </c>
      <c r="AT47" s="295" t="s">
        <v>196</v>
      </c>
      <c r="AU47" s="295" t="s">
        <v>196</v>
      </c>
      <c r="AV47" s="295" t="s">
        <v>196</v>
      </c>
      <c r="AW47" s="295" t="s">
        <v>196</v>
      </c>
      <c r="AX47" s="295" t="s">
        <v>196</v>
      </c>
      <c r="AY47" s="295" t="s">
        <v>196</v>
      </c>
      <c r="AZ47" s="295" t="s">
        <v>196</v>
      </c>
      <c r="BA47" s="295" t="s">
        <v>196</v>
      </c>
      <c r="BB47" s="295" t="s">
        <v>196</v>
      </c>
      <c r="BC47" s="295" t="s">
        <v>196</v>
      </c>
      <c r="BD47" s="295" t="s">
        <v>196</v>
      </c>
      <c r="BE47" s="295" t="s">
        <v>196</v>
      </c>
      <c r="BF47" s="295" t="s">
        <v>196</v>
      </c>
      <c r="BG47" s="295" t="s">
        <v>196</v>
      </c>
      <c r="BH47" s="295" t="s">
        <v>196</v>
      </c>
      <c r="BI47" s="295" t="s">
        <v>196</v>
      </c>
      <c r="BJ47" s="295" t="s">
        <v>196</v>
      </c>
      <c r="BK47" s="295" t="s">
        <v>196</v>
      </c>
      <c r="BL47" s="295" t="s">
        <v>196</v>
      </c>
      <c r="BM47" s="295" t="s">
        <v>196</v>
      </c>
      <c r="BN47" s="295" t="s">
        <v>196</v>
      </c>
      <c r="BO47" s="295" t="s">
        <v>196</v>
      </c>
      <c r="BP47" s="295" t="s">
        <v>196</v>
      </c>
      <c r="BQ47" s="295" t="s">
        <v>196</v>
      </c>
      <c r="BR47" s="295" t="s">
        <v>196</v>
      </c>
      <c r="BS47" s="295" t="s">
        <v>196</v>
      </c>
      <c r="BT47" s="295" t="s">
        <v>196</v>
      </c>
      <c r="BU47" s="295" t="s">
        <v>196</v>
      </c>
      <c r="BV47" s="295" t="s">
        <v>196</v>
      </c>
      <c r="BW47" s="295" t="s">
        <v>196</v>
      </c>
      <c r="BX47" s="295" t="s">
        <v>196</v>
      </c>
      <c r="BY47" s="295" t="s">
        <v>196</v>
      </c>
      <c r="BZ47" s="295" t="s">
        <v>196</v>
      </c>
      <c r="CA47" s="295" t="s">
        <v>196</v>
      </c>
      <c r="CB47" s="295" t="s">
        <v>196</v>
      </c>
      <c r="CC47" s="295" t="s">
        <v>196</v>
      </c>
      <c r="CD47" s="295" t="s">
        <v>196</v>
      </c>
      <c r="CE47" s="295" t="s">
        <v>196</v>
      </c>
      <c r="CF47" s="295" t="s">
        <v>196</v>
      </c>
      <c r="CG47" s="295" t="s">
        <v>196</v>
      </c>
      <c r="CH47" s="295" t="s">
        <v>196</v>
      </c>
      <c r="CI47" s="295" t="s">
        <v>196</v>
      </c>
      <c r="CJ47" s="295" t="s">
        <v>196</v>
      </c>
      <c r="CK47" s="295" t="s">
        <v>196</v>
      </c>
      <c r="CL47" s="295" t="s">
        <v>196</v>
      </c>
      <c r="CM47" s="295" t="s">
        <v>196</v>
      </c>
      <c r="CN47" s="295" t="s">
        <v>196</v>
      </c>
      <c r="CO47" s="295" t="s">
        <v>196</v>
      </c>
      <c r="CP47" s="295" t="s">
        <v>196</v>
      </c>
      <c r="CQ47" s="295" t="s">
        <v>196</v>
      </c>
      <c r="CR47" s="295" t="s">
        <v>196</v>
      </c>
      <c r="CS47" s="295" t="s">
        <v>196</v>
      </c>
      <c r="CT47" s="295" t="s">
        <v>196</v>
      </c>
      <c r="CU47" s="295" t="s">
        <v>196</v>
      </c>
      <c r="CV47" s="295" t="s">
        <v>196</v>
      </c>
      <c r="CW47" s="295" t="s">
        <v>196</v>
      </c>
      <c r="CX47" s="295" t="s">
        <v>196</v>
      </c>
      <c r="CY47" s="295" t="s">
        <v>196</v>
      </c>
      <c r="CZ47" s="295" t="s">
        <v>196</v>
      </c>
      <c r="DA47" s="295" t="s">
        <v>196</v>
      </c>
      <c r="DB47" s="295" t="s">
        <v>196</v>
      </c>
      <c r="DC47" s="295" t="s">
        <v>196</v>
      </c>
      <c r="DD47" s="295" t="s">
        <v>196</v>
      </c>
      <c r="DE47" s="295" t="s">
        <v>196</v>
      </c>
      <c r="DF47" s="295" t="s">
        <v>196</v>
      </c>
      <c r="DG47" s="295" t="s">
        <v>196</v>
      </c>
      <c r="DH47" s="295" t="s">
        <v>196</v>
      </c>
      <c r="DI47" s="295" t="s">
        <v>196</v>
      </c>
      <c r="DJ47" s="295" t="s">
        <v>196</v>
      </c>
      <c r="DK47" s="295" t="s">
        <v>196</v>
      </c>
      <c r="DL47" s="295" t="s">
        <v>196</v>
      </c>
      <c r="DM47" s="295" t="s">
        <v>196</v>
      </c>
      <c r="DN47" s="295" t="s">
        <v>196</v>
      </c>
      <c r="DO47" s="295" t="s">
        <v>196</v>
      </c>
      <c r="DP47" s="295" t="s">
        <v>196</v>
      </c>
      <c r="DQ47" s="295" t="s">
        <v>196</v>
      </c>
      <c r="DR47" s="295" t="s">
        <v>196</v>
      </c>
      <c r="DS47" s="295" t="s">
        <v>196</v>
      </c>
      <c r="DT47" s="295" t="s">
        <v>196</v>
      </c>
      <c r="DU47" s="295" t="s">
        <v>196</v>
      </c>
      <c r="DV47" s="295" t="s">
        <v>196</v>
      </c>
      <c r="DW47" s="295" t="s">
        <v>196</v>
      </c>
      <c r="DX47" s="295" t="s">
        <v>196</v>
      </c>
      <c r="DY47" s="295" t="s">
        <v>196</v>
      </c>
      <c r="DZ47" s="295" t="s">
        <v>196</v>
      </c>
      <c r="EA47" s="295" t="s">
        <v>196</v>
      </c>
      <c r="EB47" s="295" t="s">
        <v>196</v>
      </c>
      <c r="EC47" s="295" t="s">
        <v>196</v>
      </c>
      <c r="ED47" s="295" t="s">
        <v>196</v>
      </c>
      <c r="EE47" s="295" t="s">
        <v>196</v>
      </c>
      <c r="EF47" s="295" t="s">
        <v>196</v>
      </c>
      <c r="EG47" s="295" t="s">
        <v>196</v>
      </c>
      <c r="EH47" s="295" t="s">
        <v>196</v>
      </c>
      <c r="EI47" s="295" t="s">
        <v>196</v>
      </c>
      <c r="EJ47" s="295" t="s">
        <v>196</v>
      </c>
      <c r="EK47" s="295" t="s">
        <v>196</v>
      </c>
      <c r="EL47" s="295" t="s">
        <v>196</v>
      </c>
      <c r="EM47" s="295" t="s">
        <v>196</v>
      </c>
      <c r="EN47" s="295" t="s">
        <v>196</v>
      </c>
      <c r="EO47" s="295" t="s">
        <v>196</v>
      </c>
      <c r="EP47" s="295" t="s">
        <v>195</v>
      </c>
      <c r="EQ47" s="295" t="s">
        <v>195</v>
      </c>
      <c r="ER47" s="295" t="s">
        <v>195</v>
      </c>
      <c r="ES47" s="295" t="s">
        <v>196</v>
      </c>
      <c r="ET47" s="295" t="s">
        <v>196</v>
      </c>
      <c r="EU47" s="295" t="s">
        <v>196</v>
      </c>
      <c r="EV47" s="295" t="s">
        <v>196</v>
      </c>
      <c r="EW47" s="295" t="s">
        <v>196</v>
      </c>
      <c r="EX47" s="295" t="s">
        <v>196</v>
      </c>
      <c r="EY47" s="295" t="s">
        <v>196</v>
      </c>
      <c r="EZ47" s="295" t="s">
        <v>196</v>
      </c>
      <c r="FA47" s="295" t="s">
        <v>196</v>
      </c>
      <c r="FB47" s="295" t="s">
        <v>196</v>
      </c>
      <c r="FC47" s="295" t="s">
        <v>196</v>
      </c>
      <c r="FD47" s="295" t="s">
        <v>196</v>
      </c>
      <c r="FE47" s="295" t="s">
        <v>196</v>
      </c>
      <c r="FF47" s="295" t="s">
        <v>196</v>
      </c>
      <c r="FG47" s="295" t="s">
        <v>196</v>
      </c>
      <c r="FH47" s="295" t="s">
        <v>196</v>
      </c>
      <c r="FI47" s="295" t="s">
        <v>196</v>
      </c>
      <c r="FJ47" s="295" t="s">
        <v>196</v>
      </c>
      <c r="FK47" s="295" t="s">
        <v>196</v>
      </c>
      <c r="FL47" s="295" t="s">
        <v>196</v>
      </c>
      <c r="FM47" s="295" t="s">
        <v>196</v>
      </c>
      <c r="FN47" s="295" t="s">
        <v>196</v>
      </c>
      <c r="FO47" s="295" t="s">
        <v>196</v>
      </c>
      <c r="FP47" s="295" t="s">
        <v>196</v>
      </c>
      <c r="FQ47" s="295" t="s">
        <v>196</v>
      </c>
      <c r="FR47" s="295" t="s">
        <v>196</v>
      </c>
      <c r="FS47" s="295" t="s">
        <v>196</v>
      </c>
      <c r="FT47" s="295" t="s">
        <v>196</v>
      </c>
      <c r="FU47" s="295" t="s">
        <v>196</v>
      </c>
      <c r="FV47" s="295" t="s">
        <v>196</v>
      </c>
      <c r="FW47" s="295" t="s">
        <v>196</v>
      </c>
      <c r="FX47" s="295" t="s">
        <v>196</v>
      </c>
      <c r="FY47" s="295" t="s">
        <v>196</v>
      </c>
      <c r="FZ47" s="295" t="s">
        <v>196</v>
      </c>
      <c r="GA47" s="295" t="s">
        <v>196</v>
      </c>
      <c r="GB47" s="295" t="s">
        <v>196</v>
      </c>
      <c r="GC47" s="295" t="s">
        <v>196</v>
      </c>
      <c r="GD47" s="295" t="s">
        <v>196</v>
      </c>
      <c r="GE47" s="295" t="s">
        <v>196</v>
      </c>
      <c r="GF47" s="295" t="s">
        <v>196</v>
      </c>
      <c r="GG47" s="295" t="s">
        <v>196</v>
      </c>
      <c r="GH47" s="295" t="s">
        <v>196</v>
      </c>
      <c r="GI47" s="295" t="s">
        <v>196</v>
      </c>
      <c r="GJ47" s="295" t="s">
        <v>196</v>
      </c>
      <c r="GK47" s="295" t="s">
        <v>196</v>
      </c>
      <c r="GL47" s="295" t="s">
        <v>196</v>
      </c>
      <c r="GM47" s="295" t="s">
        <v>196</v>
      </c>
      <c r="GN47" s="295"/>
      <c r="GO47" s="295"/>
      <c r="GP47" s="295" t="s">
        <v>196</v>
      </c>
      <c r="GQ47" s="295" t="s">
        <v>196</v>
      </c>
      <c r="GR47" s="295" t="s">
        <v>196</v>
      </c>
      <c r="GS47" s="295" t="s">
        <v>196</v>
      </c>
      <c r="GT47" s="295" t="s">
        <v>196</v>
      </c>
      <c r="GU47" s="295" t="s">
        <v>196</v>
      </c>
      <c r="GV47" s="295" t="s">
        <v>196</v>
      </c>
      <c r="GW47" s="295" t="s">
        <v>196</v>
      </c>
      <c r="GX47" s="295" t="s">
        <v>196</v>
      </c>
      <c r="GY47" s="295" t="s">
        <v>196</v>
      </c>
      <c r="GZ47" s="295" t="s">
        <v>196</v>
      </c>
      <c r="HA47" s="295" t="s">
        <v>196</v>
      </c>
      <c r="HB47" s="295" t="s">
        <v>196</v>
      </c>
      <c r="HC47" s="295" t="s">
        <v>196</v>
      </c>
      <c r="HD47" s="295" t="s">
        <v>196</v>
      </c>
      <c r="HE47" s="295" t="s">
        <v>196</v>
      </c>
      <c r="HF47" s="295" t="s">
        <v>196</v>
      </c>
      <c r="HG47" s="295" t="s">
        <v>196</v>
      </c>
      <c r="HH47" s="295" t="s">
        <v>196</v>
      </c>
      <c r="HI47" s="295" t="s">
        <v>196</v>
      </c>
      <c r="HJ47" s="295" t="s">
        <v>196</v>
      </c>
      <c r="HK47" s="295" t="s">
        <v>196</v>
      </c>
      <c r="HL47" s="295" t="s">
        <v>196</v>
      </c>
      <c r="HM47" s="295" t="s">
        <v>196</v>
      </c>
      <c r="HN47" s="295" t="s">
        <v>196</v>
      </c>
      <c r="HO47" s="295" t="s">
        <v>196</v>
      </c>
      <c r="HP47" s="295" t="s">
        <v>196</v>
      </c>
      <c r="HQ47" s="295" t="s">
        <v>196</v>
      </c>
      <c r="HR47" s="295" t="s">
        <v>196</v>
      </c>
      <c r="HS47" s="295" t="s">
        <v>196</v>
      </c>
      <c r="HT47" s="295" t="s">
        <v>196</v>
      </c>
      <c r="HU47" s="295" t="s">
        <v>196</v>
      </c>
      <c r="HV47" s="295" t="s">
        <v>196</v>
      </c>
      <c r="HW47" s="295" t="s">
        <v>196</v>
      </c>
      <c r="HX47" s="295" t="s">
        <v>196</v>
      </c>
      <c r="HY47" s="295" t="s">
        <v>196</v>
      </c>
      <c r="HZ47" s="295" t="s">
        <v>196</v>
      </c>
      <c r="IA47" s="295"/>
      <c r="IB47" s="258"/>
      <c r="IE47" s="303">
        <f t="shared" si="0"/>
        <v>227</v>
      </c>
      <c r="IF47" s="303">
        <f t="shared" si="1"/>
        <v>224</v>
      </c>
      <c r="IG47" s="303">
        <f t="shared" si="2"/>
        <v>3</v>
      </c>
      <c r="IH47" s="303">
        <f t="shared" si="3"/>
        <v>0</v>
      </c>
    </row>
    <row r="48" spans="1:242" s="30" customFormat="1" x14ac:dyDescent="0.2">
      <c r="A48" s="143">
        <v>312</v>
      </c>
      <c r="B48" s="143" t="s">
        <v>2720</v>
      </c>
      <c r="C48" s="143"/>
      <c r="D48" s="143"/>
      <c r="E48" s="244"/>
      <c r="F48" s="259" t="s">
        <v>196</v>
      </c>
      <c r="G48" s="260" t="s">
        <v>196</v>
      </c>
      <c r="H48" s="259" t="s">
        <v>196</v>
      </c>
      <c r="I48" s="260" t="s">
        <v>196</v>
      </c>
      <c r="J48" s="259" t="s">
        <v>196</v>
      </c>
      <c r="K48" s="260" t="s">
        <v>196</v>
      </c>
      <c r="L48" s="259" t="s">
        <v>196</v>
      </c>
      <c r="M48" s="260" t="s">
        <v>196</v>
      </c>
      <c r="N48" s="257"/>
      <c r="O48" s="258"/>
      <c r="P48" s="257"/>
      <c r="Q48" s="258"/>
      <c r="R48" s="257"/>
      <c r="S48" s="258"/>
      <c r="T48" s="257"/>
      <c r="U48" s="258"/>
      <c r="V48" s="257"/>
      <c r="W48" s="258"/>
      <c r="X48" s="257"/>
      <c r="Y48" s="258"/>
      <c r="Z48" s="257"/>
      <c r="AA48" s="258"/>
      <c r="AB48" s="257"/>
      <c r="AC48" s="258"/>
      <c r="AD48" s="257"/>
      <c r="AE48" s="258"/>
      <c r="AF48" s="257"/>
      <c r="AG48" s="258"/>
      <c r="AH48" s="257"/>
      <c r="AI48" s="258"/>
      <c r="AJ48" s="257"/>
      <c r="AK48" s="258"/>
      <c r="AL48" s="257"/>
      <c r="AM48" s="258"/>
      <c r="AN48" s="257"/>
      <c r="AO48" s="258"/>
      <c r="AP48" s="257"/>
      <c r="AQ48" s="258"/>
      <c r="AR48" s="257"/>
      <c r="AS48" s="258"/>
      <c r="AT48" s="257"/>
      <c r="AU48" s="258"/>
      <c r="AV48" s="257"/>
      <c r="AW48" s="258"/>
      <c r="AX48" s="257"/>
      <c r="AY48" s="258"/>
      <c r="AZ48" s="257"/>
      <c r="BA48" s="258"/>
      <c r="BB48" s="257"/>
      <c r="BC48" s="258"/>
      <c r="BD48" s="257"/>
      <c r="BE48" s="258"/>
      <c r="BF48" s="257"/>
      <c r="BG48" s="258"/>
      <c r="BH48" s="257"/>
      <c r="BI48" s="258"/>
      <c r="BJ48" s="257"/>
      <c r="BK48" s="258"/>
      <c r="BL48" s="257"/>
      <c r="BM48" s="258"/>
      <c r="BN48" s="257"/>
      <c r="BO48" s="258"/>
      <c r="BP48" s="257"/>
      <c r="BQ48" s="258"/>
      <c r="BR48" s="257"/>
      <c r="BS48" s="258"/>
      <c r="BT48" s="257"/>
      <c r="BU48" s="258"/>
      <c r="BV48" s="257"/>
      <c r="BW48" s="258"/>
      <c r="BX48" s="257"/>
      <c r="BY48" s="258"/>
      <c r="BZ48" s="257"/>
      <c r="CA48" s="258"/>
      <c r="CB48" s="257"/>
      <c r="CC48" s="258"/>
      <c r="CD48" s="257"/>
      <c r="CE48" s="258"/>
      <c r="CF48" s="257"/>
      <c r="CG48" s="258"/>
      <c r="CH48" s="257"/>
      <c r="CI48" s="258"/>
      <c r="CJ48" s="257"/>
      <c r="CK48" s="258"/>
      <c r="CL48" s="257"/>
      <c r="CM48" s="258"/>
      <c r="CN48" s="257"/>
      <c r="CO48" s="258"/>
      <c r="CP48" s="257"/>
      <c r="CQ48" s="258"/>
      <c r="CR48" s="257"/>
      <c r="CS48" s="258"/>
      <c r="CT48" s="257"/>
      <c r="CU48" s="258"/>
      <c r="CV48" s="257"/>
      <c r="CW48" s="258"/>
      <c r="CX48" s="257"/>
      <c r="CY48" s="258"/>
      <c r="CZ48" s="257"/>
      <c r="DA48" s="258"/>
      <c r="DB48" s="257"/>
      <c r="DC48" s="258"/>
      <c r="DD48" s="257"/>
      <c r="DE48" s="258"/>
      <c r="DF48" s="257"/>
      <c r="DG48" s="258"/>
      <c r="DH48" s="257"/>
      <c r="DI48" s="258"/>
      <c r="DJ48" s="257"/>
      <c r="DK48" s="258"/>
      <c r="DL48" s="257"/>
      <c r="DM48" s="258"/>
      <c r="DN48" s="257"/>
      <c r="DO48" s="258"/>
      <c r="DP48" s="257"/>
      <c r="DQ48" s="258"/>
      <c r="DR48" s="257"/>
      <c r="DS48" s="258"/>
      <c r="DT48" s="257"/>
      <c r="DU48" s="258"/>
      <c r="DV48" s="257"/>
      <c r="DW48" s="258"/>
      <c r="DX48" s="257"/>
      <c r="DY48" s="258"/>
      <c r="DZ48" s="257"/>
      <c r="EA48" s="258"/>
      <c r="EB48" s="257"/>
      <c r="EC48" s="258"/>
      <c r="ED48" s="258" t="s">
        <v>195</v>
      </c>
      <c r="EE48" s="257"/>
      <c r="EF48" s="258"/>
      <c r="EG48" s="257"/>
      <c r="EH48" s="258"/>
      <c r="EI48" s="257"/>
      <c r="EJ48" s="258"/>
      <c r="EK48" s="257"/>
      <c r="EL48" s="258">
        <v>0</v>
      </c>
      <c r="EM48" s="257"/>
      <c r="EN48" s="258"/>
      <c r="EO48" s="257" t="s">
        <v>196</v>
      </c>
      <c r="EP48" s="257" t="s">
        <v>196</v>
      </c>
      <c r="EQ48" s="257" t="s">
        <v>196</v>
      </c>
      <c r="ER48" s="257" t="s">
        <v>196</v>
      </c>
      <c r="ES48" s="257"/>
      <c r="ET48" s="258" t="s">
        <v>196</v>
      </c>
      <c r="EU48" s="257"/>
      <c r="EV48" s="258"/>
      <c r="EW48" s="257"/>
      <c r="EX48" s="258"/>
      <c r="EY48" s="257"/>
      <c r="EZ48" s="258"/>
      <c r="FA48" s="257"/>
      <c r="FB48" s="258"/>
      <c r="FC48" s="257"/>
      <c r="FD48" s="258"/>
      <c r="FE48" s="257"/>
      <c r="FF48" s="258"/>
      <c r="FG48" s="257"/>
      <c r="FH48" s="258"/>
      <c r="FI48" s="257"/>
      <c r="FJ48" s="258"/>
      <c r="FK48" s="257"/>
      <c r="FL48" s="258"/>
      <c r="FM48" s="257"/>
      <c r="FN48" s="258"/>
      <c r="FO48" s="257"/>
      <c r="FP48" s="258"/>
      <c r="FQ48" s="257"/>
      <c r="FR48" s="258"/>
      <c r="FS48" s="257"/>
      <c r="FT48" s="258"/>
      <c r="FU48" s="257"/>
      <c r="FV48" s="258"/>
      <c r="FW48" s="257"/>
      <c r="FX48" s="258"/>
      <c r="FY48" s="257"/>
      <c r="FZ48" s="258"/>
      <c r="GA48" s="257"/>
      <c r="GB48" s="258"/>
      <c r="GC48" s="257"/>
      <c r="GD48" s="258"/>
      <c r="GE48" s="257"/>
      <c r="GF48" s="258"/>
      <c r="GG48" s="257"/>
      <c r="GH48" s="258"/>
      <c r="GI48" s="257"/>
      <c r="GJ48" s="258"/>
      <c r="GK48" s="257"/>
      <c r="GL48" s="258"/>
      <c r="GM48" s="257"/>
      <c r="GN48" s="257"/>
      <c r="GO48" s="257"/>
      <c r="GP48" s="258"/>
      <c r="GQ48" s="257"/>
      <c r="GR48" s="258"/>
      <c r="GS48" s="257"/>
      <c r="GT48" s="258"/>
      <c r="GU48" s="257"/>
      <c r="GV48" s="258"/>
      <c r="GW48" s="257"/>
      <c r="GX48" s="258"/>
      <c r="GY48" s="257"/>
      <c r="GZ48" s="258"/>
      <c r="HA48" s="257"/>
      <c r="HB48" s="258"/>
      <c r="HC48" s="257"/>
      <c r="HD48" s="258"/>
      <c r="HE48" s="257"/>
      <c r="HF48" s="258"/>
      <c r="HG48" s="257"/>
      <c r="HH48" s="258"/>
      <c r="HI48" s="257"/>
      <c r="HJ48" s="258"/>
      <c r="HK48" s="257"/>
      <c r="HL48" s="258"/>
      <c r="HM48" s="257"/>
      <c r="HN48" s="258"/>
      <c r="HO48" s="257"/>
      <c r="HP48" s="258"/>
      <c r="HQ48" s="257"/>
      <c r="HR48" s="258"/>
      <c r="HS48" s="257"/>
      <c r="HT48" s="258"/>
      <c r="HU48" s="257"/>
      <c r="HV48" s="258"/>
      <c r="HW48" s="257"/>
      <c r="HX48" s="258"/>
      <c r="HY48" s="257"/>
      <c r="HZ48" s="258" t="s">
        <v>195</v>
      </c>
      <c r="IA48" s="257"/>
      <c r="IB48" s="258"/>
      <c r="IE48" s="303">
        <f t="shared" si="0"/>
        <v>16</v>
      </c>
      <c r="IF48" s="303">
        <f t="shared" si="1"/>
        <v>13</v>
      </c>
      <c r="IG48" s="303">
        <f t="shared" si="2"/>
        <v>2</v>
      </c>
      <c r="IH48" s="303">
        <f t="shared" si="3"/>
        <v>1</v>
      </c>
    </row>
    <row r="49" spans="1:242" s="30" customFormat="1" x14ac:dyDescent="0.2">
      <c r="A49" s="292">
        <v>313</v>
      </c>
      <c r="B49" s="292" t="s">
        <v>2721</v>
      </c>
      <c r="C49" s="292"/>
      <c r="D49" s="292"/>
      <c r="E49" s="293">
        <v>39814</v>
      </c>
      <c r="F49" s="295" t="s">
        <v>196</v>
      </c>
      <c r="G49" s="295" t="s">
        <v>196</v>
      </c>
      <c r="H49" s="295" t="s">
        <v>196</v>
      </c>
      <c r="I49" s="295" t="s">
        <v>196</v>
      </c>
      <c r="J49" s="295" t="s">
        <v>196</v>
      </c>
      <c r="K49" s="295" t="s">
        <v>196</v>
      </c>
      <c r="L49" s="295" t="s">
        <v>196</v>
      </c>
      <c r="M49" s="295" t="s">
        <v>196</v>
      </c>
      <c r="N49" s="295" t="s">
        <v>196</v>
      </c>
      <c r="O49" s="295" t="s">
        <v>196</v>
      </c>
      <c r="P49" s="295" t="s">
        <v>196</v>
      </c>
      <c r="Q49" s="295" t="s">
        <v>196</v>
      </c>
      <c r="R49" s="295" t="s">
        <v>196</v>
      </c>
      <c r="S49" s="295" t="s">
        <v>196</v>
      </c>
      <c r="T49" s="295" t="s">
        <v>196</v>
      </c>
      <c r="U49" s="295" t="s">
        <v>196</v>
      </c>
      <c r="V49" s="295" t="s">
        <v>196</v>
      </c>
      <c r="W49" s="295" t="s">
        <v>196</v>
      </c>
      <c r="X49" s="295" t="s">
        <v>196</v>
      </c>
      <c r="Y49" s="295" t="s">
        <v>196</v>
      </c>
      <c r="Z49" s="295" t="s">
        <v>196</v>
      </c>
      <c r="AA49" s="295" t="s">
        <v>196</v>
      </c>
      <c r="AB49" s="295" t="s">
        <v>196</v>
      </c>
      <c r="AC49" s="295" t="s">
        <v>196</v>
      </c>
      <c r="AD49" s="295" t="s">
        <v>196</v>
      </c>
      <c r="AE49" s="295" t="s">
        <v>196</v>
      </c>
      <c r="AF49" s="295" t="s">
        <v>196</v>
      </c>
      <c r="AG49" s="295" t="s">
        <v>196</v>
      </c>
      <c r="AH49" s="295" t="s">
        <v>196</v>
      </c>
      <c r="AI49" s="295" t="s">
        <v>196</v>
      </c>
      <c r="AJ49" s="295" t="s">
        <v>196</v>
      </c>
      <c r="AK49" s="295" t="s">
        <v>196</v>
      </c>
      <c r="AL49" s="295" t="s">
        <v>196</v>
      </c>
      <c r="AM49" s="295" t="s">
        <v>196</v>
      </c>
      <c r="AN49" s="295" t="s">
        <v>196</v>
      </c>
      <c r="AO49" s="295" t="s">
        <v>196</v>
      </c>
      <c r="AP49" s="295" t="s">
        <v>196</v>
      </c>
      <c r="AQ49" s="295" t="s">
        <v>196</v>
      </c>
      <c r="AR49" s="295" t="s">
        <v>196</v>
      </c>
      <c r="AS49" s="295" t="s">
        <v>196</v>
      </c>
      <c r="AT49" s="295" t="s">
        <v>196</v>
      </c>
      <c r="AU49" s="295" t="s">
        <v>196</v>
      </c>
      <c r="AV49" s="295" t="s">
        <v>196</v>
      </c>
      <c r="AW49" s="295" t="s">
        <v>196</v>
      </c>
      <c r="AX49" s="295" t="s">
        <v>196</v>
      </c>
      <c r="AY49" s="295" t="s">
        <v>196</v>
      </c>
      <c r="AZ49" s="295" t="s">
        <v>196</v>
      </c>
      <c r="BA49" s="295" t="s">
        <v>196</v>
      </c>
      <c r="BB49" s="295" t="s">
        <v>196</v>
      </c>
      <c r="BC49" s="295" t="s">
        <v>196</v>
      </c>
      <c r="BD49" s="295" t="s">
        <v>196</v>
      </c>
      <c r="BE49" s="295" t="s">
        <v>196</v>
      </c>
      <c r="BF49" s="295" t="s">
        <v>196</v>
      </c>
      <c r="BG49" s="295" t="s">
        <v>196</v>
      </c>
      <c r="BH49" s="295" t="s">
        <v>196</v>
      </c>
      <c r="BI49" s="295" t="s">
        <v>196</v>
      </c>
      <c r="BJ49" s="295" t="s">
        <v>196</v>
      </c>
      <c r="BK49" s="295" t="s">
        <v>196</v>
      </c>
      <c r="BL49" s="295" t="s">
        <v>196</v>
      </c>
      <c r="BM49" s="295" t="s">
        <v>196</v>
      </c>
      <c r="BN49" s="295" t="s">
        <v>196</v>
      </c>
      <c r="BO49" s="295" t="s">
        <v>196</v>
      </c>
      <c r="BP49" s="295" t="s">
        <v>196</v>
      </c>
      <c r="BQ49" s="295" t="s">
        <v>196</v>
      </c>
      <c r="BR49" s="295" t="s">
        <v>196</v>
      </c>
      <c r="BS49" s="295" t="s">
        <v>196</v>
      </c>
      <c r="BT49" s="295" t="s">
        <v>196</v>
      </c>
      <c r="BU49" s="295" t="s">
        <v>196</v>
      </c>
      <c r="BV49" s="295" t="s">
        <v>196</v>
      </c>
      <c r="BW49" s="295" t="s">
        <v>196</v>
      </c>
      <c r="BX49" s="295" t="s">
        <v>196</v>
      </c>
      <c r="BY49" s="295" t="s">
        <v>196</v>
      </c>
      <c r="BZ49" s="295" t="s">
        <v>196</v>
      </c>
      <c r="CA49" s="295" t="s">
        <v>196</v>
      </c>
      <c r="CB49" s="295" t="s">
        <v>196</v>
      </c>
      <c r="CC49" s="295" t="s">
        <v>196</v>
      </c>
      <c r="CD49" s="295" t="s">
        <v>196</v>
      </c>
      <c r="CE49" s="295" t="s">
        <v>196</v>
      </c>
      <c r="CF49" s="295" t="s">
        <v>196</v>
      </c>
      <c r="CG49" s="295" t="s">
        <v>196</v>
      </c>
      <c r="CH49" s="295" t="s">
        <v>196</v>
      </c>
      <c r="CI49" s="295" t="s">
        <v>196</v>
      </c>
      <c r="CJ49" s="295" t="s">
        <v>196</v>
      </c>
      <c r="CK49" s="295" t="s">
        <v>196</v>
      </c>
      <c r="CL49" s="295" t="s">
        <v>196</v>
      </c>
      <c r="CM49" s="295" t="s">
        <v>196</v>
      </c>
      <c r="CN49" s="295" t="s">
        <v>196</v>
      </c>
      <c r="CO49" s="295" t="s">
        <v>196</v>
      </c>
      <c r="CP49" s="295" t="s">
        <v>196</v>
      </c>
      <c r="CQ49" s="295" t="s">
        <v>196</v>
      </c>
      <c r="CR49" s="295" t="s">
        <v>196</v>
      </c>
      <c r="CS49" s="295" t="s">
        <v>196</v>
      </c>
      <c r="CT49" s="295" t="s">
        <v>196</v>
      </c>
      <c r="CU49" s="295" t="s">
        <v>196</v>
      </c>
      <c r="CV49" s="295" t="s">
        <v>196</v>
      </c>
      <c r="CW49" s="295" t="s">
        <v>196</v>
      </c>
      <c r="CX49" s="295" t="s">
        <v>196</v>
      </c>
      <c r="CY49" s="295" t="s">
        <v>196</v>
      </c>
      <c r="CZ49" s="295" t="s">
        <v>196</v>
      </c>
      <c r="DA49" s="295" t="s">
        <v>196</v>
      </c>
      <c r="DB49" s="295" t="s">
        <v>196</v>
      </c>
      <c r="DC49" s="295" t="s">
        <v>196</v>
      </c>
      <c r="DD49" s="295" t="s">
        <v>196</v>
      </c>
      <c r="DE49" s="295" t="s">
        <v>196</v>
      </c>
      <c r="DF49" s="295" t="s">
        <v>196</v>
      </c>
      <c r="DG49" s="295" t="s">
        <v>196</v>
      </c>
      <c r="DH49" s="295" t="s">
        <v>196</v>
      </c>
      <c r="DI49" s="295" t="s">
        <v>196</v>
      </c>
      <c r="DJ49" s="295" t="s">
        <v>196</v>
      </c>
      <c r="DK49" s="295" t="s">
        <v>196</v>
      </c>
      <c r="DL49" s="295" t="s">
        <v>196</v>
      </c>
      <c r="DM49" s="295" t="s">
        <v>196</v>
      </c>
      <c r="DN49" s="295" t="s">
        <v>196</v>
      </c>
      <c r="DO49" s="295" t="s">
        <v>196</v>
      </c>
      <c r="DP49" s="295" t="s">
        <v>196</v>
      </c>
      <c r="DQ49" s="295" t="s">
        <v>196</v>
      </c>
      <c r="DR49" s="295" t="s">
        <v>196</v>
      </c>
      <c r="DS49" s="295" t="s">
        <v>196</v>
      </c>
      <c r="DT49" s="295" t="s">
        <v>196</v>
      </c>
      <c r="DU49" s="295" t="s">
        <v>196</v>
      </c>
      <c r="DV49" s="295" t="s">
        <v>196</v>
      </c>
      <c r="DW49" s="295" t="s">
        <v>196</v>
      </c>
      <c r="DX49" s="295" t="s">
        <v>196</v>
      </c>
      <c r="DY49" s="295" t="s">
        <v>196</v>
      </c>
      <c r="DZ49" s="295" t="s">
        <v>196</v>
      </c>
      <c r="EA49" s="295" t="s">
        <v>196</v>
      </c>
      <c r="EB49" s="295" t="s">
        <v>196</v>
      </c>
      <c r="EC49" s="295" t="s">
        <v>196</v>
      </c>
      <c r="ED49" s="295" t="s">
        <v>196</v>
      </c>
      <c r="EE49" s="295" t="s">
        <v>196</v>
      </c>
      <c r="EF49" s="295" t="s">
        <v>196</v>
      </c>
      <c r="EG49" s="295" t="s">
        <v>196</v>
      </c>
      <c r="EH49" s="295" t="s">
        <v>196</v>
      </c>
      <c r="EI49" s="295" t="s">
        <v>196</v>
      </c>
      <c r="EJ49" s="295" t="s">
        <v>196</v>
      </c>
      <c r="EK49" s="295" t="s">
        <v>196</v>
      </c>
      <c r="EL49" s="295" t="s">
        <v>196</v>
      </c>
      <c r="EM49" s="295" t="s">
        <v>196</v>
      </c>
      <c r="EN49" s="295" t="s">
        <v>196</v>
      </c>
      <c r="EO49" s="295" t="s">
        <v>196</v>
      </c>
      <c r="EP49" s="295" t="s">
        <v>196</v>
      </c>
      <c r="EQ49" s="295" t="s">
        <v>196</v>
      </c>
      <c r="ER49" s="295" t="s">
        <v>196</v>
      </c>
      <c r="ES49" s="295" t="s">
        <v>196</v>
      </c>
      <c r="ET49" s="295" t="s">
        <v>196</v>
      </c>
      <c r="EU49" s="295" t="s">
        <v>196</v>
      </c>
      <c r="EV49" s="295" t="s">
        <v>196</v>
      </c>
      <c r="EW49" s="295" t="s">
        <v>196</v>
      </c>
      <c r="EX49" s="295" t="s">
        <v>196</v>
      </c>
      <c r="EY49" s="295" t="s">
        <v>196</v>
      </c>
      <c r="EZ49" s="295" t="s">
        <v>196</v>
      </c>
      <c r="FA49" s="295" t="s">
        <v>196</v>
      </c>
      <c r="FB49" s="295" t="s">
        <v>196</v>
      </c>
      <c r="FC49" s="295" t="s">
        <v>196</v>
      </c>
      <c r="FD49" s="295" t="s">
        <v>196</v>
      </c>
      <c r="FE49" s="295" t="s">
        <v>196</v>
      </c>
      <c r="FF49" s="295" t="s">
        <v>196</v>
      </c>
      <c r="FG49" s="295" t="s">
        <v>196</v>
      </c>
      <c r="FH49" s="295" t="s">
        <v>196</v>
      </c>
      <c r="FI49" s="295" t="s">
        <v>196</v>
      </c>
      <c r="FJ49" s="295" t="s">
        <v>196</v>
      </c>
      <c r="FK49" s="295" t="s">
        <v>196</v>
      </c>
      <c r="FL49" s="295" t="s">
        <v>196</v>
      </c>
      <c r="FM49" s="295" t="s">
        <v>196</v>
      </c>
      <c r="FN49" s="295" t="s">
        <v>196</v>
      </c>
      <c r="FO49" s="295" t="s">
        <v>196</v>
      </c>
      <c r="FP49" s="295" t="s">
        <v>196</v>
      </c>
      <c r="FQ49" s="295" t="s">
        <v>196</v>
      </c>
      <c r="FR49" s="295" t="s">
        <v>196</v>
      </c>
      <c r="FS49" s="295" t="s">
        <v>196</v>
      </c>
      <c r="FT49" s="295" t="s">
        <v>196</v>
      </c>
      <c r="FU49" s="295" t="s">
        <v>196</v>
      </c>
      <c r="FV49" s="295" t="s">
        <v>196</v>
      </c>
      <c r="FW49" s="295" t="s">
        <v>196</v>
      </c>
      <c r="FX49" s="295" t="s">
        <v>196</v>
      </c>
      <c r="FY49" s="295" t="s">
        <v>196</v>
      </c>
      <c r="FZ49" s="295" t="s">
        <v>196</v>
      </c>
      <c r="GA49" s="295" t="s">
        <v>196</v>
      </c>
      <c r="GB49" s="295" t="s">
        <v>196</v>
      </c>
      <c r="GC49" s="295" t="s">
        <v>196</v>
      </c>
      <c r="GD49" s="295" t="s">
        <v>196</v>
      </c>
      <c r="GE49" s="295" t="s">
        <v>196</v>
      </c>
      <c r="GF49" s="295" t="s">
        <v>196</v>
      </c>
      <c r="GG49" s="295" t="s">
        <v>196</v>
      </c>
      <c r="GH49" s="295" t="s">
        <v>196</v>
      </c>
      <c r="GI49" s="295" t="s">
        <v>196</v>
      </c>
      <c r="GJ49" s="295" t="s">
        <v>196</v>
      </c>
      <c r="GK49" s="295" t="s">
        <v>196</v>
      </c>
      <c r="GL49" s="295" t="s">
        <v>196</v>
      </c>
      <c r="GM49" s="295" t="s">
        <v>196</v>
      </c>
      <c r="GN49" s="295"/>
      <c r="GO49" s="295"/>
      <c r="GP49" s="295" t="s">
        <v>196</v>
      </c>
      <c r="GQ49" s="295" t="s">
        <v>196</v>
      </c>
      <c r="GR49" s="295" t="s">
        <v>196</v>
      </c>
      <c r="GS49" s="295" t="s">
        <v>196</v>
      </c>
      <c r="GT49" s="295" t="s">
        <v>196</v>
      </c>
      <c r="GU49" s="295" t="s">
        <v>196</v>
      </c>
      <c r="GV49" s="295" t="s">
        <v>196</v>
      </c>
      <c r="GW49" s="295" t="s">
        <v>196</v>
      </c>
      <c r="GX49" s="295" t="s">
        <v>196</v>
      </c>
      <c r="GY49" s="295" t="s">
        <v>196</v>
      </c>
      <c r="GZ49" s="295" t="s">
        <v>196</v>
      </c>
      <c r="HA49" s="295" t="s">
        <v>196</v>
      </c>
      <c r="HB49" s="295" t="s">
        <v>196</v>
      </c>
      <c r="HC49" s="295" t="s">
        <v>196</v>
      </c>
      <c r="HD49" s="295" t="s">
        <v>196</v>
      </c>
      <c r="HE49" s="295" t="s">
        <v>196</v>
      </c>
      <c r="HF49" s="295" t="s">
        <v>196</v>
      </c>
      <c r="HG49" s="295" t="s">
        <v>196</v>
      </c>
      <c r="HH49" s="295" t="s">
        <v>196</v>
      </c>
      <c r="HI49" s="295" t="s">
        <v>196</v>
      </c>
      <c r="HJ49" s="295" t="s">
        <v>196</v>
      </c>
      <c r="HK49" s="295" t="s">
        <v>196</v>
      </c>
      <c r="HL49" s="295" t="s">
        <v>196</v>
      </c>
      <c r="HM49" s="295" t="s">
        <v>196</v>
      </c>
      <c r="HN49" s="295" t="s">
        <v>196</v>
      </c>
      <c r="HO49" s="295" t="s">
        <v>196</v>
      </c>
      <c r="HP49" s="295" t="s">
        <v>196</v>
      </c>
      <c r="HQ49" s="295" t="s">
        <v>196</v>
      </c>
      <c r="HR49" s="295" t="s">
        <v>196</v>
      </c>
      <c r="HS49" s="295" t="s">
        <v>196</v>
      </c>
      <c r="HT49" s="295" t="s">
        <v>196</v>
      </c>
      <c r="HU49" s="295" t="s">
        <v>196</v>
      </c>
      <c r="HV49" s="295" t="s">
        <v>196</v>
      </c>
      <c r="HW49" s="295" t="s">
        <v>196</v>
      </c>
      <c r="HX49" s="295" t="s">
        <v>196</v>
      </c>
      <c r="HY49" s="295" t="s">
        <v>196</v>
      </c>
      <c r="HZ49" s="295" t="s">
        <v>196</v>
      </c>
      <c r="IA49" s="295"/>
      <c r="IB49" s="258"/>
      <c r="IE49" s="303">
        <f t="shared" si="0"/>
        <v>227</v>
      </c>
      <c r="IF49" s="303">
        <f t="shared" si="1"/>
        <v>227</v>
      </c>
      <c r="IG49" s="303">
        <f t="shared" si="2"/>
        <v>0</v>
      </c>
      <c r="IH49" s="303">
        <f t="shared" si="3"/>
        <v>0</v>
      </c>
    </row>
    <row r="50" spans="1:242" s="30" customFormat="1" x14ac:dyDescent="0.2">
      <c r="A50" s="143">
        <v>314</v>
      </c>
      <c r="B50" s="143" t="s">
        <v>2722</v>
      </c>
      <c r="C50" s="143"/>
      <c r="D50" s="143"/>
      <c r="E50" s="244"/>
      <c r="F50" s="259" t="s">
        <v>196</v>
      </c>
      <c r="G50" s="260" t="s">
        <v>196</v>
      </c>
      <c r="H50" s="259" t="s">
        <v>196</v>
      </c>
      <c r="I50" s="260" t="s">
        <v>196</v>
      </c>
      <c r="J50" s="259" t="s">
        <v>196</v>
      </c>
      <c r="K50" s="260" t="s">
        <v>196</v>
      </c>
      <c r="L50" s="259" t="s">
        <v>196</v>
      </c>
      <c r="M50" s="260" t="s">
        <v>196</v>
      </c>
      <c r="N50" s="257"/>
      <c r="O50" s="258"/>
      <c r="P50" s="257"/>
      <c r="Q50" s="258"/>
      <c r="R50" s="257"/>
      <c r="S50" s="258"/>
      <c r="T50" s="257"/>
      <c r="U50" s="258"/>
      <c r="V50" s="257"/>
      <c r="W50" s="258"/>
      <c r="X50" s="257"/>
      <c r="Y50" s="258"/>
      <c r="Z50" s="257"/>
      <c r="AA50" s="258"/>
      <c r="AB50" s="257"/>
      <c r="AC50" s="258"/>
      <c r="AD50" s="257"/>
      <c r="AE50" s="258"/>
      <c r="AF50" s="257"/>
      <c r="AG50" s="258"/>
      <c r="AH50" s="257"/>
      <c r="AI50" s="258"/>
      <c r="AJ50" s="257"/>
      <c r="AK50" s="258"/>
      <c r="AL50" s="257"/>
      <c r="AM50" s="258"/>
      <c r="AN50" s="257"/>
      <c r="AO50" s="258"/>
      <c r="AP50" s="257"/>
      <c r="AQ50" s="258"/>
      <c r="AR50" s="257"/>
      <c r="AS50" s="258"/>
      <c r="AT50" s="257"/>
      <c r="AU50" s="258"/>
      <c r="AV50" s="257"/>
      <c r="AW50" s="258"/>
      <c r="AX50" s="257"/>
      <c r="AY50" s="258"/>
      <c r="AZ50" s="257"/>
      <c r="BA50" s="258"/>
      <c r="BB50" s="257"/>
      <c r="BC50" s="258"/>
      <c r="BD50" s="257"/>
      <c r="BE50" s="258"/>
      <c r="BF50" s="257"/>
      <c r="BG50" s="258"/>
      <c r="BH50" s="257"/>
      <c r="BI50" s="258"/>
      <c r="BJ50" s="257"/>
      <c r="BK50" s="258"/>
      <c r="BL50" s="257" t="s">
        <v>195</v>
      </c>
      <c r="BM50" s="258"/>
      <c r="BN50" s="257"/>
      <c r="BO50" s="258"/>
      <c r="BP50" s="257"/>
      <c r="BQ50" s="258"/>
      <c r="BR50" s="257"/>
      <c r="BS50" s="258"/>
      <c r="BT50" s="257"/>
      <c r="BU50" s="258"/>
      <c r="BV50" s="257"/>
      <c r="BW50" s="258"/>
      <c r="BX50" s="257"/>
      <c r="BY50" s="258"/>
      <c r="BZ50" s="257"/>
      <c r="CA50" s="258"/>
      <c r="CB50" s="257"/>
      <c r="CC50" s="258"/>
      <c r="CD50" s="257"/>
      <c r="CE50" s="258"/>
      <c r="CF50" s="257"/>
      <c r="CG50" s="258"/>
      <c r="CH50" s="257"/>
      <c r="CI50" s="258"/>
      <c r="CJ50" s="257"/>
      <c r="CK50" s="258"/>
      <c r="CL50" s="257"/>
      <c r="CM50" s="258"/>
      <c r="CN50" s="257"/>
      <c r="CO50" s="258"/>
      <c r="CP50" s="257"/>
      <c r="CQ50" s="258"/>
      <c r="CR50" s="257"/>
      <c r="CS50" s="258"/>
      <c r="CT50" s="257"/>
      <c r="CU50" s="258"/>
      <c r="CV50" s="257"/>
      <c r="CW50" s="258"/>
      <c r="CX50" s="257"/>
      <c r="CY50" s="258"/>
      <c r="CZ50" s="257"/>
      <c r="DA50" s="258"/>
      <c r="DB50" s="257"/>
      <c r="DC50" s="258"/>
      <c r="DD50" s="257"/>
      <c r="DE50" s="258"/>
      <c r="DF50" s="257"/>
      <c r="DG50" s="258"/>
      <c r="DH50" s="257"/>
      <c r="DI50" s="258"/>
      <c r="DJ50" s="257"/>
      <c r="DK50" s="258"/>
      <c r="DL50" s="257"/>
      <c r="DM50" s="258"/>
      <c r="DN50" s="257"/>
      <c r="DO50" s="258"/>
      <c r="DP50" s="257"/>
      <c r="DQ50" s="258"/>
      <c r="DR50" s="257"/>
      <c r="DS50" s="258"/>
      <c r="DT50" s="257"/>
      <c r="DU50" s="258"/>
      <c r="DV50" s="257"/>
      <c r="DW50" s="258"/>
      <c r="DX50" s="257"/>
      <c r="DY50" s="258"/>
      <c r="DZ50" s="257"/>
      <c r="EA50" s="258"/>
      <c r="EB50" s="257"/>
      <c r="EC50" s="258"/>
      <c r="ED50" s="258" t="s">
        <v>196</v>
      </c>
      <c r="EE50" s="257"/>
      <c r="EF50" s="258"/>
      <c r="EG50" s="257"/>
      <c r="EH50" s="258"/>
      <c r="EI50" s="257"/>
      <c r="EJ50" s="258"/>
      <c r="EK50" s="257"/>
      <c r="EL50" s="258">
        <v>0</v>
      </c>
      <c r="EM50" s="257"/>
      <c r="EN50" s="258"/>
      <c r="EO50" s="257" t="s">
        <v>196</v>
      </c>
      <c r="EP50" s="257" t="s">
        <v>196</v>
      </c>
      <c r="EQ50" s="257" t="s">
        <v>196</v>
      </c>
      <c r="ER50" s="257" t="s">
        <v>196</v>
      </c>
      <c r="ES50" s="257"/>
      <c r="ET50" s="258" t="s">
        <v>196</v>
      </c>
      <c r="EU50" s="257"/>
      <c r="EV50" s="258"/>
      <c r="EW50" s="257"/>
      <c r="EX50" s="258"/>
      <c r="EY50" s="257"/>
      <c r="EZ50" s="258"/>
      <c r="FA50" s="257"/>
      <c r="FB50" s="258"/>
      <c r="FC50" s="257"/>
      <c r="FD50" s="258"/>
      <c r="FE50" s="257"/>
      <c r="FF50" s="258"/>
      <c r="FG50" s="257"/>
      <c r="FH50" s="258"/>
      <c r="FI50" s="257"/>
      <c r="FJ50" s="258"/>
      <c r="FK50" s="257"/>
      <c r="FL50" s="258"/>
      <c r="FM50" s="257"/>
      <c r="FN50" s="258"/>
      <c r="FO50" s="257"/>
      <c r="FP50" s="258"/>
      <c r="FQ50" s="257"/>
      <c r="FR50" s="258"/>
      <c r="FS50" s="257"/>
      <c r="FT50" s="258"/>
      <c r="FU50" s="257"/>
      <c r="FV50" s="258"/>
      <c r="FW50" s="257"/>
      <c r="FX50" s="258"/>
      <c r="FY50" s="257"/>
      <c r="FZ50" s="258"/>
      <c r="GA50" s="257"/>
      <c r="GB50" s="258"/>
      <c r="GC50" s="257"/>
      <c r="GD50" s="258"/>
      <c r="GE50" s="257"/>
      <c r="GF50" s="258"/>
      <c r="GG50" s="257"/>
      <c r="GH50" s="258"/>
      <c r="GI50" s="257"/>
      <c r="GJ50" s="258"/>
      <c r="GK50" s="257"/>
      <c r="GL50" s="258"/>
      <c r="GM50" s="257"/>
      <c r="GN50" s="257"/>
      <c r="GO50" s="257"/>
      <c r="GP50" s="258"/>
      <c r="GQ50" s="257"/>
      <c r="GR50" s="258"/>
      <c r="GS50" s="257"/>
      <c r="GT50" s="258"/>
      <c r="GU50" s="257"/>
      <c r="GV50" s="258"/>
      <c r="GW50" s="257"/>
      <c r="GX50" s="258"/>
      <c r="GY50" s="257"/>
      <c r="GZ50" s="258"/>
      <c r="HA50" s="257"/>
      <c r="HB50" s="258"/>
      <c r="HC50" s="257"/>
      <c r="HD50" s="258"/>
      <c r="HE50" s="257"/>
      <c r="HF50" s="258"/>
      <c r="HG50" s="257"/>
      <c r="HH50" s="258"/>
      <c r="HI50" s="257"/>
      <c r="HJ50" s="258"/>
      <c r="HK50" s="257"/>
      <c r="HL50" s="258"/>
      <c r="HM50" s="257"/>
      <c r="HN50" s="258"/>
      <c r="HO50" s="257"/>
      <c r="HP50" s="258"/>
      <c r="HQ50" s="257"/>
      <c r="HR50" s="258"/>
      <c r="HS50" s="257"/>
      <c r="HT50" s="258"/>
      <c r="HU50" s="257"/>
      <c r="HV50" s="258"/>
      <c r="HW50" s="257"/>
      <c r="HX50" s="258"/>
      <c r="HY50" s="257"/>
      <c r="HZ50" s="258" t="s">
        <v>195</v>
      </c>
      <c r="IA50" s="257"/>
      <c r="IB50" s="258"/>
      <c r="IE50" s="303">
        <f t="shared" si="0"/>
        <v>17</v>
      </c>
      <c r="IF50" s="303">
        <f t="shared" si="1"/>
        <v>14</v>
      </c>
      <c r="IG50" s="303">
        <f t="shared" si="2"/>
        <v>2</v>
      </c>
      <c r="IH50" s="303">
        <f t="shared" si="3"/>
        <v>1</v>
      </c>
    </row>
    <row r="51" spans="1:242" s="30" customFormat="1" x14ac:dyDescent="0.2">
      <c r="A51" s="143">
        <v>315</v>
      </c>
      <c r="B51" s="143" t="s">
        <v>2723</v>
      </c>
      <c r="C51" s="143"/>
      <c r="D51" s="143"/>
      <c r="E51" s="244"/>
      <c r="F51" s="259" t="s">
        <v>196</v>
      </c>
      <c r="G51" s="260" t="s">
        <v>196</v>
      </c>
      <c r="H51" s="259" t="s">
        <v>196</v>
      </c>
      <c r="I51" s="260" t="s">
        <v>196</v>
      </c>
      <c r="J51" s="259" t="s">
        <v>196</v>
      </c>
      <c r="K51" s="260" t="s">
        <v>196</v>
      </c>
      <c r="L51" s="259" t="s">
        <v>196</v>
      </c>
      <c r="M51" s="260" t="s">
        <v>196</v>
      </c>
      <c r="N51" s="257"/>
      <c r="O51" s="258"/>
      <c r="P51" s="257"/>
      <c r="Q51" s="258"/>
      <c r="R51" s="257"/>
      <c r="S51" s="258"/>
      <c r="T51" s="257"/>
      <c r="U51" s="258"/>
      <c r="V51" s="257"/>
      <c r="W51" s="258"/>
      <c r="X51" s="257"/>
      <c r="Y51" s="258"/>
      <c r="Z51" s="257"/>
      <c r="AA51" s="258"/>
      <c r="AB51" s="257"/>
      <c r="AC51" s="258"/>
      <c r="AD51" s="257"/>
      <c r="AE51" s="258"/>
      <c r="AF51" s="257"/>
      <c r="AG51" s="258"/>
      <c r="AH51" s="257"/>
      <c r="AI51" s="258"/>
      <c r="AJ51" s="257"/>
      <c r="AK51" s="258"/>
      <c r="AL51" s="257"/>
      <c r="AM51" s="258"/>
      <c r="AN51" s="257"/>
      <c r="AO51" s="258"/>
      <c r="AP51" s="257"/>
      <c r="AQ51" s="258"/>
      <c r="AR51" s="257"/>
      <c r="AS51" s="258"/>
      <c r="AT51" s="257"/>
      <c r="AU51" s="258"/>
      <c r="AV51" s="257"/>
      <c r="AW51" s="258"/>
      <c r="AX51" s="257"/>
      <c r="AY51" s="258"/>
      <c r="AZ51" s="257"/>
      <c r="BA51" s="258"/>
      <c r="BB51" s="257"/>
      <c r="BC51" s="258"/>
      <c r="BD51" s="257"/>
      <c r="BE51" s="258"/>
      <c r="BF51" s="257"/>
      <c r="BG51" s="258"/>
      <c r="BH51" s="257"/>
      <c r="BI51" s="258"/>
      <c r="BJ51" s="257"/>
      <c r="BK51" s="258"/>
      <c r="BL51" s="257" t="s">
        <v>195</v>
      </c>
      <c r="BM51" s="258"/>
      <c r="BN51" s="257"/>
      <c r="BO51" s="258"/>
      <c r="BP51" s="257"/>
      <c r="BQ51" s="258"/>
      <c r="BR51" s="257"/>
      <c r="BS51" s="258"/>
      <c r="BT51" s="257"/>
      <c r="BU51" s="258"/>
      <c r="BV51" s="257"/>
      <c r="BW51" s="258"/>
      <c r="BX51" s="257"/>
      <c r="BY51" s="258"/>
      <c r="BZ51" s="257"/>
      <c r="CA51" s="258"/>
      <c r="CB51" s="257"/>
      <c r="CC51" s="258"/>
      <c r="CD51" s="257"/>
      <c r="CE51" s="258"/>
      <c r="CF51" s="257"/>
      <c r="CG51" s="258"/>
      <c r="CH51" s="257"/>
      <c r="CI51" s="258"/>
      <c r="CJ51" s="257"/>
      <c r="CK51" s="258"/>
      <c r="CL51" s="257"/>
      <c r="CM51" s="258"/>
      <c r="CN51" s="257"/>
      <c r="CO51" s="258"/>
      <c r="CP51" s="257"/>
      <c r="CQ51" s="258"/>
      <c r="CR51" s="257"/>
      <c r="CS51" s="258"/>
      <c r="CT51" s="257"/>
      <c r="CU51" s="258"/>
      <c r="CV51" s="257"/>
      <c r="CW51" s="258"/>
      <c r="CX51" s="257"/>
      <c r="CY51" s="258"/>
      <c r="CZ51" s="257"/>
      <c r="DA51" s="258"/>
      <c r="DB51" s="257"/>
      <c r="DC51" s="258"/>
      <c r="DD51" s="257"/>
      <c r="DE51" s="258"/>
      <c r="DF51" s="257"/>
      <c r="DG51" s="258"/>
      <c r="DH51" s="257"/>
      <c r="DI51" s="258"/>
      <c r="DJ51" s="257"/>
      <c r="DK51" s="258"/>
      <c r="DL51" s="257"/>
      <c r="DM51" s="258"/>
      <c r="DN51" s="257"/>
      <c r="DO51" s="258"/>
      <c r="DP51" s="257"/>
      <c r="DQ51" s="258"/>
      <c r="DR51" s="257"/>
      <c r="DS51" s="258"/>
      <c r="DT51" s="257"/>
      <c r="DU51" s="258"/>
      <c r="DV51" s="257"/>
      <c r="DW51" s="258"/>
      <c r="DX51" s="257"/>
      <c r="DY51" s="258"/>
      <c r="DZ51" s="257"/>
      <c r="EA51" s="258"/>
      <c r="EB51" s="257"/>
      <c r="EC51" s="258"/>
      <c r="ED51" s="258" t="s">
        <v>195</v>
      </c>
      <c r="EE51" s="257"/>
      <c r="EF51" s="258"/>
      <c r="EG51" s="257"/>
      <c r="EH51" s="258"/>
      <c r="EI51" s="257"/>
      <c r="EJ51" s="258"/>
      <c r="EK51" s="257"/>
      <c r="EL51" s="258">
        <v>0</v>
      </c>
      <c r="EM51" s="257"/>
      <c r="EN51" s="258"/>
      <c r="EO51" s="257" t="s">
        <v>196</v>
      </c>
      <c r="EP51" s="257" t="s">
        <v>196</v>
      </c>
      <c r="EQ51" s="257" t="s">
        <v>196</v>
      </c>
      <c r="ER51" s="257" t="s">
        <v>196</v>
      </c>
      <c r="ES51" s="257"/>
      <c r="ET51" s="258" t="s">
        <v>196</v>
      </c>
      <c r="EU51" s="257"/>
      <c r="EV51" s="258"/>
      <c r="EW51" s="257"/>
      <c r="EX51" s="258"/>
      <c r="EY51" s="257"/>
      <c r="EZ51" s="258"/>
      <c r="FA51" s="257"/>
      <c r="FB51" s="258"/>
      <c r="FC51" s="257"/>
      <c r="FD51" s="258"/>
      <c r="FE51" s="257"/>
      <c r="FF51" s="258"/>
      <c r="FG51" s="257"/>
      <c r="FH51" s="258"/>
      <c r="FI51" s="257"/>
      <c r="FJ51" s="258"/>
      <c r="FK51" s="257"/>
      <c r="FL51" s="258"/>
      <c r="FM51" s="257"/>
      <c r="FN51" s="258"/>
      <c r="FO51" s="257"/>
      <c r="FP51" s="258"/>
      <c r="FQ51" s="257"/>
      <c r="FR51" s="258"/>
      <c r="FS51" s="257"/>
      <c r="FT51" s="258"/>
      <c r="FU51" s="257"/>
      <c r="FV51" s="258"/>
      <c r="FW51" s="257"/>
      <c r="FX51" s="258"/>
      <c r="FY51" s="257"/>
      <c r="FZ51" s="258"/>
      <c r="GA51" s="257"/>
      <c r="GB51" s="258"/>
      <c r="GC51" s="257"/>
      <c r="GD51" s="258"/>
      <c r="GE51" s="257"/>
      <c r="GF51" s="258"/>
      <c r="GG51" s="257"/>
      <c r="GH51" s="258"/>
      <c r="GI51" s="257"/>
      <c r="GJ51" s="258"/>
      <c r="GK51" s="257"/>
      <c r="GL51" s="258"/>
      <c r="GM51" s="257"/>
      <c r="GN51" s="257"/>
      <c r="GO51" s="257"/>
      <c r="GP51" s="258"/>
      <c r="GQ51" s="257"/>
      <c r="GR51" s="258"/>
      <c r="GS51" s="257"/>
      <c r="GT51" s="258"/>
      <c r="GU51" s="257"/>
      <c r="GV51" s="258"/>
      <c r="GW51" s="257"/>
      <c r="GX51" s="258"/>
      <c r="GY51" s="257"/>
      <c r="GZ51" s="258"/>
      <c r="HA51" s="257"/>
      <c r="HB51" s="258"/>
      <c r="HC51" s="257"/>
      <c r="HD51" s="258"/>
      <c r="HE51" s="257"/>
      <c r="HF51" s="258"/>
      <c r="HG51" s="257"/>
      <c r="HH51" s="258"/>
      <c r="HI51" s="257"/>
      <c r="HJ51" s="258"/>
      <c r="HK51" s="257"/>
      <c r="HL51" s="258"/>
      <c r="HM51" s="257"/>
      <c r="HN51" s="258"/>
      <c r="HO51" s="257"/>
      <c r="HP51" s="258"/>
      <c r="HQ51" s="257"/>
      <c r="HR51" s="258"/>
      <c r="HS51" s="257"/>
      <c r="HT51" s="258"/>
      <c r="HU51" s="257"/>
      <c r="HV51" s="258"/>
      <c r="HW51" s="257"/>
      <c r="HX51" s="258"/>
      <c r="HY51" s="257"/>
      <c r="HZ51" s="258" t="s">
        <v>195</v>
      </c>
      <c r="IA51" s="257"/>
      <c r="IB51" s="258"/>
      <c r="IE51" s="303">
        <f t="shared" si="0"/>
        <v>17</v>
      </c>
      <c r="IF51" s="303">
        <f t="shared" si="1"/>
        <v>13</v>
      </c>
      <c r="IG51" s="303">
        <f t="shared" si="2"/>
        <v>3</v>
      </c>
      <c r="IH51" s="303">
        <f t="shared" si="3"/>
        <v>1</v>
      </c>
    </row>
    <row r="52" spans="1:242" s="30" customFormat="1" x14ac:dyDescent="0.2">
      <c r="A52" s="143">
        <v>316</v>
      </c>
      <c r="B52" s="143" t="s">
        <v>2724</v>
      </c>
      <c r="C52" s="143"/>
      <c r="D52" s="143"/>
      <c r="E52" s="244"/>
      <c r="F52" s="259" t="s">
        <v>196</v>
      </c>
      <c r="G52" s="260" t="s">
        <v>196</v>
      </c>
      <c r="H52" s="259" t="s">
        <v>196</v>
      </c>
      <c r="I52" s="260" t="s">
        <v>196</v>
      </c>
      <c r="J52" s="259" t="s">
        <v>196</v>
      </c>
      <c r="K52" s="260" t="s">
        <v>196</v>
      </c>
      <c r="L52" s="259" t="s">
        <v>196</v>
      </c>
      <c r="M52" s="260" t="s">
        <v>196</v>
      </c>
      <c r="N52" s="257"/>
      <c r="O52" s="258"/>
      <c r="P52" s="257"/>
      <c r="Q52" s="258"/>
      <c r="R52" s="257"/>
      <c r="S52" s="258"/>
      <c r="T52" s="257"/>
      <c r="U52" s="258"/>
      <c r="V52" s="257"/>
      <c r="W52" s="258"/>
      <c r="X52" s="257"/>
      <c r="Y52" s="258"/>
      <c r="Z52" s="257"/>
      <c r="AA52" s="258"/>
      <c r="AB52" s="257"/>
      <c r="AC52" s="258"/>
      <c r="AD52" s="257"/>
      <c r="AE52" s="258"/>
      <c r="AF52" s="257"/>
      <c r="AG52" s="258"/>
      <c r="AH52" s="257"/>
      <c r="AI52" s="258"/>
      <c r="AJ52" s="257"/>
      <c r="AK52" s="258"/>
      <c r="AL52" s="257"/>
      <c r="AM52" s="258"/>
      <c r="AN52" s="257"/>
      <c r="AO52" s="258"/>
      <c r="AP52" s="257"/>
      <c r="AQ52" s="258"/>
      <c r="AR52" s="257"/>
      <c r="AS52" s="258"/>
      <c r="AT52" s="257"/>
      <c r="AU52" s="258"/>
      <c r="AV52" s="257"/>
      <c r="AW52" s="258"/>
      <c r="AX52" s="257"/>
      <c r="AY52" s="258"/>
      <c r="AZ52" s="257"/>
      <c r="BA52" s="258"/>
      <c r="BB52" s="257"/>
      <c r="BC52" s="258"/>
      <c r="BD52" s="257"/>
      <c r="BE52" s="258"/>
      <c r="BF52" s="257"/>
      <c r="BG52" s="258"/>
      <c r="BH52" s="257"/>
      <c r="BI52" s="258"/>
      <c r="BJ52" s="257"/>
      <c r="BK52" s="258"/>
      <c r="BL52" s="257" t="s">
        <v>195</v>
      </c>
      <c r="BM52" s="258"/>
      <c r="BN52" s="257"/>
      <c r="BO52" s="258"/>
      <c r="BP52" s="257"/>
      <c r="BQ52" s="258"/>
      <c r="BR52" s="257"/>
      <c r="BS52" s="258"/>
      <c r="BT52" s="257"/>
      <c r="BU52" s="258"/>
      <c r="BV52" s="257"/>
      <c r="BW52" s="258"/>
      <c r="BX52" s="257"/>
      <c r="BY52" s="258"/>
      <c r="BZ52" s="257"/>
      <c r="CA52" s="258"/>
      <c r="CB52" s="257"/>
      <c r="CC52" s="258"/>
      <c r="CD52" s="257"/>
      <c r="CE52" s="258"/>
      <c r="CF52" s="257"/>
      <c r="CG52" s="258"/>
      <c r="CH52" s="257"/>
      <c r="CI52" s="258"/>
      <c r="CJ52" s="257"/>
      <c r="CK52" s="258"/>
      <c r="CL52" s="257"/>
      <c r="CM52" s="258"/>
      <c r="CN52" s="257"/>
      <c r="CO52" s="258"/>
      <c r="CP52" s="257"/>
      <c r="CQ52" s="258"/>
      <c r="CR52" s="257"/>
      <c r="CS52" s="258"/>
      <c r="CT52" s="257"/>
      <c r="CU52" s="258"/>
      <c r="CV52" s="257"/>
      <c r="CW52" s="258"/>
      <c r="CX52" s="257"/>
      <c r="CY52" s="258"/>
      <c r="CZ52" s="257"/>
      <c r="DA52" s="258"/>
      <c r="DB52" s="257"/>
      <c r="DC52" s="258"/>
      <c r="DD52" s="257"/>
      <c r="DE52" s="258"/>
      <c r="DF52" s="257"/>
      <c r="DG52" s="258"/>
      <c r="DH52" s="257"/>
      <c r="DI52" s="258"/>
      <c r="DJ52" s="257"/>
      <c r="DK52" s="258"/>
      <c r="DL52" s="257"/>
      <c r="DM52" s="258"/>
      <c r="DN52" s="257"/>
      <c r="DO52" s="258"/>
      <c r="DP52" s="257"/>
      <c r="DQ52" s="258"/>
      <c r="DR52" s="257"/>
      <c r="DS52" s="258"/>
      <c r="DT52" s="257"/>
      <c r="DU52" s="258"/>
      <c r="DV52" s="257"/>
      <c r="DW52" s="258"/>
      <c r="DX52" s="257"/>
      <c r="DY52" s="258"/>
      <c r="DZ52" s="257"/>
      <c r="EA52" s="258"/>
      <c r="EB52" s="257"/>
      <c r="EC52" s="258"/>
      <c r="ED52" s="258" t="s">
        <v>195</v>
      </c>
      <c r="EE52" s="257"/>
      <c r="EF52" s="258"/>
      <c r="EG52" s="257"/>
      <c r="EH52" s="258"/>
      <c r="EI52" s="257"/>
      <c r="EJ52" s="258"/>
      <c r="EK52" s="257"/>
      <c r="EL52" s="258">
        <v>0</v>
      </c>
      <c r="EM52" s="257"/>
      <c r="EN52" s="258"/>
      <c r="EO52" s="257" t="s">
        <v>196</v>
      </c>
      <c r="EP52" s="257" t="s">
        <v>196</v>
      </c>
      <c r="EQ52" s="257" t="s">
        <v>196</v>
      </c>
      <c r="ER52" s="257" t="s">
        <v>196</v>
      </c>
      <c r="ES52" s="257"/>
      <c r="ET52" s="258" t="s">
        <v>195</v>
      </c>
      <c r="EU52" s="257"/>
      <c r="EV52" s="258"/>
      <c r="EW52" s="257"/>
      <c r="EX52" s="258"/>
      <c r="EY52" s="257"/>
      <c r="EZ52" s="258"/>
      <c r="FA52" s="257"/>
      <c r="FB52" s="258"/>
      <c r="FC52" s="257"/>
      <c r="FD52" s="258"/>
      <c r="FE52" s="257"/>
      <c r="FF52" s="258"/>
      <c r="FG52" s="257"/>
      <c r="FH52" s="258"/>
      <c r="FI52" s="257"/>
      <c r="FJ52" s="258"/>
      <c r="FK52" s="257"/>
      <c r="FL52" s="258"/>
      <c r="FM52" s="257"/>
      <c r="FN52" s="258"/>
      <c r="FO52" s="257"/>
      <c r="FP52" s="258"/>
      <c r="FQ52" s="257"/>
      <c r="FR52" s="258"/>
      <c r="FS52" s="257"/>
      <c r="FT52" s="258"/>
      <c r="FU52" s="257"/>
      <c r="FV52" s="258"/>
      <c r="FW52" s="257"/>
      <c r="FX52" s="258"/>
      <c r="FY52" s="257"/>
      <c r="FZ52" s="258"/>
      <c r="GA52" s="257"/>
      <c r="GB52" s="258"/>
      <c r="GC52" s="257"/>
      <c r="GD52" s="258"/>
      <c r="GE52" s="257"/>
      <c r="GF52" s="258"/>
      <c r="GG52" s="257"/>
      <c r="GH52" s="258"/>
      <c r="GI52" s="257"/>
      <c r="GJ52" s="258"/>
      <c r="GK52" s="257"/>
      <c r="GL52" s="258"/>
      <c r="GM52" s="257"/>
      <c r="GN52" s="257"/>
      <c r="GO52" s="257"/>
      <c r="GP52" s="258"/>
      <c r="GQ52" s="257"/>
      <c r="GR52" s="258"/>
      <c r="GS52" s="257"/>
      <c r="GT52" s="258"/>
      <c r="GU52" s="257"/>
      <c r="GV52" s="258"/>
      <c r="GW52" s="257"/>
      <c r="GX52" s="258"/>
      <c r="GY52" s="257"/>
      <c r="GZ52" s="258"/>
      <c r="HA52" s="257"/>
      <c r="HB52" s="258"/>
      <c r="HC52" s="257"/>
      <c r="HD52" s="258"/>
      <c r="HE52" s="257"/>
      <c r="HF52" s="258"/>
      <c r="HG52" s="257"/>
      <c r="HH52" s="258"/>
      <c r="HI52" s="257"/>
      <c r="HJ52" s="258"/>
      <c r="HK52" s="257"/>
      <c r="HL52" s="258"/>
      <c r="HM52" s="257"/>
      <c r="HN52" s="258"/>
      <c r="HO52" s="257"/>
      <c r="HP52" s="258"/>
      <c r="HQ52" s="257"/>
      <c r="HR52" s="258"/>
      <c r="HS52" s="257"/>
      <c r="HT52" s="258"/>
      <c r="HU52" s="257"/>
      <c r="HV52" s="258"/>
      <c r="HW52" s="257"/>
      <c r="HX52" s="258"/>
      <c r="HY52" s="257"/>
      <c r="HZ52" s="258" t="s">
        <v>195</v>
      </c>
      <c r="IA52" s="257"/>
      <c r="IB52" s="258"/>
      <c r="IE52" s="303">
        <f t="shared" si="0"/>
        <v>17</v>
      </c>
      <c r="IF52" s="303">
        <f t="shared" si="1"/>
        <v>12</v>
      </c>
      <c r="IG52" s="303">
        <f t="shared" si="2"/>
        <v>4</v>
      </c>
      <c r="IH52" s="303">
        <f t="shared" si="3"/>
        <v>1</v>
      </c>
    </row>
    <row r="53" spans="1:242" s="30" customFormat="1" x14ac:dyDescent="0.2">
      <c r="A53" s="143">
        <v>317</v>
      </c>
      <c r="B53" s="143" t="s">
        <v>2725</v>
      </c>
      <c r="C53" s="143"/>
      <c r="D53" s="143"/>
      <c r="E53" s="244"/>
      <c r="F53" s="259" t="s">
        <v>196</v>
      </c>
      <c r="G53" s="260" t="s">
        <v>196</v>
      </c>
      <c r="H53" s="259" t="s">
        <v>196</v>
      </c>
      <c r="I53" s="260" t="s">
        <v>196</v>
      </c>
      <c r="J53" s="259" t="s">
        <v>196</v>
      </c>
      <c r="K53" s="260" t="s">
        <v>196</v>
      </c>
      <c r="L53" s="259" t="s">
        <v>196</v>
      </c>
      <c r="M53" s="260" t="s">
        <v>196</v>
      </c>
      <c r="N53" s="257"/>
      <c r="O53" s="258"/>
      <c r="P53" s="257"/>
      <c r="Q53" s="258"/>
      <c r="R53" s="257"/>
      <c r="S53" s="258"/>
      <c r="T53" s="257"/>
      <c r="U53" s="258"/>
      <c r="V53" s="257"/>
      <c r="W53" s="258"/>
      <c r="X53" s="257"/>
      <c r="Y53" s="258"/>
      <c r="Z53" s="257"/>
      <c r="AA53" s="258"/>
      <c r="AB53" s="257"/>
      <c r="AC53" s="258"/>
      <c r="AD53" s="257"/>
      <c r="AE53" s="258"/>
      <c r="AF53" s="257"/>
      <c r="AG53" s="258"/>
      <c r="AH53" s="257"/>
      <c r="AI53" s="258"/>
      <c r="AJ53" s="257"/>
      <c r="AK53" s="258"/>
      <c r="AL53" s="257"/>
      <c r="AM53" s="258"/>
      <c r="AN53" s="257"/>
      <c r="AO53" s="258"/>
      <c r="AP53" s="257"/>
      <c r="AQ53" s="258"/>
      <c r="AR53" s="257"/>
      <c r="AS53" s="258"/>
      <c r="AT53" s="257"/>
      <c r="AU53" s="258"/>
      <c r="AV53" s="257"/>
      <c r="AW53" s="258"/>
      <c r="AX53" s="257"/>
      <c r="AY53" s="258"/>
      <c r="AZ53" s="257"/>
      <c r="BA53" s="258"/>
      <c r="BB53" s="257"/>
      <c r="BC53" s="258"/>
      <c r="BD53" s="257"/>
      <c r="BE53" s="258"/>
      <c r="BF53" s="257"/>
      <c r="BG53" s="258"/>
      <c r="BH53" s="257"/>
      <c r="BI53" s="258"/>
      <c r="BJ53" s="257"/>
      <c r="BK53" s="258"/>
      <c r="BL53" s="257"/>
      <c r="BM53" s="258"/>
      <c r="BN53" s="257"/>
      <c r="BO53" s="258"/>
      <c r="BP53" s="257"/>
      <c r="BQ53" s="258"/>
      <c r="BR53" s="257"/>
      <c r="BS53" s="258"/>
      <c r="BT53" s="257"/>
      <c r="BU53" s="258"/>
      <c r="BV53" s="257"/>
      <c r="BW53" s="258"/>
      <c r="BX53" s="257"/>
      <c r="BY53" s="258"/>
      <c r="BZ53" s="257"/>
      <c r="CA53" s="258"/>
      <c r="CB53" s="257"/>
      <c r="CC53" s="258"/>
      <c r="CD53" s="257"/>
      <c r="CE53" s="258"/>
      <c r="CF53" s="257"/>
      <c r="CG53" s="258"/>
      <c r="CH53" s="257"/>
      <c r="CI53" s="258"/>
      <c r="CJ53" s="257"/>
      <c r="CK53" s="258"/>
      <c r="CL53" s="257"/>
      <c r="CM53" s="258"/>
      <c r="CN53" s="257"/>
      <c r="CO53" s="258"/>
      <c r="CP53" s="257"/>
      <c r="CQ53" s="258"/>
      <c r="CR53" s="257"/>
      <c r="CS53" s="258"/>
      <c r="CT53" s="257"/>
      <c r="CU53" s="258"/>
      <c r="CV53" s="257"/>
      <c r="CW53" s="258"/>
      <c r="CX53" s="257"/>
      <c r="CY53" s="258"/>
      <c r="CZ53" s="257"/>
      <c r="DA53" s="258"/>
      <c r="DB53" s="257"/>
      <c r="DC53" s="258"/>
      <c r="DD53" s="257"/>
      <c r="DE53" s="258"/>
      <c r="DF53" s="257"/>
      <c r="DG53" s="258"/>
      <c r="DH53" s="257"/>
      <c r="DI53" s="258"/>
      <c r="DJ53" s="257"/>
      <c r="DK53" s="258"/>
      <c r="DL53" s="257"/>
      <c r="DM53" s="258"/>
      <c r="DN53" s="257"/>
      <c r="DO53" s="258"/>
      <c r="DP53" s="257"/>
      <c r="DQ53" s="258"/>
      <c r="DR53" s="257"/>
      <c r="DS53" s="258"/>
      <c r="DT53" s="257"/>
      <c r="DU53" s="258"/>
      <c r="DV53" s="257"/>
      <c r="DW53" s="258"/>
      <c r="DX53" s="257"/>
      <c r="DY53" s="258"/>
      <c r="DZ53" s="257"/>
      <c r="EA53" s="258"/>
      <c r="EB53" s="257"/>
      <c r="EC53" s="258"/>
      <c r="ED53" s="258" t="s">
        <v>195</v>
      </c>
      <c r="EE53" s="257"/>
      <c r="EF53" s="258"/>
      <c r="EG53" s="257"/>
      <c r="EH53" s="258"/>
      <c r="EI53" s="257"/>
      <c r="EJ53" s="258"/>
      <c r="EK53" s="257"/>
      <c r="EL53" s="258" t="s">
        <v>195</v>
      </c>
      <c r="EM53" s="257"/>
      <c r="EN53" s="258"/>
      <c r="EO53" s="257" t="s">
        <v>195</v>
      </c>
      <c r="EP53" s="257" t="s">
        <v>195</v>
      </c>
      <c r="EQ53" s="257" t="s">
        <v>195</v>
      </c>
      <c r="ER53" s="257" t="s">
        <v>195</v>
      </c>
      <c r="ES53" s="257"/>
      <c r="ET53" s="258" t="s">
        <v>195</v>
      </c>
      <c r="EU53" s="257"/>
      <c r="EV53" s="258"/>
      <c r="EW53" s="257"/>
      <c r="EX53" s="258"/>
      <c r="EY53" s="257"/>
      <c r="EZ53" s="258"/>
      <c r="FA53" s="257"/>
      <c r="FB53" s="258"/>
      <c r="FC53" s="257"/>
      <c r="FD53" s="258"/>
      <c r="FE53" s="257"/>
      <c r="FF53" s="258"/>
      <c r="FG53" s="257"/>
      <c r="FH53" s="258"/>
      <c r="FI53" s="257"/>
      <c r="FJ53" s="258"/>
      <c r="FK53" s="257"/>
      <c r="FL53" s="258"/>
      <c r="FM53" s="257"/>
      <c r="FN53" s="258"/>
      <c r="FO53" s="257"/>
      <c r="FP53" s="258"/>
      <c r="FQ53" s="257"/>
      <c r="FR53" s="258"/>
      <c r="FS53" s="257"/>
      <c r="FT53" s="258"/>
      <c r="FU53" s="257"/>
      <c r="FV53" s="258"/>
      <c r="FW53" s="257"/>
      <c r="FX53" s="258"/>
      <c r="FY53" s="257"/>
      <c r="FZ53" s="258"/>
      <c r="GA53" s="257"/>
      <c r="GB53" s="258"/>
      <c r="GC53" s="257"/>
      <c r="GD53" s="258"/>
      <c r="GE53" s="257"/>
      <c r="GF53" s="258"/>
      <c r="GG53" s="257"/>
      <c r="GH53" s="258"/>
      <c r="GI53" s="257"/>
      <c r="GJ53" s="258"/>
      <c r="GK53" s="257"/>
      <c r="GL53" s="258"/>
      <c r="GM53" s="257"/>
      <c r="GN53" s="257"/>
      <c r="GO53" s="257"/>
      <c r="GP53" s="258"/>
      <c r="GQ53" s="257"/>
      <c r="GR53" s="258"/>
      <c r="GS53" s="257"/>
      <c r="GT53" s="258"/>
      <c r="GU53" s="257"/>
      <c r="GV53" s="258"/>
      <c r="GW53" s="257"/>
      <c r="GX53" s="258"/>
      <c r="GY53" s="257"/>
      <c r="GZ53" s="258"/>
      <c r="HA53" s="257"/>
      <c r="HB53" s="258"/>
      <c r="HC53" s="257"/>
      <c r="HD53" s="258"/>
      <c r="HE53" s="257"/>
      <c r="HF53" s="258"/>
      <c r="HG53" s="257"/>
      <c r="HH53" s="258"/>
      <c r="HI53" s="257"/>
      <c r="HJ53" s="258"/>
      <c r="HK53" s="257"/>
      <c r="HL53" s="258"/>
      <c r="HM53" s="257"/>
      <c r="HN53" s="258"/>
      <c r="HO53" s="257"/>
      <c r="HP53" s="258"/>
      <c r="HQ53" s="257"/>
      <c r="HR53" s="258"/>
      <c r="HS53" s="257"/>
      <c r="HT53" s="258"/>
      <c r="HU53" s="257"/>
      <c r="HV53" s="258"/>
      <c r="HW53" s="257"/>
      <c r="HX53" s="258"/>
      <c r="HY53" s="257"/>
      <c r="HZ53" s="258" t="s">
        <v>195</v>
      </c>
      <c r="IA53" s="257"/>
      <c r="IB53" s="258"/>
      <c r="IE53" s="303">
        <f t="shared" si="0"/>
        <v>16</v>
      </c>
      <c r="IF53" s="303">
        <f t="shared" si="1"/>
        <v>8</v>
      </c>
      <c r="IG53" s="303">
        <f t="shared" si="2"/>
        <v>8</v>
      </c>
      <c r="IH53" s="303">
        <f t="shared" si="3"/>
        <v>0</v>
      </c>
    </row>
    <row r="54" spans="1:242" s="30" customFormat="1" x14ac:dyDescent="0.2">
      <c r="A54" s="143">
        <v>318</v>
      </c>
      <c r="B54" s="143" t="s">
        <v>2726</v>
      </c>
      <c r="C54" s="143"/>
      <c r="D54" s="143"/>
      <c r="E54" s="244"/>
      <c r="F54" s="259" t="s">
        <v>196</v>
      </c>
      <c r="G54" s="260" t="s">
        <v>196</v>
      </c>
      <c r="H54" s="259" t="s">
        <v>196</v>
      </c>
      <c r="I54" s="260" t="s">
        <v>196</v>
      </c>
      <c r="J54" s="259" t="s">
        <v>196</v>
      </c>
      <c r="K54" s="260" t="s">
        <v>196</v>
      </c>
      <c r="L54" s="259" t="s">
        <v>196</v>
      </c>
      <c r="M54" s="260" t="s">
        <v>196</v>
      </c>
      <c r="N54" s="257"/>
      <c r="O54" s="258"/>
      <c r="P54" s="257"/>
      <c r="Q54" s="258"/>
      <c r="R54" s="257"/>
      <c r="S54" s="258"/>
      <c r="T54" s="257"/>
      <c r="U54" s="258"/>
      <c r="V54" s="257"/>
      <c r="W54" s="258"/>
      <c r="X54" s="257"/>
      <c r="Y54" s="258"/>
      <c r="Z54" s="257"/>
      <c r="AA54" s="258"/>
      <c r="AB54" s="257"/>
      <c r="AC54" s="258"/>
      <c r="AD54" s="257"/>
      <c r="AE54" s="258"/>
      <c r="AF54" s="257"/>
      <c r="AG54" s="258"/>
      <c r="AH54" s="257"/>
      <c r="AI54" s="258"/>
      <c r="AJ54" s="257"/>
      <c r="AK54" s="258"/>
      <c r="AL54" s="257"/>
      <c r="AM54" s="258"/>
      <c r="AN54" s="257"/>
      <c r="AO54" s="258"/>
      <c r="AP54" s="257"/>
      <c r="AQ54" s="258"/>
      <c r="AR54" s="257"/>
      <c r="AS54" s="258"/>
      <c r="AT54" s="257"/>
      <c r="AU54" s="258"/>
      <c r="AV54" s="257"/>
      <c r="AW54" s="258"/>
      <c r="AX54" s="257"/>
      <c r="AY54" s="258"/>
      <c r="AZ54" s="257"/>
      <c r="BA54" s="258"/>
      <c r="BB54" s="257"/>
      <c r="BC54" s="258"/>
      <c r="BD54" s="257"/>
      <c r="BE54" s="258"/>
      <c r="BF54" s="257"/>
      <c r="BG54" s="258"/>
      <c r="BH54" s="257"/>
      <c r="BI54" s="258"/>
      <c r="BJ54" s="257"/>
      <c r="BK54" s="258"/>
      <c r="BL54" s="257" t="s">
        <v>195</v>
      </c>
      <c r="BM54" s="258"/>
      <c r="BN54" s="257"/>
      <c r="BO54" s="258"/>
      <c r="BP54" s="257"/>
      <c r="BQ54" s="258"/>
      <c r="BR54" s="257"/>
      <c r="BS54" s="258"/>
      <c r="BT54" s="257"/>
      <c r="BU54" s="258"/>
      <c r="BV54" s="257"/>
      <c r="BW54" s="258"/>
      <c r="BX54" s="257"/>
      <c r="BY54" s="258"/>
      <c r="BZ54" s="257"/>
      <c r="CA54" s="258"/>
      <c r="CB54" s="257"/>
      <c r="CC54" s="258"/>
      <c r="CD54" s="257"/>
      <c r="CE54" s="258"/>
      <c r="CF54" s="257"/>
      <c r="CG54" s="258"/>
      <c r="CH54" s="257"/>
      <c r="CI54" s="258"/>
      <c r="CJ54" s="257"/>
      <c r="CK54" s="258"/>
      <c r="CL54" s="257"/>
      <c r="CM54" s="258"/>
      <c r="CN54" s="257"/>
      <c r="CO54" s="258"/>
      <c r="CP54" s="257"/>
      <c r="CQ54" s="258"/>
      <c r="CR54" s="257"/>
      <c r="CS54" s="258"/>
      <c r="CT54" s="257"/>
      <c r="CU54" s="258"/>
      <c r="CV54" s="257"/>
      <c r="CW54" s="258"/>
      <c r="CX54" s="257"/>
      <c r="CY54" s="258"/>
      <c r="CZ54" s="257"/>
      <c r="DA54" s="258"/>
      <c r="DB54" s="257"/>
      <c r="DC54" s="258"/>
      <c r="DD54" s="257"/>
      <c r="DE54" s="258"/>
      <c r="DF54" s="257"/>
      <c r="DG54" s="258"/>
      <c r="DH54" s="257"/>
      <c r="DI54" s="258"/>
      <c r="DJ54" s="257"/>
      <c r="DK54" s="258"/>
      <c r="DL54" s="257"/>
      <c r="DM54" s="258"/>
      <c r="DN54" s="257"/>
      <c r="DO54" s="258"/>
      <c r="DP54" s="257"/>
      <c r="DQ54" s="258"/>
      <c r="DR54" s="257"/>
      <c r="DS54" s="258"/>
      <c r="DT54" s="257"/>
      <c r="DU54" s="258"/>
      <c r="DV54" s="257"/>
      <c r="DW54" s="258"/>
      <c r="DX54" s="257"/>
      <c r="DY54" s="258"/>
      <c r="DZ54" s="257"/>
      <c r="EA54" s="258"/>
      <c r="EB54" s="257"/>
      <c r="EC54" s="258"/>
      <c r="ED54" s="258" t="s">
        <v>195</v>
      </c>
      <c r="EE54" s="257"/>
      <c r="EF54" s="258"/>
      <c r="EG54" s="257"/>
      <c r="EH54" s="258"/>
      <c r="EI54" s="257"/>
      <c r="EJ54" s="258"/>
      <c r="EK54" s="257"/>
      <c r="EL54" s="258" t="s">
        <v>195</v>
      </c>
      <c r="EM54" s="257"/>
      <c r="EN54" s="258"/>
      <c r="EO54" s="257" t="s">
        <v>195</v>
      </c>
      <c r="EP54" s="257" t="s">
        <v>195</v>
      </c>
      <c r="EQ54" s="257" t="s">
        <v>195</v>
      </c>
      <c r="ER54" s="257" t="s">
        <v>195</v>
      </c>
      <c r="ES54" s="257"/>
      <c r="ET54" s="258" t="s">
        <v>195</v>
      </c>
      <c r="EU54" s="257"/>
      <c r="EV54" s="258"/>
      <c r="EW54" s="257"/>
      <c r="EX54" s="258"/>
      <c r="EY54" s="257"/>
      <c r="EZ54" s="258"/>
      <c r="FA54" s="257"/>
      <c r="FB54" s="258"/>
      <c r="FC54" s="257"/>
      <c r="FD54" s="258"/>
      <c r="FE54" s="257"/>
      <c r="FF54" s="258"/>
      <c r="FG54" s="257"/>
      <c r="FH54" s="258"/>
      <c r="FI54" s="257"/>
      <c r="FJ54" s="258"/>
      <c r="FK54" s="257"/>
      <c r="FL54" s="258"/>
      <c r="FM54" s="257"/>
      <c r="FN54" s="258"/>
      <c r="FO54" s="257"/>
      <c r="FP54" s="258"/>
      <c r="FQ54" s="257"/>
      <c r="FR54" s="258"/>
      <c r="FS54" s="257"/>
      <c r="FT54" s="258"/>
      <c r="FU54" s="257"/>
      <c r="FV54" s="258"/>
      <c r="FW54" s="257"/>
      <c r="FX54" s="258"/>
      <c r="FY54" s="257"/>
      <c r="FZ54" s="258"/>
      <c r="GA54" s="257"/>
      <c r="GB54" s="258"/>
      <c r="GC54" s="257"/>
      <c r="GD54" s="258"/>
      <c r="GE54" s="257"/>
      <c r="GF54" s="258"/>
      <c r="GG54" s="257"/>
      <c r="GH54" s="258"/>
      <c r="GI54" s="257"/>
      <c r="GJ54" s="258"/>
      <c r="GK54" s="257"/>
      <c r="GL54" s="258"/>
      <c r="GM54" s="257"/>
      <c r="GN54" s="257"/>
      <c r="GO54" s="257"/>
      <c r="GP54" s="258"/>
      <c r="GQ54" s="257"/>
      <c r="GR54" s="258"/>
      <c r="GS54" s="257"/>
      <c r="GT54" s="258"/>
      <c r="GU54" s="257"/>
      <c r="GV54" s="258"/>
      <c r="GW54" s="257"/>
      <c r="GX54" s="258"/>
      <c r="GY54" s="257"/>
      <c r="GZ54" s="258"/>
      <c r="HA54" s="257"/>
      <c r="HB54" s="258"/>
      <c r="HC54" s="257"/>
      <c r="HD54" s="258"/>
      <c r="HE54" s="257"/>
      <c r="HF54" s="258"/>
      <c r="HG54" s="257"/>
      <c r="HH54" s="258"/>
      <c r="HI54" s="257"/>
      <c r="HJ54" s="258"/>
      <c r="HK54" s="257"/>
      <c r="HL54" s="258"/>
      <c r="HM54" s="257"/>
      <c r="HN54" s="258"/>
      <c r="HO54" s="257"/>
      <c r="HP54" s="258"/>
      <c r="HQ54" s="257"/>
      <c r="HR54" s="258"/>
      <c r="HS54" s="257"/>
      <c r="HT54" s="258"/>
      <c r="HU54" s="257"/>
      <c r="HV54" s="258"/>
      <c r="HW54" s="257"/>
      <c r="HX54" s="258"/>
      <c r="HY54" s="257"/>
      <c r="HZ54" s="258" t="s">
        <v>195</v>
      </c>
      <c r="IA54" s="257"/>
      <c r="IB54" s="258"/>
      <c r="IE54" s="303">
        <f t="shared" si="0"/>
        <v>17</v>
      </c>
      <c r="IF54" s="303">
        <f t="shared" si="1"/>
        <v>8</v>
      </c>
      <c r="IG54" s="303">
        <f t="shared" si="2"/>
        <v>9</v>
      </c>
      <c r="IH54" s="303">
        <f t="shared" si="3"/>
        <v>0</v>
      </c>
    </row>
    <row r="55" spans="1:242" s="30" customFormat="1" x14ac:dyDescent="0.2">
      <c r="A55" s="143">
        <v>319</v>
      </c>
      <c r="B55" s="143" t="s">
        <v>2727</v>
      </c>
      <c r="C55" s="143"/>
      <c r="D55" s="143"/>
      <c r="E55" s="244"/>
      <c r="F55" s="259" t="s">
        <v>196</v>
      </c>
      <c r="G55" s="260" t="s">
        <v>196</v>
      </c>
      <c r="H55" s="259" t="s">
        <v>196</v>
      </c>
      <c r="I55" s="260" t="s">
        <v>196</v>
      </c>
      <c r="J55" s="259" t="s">
        <v>196</v>
      </c>
      <c r="K55" s="260" t="s">
        <v>196</v>
      </c>
      <c r="L55" s="259" t="s">
        <v>196</v>
      </c>
      <c r="M55" s="260" t="s">
        <v>196</v>
      </c>
      <c r="N55" s="257"/>
      <c r="O55" s="258"/>
      <c r="P55" s="257"/>
      <c r="Q55" s="258"/>
      <c r="R55" s="257"/>
      <c r="S55" s="258"/>
      <c r="T55" s="257"/>
      <c r="U55" s="258"/>
      <c r="V55" s="257"/>
      <c r="W55" s="258"/>
      <c r="X55" s="257"/>
      <c r="Y55" s="258"/>
      <c r="Z55" s="257"/>
      <c r="AA55" s="258"/>
      <c r="AB55" s="257"/>
      <c r="AC55" s="258"/>
      <c r="AD55" s="257"/>
      <c r="AE55" s="258"/>
      <c r="AF55" s="257"/>
      <c r="AG55" s="258"/>
      <c r="AH55" s="257"/>
      <c r="AI55" s="258"/>
      <c r="AJ55" s="257"/>
      <c r="AK55" s="258"/>
      <c r="AL55" s="257"/>
      <c r="AM55" s="258"/>
      <c r="AN55" s="257"/>
      <c r="AO55" s="258"/>
      <c r="AP55" s="257"/>
      <c r="AQ55" s="258"/>
      <c r="AR55" s="257"/>
      <c r="AS55" s="258"/>
      <c r="AT55" s="257"/>
      <c r="AU55" s="258"/>
      <c r="AV55" s="257"/>
      <c r="AW55" s="258"/>
      <c r="AX55" s="257"/>
      <c r="AY55" s="258"/>
      <c r="AZ55" s="257"/>
      <c r="BA55" s="258"/>
      <c r="BB55" s="257"/>
      <c r="BC55" s="258"/>
      <c r="BD55" s="257"/>
      <c r="BE55" s="258"/>
      <c r="BF55" s="257"/>
      <c r="BG55" s="258"/>
      <c r="BH55" s="257"/>
      <c r="BI55" s="258"/>
      <c r="BJ55" s="257"/>
      <c r="BK55" s="258"/>
      <c r="BL55" s="257" t="s">
        <v>195</v>
      </c>
      <c r="BM55" s="258"/>
      <c r="BN55" s="257"/>
      <c r="BO55" s="258"/>
      <c r="BP55" s="257"/>
      <c r="BQ55" s="258"/>
      <c r="BR55" s="257"/>
      <c r="BS55" s="258"/>
      <c r="BT55" s="257"/>
      <c r="BU55" s="258"/>
      <c r="BV55" s="257"/>
      <c r="BW55" s="258"/>
      <c r="BX55" s="257"/>
      <c r="BY55" s="258"/>
      <c r="BZ55" s="257"/>
      <c r="CA55" s="258"/>
      <c r="CB55" s="257"/>
      <c r="CC55" s="258"/>
      <c r="CD55" s="257"/>
      <c r="CE55" s="258"/>
      <c r="CF55" s="257"/>
      <c r="CG55" s="258"/>
      <c r="CH55" s="257"/>
      <c r="CI55" s="258"/>
      <c r="CJ55" s="257"/>
      <c r="CK55" s="258"/>
      <c r="CL55" s="257"/>
      <c r="CM55" s="258"/>
      <c r="CN55" s="257"/>
      <c r="CO55" s="258"/>
      <c r="CP55" s="257"/>
      <c r="CQ55" s="258"/>
      <c r="CR55" s="257"/>
      <c r="CS55" s="258"/>
      <c r="CT55" s="257"/>
      <c r="CU55" s="258"/>
      <c r="CV55" s="257"/>
      <c r="CW55" s="258"/>
      <c r="CX55" s="257"/>
      <c r="CY55" s="258"/>
      <c r="CZ55" s="257"/>
      <c r="DA55" s="258"/>
      <c r="DB55" s="257"/>
      <c r="DC55" s="258"/>
      <c r="DD55" s="257"/>
      <c r="DE55" s="258"/>
      <c r="DF55" s="257"/>
      <c r="DG55" s="258"/>
      <c r="DH55" s="257"/>
      <c r="DI55" s="258"/>
      <c r="DJ55" s="257"/>
      <c r="DK55" s="258"/>
      <c r="DL55" s="257"/>
      <c r="DM55" s="258"/>
      <c r="DN55" s="257"/>
      <c r="DO55" s="258"/>
      <c r="DP55" s="257"/>
      <c r="DQ55" s="258"/>
      <c r="DR55" s="257"/>
      <c r="DS55" s="258"/>
      <c r="DT55" s="257"/>
      <c r="DU55" s="258"/>
      <c r="DV55" s="257"/>
      <c r="DW55" s="258"/>
      <c r="DX55" s="257"/>
      <c r="DY55" s="258"/>
      <c r="DZ55" s="257"/>
      <c r="EA55" s="258"/>
      <c r="EB55" s="257"/>
      <c r="EC55" s="258"/>
      <c r="ED55" s="258" t="s">
        <v>195</v>
      </c>
      <c r="EE55" s="257"/>
      <c r="EF55" s="258"/>
      <c r="EG55" s="257"/>
      <c r="EH55" s="258"/>
      <c r="EI55" s="257"/>
      <c r="EJ55" s="258"/>
      <c r="EK55" s="257"/>
      <c r="EL55" s="258" t="s">
        <v>195</v>
      </c>
      <c r="EM55" s="257"/>
      <c r="EN55" s="258"/>
      <c r="EO55" s="257" t="s">
        <v>195</v>
      </c>
      <c r="EP55" s="257" t="s">
        <v>195</v>
      </c>
      <c r="EQ55" s="257" t="s">
        <v>195</v>
      </c>
      <c r="ER55" s="257" t="s">
        <v>195</v>
      </c>
      <c r="ES55" s="257"/>
      <c r="ET55" s="258" t="s">
        <v>195</v>
      </c>
      <c r="EU55" s="257"/>
      <c r="EV55" s="258"/>
      <c r="EW55" s="257"/>
      <c r="EX55" s="258"/>
      <c r="EY55" s="257"/>
      <c r="EZ55" s="258"/>
      <c r="FA55" s="257"/>
      <c r="FB55" s="258"/>
      <c r="FC55" s="257"/>
      <c r="FD55" s="258"/>
      <c r="FE55" s="257"/>
      <c r="FF55" s="258"/>
      <c r="FG55" s="257"/>
      <c r="FH55" s="258"/>
      <c r="FI55" s="257"/>
      <c r="FJ55" s="258"/>
      <c r="FK55" s="257"/>
      <c r="FL55" s="258"/>
      <c r="FM55" s="257"/>
      <c r="FN55" s="258"/>
      <c r="FO55" s="257"/>
      <c r="FP55" s="258"/>
      <c r="FQ55" s="257"/>
      <c r="FR55" s="258"/>
      <c r="FS55" s="257"/>
      <c r="FT55" s="258"/>
      <c r="FU55" s="257"/>
      <c r="FV55" s="258"/>
      <c r="FW55" s="257"/>
      <c r="FX55" s="258"/>
      <c r="FY55" s="257"/>
      <c r="FZ55" s="258"/>
      <c r="GA55" s="257"/>
      <c r="GB55" s="258"/>
      <c r="GC55" s="257"/>
      <c r="GD55" s="258"/>
      <c r="GE55" s="257"/>
      <c r="GF55" s="258"/>
      <c r="GG55" s="257"/>
      <c r="GH55" s="258"/>
      <c r="GI55" s="257"/>
      <c r="GJ55" s="258"/>
      <c r="GK55" s="257"/>
      <c r="GL55" s="258"/>
      <c r="GM55" s="257"/>
      <c r="GN55" s="257"/>
      <c r="GO55" s="257"/>
      <c r="GP55" s="258"/>
      <c r="GQ55" s="257"/>
      <c r="GR55" s="258"/>
      <c r="GS55" s="257"/>
      <c r="GT55" s="258"/>
      <c r="GU55" s="257"/>
      <c r="GV55" s="258"/>
      <c r="GW55" s="257"/>
      <c r="GX55" s="258"/>
      <c r="GY55" s="257"/>
      <c r="GZ55" s="258"/>
      <c r="HA55" s="257"/>
      <c r="HB55" s="258"/>
      <c r="HC55" s="257"/>
      <c r="HD55" s="258"/>
      <c r="HE55" s="257"/>
      <c r="HF55" s="258"/>
      <c r="HG55" s="257"/>
      <c r="HH55" s="258"/>
      <c r="HI55" s="257"/>
      <c r="HJ55" s="258"/>
      <c r="HK55" s="257"/>
      <c r="HL55" s="258"/>
      <c r="HM55" s="257"/>
      <c r="HN55" s="258"/>
      <c r="HO55" s="257"/>
      <c r="HP55" s="258"/>
      <c r="HQ55" s="257"/>
      <c r="HR55" s="258"/>
      <c r="HS55" s="257"/>
      <c r="HT55" s="258"/>
      <c r="HU55" s="257"/>
      <c r="HV55" s="258"/>
      <c r="HW55" s="257"/>
      <c r="HX55" s="258"/>
      <c r="HY55" s="257"/>
      <c r="HZ55" s="258" t="s">
        <v>195</v>
      </c>
      <c r="IA55" s="257"/>
      <c r="IB55" s="258"/>
      <c r="IE55" s="303">
        <f t="shared" si="0"/>
        <v>17</v>
      </c>
      <c r="IF55" s="303">
        <f t="shared" si="1"/>
        <v>8</v>
      </c>
      <c r="IG55" s="303">
        <f t="shared" si="2"/>
        <v>9</v>
      </c>
      <c r="IH55" s="303">
        <f t="shared" si="3"/>
        <v>0</v>
      </c>
    </row>
    <row r="56" spans="1:242" s="30" customFormat="1" x14ac:dyDescent="0.2">
      <c r="A56" s="143">
        <v>320</v>
      </c>
      <c r="B56" s="143" t="s">
        <v>2728</v>
      </c>
      <c r="C56" s="143"/>
      <c r="D56" s="143"/>
      <c r="E56" s="244"/>
      <c r="F56" s="259" t="s">
        <v>196</v>
      </c>
      <c r="G56" s="260" t="s">
        <v>196</v>
      </c>
      <c r="H56" s="259" t="s">
        <v>196</v>
      </c>
      <c r="I56" s="260" t="s">
        <v>196</v>
      </c>
      <c r="J56" s="259" t="s">
        <v>196</v>
      </c>
      <c r="K56" s="260" t="s">
        <v>196</v>
      </c>
      <c r="L56" s="259" t="s">
        <v>196</v>
      </c>
      <c r="M56" s="260" t="s">
        <v>768</v>
      </c>
      <c r="N56" s="257"/>
      <c r="O56" s="258"/>
      <c r="P56" s="257"/>
      <c r="Q56" s="258"/>
      <c r="R56" s="257"/>
      <c r="S56" s="258"/>
      <c r="T56" s="257"/>
      <c r="U56" s="258"/>
      <c r="V56" s="257"/>
      <c r="W56" s="258"/>
      <c r="X56" s="257"/>
      <c r="Y56" s="258"/>
      <c r="Z56" s="257"/>
      <c r="AA56" s="258"/>
      <c r="AB56" s="257"/>
      <c r="AC56" s="258"/>
      <c r="AD56" s="257"/>
      <c r="AE56" s="258"/>
      <c r="AF56" s="257"/>
      <c r="AG56" s="258"/>
      <c r="AH56" s="257"/>
      <c r="AI56" s="258"/>
      <c r="AJ56" s="257"/>
      <c r="AK56" s="258"/>
      <c r="AL56" s="257"/>
      <c r="AM56" s="258"/>
      <c r="AN56" s="257"/>
      <c r="AO56" s="258"/>
      <c r="AP56" s="257"/>
      <c r="AQ56" s="258"/>
      <c r="AR56" s="257"/>
      <c r="AS56" s="258"/>
      <c r="AT56" s="257"/>
      <c r="AU56" s="258"/>
      <c r="AV56" s="257"/>
      <c r="AW56" s="258"/>
      <c r="AX56" s="257"/>
      <c r="AY56" s="258"/>
      <c r="AZ56" s="257"/>
      <c r="BA56" s="258"/>
      <c r="BB56" s="257"/>
      <c r="BC56" s="258"/>
      <c r="BD56" s="257"/>
      <c r="BE56" s="258"/>
      <c r="BF56" s="257"/>
      <c r="BG56" s="258"/>
      <c r="BH56" s="257"/>
      <c r="BI56" s="258"/>
      <c r="BJ56" s="257"/>
      <c r="BK56" s="258"/>
      <c r="BL56" s="257" t="s">
        <v>195</v>
      </c>
      <c r="BM56" s="258"/>
      <c r="BN56" s="257"/>
      <c r="BO56" s="258"/>
      <c r="BP56" s="257"/>
      <c r="BQ56" s="258"/>
      <c r="BR56" s="257"/>
      <c r="BS56" s="258"/>
      <c r="BT56" s="257"/>
      <c r="BU56" s="258"/>
      <c r="BV56" s="257"/>
      <c r="BW56" s="258"/>
      <c r="BX56" s="257"/>
      <c r="BY56" s="258"/>
      <c r="BZ56" s="257"/>
      <c r="CA56" s="258"/>
      <c r="CB56" s="257"/>
      <c r="CC56" s="258"/>
      <c r="CD56" s="257"/>
      <c r="CE56" s="258"/>
      <c r="CF56" s="257"/>
      <c r="CG56" s="258"/>
      <c r="CH56" s="257"/>
      <c r="CI56" s="258"/>
      <c r="CJ56" s="257"/>
      <c r="CK56" s="258"/>
      <c r="CL56" s="257"/>
      <c r="CM56" s="258"/>
      <c r="CN56" s="257"/>
      <c r="CO56" s="258"/>
      <c r="CP56" s="257"/>
      <c r="CQ56" s="258"/>
      <c r="CR56" s="257"/>
      <c r="CS56" s="258"/>
      <c r="CT56" s="257"/>
      <c r="CU56" s="258"/>
      <c r="CV56" s="257"/>
      <c r="CW56" s="258"/>
      <c r="CX56" s="257"/>
      <c r="CY56" s="258"/>
      <c r="CZ56" s="257"/>
      <c r="DA56" s="258"/>
      <c r="DB56" s="257"/>
      <c r="DC56" s="258"/>
      <c r="DD56" s="257"/>
      <c r="DE56" s="258"/>
      <c r="DF56" s="257"/>
      <c r="DG56" s="258"/>
      <c r="DH56" s="257"/>
      <c r="DI56" s="258"/>
      <c r="DJ56" s="257"/>
      <c r="DK56" s="258"/>
      <c r="DL56" s="257"/>
      <c r="DM56" s="258"/>
      <c r="DN56" s="257"/>
      <c r="DO56" s="258"/>
      <c r="DP56" s="257"/>
      <c r="DQ56" s="258"/>
      <c r="DR56" s="257"/>
      <c r="DS56" s="258"/>
      <c r="DT56" s="257"/>
      <c r="DU56" s="258"/>
      <c r="DV56" s="257"/>
      <c r="DW56" s="258"/>
      <c r="DX56" s="257"/>
      <c r="DY56" s="258"/>
      <c r="DZ56" s="257"/>
      <c r="EA56" s="258"/>
      <c r="EB56" s="257"/>
      <c r="EC56" s="258"/>
      <c r="ED56" s="258" t="s">
        <v>195</v>
      </c>
      <c r="EE56" s="257"/>
      <c r="EF56" s="258"/>
      <c r="EG56" s="257"/>
      <c r="EH56" s="258"/>
      <c r="EI56" s="257"/>
      <c r="EJ56" s="258"/>
      <c r="EK56" s="257"/>
      <c r="EL56" s="258" t="s">
        <v>195</v>
      </c>
      <c r="EM56" s="257"/>
      <c r="EN56" s="258"/>
      <c r="EO56" s="257" t="s">
        <v>195</v>
      </c>
      <c r="EP56" s="257" t="s">
        <v>195</v>
      </c>
      <c r="EQ56" s="257" t="s">
        <v>195</v>
      </c>
      <c r="ER56" s="257" t="s">
        <v>195</v>
      </c>
      <c r="ES56" s="257"/>
      <c r="ET56" s="258" t="s">
        <v>195</v>
      </c>
      <c r="EU56" s="257"/>
      <c r="EV56" s="258"/>
      <c r="EW56" s="257"/>
      <c r="EX56" s="258"/>
      <c r="EY56" s="257"/>
      <c r="EZ56" s="258"/>
      <c r="FA56" s="257"/>
      <c r="FB56" s="258"/>
      <c r="FC56" s="257"/>
      <c r="FD56" s="258"/>
      <c r="FE56" s="257"/>
      <c r="FF56" s="258"/>
      <c r="FG56" s="257"/>
      <c r="FH56" s="258"/>
      <c r="FI56" s="257"/>
      <c r="FJ56" s="258"/>
      <c r="FK56" s="257"/>
      <c r="FL56" s="258"/>
      <c r="FM56" s="257"/>
      <c r="FN56" s="258"/>
      <c r="FO56" s="257"/>
      <c r="FP56" s="258"/>
      <c r="FQ56" s="257"/>
      <c r="FR56" s="258"/>
      <c r="FS56" s="257"/>
      <c r="FT56" s="258"/>
      <c r="FU56" s="257"/>
      <c r="FV56" s="258"/>
      <c r="FW56" s="257"/>
      <c r="FX56" s="258"/>
      <c r="FY56" s="257"/>
      <c r="FZ56" s="258"/>
      <c r="GA56" s="257"/>
      <c r="GB56" s="258"/>
      <c r="GC56" s="257"/>
      <c r="GD56" s="258"/>
      <c r="GE56" s="257"/>
      <c r="GF56" s="258"/>
      <c r="GG56" s="257"/>
      <c r="GH56" s="258"/>
      <c r="GI56" s="257"/>
      <c r="GJ56" s="258"/>
      <c r="GK56" s="257"/>
      <c r="GL56" s="258"/>
      <c r="GM56" s="257"/>
      <c r="GN56" s="257"/>
      <c r="GO56" s="257"/>
      <c r="GP56" s="258"/>
      <c r="GQ56" s="257"/>
      <c r="GR56" s="258"/>
      <c r="GS56" s="257"/>
      <c r="GT56" s="258"/>
      <c r="GU56" s="257"/>
      <c r="GV56" s="258"/>
      <c r="GW56" s="257"/>
      <c r="GX56" s="258"/>
      <c r="GY56" s="257"/>
      <c r="GZ56" s="258"/>
      <c r="HA56" s="257"/>
      <c r="HB56" s="258"/>
      <c r="HC56" s="257"/>
      <c r="HD56" s="258"/>
      <c r="HE56" s="257"/>
      <c r="HF56" s="258"/>
      <c r="HG56" s="257"/>
      <c r="HH56" s="258"/>
      <c r="HI56" s="257"/>
      <c r="HJ56" s="258"/>
      <c r="HK56" s="257"/>
      <c r="HL56" s="258"/>
      <c r="HM56" s="257"/>
      <c r="HN56" s="258"/>
      <c r="HO56" s="257"/>
      <c r="HP56" s="258"/>
      <c r="HQ56" s="257"/>
      <c r="HR56" s="258"/>
      <c r="HS56" s="257"/>
      <c r="HT56" s="258"/>
      <c r="HU56" s="257"/>
      <c r="HV56" s="258"/>
      <c r="HW56" s="257"/>
      <c r="HX56" s="258"/>
      <c r="HY56" s="257"/>
      <c r="HZ56" s="258" t="s">
        <v>195</v>
      </c>
      <c r="IA56" s="257"/>
      <c r="IB56" s="258"/>
      <c r="IE56" s="303">
        <f t="shared" si="0"/>
        <v>17</v>
      </c>
      <c r="IF56" s="303">
        <f t="shared" si="1"/>
        <v>7</v>
      </c>
      <c r="IG56" s="303">
        <f t="shared" si="2"/>
        <v>9</v>
      </c>
      <c r="IH56" s="303">
        <f t="shared" si="3"/>
        <v>1</v>
      </c>
    </row>
    <row r="57" spans="1:242" s="30" customFormat="1" x14ac:dyDescent="0.2">
      <c r="A57" s="143">
        <v>321</v>
      </c>
      <c r="B57" s="143" t="s">
        <v>2729</v>
      </c>
      <c r="C57" s="143"/>
      <c r="D57" s="143"/>
      <c r="E57" s="244"/>
      <c r="F57" s="259" t="s">
        <v>196</v>
      </c>
      <c r="G57" s="260" t="s">
        <v>196</v>
      </c>
      <c r="H57" s="259" t="s">
        <v>196</v>
      </c>
      <c r="I57" s="260" t="s">
        <v>196</v>
      </c>
      <c r="J57" s="259" t="s">
        <v>196</v>
      </c>
      <c r="K57" s="260" t="s">
        <v>196</v>
      </c>
      <c r="L57" s="259" t="s">
        <v>196</v>
      </c>
      <c r="M57" s="260" t="s">
        <v>196</v>
      </c>
      <c r="N57" s="257"/>
      <c r="O57" s="258"/>
      <c r="P57" s="257"/>
      <c r="Q57" s="258"/>
      <c r="R57" s="257"/>
      <c r="S57" s="258"/>
      <c r="T57" s="257"/>
      <c r="U57" s="258"/>
      <c r="V57" s="257"/>
      <c r="W57" s="258"/>
      <c r="X57" s="257"/>
      <c r="Y57" s="258"/>
      <c r="Z57" s="257"/>
      <c r="AA57" s="258"/>
      <c r="AB57" s="257"/>
      <c r="AC57" s="258"/>
      <c r="AD57" s="257"/>
      <c r="AE57" s="258"/>
      <c r="AF57" s="257"/>
      <c r="AG57" s="258"/>
      <c r="AH57" s="257"/>
      <c r="AI57" s="258"/>
      <c r="AJ57" s="257"/>
      <c r="AK57" s="258"/>
      <c r="AL57" s="257"/>
      <c r="AM57" s="258"/>
      <c r="AN57" s="257"/>
      <c r="AO57" s="258"/>
      <c r="AP57" s="257"/>
      <c r="AQ57" s="258"/>
      <c r="AR57" s="257"/>
      <c r="AS57" s="258"/>
      <c r="AT57" s="257"/>
      <c r="AU57" s="258"/>
      <c r="AV57" s="257"/>
      <c r="AW57" s="258"/>
      <c r="AX57" s="257"/>
      <c r="AY57" s="258"/>
      <c r="AZ57" s="257"/>
      <c r="BA57" s="258"/>
      <c r="BB57" s="257"/>
      <c r="BC57" s="258"/>
      <c r="BD57" s="257"/>
      <c r="BE57" s="258"/>
      <c r="BF57" s="257"/>
      <c r="BG57" s="258"/>
      <c r="BH57" s="257"/>
      <c r="BI57" s="258"/>
      <c r="BJ57" s="257"/>
      <c r="BK57" s="258"/>
      <c r="BL57" s="257" t="s">
        <v>195</v>
      </c>
      <c r="BM57" s="258"/>
      <c r="BN57" s="257"/>
      <c r="BO57" s="258"/>
      <c r="BP57" s="257"/>
      <c r="BQ57" s="258"/>
      <c r="BR57" s="257"/>
      <c r="BS57" s="258"/>
      <c r="BT57" s="257"/>
      <c r="BU57" s="258"/>
      <c r="BV57" s="257"/>
      <c r="BW57" s="258"/>
      <c r="BX57" s="257"/>
      <c r="BY57" s="258"/>
      <c r="BZ57" s="257"/>
      <c r="CA57" s="258"/>
      <c r="CB57" s="257"/>
      <c r="CC57" s="258"/>
      <c r="CD57" s="257"/>
      <c r="CE57" s="258"/>
      <c r="CF57" s="257"/>
      <c r="CG57" s="258"/>
      <c r="CH57" s="257"/>
      <c r="CI57" s="258"/>
      <c r="CJ57" s="257"/>
      <c r="CK57" s="258"/>
      <c r="CL57" s="257"/>
      <c r="CM57" s="258"/>
      <c r="CN57" s="257"/>
      <c r="CO57" s="258"/>
      <c r="CP57" s="257"/>
      <c r="CQ57" s="258"/>
      <c r="CR57" s="257"/>
      <c r="CS57" s="258"/>
      <c r="CT57" s="257"/>
      <c r="CU57" s="258"/>
      <c r="CV57" s="257"/>
      <c r="CW57" s="258"/>
      <c r="CX57" s="257"/>
      <c r="CY57" s="258"/>
      <c r="CZ57" s="257"/>
      <c r="DA57" s="258"/>
      <c r="DB57" s="257"/>
      <c r="DC57" s="258"/>
      <c r="DD57" s="257"/>
      <c r="DE57" s="258"/>
      <c r="DF57" s="257"/>
      <c r="DG57" s="258"/>
      <c r="DH57" s="257"/>
      <c r="DI57" s="258"/>
      <c r="DJ57" s="257"/>
      <c r="DK57" s="258"/>
      <c r="DL57" s="257"/>
      <c r="DM57" s="258"/>
      <c r="DN57" s="257"/>
      <c r="DO57" s="258"/>
      <c r="DP57" s="257"/>
      <c r="DQ57" s="258"/>
      <c r="DR57" s="257"/>
      <c r="DS57" s="258"/>
      <c r="DT57" s="257"/>
      <c r="DU57" s="258"/>
      <c r="DV57" s="257"/>
      <c r="DW57" s="258"/>
      <c r="DX57" s="257"/>
      <c r="DY57" s="258"/>
      <c r="DZ57" s="257"/>
      <c r="EA57" s="258"/>
      <c r="EB57" s="257"/>
      <c r="EC57" s="258"/>
      <c r="ED57" s="258" t="s">
        <v>195</v>
      </c>
      <c r="EE57" s="257"/>
      <c r="EF57" s="258"/>
      <c r="EG57" s="257"/>
      <c r="EH57" s="258"/>
      <c r="EI57" s="257"/>
      <c r="EJ57" s="258"/>
      <c r="EK57" s="257"/>
      <c r="EL57" s="258" t="s">
        <v>196</v>
      </c>
      <c r="EM57" s="257"/>
      <c r="EN57" s="258"/>
      <c r="EO57" s="257" t="s">
        <v>196</v>
      </c>
      <c r="EP57" s="257" t="s">
        <v>196</v>
      </c>
      <c r="EQ57" s="257" t="s">
        <v>196</v>
      </c>
      <c r="ER57" s="257" t="s">
        <v>196</v>
      </c>
      <c r="ES57" s="257"/>
      <c r="ET57" s="258" t="s">
        <v>196</v>
      </c>
      <c r="EU57" s="257"/>
      <c r="EV57" s="258"/>
      <c r="EW57" s="257"/>
      <c r="EX57" s="258"/>
      <c r="EY57" s="257"/>
      <c r="EZ57" s="258"/>
      <c r="FA57" s="257"/>
      <c r="FB57" s="258"/>
      <c r="FC57" s="257"/>
      <c r="FD57" s="258"/>
      <c r="FE57" s="257"/>
      <c r="FF57" s="258"/>
      <c r="FG57" s="257"/>
      <c r="FH57" s="258"/>
      <c r="FI57" s="257"/>
      <c r="FJ57" s="258"/>
      <c r="FK57" s="257"/>
      <c r="FL57" s="258"/>
      <c r="FM57" s="257"/>
      <c r="FN57" s="258"/>
      <c r="FO57" s="257"/>
      <c r="FP57" s="258"/>
      <c r="FQ57" s="257"/>
      <c r="FR57" s="258"/>
      <c r="FS57" s="257"/>
      <c r="FT57" s="258"/>
      <c r="FU57" s="257"/>
      <c r="FV57" s="258"/>
      <c r="FW57" s="257"/>
      <c r="FX57" s="258"/>
      <c r="FY57" s="257"/>
      <c r="FZ57" s="258"/>
      <c r="GA57" s="257"/>
      <c r="GB57" s="258"/>
      <c r="GC57" s="257"/>
      <c r="GD57" s="258"/>
      <c r="GE57" s="257"/>
      <c r="GF57" s="258"/>
      <c r="GG57" s="257"/>
      <c r="GH57" s="258"/>
      <c r="GI57" s="257"/>
      <c r="GJ57" s="258"/>
      <c r="GK57" s="257"/>
      <c r="GL57" s="258"/>
      <c r="GM57" s="257"/>
      <c r="GN57" s="257"/>
      <c r="GO57" s="257"/>
      <c r="GP57" s="258"/>
      <c r="GQ57" s="257"/>
      <c r="GR57" s="258"/>
      <c r="GS57" s="257"/>
      <c r="GT57" s="258"/>
      <c r="GU57" s="257"/>
      <c r="GV57" s="258"/>
      <c r="GW57" s="257"/>
      <c r="GX57" s="258"/>
      <c r="GY57" s="257"/>
      <c r="GZ57" s="258"/>
      <c r="HA57" s="257"/>
      <c r="HB57" s="258"/>
      <c r="HC57" s="257"/>
      <c r="HD57" s="258"/>
      <c r="HE57" s="257"/>
      <c r="HF57" s="258"/>
      <c r="HG57" s="257"/>
      <c r="HH57" s="258"/>
      <c r="HI57" s="257"/>
      <c r="HJ57" s="258"/>
      <c r="HK57" s="257"/>
      <c r="HL57" s="258"/>
      <c r="HM57" s="257"/>
      <c r="HN57" s="258"/>
      <c r="HO57" s="257"/>
      <c r="HP57" s="258"/>
      <c r="HQ57" s="257"/>
      <c r="HR57" s="258"/>
      <c r="HS57" s="257"/>
      <c r="HT57" s="258"/>
      <c r="HU57" s="257"/>
      <c r="HV57" s="258"/>
      <c r="HW57" s="257"/>
      <c r="HX57" s="258"/>
      <c r="HY57" s="257"/>
      <c r="HZ57" s="258" t="s">
        <v>195</v>
      </c>
      <c r="IA57" s="257"/>
      <c r="IB57" s="258"/>
      <c r="IE57" s="303">
        <f t="shared" si="0"/>
        <v>17</v>
      </c>
      <c r="IF57" s="303">
        <f t="shared" si="1"/>
        <v>14</v>
      </c>
      <c r="IG57" s="303">
        <f t="shared" si="2"/>
        <v>3</v>
      </c>
      <c r="IH57" s="303">
        <f t="shared" si="3"/>
        <v>0</v>
      </c>
    </row>
    <row r="58" spans="1:242" s="30" customFormat="1" x14ac:dyDescent="0.2">
      <c r="A58" s="143">
        <v>322</v>
      </c>
      <c r="B58" s="143" t="s">
        <v>2730</v>
      </c>
      <c r="C58" s="143"/>
      <c r="D58" s="143"/>
      <c r="E58" s="244"/>
      <c r="F58" s="259" t="s">
        <v>196</v>
      </c>
      <c r="G58" s="260" t="s">
        <v>196</v>
      </c>
      <c r="H58" s="259" t="s">
        <v>196</v>
      </c>
      <c r="I58" s="260" t="s">
        <v>196</v>
      </c>
      <c r="J58" s="259" t="s">
        <v>196</v>
      </c>
      <c r="K58" s="260" t="s">
        <v>196</v>
      </c>
      <c r="L58" s="259" t="s">
        <v>196</v>
      </c>
      <c r="M58" s="260" t="s">
        <v>196</v>
      </c>
      <c r="N58" s="257"/>
      <c r="O58" s="258"/>
      <c r="P58" s="257"/>
      <c r="Q58" s="258"/>
      <c r="R58" s="257"/>
      <c r="S58" s="258"/>
      <c r="T58" s="257"/>
      <c r="U58" s="258"/>
      <c r="V58" s="257"/>
      <c r="W58" s="258"/>
      <c r="X58" s="257"/>
      <c r="Y58" s="258"/>
      <c r="Z58" s="257"/>
      <c r="AA58" s="258"/>
      <c r="AB58" s="257"/>
      <c r="AC58" s="258"/>
      <c r="AD58" s="257"/>
      <c r="AE58" s="258"/>
      <c r="AF58" s="257"/>
      <c r="AG58" s="258"/>
      <c r="AH58" s="257"/>
      <c r="AI58" s="258"/>
      <c r="AJ58" s="257"/>
      <c r="AK58" s="258"/>
      <c r="AL58" s="257"/>
      <c r="AM58" s="258"/>
      <c r="AN58" s="257"/>
      <c r="AO58" s="258"/>
      <c r="AP58" s="257"/>
      <c r="AQ58" s="258"/>
      <c r="AR58" s="257"/>
      <c r="AS58" s="258"/>
      <c r="AT58" s="257"/>
      <c r="AU58" s="258"/>
      <c r="AV58" s="257"/>
      <c r="AW58" s="258"/>
      <c r="AX58" s="257"/>
      <c r="AY58" s="258"/>
      <c r="AZ58" s="257"/>
      <c r="BA58" s="258"/>
      <c r="BB58" s="257"/>
      <c r="BC58" s="258"/>
      <c r="BD58" s="257"/>
      <c r="BE58" s="258"/>
      <c r="BF58" s="257"/>
      <c r="BG58" s="258"/>
      <c r="BH58" s="257"/>
      <c r="BI58" s="258"/>
      <c r="BJ58" s="257"/>
      <c r="BK58" s="258"/>
      <c r="BL58" s="257" t="s">
        <v>195</v>
      </c>
      <c r="BM58" s="258"/>
      <c r="BN58" s="257"/>
      <c r="BO58" s="258"/>
      <c r="BP58" s="257"/>
      <c r="BQ58" s="258"/>
      <c r="BR58" s="257"/>
      <c r="BS58" s="258"/>
      <c r="BT58" s="257"/>
      <c r="BU58" s="258"/>
      <c r="BV58" s="257"/>
      <c r="BW58" s="258"/>
      <c r="BX58" s="257"/>
      <c r="BY58" s="258"/>
      <c r="BZ58" s="257"/>
      <c r="CA58" s="258"/>
      <c r="CB58" s="257"/>
      <c r="CC58" s="258"/>
      <c r="CD58" s="257"/>
      <c r="CE58" s="258"/>
      <c r="CF58" s="257"/>
      <c r="CG58" s="258"/>
      <c r="CH58" s="257"/>
      <c r="CI58" s="258"/>
      <c r="CJ58" s="257"/>
      <c r="CK58" s="258"/>
      <c r="CL58" s="257"/>
      <c r="CM58" s="258"/>
      <c r="CN58" s="257"/>
      <c r="CO58" s="258"/>
      <c r="CP58" s="257"/>
      <c r="CQ58" s="258"/>
      <c r="CR58" s="257"/>
      <c r="CS58" s="258"/>
      <c r="CT58" s="257"/>
      <c r="CU58" s="258"/>
      <c r="CV58" s="257"/>
      <c r="CW58" s="258"/>
      <c r="CX58" s="257"/>
      <c r="CY58" s="258"/>
      <c r="CZ58" s="257"/>
      <c r="DA58" s="258"/>
      <c r="DB58" s="257"/>
      <c r="DC58" s="258"/>
      <c r="DD58" s="257"/>
      <c r="DE58" s="258"/>
      <c r="DF58" s="257"/>
      <c r="DG58" s="258"/>
      <c r="DH58" s="257"/>
      <c r="DI58" s="258"/>
      <c r="DJ58" s="257"/>
      <c r="DK58" s="258"/>
      <c r="DL58" s="257"/>
      <c r="DM58" s="258"/>
      <c r="DN58" s="257"/>
      <c r="DO58" s="258"/>
      <c r="DP58" s="257"/>
      <c r="DQ58" s="258"/>
      <c r="DR58" s="257"/>
      <c r="DS58" s="258"/>
      <c r="DT58" s="257"/>
      <c r="DU58" s="258"/>
      <c r="DV58" s="257"/>
      <c r="DW58" s="258"/>
      <c r="DX58" s="257"/>
      <c r="DY58" s="258"/>
      <c r="DZ58" s="257"/>
      <c r="EA58" s="258"/>
      <c r="EB58" s="257"/>
      <c r="EC58" s="258"/>
      <c r="ED58" s="258" t="s">
        <v>195</v>
      </c>
      <c r="EE58" s="257"/>
      <c r="EF58" s="258"/>
      <c r="EG58" s="257"/>
      <c r="EH58" s="258"/>
      <c r="EI58" s="257"/>
      <c r="EJ58" s="258"/>
      <c r="EK58" s="257"/>
      <c r="EL58" s="258" t="s">
        <v>196</v>
      </c>
      <c r="EM58" s="257"/>
      <c r="EN58" s="258"/>
      <c r="EO58" s="257" t="s">
        <v>196</v>
      </c>
      <c r="EP58" s="257" t="s">
        <v>196</v>
      </c>
      <c r="EQ58" s="257" t="s">
        <v>196</v>
      </c>
      <c r="ER58" s="257" t="s">
        <v>196</v>
      </c>
      <c r="ES58" s="257"/>
      <c r="ET58" s="258" t="s">
        <v>196</v>
      </c>
      <c r="EU58" s="257"/>
      <c r="EV58" s="258"/>
      <c r="EW58" s="257"/>
      <c r="EX58" s="258"/>
      <c r="EY58" s="257"/>
      <c r="EZ58" s="258"/>
      <c r="FA58" s="257"/>
      <c r="FB58" s="258"/>
      <c r="FC58" s="257"/>
      <c r="FD58" s="258"/>
      <c r="FE58" s="257"/>
      <c r="FF58" s="258"/>
      <c r="FG58" s="257"/>
      <c r="FH58" s="258"/>
      <c r="FI58" s="257"/>
      <c r="FJ58" s="258"/>
      <c r="FK58" s="257"/>
      <c r="FL58" s="258"/>
      <c r="FM58" s="257"/>
      <c r="FN58" s="258"/>
      <c r="FO58" s="257"/>
      <c r="FP58" s="258"/>
      <c r="FQ58" s="257"/>
      <c r="FR58" s="258"/>
      <c r="FS58" s="257"/>
      <c r="FT58" s="258"/>
      <c r="FU58" s="257"/>
      <c r="FV58" s="258"/>
      <c r="FW58" s="257"/>
      <c r="FX58" s="258"/>
      <c r="FY58" s="257"/>
      <c r="FZ58" s="258"/>
      <c r="GA58" s="257"/>
      <c r="GB58" s="258"/>
      <c r="GC58" s="257"/>
      <c r="GD58" s="258"/>
      <c r="GE58" s="257"/>
      <c r="GF58" s="258"/>
      <c r="GG58" s="257"/>
      <c r="GH58" s="258"/>
      <c r="GI58" s="257"/>
      <c r="GJ58" s="258"/>
      <c r="GK58" s="257"/>
      <c r="GL58" s="258"/>
      <c r="GM58" s="257"/>
      <c r="GN58" s="257"/>
      <c r="GO58" s="257"/>
      <c r="GP58" s="258"/>
      <c r="GQ58" s="257"/>
      <c r="GR58" s="258"/>
      <c r="GS58" s="257"/>
      <c r="GT58" s="258"/>
      <c r="GU58" s="257"/>
      <c r="GV58" s="258"/>
      <c r="GW58" s="257"/>
      <c r="GX58" s="258"/>
      <c r="GY58" s="257"/>
      <c r="GZ58" s="258"/>
      <c r="HA58" s="257"/>
      <c r="HB58" s="258"/>
      <c r="HC58" s="257"/>
      <c r="HD58" s="258"/>
      <c r="HE58" s="257"/>
      <c r="HF58" s="258"/>
      <c r="HG58" s="257"/>
      <c r="HH58" s="258"/>
      <c r="HI58" s="257"/>
      <c r="HJ58" s="258"/>
      <c r="HK58" s="257"/>
      <c r="HL58" s="258"/>
      <c r="HM58" s="257"/>
      <c r="HN58" s="258"/>
      <c r="HO58" s="257"/>
      <c r="HP58" s="258"/>
      <c r="HQ58" s="257"/>
      <c r="HR58" s="258"/>
      <c r="HS58" s="257"/>
      <c r="HT58" s="258"/>
      <c r="HU58" s="257"/>
      <c r="HV58" s="258"/>
      <c r="HW58" s="257"/>
      <c r="HX58" s="258"/>
      <c r="HY58" s="257"/>
      <c r="HZ58" s="258" t="s">
        <v>195</v>
      </c>
      <c r="IA58" s="257"/>
      <c r="IB58" s="258"/>
      <c r="IE58" s="303">
        <f t="shared" si="0"/>
        <v>17</v>
      </c>
      <c r="IF58" s="303">
        <f t="shared" si="1"/>
        <v>14</v>
      </c>
      <c r="IG58" s="303">
        <f t="shared" si="2"/>
        <v>3</v>
      </c>
      <c r="IH58" s="303">
        <f t="shared" si="3"/>
        <v>0</v>
      </c>
    </row>
    <row r="59" spans="1:242" s="30" customFormat="1" x14ac:dyDescent="0.2">
      <c r="A59" s="292">
        <v>323</v>
      </c>
      <c r="B59" s="292" t="s">
        <v>2731</v>
      </c>
      <c r="C59" s="292"/>
      <c r="D59" s="292"/>
      <c r="E59" s="293">
        <v>39814</v>
      </c>
      <c r="F59" s="295" t="s">
        <v>196</v>
      </c>
      <c r="G59" s="295" t="s">
        <v>196</v>
      </c>
      <c r="H59" s="295" t="s">
        <v>196</v>
      </c>
      <c r="I59" s="295" t="s">
        <v>196</v>
      </c>
      <c r="J59" s="295" t="s">
        <v>196</v>
      </c>
      <c r="K59" s="295" t="s">
        <v>196</v>
      </c>
      <c r="L59" s="295" t="s">
        <v>196</v>
      </c>
      <c r="M59" s="295" t="s">
        <v>196</v>
      </c>
      <c r="N59" s="295" t="s">
        <v>196</v>
      </c>
      <c r="O59" s="295" t="s">
        <v>196</v>
      </c>
      <c r="P59" s="295" t="s">
        <v>196</v>
      </c>
      <c r="Q59" s="295" t="s">
        <v>196</v>
      </c>
      <c r="R59" s="295" t="s">
        <v>196</v>
      </c>
      <c r="S59" s="295" t="s">
        <v>196</v>
      </c>
      <c r="T59" s="295" t="s">
        <v>196</v>
      </c>
      <c r="U59" s="295" t="s">
        <v>196</v>
      </c>
      <c r="V59" s="295" t="s">
        <v>196</v>
      </c>
      <c r="W59" s="295" t="s">
        <v>196</v>
      </c>
      <c r="X59" s="295" t="s">
        <v>196</v>
      </c>
      <c r="Y59" s="295" t="s">
        <v>196</v>
      </c>
      <c r="Z59" s="295" t="s">
        <v>196</v>
      </c>
      <c r="AA59" s="295" t="s">
        <v>196</v>
      </c>
      <c r="AB59" s="295" t="s">
        <v>196</v>
      </c>
      <c r="AC59" s="295" t="s">
        <v>196</v>
      </c>
      <c r="AD59" s="295" t="s">
        <v>196</v>
      </c>
      <c r="AE59" s="295" t="s">
        <v>196</v>
      </c>
      <c r="AF59" s="295" t="s">
        <v>196</v>
      </c>
      <c r="AG59" s="295" t="s">
        <v>196</v>
      </c>
      <c r="AH59" s="295" t="s">
        <v>196</v>
      </c>
      <c r="AI59" s="295" t="s">
        <v>196</v>
      </c>
      <c r="AJ59" s="295" t="s">
        <v>196</v>
      </c>
      <c r="AK59" s="295" t="s">
        <v>196</v>
      </c>
      <c r="AL59" s="295" t="s">
        <v>196</v>
      </c>
      <c r="AM59" s="295" t="s">
        <v>196</v>
      </c>
      <c r="AN59" s="295" t="s">
        <v>196</v>
      </c>
      <c r="AO59" s="295" t="s">
        <v>196</v>
      </c>
      <c r="AP59" s="295" t="s">
        <v>196</v>
      </c>
      <c r="AQ59" s="295" t="s">
        <v>196</v>
      </c>
      <c r="AR59" s="295" t="s">
        <v>196</v>
      </c>
      <c r="AS59" s="295" t="s">
        <v>196</v>
      </c>
      <c r="AT59" s="295" t="s">
        <v>196</v>
      </c>
      <c r="AU59" s="295" t="s">
        <v>196</v>
      </c>
      <c r="AV59" s="295" t="s">
        <v>196</v>
      </c>
      <c r="AW59" s="295" t="s">
        <v>196</v>
      </c>
      <c r="AX59" s="295" t="s">
        <v>196</v>
      </c>
      <c r="AY59" s="295" t="s">
        <v>196</v>
      </c>
      <c r="AZ59" s="295" t="s">
        <v>196</v>
      </c>
      <c r="BA59" s="295" t="s">
        <v>196</v>
      </c>
      <c r="BB59" s="295" t="s">
        <v>196</v>
      </c>
      <c r="BC59" s="295" t="s">
        <v>196</v>
      </c>
      <c r="BD59" s="295" t="s">
        <v>196</v>
      </c>
      <c r="BE59" s="295" t="s">
        <v>196</v>
      </c>
      <c r="BF59" s="295" t="s">
        <v>196</v>
      </c>
      <c r="BG59" s="295" t="s">
        <v>196</v>
      </c>
      <c r="BH59" s="295" t="s">
        <v>196</v>
      </c>
      <c r="BI59" s="295" t="s">
        <v>196</v>
      </c>
      <c r="BJ59" s="295" t="s">
        <v>196</v>
      </c>
      <c r="BK59" s="295" t="s">
        <v>196</v>
      </c>
      <c r="BL59" s="295" t="s">
        <v>196</v>
      </c>
      <c r="BM59" s="295" t="s">
        <v>196</v>
      </c>
      <c r="BN59" s="295" t="s">
        <v>196</v>
      </c>
      <c r="BO59" s="295" t="s">
        <v>196</v>
      </c>
      <c r="BP59" s="295" t="s">
        <v>196</v>
      </c>
      <c r="BQ59" s="295" t="s">
        <v>196</v>
      </c>
      <c r="BR59" s="295" t="s">
        <v>196</v>
      </c>
      <c r="BS59" s="295" t="s">
        <v>196</v>
      </c>
      <c r="BT59" s="295" t="s">
        <v>196</v>
      </c>
      <c r="BU59" s="295" t="s">
        <v>196</v>
      </c>
      <c r="BV59" s="295" t="s">
        <v>196</v>
      </c>
      <c r="BW59" s="295" t="s">
        <v>196</v>
      </c>
      <c r="BX59" s="295" t="s">
        <v>196</v>
      </c>
      <c r="BY59" s="295" t="s">
        <v>196</v>
      </c>
      <c r="BZ59" s="295" t="s">
        <v>196</v>
      </c>
      <c r="CA59" s="295" t="s">
        <v>196</v>
      </c>
      <c r="CB59" s="295" t="s">
        <v>196</v>
      </c>
      <c r="CC59" s="295" t="s">
        <v>196</v>
      </c>
      <c r="CD59" s="295" t="s">
        <v>196</v>
      </c>
      <c r="CE59" s="295" t="s">
        <v>196</v>
      </c>
      <c r="CF59" s="295" t="s">
        <v>196</v>
      </c>
      <c r="CG59" s="295" t="s">
        <v>196</v>
      </c>
      <c r="CH59" s="295" t="s">
        <v>196</v>
      </c>
      <c r="CI59" s="295" t="s">
        <v>196</v>
      </c>
      <c r="CJ59" s="295" t="s">
        <v>196</v>
      </c>
      <c r="CK59" s="295" t="s">
        <v>196</v>
      </c>
      <c r="CL59" s="295" t="s">
        <v>196</v>
      </c>
      <c r="CM59" s="295" t="s">
        <v>196</v>
      </c>
      <c r="CN59" s="295" t="s">
        <v>196</v>
      </c>
      <c r="CO59" s="295" t="s">
        <v>196</v>
      </c>
      <c r="CP59" s="295" t="s">
        <v>196</v>
      </c>
      <c r="CQ59" s="295" t="s">
        <v>196</v>
      </c>
      <c r="CR59" s="295" t="s">
        <v>196</v>
      </c>
      <c r="CS59" s="295" t="s">
        <v>196</v>
      </c>
      <c r="CT59" s="295" t="s">
        <v>196</v>
      </c>
      <c r="CU59" s="295" t="s">
        <v>196</v>
      </c>
      <c r="CV59" s="295" t="s">
        <v>196</v>
      </c>
      <c r="CW59" s="295" t="s">
        <v>196</v>
      </c>
      <c r="CX59" s="295" t="s">
        <v>196</v>
      </c>
      <c r="CY59" s="295" t="s">
        <v>196</v>
      </c>
      <c r="CZ59" s="295" t="s">
        <v>196</v>
      </c>
      <c r="DA59" s="295" t="s">
        <v>196</v>
      </c>
      <c r="DB59" s="295" t="s">
        <v>196</v>
      </c>
      <c r="DC59" s="295" t="s">
        <v>196</v>
      </c>
      <c r="DD59" s="295" t="s">
        <v>196</v>
      </c>
      <c r="DE59" s="295" t="s">
        <v>196</v>
      </c>
      <c r="DF59" s="295" t="s">
        <v>196</v>
      </c>
      <c r="DG59" s="295" t="s">
        <v>196</v>
      </c>
      <c r="DH59" s="295" t="s">
        <v>196</v>
      </c>
      <c r="DI59" s="295" t="s">
        <v>196</v>
      </c>
      <c r="DJ59" s="295" t="s">
        <v>196</v>
      </c>
      <c r="DK59" s="295" t="s">
        <v>196</v>
      </c>
      <c r="DL59" s="295" t="s">
        <v>196</v>
      </c>
      <c r="DM59" s="295" t="s">
        <v>196</v>
      </c>
      <c r="DN59" s="295" t="s">
        <v>196</v>
      </c>
      <c r="DO59" s="295" t="s">
        <v>196</v>
      </c>
      <c r="DP59" s="295" t="s">
        <v>196</v>
      </c>
      <c r="DQ59" s="295" t="s">
        <v>196</v>
      </c>
      <c r="DR59" s="295" t="s">
        <v>196</v>
      </c>
      <c r="DS59" s="295" t="s">
        <v>196</v>
      </c>
      <c r="DT59" s="295" t="s">
        <v>196</v>
      </c>
      <c r="DU59" s="295" t="s">
        <v>196</v>
      </c>
      <c r="DV59" s="295" t="s">
        <v>196</v>
      </c>
      <c r="DW59" s="295" t="s">
        <v>196</v>
      </c>
      <c r="DX59" s="295" t="s">
        <v>196</v>
      </c>
      <c r="DY59" s="295" t="s">
        <v>196</v>
      </c>
      <c r="DZ59" s="295" t="s">
        <v>196</v>
      </c>
      <c r="EA59" s="295" t="s">
        <v>196</v>
      </c>
      <c r="EB59" s="295" t="s">
        <v>196</v>
      </c>
      <c r="EC59" s="295" t="s">
        <v>196</v>
      </c>
      <c r="ED59" s="295" t="s">
        <v>196</v>
      </c>
      <c r="EE59" s="295" t="s">
        <v>196</v>
      </c>
      <c r="EF59" s="295" t="s">
        <v>196</v>
      </c>
      <c r="EG59" s="295" t="s">
        <v>196</v>
      </c>
      <c r="EH59" s="295" t="s">
        <v>196</v>
      </c>
      <c r="EI59" s="295" t="s">
        <v>196</v>
      </c>
      <c r="EJ59" s="295" t="s">
        <v>196</v>
      </c>
      <c r="EK59" s="295" t="s">
        <v>196</v>
      </c>
      <c r="EL59" s="295" t="s">
        <v>196</v>
      </c>
      <c r="EM59" s="295" t="s">
        <v>196</v>
      </c>
      <c r="EN59" s="295" t="s">
        <v>196</v>
      </c>
      <c r="EO59" s="295" t="s">
        <v>196</v>
      </c>
      <c r="EP59" s="295" t="s">
        <v>196</v>
      </c>
      <c r="EQ59" s="295" t="s">
        <v>196</v>
      </c>
      <c r="ER59" s="295" t="s">
        <v>196</v>
      </c>
      <c r="ES59" s="295" t="s">
        <v>196</v>
      </c>
      <c r="ET59" s="295" t="s">
        <v>196</v>
      </c>
      <c r="EU59" s="295" t="s">
        <v>196</v>
      </c>
      <c r="EV59" s="295" t="s">
        <v>196</v>
      </c>
      <c r="EW59" s="295" t="s">
        <v>196</v>
      </c>
      <c r="EX59" s="295" t="s">
        <v>196</v>
      </c>
      <c r="EY59" s="295" t="s">
        <v>196</v>
      </c>
      <c r="EZ59" s="295" t="s">
        <v>196</v>
      </c>
      <c r="FA59" s="295" t="s">
        <v>196</v>
      </c>
      <c r="FB59" s="295" t="s">
        <v>196</v>
      </c>
      <c r="FC59" s="295" t="s">
        <v>196</v>
      </c>
      <c r="FD59" s="295" t="s">
        <v>196</v>
      </c>
      <c r="FE59" s="295" t="s">
        <v>196</v>
      </c>
      <c r="FF59" s="295" t="s">
        <v>196</v>
      </c>
      <c r="FG59" s="295" t="s">
        <v>196</v>
      </c>
      <c r="FH59" s="295" t="s">
        <v>196</v>
      </c>
      <c r="FI59" s="295" t="s">
        <v>196</v>
      </c>
      <c r="FJ59" s="295" t="s">
        <v>196</v>
      </c>
      <c r="FK59" s="295" t="s">
        <v>196</v>
      </c>
      <c r="FL59" s="295" t="s">
        <v>196</v>
      </c>
      <c r="FM59" s="295" t="s">
        <v>196</v>
      </c>
      <c r="FN59" s="295" t="s">
        <v>196</v>
      </c>
      <c r="FO59" s="295" t="s">
        <v>196</v>
      </c>
      <c r="FP59" s="295" t="s">
        <v>196</v>
      </c>
      <c r="FQ59" s="295" t="s">
        <v>196</v>
      </c>
      <c r="FR59" s="295" t="s">
        <v>196</v>
      </c>
      <c r="FS59" s="295" t="s">
        <v>196</v>
      </c>
      <c r="FT59" s="295" t="s">
        <v>196</v>
      </c>
      <c r="FU59" s="295" t="s">
        <v>196</v>
      </c>
      <c r="FV59" s="295" t="s">
        <v>196</v>
      </c>
      <c r="FW59" s="295" t="s">
        <v>196</v>
      </c>
      <c r="FX59" s="295" t="s">
        <v>196</v>
      </c>
      <c r="FY59" s="295" t="s">
        <v>196</v>
      </c>
      <c r="FZ59" s="295" t="s">
        <v>196</v>
      </c>
      <c r="GA59" s="295" t="s">
        <v>196</v>
      </c>
      <c r="GB59" s="295" t="s">
        <v>196</v>
      </c>
      <c r="GC59" s="295" t="s">
        <v>196</v>
      </c>
      <c r="GD59" s="295" t="s">
        <v>196</v>
      </c>
      <c r="GE59" s="295" t="s">
        <v>196</v>
      </c>
      <c r="GF59" s="295" t="s">
        <v>196</v>
      </c>
      <c r="GG59" s="295" t="s">
        <v>196</v>
      </c>
      <c r="GH59" s="295" t="s">
        <v>196</v>
      </c>
      <c r="GI59" s="295" t="s">
        <v>196</v>
      </c>
      <c r="GJ59" s="295" t="s">
        <v>196</v>
      </c>
      <c r="GK59" s="295" t="s">
        <v>196</v>
      </c>
      <c r="GL59" s="295" t="s">
        <v>196</v>
      </c>
      <c r="GM59" s="295" t="s">
        <v>196</v>
      </c>
      <c r="GN59" s="295"/>
      <c r="GO59" s="295"/>
      <c r="GP59" s="295" t="s">
        <v>196</v>
      </c>
      <c r="GQ59" s="295" t="s">
        <v>196</v>
      </c>
      <c r="GR59" s="295" t="s">
        <v>196</v>
      </c>
      <c r="GS59" s="295" t="s">
        <v>196</v>
      </c>
      <c r="GT59" s="295" t="s">
        <v>196</v>
      </c>
      <c r="GU59" s="295" t="s">
        <v>196</v>
      </c>
      <c r="GV59" s="295" t="s">
        <v>196</v>
      </c>
      <c r="GW59" s="295" t="s">
        <v>196</v>
      </c>
      <c r="GX59" s="295" t="s">
        <v>196</v>
      </c>
      <c r="GY59" s="295" t="s">
        <v>196</v>
      </c>
      <c r="GZ59" s="295" t="s">
        <v>196</v>
      </c>
      <c r="HA59" s="295" t="s">
        <v>196</v>
      </c>
      <c r="HB59" s="295" t="s">
        <v>196</v>
      </c>
      <c r="HC59" s="295" t="s">
        <v>196</v>
      </c>
      <c r="HD59" s="295" t="s">
        <v>196</v>
      </c>
      <c r="HE59" s="295" t="s">
        <v>196</v>
      </c>
      <c r="HF59" s="295" t="s">
        <v>196</v>
      </c>
      <c r="HG59" s="295" t="s">
        <v>196</v>
      </c>
      <c r="HH59" s="295" t="s">
        <v>196</v>
      </c>
      <c r="HI59" s="295" t="s">
        <v>196</v>
      </c>
      <c r="HJ59" s="295" t="s">
        <v>196</v>
      </c>
      <c r="HK59" s="295" t="s">
        <v>196</v>
      </c>
      <c r="HL59" s="295" t="s">
        <v>196</v>
      </c>
      <c r="HM59" s="295" t="s">
        <v>196</v>
      </c>
      <c r="HN59" s="295" t="s">
        <v>196</v>
      </c>
      <c r="HO59" s="295" t="s">
        <v>196</v>
      </c>
      <c r="HP59" s="295" t="s">
        <v>196</v>
      </c>
      <c r="HQ59" s="295" t="s">
        <v>196</v>
      </c>
      <c r="HR59" s="295" t="s">
        <v>196</v>
      </c>
      <c r="HS59" s="295" t="s">
        <v>196</v>
      </c>
      <c r="HT59" s="295" t="s">
        <v>196</v>
      </c>
      <c r="HU59" s="295" t="s">
        <v>196</v>
      </c>
      <c r="HV59" s="295" t="s">
        <v>196</v>
      </c>
      <c r="HW59" s="295" t="s">
        <v>196</v>
      </c>
      <c r="HX59" s="295" t="s">
        <v>196</v>
      </c>
      <c r="HY59" s="295" t="s">
        <v>196</v>
      </c>
      <c r="HZ59" s="295" t="s">
        <v>196</v>
      </c>
      <c r="IA59" s="295"/>
      <c r="IB59" s="258"/>
      <c r="IE59" s="303">
        <f t="shared" si="0"/>
        <v>227</v>
      </c>
      <c r="IF59" s="303">
        <f t="shared" si="1"/>
        <v>227</v>
      </c>
      <c r="IG59" s="303">
        <f t="shared" si="2"/>
        <v>0</v>
      </c>
      <c r="IH59" s="303">
        <f t="shared" si="3"/>
        <v>0</v>
      </c>
    </row>
    <row r="60" spans="1:242" s="30" customFormat="1" x14ac:dyDescent="0.2">
      <c r="A60" s="148">
        <v>324</v>
      </c>
      <c r="B60" s="143" t="s">
        <v>2732</v>
      </c>
      <c r="C60" s="143"/>
      <c r="D60" s="143"/>
      <c r="E60" s="244"/>
      <c r="F60" s="259" t="s">
        <v>196</v>
      </c>
      <c r="G60" s="260" t="s">
        <v>196</v>
      </c>
      <c r="H60" s="259" t="s">
        <v>196</v>
      </c>
      <c r="I60" s="260" t="s">
        <v>196</v>
      </c>
      <c r="J60" s="259" t="s">
        <v>196</v>
      </c>
      <c r="K60" s="260" t="s">
        <v>196</v>
      </c>
      <c r="L60" s="259" t="s">
        <v>196</v>
      </c>
      <c r="M60" s="260" t="s">
        <v>196</v>
      </c>
      <c r="N60" s="257"/>
      <c r="O60" s="258"/>
      <c r="P60" s="257"/>
      <c r="Q60" s="258"/>
      <c r="R60" s="257"/>
      <c r="S60" s="258"/>
      <c r="T60" s="257"/>
      <c r="U60" s="258"/>
      <c r="V60" s="257"/>
      <c r="W60" s="258"/>
      <c r="X60" s="257"/>
      <c r="Y60" s="258"/>
      <c r="Z60" s="257"/>
      <c r="AA60" s="258"/>
      <c r="AB60" s="257"/>
      <c r="AC60" s="258"/>
      <c r="AD60" s="257"/>
      <c r="AE60" s="258"/>
      <c r="AF60" s="257"/>
      <c r="AG60" s="258"/>
      <c r="AH60" s="257"/>
      <c r="AI60" s="258"/>
      <c r="AJ60" s="257"/>
      <c r="AK60" s="258"/>
      <c r="AL60" s="257"/>
      <c r="AM60" s="258"/>
      <c r="AN60" s="257"/>
      <c r="AO60" s="258"/>
      <c r="AP60" s="257"/>
      <c r="AQ60" s="258"/>
      <c r="AR60" s="257"/>
      <c r="AS60" s="258"/>
      <c r="AT60" s="257"/>
      <c r="AU60" s="258"/>
      <c r="AV60" s="257"/>
      <c r="AW60" s="258"/>
      <c r="AX60" s="257"/>
      <c r="AY60" s="258"/>
      <c r="AZ60" s="257"/>
      <c r="BA60" s="258"/>
      <c r="BB60" s="257"/>
      <c r="BC60" s="258"/>
      <c r="BD60" s="257"/>
      <c r="BE60" s="258"/>
      <c r="BF60" s="257"/>
      <c r="BG60" s="258"/>
      <c r="BH60" s="257"/>
      <c r="BI60" s="258"/>
      <c r="BJ60" s="257"/>
      <c r="BK60" s="258"/>
      <c r="BL60" s="257" t="s">
        <v>195</v>
      </c>
      <c r="BM60" s="258"/>
      <c r="BN60" s="257"/>
      <c r="BO60" s="258"/>
      <c r="BP60" s="257"/>
      <c r="BQ60" s="258"/>
      <c r="BR60" s="257"/>
      <c r="BS60" s="258"/>
      <c r="BT60" s="257"/>
      <c r="BU60" s="258"/>
      <c r="BV60" s="257"/>
      <c r="BW60" s="258"/>
      <c r="BX60" s="257"/>
      <c r="BY60" s="258"/>
      <c r="BZ60" s="257"/>
      <c r="CA60" s="258"/>
      <c r="CB60" s="257"/>
      <c r="CC60" s="258"/>
      <c r="CD60" s="257"/>
      <c r="CE60" s="258"/>
      <c r="CF60" s="257"/>
      <c r="CG60" s="258"/>
      <c r="CH60" s="257"/>
      <c r="CI60" s="258"/>
      <c r="CJ60" s="257"/>
      <c r="CK60" s="258"/>
      <c r="CL60" s="257"/>
      <c r="CM60" s="258"/>
      <c r="CN60" s="257"/>
      <c r="CO60" s="258"/>
      <c r="CP60" s="257"/>
      <c r="CQ60" s="258"/>
      <c r="CR60" s="257"/>
      <c r="CS60" s="258"/>
      <c r="CT60" s="257"/>
      <c r="CU60" s="258"/>
      <c r="CV60" s="257"/>
      <c r="CW60" s="258"/>
      <c r="CX60" s="257"/>
      <c r="CY60" s="258"/>
      <c r="CZ60" s="257"/>
      <c r="DA60" s="258"/>
      <c r="DB60" s="257"/>
      <c r="DC60" s="258"/>
      <c r="DD60" s="257"/>
      <c r="DE60" s="258"/>
      <c r="DF60" s="257"/>
      <c r="DG60" s="258"/>
      <c r="DH60" s="257"/>
      <c r="DI60" s="258"/>
      <c r="DJ60" s="257"/>
      <c r="DK60" s="258"/>
      <c r="DL60" s="257"/>
      <c r="DM60" s="258"/>
      <c r="DN60" s="257"/>
      <c r="DO60" s="258"/>
      <c r="DP60" s="257"/>
      <c r="DQ60" s="258"/>
      <c r="DR60" s="257"/>
      <c r="DS60" s="258"/>
      <c r="DT60" s="257"/>
      <c r="DU60" s="258"/>
      <c r="DV60" s="257"/>
      <c r="DW60" s="258"/>
      <c r="DX60" s="257"/>
      <c r="DY60" s="258"/>
      <c r="DZ60" s="257"/>
      <c r="EA60" s="258"/>
      <c r="EB60" s="257"/>
      <c r="EC60" s="258"/>
      <c r="ED60" s="258" t="s">
        <v>195</v>
      </c>
      <c r="EE60" s="257"/>
      <c r="EF60" s="258"/>
      <c r="EG60" s="257"/>
      <c r="EH60" s="258"/>
      <c r="EI60" s="257"/>
      <c r="EJ60" s="258"/>
      <c r="EK60" s="257"/>
      <c r="EL60" s="258" t="s">
        <v>196</v>
      </c>
      <c r="EM60" s="257"/>
      <c r="EN60" s="258"/>
      <c r="EO60" s="257" t="s">
        <v>196</v>
      </c>
      <c r="EP60" s="257" t="s">
        <v>196</v>
      </c>
      <c r="EQ60" s="257" t="s">
        <v>196</v>
      </c>
      <c r="ER60" s="257" t="s">
        <v>196</v>
      </c>
      <c r="ES60" s="257"/>
      <c r="ET60" s="258" t="s">
        <v>196</v>
      </c>
      <c r="EU60" s="257"/>
      <c r="EV60" s="258"/>
      <c r="EW60" s="257"/>
      <c r="EX60" s="258"/>
      <c r="EY60" s="257"/>
      <c r="EZ60" s="258"/>
      <c r="FA60" s="257"/>
      <c r="FB60" s="258"/>
      <c r="FC60" s="257"/>
      <c r="FD60" s="258"/>
      <c r="FE60" s="257"/>
      <c r="FF60" s="258"/>
      <c r="FG60" s="257"/>
      <c r="FH60" s="258"/>
      <c r="FI60" s="257"/>
      <c r="FJ60" s="258"/>
      <c r="FK60" s="257"/>
      <c r="FL60" s="258"/>
      <c r="FM60" s="257"/>
      <c r="FN60" s="258"/>
      <c r="FO60" s="257"/>
      <c r="FP60" s="258"/>
      <c r="FQ60" s="257"/>
      <c r="FR60" s="258"/>
      <c r="FS60" s="257"/>
      <c r="FT60" s="258"/>
      <c r="FU60" s="257"/>
      <c r="FV60" s="258"/>
      <c r="FW60" s="257"/>
      <c r="FX60" s="258"/>
      <c r="FY60" s="257"/>
      <c r="FZ60" s="258"/>
      <c r="GA60" s="257"/>
      <c r="GB60" s="258"/>
      <c r="GC60" s="257"/>
      <c r="GD60" s="258"/>
      <c r="GE60" s="257"/>
      <c r="GF60" s="258"/>
      <c r="GG60" s="257"/>
      <c r="GH60" s="258"/>
      <c r="GI60" s="257"/>
      <c r="GJ60" s="258"/>
      <c r="GK60" s="257"/>
      <c r="GL60" s="258"/>
      <c r="GM60" s="257"/>
      <c r="GN60" s="257"/>
      <c r="GO60" s="257"/>
      <c r="GP60" s="258"/>
      <c r="GQ60" s="257"/>
      <c r="GR60" s="258"/>
      <c r="GS60" s="257"/>
      <c r="GT60" s="258"/>
      <c r="GU60" s="257"/>
      <c r="GV60" s="258"/>
      <c r="GW60" s="257"/>
      <c r="GX60" s="258"/>
      <c r="GY60" s="257"/>
      <c r="GZ60" s="258"/>
      <c r="HA60" s="257"/>
      <c r="HB60" s="258"/>
      <c r="HC60" s="257"/>
      <c r="HD60" s="258"/>
      <c r="HE60" s="257"/>
      <c r="HF60" s="258"/>
      <c r="HG60" s="257"/>
      <c r="HH60" s="258"/>
      <c r="HI60" s="257"/>
      <c r="HJ60" s="258"/>
      <c r="HK60" s="257"/>
      <c r="HL60" s="258"/>
      <c r="HM60" s="257"/>
      <c r="HN60" s="258"/>
      <c r="HO60" s="257"/>
      <c r="HP60" s="258"/>
      <c r="HQ60" s="257"/>
      <c r="HR60" s="258"/>
      <c r="HS60" s="257"/>
      <c r="HT60" s="258"/>
      <c r="HU60" s="257"/>
      <c r="HV60" s="258"/>
      <c r="HW60" s="257"/>
      <c r="HX60" s="258"/>
      <c r="HY60" s="257"/>
      <c r="HZ60" s="258" t="s">
        <v>195</v>
      </c>
      <c r="IA60" s="257"/>
      <c r="IB60" s="258"/>
      <c r="IE60" s="303">
        <f t="shared" si="0"/>
        <v>17</v>
      </c>
      <c r="IF60" s="303">
        <f t="shared" si="1"/>
        <v>14</v>
      </c>
      <c r="IG60" s="303">
        <f t="shared" si="2"/>
        <v>3</v>
      </c>
      <c r="IH60" s="303">
        <f t="shared" si="3"/>
        <v>0</v>
      </c>
    </row>
    <row r="61" spans="1:242" s="30" customFormat="1" x14ac:dyDescent="0.2">
      <c r="A61" s="292">
        <v>325</v>
      </c>
      <c r="B61" s="292" t="s">
        <v>2733</v>
      </c>
      <c r="C61" s="292"/>
      <c r="D61" s="292"/>
      <c r="E61" s="293">
        <v>39814</v>
      </c>
      <c r="F61" s="295" t="s">
        <v>196</v>
      </c>
      <c r="G61" s="295" t="s">
        <v>196</v>
      </c>
      <c r="H61" s="295" t="s">
        <v>196</v>
      </c>
      <c r="I61" s="295" t="s">
        <v>196</v>
      </c>
      <c r="J61" s="295" t="s">
        <v>196</v>
      </c>
      <c r="K61" s="295" t="s">
        <v>196</v>
      </c>
      <c r="L61" s="295" t="s">
        <v>196</v>
      </c>
      <c r="M61" s="295" t="s">
        <v>196</v>
      </c>
      <c r="N61" s="295" t="s">
        <v>196</v>
      </c>
      <c r="O61" s="295" t="s">
        <v>196</v>
      </c>
      <c r="P61" s="295" t="s">
        <v>196</v>
      </c>
      <c r="Q61" s="295" t="s">
        <v>196</v>
      </c>
      <c r="R61" s="295" t="s">
        <v>196</v>
      </c>
      <c r="S61" s="295" t="s">
        <v>196</v>
      </c>
      <c r="T61" s="295" t="s">
        <v>196</v>
      </c>
      <c r="U61" s="295" t="s">
        <v>196</v>
      </c>
      <c r="V61" s="295" t="s">
        <v>196</v>
      </c>
      <c r="W61" s="295" t="s">
        <v>196</v>
      </c>
      <c r="X61" s="295" t="s">
        <v>196</v>
      </c>
      <c r="Y61" s="295" t="s">
        <v>196</v>
      </c>
      <c r="Z61" s="295" t="s">
        <v>196</v>
      </c>
      <c r="AA61" s="295" t="s">
        <v>196</v>
      </c>
      <c r="AB61" s="295" t="s">
        <v>196</v>
      </c>
      <c r="AC61" s="295" t="s">
        <v>196</v>
      </c>
      <c r="AD61" s="295" t="s">
        <v>196</v>
      </c>
      <c r="AE61" s="295" t="s">
        <v>196</v>
      </c>
      <c r="AF61" s="295" t="s">
        <v>196</v>
      </c>
      <c r="AG61" s="295" t="s">
        <v>196</v>
      </c>
      <c r="AH61" s="295" t="s">
        <v>196</v>
      </c>
      <c r="AI61" s="295" t="s">
        <v>196</v>
      </c>
      <c r="AJ61" s="295" t="s">
        <v>196</v>
      </c>
      <c r="AK61" s="295" t="s">
        <v>196</v>
      </c>
      <c r="AL61" s="295" t="s">
        <v>196</v>
      </c>
      <c r="AM61" s="295" t="s">
        <v>196</v>
      </c>
      <c r="AN61" s="295" t="s">
        <v>196</v>
      </c>
      <c r="AO61" s="295" t="s">
        <v>196</v>
      </c>
      <c r="AP61" s="295" t="s">
        <v>196</v>
      </c>
      <c r="AQ61" s="295" t="s">
        <v>196</v>
      </c>
      <c r="AR61" s="295" t="s">
        <v>196</v>
      </c>
      <c r="AS61" s="295" t="s">
        <v>196</v>
      </c>
      <c r="AT61" s="295" t="s">
        <v>196</v>
      </c>
      <c r="AU61" s="295" t="s">
        <v>196</v>
      </c>
      <c r="AV61" s="295" t="s">
        <v>196</v>
      </c>
      <c r="AW61" s="295" t="s">
        <v>196</v>
      </c>
      <c r="AX61" s="295" t="s">
        <v>196</v>
      </c>
      <c r="AY61" s="295" t="s">
        <v>196</v>
      </c>
      <c r="AZ61" s="295" t="s">
        <v>196</v>
      </c>
      <c r="BA61" s="295" t="s">
        <v>196</v>
      </c>
      <c r="BB61" s="295" t="s">
        <v>196</v>
      </c>
      <c r="BC61" s="295" t="s">
        <v>196</v>
      </c>
      <c r="BD61" s="295" t="s">
        <v>196</v>
      </c>
      <c r="BE61" s="295" t="s">
        <v>196</v>
      </c>
      <c r="BF61" s="295" t="s">
        <v>196</v>
      </c>
      <c r="BG61" s="295" t="s">
        <v>196</v>
      </c>
      <c r="BH61" s="295" t="s">
        <v>196</v>
      </c>
      <c r="BI61" s="295" t="s">
        <v>196</v>
      </c>
      <c r="BJ61" s="295" t="s">
        <v>196</v>
      </c>
      <c r="BK61" s="295" t="s">
        <v>196</v>
      </c>
      <c r="BL61" s="295" t="s">
        <v>196</v>
      </c>
      <c r="BM61" s="295" t="s">
        <v>196</v>
      </c>
      <c r="BN61" s="295" t="s">
        <v>196</v>
      </c>
      <c r="BO61" s="295" t="s">
        <v>196</v>
      </c>
      <c r="BP61" s="295" t="s">
        <v>196</v>
      </c>
      <c r="BQ61" s="295" t="s">
        <v>196</v>
      </c>
      <c r="BR61" s="295" t="s">
        <v>196</v>
      </c>
      <c r="BS61" s="295" t="s">
        <v>196</v>
      </c>
      <c r="BT61" s="295" t="s">
        <v>196</v>
      </c>
      <c r="BU61" s="295" t="s">
        <v>196</v>
      </c>
      <c r="BV61" s="295" t="s">
        <v>196</v>
      </c>
      <c r="BW61" s="295" t="s">
        <v>196</v>
      </c>
      <c r="BX61" s="295" t="s">
        <v>196</v>
      </c>
      <c r="BY61" s="295" t="s">
        <v>196</v>
      </c>
      <c r="BZ61" s="295" t="s">
        <v>196</v>
      </c>
      <c r="CA61" s="295" t="s">
        <v>196</v>
      </c>
      <c r="CB61" s="295" t="s">
        <v>196</v>
      </c>
      <c r="CC61" s="295" t="s">
        <v>196</v>
      </c>
      <c r="CD61" s="295" t="s">
        <v>196</v>
      </c>
      <c r="CE61" s="295" t="s">
        <v>196</v>
      </c>
      <c r="CF61" s="295" t="s">
        <v>196</v>
      </c>
      <c r="CG61" s="295" t="s">
        <v>196</v>
      </c>
      <c r="CH61" s="295" t="s">
        <v>196</v>
      </c>
      <c r="CI61" s="295" t="s">
        <v>196</v>
      </c>
      <c r="CJ61" s="295" t="s">
        <v>196</v>
      </c>
      <c r="CK61" s="295" t="s">
        <v>196</v>
      </c>
      <c r="CL61" s="295" t="s">
        <v>196</v>
      </c>
      <c r="CM61" s="295" t="s">
        <v>196</v>
      </c>
      <c r="CN61" s="295" t="s">
        <v>196</v>
      </c>
      <c r="CO61" s="295" t="s">
        <v>196</v>
      </c>
      <c r="CP61" s="295" t="s">
        <v>196</v>
      </c>
      <c r="CQ61" s="295" t="s">
        <v>196</v>
      </c>
      <c r="CR61" s="295" t="s">
        <v>196</v>
      </c>
      <c r="CS61" s="295" t="s">
        <v>196</v>
      </c>
      <c r="CT61" s="295" t="s">
        <v>196</v>
      </c>
      <c r="CU61" s="295" t="s">
        <v>196</v>
      </c>
      <c r="CV61" s="295" t="s">
        <v>196</v>
      </c>
      <c r="CW61" s="295" t="s">
        <v>196</v>
      </c>
      <c r="CX61" s="295" t="s">
        <v>196</v>
      </c>
      <c r="CY61" s="295" t="s">
        <v>196</v>
      </c>
      <c r="CZ61" s="295" t="s">
        <v>196</v>
      </c>
      <c r="DA61" s="295" t="s">
        <v>196</v>
      </c>
      <c r="DB61" s="295" t="s">
        <v>196</v>
      </c>
      <c r="DC61" s="295" t="s">
        <v>196</v>
      </c>
      <c r="DD61" s="295" t="s">
        <v>196</v>
      </c>
      <c r="DE61" s="295" t="s">
        <v>196</v>
      </c>
      <c r="DF61" s="295" t="s">
        <v>196</v>
      </c>
      <c r="DG61" s="295" t="s">
        <v>196</v>
      </c>
      <c r="DH61" s="295" t="s">
        <v>196</v>
      </c>
      <c r="DI61" s="295" t="s">
        <v>196</v>
      </c>
      <c r="DJ61" s="295" t="s">
        <v>196</v>
      </c>
      <c r="DK61" s="295" t="s">
        <v>196</v>
      </c>
      <c r="DL61" s="295" t="s">
        <v>196</v>
      </c>
      <c r="DM61" s="295" t="s">
        <v>196</v>
      </c>
      <c r="DN61" s="295" t="s">
        <v>196</v>
      </c>
      <c r="DO61" s="295" t="s">
        <v>196</v>
      </c>
      <c r="DP61" s="295" t="s">
        <v>196</v>
      </c>
      <c r="DQ61" s="295" t="s">
        <v>196</v>
      </c>
      <c r="DR61" s="295" t="s">
        <v>196</v>
      </c>
      <c r="DS61" s="295" t="s">
        <v>196</v>
      </c>
      <c r="DT61" s="295" t="s">
        <v>196</v>
      </c>
      <c r="DU61" s="295" t="s">
        <v>196</v>
      </c>
      <c r="DV61" s="295" t="s">
        <v>196</v>
      </c>
      <c r="DW61" s="295" t="s">
        <v>196</v>
      </c>
      <c r="DX61" s="295" t="s">
        <v>196</v>
      </c>
      <c r="DY61" s="295" t="s">
        <v>196</v>
      </c>
      <c r="DZ61" s="295" t="s">
        <v>196</v>
      </c>
      <c r="EA61" s="295" t="s">
        <v>196</v>
      </c>
      <c r="EB61" s="295" t="s">
        <v>196</v>
      </c>
      <c r="EC61" s="295" t="s">
        <v>196</v>
      </c>
      <c r="ED61" s="295" t="s">
        <v>196</v>
      </c>
      <c r="EE61" s="295" t="s">
        <v>196</v>
      </c>
      <c r="EF61" s="295" t="s">
        <v>196</v>
      </c>
      <c r="EG61" s="295" t="s">
        <v>196</v>
      </c>
      <c r="EH61" s="295" t="s">
        <v>196</v>
      </c>
      <c r="EI61" s="295" t="s">
        <v>196</v>
      </c>
      <c r="EJ61" s="295" t="s">
        <v>196</v>
      </c>
      <c r="EK61" s="295" t="s">
        <v>196</v>
      </c>
      <c r="EL61" s="295" t="s">
        <v>196</v>
      </c>
      <c r="EM61" s="295" t="s">
        <v>196</v>
      </c>
      <c r="EN61" s="295" t="s">
        <v>196</v>
      </c>
      <c r="EO61" s="295" t="s">
        <v>196</v>
      </c>
      <c r="EP61" s="295" t="s">
        <v>196</v>
      </c>
      <c r="EQ61" s="295" t="s">
        <v>196</v>
      </c>
      <c r="ER61" s="295" t="s">
        <v>196</v>
      </c>
      <c r="ES61" s="295" t="s">
        <v>196</v>
      </c>
      <c r="ET61" s="295" t="s">
        <v>196</v>
      </c>
      <c r="EU61" s="295" t="s">
        <v>196</v>
      </c>
      <c r="EV61" s="295" t="s">
        <v>196</v>
      </c>
      <c r="EW61" s="295" t="s">
        <v>196</v>
      </c>
      <c r="EX61" s="295" t="s">
        <v>196</v>
      </c>
      <c r="EY61" s="295" t="s">
        <v>196</v>
      </c>
      <c r="EZ61" s="295" t="s">
        <v>196</v>
      </c>
      <c r="FA61" s="295" t="s">
        <v>196</v>
      </c>
      <c r="FB61" s="295" t="s">
        <v>196</v>
      </c>
      <c r="FC61" s="295" t="s">
        <v>196</v>
      </c>
      <c r="FD61" s="295" t="s">
        <v>196</v>
      </c>
      <c r="FE61" s="295" t="s">
        <v>196</v>
      </c>
      <c r="FF61" s="295" t="s">
        <v>196</v>
      </c>
      <c r="FG61" s="295" t="s">
        <v>196</v>
      </c>
      <c r="FH61" s="295" t="s">
        <v>196</v>
      </c>
      <c r="FI61" s="295" t="s">
        <v>196</v>
      </c>
      <c r="FJ61" s="295" t="s">
        <v>196</v>
      </c>
      <c r="FK61" s="295" t="s">
        <v>196</v>
      </c>
      <c r="FL61" s="295" t="s">
        <v>196</v>
      </c>
      <c r="FM61" s="295" t="s">
        <v>196</v>
      </c>
      <c r="FN61" s="295" t="s">
        <v>196</v>
      </c>
      <c r="FO61" s="295" t="s">
        <v>196</v>
      </c>
      <c r="FP61" s="295" t="s">
        <v>196</v>
      </c>
      <c r="FQ61" s="295" t="s">
        <v>196</v>
      </c>
      <c r="FR61" s="295" t="s">
        <v>196</v>
      </c>
      <c r="FS61" s="295" t="s">
        <v>196</v>
      </c>
      <c r="FT61" s="295" t="s">
        <v>196</v>
      </c>
      <c r="FU61" s="295" t="s">
        <v>196</v>
      </c>
      <c r="FV61" s="295" t="s">
        <v>196</v>
      </c>
      <c r="FW61" s="295" t="s">
        <v>196</v>
      </c>
      <c r="FX61" s="295" t="s">
        <v>196</v>
      </c>
      <c r="FY61" s="295" t="s">
        <v>196</v>
      </c>
      <c r="FZ61" s="295" t="s">
        <v>196</v>
      </c>
      <c r="GA61" s="295" t="s">
        <v>196</v>
      </c>
      <c r="GB61" s="295" t="s">
        <v>196</v>
      </c>
      <c r="GC61" s="295" t="s">
        <v>196</v>
      </c>
      <c r="GD61" s="295" t="s">
        <v>196</v>
      </c>
      <c r="GE61" s="295" t="s">
        <v>196</v>
      </c>
      <c r="GF61" s="295" t="s">
        <v>196</v>
      </c>
      <c r="GG61" s="295" t="s">
        <v>196</v>
      </c>
      <c r="GH61" s="295" t="s">
        <v>196</v>
      </c>
      <c r="GI61" s="295" t="s">
        <v>196</v>
      </c>
      <c r="GJ61" s="295" t="s">
        <v>196</v>
      </c>
      <c r="GK61" s="295" t="s">
        <v>196</v>
      </c>
      <c r="GL61" s="295" t="s">
        <v>196</v>
      </c>
      <c r="GM61" s="295" t="s">
        <v>196</v>
      </c>
      <c r="GN61" s="295"/>
      <c r="GO61" s="295"/>
      <c r="GP61" s="295" t="s">
        <v>196</v>
      </c>
      <c r="GQ61" s="295" t="s">
        <v>196</v>
      </c>
      <c r="GR61" s="295" t="s">
        <v>196</v>
      </c>
      <c r="GS61" s="295" t="s">
        <v>196</v>
      </c>
      <c r="GT61" s="295" t="s">
        <v>196</v>
      </c>
      <c r="GU61" s="295" t="s">
        <v>196</v>
      </c>
      <c r="GV61" s="295" t="s">
        <v>196</v>
      </c>
      <c r="GW61" s="295" t="s">
        <v>196</v>
      </c>
      <c r="GX61" s="295" t="s">
        <v>196</v>
      </c>
      <c r="GY61" s="295" t="s">
        <v>196</v>
      </c>
      <c r="GZ61" s="295" t="s">
        <v>196</v>
      </c>
      <c r="HA61" s="295" t="s">
        <v>196</v>
      </c>
      <c r="HB61" s="295" t="s">
        <v>196</v>
      </c>
      <c r="HC61" s="295" t="s">
        <v>196</v>
      </c>
      <c r="HD61" s="295" t="s">
        <v>196</v>
      </c>
      <c r="HE61" s="295" t="s">
        <v>196</v>
      </c>
      <c r="HF61" s="295" t="s">
        <v>196</v>
      </c>
      <c r="HG61" s="295" t="s">
        <v>196</v>
      </c>
      <c r="HH61" s="295" t="s">
        <v>196</v>
      </c>
      <c r="HI61" s="295" t="s">
        <v>196</v>
      </c>
      <c r="HJ61" s="295" t="s">
        <v>196</v>
      </c>
      <c r="HK61" s="295" t="s">
        <v>196</v>
      </c>
      <c r="HL61" s="295" t="s">
        <v>196</v>
      </c>
      <c r="HM61" s="295" t="s">
        <v>196</v>
      </c>
      <c r="HN61" s="295" t="s">
        <v>196</v>
      </c>
      <c r="HO61" s="295" t="s">
        <v>196</v>
      </c>
      <c r="HP61" s="295" t="s">
        <v>196</v>
      </c>
      <c r="HQ61" s="295" t="s">
        <v>196</v>
      </c>
      <c r="HR61" s="295" t="s">
        <v>196</v>
      </c>
      <c r="HS61" s="295" t="s">
        <v>196</v>
      </c>
      <c r="HT61" s="295" t="s">
        <v>196</v>
      </c>
      <c r="HU61" s="295" t="s">
        <v>196</v>
      </c>
      <c r="HV61" s="295" t="s">
        <v>196</v>
      </c>
      <c r="HW61" s="295" t="s">
        <v>196</v>
      </c>
      <c r="HX61" s="295" t="s">
        <v>196</v>
      </c>
      <c r="HY61" s="295" t="s">
        <v>196</v>
      </c>
      <c r="HZ61" s="295" t="s">
        <v>196</v>
      </c>
      <c r="IA61" s="295"/>
      <c r="IB61" s="258"/>
      <c r="IE61" s="303">
        <f t="shared" si="0"/>
        <v>227</v>
      </c>
      <c r="IF61" s="303">
        <f t="shared" si="1"/>
        <v>227</v>
      </c>
      <c r="IG61" s="303">
        <f t="shared" si="2"/>
        <v>0</v>
      </c>
      <c r="IH61" s="303">
        <f t="shared" si="3"/>
        <v>0</v>
      </c>
    </row>
    <row r="62" spans="1:242" s="30" customFormat="1" x14ac:dyDescent="0.2">
      <c r="A62" s="292">
        <v>326</v>
      </c>
      <c r="B62" s="292" t="s">
        <v>2734</v>
      </c>
      <c r="C62" s="292"/>
      <c r="D62" s="292"/>
      <c r="E62" s="293">
        <v>39814</v>
      </c>
      <c r="F62" s="295" t="s">
        <v>196</v>
      </c>
      <c r="G62" s="295" t="s">
        <v>196</v>
      </c>
      <c r="H62" s="295" t="s">
        <v>196</v>
      </c>
      <c r="I62" s="295" t="s">
        <v>196</v>
      </c>
      <c r="J62" s="295" t="s">
        <v>196</v>
      </c>
      <c r="K62" s="295" t="s">
        <v>196</v>
      </c>
      <c r="L62" s="295" t="s">
        <v>196</v>
      </c>
      <c r="M62" s="295" t="s">
        <v>196</v>
      </c>
      <c r="N62" s="295" t="s">
        <v>196</v>
      </c>
      <c r="O62" s="295" t="s">
        <v>196</v>
      </c>
      <c r="P62" s="295" t="s">
        <v>196</v>
      </c>
      <c r="Q62" s="295" t="s">
        <v>196</v>
      </c>
      <c r="R62" s="295" t="s">
        <v>196</v>
      </c>
      <c r="S62" s="295" t="s">
        <v>196</v>
      </c>
      <c r="T62" s="295" t="s">
        <v>196</v>
      </c>
      <c r="U62" s="295" t="s">
        <v>196</v>
      </c>
      <c r="V62" s="295" t="s">
        <v>196</v>
      </c>
      <c r="W62" s="295" t="s">
        <v>196</v>
      </c>
      <c r="X62" s="295" t="s">
        <v>196</v>
      </c>
      <c r="Y62" s="295" t="s">
        <v>196</v>
      </c>
      <c r="Z62" s="295" t="s">
        <v>196</v>
      </c>
      <c r="AA62" s="295" t="s">
        <v>196</v>
      </c>
      <c r="AB62" s="295" t="s">
        <v>196</v>
      </c>
      <c r="AC62" s="295" t="s">
        <v>196</v>
      </c>
      <c r="AD62" s="295" t="s">
        <v>196</v>
      </c>
      <c r="AE62" s="295" t="s">
        <v>196</v>
      </c>
      <c r="AF62" s="295" t="s">
        <v>196</v>
      </c>
      <c r="AG62" s="295" t="s">
        <v>196</v>
      </c>
      <c r="AH62" s="295" t="s">
        <v>196</v>
      </c>
      <c r="AI62" s="295" t="s">
        <v>196</v>
      </c>
      <c r="AJ62" s="295" t="s">
        <v>196</v>
      </c>
      <c r="AK62" s="295" t="s">
        <v>196</v>
      </c>
      <c r="AL62" s="295" t="s">
        <v>196</v>
      </c>
      <c r="AM62" s="295" t="s">
        <v>196</v>
      </c>
      <c r="AN62" s="295" t="s">
        <v>196</v>
      </c>
      <c r="AO62" s="295" t="s">
        <v>196</v>
      </c>
      <c r="AP62" s="295" t="s">
        <v>196</v>
      </c>
      <c r="AQ62" s="295" t="s">
        <v>196</v>
      </c>
      <c r="AR62" s="295" t="s">
        <v>196</v>
      </c>
      <c r="AS62" s="295" t="s">
        <v>196</v>
      </c>
      <c r="AT62" s="295" t="s">
        <v>196</v>
      </c>
      <c r="AU62" s="295" t="s">
        <v>196</v>
      </c>
      <c r="AV62" s="295" t="s">
        <v>196</v>
      </c>
      <c r="AW62" s="295" t="s">
        <v>196</v>
      </c>
      <c r="AX62" s="295" t="s">
        <v>196</v>
      </c>
      <c r="AY62" s="295" t="s">
        <v>196</v>
      </c>
      <c r="AZ62" s="295" t="s">
        <v>196</v>
      </c>
      <c r="BA62" s="295" t="s">
        <v>196</v>
      </c>
      <c r="BB62" s="295" t="s">
        <v>196</v>
      </c>
      <c r="BC62" s="295" t="s">
        <v>196</v>
      </c>
      <c r="BD62" s="295" t="s">
        <v>196</v>
      </c>
      <c r="BE62" s="295" t="s">
        <v>196</v>
      </c>
      <c r="BF62" s="295" t="s">
        <v>196</v>
      </c>
      <c r="BG62" s="295" t="s">
        <v>196</v>
      </c>
      <c r="BH62" s="295" t="s">
        <v>196</v>
      </c>
      <c r="BI62" s="295" t="s">
        <v>196</v>
      </c>
      <c r="BJ62" s="295" t="s">
        <v>196</v>
      </c>
      <c r="BK62" s="295" t="s">
        <v>196</v>
      </c>
      <c r="BL62" s="295" t="s">
        <v>196</v>
      </c>
      <c r="BM62" s="295" t="s">
        <v>196</v>
      </c>
      <c r="BN62" s="295" t="s">
        <v>196</v>
      </c>
      <c r="BO62" s="295" t="s">
        <v>196</v>
      </c>
      <c r="BP62" s="295" t="s">
        <v>196</v>
      </c>
      <c r="BQ62" s="295" t="s">
        <v>196</v>
      </c>
      <c r="BR62" s="295" t="s">
        <v>196</v>
      </c>
      <c r="BS62" s="295" t="s">
        <v>196</v>
      </c>
      <c r="BT62" s="295" t="s">
        <v>196</v>
      </c>
      <c r="BU62" s="295" t="s">
        <v>196</v>
      </c>
      <c r="BV62" s="295" t="s">
        <v>196</v>
      </c>
      <c r="BW62" s="295" t="s">
        <v>196</v>
      </c>
      <c r="BX62" s="295" t="s">
        <v>196</v>
      </c>
      <c r="BY62" s="295" t="s">
        <v>196</v>
      </c>
      <c r="BZ62" s="295" t="s">
        <v>196</v>
      </c>
      <c r="CA62" s="295" t="s">
        <v>196</v>
      </c>
      <c r="CB62" s="295" t="s">
        <v>196</v>
      </c>
      <c r="CC62" s="295" t="s">
        <v>196</v>
      </c>
      <c r="CD62" s="295" t="s">
        <v>196</v>
      </c>
      <c r="CE62" s="295" t="s">
        <v>196</v>
      </c>
      <c r="CF62" s="295" t="s">
        <v>196</v>
      </c>
      <c r="CG62" s="295" t="s">
        <v>196</v>
      </c>
      <c r="CH62" s="295" t="s">
        <v>196</v>
      </c>
      <c r="CI62" s="295" t="s">
        <v>196</v>
      </c>
      <c r="CJ62" s="295" t="s">
        <v>196</v>
      </c>
      <c r="CK62" s="295" t="s">
        <v>196</v>
      </c>
      <c r="CL62" s="295" t="s">
        <v>196</v>
      </c>
      <c r="CM62" s="295" t="s">
        <v>196</v>
      </c>
      <c r="CN62" s="295" t="s">
        <v>196</v>
      </c>
      <c r="CO62" s="295" t="s">
        <v>196</v>
      </c>
      <c r="CP62" s="295" t="s">
        <v>196</v>
      </c>
      <c r="CQ62" s="295" t="s">
        <v>196</v>
      </c>
      <c r="CR62" s="295" t="s">
        <v>196</v>
      </c>
      <c r="CS62" s="295" t="s">
        <v>196</v>
      </c>
      <c r="CT62" s="295" t="s">
        <v>196</v>
      </c>
      <c r="CU62" s="295" t="s">
        <v>196</v>
      </c>
      <c r="CV62" s="295" t="s">
        <v>196</v>
      </c>
      <c r="CW62" s="295" t="s">
        <v>196</v>
      </c>
      <c r="CX62" s="295" t="s">
        <v>196</v>
      </c>
      <c r="CY62" s="295" t="s">
        <v>196</v>
      </c>
      <c r="CZ62" s="295" t="s">
        <v>196</v>
      </c>
      <c r="DA62" s="295" t="s">
        <v>196</v>
      </c>
      <c r="DB62" s="295" t="s">
        <v>196</v>
      </c>
      <c r="DC62" s="295" t="s">
        <v>196</v>
      </c>
      <c r="DD62" s="295" t="s">
        <v>196</v>
      </c>
      <c r="DE62" s="295" t="s">
        <v>196</v>
      </c>
      <c r="DF62" s="295" t="s">
        <v>196</v>
      </c>
      <c r="DG62" s="295" t="s">
        <v>196</v>
      </c>
      <c r="DH62" s="295" t="s">
        <v>196</v>
      </c>
      <c r="DI62" s="295" t="s">
        <v>196</v>
      </c>
      <c r="DJ62" s="295" t="s">
        <v>196</v>
      </c>
      <c r="DK62" s="295" t="s">
        <v>196</v>
      </c>
      <c r="DL62" s="295" t="s">
        <v>196</v>
      </c>
      <c r="DM62" s="295" t="s">
        <v>196</v>
      </c>
      <c r="DN62" s="295" t="s">
        <v>196</v>
      </c>
      <c r="DO62" s="295" t="s">
        <v>196</v>
      </c>
      <c r="DP62" s="295" t="s">
        <v>196</v>
      </c>
      <c r="DQ62" s="295" t="s">
        <v>196</v>
      </c>
      <c r="DR62" s="295" t="s">
        <v>196</v>
      </c>
      <c r="DS62" s="295" t="s">
        <v>196</v>
      </c>
      <c r="DT62" s="295" t="s">
        <v>196</v>
      </c>
      <c r="DU62" s="295" t="s">
        <v>196</v>
      </c>
      <c r="DV62" s="295" t="s">
        <v>196</v>
      </c>
      <c r="DW62" s="295" t="s">
        <v>196</v>
      </c>
      <c r="DX62" s="295" t="s">
        <v>196</v>
      </c>
      <c r="DY62" s="295" t="s">
        <v>196</v>
      </c>
      <c r="DZ62" s="295" t="s">
        <v>196</v>
      </c>
      <c r="EA62" s="295" t="s">
        <v>196</v>
      </c>
      <c r="EB62" s="295" t="s">
        <v>196</v>
      </c>
      <c r="EC62" s="295" t="s">
        <v>196</v>
      </c>
      <c r="ED62" s="295" t="s">
        <v>196</v>
      </c>
      <c r="EE62" s="295" t="s">
        <v>196</v>
      </c>
      <c r="EF62" s="295" t="s">
        <v>196</v>
      </c>
      <c r="EG62" s="295" t="s">
        <v>196</v>
      </c>
      <c r="EH62" s="295" t="s">
        <v>196</v>
      </c>
      <c r="EI62" s="295" t="s">
        <v>196</v>
      </c>
      <c r="EJ62" s="295" t="s">
        <v>196</v>
      </c>
      <c r="EK62" s="295" t="s">
        <v>196</v>
      </c>
      <c r="EL62" s="295" t="s">
        <v>196</v>
      </c>
      <c r="EM62" s="295" t="s">
        <v>196</v>
      </c>
      <c r="EN62" s="295" t="s">
        <v>196</v>
      </c>
      <c r="EO62" s="295" t="s">
        <v>196</v>
      </c>
      <c r="EP62" s="295" t="s">
        <v>196</v>
      </c>
      <c r="EQ62" s="295" t="s">
        <v>196</v>
      </c>
      <c r="ER62" s="295" t="s">
        <v>196</v>
      </c>
      <c r="ES62" s="295" t="s">
        <v>196</v>
      </c>
      <c r="ET62" s="295" t="s">
        <v>196</v>
      </c>
      <c r="EU62" s="295" t="s">
        <v>196</v>
      </c>
      <c r="EV62" s="295" t="s">
        <v>196</v>
      </c>
      <c r="EW62" s="295" t="s">
        <v>196</v>
      </c>
      <c r="EX62" s="295" t="s">
        <v>196</v>
      </c>
      <c r="EY62" s="295" t="s">
        <v>196</v>
      </c>
      <c r="EZ62" s="295" t="s">
        <v>196</v>
      </c>
      <c r="FA62" s="295" t="s">
        <v>196</v>
      </c>
      <c r="FB62" s="295" t="s">
        <v>196</v>
      </c>
      <c r="FC62" s="295" t="s">
        <v>196</v>
      </c>
      <c r="FD62" s="295" t="s">
        <v>196</v>
      </c>
      <c r="FE62" s="295" t="s">
        <v>196</v>
      </c>
      <c r="FF62" s="295" t="s">
        <v>196</v>
      </c>
      <c r="FG62" s="295" t="s">
        <v>196</v>
      </c>
      <c r="FH62" s="295" t="s">
        <v>196</v>
      </c>
      <c r="FI62" s="295" t="s">
        <v>196</v>
      </c>
      <c r="FJ62" s="295" t="s">
        <v>196</v>
      </c>
      <c r="FK62" s="295" t="s">
        <v>196</v>
      </c>
      <c r="FL62" s="295" t="s">
        <v>196</v>
      </c>
      <c r="FM62" s="295" t="s">
        <v>196</v>
      </c>
      <c r="FN62" s="295" t="s">
        <v>196</v>
      </c>
      <c r="FO62" s="295" t="s">
        <v>196</v>
      </c>
      <c r="FP62" s="295" t="s">
        <v>196</v>
      </c>
      <c r="FQ62" s="295" t="s">
        <v>196</v>
      </c>
      <c r="FR62" s="295" t="s">
        <v>196</v>
      </c>
      <c r="FS62" s="295" t="s">
        <v>196</v>
      </c>
      <c r="FT62" s="295" t="s">
        <v>196</v>
      </c>
      <c r="FU62" s="295" t="s">
        <v>196</v>
      </c>
      <c r="FV62" s="295" t="s">
        <v>196</v>
      </c>
      <c r="FW62" s="295" t="s">
        <v>196</v>
      </c>
      <c r="FX62" s="295" t="s">
        <v>196</v>
      </c>
      <c r="FY62" s="295" t="s">
        <v>196</v>
      </c>
      <c r="FZ62" s="295" t="s">
        <v>196</v>
      </c>
      <c r="GA62" s="295" t="s">
        <v>196</v>
      </c>
      <c r="GB62" s="295" t="s">
        <v>196</v>
      </c>
      <c r="GC62" s="295" t="s">
        <v>196</v>
      </c>
      <c r="GD62" s="295" t="s">
        <v>196</v>
      </c>
      <c r="GE62" s="295" t="s">
        <v>196</v>
      </c>
      <c r="GF62" s="295" t="s">
        <v>196</v>
      </c>
      <c r="GG62" s="295" t="s">
        <v>196</v>
      </c>
      <c r="GH62" s="295" t="s">
        <v>196</v>
      </c>
      <c r="GI62" s="295" t="s">
        <v>196</v>
      </c>
      <c r="GJ62" s="295" t="s">
        <v>196</v>
      </c>
      <c r="GK62" s="295" t="s">
        <v>196</v>
      </c>
      <c r="GL62" s="295" t="s">
        <v>196</v>
      </c>
      <c r="GM62" s="295" t="s">
        <v>196</v>
      </c>
      <c r="GN62" s="295"/>
      <c r="GO62" s="295"/>
      <c r="GP62" s="295" t="s">
        <v>196</v>
      </c>
      <c r="GQ62" s="295" t="s">
        <v>196</v>
      </c>
      <c r="GR62" s="295" t="s">
        <v>196</v>
      </c>
      <c r="GS62" s="295" t="s">
        <v>196</v>
      </c>
      <c r="GT62" s="295" t="s">
        <v>196</v>
      </c>
      <c r="GU62" s="295" t="s">
        <v>196</v>
      </c>
      <c r="GV62" s="295" t="s">
        <v>196</v>
      </c>
      <c r="GW62" s="295" t="s">
        <v>196</v>
      </c>
      <c r="GX62" s="295" t="s">
        <v>196</v>
      </c>
      <c r="GY62" s="295" t="s">
        <v>196</v>
      </c>
      <c r="GZ62" s="295" t="s">
        <v>196</v>
      </c>
      <c r="HA62" s="295" t="s">
        <v>196</v>
      </c>
      <c r="HB62" s="295" t="s">
        <v>196</v>
      </c>
      <c r="HC62" s="295" t="s">
        <v>196</v>
      </c>
      <c r="HD62" s="295" t="s">
        <v>196</v>
      </c>
      <c r="HE62" s="295" t="s">
        <v>196</v>
      </c>
      <c r="HF62" s="295" t="s">
        <v>196</v>
      </c>
      <c r="HG62" s="295" t="s">
        <v>196</v>
      </c>
      <c r="HH62" s="295" t="s">
        <v>196</v>
      </c>
      <c r="HI62" s="295" t="s">
        <v>196</v>
      </c>
      <c r="HJ62" s="295" t="s">
        <v>196</v>
      </c>
      <c r="HK62" s="295" t="s">
        <v>196</v>
      </c>
      <c r="HL62" s="295" t="s">
        <v>196</v>
      </c>
      <c r="HM62" s="295" t="s">
        <v>196</v>
      </c>
      <c r="HN62" s="295" t="s">
        <v>196</v>
      </c>
      <c r="HO62" s="295" t="s">
        <v>196</v>
      </c>
      <c r="HP62" s="295" t="s">
        <v>196</v>
      </c>
      <c r="HQ62" s="295" t="s">
        <v>196</v>
      </c>
      <c r="HR62" s="295" t="s">
        <v>196</v>
      </c>
      <c r="HS62" s="295" t="s">
        <v>196</v>
      </c>
      <c r="HT62" s="295" t="s">
        <v>196</v>
      </c>
      <c r="HU62" s="295" t="s">
        <v>196</v>
      </c>
      <c r="HV62" s="295" t="s">
        <v>196</v>
      </c>
      <c r="HW62" s="295" t="s">
        <v>196</v>
      </c>
      <c r="HX62" s="295" t="s">
        <v>196</v>
      </c>
      <c r="HY62" s="295" t="s">
        <v>196</v>
      </c>
      <c r="HZ62" s="295" t="s">
        <v>196</v>
      </c>
      <c r="IA62" s="295"/>
      <c r="IB62" s="258"/>
      <c r="IE62" s="303">
        <f t="shared" si="0"/>
        <v>227</v>
      </c>
      <c r="IF62" s="303">
        <f t="shared" si="1"/>
        <v>227</v>
      </c>
      <c r="IG62" s="303">
        <f t="shared" si="2"/>
        <v>0</v>
      </c>
      <c r="IH62" s="303">
        <f t="shared" si="3"/>
        <v>0</v>
      </c>
    </row>
    <row r="63" spans="1:242" s="30" customFormat="1" x14ac:dyDescent="0.2">
      <c r="A63" s="292">
        <v>327</v>
      </c>
      <c r="B63" s="292" t="s">
        <v>2735</v>
      </c>
      <c r="C63" s="292"/>
      <c r="D63" s="292"/>
      <c r="E63" s="293">
        <v>39814</v>
      </c>
      <c r="F63" s="295" t="s">
        <v>196</v>
      </c>
      <c r="G63" s="295" t="s">
        <v>196</v>
      </c>
      <c r="H63" s="295" t="s">
        <v>196</v>
      </c>
      <c r="I63" s="295" t="s">
        <v>196</v>
      </c>
      <c r="J63" s="295" t="s">
        <v>196</v>
      </c>
      <c r="K63" s="295" t="s">
        <v>196</v>
      </c>
      <c r="L63" s="295" t="s">
        <v>196</v>
      </c>
      <c r="M63" s="295" t="s">
        <v>196</v>
      </c>
      <c r="N63" s="295" t="s">
        <v>196</v>
      </c>
      <c r="O63" s="295" t="s">
        <v>196</v>
      </c>
      <c r="P63" s="295" t="s">
        <v>196</v>
      </c>
      <c r="Q63" s="295" t="s">
        <v>196</v>
      </c>
      <c r="R63" s="295" t="s">
        <v>196</v>
      </c>
      <c r="S63" s="295" t="s">
        <v>196</v>
      </c>
      <c r="T63" s="295" t="s">
        <v>196</v>
      </c>
      <c r="U63" s="295" t="s">
        <v>196</v>
      </c>
      <c r="V63" s="295" t="s">
        <v>196</v>
      </c>
      <c r="W63" s="295" t="s">
        <v>196</v>
      </c>
      <c r="X63" s="295" t="s">
        <v>196</v>
      </c>
      <c r="Y63" s="295" t="s">
        <v>196</v>
      </c>
      <c r="Z63" s="295" t="s">
        <v>196</v>
      </c>
      <c r="AA63" s="295" t="s">
        <v>196</v>
      </c>
      <c r="AB63" s="295" t="s">
        <v>196</v>
      </c>
      <c r="AC63" s="295" t="s">
        <v>196</v>
      </c>
      <c r="AD63" s="295" t="s">
        <v>196</v>
      </c>
      <c r="AE63" s="295" t="s">
        <v>196</v>
      </c>
      <c r="AF63" s="295" t="s">
        <v>196</v>
      </c>
      <c r="AG63" s="295" t="s">
        <v>196</v>
      </c>
      <c r="AH63" s="295" t="s">
        <v>196</v>
      </c>
      <c r="AI63" s="295" t="s">
        <v>196</v>
      </c>
      <c r="AJ63" s="295" t="s">
        <v>196</v>
      </c>
      <c r="AK63" s="295" t="s">
        <v>196</v>
      </c>
      <c r="AL63" s="295" t="s">
        <v>196</v>
      </c>
      <c r="AM63" s="295" t="s">
        <v>196</v>
      </c>
      <c r="AN63" s="295" t="s">
        <v>196</v>
      </c>
      <c r="AO63" s="295" t="s">
        <v>196</v>
      </c>
      <c r="AP63" s="295" t="s">
        <v>196</v>
      </c>
      <c r="AQ63" s="295" t="s">
        <v>196</v>
      </c>
      <c r="AR63" s="295" t="s">
        <v>196</v>
      </c>
      <c r="AS63" s="295" t="s">
        <v>196</v>
      </c>
      <c r="AT63" s="295" t="s">
        <v>196</v>
      </c>
      <c r="AU63" s="295" t="s">
        <v>196</v>
      </c>
      <c r="AV63" s="295" t="s">
        <v>196</v>
      </c>
      <c r="AW63" s="295" t="s">
        <v>196</v>
      </c>
      <c r="AX63" s="295" t="s">
        <v>196</v>
      </c>
      <c r="AY63" s="295" t="s">
        <v>196</v>
      </c>
      <c r="AZ63" s="295" t="s">
        <v>196</v>
      </c>
      <c r="BA63" s="295" t="s">
        <v>196</v>
      </c>
      <c r="BB63" s="295" t="s">
        <v>196</v>
      </c>
      <c r="BC63" s="295" t="s">
        <v>196</v>
      </c>
      <c r="BD63" s="295" t="s">
        <v>196</v>
      </c>
      <c r="BE63" s="295" t="s">
        <v>196</v>
      </c>
      <c r="BF63" s="295" t="s">
        <v>196</v>
      </c>
      <c r="BG63" s="295" t="s">
        <v>196</v>
      </c>
      <c r="BH63" s="295" t="s">
        <v>196</v>
      </c>
      <c r="BI63" s="295" t="s">
        <v>196</v>
      </c>
      <c r="BJ63" s="295" t="s">
        <v>196</v>
      </c>
      <c r="BK63" s="295" t="s">
        <v>196</v>
      </c>
      <c r="BL63" s="295" t="s">
        <v>196</v>
      </c>
      <c r="BM63" s="295" t="s">
        <v>196</v>
      </c>
      <c r="BN63" s="295" t="s">
        <v>196</v>
      </c>
      <c r="BO63" s="295" t="s">
        <v>196</v>
      </c>
      <c r="BP63" s="295" t="s">
        <v>196</v>
      </c>
      <c r="BQ63" s="295" t="s">
        <v>196</v>
      </c>
      <c r="BR63" s="295" t="s">
        <v>196</v>
      </c>
      <c r="BS63" s="295" t="s">
        <v>196</v>
      </c>
      <c r="BT63" s="295" t="s">
        <v>196</v>
      </c>
      <c r="BU63" s="295" t="s">
        <v>196</v>
      </c>
      <c r="BV63" s="295" t="s">
        <v>196</v>
      </c>
      <c r="BW63" s="295" t="s">
        <v>196</v>
      </c>
      <c r="BX63" s="295" t="s">
        <v>196</v>
      </c>
      <c r="BY63" s="295" t="s">
        <v>196</v>
      </c>
      <c r="BZ63" s="295" t="s">
        <v>196</v>
      </c>
      <c r="CA63" s="295" t="s">
        <v>196</v>
      </c>
      <c r="CB63" s="295" t="s">
        <v>196</v>
      </c>
      <c r="CC63" s="295" t="s">
        <v>196</v>
      </c>
      <c r="CD63" s="295" t="s">
        <v>196</v>
      </c>
      <c r="CE63" s="295" t="s">
        <v>196</v>
      </c>
      <c r="CF63" s="295" t="s">
        <v>196</v>
      </c>
      <c r="CG63" s="295" t="s">
        <v>196</v>
      </c>
      <c r="CH63" s="295" t="s">
        <v>196</v>
      </c>
      <c r="CI63" s="295" t="s">
        <v>196</v>
      </c>
      <c r="CJ63" s="295" t="s">
        <v>196</v>
      </c>
      <c r="CK63" s="295" t="s">
        <v>196</v>
      </c>
      <c r="CL63" s="295" t="s">
        <v>196</v>
      </c>
      <c r="CM63" s="295" t="s">
        <v>196</v>
      </c>
      <c r="CN63" s="295" t="s">
        <v>196</v>
      </c>
      <c r="CO63" s="295" t="s">
        <v>196</v>
      </c>
      <c r="CP63" s="295" t="s">
        <v>196</v>
      </c>
      <c r="CQ63" s="295" t="s">
        <v>196</v>
      </c>
      <c r="CR63" s="295" t="s">
        <v>196</v>
      </c>
      <c r="CS63" s="295" t="s">
        <v>196</v>
      </c>
      <c r="CT63" s="295" t="s">
        <v>196</v>
      </c>
      <c r="CU63" s="295" t="s">
        <v>196</v>
      </c>
      <c r="CV63" s="295" t="s">
        <v>196</v>
      </c>
      <c r="CW63" s="295" t="s">
        <v>196</v>
      </c>
      <c r="CX63" s="295" t="s">
        <v>196</v>
      </c>
      <c r="CY63" s="295" t="s">
        <v>196</v>
      </c>
      <c r="CZ63" s="295" t="s">
        <v>196</v>
      </c>
      <c r="DA63" s="295" t="s">
        <v>196</v>
      </c>
      <c r="DB63" s="295" t="s">
        <v>196</v>
      </c>
      <c r="DC63" s="295" t="s">
        <v>196</v>
      </c>
      <c r="DD63" s="295" t="s">
        <v>196</v>
      </c>
      <c r="DE63" s="295" t="s">
        <v>196</v>
      </c>
      <c r="DF63" s="295" t="s">
        <v>196</v>
      </c>
      <c r="DG63" s="295" t="s">
        <v>196</v>
      </c>
      <c r="DH63" s="295" t="s">
        <v>196</v>
      </c>
      <c r="DI63" s="295" t="s">
        <v>196</v>
      </c>
      <c r="DJ63" s="295" t="s">
        <v>196</v>
      </c>
      <c r="DK63" s="295" t="s">
        <v>196</v>
      </c>
      <c r="DL63" s="295" t="s">
        <v>196</v>
      </c>
      <c r="DM63" s="295" t="s">
        <v>196</v>
      </c>
      <c r="DN63" s="295" t="s">
        <v>196</v>
      </c>
      <c r="DO63" s="295" t="s">
        <v>196</v>
      </c>
      <c r="DP63" s="295" t="s">
        <v>196</v>
      </c>
      <c r="DQ63" s="295" t="s">
        <v>196</v>
      </c>
      <c r="DR63" s="295" t="s">
        <v>196</v>
      </c>
      <c r="DS63" s="295" t="s">
        <v>196</v>
      </c>
      <c r="DT63" s="295" t="s">
        <v>196</v>
      </c>
      <c r="DU63" s="295" t="s">
        <v>196</v>
      </c>
      <c r="DV63" s="295" t="s">
        <v>196</v>
      </c>
      <c r="DW63" s="295" t="s">
        <v>196</v>
      </c>
      <c r="DX63" s="295" t="s">
        <v>196</v>
      </c>
      <c r="DY63" s="295" t="s">
        <v>196</v>
      </c>
      <c r="DZ63" s="295" t="s">
        <v>196</v>
      </c>
      <c r="EA63" s="295" t="s">
        <v>196</v>
      </c>
      <c r="EB63" s="295" t="s">
        <v>196</v>
      </c>
      <c r="EC63" s="295" t="s">
        <v>196</v>
      </c>
      <c r="ED63" s="295" t="s">
        <v>196</v>
      </c>
      <c r="EE63" s="295" t="s">
        <v>196</v>
      </c>
      <c r="EF63" s="295" t="s">
        <v>196</v>
      </c>
      <c r="EG63" s="295" t="s">
        <v>196</v>
      </c>
      <c r="EH63" s="295" t="s">
        <v>196</v>
      </c>
      <c r="EI63" s="295" t="s">
        <v>196</v>
      </c>
      <c r="EJ63" s="295" t="s">
        <v>196</v>
      </c>
      <c r="EK63" s="295" t="s">
        <v>196</v>
      </c>
      <c r="EL63" s="295" t="s">
        <v>196</v>
      </c>
      <c r="EM63" s="295" t="s">
        <v>196</v>
      </c>
      <c r="EN63" s="295" t="s">
        <v>196</v>
      </c>
      <c r="EO63" s="295" t="s">
        <v>196</v>
      </c>
      <c r="EP63" s="295" t="s">
        <v>196</v>
      </c>
      <c r="EQ63" s="295" t="s">
        <v>196</v>
      </c>
      <c r="ER63" s="295" t="s">
        <v>196</v>
      </c>
      <c r="ES63" s="295" t="s">
        <v>196</v>
      </c>
      <c r="ET63" s="295" t="s">
        <v>196</v>
      </c>
      <c r="EU63" s="295" t="s">
        <v>196</v>
      </c>
      <c r="EV63" s="295" t="s">
        <v>196</v>
      </c>
      <c r="EW63" s="295" t="s">
        <v>196</v>
      </c>
      <c r="EX63" s="295" t="s">
        <v>196</v>
      </c>
      <c r="EY63" s="295" t="s">
        <v>196</v>
      </c>
      <c r="EZ63" s="295" t="s">
        <v>196</v>
      </c>
      <c r="FA63" s="295" t="s">
        <v>196</v>
      </c>
      <c r="FB63" s="295" t="s">
        <v>196</v>
      </c>
      <c r="FC63" s="295" t="s">
        <v>196</v>
      </c>
      <c r="FD63" s="295" t="s">
        <v>196</v>
      </c>
      <c r="FE63" s="295" t="s">
        <v>196</v>
      </c>
      <c r="FF63" s="295" t="s">
        <v>196</v>
      </c>
      <c r="FG63" s="295" t="s">
        <v>196</v>
      </c>
      <c r="FH63" s="295" t="s">
        <v>196</v>
      </c>
      <c r="FI63" s="295" t="s">
        <v>196</v>
      </c>
      <c r="FJ63" s="295" t="s">
        <v>196</v>
      </c>
      <c r="FK63" s="295" t="s">
        <v>196</v>
      </c>
      <c r="FL63" s="295" t="s">
        <v>196</v>
      </c>
      <c r="FM63" s="295" t="s">
        <v>196</v>
      </c>
      <c r="FN63" s="295" t="s">
        <v>196</v>
      </c>
      <c r="FO63" s="295" t="s">
        <v>196</v>
      </c>
      <c r="FP63" s="295" t="s">
        <v>196</v>
      </c>
      <c r="FQ63" s="295" t="s">
        <v>196</v>
      </c>
      <c r="FR63" s="295" t="s">
        <v>196</v>
      </c>
      <c r="FS63" s="295" t="s">
        <v>196</v>
      </c>
      <c r="FT63" s="295" t="s">
        <v>196</v>
      </c>
      <c r="FU63" s="295" t="s">
        <v>196</v>
      </c>
      <c r="FV63" s="295" t="s">
        <v>196</v>
      </c>
      <c r="FW63" s="295" t="s">
        <v>196</v>
      </c>
      <c r="FX63" s="295" t="s">
        <v>196</v>
      </c>
      <c r="FY63" s="295" t="s">
        <v>196</v>
      </c>
      <c r="FZ63" s="295" t="s">
        <v>196</v>
      </c>
      <c r="GA63" s="295" t="s">
        <v>196</v>
      </c>
      <c r="GB63" s="295" t="s">
        <v>196</v>
      </c>
      <c r="GC63" s="295" t="s">
        <v>196</v>
      </c>
      <c r="GD63" s="295" t="s">
        <v>196</v>
      </c>
      <c r="GE63" s="295" t="s">
        <v>196</v>
      </c>
      <c r="GF63" s="295" t="s">
        <v>196</v>
      </c>
      <c r="GG63" s="295" t="s">
        <v>196</v>
      </c>
      <c r="GH63" s="295" t="s">
        <v>196</v>
      </c>
      <c r="GI63" s="295" t="s">
        <v>196</v>
      </c>
      <c r="GJ63" s="295" t="s">
        <v>196</v>
      </c>
      <c r="GK63" s="295" t="s">
        <v>196</v>
      </c>
      <c r="GL63" s="295" t="s">
        <v>196</v>
      </c>
      <c r="GM63" s="295" t="s">
        <v>196</v>
      </c>
      <c r="GN63" s="295"/>
      <c r="GO63" s="295"/>
      <c r="GP63" s="295" t="s">
        <v>196</v>
      </c>
      <c r="GQ63" s="295" t="s">
        <v>196</v>
      </c>
      <c r="GR63" s="295" t="s">
        <v>196</v>
      </c>
      <c r="GS63" s="295" t="s">
        <v>196</v>
      </c>
      <c r="GT63" s="295" t="s">
        <v>196</v>
      </c>
      <c r="GU63" s="295" t="s">
        <v>196</v>
      </c>
      <c r="GV63" s="295" t="s">
        <v>196</v>
      </c>
      <c r="GW63" s="295" t="s">
        <v>196</v>
      </c>
      <c r="GX63" s="295" t="s">
        <v>196</v>
      </c>
      <c r="GY63" s="295" t="s">
        <v>196</v>
      </c>
      <c r="GZ63" s="295" t="s">
        <v>196</v>
      </c>
      <c r="HA63" s="295" t="s">
        <v>196</v>
      </c>
      <c r="HB63" s="295" t="s">
        <v>196</v>
      </c>
      <c r="HC63" s="295" t="s">
        <v>196</v>
      </c>
      <c r="HD63" s="295" t="s">
        <v>196</v>
      </c>
      <c r="HE63" s="295" t="s">
        <v>196</v>
      </c>
      <c r="HF63" s="295" t="s">
        <v>196</v>
      </c>
      <c r="HG63" s="295" t="s">
        <v>196</v>
      </c>
      <c r="HH63" s="295" t="s">
        <v>196</v>
      </c>
      <c r="HI63" s="295" t="s">
        <v>196</v>
      </c>
      <c r="HJ63" s="295" t="s">
        <v>196</v>
      </c>
      <c r="HK63" s="295" t="s">
        <v>196</v>
      </c>
      <c r="HL63" s="295" t="s">
        <v>196</v>
      </c>
      <c r="HM63" s="295" t="s">
        <v>196</v>
      </c>
      <c r="HN63" s="295" t="s">
        <v>196</v>
      </c>
      <c r="HO63" s="295" t="s">
        <v>196</v>
      </c>
      <c r="HP63" s="295" t="s">
        <v>196</v>
      </c>
      <c r="HQ63" s="295" t="s">
        <v>196</v>
      </c>
      <c r="HR63" s="295" t="s">
        <v>196</v>
      </c>
      <c r="HS63" s="295" t="s">
        <v>196</v>
      </c>
      <c r="HT63" s="295" t="s">
        <v>196</v>
      </c>
      <c r="HU63" s="295" t="s">
        <v>196</v>
      </c>
      <c r="HV63" s="295" t="s">
        <v>196</v>
      </c>
      <c r="HW63" s="295" t="s">
        <v>196</v>
      </c>
      <c r="HX63" s="295" t="s">
        <v>196</v>
      </c>
      <c r="HY63" s="295" t="s">
        <v>196</v>
      </c>
      <c r="HZ63" s="295" t="s">
        <v>196</v>
      </c>
      <c r="IA63" s="295"/>
      <c r="IB63" s="258"/>
      <c r="IE63" s="303">
        <f t="shared" si="0"/>
        <v>227</v>
      </c>
      <c r="IF63" s="303">
        <f t="shared" si="1"/>
        <v>227</v>
      </c>
      <c r="IG63" s="303">
        <f t="shared" si="2"/>
        <v>0</v>
      </c>
      <c r="IH63" s="303">
        <f t="shared" si="3"/>
        <v>0</v>
      </c>
    </row>
    <row r="64" spans="1:242" s="30" customFormat="1" x14ac:dyDescent="0.2">
      <c r="A64" s="292">
        <v>328</v>
      </c>
      <c r="B64" s="292" t="s">
        <v>2736</v>
      </c>
      <c r="C64" s="292"/>
      <c r="D64" s="292"/>
      <c r="E64" s="293">
        <v>39814</v>
      </c>
      <c r="F64" s="295" t="s">
        <v>196</v>
      </c>
      <c r="G64" s="295" t="s">
        <v>196</v>
      </c>
      <c r="H64" s="295" t="s">
        <v>196</v>
      </c>
      <c r="I64" s="295" t="s">
        <v>196</v>
      </c>
      <c r="J64" s="295" t="s">
        <v>196</v>
      </c>
      <c r="K64" s="295" t="s">
        <v>196</v>
      </c>
      <c r="L64" s="295" t="s">
        <v>196</v>
      </c>
      <c r="M64" s="295" t="s">
        <v>196</v>
      </c>
      <c r="N64" s="295" t="s">
        <v>196</v>
      </c>
      <c r="O64" s="295" t="s">
        <v>196</v>
      </c>
      <c r="P64" s="295" t="s">
        <v>196</v>
      </c>
      <c r="Q64" s="295" t="s">
        <v>196</v>
      </c>
      <c r="R64" s="295" t="s">
        <v>196</v>
      </c>
      <c r="S64" s="295" t="s">
        <v>196</v>
      </c>
      <c r="T64" s="295" t="s">
        <v>196</v>
      </c>
      <c r="U64" s="295" t="s">
        <v>196</v>
      </c>
      <c r="V64" s="295" t="s">
        <v>196</v>
      </c>
      <c r="W64" s="295" t="s">
        <v>196</v>
      </c>
      <c r="X64" s="295" t="s">
        <v>196</v>
      </c>
      <c r="Y64" s="295" t="s">
        <v>196</v>
      </c>
      <c r="Z64" s="295" t="s">
        <v>196</v>
      </c>
      <c r="AA64" s="295" t="s">
        <v>196</v>
      </c>
      <c r="AB64" s="295" t="s">
        <v>196</v>
      </c>
      <c r="AC64" s="295" t="s">
        <v>196</v>
      </c>
      <c r="AD64" s="295" t="s">
        <v>196</v>
      </c>
      <c r="AE64" s="295" t="s">
        <v>196</v>
      </c>
      <c r="AF64" s="295" t="s">
        <v>196</v>
      </c>
      <c r="AG64" s="295" t="s">
        <v>196</v>
      </c>
      <c r="AH64" s="295" t="s">
        <v>196</v>
      </c>
      <c r="AI64" s="295" t="s">
        <v>196</v>
      </c>
      <c r="AJ64" s="295" t="s">
        <v>196</v>
      </c>
      <c r="AK64" s="295" t="s">
        <v>196</v>
      </c>
      <c r="AL64" s="295" t="s">
        <v>196</v>
      </c>
      <c r="AM64" s="295" t="s">
        <v>196</v>
      </c>
      <c r="AN64" s="295" t="s">
        <v>196</v>
      </c>
      <c r="AO64" s="295" t="s">
        <v>196</v>
      </c>
      <c r="AP64" s="295" t="s">
        <v>196</v>
      </c>
      <c r="AQ64" s="295" t="s">
        <v>196</v>
      </c>
      <c r="AR64" s="295" t="s">
        <v>196</v>
      </c>
      <c r="AS64" s="295" t="s">
        <v>196</v>
      </c>
      <c r="AT64" s="295" t="s">
        <v>196</v>
      </c>
      <c r="AU64" s="295" t="s">
        <v>196</v>
      </c>
      <c r="AV64" s="295" t="s">
        <v>196</v>
      </c>
      <c r="AW64" s="295" t="s">
        <v>196</v>
      </c>
      <c r="AX64" s="295" t="s">
        <v>196</v>
      </c>
      <c r="AY64" s="295" t="s">
        <v>196</v>
      </c>
      <c r="AZ64" s="295" t="s">
        <v>196</v>
      </c>
      <c r="BA64" s="295" t="s">
        <v>196</v>
      </c>
      <c r="BB64" s="295" t="s">
        <v>196</v>
      </c>
      <c r="BC64" s="295" t="s">
        <v>196</v>
      </c>
      <c r="BD64" s="295" t="s">
        <v>196</v>
      </c>
      <c r="BE64" s="295" t="s">
        <v>196</v>
      </c>
      <c r="BF64" s="295" t="s">
        <v>196</v>
      </c>
      <c r="BG64" s="295" t="s">
        <v>196</v>
      </c>
      <c r="BH64" s="295" t="s">
        <v>196</v>
      </c>
      <c r="BI64" s="295" t="s">
        <v>196</v>
      </c>
      <c r="BJ64" s="295" t="s">
        <v>196</v>
      </c>
      <c r="BK64" s="295" t="s">
        <v>196</v>
      </c>
      <c r="BL64" s="295" t="s">
        <v>196</v>
      </c>
      <c r="BM64" s="295" t="s">
        <v>196</v>
      </c>
      <c r="BN64" s="295" t="s">
        <v>196</v>
      </c>
      <c r="BO64" s="295" t="s">
        <v>196</v>
      </c>
      <c r="BP64" s="295" t="s">
        <v>196</v>
      </c>
      <c r="BQ64" s="295" t="s">
        <v>196</v>
      </c>
      <c r="BR64" s="295" t="s">
        <v>196</v>
      </c>
      <c r="BS64" s="295" t="s">
        <v>196</v>
      </c>
      <c r="BT64" s="295" t="s">
        <v>196</v>
      </c>
      <c r="BU64" s="295" t="s">
        <v>196</v>
      </c>
      <c r="BV64" s="295" t="s">
        <v>196</v>
      </c>
      <c r="BW64" s="295" t="s">
        <v>196</v>
      </c>
      <c r="BX64" s="295" t="s">
        <v>196</v>
      </c>
      <c r="BY64" s="295" t="s">
        <v>196</v>
      </c>
      <c r="BZ64" s="295" t="s">
        <v>196</v>
      </c>
      <c r="CA64" s="295" t="s">
        <v>196</v>
      </c>
      <c r="CB64" s="295" t="s">
        <v>196</v>
      </c>
      <c r="CC64" s="295" t="s">
        <v>196</v>
      </c>
      <c r="CD64" s="295" t="s">
        <v>196</v>
      </c>
      <c r="CE64" s="295" t="s">
        <v>196</v>
      </c>
      <c r="CF64" s="295" t="s">
        <v>196</v>
      </c>
      <c r="CG64" s="295" t="s">
        <v>196</v>
      </c>
      <c r="CH64" s="295" t="s">
        <v>196</v>
      </c>
      <c r="CI64" s="295" t="s">
        <v>196</v>
      </c>
      <c r="CJ64" s="295" t="s">
        <v>196</v>
      </c>
      <c r="CK64" s="295" t="s">
        <v>196</v>
      </c>
      <c r="CL64" s="295" t="s">
        <v>196</v>
      </c>
      <c r="CM64" s="295" t="s">
        <v>196</v>
      </c>
      <c r="CN64" s="295" t="s">
        <v>196</v>
      </c>
      <c r="CO64" s="295" t="s">
        <v>196</v>
      </c>
      <c r="CP64" s="295" t="s">
        <v>196</v>
      </c>
      <c r="CQ64" s="295" t="s">
        <v>196</v>
      </c>
      <c r="CR64" s="295" t="s">
        <v>196</v>
      </c>
      <c r="CS64" s="295" t="s">
        <v>196</v>
      </c>
      <c r="CT64" s="295" t="s">
        <v>196</v>
      </c>
      <c r="CU64" s="295" t="s">
        <v>196</v>
      </c>
      <c r="CV64" s="295" t="s">
        <v>196</v>
      </c>
      <c r="CW64" s="295" t="s">
        <v>196</v>
      </c>
      <c r="CX64" s="295" t="s">
        <v>196</v>
      </c>
      <c r="CY64" s="295" t="s">
        <v>196</v>
      </c>
      <c r="CZ64" s="295" t="s">
        <v>196</v>
      </c>
      <c r="DA64" s="295" t="s">
        <v>196</v>
      </c>
      <c r="DB64" s="295" t="s">
        <v>196</v>
      </c>
      <c r="DC64" s="295" t="s">
        <v>196</v>
      </c>
      <c r="DD64" s="295" t="s">
        <v>196</v>
      </c>
      <c r="DE64" s="295" t="s">
        <v>196</v>
      </c>
      <c r="DF64" s="295" t="s">
        <v>196</v>
      </c>
      <c r="DG64" s="295" t="s">
        <v>196</v>
      </c>
      <c r="DH64" s="295" t="s">
        <v>196</v>
      </c>
      <c r="DI64" s="295" t="s">
        <v>196</v>
      </c>
      <c r="DJ64" s="295" t="s">
        <v>196</v>
      </c>
      <c r="DK64" s="295" t="s">
        <v>196</v>
      </c>
      <c r="DL64" s="295" t="s">
        <v>196</v>
      </c>
      <c r="DM64" s="295" t="s">
        <v>196</v>
      </c>
      <c r="DN64" s="295" t="s">
        <v>196</v>
      </c>
      <c r="DO64" s="295" t="s">
        <v>196</v>
      </c>
      <c r="DP64" s="295" t="s">
        <v>196</v>
      </c>
      <c r="DQ64" s="295" t="s">
        <v>196</v>
      </c>
      <c r="DR64" s="295" t="s">
        <v>196</v>
      </c>
      <c r="DS64" s="295" t="s">
        <v>196</v>
      </c>
      <c r="DT64" s="295" t="s">
        <v>196</v>
      </c>
      <c r="DU64" s="295" t="s">
        <v>196</v>
      </c>
      <c r="DV64" s="295" t="s">
        <v>196</v>
      </c>
      <c r="DW64" s="295" t="s">
        <v>196</v>
      </c>
      <c r="DX64" s="295" t="s">
        <v>196</v>
      </c>
      <c r="DY64" s="295" t="s">
        <v>196</v>
      </c>
      <c r="DZ64" s="295" t="s">
        <v>196</v>
      </c>
      <c r="EA64" s="295" t="s">
        <v>196</v>
      </c>
      <c r="EB64" s="295" t="s">
        <v>196</v>
      </c>
      <c r="EC64" s="295" t="s">
        <v>196</v>
      </c>
      <c r="ED64" s="295" t="s">
        <v>196</v>
      </c>
      <c r="EE64" s="295" t="s">
        <v>196</v>
      </c>
      <c r="EF64" s="295" t="s">
        <v>196</v>
      </c>
      <c r="EG64" s="295" t="s">
        <v>196</v>
      </c>
      <c r="EH64" s="295" t="s">
        <v>196</v>
      </c>
      <c r="EI64" s="295" t="s">
        <v>196</v>
      </c>
      <c r="EJ64" s="295" t="s">
        <v>196</v>
      </c>
      <c r="EK64" s="295" t="s">
        <v>196</v>
      </c>
      <c r="EL64" s="295" t="s">
        <v>196</v>
      </c>
      <c r="EM64" s="295" t="s">
        <v>196</v>
      </c>
      <c r="EN64" s="295" t="s">
        <v>196</v>
      </c>
      <c r="EO64" s="295" t="s">
        <v>196</v>
      </c>
      <c r="EP64" s="295" t="s">
        <v>196</v>
      </c>
      <c r="EQ64" s="295" t="s">
        <v>196</v>
      </c>
      <c r="ER64" s="295" t="s">
        <v>196</v>
      </c>
      <c r="ES64" s="295" t="s">
        <v>196</v>
      </c>
      <c r="ET64" s="295" t="s">
        <v>196</v>
      </c>
      <c r="EU64" s="295" t="s">
        <v>196</v>
      </c>
      <c r="EV64" s="295" t="s">
        <v>196</v>
      </c>
      <c r="EW64" s="295" t="s">
        <v>196</v>
      </c>
      <c r="EX64" s="295" t="s">
        <v>196</v>
      </c>
      <c r="EY64" s="295" t="s">
        <v>196</v>
      </c>
      <c r="EZ64" s="295" t="s">
        <v>196</v>
      </c>
      <c r="FA64" s="295" t="s">
        <v>196</v>
      </c>
      <c r="FB64" s="295" t="s">
        <v>196</v>
      </c>
      <c r="FC64" s="295" t="s">
        <v>196</v>
      </c>
      <c r="FD64" s="295" t="s">
        <v>196</v>
      </c>
      <c r="FE64" s="295" t="s">
        <v>196</v>
      </c>
      <c r="FF64" s="295" t="s">
        <v>196</v>
      </c>
      <c r="FG64" s="295" t="s">
        <v>196</v>
      </c>
      <c r="FH64" s="295" t="s">
        <v>196</v>
      </c>
      <c r="FI64" s="295" t="s">
        <v>196</v>
      </c>
      <c r="FJ64" s="295" t="s">
        <v>196</v>
      </c>
      <c r="FK64" s="295" t="s">
        <v>196</v>
      </c>
      <c r="FL64" s="295" t="s">
        <v>196</v>
      </c>
      <c r="FM64" s="295" t="s">
        <v>196</v>
      </c>
      <c r="FN64" s="295" t="s">
        <v>196</v>
      </c>
      <c r="FO64" s="295" t="s">
        <v>196</v>
      </c>
      <c r="FP64" s="295" t="s">
        <v>196</v>
      </c>
      <c r="FQ64" s="295" t="s">
        <v>196</v>
      </c>
      <c r="FR64" s="295" t="s">
        <v>196</v>
      </c>
      <c r="FS64" s="295" t="s">
        <v>196</v>
      </c>
      <c r="FT64" s="295" t="s">
        <v>196</v>
      </c>
      <c r="FU64" s="295" t="s">
        <v>196</v>
      </c>
      <c r="FV64" s="295" t="s">
        <v>196</v>
      </c>
      <c r="FW64" s="295" t="s">
        <v>196</v>
      </c>
      <c r="FX64" s="295" t="s">
        <v>196</v>
      </c>
      <c r="FY64" s="295" t="s">
        <v>196</v>
      </c>
      <c r="FZ64" s="295" t="s">
        <v>196</v>
      </c>
      <c r="GA64" s="295" t="s">
        <v>196</v>
      </c>
      <c r="GB64" s="295" t="s">
        <v>196</v>
      </c>
      <c r="GC64" s="295" t="s">
        <v>196</v>
      </c>
      <c r="GD64" s="295" t="s">
        <v>196</v>
      </c>
      <c r="GE64" s="295" t="s">
        <v>196</v>
      </c>
      <c r="GF64" s="295" t="s">
        <v>196</v>
      </c>
      <c r="GG64" s="295" t="s">
        <v>196</v>
      </c>
      <c r="GH64" s="295" t="s">
        <v>196</v>
      </c>
      <c r="GI64" s="295" t="s">
        <v>196</v>
      </c>
      <c r="GJ64" s="295" t="s">
        <v>196</v>
      </c>
      <c r="GK64" s="295" t="s">
        <v>196</v>
      </c>
      <c r="GL64" s="295" t="s">
        <v>196</v>
      </c>
      <c r="GM64" s="295" t="s">
        <v>196</v>
      </c>
      <c r="GN64" s="295"/>
      <c r="GO64" s="295"/>
      <c r="GP64" s="295" t="s">
        <v>196</v>
      </c>
      <c r="GQ64" s="295" t="s">
        <v>196</v>
      </c>
      <c r="GR64" s="295" t="s">
        <v>196</v>
      </c>
      <c r="GS64" s="295" t="s">
        <v>196</v>
      </c>
      <c r="GT64" s="295" t="s">
        <v>196</v>
      </c>
      <c r="GU64" s="295" t="s">
        <v>196</v>
      </c>
      <c r="GV64" s="295" t="s">
        <v>196</v>
      </c>
      <c r="GW64" s="295" t="s">
        <v>196</v>
      </c>
      <c r="GX64" s="295" t="s">
        <v>196</v>
      </c>
      <c r="GY64" s="295" t="s">
        <v>196</v>
      </c>
      <c r="GZ64" s="295" t="s">
        <v>196</v>
      </c>
      <c r="HA64" s="295" t="s">
        <v>196</v>
      </c>
      <c r="HB64" s="295" t="s">
        <v>196</v>
      </c>
      <c r="HC64" s="295" t="s">
        <v>196</v>
      </c>
      <c r="HD64" s="295" t="s">
        <v>196</v>
      </c>
      <c r="HE64" s="295" t="s">
        <v>196</v>
      </c>
      <c r="HF64" s="295" t="s">
        <v>196</v>
      </c>
      <c r="HG64" s="295" t="s">
        <v>196</v>
      </c>
      <c r="HH64" s="295" t="s">
        <v>196</v>
      </c>
      <c r="HI64" s="295" t="s">
        <v>196</v>
      </c>
      <c r="HJ64" s="295" t="s">
        <v>196</v>
      </c>
      <c r="HK64" s="295" t="s">
        <v>196</v>
      </c>
      <c r="HL64" s="295" t="s">
        <v>196</v>
      </c>
      <c r="HM64" s="295" t="s">
        <v>196</v>
      </c>
      <c r="HN64" s="295" t="s">
        <v>196</v>
      </c>
      <c r="HO64" s="295" t="s">
        <v>196</v>
      </c>
      <c r="HP64" s="295" t="s">
        <v>196</v>
      </c>
      <c r="HQ64" s="295" t="s">
        <v>196</v>
      </c>
      <c r="HR64" s="295" t="s">
        <v>196</v>
      </c>
      <c r="HS64" s="295" t="s">
        <v>196</v>
      </c>
      <c r="HT64" s="295" t="s">
        <v>196</v>
      </c>
      <c r="HU64" s="295" t="s">
        <v>196</v>
      </c>
      <c r="HV64" s="295" t="s">
        <v>196</v>
      </c>
      <c r="HW64" s="295" t="s">
        <v>196</v>
      </c>
      <c r="HX64" s="295" t="s">
        <v>196</v>
      </c>
      <c r="HY64" s="295" t="s">
        <v>196</v>
      </c>
      <c r="HZ64" s="295" t="s">
        <v>196</v>
      </c>
      <c r="IA64" s="295"/>
      <c r="IB64" s="258"/>
      <c r="IE64" s="303">
        <f t="shared" si="0"/>
        <v>227</v>
      </c>
      <c r="IF64" s="303">
        <f t="shared" si="1"/>
        <v>227</v>
      </c>
      <c r="IG64" s="303">
        <f t="shared" si="2"/>
        <v>0</v>
      </c>
      <c r="IH64" s="303">
        <f t="shared" si="3"/>
        <v>0</v>
      </c>
    </row>
    <row r="65" spans="1:242" s="30" customFormat="1" x14ac:dyDescent="0.2">
      <c r="A65" s="292">
        <v>329</v>
      </c>
      <c r="B65" s="292" t="s">
        <v>2737</v>
      </c>
      <c r="C65" s="292"/>
      <c r="D65" s="292"/>
      <c r="E65" s="293">
        <v>39814</v>
      </c>
      <c r="F65" s="295" t="s">
        <v>196</v>
      </c>
      <c r="G65" s="295" t="s">
        <v>196</v>
      </c>
      <c r="H65" s="295" t="s">
        <v>196</v>
      </c>
      <c r="I65" s="295" t="s">
        <v>196</v>
      </c>
      <c r="J65" s="295" t="s">
        <v>196</v>
      </c>
      <c r="K65" s="295" t="s">
        <v>196</v>
      </c>
      <c r="L65" s="295" t="s">
        <v>196</v>
      </c>
      <c r="M65" s="295" t="s">
        <v>196</v>
      </c>
      <c r="N65" s="295" t="s">
        <v>196</v>
      </c>
      <c r="O65" s="295" t="s">
        <v>196</v>
      </c>
      <c r="P65" s="295" t="s">
        <v>196</v>
      </c>
      <c r="Q65" s="295" t="s">
        <v>196</v>
      </c>
      <c r="R65" s="295" t="s">
        <v>196</v>
      </c>
      <c r="S65" s="295" t="s">
        <v>196</v>
      </c>
      <c r="T65" s="295" t="s">
        <v>196</v>
      </c>
      <c r="U65" s="295" t="s">
        <v>196</v>
      </c>
      <c r="V65" s="295" t="s">
        <v>196</v>
      </c>
      <c r="W65" s="295" t="s">
        <v>196</v>
      </c>
      <c r="X65" s="295" t="s">
        <v>196</v>
      </c>
      <c r="Y65" s="295" t="s">
        <v>196</v>
      </c>
      <c r="Z65" s="295" t="s">
        <v>196</v>
      </c>
      <c r="AA65" s="295" t="s">
        <v>196</v>
      </c>
      <c r="AB65" s="295" t="s">
        <v>196</v>
      </c>
      <c r="AC65" s="295" t="s">
        <v>196</v>
      </c>
      <c r="AD65" s="295" t="s">
        <v>196</v>
      </c>
      <c r="AE65" s="295" t="s">
        <v>196</v>
      </c>
      <c r="AF65" s="295" t="s">
        <v>196</v>
      </c>
      <c r="AG65" s="295" t="s">
        <v>196</v>
      </c>
      <c r="AH65" s="295" t="s">
        <v>196</v>
      </c>
      <c r="AI65" s="295" t="s">
        <v>196</v>
      </c>
      <c r="AJ65" s="295" t="s">
        <v>196</v>
      </c>
      <c r="AK65" s="295" t="s">
        <v>196</v>
      </c>
      <c r="AL65" s="295" t="s">
        <v>196</v>
      </c>
      <c r="AM65" s="295" t="s">
        <v>196</v>
      </c>
      <c r="AN65" s="295" t="s">
        <v>196</v>
      </c>
      <c r="AO65" s="295" t="s">
        <v>196</v>
      </c>
      <c r="AP65" s="295" t="s">
        <v>196</v>
      </c>
      <c r="AQ65" s="295" t="s">
        <v>196</v>
      </c>
      <c r="AR65" s="295" t="s">
        <v>196</v>
      </c>
      <c r="AS65" s="295" t="s">
        <v>196</v>
      </c>
      <c r="AT65" s="295" t="s">
        <v>196</v>
      </c>
      <c r="AU65" s="295" t="s">
        <v>196</v>
      </c>
      <c r="AV65" s="295" t="s">
        <v>196</v>
      </c>
      <c r="AW65" s="295" t="s">
        <v>196</v>
      </c>
      <c r="AX65" s="295" t="s">
        <v>196</v>
      </c>
      <c r="AY65" s="295" t="s">
        <v>196</v>
      </c>
      <c r="AZ65" s="295" t="s">
        <v>196</v>
      </c>
      <c r="BA65" s="295" t="s">
        <v>196</v>
      </c>
      <c r="BB65" s="295" t="s">
        <v>196</v>
      </c>
      <c r="BC65" s="295" t="s">
        <v>196</v>
      </c>
      <c r="BD65" s="295" t="s">
        <v>196</v>
      </c>
      <c r="BE65" s="295" t="s">
        <v>196</v>
      </c>
      <c r="BF65" s="295" t="s">
        <v>196</v>
      </c>
      <c r="BG65" s="295" t="s">
        <v>196</v>
      </c>
      <c r="BH65" s="295" t="s">
        <v>196</v>
      </c>
      <c r="BI65" s="295" t="s">
        <v>196</v>
      </c>
      <c r="BJ65" s="295" t="s">
        <v>196</v>
      </c>
      <c r="BK65" s="295" t="s">
        <v>196</v>
      </c>
      <c r="BL65" s="295" t="s">
        <v>196</v>
      </c>
      <c r="BM65" s="295" t="s">
        <v>196</v>
      </c>
      <c r="BN65" s="295" t="s">
        <v>196</v>
      </c>
      <c r="BO65" s="295" t="s">
        <v>196</v>
      </c>
      <c r="BP65" s="295" t="s">
        <v>196</v>
      </c>
      <c r="BQ65" s="295" t="s">
        <v>196</v>
      </c>
      <c r="BR65" s="295" t="s">
        <v>196</v>
      </c>
      <c r="BS65" s="295" t="s">
        <v>196</v>
      </c>
      <c r="BT65" s="295" t="s">
        <v>196</v>
      </c>
      <c r="BU65" s="295" t="s">
        <v>196</v>
      </c>
      <c r="BV65" s="295" t="s">
        <v>196</v>
      </c>
      <c r="BW65" s="295" t="s">
        <v>196</v>
      </c>
      <c r="BX65" s="295" t="s">
        <v>196</v>
      </c>
      <c r="BY65" s="295" t="s">
        <v>196</v>
      </c>
      <c r="BZ65" s="295" t="s">
        <v>196</v>
      </c>
      <c r="CA65" s="295" t="s">
        <v>196</v>
      </c>
      <c r="CB65" s="295" t="s">
        <v>196</v>
      </c>
      <c r="CC65" s="295" t="s">
        <v>196</v>
      </c>
      <c r="CD65" s="295" t="s">
        <v>196</v>
      </c>
      <c r="CE65" s="295" t="s">
        <v>196</v>
      </c>
      <c r="CF65" s="295" t="s">
        <v>196</v>
      </c>
      <c r="CG65" s="295" t="s">
        <v>196</v>
      </c>
      <c r="CH65" s="295" t="s">
        <v>196</v>
      </c>
      <c r="CI65" s="295" t="s">
        <v>196</v>
      </c>
      <c r="CJ65" s="295" t="s">
        <v>196</v>
      </c>
      <c r="CK65" s="295" t="s">
        <v>196</v>
      </c>
      <c r="CL65" s="295" t="s">
        <v>196</v>
      </c>
      <c r="CM65" s="295" t="s">
        <v>196</v>
      </c>
      <c r="CN65" s="295" t="s">
        <v>196</v>
      </c>
      <c r="CO65" s="295" t="s">
        <v>196</v>
      </c>
      <c r="CP65" s="295" t="s">
        <v>196</v>
      </c>
      <c r="CQ65" s="295" t="s">
        <v>196</v>
      </c>
      <c r="CR65" s="295" t="s">
        <v>196</v>
      </c>
      <c r="CS65" s="295" t="s">
        <v>196</v>
      </c>
      <c r="CT65" s="295" t="s">
        <v>196</v>
      </c>
      <c r="CU65" s="295" t="s">
        <v>196</v>
      </c>
      <c r="CV65" s="295" t="s">
        <v>196</v>
      </c>
      <c r="CW65" s="295" t="s">
        <v>196</v>
      </c>
      <c r="CX65" s="295" t="s">
        <v>196</v>
      </c>
      <c r="CY65" s="295" t="s">
        <v>196</v>
      </c>
      <c r="CZ65" s="295" t="s">
        <v>196</v>
      </c>
      <c r="DA65" s="295" t="s">
        <v>196</v>
      </c>
      <c r="DB65" s="295" t="s">
        <v>196</v>
      </c>
      <c r="DC65" s="295" t="s">
        <v>196</v>
      </c>
      <c r="DD65" s="295" t="s">
        <v>196</v>
      </c>
      <c r="DE65" s="295" t="s">
        <v>196</v>
      </c>
      <c r="DF65" s="295" t="s">
        <v>196</v>
      </c>
      <c r="DG65" s="295" t="s">
        <v>196</v>
      </c>
      <c r="DH65" s="295" t="s">
        <v>196</v>
      </c>
      <c r="DI65" s="295" t="s">
        <v>196</v>
      </c>
      <c r="DJ65" s="295" t="s">
        <v>196</v>
      </c>
      <c r="DK65" s="295" t="s">
        <v>196</v>
      </c>
      <c r="DL65" s="295" t="s">
        <v>196</v>
      </c>
      <c r="DM65" s="295" t="s">
        <v>196</v>
      </c>
      <c r="DN65" s="295" t="s">
        <v>196</v>
      </c>
      <c r="DO65" s="295" t="s">
        <v>196</v>
      </c>
      <c r="DP65" s="295" t="s">
        <v>196</v>
      </c>
      <c r="DQ65" s="295" t="s">
        <v>196</v>
      </c>
      <c r="DR65" s="295" t="s">
        <v>196</v>
      </c>
      <c r="DS65" s="295" t="s">
        <v>196</v>
      </c>
      <c r="DT65" s="295" t="s">
        <v>196</v>
      </c>
      <c r="DU65" s="295" t="s">
        <v>196</v>
      </c>
      <c r="DV65" s="295" t="s">
        <v>196</v>
      </c>
      <c r="DW65" s="295" t="s">
        <v>196</v>
      </c>
      <c r="DX65" s="295" t="s">
        <v>196</v>
      </c>
      <c r="DY65" s="295" t="s">
        <v>196</v>
      </c>
      <c r="DZ65" s="295" t="s">
        <v>196</v>
      </c>
      <c r="EA65" s="295" t="s">
        <v>196</v>
      </c>
      <c r="EB65" s="295" t="s">
        <v>196</v>
      </c>
      <c r="EC65" s="295" t="s">
        <v>196</v>
      </c>
      <c r="ED65" s="295" t="s">
        <v>196</v>
      </c>
      <c r="EE65" s="295" t="s">
        <v>196</v>
      </c>
      <c r="EF65" s="295" t="s">
        <v>196</v>
      </c>
      <c r="EG65" s="295" t="s">
        <v>196</v>
      </c>
      <c r="EH65" s="295" t="s">
        <v>196</v>
      </c>
      <c r="EI65" s="295" t="s">
        <v>196</v>
      </c>
      <c r="EJ65" s="295" t="s">
        <v>196</v>
      </c>
      <c r="EK65" s="295" t="s">
        <v>196</v>
      </c>
      <c r="EL65" s="295" t="s">
        <v>196</v>
      </c>
      <c r="EM65" s="295" t="s">
        <v>196</v>
      </c>
      <c r="EN65" s="295" t="s">
        <v>196</v>
      </c>
      <c r="EO65" s="295" t="s">
        <v>196</v>
      </c>
      <c r="EP65" s="295" t="s">
        <v>196</v>
      </c>
      <c r="EQ65" s="295" t="s">
        <v>196</v>
      </c>
      <c r="ER65" s="295" t="s">
        <v>196</v>
      </c>
      <c r="ES65" s="295" t="s">
        <v>196</v>
      </c>
      <c r="ET65" s="295" t="s">
        <v>196</v>
      </c>
      <c r="EU65" s="295" t="s">
        <v>196</v>
      </c>
      <c r="EV65" s="295" t="s">
        <v>196</v>
      </c>
      <c r="EW65" s="295" t="s">
        <v>196</v>
      </c>
      <c r="EX65" s="295" t="s">
        <v>196</v>
      </c>
      <c r="EY65" s="295" t="s">
        <v>196</v>
      </c>
      <c r="EZ65" s="295" t="s">
        <v>196</v>
      </c>
      <c r="FA65" s="295" t="s">
        <v>196</v>
      </c>
      <c r="FB65" s="295" t="s">
        <v>196</v>
      </c>
      <c r="FC65" s="295" t="s">
        <v>196</v>
      </c>
      <c r="FD65" s="295" t="s">
        <v>196</v>
      </c>
      <c r="FE65" s="295" t="s">
        <v>196</v>
      </c>
      <c r="FF65" s="295" t="s">
        <v>196</v>
      </c>
      <c r="FG65" s="295" t="s">
        <v>196</v>
      </c>
      <c r="FH65" s="295" t="s">
        <v>196</v>
      </c>
      <c r="FI65" s="295" t="s">
        <v>196</v>
      </c>
      <c r="FJ65" s="295" t="s">
        <v>196</v>
      </c>
      <c r="FK65" s="295" t="s">
        <v>196</v>
      </c>
      <c r="FL65" s="295" t="s">
        <v>196</v>
      </c>
      <c r="FM65" s="295" t="s">
        <v>196</v>
      </c>
      <c r="FN65" s="295" t="s">
        <v>196</v>
      </c>
      <c r="FO65" s="295" t="s">
        <v>196</v>
      </c>
      <c r="FP65" s="295" t="s">
        <v>196</v>
      </c>
      <c r="FQ65" s="295" t="s">
        <v>196</v>
      </c>
      <c r="FR65" s="295" t="s">
        <v>196</v>
      </c>
      <c r="FS65" s="295" t="s">
        <v>196</v>
      </c>
      <c r="FT65" s="295" t="s">
        <v>196</v>
      </c>
      <c r="FU65" s="295" t="s">
        <v>196</v>
      </c>
      <c r="FV65" s="295" t="s">
        <v>196</v>
      </c>
      <c r="FW65" s="295" t="s">
        <v>196</v>
      </c>
      <c r="FX65" s="295" t="s">
        <v>196</v>
      </c>
      <c r="FY65" s="295" t="s">
        <v>196</v>
      </c>
      <c r="FZ65" s="295" t="s">
        <v>196</v>
      </c>
      <c r="GA65" s="295" t="s">
        <v>196</v>
      </c>
      <c r="GB65" s="295" t="s">
        <v>196</v>
      </c>
      <c r="GC65" s="295" t="s">
        <v>196</v>
      </c>
      <c r="GD65" s="295" t="s">
        <v>196</v>
      </c>
      <c r="GE65" s="295" t="s">
        <v>196</v>
      </c>
      <c r="GF65" s="295" t="s">
        <v>196</v>
      </c>
      <c r="GG65" s="295" t="s">
        <v>196</v>
      </c>
      <c r="GH65" s="295" t="s">
        <v>196</v>
      </c>
      <c r="GI65" s="295" t="s">
        <v>196</v>
      </c>
      <c r="GJ65" s="295" t="s">
        <v>196</v>
      </c>
      <c r="GK65" s="295" t="s">
        <v>196</v>
      </c>
      <c r="GL65" s="295" t="s">
        <v>196</v>
      </c>
      <c r="GM65" s="295" t="s">
        <v>196</v>
      </c>
      <c r="GN65" s="295"/>
      <c r="GO65" s="295"/>
      <c r="GP65" s="295" t="s">
        <v>196</v>
      </c>
      <c r="GQ65" s="295" t="s">
        <v>196</v>
      </c>
      <c r="GR65" s="295" t="s">
        <v>196</v>
      </c>
      <c r="GS65" s="295" t="s">
        <v>196</v>
      </c>
      <c r="GT65" s="295" t="s">
        <v>196</v>
      </c>
      <c r="GU65" s="295" t="s">
        <v>196</v>
      </c>
      <c r="GV65" s="295" t="s">
        <v>196</v>
      </c>
      <c r="GW65" s="295" t="s">
        <v>196</v>
      </c>
      <c r="GX65" s="295" t="s">
        <v>196</v>
      </c>
      <c r="GY65" s="295" t="s">
        <v>196</v>
      </c>
      <c r="GZ65" s="295" t="s">
        <v>196</v>
      </c>
      <c r="HA65" s="295" t="s">
        <v>196</v>
      </c>
      <c r="HB65" s="295" t="s">
        <v>196</v>
      </c>
      <c r="HC65" s="295" t="s">
        <v>196</v>
      </c>
      <c r="HD65" s="295" t="s">
        <v>196</v>
      </c>
      <c r="HE65" s="295" t="s">
        <v>196</v>
      </c>
      <c r="HF65" s="295" t="s">
        <v>196</v>
      </c>
      <c r="HG65" s="295" t="s">
        <v>196</v>
      </c>
      <c r="HH65" s="295" t="s">
        <v>196</v>
      </c>
      <c r="HI65" s="295" t="s">
        <v>196</v>
      </c>
      <c r="HJ65" s="295" t="s">
        <v>196</v>
      </c>
      <c r="HK65" s="295" t="s">
        <v>196</v>
      </c>
      <c r="HL65" s="295" t="s">
        <v>196</v>
      </c>
      <c r="HM65" s="295" t="s">
        <v>196</v>
      </c>
      <c r="HN65" s="295" t="s">
        <v>196</v>
      </c>
      <c r="HO65" s="295" t="s">
        <v>196</v>
      </c>
      <c r="HP65" s="295" t="s">
        <v>196</v>
      </c>
      <c r="HQ65" s="295" t="s">
        <v>196</v>
      </c>
      <c r="HR65" s="295" t="s">
        <v>196</v>
      </c>
      <c r="HS65" s="295" t="s">
        <v>196</v>
      </c>
      <c r="HT65" s="295" t="s">
        <v>196</v>
      </c>
      <c r="HU65" s="295" t="s">
        <v>196</v>
      </c>
      <c r="HV65" s="295" t="s">
        <v>196</v>
      </c>
      <c r="HW65" s="295" t="s">
        <v>196</v>
      </c>
      <c r="HX65" s="295" t="s">
        <v>196</v>
      </c>
      <c r="HY65" s="295" t="s">
        <v>196</v>
      </c>
      <c r="HZ65" s="295" t="s">
        <v>196</v>
      </c>
      <c r="IA65" s="295"/>
      <c r="IB65" s="258"/>
      <c r="IE65" s="303">
        <f t="shared" si="0"/>
        <v>227</v>
      </c>
      <c r="IF65" s="303">
        <f t="shared" si="1"/>
        <v>227</v>
      </c>
      <c r="IG65" s="303">
        <f t="shared" si="2"/>
        <v>0</v>
      </c>
      <c r="IH65" s="303">
        <f t="shared" si="3"/>
        <v>0</v>
      </c>
    </row>
    <row r="66" spans="1:242" s="30" customFormat="1" x14ac:dyDescent="0.2">
      <c r="A66" s="143">
        <v>330</v>
      </c>
      <c r="B66" s="143" t="s">
        <v>2738</v>
      </c>
      <c r="C66" s="143"/>
      <c r="D66" s="143"/>
      <c r="E66" s="244"/>
      <c r="F66" s="259" t="s">
        <v>196</v>
      </c>
      <c r="G66" s="260" t="s">
        <v>196</v>
      </c>
      <c r="H66" s="259" t="s">
        <v>196</v>
      </c>
      <c r="I66" s="260" t="s">
        <v>196</v>
      </c>
      <c r="J66" s="259" t="s">
        <v>196</v>
      </c>
      <c r="K66" s="260" t="s">
        <v>196</v>
      </c>
      <c r="L66" s="259" t="s">
        <v>196</v>
      </c>
      <c r="M66" s="260" t="s">
        <v>196</v>
      </c>
      <c r="N66" s="257"/>
      <c r="O66" s="258"/>
      <c r="P66" s="257"/>
      <c r="Q66" s="258"/>
      <c r="R66" s="257"/>
      <c r="S66" s="258"/>
      <c r="T66" s="257"/>
      <c r="U66" s="258"/>
      <c r="V66" s="257"/>
      <c r="W66" s="258"/>
      <c r="X66" s="257"/>
      <c r="Y66" s="258"/>
      <c r="Z66" s="257"/>
      <c r="AA66" s="258"/>
      <c r="AB66" s="257"/>
      <c r="AC66" s="258"/>
      <c r="AD66" s="257"/>
      <c r="AE66" s="258"/>
      <c r="AF66" s="257"/>
      <c r="AG66" s="258"/>
      <c r="AH66" s="257"/>
      <c r="AI66" s="258"/>
      <c r="AJ66" s="257"/>
      <c r="AK66" s="258"/>
      <c r="AL66" s="257"/>
      <c r="AM66" s="258"/>
      <c r="AN66" s="257"/>
      <c r="AO66" s="258"/>
      <c r="AP66" s="257"/>
      <c r="AQ66" s="258"/>
      <c r="AR66" s="257"/>
      <c r="AS66" s="258"/>
      <c r="AT66" s="257"/>
      <c r="AU66" s="258"/>
      <c r="AV66" s="257"/>
      <c r="AW66" s="258"/>
      <c r="AX66" s="257"/>
      <c r="AY66" s="258"/>
      <c r="AZ66" s="257"/>
      <c r="BA66" s="258"/>
      <c r="BB66" s="257"/>
      <c r="BC66" s="258"/>
      <c r="BD66" s="257"/>
      <c r="BE66" s="258"/>
      <c r="BF66" s="257"/>
      <c r="BG66" s="258"/>
      <c r="BH66" s="257"/>
      <c r="BI66" s="258"/>
      <c r="BJ66" s="257"/>
      <c r="BK66" s="258"/>
      <c r="BL66" s="257" t="s">
        <v>195</v>
      </c>
      <c r="BM66" s="258"/>
      <c r="BN66" s="257"/>
      <c r="BO66" s="258"/>
      <c r="BP66" s="257"/>
      <c r="BQ66" s="258"/>
      <c r="BR66" s="257"/>
      <c r="BS66" s="258"/>
      <c r="BT66" s="257"/>
      <c r="BU66" s="258"/>
      <c r="BV66" s="257"/>
      <c r="BW66" s="258"/>
      <c r="BX66" s="257"/>
      <c r="BY66" s="258"/>
      <c r="BZ66" s="257"/>
      <c r="CA66" s="258"/>
      <c r="CB66" s="257"/>
      <c r="CC66" s="258"/>
      <c r="CD66" s="257"/>
      <c r="CE66" s="258"/>
      <c r="CF66" s="257"/>
      <c r="CG66" s="258"/>
      <c r="CH66" s="257"/>
      <c r="CI66" s="258"/>
      <c r="CJ66" s="257"/>
      <c r="CK66" s="258"/>
      <c r="CL66" s="257"/>
      <c r="CM66" s="258"/>
      <c r="CN66" s="257"/>
      <c r="CO66" s="258"/>
      <c r="CP66" s="257"/>
      <c r="CQ66" s="258"/>
      <c r="CR66" s="257"/>
      <c r="CS66" s="258"/>
      <c r="CT66" s="257"/>
      <c r="CU66" s="258"/>
      <c r="CV66" s="257"/>
      <c r="CW66" s="258"/>
      <c r="CX66" s="257"/>
      <c r="CY66" s="258"/>
      <c r="CZ66" s="257"/>
      <c r="DA66" s="258"/>
      <c r="DB66" s="257"/>
      <c r="DC66" s="258"/>
      <c r="DD66" s="257"/>
      <c r="DE66" s="258"/>
      <c r="DF66" s="257"/>
      <c r="DG66" s="258"/>
      <c r="DH66" s="257"/>
      <c r="DI66" s="258"/>
      <c r="DJ66" s="257"/>
      <c r="DK66" s="258"/>
      <c r="DL66" s="257"/>
      <c r="DM66" s="258"/>
      <c r="DN66" s="257"/>
      <c r="DO66" s="258"/>
      <c r="DP66" s="257"/>
      <c r="DQ66" s="258"/>
      <c r="DR66" s="257"/>
      <c r="DS66" s="258"/>
      <c r="DT66" s="257"/>
      <c r="DU66" s="258"/>
      <c r="DV66" s="257"/>
      <c r="DW66" s="258"/>
      <c r="DX66" s="257"/>
      <c r="DY66" s="258"/>
      <c r="DZ66" s="257"/>
      <c r="EA66" s="258"/>
      <c r="EB66" s="257"/>
      <c r="EC66" s="258"/>
      <c r="ED66" s="258" t="s">
        <v>195</v>
      </c>
      <c r="EE66" s="257"/>
      <c r="EF66" s="258"/>
      <c r="EG66" s="257"/>
      <c r="EH66" s="258"/>
      <c r="EI66" s="257"/>
      <c r="EJ66" s="258"/>
      <c r="EK66" s="257"/>
      <c r="EL66" s="258" t="s">
        <v>196</v>
      </c>
      <c r="EM66" s="257"/>
      <c r="EN66" s="258"/>
      <c r="EO66" s="257" t="s">
        <v>196</v>
      </c>
      <c r="EP66" s="257" t="s">
        <v>196</v>
      </c>
      <c r="EQ66" s="257" t="s">
        <v>196</v>
      </c>
      <c r="ER66" s="257" t="s">
        <v>196</v>
      </c>
      <c r="ES66" s="257"/>
      <c r="ET66" s="258" t="s">
        <v>195</v>
      </c>
      <c r="EU66" s="257"/>
      <c r="EV66" s="258"/>
      <c r="EW66" s="257"/>
      <c r="EX66" s="258"/>
      <c r="EY66" s="257"/>
      <c r="EZ66" s="258"/>
      <c r="FA66" s="257"/>
      <c r="FB66" s="258"/>
      <c r="FC66" s="257"/>
      <c r="FD66" s="258"/>
      <c r="FE66" s="257"/>
      <c r="FF66" s="258"/>
      <c r="FG66" s="257"/>
      <c r="FH66" s="258"/>
      <c r="FI66" s="257"/>
      <c r="FJ66" s="258"/>
      <c r="FK66" s="257"/>
      <c r="FL66" s="258"/>
      <c r="FM66" s="257"/>
      <c r="FN66" s="258"/>
      <c r="FO66" s="257"/>
      <c r="FP66" s="258"/>
      <c r="FQ66" s="257"/>
      <c r="FR66" s="258"/>
      <c r="FS66" s="257"/>
      <c r="FT66" s="258"/>
      <c r="FU66" s="257"/>
      <c r="FV66" s="258"/>
      <c r="FW66" s="257"/>
      <c r="FX66" s="258"/>
      <c r="FY66" s="257"/>
      <c r="FZ66" s="258"/>
      <c r="GA66" s="257"/>
      <c r="GB66" s="258"/>
      <c r="GC66" s="257"/>
      <c r="GD66" s="258"/>
      <c r="GE66" s="257"/>
      <c r="GF66" s="258"/>
      <c r="GG66" s="257"/>
      <c r="GH66" s="258"/>
      <c r="GI66" s="257"/>
      <c r="GJ66" s="258"/>
      <c r="GK66" s="257"/>
      <c r="GL66" s="258"/>
      <c r="GM66" s="257"/>
      <c r="GN66" s="257"/>
      <c r="GO66" s="257"/>
      <c r="GP66" s="258"/>
      <c r="GQ66" s="257"/>
      <c r="GR66" s="258"/>
      <c r="GS66" s="257"/>
      <c r="GT66" s="258"/>
      <c r="GU66" s="257"/>
      <c r="GV66" s="258"/>
      <c r="GW66" s="257"/>
      <c r="GX66" s="258"/>
      <c r="GY66" s="257"/>
      <c r="GZ66" s="258"/>
      <c r="HA66" s="257"/>
      <c r="HB66" s="258"/>
      <c r="HC66" s="257"/>
      <c r="HD66" s="258"/>
      <c r="HE66" s="257"/>
      <c r="HF66" s="258"/>
      <c r="HG66" s="257"/>
      <c r="HH66" s="258"/>
      <c r="HI66" s="257"/>
      <c r="HJ66" s="258"/>
      <c r="HK66" s="257"/>
      <c r="HL66" s="258"/>
      <c r="HM66" s="257"/>
      <c r="HN66" s="258"/>
      <c r="HO66" s="257"/>
      <c r="HP66" s="258"/>
      <c r="HQ66" s="257"/>
      <c r="HR66" s="258"/>
      <c r="HS66" s="257"/>
      <c r="HT66" s="258"/>
      <c r="HU66" s="257"/>
      <c r="HV66" s="258"/>
      <c r="HW66" s="257"/>
      <c r="HX66" s="258"/>
      <c r="HY66" s="257"/>
      <c r="HZ66" s="258" t="s">
        <v>195</v>
      </c>
      <c r="IA66" s="257"/>
      <c r="IB66" s="258"/>
      <c r="IE66" s="303">
        <f t="shared" si="0"/>
        <v>17</v>
      </c>
      <c r="IF66" s="303">
        <f t="shared" si="1"/>
        <v>13</v>
      </c>
      <c r="IG66" s="303">
        <f t="shared" si="2"/>
        <v>4</v>
      </c>
      <c r="IH66" s="303">
        <f t="shared" si="3"/>
        <v>0</v>
      </c>
    </row>
    <row r="67" spans="1:242" s="30" customFormat="1" x14ac:dyDescent="0.2">
      <c r="A67" s="292">
        <v>331</v>
      </c>
      <c r="B67" s="292" t="s">
        <v>2739</v>
      </c>
      <c r="C67" s="292"/>
      <c r="D67" s="292"/>
      <c r="E67" s="293">
        <v>39814</v>
      </c>
      <c r="F67" s="295" t="s">
        <v>196</v>
      </c>
      <c r="G67" s="295" t="s">
        <v>196</v>
      </c>
      <c r="H67" s="295" t="s">
        <v>196</v>
      </c>
      <c r="I67" s="295" t="s">
        <v>196</v>
      </c>
      <c r="J67" s="295" t="s">
        <v>196</v>
      </c>
      <c r="K67" s="295" t="s">
        <v>196</v>
      </c>
      <c r="L67" s="295" t="s">
        <v>196</v>
      </c>
      <c r="M67" s="295" t="s">
        <v>196</v>
      </c>
      <c r="N67" s="295" t="s">
        <v>196</v>
      </c>
      <c r="O67" s="295" t="s">
        <v>196</v>
      </c>
      <c r="P67" s="295" t="s">
        <v>196</v>
      </c>
      <c r="Q67" s="295" t="s">
        <v>196</v>
      </c>
      <c r="R67" s="295" t="s">
        <v>196</v>
      </c>
      <c r="S67" s="295" t="s">
        <v>196</v>
      </c>
      <c r="T67" s="295" t="s">
        <v>196</v>
      </c>
      <c r="U67" s="295" t="s">
        <v>196</v>
      </c>
      <c r="V67" s="295" t="s">
        <v>196</v>
      </c>
      <c r="W67" s="295" t="s">
        <v>196</v>
      </c>
      <c r="X67" s="295" t="s">
        <v>196</v>
      </c>
      <c r="Y67" s="295" t="s">
        <v>196</v>
      </c>
      <c r="Z67" s="295" t="s">
        <v>196</v>
      </c>
      <c r="AA67" s="295" t="s">
        <v>196</v>
      </c>
      <c r="AB67" s="295" t="s">
        <v>196</v>
      </c>
      <c r="AC67" s="295" t="s">
        <v>196</v>
      </c>
      <c r="AD67" s="295" t="s">
        <v>196</v>
      </c>
      <c r="AE67" s="295" t="s">
        <v>196</v>
      </c>
      <c r="AF67" s="295" t="s">
        <v>196</v>
      </c>
      <c r="AG67" s="295" t="s">
        <v>196</v>
      </c>
      <c r="AH67" s="295" t="s">
        <v>196</v>
      </c>
      <c r="AI67" s="295" t="s">
        <v>196</v>
      </c>
      <c r="AJ67" s="295" t="s">
        <v>196</v>
      </c>
      <c r="AK67" s="295" t="s">
        <v>196</v>
      </c>
      <c r="AL67" s="295" t="s">
        <v>196</v>
      </c>
      <c r="AM67" s="295" t="s">
        <v>196</v>
      </c>
      <c r="AN67" s="295" t="s">
        <v>196</v>
      </c>
      <c r="AO67" s="295" t="s">
        <v>196</v>
      </c>
      <c r="AP67" s="295" t="s">
        <v>196</v>
      </c>
      <c r="AQ67" s="295" t="s">
        <v>196</v>
      </c>
      <c r="AR67" s="295" t="s">
        <v>196</v>
      </c>
      <c r="AS67" s="295" t="s">
        <v>196</v>
      </c>
      <c r="AT67" s="295" t="s">
        <v>196</v>
      </c>
      <c r="AU67" s="295" t="s">
        <v>196</v>
      </c>
      <c r="AV67" s="295" t="s">
        <v>196</v>
      </c>
      <c r="AW67" s="295" t="s">
        <v>196</v>
      </c>
      <c r="AX67" s="295" t="s">
        <v>196</v>
      </c>
      <c r="AY67" s="295" t="s">
        <v>196</v>
      </c>
      <c r="AZ67" s="295" t="s">
        <v>196</v>
      </c>
      <c r="BA67" s="295" t="s">
        <v>196</v>
      </c>
      <c r="BB67" s="295" t="s">
        <v>196</v>
      </c>
      <c r="BC67" s="295" t="s">
        <v>196</v>
      </c>
      <c r="BD67" s="295" t="s">
        <v>196</v>
      </c>
      <c r="BE67" s="295" t="s">
        <v>196</v>
      </c>
      <c r="BF67" s="295" t="s">
        <v>196</v>
      </c>
      <c r="BG67" s="295" t="s">
        <v>196</v>
      </c>
      <c r="BH67" s="295" t="s">
        <v>196</v>
      </c>
      <c r="BI67" s="295" t="s">
        <v>196</v>
      </c>
      <c r="BJ67" s="295" t="s">
        <v>196</v>
      </c>
      <c r="BK67" s="295" t="s">
        <v>196</v>
      </c>
      <c r="BL67" s="295" t="s">
        <v>196</v>
      </c>
      <c r="BM67" s="295" t="s">
        <v>196</v>
      </c>
      <c r="BN67" s="295" t="s">
        <v>196</v>
      </c>
      <c r="BO67" s="295" t="s">
        <v>196</v>
      </c>
      <c r="BP67" s="295" t="s">
        <v>196</v>
      </c>
      <c r="BQ67" s="295" t="s">
        <v>196</v>
      </c>
      <c r="BR67" s="295" t="s">
        <v>196</v>
      </c>
      <c r="BS67" s="295" t="s">
        <v>196</v>
      </c>
      <c r="BT67" s="295" t="s">
        <v>196</v>
      </c>
      <c r="BU67" s="295" t="s">
        <v>196</v>
      </c>
      <c r="BV67" s="295" t="s">
        <v>196</v>
      </c>
      <c r="BW67" s="295" t="s">
        <v>196</v>
      </c>
      <c r="BX67" s="295" t="s">
        <v>196</v>
      </c>
      <c r="BY67" s="295" t="s">
        <v>196</v>
      </c>
      <c r="BZ67" s="295" t="s">
        <v>196</v>
      </c>
      <c r="CA67" s="295" t="s">
        <v>196</v>
      </c>
      <c r="CB67" s="295" t="s">
        <v>196</v>
      </c>
      <c r="CC67" s="295" t="s">
        <v>196</v>
      </c>
      <c r="CD67" s="295" t="s">
        <v>196</v>
      </c>
      <c r="CE67" s="295" t="s">
        <v>196</v>
      </c>
      <c r="CF67" s="295" t="s">
        <v>196</v>
      </c>
      <c r="CG67" s="295" t="s">
        <v>196</v>
      </c>
      <c r="CH67" s="295" t="s">
        <v>196</v>
      </c>
      <c r="CI67" s="295" t="s">
        <v>196</v>
      </c>
      <c r="CJ67" s="295" t="s">
        <v>196</v>
      </c>
      <c r="CK67" s="295" t="s">
        <v>196</v>
      </c>
      <c r="CL67" s="295" t="s">
        <v>196</v>
      </c>
      <c r="CM67" s="295" t="s">
        <v>196</v>
      </c>
      <c r="CN67" s="295" t="s">
        <v>196</v>
      </c>
      <c r="CO67" s="295" t="s">
        <v>196</v>
      </c>
      <c r="CP67" s="295" t="s">
        <v>196</v>
      </c>
      <c r="CQ67" s="295" t="s">
        <v>196</v>
      </c>
      <c r="CR67" s="295" t="s">
        <v>196</v>
      </c>
      <c r="CS67" s="295" t="s">
        <v>196</v>
      </c>
      <c r="CT67" s="295" t="s">
        <v>196</v>
      </c>
      <c r="CU67" s="295" t="s">
        <v>196</v>
      </c>
      <c r="CV67" s="295" t="s">
        <v>196</v>
      </c>
      <c r="CW67" s="295" t="s">
        <v>196</v>
      </c>
      <c r="CX67" s="295" t="s">
        <v>196</v>
      </c>
      <c r="CY67" s="295" t="s">
        <v>196</v>
      </c>
      <c r="CZ67" s="295" t="s">
        <v>196</v>
      </c>
      <c r="DA67" s="295" t="s">
        <v>196</v>
      </c>
      <c r="DB67" s="295" t="s">
        <v>196</v>
      </c>
      <c r="DC67" s="295" t="s">
        <v>196</v>
      </c>
      <c r="DD67" s="295" t="s">
        <v>196</v>
      </c>
      <c r="DE67" s="295" t="s">
        <v>196</v>
      </c>
      <c r="DF67" s="295" t="s">
        <v>196</v>
      </c>
      <c r="DG67" s="295" t="s">
        <v>196</v>
      </c>
      <c r="DH67" s="295" t="s">
        <v>196</v>
      </c>
      <c r="DI67" s="295" t="s">
        <v>196</v>
      </c>
      <c r="DJ67" s="295" t="s">
        <v>196</v>
      </c>
      <c r="DK67" s="295" t="s">
        <v>196</v>
      </c>
      <c r="DL67" s="295" t="s">
        <v>196</v>
      </c>
      <c r="DM67" s="295" t="s">
        <v>196</v>
      </c>
      <c r="DN67" s="295" t="s">
        <v>196</v>
      </c>
      <c r="DO67" s="295" t="s">
        <v>196</v>
      </c>
      <c r="DP67" s="295" t="s">
        <v>196</v>
      </c>
      <c r="DQ67" s="295" t="s">
        <v>196</v>
      </c>
      <c r="DR67" s="295" t="s">
        <v>196</v>
      </c>
      <c r="DS67" s="295" t="s">
        <v>196</v>
      </c>
      <c r="DT67" s="295" t="s">
        <v>196</v>
      </c>
      <c r="DU67" s="295" t="s">
        <v>196</v>
      </c>
      <c r="DV67" s="295" t="s">
        <v>196</v>
      </c>
      <c r="DW67" s="295" t="s">
        <v>196</v>
      </c>
      <c r="DX67" s="295" t="s">
        <v>196</v>
      </c>
      <c r="DY67" s="295" t="s">
        <v>196</v>
      </c>
      <c r="DZ67" s="295" t="s">
        <v>196</v>
      </c>
      <c r="EA67" s="295" t="s">
        <v>196</v>
      </c>
      <c r="EB67" s="295" t="s">
        <v>196</v>
      </c>
      <c r="EC67" s="295" t="s">
        <v>196</v>
      </c>
      <c r="ED67" s="295" t="s">
        <v>196</v>
      </c>
      <c r="EE67" s="295" t="s">
        <v>196</v>
      </c>
      <c r="EF67" s="295" t="s">
        <v>196</v>
      </c>
      <c r="EG67" s="295" t="s">
        <v>196</v>
      </c>
      <c r="EH67" s="295" t="s">
        <v>196</v>
      </c>
      <c r="EI67" s="295" t="s">
        <v>196</v>
      </c>
      <c r="EJ67" s="295" t="s">
        <v>196</v>
      </c>
      <c r="EK67" s="295" t="s">
        <v>196</v>
      </c>
      <c r="EL67" s="295" t="s">
        <v>196</v>
      </c>
      <c r="EM67" s="295" t="s">
        <v>196</v>
      </c>
      <c r="EN67" s="295" t="s">
        <v>196</v>
      </c>
      <c r="EO67" s="295" t="s">
        <v>196</v>
      </c>
      <c r="EP67" s="295" t="s">
        <v>196</v>
      </c>
      <c r="EQ67" s="295" t="s">
        <v>196</v>
      </c>
      <c r="ER67" s="295" t="s">
        <v>196</v>
      </c>
      <c r="ES67" s="295" t="s">
        <v>196</v>
      </c>
      <c r="ET67" s="295" t="s">
        <v>196</v>
      </c>
      <c r="EU67" s="295" t="s">
        <v>196</v>
      </c>
      <c r="EV67" s="295" t="s">
        <v>196</v>
      </c>
      <c r="EW67" s="295" t="s">
        <v>196</v>
      </c>
      <c r="EX67" s="295" t="s">
        <v>196</v>
      </c>
      <c r="EY67" s="295" t="s">
        <v>196</v>
      </c>
      <c r="EZ67" s="295" t="s">
        <v>196</v>
      </c>
      <c r="FA67" s="295" t="s">
        <v>196</v>
      </c>
      <c r="FB67" s="295" t="s">
        <v>196</v>
      </c>
      <c r="FC67" s="295" t="s">
        <v>196</v>
      </c>
      <c r="FD67" s="295" t="s">
        <v>196</v>
      </c>
      <c r="FE67" s="295" t="s">
        <v>196</v>
      </c>
      <c r="FF67" s="295" t="s">
        <v>196</v>
      </c>
      <c r="FG67" s="295" t="s">
        <v>196</v>
      </c>
      <c r="FH67" s="295" t="s">
        <v>196</v>
      </c>
      <c r="FI67" s="295" t="s">
        <v>196</v>
      </c>
      <c r="FJ67" s="295" t="s">
        <v>196</v>
      </c>
      <c r="FK67" s="295" t="s">
        <v>196</v>
      </c>
      <c r="FL67" s="295" t="s">
        <v>196</v>
      </c>
      <c r="FM67" s="295" t="s">
        <v>196</v>
      </c>
      <c r="FN67" s="295" t="s">
        <v>196</v>
      </c>
      <c r="FO67" s="295" t="s">
        <v>196</v>
      </c>
      <c r="FP67" s="295" t="s">
        <v>196</v>
      </c>
      <c r="FQ67" s="295" t="s">
        <v>196</v>
      </c>
      <c r="FR67" s="295" t="s">
        <v>196</v>
      </c>
      <c r="FS67" s="295" t="s">
        <v>196</v>
      </c>
      <c r="FT67" s="295" t="s">
        <v>196</v>
      </c>
      <c r="FU67" s="295" t="s">
        <v>196</v>
      </c>
      <c r="FV67" s="295" t="s">
        <v>196</v>
      </c>
      <c r="FW67" s="295" t="s">
        <v>196</v>
      </c>
      <c r="FX67" s="295" t="s">
        <v>196</v>
      </c>
      <c r="FY67" s="295" t="s">
        <v>196</v>
      </c>
      <c r="FZ67" s="295" t="s">
        <v>196</v>
      </c>
      <c r="GA67" s="295" t="s">
        <v>196</v>
      </c>
      <c r="GB67" s="295" t="s">
        <v>196</v>
      </c>
      <c r="GC67" s="295" t="s">
        <v>196</v>
      </c>
      <c r="GD67" s="295" t="s">
        <v>196</v>
      </c>
      <c r="GE67" s="295" t="s">
        <v>196</v>
      </c>
      <c r="GF67" s="295" t="s">
        <v>196</v>
      </c>
      <c r="GG67" s="295" t="s">
        <v>196</v>
      </c>
      <c r="GH67" s="295" t="s">
        <v>196</v>
      </c>
      <c r="GI67" s="295" t="s">
        <v>196</v>
      </c>
      <c r="GJ67" s="295" t="s">
        <v>196</v>
      </c>
      <c r="GK67" s="295" t="s">
        <v>196</v>
      </c>
      <c r="GL67" s="295" t="s">
        <v>196</v>
      </c>
      <c r="GM67" s="295" t="s">
        <v>196</v>
      </c>
      <c r="GN67" s="295"/>
      <c r="GO67" s="295"/>
      <c r="GP67" s="295" t="s">
        <v>196</v>
      </c>
      <c r="GQ67" s="295" t="s">
        <v>196</v>
      </c>
      <c r="GR67" s="295" t="s">
        <v>196</v>
      </c>
      <c r="GS67" s="295" t="s">
        <v>196</v>
      </c>
      <c r="GT67" s="295" t="s">
        <v>196</v>
      </c>
      <c r="GU67" s="295" t="s">
        <v>196</v>
      </c>
      <c r="GV67" s="295" t="s">
        <v>196</v>
      </c>
      <c r="GW67" s="295" t="s">
        <v>196</v>
      </c>
      <c r="GX67" s="295" t="s">
        <v>196</v>
      </c>
      <c r="GY67" s="295" t="s">
        <v>196</v>
      </c>
      <c r="GZ67" s="295" t="s">
        <v>196</v>
      </c>
      <c r="HA67" s="295" t="s">
        <v>196</v>
      </c>
      <c r="HB67" s="295" t="s">
        <v>196</v>
      </c>
      <c r="HC67" s="295" t="s">
        <v>196</v>
      </c>
      <c r="HD67" s="295" t="s">
        <v>196</v>
      </c>
      <c r="HE67" s="295" t="s">
        <v>196</v>
      </c>
      <c r="HF67" s="295" t="s">
        <v>196</v>
      </c>
      <c r="HG67" s="295" t="s">
        <v>196</v>
      </c>
      <c r="HH67" s="295" t="s">
        <v>196</v>
      </c>
      <c r="HI67" s="295" t="s">
        <v>196</v>
      </c>
      <c r="HJ67" s="295" t="s">
        <v>196</v>
      </c>
      <c r="HK67" s="295" t="s">
        <v>196</v>
      </c>
      <c r="HL67" s="295" t="s">
        <v>196</v>
      </c>
      <c r="HM67" s="295" t="s">
        <v>196</v>
      </c>
      <c r="HN67" s="295" t="s">
        <v>196</v>
      </c>
      <c r="HO67" s="295" t="s">
        <v>196</v>
      </c>
      <c r="HP67" s="295" t="s">
        <v>196</v>
      </c>
      <c r="HQ67" s="295" t="s">
        <v>196</v>
      </c>
      <c r="HR67" s="295" t="s">
        <v>196</v>
      </c>
      <c r="HS67" s="295" t="s">
        <v>196</v>
      </c>
      <c r="HT67" s="295" t="s">
        <v>196</v>
      </c>
      <c r="HU67" s="295" t="s">
        <v>196</v>
      </c>
      <c r="HV67" s="295" t="s">
        <v>196</v>
      </c>
      <c r="HW67" s="295" t="s">
        <v>196</v>
      </c>
      <c r="HX67" s="295" t="s">
        <v>196</v>
      </c>
      <c r="HY67" s="295" t="s">
        <v>196</v>
      </c>
      <c r="HZ67" s="295" t="s">
        <v>196</v>
      </c>
      <c r="IA67" s="295"/>
      <c r="IB67" s="258"/>
      <c r="IE67" s="303">
        <f t="shared" si="0"/>
        <v>227</v>
      </c>
      <c r="IF67" s="303">
        <f t="shared" si="1"/>
        <v>227</v>
      </c>
      <c r="IG67" s="303">
        <f t="shared" si="2"/>
        <v>0</v>
      </c>
      <c r="IH67" s="303">
        <f t="shared" si="3"/>
        <v>0</v>
      </c>
    </row>
    <row r="68" spans="1:242" s="30" customFormat="1" x14ac:dyDescent="0.2">
      <c r="A68" s="292">
        <v>332</v>
      </c>
      <c r="B68" s="292" t="s">
        <v>2740</v>
      </c>
      <c r="C68" s="292"/>
      <c r="D68" s="292"/>
      <c r="E68" s="293">
        <v>39814</v>
      </c>
      <c r="F68" s="295" t="s">
        <v>196</v>
      </c>
      <c r="G68" s="295" t="s">
        <v>196</v>
      </c>
      <c r="H68" s="295" t="s">
        <v>196</v>
      </c>
      <c r="I68" s="295" t="s">
        <v>196</v>
      </c>
      <c r="J68" s="295" t="s">
        <v>196</v>
      </c>
      <c r="K68" s="295" t="s">
        <v>196</v>
      </c>
      <c r="L68" s="295" t="s">
        <v>196</v>
      </c>
      <c r="M68" s="295" t="s">
        <v>196</v>
      </c>
      <c r="N68" s="295" t="s">
        <v>196</v>
      </c>
      <c r="O68" s="295" t="s">
        <v>196</v>
      </c>
      <c r="P68" s="295" t="s">
        <v>196</v>
      </c>
      <c r="Q68" s="295" t="s">
        <v>196</v>
      </c>
      <c r="R68" s="295" t="s">
        <v>196</v>
      </c>
      <c r="S68" s="295" t="s">
        <v>196</v>
      </c>
      <c r="T68" s="295" t="s">
        <v>196</v>
      </c>
      <c r="U68" s="295" t="s">
        <v>196</v>
      </c>
      <c r="V68" s="295" t="s">
        <v>196</v>
      </c>
      <c r="W68" s="295" t="s">
        <v>196</v>
      </c>
      <c r="X68" s="295" t="s">
        <v>196</v>
      </c>
      <c r="Y68" s="295" t="s">
        <v>196</v>
      </c>
      <c r="Z68" s="295" t="s">
        <v>196</v>
      </c>
      <c r="AA68" s="295" t="s">
        <v>196</v>
      </c>
      <c r="AB68" s="295" t="s">
        <v>196</v>
      </c>
      <c r="AC68" s="295" t="s">
        <v>196</v>
      </c>
      <c r="AD68" s="295" t="s">
        <v>196</v>
      </c>
      <c r="AE68" s="295" t="s">
        <v>196</v>
      </c>
      <c r="AF68" s="295" t="s">
        <v>196</v>
      </c>
      <c r="AG68" s="295" t="s">
        <v>196</v>
      </c>
      <c r="AH68" s="295" t="s">
        <v>196</v>
      </c>
      <c r="AI68" s="295" t="s">
        <v>196</v>
      </c>
      <c r="AJ68" s="295" t="s">
        <v>196</v>
      </c>
      <c r="AK68" s="295" t="s">
        <v>196</v>
      </c>
      <c r="AL68" s="295" t="s">
        <v>196</v>
      </c>
      <c r="AM68" s="295" t="s">
        <v>196</v>
      </c>
      <c r="AN68" s="295" t="s">
        <v>196</v>
      </c>
      <c r="AO68" s="295" t="s">
        <v>196</v>
      </c>
      <c r="AP68" s="295" t="s">
        <v>196</v>
      </c>
      <c r="AQ68" s="295" t="s">
        <v>196</v>
      </c>
      <c r="AR68" s="295" t="s">
        <v>196</v>
      </c>
      <c r="AS68" s="295" t="s">
        <v>196</v>
      </c>
      <c r="AT68" s="295" t="s">
        <v>196</v>
      </c>
      <c r="AU68" s="295" t="s">
        <v>196</v>
      </c>
      <c r="AV68" s="295" t="s">
        <v>196</v>
      </c>
      <c r="AW68" s="295" t="s">
        <v>196</v>
      </c>
      <c r="AX68" s="295" t="s">
        <v>196</v>
      </c>
      <c r="AY68" s="295" t="s">
        <v>196</v>
      </c>
      <c r="AZ68" s="295" t="s">
        <v>196</v>
      </c>
      <c r="BA68" s="295" t="s">
        <v>196</v>
      </c>
      <c r="BB68" s="295" t="s">
        <v>196</v>
      </c>
      <c r="BC68" s="295" t="s">
        <v>196</v>
      </c>
      <c r="BD68" s="295" t="s">
        <v>196</v>
      </c>
      <c r="BE68" s="295" t="s">
        <v>196</v>
      </c>
      <c r="BF68" s="295" t="s">
        <v>196</v>
      </c>
      <c r="BG68" s="295" t="s">
        <v>196</v>
      </c>
      <c r="BH68" s="295" t="s">
        <v>196</v>
      </c>
      <c r="BI68" s="295" t="s">
        <v>196</v>
      </c>
      <c r="BJ68" s="295" t="s">
        <v>196</v>
      </c>
      <c r="BK68" s="295" t="s">
        <v>196</v>
      </c>
      <c r="BL68" s="295" t="s">
        <v>196</v>
      </c>
      <c r="BM68" s="295" t="s">
        <v>196</v>
      </c>
      <c r="BN68" s="295" t="s">
        <v>196</v>
      </c>
      <c r="BO68" s="295" t="s">
        <v>196</v>
      </c>
      <c r="BP68" s="295" t="s">
        <v>196</v>
      </c>
      <c r="BQ68" s="295" t="s">
        <v>196</v>
      </c>
      <c r="BR68" s="295" t="s">
        <v>196</v>
      </c>
      <c r="BS68" s="295" t="s">
        <v>196</v>
      </c>
      <c r="BT68" s="295" t="s">
        <v>196</v>
      </c>
      <c r="BU68" s="295" t="s">
        <v>196</v>
      </c>
      <c r="BV68" s="295" t="s">
        <v>196</v>
      </c>
      <c r="BW68" s="295" t="s">
        <v>196</v>
      </c>
      <c r="BX68" s="295" t="s">
        <v>196</v>
      </c>
      <c r="BY68" s="295" t="s">
        <v>196</v>
      </c>
      <c r="BZ68" s="295" t="s">
        <v>196</v>
      </c>
      <c r="CA68" s="295" t="s">
        <v>196</v>
      </c>
      <c r="CB68" s="295" t="s">
        <v>196</v>
      </c>
      <c r="CC68" s="295" t="s">
        <v>196</v>
      </c>
      <c r="CD68" s="295" t="s">
        <v>196</v>
      </c>
      <c r="CE68" s="295" t="s">
        <v>196</v>
      </c>
      <c r="CF68" s="295" t="s">
        <v>196</v>
      </c>
      <c r="CG68" s="295" t="s">
        <v>196</v>
      </c>
      <c r="CH68" s="295" t="s">
        <v>196</v>
      </c>
      <c r="CI68" s="295" t="s">
        <v>196</v>
      </c>
      <c r="CJ68" s="295" t="s">
        <v>196</v>
      </c>
      <c r="CK68" s="295" t="s">
        <v>196</v>
      </c>
      <c r="CL68" s="295" t="s">
        <v>196</v>
      </c>
      <c r="CM68" s="295" t="s">
        <v>196</v>
      </c>
      <c r="CN68" s="295" t="s">
        <v>196</v>
      </c>
      <c r="CO68" s="295" t="s">
        <v>196</v>
      </c>
      <c r="CP68" s="295" t="s">
        <v>196</v>
      </c>
      <c r="CQ68" s="295" t="s">
        <v>196</v>
      </c>
      <c r="CR68" s="295" t="s">
        <v>196</v>
      </c>
      <c r="CS68" s="295" t="s">
        <v>196</v>
      </c>
      <c r="CT68" s="295" t="s">
        <v>196</v>
      </c>
      <c r="CU68" s="295" t="s">
        <v>196</v>
      </c>
      <c r="CV68" s="295" t="s">
        <v>196</v>
      </c>
      <c r="CW68" s="295" t="s">
        <v>196</v>
      </c>
      <c r="CX68" s="295" t="s">
        <v>196</v>
      </c>
      <c r="CY68" s="295" t="s">
        <v>196</v>
      </c>
      <c r="CZ68" s="295" t="s">
        <v>196</v>
      </c>
      <c r="DA68" s="295" t="s">
        <v>196</v>
      </c>
      <c r="DB68" s="295" t="s">
        <v>196</v>
      </c>
      <c r="DC68" s="295" t="s">
        <v>196</v>
      </c>
      <c r="DD68" s="295" t="s">
        <v>196</v>
      </c>
      <c r="DE68" s="295" t="s">
        <v>196</v>
      </c>
      <c r="DF68" s="295" t="s">
        <v>196</v>
      </c>
      <c r="DG68" s="295" t="s">
        <v>196</v>
      </c>
      <c r="DH68" s="295" t="s">
        <v>196</v>
      </c>
      <c r="DI68" s="295" t="s">
        <v>196</v>
      </c>
      <c r="DJ68" s="295" t="s">
        <v>196</v>
      </c>
      <c r="DK68" s="295" t="s">
        <v>196</v>
      </c>
      <c r="DL68" s="295" t="s">
        <v>196</v>
      </c>
      <c r="DM68" s="295" t="s">
        <v>196</v>
      </c>
      <c r="DN68" s="295" t="s">
        <v>196</v>
      </c>
      <c r="DO68" s="295" t="s">
        <v>196</v>
      </c>
      <c r="DP68" s="295" t="s">
        <v>196</v>
      </c>
      <c r="DQ68" s="295" t="s">
        <v>196</v>
      </c>
      <c r="DR68" s="295" t="s">
        <v>196</v>
      </c>
      <c r="DS68" s="295" t="s">
        <v>196</v>
      </c>
      <c r="DT68" s="295" t="s">
        <v>196</v>
      </c>
      <c r="DU68" s="295" t="s">
        <v>196</v>
      </c>
      <c r="DV68" s="295" t="s">
        <v>196</v>
      </c>
      <c r="DW68" s="295" t="s">
        <v>196</v>
      </c>
      <c r="DX68" s="295" t="s">
        <v>196</v>
      </c>
      <c r="DY68" s="295" t="s">
        <v>196</v>
      </c>
      <c r="DZ68" s="295" t="s">
        <v>196</v>
      </c>
      <c r="EA68" s="295" t="s">
        <v>196</v>
      </c>
      <c r="EB68" s="295" t="s">
        <v>196</v>
      </c>
      <c r="EC68" s="295" t="s">
        <v>196</v>
      </c>
      <c r="ED68" s="295" t="s">
        <v>196</v>
      </c>
      <c r="EE68" s="295" t="s">
        <v>196</v>
      </c>
      <c r="EF68" s="295" t="s">
        <v>196</v>
      </c>
      <c r="EG68" s="295" t="s">
        <v>196</v>
      </c>
      <c r="EH68" s="295" t="s">
        <v>196</v>
      </c>
      <c r="EI68" s="295" t="s">
        <v>196</v>
      </c>
      <c r="EJ68" s="295" t="s">
        <v>196</v>
      </c>
      <c r="EK68" s="295" t="s">
        <v>196</v>
      </c>
      <c r="EL68" s="295" t="s">
        <v>196</v>
      </c>
      <c r="EM68" s="295" t="s">
        <v>196</v>
      </c>
      <c r="EN68" s="295" t="s">
        <v>196</v>
      </c>
      <c r="EO68" s="295" t="s">
        <v>196</v>
      </c>
      <c r="EP68" s="295" t="s">
        <v>195</v>
      </c>
      <c r="EQ68" s="295" t="s">
        <v>195</v>
      </c>
      <c r="ER68" s="295" t="s">
        <v>195</v>
      </c>
      <c r="ES68" s="295" t="s">
        <v>196</v>
      </c>
      <c r="ET68" s="295" t="s">
        <v>196</v>
      </c>
      <c r="EU68" s="295" t="s">
        <v>196</v>
      </c>
      <c r="EV68" s="295" t="s">
        <v>196</v>
      </c>
      <c r="EW68" s="295" t="s">
        <v>196</v>
      </c>
      <c r="EX68" s="295" t="s">
        <v>196</v>
      </c>
      <c r="EY68" s="295" t="s">
        <v>196</v>
      </c>
      <c r="EZ68" s="295" t="s">
        <v>196</v>
      </c>
      <c r="FA68" s="295" t="s">
        <v>196</v>
      </c>
      <c r="FB68" s="295" t="s">
        <v>196</v>
      </c>
      <c r="FC68" s="295" t="s">
        <v>196</v>
      </c>
      <c r="FD68" s="295" t="s">
        <v>196</v>
      </c>
      <c r="FE68" s="295" t="s">
        <v>196</v>
      </c>
      <c r="FF68" s="295" t="s">
        <v>196</v>
      </c>
      <c r="FG68" s="295" t="s">
        <v>196</v>
      </c>
      <c r="FH68" s="295" t="s">
        <v>196</v>
      </c>
      <c r="FI68" s="295" t="s">
        <v>196</v>
      </c>
      <c r="FJ68" s="295" t="s">
        <v>196</v>
      </c>
      <c r="FK68" s="295" t="s">
        <v>196</v>
      </c>
      <c r="FL68" s="295" t="s">
        <v>196</v>
      </c>
      <c r="FM68" s="295" t="s">
        <v>196</v>
      </c>
      <c r="FN68" s="295" t="s">
        <v>196</v>
      </c>
      <c r="FO68" s="295" t="s">
        <v>196</v>
      </c>
      <c r="FP68" s="295" t="s">
        <v>196</v>
      </c>
      <c r="FQ68" s="295" t="s">
        <v>196</v>
      </c>
      <c r="FR68" s="295" t="s">
        <v>196</v>
      </c>
      <c r="FS68" s="295" t="s">
        <v>196</v>
      </c>
      <c r="FT68" s="295" t="s">
        <v>196</v>
      </c>
      <c r="FU68" s="295" t="s">
        <v>196</v>
      </c>
      <c r="FV68" s="295" t="s">
        <v>196</v>
      </c>
      <c r="FW68" s="295" t="s">
        <v>196</v>
      </c>
      <c r="FX68" s="295" t="s">
        <v>196</v>
      </c>
      <c r="FY68" s="295" t="s">
        <v>196</v>
      </c>
      <c r="FZ68" s="295" t="s">
        <v>196</v>
      </c>
      <c r="GA68" s="295" t="s">
        <v>196</v>
      </c>
      <c r="GB68" s="295" t="s">
        <v>196</v>
      </c>
      <c r="GC68" s="295" t="s">
        <v>196</v>
      </c>
      <c r="GD68" s="295" t="s">
        <v>196</v>
      </c>
      <c r="GE68" s="295" t="s">
        <v>196</v>
      </c>
      <c r="GF68" s="295" t="s">
        <v>196</v>
      </c>
      <c r="GG68" s="295" t="s">
        <v>196</v>
      </c>
      <c r="GH68" s="295" t="s">
        <v>196</v>
      </c>
      <c r="GI68" s="295" t="s">
        <v>196</v>
      </c>
      <c r="GJ68" s="295" t="s">
        <v>196</v>
      </c>
      <c r="GK68" s="295" t="s">
        <v>196</v>
      </c>
      <c r="GL68" s="295" t="s">
        <v>196</v>
      </c>
      <c r="GM68" s="295" t="s">
        <v>196</v>
      </c>
      <c r="GN68" s="295"/>
      <c r="GO68" s="295"/>
      <c r="GP68" s="295" t="s">
        <v>196</v>
      </c>
      <c r="GQ68" s="295" t="s">
        <v>196</v>
      </c>
      <c r="GR68" s="295" t="s">
        <v>196</v>
      </c>
      <c r="GS68" s="295" t="s">
        <v>196</v>
      </c>
      <c r="GT68" s="295" t="s">
        <v>196</v>
      </c>
      <c r="GU68" s="295" t="s">
        <v>196</v>
      </c>
      <c r="GV68" s="295" t="s">
        <v>196</v>
      </c>
      <c r="GW68" s="295" t="s">
        <v>196</v>
      </c>
      <c r="GX68" s="295" t="s">
        <v>196</v>
      </c>
      <c r="GY68" s="295" t="s">
        <v>196</v>
      </c>
      <c r="GZ68" s="295" t="s">
        <v>196</v>
      </c>
      <c r="HA68" s="295" t="s">
        <v>196</v>
      </c>
      <c r="HB68" s="295" t="s">
        <v>196</v>
      </c>
      <c r="HC68" s="295" t="s">
        <v>196</v>
      </c>
      <c r="HD68" s="295" t="s">
        <v>196</v>
      </c>
      <c r="HE68" s="295" t="s">
        <v>196</v>
      </c>
      <c r="HF68" s="295" t="s">
        <v>196</v>
      </c>
      <c r="HG68" s="295" t="s">
        <v>196</v>
      </c>
      <c r="HH68" s="295" t="s">
        <v>196</v>
      </c>
      <c r="HI68" s="295" t="s">
        <v>196</v>
      </c>
      <c r="HJ68" s="295" t="s">
        <v>196</v>
      </c>
      <c r="HK68" s="295" t="s">
        <v>196</v>
      </c>
      <c r="HL68" s="295" t="s">
        <v>196</v>
      </c>
      <c r="HM68" s="295" t="s">
        <v>196</v>
      </c>
      <c r="HN68" s="295" t="s">
        <v>196</v>
      </c>
      <c r="HO68" s="295" t="s">
        <v>196</v>
      </c>
      <c r="HP68" s="295" t="s">
        <v>196</v>
      </c>
      <c r="HQ68" s="295" t="s">
        <v>196</v>
      </c>
      <c r="HR68" s="295" t="s">
        <v>196</v>
      </c>
      <c r="HS68" s="295" t="s">
        <v>196</v>
      </c>
      <c r="HT68" s="295" t="s">
        <v>196</v>
      </c>
      <c r="HU68" s="295" t="s">
        <v>196</v>
      </c>
      <c r="HV68" s="295" t="s">
        <v>196</v>
      </c>
      <c r="HW68" s="295" t="s">
        <v>196</v>
      </c>
      <c r="HX68" s="295" t="s">
        <v>196</v>
      </c>
      <c r="HY68" s="295" t="s">
        <v>196</v>
      </c>
      <c r="HZ68" s="295" t="s">
        <v>196</v>
      </c>
      <c r="IA68" s="295"/>
      <c r="IB68" s="258"/>
      <c r="IE68" s="303">
        <f t="shared" si="0"/>
        <v>227</v>
      </c>
      <c r="IF68" s="303">
        <f t="shared" si="1"/>
        <v>224</v>
      </c>
      <c r="IG68" s="303">
        <f t="shared" si="2"/>
        <v>3</v>
      </c>
      <c r="IH68" s="303">
        <f t="shared" si="3"/>
        <v>0</v>
      </c>
    </row>
    <row r="69" spans="1:242" s="30" customFormat="1" x14ac:dyDescent="0.2">
      <c r="A69" s="292">
        <v>333</v>
      </c>
      <c r="B69" s="292" t="s">
        <v>2741</v>
      </c>
      <c r="C69" s="292"/>
      <c r="D69" s="292"/>
      <c r="E69" s="293">
        <v>39814</v>
      </c>
      <c r="F69" s="295" t="s">
        <v>196</v>
      </c>
      <c r="G69" s="295" t="s">
        <v>196</v>
      </c>
      <c r="H69" s="295" t="s">
        <v>196</v>
      </c>
      <c r="I69" s="295" t="s">
        <v>196</v>
      </c>
      <c r="J69" s="295" t="s">
        <v>196</v>
      </c>
      <c r="K69" s="295" t="s">
        <v>196</v>
      </c>
      <c r="L69" s="295" t="s">
        <v>196</v>
      </c>
      <c r="M69" s="295" t="s">
        <v>196</v>
      </c>
      <c r="N69" s="295" t="s">
        <v>196</v>
      </c>
      <c r="O69" s="295" t="s">
        <v>196</v>
      </c>
      <c r="P69" s="295" t="s">
        <v>196</v>
      </c>
      <c r="Q69" s="295" t="s">
        <v>196</v>
      </c>
      <c r="R69" s="295" t="s">
        <v>196</v>
      </c>
      <c r="S69" s="295" t="s">
        <v>196</v>
      </c>
      <c r="T69" s="295" t="s">
        <v>196</v>
      </c>
      <c r="U69" s="295" t="s">
        <v>196</v>
      </c>
      <c r="V69" s="295" t="s">
        <v>196</v>
      </c>
      <c r="W69" s="295" t="s">
        <v>196</v>
      </c>
      <c r="X69" s="295" t="s">
        <v>196</v>
      </c>
      <c r="Y69" s="295" t="s">
        <v>196</v>
      </c>
      <c r="Z69" s="295" t="s">
        <v>196</v>
      </c>
      <c r="AA69" s="295" t="s">
        <v>196</v>
      </c>
      <c r="AB69" s="295" t="s">
        <v>196</v>
      </c>
      <c r="AC69" s="295" t="s">
        <v>196</v>
      </c>
      <c r="AD69" s="295" t="s">
        <v>196</v>
      </c>
      <c r="AE69" s="295" t="s">
        <v>196</v>
      </c>
      <c r="AF69" s="295" t="s">
        <v>196</v>
      </c>
      <c r="AG69" s="295" t="s">
        <v>196</v>
      </c>
      <c r="AH69" s="295" t="s">
        <v>196</v>
      </c>
      <c r="AI69" s="295" t="s">
        <v>196</v>
      </c>
      <c r="AJ69" s="295" t="s">
        <v>196</v>
      </c>
      <c r="AK69" s="295" t="s">
        <v>196</v>
      </c>
      <c r="AL69" s="295" t="s">
        <v>196</v>
      </c>
      <c r="AM69" s="295" t="s">
        <v>196</v>
      </c>
      <c r="AN69" s="295" t="s">
        <v>196</v>
      </c>
      <c r="AO69" s="295" t="s">
        <v>196</v>
      </c>
      <c r="AP69" s="295" t="s">
        <v>196</v>
      </c>
      <c r="AQ69" s="295" t="s">
        <v>196</v>
      </c>
      <c r="AR69" s="295" t="s">
        <v>196</v>
      </c>
      <c r="AS69" s="295" t="s">
        <v>196</v>
      </c>
      <c r="AT69" s="295" t="s">
        <v>196</v>
      </c>
      <c r="AU69" s="295" t="s">
        <v>196</v>
      </c>
      <c r="AV69" s="295" t="s">
        <v>196</v>
      </c>
      <c r="AW69" s="295" t="s">
        <v>196</v>
      </c>
      <c r="AX69" s="295" t="s">
        <v>196</v>
      </c>
      <c r="AY69" s="295" t="s">
        <v>196</v>
      </c>
      <c r="AZ69" s="295" t="s">
        <v>196</v>
      </c>
      <c r="BA69" s="295" t="s">
        <v>196</v>
      </c>
      <c r="BB69" s="295" t="s">
        <v>196</v>
      </c>
      <c r="BC69" s="295" t="s">
        <v>196</v>
      </c>
      <c r="BD69" s="295" t="s">
        <v>196</v>
      </c>
      <c r="BE69" s="295" t="s">
        <v>196</v>
      </c>
      <c r="BF69" s="295" t="s">
        <v>196</v>
      </c>
      <c r="BG69" s="295" t="s">
        <v>196</v>
      </c>
      <c r="BH69" s="295" t="s">
        <v>196</v>
      </c>
      <c r="BI69" s="295" t="s">
        <v>196</v>
      </c>
      <c r="BJ69" s="295" t="s">
        <v>196</v>
      </c>
      <c r="BK69" s="295" t="s">
        <v>196</v>
      </c>
      <c r="BL69" s="295" t="s">
        <v>196</v>
      </c>
      <c r="BM69" s="295" t="s">
        <v>196</v>
      </c>
      <c r="BN69" s="295" t="s">
        <v>196</v>
      </c>
      <c r="BO69" s="295" t="s">
        <v>196</v>
      </c>
      <c r="BP69" s="295" t="s">
        <v>196</v>
      </c>
      <c r="BQ69" s="295" t="s">
        <v>196</v>
      </c>
      <c r="BR69" s="295" t="s">
        <v>196</v>
      </c>
      <c r="BS69" s="295" t="s">
        <v>196</v>
      </c>
      <c r="BT69" s="295" t="s">
        <v>196</v>
      </c>
      <c r="BU69" s="295" t="s">
        <v>196</v>
      </c>
      <c r="BV69" s="295" t="s">
        <v>196</v>
      </c>
      <c r="BW69" s="295" t="s">
        <v>196</v>
      </c>
      <c r="BX69" s="295" t="s">
        <v>196</v>
      </c>
      <c r="BY69" s="295" t="s">
        <v>196</v>
      </c>
      <c r="BZ69" s="295" t="s">
        <v>196</v>
      </c>
      <c r="CA69" s="295" t="s">
        <v>196</v>
      </c>
      <c r="CB69" s="295" t="s">
        <v>196</v>
      </c>
      <c r="CC69" s="295" t="s">
        <v>196</v>
      </c>
      <c r="CD69" s="295" t="s">
        <v>196</v>
      </c>
      <c r="CE69" s="295" t="s">
        <v>196</v>
      </c>
      <c r="CF69" s="295" t="s">
        <v>196</v>
      </c>
      <c r="CG69" s="295" t="s">
        <v>196</v>
      </c>
      <c r="CH69" s="295" t="s">
        <v>196</v>
      </c>
      <c r="CI69" s="295" t="s">
        <v>196</v>
      </c>
      <c r="CJ69" s="295" t="s">
        <v>196</v>
      </c>
      <c r="CK69" s="295" t="s">
        <v>196</v>
      </c>
      <c r="CL69" s="295" t="s">
        <v>196</v>
      </c>
      <c r="CM69" s="295" t="s">
        <v>196</v>
      </c>
      <c r="CN69" s="295" t="s">
        <v>196</v>
      </c>
      <c r="CO69" s="295" t="s">
        <v>196</v>
      </c>
      <c r="CP69" s="295" t="s">
        <v>196</v>
      </c>
      <c r="CQ69" s="295" t="s">
        <v>196</v>
      </c>
      <c r="CR69" s="295" t="s">
        <v>196</v>
      </c>
      <c r="CS69" s="295" t="s">
        <v>196</v>
      </c>
      <c r="CT69" s="295" t="s">
        <v>196</v>
      </c>
      <c r="CU69" s="295" t="s">
        <v>196</v>
      </c>
      <c r="CV69" s="295" t="s">
        <v>196</v>
      </c>
      <c r="CW69" s="295" t="s">
        <v>196</v>
      </c>
      <c r="CX69" s="295" t="s">
        <v>196</v>
      </c>
      <c r="CY69" s="295" t="s">
        <v>196</v>
      </c>
      <c r="CZ69" s="295" t="s">
        <v>196</v>
      </c>
      <c r="DA69" s="295" t="s">
        <v>196</v>
      </c>
      <c r="DB69" s="295" t="s">
        <v>196</v>
      </c>
      <c r="DC69" s="295" t="s">
        <v>196</v>
      </c>
      <c r="DD69" s="295" t="s">
        <v>196</v>
      </c>
      <c r="DE69" s="295" t="s">
        <v>196</v>
      </c>
      <c r="DF69" s="295" t="s">
        <v>196</v>
      </c>
      <c r="DG69" s="295" t="s">
        <v>196</v>
      </c>
      <c r="DH69" s="295" t="s">
        <v>196</v>
      </c>
      <c r="DI69" s="295" t="s">
        <v>196</v>
      </c>
      <c r="DJ69" s="295" t="s">
        <v>196</v>
      </c>
      <c r="DK69" s="295" t="s">
        <v>196</v>
      </c>
      <c r="DL69" s="295" t="s">
        <v>196</v>
      </c>
      <c r="DM69" s="295" t="s">
        <v>196</v>
      </c>
      <c r="DN69" s="295" t="s">
        <v>196</v>
      </c>
      <c r="DO69" s="295" t="s">
        <v>196</v>
      </c>
      <c r="DP69" s="295" t="s">
        <v>196</v>
      </c>
      <c r="DQ69" s="295" t="s">
        <v>196</v>
      </c>
      <c r="DR69" s="295" t="s">
        <v>196</v>
      </c>
      <c r="DS69" s="295" t="s">
        <v>196</v>
      </c>
      <c r="DT69" s="295" t="s">
        <v>196</v>
      </c>
      <c r="DU69" s="295" t="s">
        <v>196</v>
      </c>
      <c r="DV69" s="295" t="s">
        <v>196</v>
      </c>
      <c r="DW69" s="295" t="s">
        <v>196</v>
      </c>
      <c r="DX69" s="295" t="s">
        <v>196</v>
      </c>
      <c r="DY69" s="295" t="s">
        <v>196</v>
      </c>
      <c r="DZ69" s="295" t="s">
        <v>196</v>
      </c>
      <c r="EA69" s="295" t="s">
        <v>196</v>
      </c>
      <c r="EB69" s="295" t="s">
        <v>196</v>
      </c>
      <c r="EC69" s="295" t="s">
        <v>196</v>
      </c>
      <c r="ED69" s="295" t="s">
        <v>196</v>
      </c>
      <c r="EE69" s="295" t="s">
        <v>196</v>
      </c>
      <c r="EF69" s="295" t="s">
        <v>196</v>
      </c>
      <c r="EG69" s="295" t="s">
        <v>196</v>
      </c>
      <c r="EH69" s="295" t="s">
        <v>196</v>
      </c>
      <c r="EI69" s="295" t="s">
        <v>196</v>
      </c>
      <c r="EJ69" s="295" t="s">
        <v>196</v>
      </c>
      <c r="EK69" s="295" t="s">
        <v>196</v>
      </c>
      <c r="EL69" s="295" t="s">
        <v>196</v>
      </c>
      <c r="EM69" s="295" t="s">
        <v>196</v>
      </c>
      <c r="EN69" s="295" t="s">
        <v>196</v>
      </c>
      <c r="EO69" s="295" t="s">
        <v>196</v>
      </c>
      <c r="EP69" s="295" t="s">
        <v>195</v>
      </c>
      <c r="EQ69" s="295" t="s">
        <v>195</v>
      </c>
      <c r="ER69" s="295" t="s">
        <v>195</v>
      </c>
      <c r="ES69" s="295" t="s">
        <v>196</v>
      </c>
      <c r="ET69" s="295" t="s">
        <v>196</v>
      </c>
      <c r="EU69" s="295" t="s">
        <v>196</v>
      </c>
      <c r="EV69" s="295" t="s">
        <v>196</v>
      </c>
      <c r="EW69" s="295" t="s">
        <v>196</v>
      </c>
      <c r="EX69" s="295" t="s">
        <v>196</v>
      </c>
      <c r="EY69" s="295" t="s">
        <v>196</v>
      </c>
      <c r="EZ69" s="295" t="s">
        <v>196</v>
      </c>
      <c r="FA69" s="295" t="s">
        <v>196</v>
      </c>
      <c r="FB69" s="295" t="s">
        <v>196</v>
      </c>
      <c r="FC69" s="295" t="s">
        <v>196</v>
      </c>
      <c r="FD69" s="295" t="s">
        <v>196</v>
      </c>
      <c r="FE69" s="295" t="s">
        <v>196</v>
      </c>
      <c r="FF69" s="295" t="s">
        <v>196</v>
      </c>
      <c r="FG69" s="295" t="s">
        <v>196</v>
      </c>
      <c r="FH69" s="295" t="s">
        <v>196</v>
      </c>
      <c r="FI69" s="295" t="s">
        <v>196</v>
      </c>
      <c r="FJ69" s="295" t="s">
        <v>196</v>
      </c>
      <c r="FK69" s="295" t="s">
        <v>196</v>
      </c>
      <c r="FL69" s="295" t="s">
        <v>196</v>
      </c>
      <c r="FM69" s="295" t="s">
        <v>196</v>
      </c>
      <c r="FN69" s="295" t="s">
        <v>196</v>
      </c>
      <c r="FO69" s="295" t="s">
        <v>196</v>
      </c>
      <c r="FP69" s="295" t="s">
        <v>196</v>
      </c>
      <c r="FQ69" s="295" t="s">
        <v>196</v>
      </c>
      <c r="FR69" s="295" t="s">
        <v>196</v>
      </c>
      <c r="FS69" s="295" t="s">
        <v>196</v>
      </c>
      <c r="FT69" s="295" t="s">
        <v>196</v>
      </c>
      <c r="FU69" s="295" t="s">
        <v>196</v>
      </c>
      <c r="FV69" s="295" t="s">
        <v>196</v>
      </c>
      <c r="FW69" s="295" t="s">
        <v>196</v>
      </c>
      <c r="FX69" s="295" t="s">
        <v>196</v>
      </c>
      <c r="FY69" s="295" t="s">
        <v>196</v>
      </c>
      <c r="FZ69" s="295" t="s">
        <v>196</v>
      </c>
      <c r="GA69" s="295" t="s">
        <v>196</v>
      </c>
      <c r="GB69" s="295" t="s">
        <v>196</v>
      </c>
      <c r="GC69" s="295" t="s">
        <v>196</v>
      </c>
      <c r="GD69" s="295" t="s">
        <v>196</v>
      </c>
      <c r="GE69" s="295" t="s">
        <v>196</v>
      </c>
      <c r="GF69" s="295" t="s">
        <v>196</v>
      </c>
      <c r="GG69" s="295" t="s">
        <v>196</v>
      </c>
      <c r="GH69" s="295" t="s">
        <v>196</v>
      </c>
      <c r="GI69" s="295" t="s">
        <v>196</v>
      </c>
      <c r="GJ69" s="295" t="s">
        <v>196</v>
      </c>
      <c r="GK69" s="295" t="s">
        <v>196</v>
      </c>
      <c r="GL69" s="295" t="s">
        <v>196</v>
      </c>
      <c r="GM69" s="295" t="s">
        <v>196</v>
      </c>
      <c r="GN69" s="295"/>
      <c r="GO69" s="295"/>
      <c r="GP69" s="295" t="s">
        <v>196</v>
      </c>
      <c r="GQ69" s="295" t="s">
        <v>196</v>
      </c>
      <c r="GR69" s="295" t="s">
        <v>196</v>
      </c>
      <c r="GS69" s="295" t="s">
        <v>196</v>
      </c>
      <c r="GT69" s="295" t="s">
        <v>196</v>
      </c>
      <c r="GU69" s="295" t="s">
        <v>196</v>
      </c>
      <c r="GV69" s="295" t="s">
        <v>196</v>
      </c>
      <c r="GW69" s="295" t="s">
        <v>196</v>
      </c>
      <c r="GX69" s="295" t="s">
        <v>196</v>
      </c>
      <c r="GY69" s="295" t="s">
        <v>196</v>
      </c>
      <c r="GZ69" s="295" t="s">
        <v>196</v>
      </c>
      <c r="HA69" s="295" t="s">
        <v>196</v>
      </c>
      <c r="HB69" s="295" t="s">
        <v>196</v>
      </c>
      <c r="HC69" s="295" t="s">
        <v>196</v>
      </c>
      <c r="HD69" s="295" t="s">
        <v>196</v>
      </c>
      <c r="HE69" s="295" t="s">
        <v>196</v>
      </c>
      <c r="HF69" s="295" t="s">
        <v>196</v>
      </c>
      <c r="HG69" s="295" t="s">
        <v>196</v>
      </c>
      <c r="HH69" s="295" t="s">
        <v>196</v>
      </c>
      <c r="HI69" s="295" t="s">
        <v>196</v>
      </c>
      <c r="HJ69" s="295" t="s">
        <v>196</v>
      </c>
      <c r="HK69" s="295" t="s">
        <v>196</v>
      </c>
      <c r="HL69" s="295" t="s">
        <v>196</v>
      </c>
      <c r="HM69" s="295" t="s">
        <v>196</v>
      </c>
      <c r="HN69" s="295" t="s">
        <v>196</v>
      </c>
      <c r="HO69" s="295" t="s">
        <v>196</v>
      </c>
      <c r="HP69" s="295" t="s">
        <v>196</v>
      </c>
      <c r="HQ69" s="295" t="s">
        <v>196</v>
      </c>
      <c r="HR69" s="295" t="s">
        <v>196</v>
      </c>
      <c r="HS69" s="295" t="s">
        <v>196</v>
      </c>
      <c r="HT69" s="295" t="s">
        <v>196</v>
      </c>
      <c r="HU69" s="295" t="s">
        <v>196</v>
      </c>
      <c r="HV69" s="295" t="s">
        <v>196</v>
      </c>
      <c r="HW69" s="295" t="s">
        <v>196</v>
      </c>
      <c r="HX69" s="295" t="s">
        <v>196</v>
      </c>
      <c r="HY69" s="295" t="s">
        <v>196</v>
      </c>
      <c r="HZ69" s="295" t="s">
        <v>196</v>
      </c>
      <c r="IA69" s="295"/>
      <c r="IB69" s="258"/>
      <c r="IE69" s="303">
        <f t="shared" si="0"/>
        <v>227</v>
      </c>
      <c r="IF69" s="303">
        <f t="shared" si="1"/>
        <v>224</v>
      </c>
      <c r="IG69" s="303">
        <f t="shared" si="2"/>
        <v>3</v>
      </c>
      <c r="IH69" s="303">
        <f t="shared" si="3"/>
        <v>0</v>
      </c>
    </row>
    <row r="70" spans="1:242" s="30" customFormat="1" x14ac:dyDescent="0.2">
      <c r="A70" s="294">
        <v>334</v>
      </c>
      <c r="B70" s="292" t="s">
        <v>2742</v>
      </c>
      <c r="C70" s="292"/>
      <c r="D70" s="292"/>
      <c r="E70" s="293">
        <v>39814</v>
      </c>
      <c r="F70" s="295" t="s">
        <v>196</v>
      </c>
      <c r="G70" s="295" t="s">
        <v>196</v>
      </c>
      <c r="H70" s="295" t="s">
        <v>196</v>
      </c>
      <c r="I70" s="295" t="s">
        <v>196</v>
      </c>
      <c r="J70" s="295" t="s">
        <v>196</v>
      </c>
      <c r="K70" s="295" t="s">
        <v>196</v>
      </c>
      <c r="L70" s="295" t="s">
        <v>196</v>
      </c>
      <c r="M70" s="295" t="s">
        <v>196</v>
      </c>
      <c r="N70" s="295" t="s">
        <v>196</v>
      </c>
      <c r="O70" s="295" t="s">
        <v>196</v>
      </c>
      <c r="P70" s="295" t="s">
        <v>196</v>
      </c>
      <c r="Q70" s="295" t="s">
        <v>196</v>
      </c>
      <c r="R70" s="295" t="s">
        <v>196</v>
      </c>
      <c r="S70" s="295" t="s">
        <v>196</v>
      </c>
      <c r="T70" s="295" t="s">
        <v>196</v>
      </c>
      <c r="U70" s="295" t="s">
        <v>196</v>
      </c>
      <c r="V70" s="295" t="s">
        <v>196</v>
      </c>
      <c r="W70" s="295" t="s">
        <v>196</v>
      </c>
      <c r="X70" s="295" t="s">
        <v>196</v>
      </c>
      <c r="Y70" s="295" t="s">
        <v>196</v>
      </c>
      <c r="Z70" s="295" t="s">
        <v>196</v>
      </c>
      <c r="AA70" s="295" t="s">
        <v>196</v>
      </c>
      <c r="AB70" s="295" t="s">
        <v>196</v>
      </c>
      <c r="AC70" s="295" t="s">
        <v>196</v>
      </c>
      <c r="AD70" s="295" t="s">
        <v>196</v>
      </c>
      <c r="AE70" s="295" t="s">
        <v>196</v>
      </c>
      <c r="AF70" s="295" t="s">
        <v>196</v>
      </c>
      <c r="AG70" s="295" t="s">
        <v>196</v>
      </c>
      <c r="AH70" s="295" t="s">
        <v>196</v>
      </c>
      <c r="AI70" s="295" t="s">
        <v>196</v>
      </c>
      <c r="AJ70" s="295" t="s">
        <v>196</v>
      </c>
      <c r="AK70" s="295" t="s">
        <v>196</v>
      </c>
      <c r="AL70" s="295" t="s">
        <v>196</v>
      </c>
      <c r="AM70" s="295" t="s">
        <v>196</v>
      </c>
      <c r="AN70" s="295" t="s">
        <v>196</v>
      </c>
      <c r="AO70" s="295" t="s">
        <v>196</v>
      </c>
      <c r="AP70" s="295" t="s">
        <v>196</v>
      </c>
      <c r="AQ70" s="295" t="s">
        <v>196</v>
      </c>
      <c r="AR70" s="295" t="s">
        <v>196</v>
      </c>
      <c r="AS70" s="295" t="s">
        <v>196</v>
      </c>
      <c r="AT70" s="295" t="s">
        <v>196</v>
      </c>
      <c r="AU70" s="295" t="s">
        <v>196</v>
      </c>
      <c r="AV70" s="295" t="s">
        <v>196</v>
      </c>
      <c r="AW70" s="295" t="s">
        <v>196</v>
      </c>
      <c r="AX70" s="295" t="s">
        <v>196</v>
      </c>
      <c r="AY70" s="295" t="s">
        <v>196</v>
      </c>
      <c r="AZ70" s="295" t="s">
        <v>196</v>
      </c>
      <c r="BA70" s="295" t="s">
        <v>196</v>
      </c>
      <c r="BB70" s="295" t="s">
        <v>196</v>
      </c>
      <c r="BC70" s="295" t="s">
        <v>196</v>
      </c>
      <c r="BD70" s="295" t="s">
        <v>196</v>
      </c>
      <c r="BE70" s="295" t="s">
        <v>196</v>
      </c>
      <c r="BF70" s="295" t="s">
        <v>196</v>
      </c>
      <c r="BG70" s="295" t="s">
        <v>196</v>
      </c>
      <c r="BH70" s="295" t="s">
        <v>196</v>
      </c>
      <c r="BI70" s="295" t="s">
        <v>196</v>
      </c>
      <c r="BJ70" s="295" t="s">
        <v>196</v>
      </c>
      <c r="BK70" s="295" t="s">
        <v>196</v>
      </c>
      <c r="BL70" s="295" t="s">
        <v>196</v>
      </c>
      <c r="BM70" s="295" t="s">
        <v>196</v>
      </c>
      <c r="BN70" s="295" t="s">
        <v>196</v>
      </c>
      <c r="BO70" s="295" t="s">
        <v>196</v>
      </c>
      <c r="BP70" s="295" t="s">
        <v>196</v>
      </c>
      <c r="BQ70" s="295" t="s">
        <v>196</v>
      </c>
      <c r="BR70" s="295" t="s">
        <v>196</v>
      </c>
      <c r="BS70" s="295" t="s">
        <v>196</v>
      </c>
      <c r="BT70" s="295" t="s">
        <v>196</v>
      </c>
      <c r="BU70" s="295" t="s">
        <v>196</v>
      </c>
      <c r="BV70" s="295" t="s">
        <v>196</v>
      </c>
      <c r="BW70" s="295" t="s">
        <v>196</v>
      </c>
      <c r="BX70" s="295" t="s">
        <v>196</v>
      </c>
      <c r="BY70" s="295" t="s">
        <v>196</v>
      </c>
      <c r="BZ70" s="295" t="s">
        <v>196</v>
      </c>
      <c r="CA70" s="295" t="s">
        <v>196</v>
      </c>
      <c r="CB70" s="295" t="s">
        <v>196</v>
      </c>
      <c r="CC70" s="295" t="s">
        <v>196</v>
      </c>
      <c r="CD70" s="295" t="s">
        <v>196</v>
      </c>
      <c r="CE70" s="295" t="s">
        <v>196</v>
      </c>
      <c r="CF70" s="295" t="s">
        <v>196</v>
      </c>
      <c r="CG70" s="295" t="s">
        <v>196</v>
      </c>
      <c r="CH70" s="295" t="s">
        <v>196</v>
      </c>
      <c r="CI70" s="295" t="s">
        <v>196</v>
      </c>
      <c r="CJ70" s="295" t="s">
        <v>196</v>
      </c>
      <c r="CK70" s="295" t="s">
        <v>196</v>
      </c>
      <c r="CL70" s="295" t="s">
        <v>196</v>
      </c>
      <c r="CM70" s="295" t="s">
        <v>196</v>
      </c>
      <c r="CN70" s="295" t="s">
        <v>196</v>
      </c>
      <c r="CO70" s="295" t="s">
        <v>196</v>
      </c>
      <c r="CP70" s="295" t="s">
        <v>196</v>
      </c>
      <c r="CQ70" s="295" t="s">
        <v>196</v>
      </c>
      <c r="CR70" s="295" t="s">
        <v>196</v>
      </c>
      <c r="CS70" s="295" t="s">
        <v>196</v>
      </c>
      <c r="CT70" s="295" t="s">
        <v>196</v>
      </c>
      <c r="CU70" s="295" t="s">
        <v>196</v>
      </c>
      <c r="CV70" s="295" t="s">
        <v>196</v>
      </c>
      <c r="CW70" s="295" t="s">
        <v>196</v>
      </c>
      <c r="CX70" s="295" t="s">
        <v>196</v>
      </c>
      <c r="CY70" s="295" t="s">
        <v>196</v>
      </c>
      <c r="CZ70" s="295" t="s">
        <v>196</v>
      </c>
      <c r="DA70" s="295" t="s">
        <v>196</v>
      </c>
      <c r="DB70" s="295" t="s">
        <v>196</v>
      </c>
      <c r="DC70" s="295" t="s">
        <v>196</v>
      </c>
      <c r="DD70" s="295" t="s">
        <v>196</v>
      </c>
      <c r="DE70" s="295" t="s">
        <v>196</v>
      </c>
      <c r="DF70" s="295" t="s">
        <v>196</v>
      </c>
      <c r="DG70" s="295" t="s">
        <v>196</v>
      </c>
      <c r="DH70" s="295" t="s">
        <v>196</v>
      </c>
      <c r="DI70" s="295" t="s">
        <v>196</v>
      </c>
      <c r="DJ70" s="295" t="s">
        <v>196</v>
      </c>
      <c r="DK70" s="295" t="s">
        <v>196</v>
      </c>
      <c r="DL70" s="295" t="s">
        <v>196</v>
      </c>
      <c r="DM70" s="295" t="s">
        <v>196</v>
      </c>
      <c r="DN70" s="295" t="s">
        <v>196</v>
      </c>
      <c r="DO70" s="295" t="s">
        <v>196</v>
      </c>
      <c r="DP70" s="295" t="s">
        <v>196</v>
      </c>
      <c r="DQ70" s="295" t="s">
        <v>196</v>
      </c>
      <c r="DR70" s="295" t="s">
        <v>196</v>
      </c>
      <c r="DS70" s="295" t="s">
        <v>196</v>
      </c>
      <c r="DT70" s="295" t="s">
        <v>196</v>
      </c>
      <c r="DU70" s="295" t="s">
        <v>196</v>
      </c>
      <c r="DV70" s="295" t="s">
        <v>196</v>
      </c>
      <c r="DW70" s="295" t="s">
        <v>196</v>
      </c>
      <c r="DX70" s="295" t="s">
        <v>196</v>
      </c>
      <c r="DY70" s="295" t="s">
        <v>196</v>
      </c>
      <c r="DZ70" s="295" t="s">
        <v>196</v>
      </c>
      <c r="EA70" s="295" t="s">
        <v>196</v>
      </c>
      <c r="EB70" s="295" t="s">
        <v>196</v>
      </c>
      <c r="EC70" s="295" t="s">
        <v>196</v>
      </c>
      <c r="ED70" s="295" t="s">
        <v>196</v>
      </c>
      <c r="EE70" s="295" t="s">
        <v>196</v>
      </c>
      <c r="EF70" s="295" t="s">
        <v>196</v>
      </c>
      <c r="EG70" s="295" t="s">
        <v>196</v>
      </c>
      <c r="EH70" s="295" t="s">
        <v>196</v>
      </c>
      <c r="EI70" s="295" t="s">
        <v>196</v>
      </c>
      <c r="EJ70" s="295" t="s">
        <v>196</v>
      </c>
      <c r="EK70" s="295" t="s">
        <v>196</v>
      </c>
      <c r="EL70" s="295" t="s">
        <v>196</v>
      </c>
      <c r="EM70" s="295" t="s">
        <v>196</v>
      </c>
      <c r="EN70" s="295" t="s">
        <v>196</v>
      </c>
      <c r="EO70" s="295" t="s">
        <v>196</v>
      </c>
      <c r="EP70" s="295" t="s">
        <v>196</v>
      </c>
      <c r="EQ70" s="295" t="s">
        <v>196</v>
      </c>
      <c r="ER70" s="295" t="s">
        <v>196</v>
      </c>
      <c r="ES70" s="295" t="s">
        <v>196</v>
      </c>
      <c r="ET70" s="295" t="s">
        <v>196</v>
      </c>
      <c r="EU70" s="295" t="s">
        <v>196</v>
      </c>
      <c r="EV70" s="295" t="s">
        <v>196</v>
      </c>
      <c r="EW70" s="295" t="s">
        <v>196</v>
      </c>
      <c r="EX70" s="295" t="s">
        <v>196</v>
      </c>
      <c r="EY70" s="295" t="s">
        <v>196</v>
      </c>
      <c r="EZ70" s="295" t="s">
        <v>196</v>
      </c>
      <c r="FA70" s="295" t="s">
        <v>196</v>
      </c>
      <c r="FB70" s="295" t="s">
        <v>196</v>
      </c>
      <c r="FC70" s="295" t="s">
        <v>196</v>
      </c>
      <c r="FD70" s="295" t="s">
        <v>196</v>
      </c>
      <c r="FE70" s="295" t="s">
        <v>196</v>
      </c>
      <c r="FF70" s="295" t="s">
        <v>196</v>
      </c>
      <c r="FG70" s="295" t="s">
        <v>196</v>
      </c>
      <c r="FH70" s="295" t="s">
        <v>196</v>
      </c>
      <c r="FI70" s="295" t="s">
        <v>196</v>
      </c>
      <c r="FJ70" s="295" t="s">
        <v>196</v>
      </c>
      <c r="FK70" s="295" t="s">
        <v>196</v>
      </c>
      <c r="FL70" s="295" t="s">
        <v>196</v>
      </c>
      <c r="FM70" s="295" t="s">
        <v>196</v>
      </c>
      <c r="FN70" s="295" t="s">
        <v>196</v>
      </c>
      <c r="FO70" s="295" t="s">
        <v>196</v>
      </c>
      <c r="FP70" s="295" t="s">
        <v>196</v>
      </c>
      <c r="FQ70" s="295" t="s">
        <v>196</v>
      </c>
      <c r="FR70" s="295" t="s">
        <v>196</v>
      </c>
      <c r="FS70" s="295" t="s">
        <v>196</v>
      </c>
      <c r="FT70" s="295" t="s">
        <v>196</v>
      </c>
      <c r="FU70" s="295" t="s">
        <v>196</v>
      </c>
      <c r="FV70" s="295" t="s">
        <v>196</v>
      </c>
      <c r="FW70" s="295" t="s">
        <v>196</v>
      </c>
      <c r="FX70" s="295" t="s">
        <v>196</v>
      </c>
      <c r="FY70" s="295" t="s">
        <v>196</v>
      </c>
      <c r="FZ70" s="295" t="s">
        <v>196</v>
      </c>
      <c r="GA70" s="295" t="s">
        <v>196</v>
      </c>
      <c r="GB70" s="295" t="s">
        <v>196</v>
      </c>
      <c r="GC70" s="295" t="s">
        <v>196</v>
      </c>
      <c r="GD70" s="295" t="s">
        <v>196</v>
      </c>
      <c r="GE70" s="295" t="s">
        <v>196</v>
      </c>
      <c r="GF70" s="295" t="s">
        <v>196</v>
      </c>
      <c r="GG70" s="295" t="s">
        <v>196</v>
      </c>
      <c r="GH70" s="295" t="s">
        <v>196</v>
      </c>
      <c r="GI70" s="295" t="s">
        <v>196</v>
      </c>
      <c r="GJ70" s="295" t="s">
        <v>196</v>
      </c>
      <c r="GK70" s="295" t="s">
        <v>196</v>
      </c>
      <c r="GL70" s="295" t="s">
        <v>196</v>
      </c>
      <c r="GM70" s="295" t="s">
        <v>196</v>
      </c>
      <c r="GN70" s="295"/>
      <c r="GO70" s="295"/>
      <c r="GP70" s="295" t="s">
        <v>196</v>
      </c>
      <c r="GQ70" s="295" t="s">
        <v>196</v>
      </c>
      <c r="GR70" s="295" t="s">
        <v>196</v>
      </c>
      <c r="GS70" s="295" t="s">
        <v>196</v>
      </c>
      <c r="GT70" s="295" t="s">
        <v>196</v>
      </c>
      <c r="GU70" s="295" t="s">
        <v>196</v>
      </c>
      <c r="GV70" s="295" t="s">
        <v>196</v>
      </c>
      <c r="GW70" s="295" t="s">
        <v>196</v>
      </c>
      <c r="GX70" s="295" t="s">
        <v>196</v>
      </c>
      <c r="GY70" s="295" t="s">
        <v>196</v>
      </c>
      <c r="GZ70" s="295" t="s">
        <v>196</v>
      </c>
      <c r="HA70" s="295" t="s">
        <v>196</v>
      </c>
      <c r="HB70" s="295" t="s">
        <v>196</v>
      </c>
      <c r="HC70" s="295" t="s">
        <v>196</v>
      </c>
      <c r="HD70" s="295" t="s">
        <v>196</v>
      </c>
      <c r="HE70" s="295" t="s">
        <v>196</v>
      </c>
      <c r="HF70" s="295" t="s">
        <v>196</v>
      </c>
      <c r="HG70" s="295" t="s">
        <v>196</v>
      </c>
      <c r="HH70" s="295" t="s">
        <v>196</v>
      </c>
      <c r="HI70" s="295" t="s">
        <v>196</v>
      </c>
      <c r="HJ70" s="295" t="s">
        <v>196</v>
      </c>
      <c r="HK70" s="295" t="s">
        <v>196</v>
      </c>
      <c r="HL70" s="295" t="s">
        <v>196</v>
      </c>
      <c r="HM70" s="295" t="s">
        <v>196</v>
      </c>
      <c r="HN70" s="295" t="s">
        <v>196</v>
      </c>
      <c r="HO70" s="295" t="s">
        <v>196</v>
      </c>
      <c r="HP70" s="295" t="s">
        <v>196</v>
      </c>
      <c r="HQ70" s="295" t="s">
        <v>196</v>
      </c>
      <c r="HR70" s="295" t="s">
        <v>196</v>
      </c>
      <c r="HS70" s="295" t="s">
        <v>196</v>
      </c>
      <c r="HT70" s="295" t="s">
        <v>196</v>
      </c>
      <c r="HU70" s="295" t="s">
        <v>196</v>
      </c>
      <c r="HV70" s="295" t="s">
        <v>196</v>
      </c>
      <c r="HW70" s="295" t="s">
        <v>196</v>
      </c>
      <c r="HX70" s="295" t="s">
        <v>196</v>
      </c>
      <c r="HY70" s="295" t="s">
        <v>196</v>
      </c>
      <c r="HZ70" s="295" t="s">
        <v>196</v>
      </c>
      <c r="IA70" s="295"/>
      <c r="IB70" s="258"/>
      <c r="IE70" s="303">
        <f t="shared" si="0"/>
        <v>227</v>
      </c>
      <c r="IF70" s="303">
        <f t="shared" si="1"/>
        <v>227</v>
      </c>
      <c r="IG70" s="303">
        <f t="shared" si="2"/>
        <v>0</v>
      </c>
      <c r="IH70" s="303">
        <f t="shared" si="3"/>
        <v>0</v>
      </c>
    </row>
    <row r="71" spans="1:242" s="30" customFormat="1" x14ac:dyDescent="0.2">
      <c r="A71" s="292">
        <v>335</v>
      </c>
      <c r="B71" s="292" t="s">
        <v>2743</v>
      </c>
      <c r="C71" s="292"/>
      <c r="D71" s="292"/>
      <c r="E71" s="293">
        <v>39814</v>
      </c>
      <c r="F71" s="295" t="s">
        <v>196</v>
      </c>
      <c r="G71" s="295" t="s">
        <v>196</v>
      </c>
      <c r="H71" s="295" t="s">
        <v>196</v>
      </c>
      <c r="I71" s="295" t="s">
        <v>196</v>
      </c>
      <c r="J71" s="295" t="s">
        <v>196</v>
      </c>
      <c r="K71" s="295" t="s">
        <v>196</v>
      </c>
      <c r="L71" s="295" t="s">
        <v>196</v>
      </c>
      <c r="M71" s="295" t="s">
        <v>196</v>
      </c>
      <c r="N71" s="295" t="s">
        <v>196</v>
      </c>
      <c r="O71" s="295" t="s">
        <v>196</v>
      </c>
      <c r="P71" s="295" t="s">
        <v>196</v>
      </c>
      <c r="Q71" s="295" t="s">
        <v>196</v>
      </c>
      <c r="R71" s="295" t="s">
        <v>196</v>
      </c>
      <c r="S71" s="295" t="s">
        <v>196</v>
      </c>
      <c r="T71" s="295" t="s">
        <v>196</v>
      </c>
      <c r="U71" s="295" t="s">
        <v>196</v>
      </c>
      <c r="V71" s="295" t="s">
        <v>196</v>
      </c>
      <c r="W71" s="295" t="s">
        <v>196</v>
      </c>
      <c r="X71" s="295" t="s">
        <v>196</v>
      </c>
      <c r="Y71" s="295" t="s">
        <v>196</v>
      </c>
      <c r="Z71" s="295" t="s">
        <v>196</v>
      </c>
      <c r="AA71" s="295" t="s">
        <v>196</v>
      </c>
      <c r="AB71" s="295" t="s">
        <v>196</v>
      </c>
      <c r="AC71" s="295" t="s">
        <v>196</v>
      </c>
      <c r="AD71" s="295" t="s">
        <v>196</v>
      </c>
      <c r="AE71" s="295" t="s">
        <v>196</v>
      </c>
      <c r="AF71" s="295" t="s">
        <v>196</v>
      </c>
      <c r="AG71" s="295" t="s">
        <v>196</v>
      </c>
      <c r="AH71" s="295" t="s">
        <v>196</v>
      </c>
      <c r="AI71" s="295" t="s">
        <v>196</v>
      </c>
      <c r="AJ71" s="295" t="s">
        <v>196</v>
      </c>
      <c r="AK71" s="295" t="s">
        <v>196</v>
      </c>
      <c r="AL71" s="295" t="s">
        <v>196</v>
      </c>
      <c r="AM71" s="295" t="s">
        <v>196</v>
      </c>
      <c r="AN71" s="295" t="s">
        <v>196</v>
      </c>
      <c r="AO71" s="295" t="s">
        <v>196</v>
      </c>
      <c r="AP71" s="295" t="s">
        <v>196</v>
      </c>
      <c r="AQ71" s="295" t="s">
        <v>196</v>
      </c>
      <c r="AR71" s="295" t="s">
        <v>196</v>
      </c>
      <c r="AS71" s="295" t="s">
        <v>196</v>
      </c>
      <c r="AT71" s="295" t="s">
        <v>196</v>
      </c>
      <c r="AU71" s="295" t="s">
        <v>196</v>
      </c>
      <c r="AV71" s="295" t="s">
        <v>196</v>
      </c>
      <c r="AW71" s="295" t="s">
        <v>196</v>
      </c>
      <c r="AX71" s="295" t="s">
        <v>196</v>
      </c>
      <c r="AY71" s="295" t="s">
        <v>196</v>
      </c>
      <c r="AZ71" s="295" t="s">
        <v>196</v>
      </c>
      <c r="BA71" s="295" t="s">
        <v>196</v>
      </c>
      <c r="BB71" s="295" t="s">
        <v>196</v>
      </c>
      <c r="BC71" s="295" t="s">
        <v>196</v>
      </c>
      <c r="BD71" s="295" t="s">
        <v>196</v>
      </c>
      <c r="BE71" s="295" t="s">
        <v>196</v>
      </c>
      <c r="BF71" s="295" t="s">
        <v>196</v>
      </c>
      <c r="BG71" s="295" t="s">
        <v>196</v>
      </c>
      <c r="BH71" s="295" t="s">
        <v>196</v>
      </c>
      <c r="BI71" s="295" t="s">
        <v>196</v>
      </c>
      <c r="BJ71" s="295" t="s">
        <v>196</v>
      </c>
      <c r="BK71" s="295" t="s">
        <v>196</v>
      </c>
      <c r="BL71" s="295" t="s">
        <v>196</v>
      </c>
      <c r="BM71" s="295" t="s">
        <v>196</v>
      </c>
      <c r="BN71" s="295" t="s">
        <v>196</v>
      </c>
      <c r="BO71" s="295" t="s">
        <v>196</v>
      </c>
      <c r="BP71" s="295" t="s">
        <v>196</v>
      </c>
      <c r="BQ71" s="295" t="s">
        <v>196</v>
      </c>
      <c r="BR71" s="295" t="s">
        <v>196</v>
      </c>
      <c r="BS71" s="295" t="s">
        <v>196</v>
      </c>
      <c r="BT71" s="295" t="s">
        <v>196</v>
      </c>
      <c r="BU71" s="295" t="s">
        <v>196</v>
      </c>
      <c r="BV71" s="295" t="s">
        <v>196</v>
      </c>
      <c r="BW71" s="295" t="s">
        <v>196</v>
      </c>
      <c r="BX71" s="295" t="s">
        <v>196</v>
      </c>
      <c r="BY71" s="295" t="s">
        <v>196</v>
      </c>
      <c r="BZ71" s="295" t="s">
        <v>196</v>
      </c>
      <c r="CA71" s="295" t="s">
        <v>196</v>
      </c>
      <c r="CB71" s="295" t="s">
        <v>196</v>
      </c>
      <c r="CC71" s="295" t="s">
        <v>196</v>
      </c>
      <c r="CD71" s="295" t="s">
        <v>196</v>
      </c>
      <c r="CE71" s="295" t="s">
        <v>196</v>
      </c>
      <c r="CF71" s="295" t="s">
        <v>196</v>
      </c>
      <c r="CG71" s="295" t="s">
        <v>196</v>
      </c>
      <c r="CH71" s="295" t="s">
        <v>196</v>
      </c>
      <c r="CI71" s="295" t="s">
        <v>196</v>
      </c>
      <c r="CJ71" s="295" t="s">
        <v>196</v>
      </c>
      <c r="CK71" s="295" t="s">
        <v>196</v>
      </c>
      <c r="CL71" s="295" t="s">
        <v>196</v>
      </c>
      <c r="CM71" s="295" t="s">
        <v>196</v>
      </c>
      <c r="CN71" s="295" t="s">
        <v>196</v>
      </c>
      <c r="CO71" s="295" t="s">
        <v>196</v>
      </c>
      <c r="CP71" s="295" t="s">
        <v>196</v>
      </c>
      <c r="CQ71" s="295" t="s">
        <v>196</v>
      </c>
      <c r="CR71" s="295" t="s">
        <v>196</v>
      </c>
      <c r="CS71" s="295" t="s">
        <v>196</v>
      </c>
      <c r="CT71" s="295" t="s">
        <v>196</v>
      </c>
      <c r="CU71" s="295" t="s">
        <v>196</v>
      </c>
      <c r="CV71" s="295" t="s">
        <v>196</v>
      </c>
      <c r="CW71" s="295" t="s">
        <v>196</v>
      </c>
      <c r="CX71" s="295" t="s">
        <v>196</v>
      </c>
      <c r="CY71" s="295" t="s">
        <v>196</v>
      </c>
      <c r="CZ71" s="295" t="s">
        <v>196</v>
      </c>
      <c r="DA71" s="295" t="s">
        <v>196</v>
      </c>
      <c r="DB71" s="295" t="s">
        <v>196</v>
      </c>
      <c r="DC71" s="295" t="s">
        <v>196</v>
      </c>
      <c r="DD71" s="295" t="s">
        <v>196</v>
      </c>
      <c r="DE71" s="295" t="s">
        <v>196</v>
      </c>
      <c r="DF71" s="295" t="s">
        <v>196</v>
      </c>
      <c r="DG71" s="295" t="s">
        <v>196</v>
      </c>
      <c r="DH71" s="295" t="s">
        <v>196</v>
      </c>
      <c r="DI71" s="295" t="s">
        <v>196</v>
      </c>
      <c r="DJ71" s="295" t="s">
        <v>196</v>
      </c>
      <c r="DK71" s="295" t="s">
        <v>196</v>
      </c>
      <c r="DL71" s="295" t="s">
        <v>196</v>
      </c>
      <c r="DM71" s="295" t="s">
        <v>196</v>
      </c>
      <c r="DN71" s="295" t="s">
        <v>196</v>
      </c>
      <c r="DO71" s="295" t="s">
        <v>196</v>
      </c>
      <c r="DP71" s="295" t="s">
        <v>196</v>
      </c>
      <c r="DQ71" s="295" t="s">
        <v>196</v>
      </c>
      <c r="DR71" s="295" t="s">
        <v>196</v>
      </c>
      <c r="DS71" s="295" t="s">
        <v>196</v>
      </c>
      <c r="DT71" s="295" t="s">
        <v>196</v>
      </c>
      <c r="DU71" s="295" t="s">
        <v>196</v>
      </c>
      <c r="DV71" s="295" t="s">
        <v>196</v>
      </c>
      <c r="DW71" s="295" t="s">
        <v>196</v>
      </c>
      <c r="DX71" s="295" t="s">
        <v>196</v>
      </c>
      <c r="DY71" s="295" t="s">
        <v>196</v>
      </c>
      <c r="DZ71" s="295" t="s">
        <v>196</v>
      </c>
      <c r="EA71" s="295" t="s">
        <v>196</v>
      </c>
      <c r="EB71" s="295" t="s">
        <v>196</v>
      </c>
      <c r="EC71" s="295" t="s">
        <v>196</v>
      </c>
      <c r="ED71" s="295" t="s">
        <v>196</v>
      </c>
      <c r="EE71" s="295" t="s">
        <v>196</v>
      </c>
      <c r="EF71" s="295" t="s">
        <v>196</v>
      </c>
      <c r="EG71" s="295" t="s">
        <v>196</v>
      </c>
      <c r="EH71" s="295" t="s">
        <v>196</v>
      </c>
      <c r="EI71" s="295" t="s">
        <v>196</v>
      </c>
      <c r="EJ71" s="295" t="s">
        <v>196</v>
      </c>
      <c r="EK71" s="295" t="s">
        <v>196</v>
      </c>
      <c r="EL71" s="295" t="s">
        <v>196</v>
      </c>
      <c r="EM71" s="295" t="s">
        <v>196</v>
      </c>
      <c r="EN71" s="295" t="s">
        <v>196</v>
      </c>
      <c r="EO71" s="295" t="s">
        <v>196</v>
      </c>
      <c r="EP71" s="295" t="s">
        <v>196</v>
      </c>
      <c r="EQ71" s="295" t="s">
        <v>196</v>
      </c>
      <c r="ER71" s="295" t="s">
        <v>196</v>
      </c>
      <c r="ES71" s="295" t="s">
        <v>196</v>
      </c>
      <c r="ET71" s="295" t="s">
        <v>196</v>
      </c>
      <c r="EU71" s="295" t="s">
        <v>196</v>
      </c>
      <c r="EV71" s="295" t="s">
        <v>196</v>
      </c>
      <c r="EW71" s="295" t="s">
        <v>196</v>
      </c>
      <c r="EX71" s="295" t="s">
        <v>196</v>
      </c>
      <c r="EY71" s="295" t="s">
        <v>196</v>
      </c>
      <c r="EZ71" s="295" t="s">
        <v>196</v>
      </c>
      <c r="FA71" s="295" t="s">
        <v>196</v>
      </c>
      <c r="FB71" s="295" t="s">
        <v>196</v>
      </c>
      <c r="FC71" s="295" t="s">
        <v>196</v>
      </c>
      <c r="FD71" s="295" t="s">
        <v>196</v>
      </c>
      <c r="FE71" s="295" t="s">
        <v>196</v>
      </c>
      <c r="FF71" s="295" t="s">
        <v>196</v>
      </c>
      <c r="FG71" s="295" t="s">
        <v>196</v>
      </c>
      <c r="FH71" s="295" t="s">
        <v>196</v>
      </c>
      <c r="FI71" s="295" t="s">
        <v>196</v>
      </c>
      <c r="FJ71" s="295" t="s">
        <v>196</v>
      </c>
      <c r="FK71" s="295" t="s">
        <v>196</v>
      </c>
      <c r="FL71" s="295" t="s">
        <v>196</v>
      </c>
      <c r="FM71" s="295" t="s">
        <v>196</v>
      </c>
      <c r="FN71" s="295" t="s">
        <v>196</v>
      </c>
      <c r="FO71" s="295" t="s">
        <v>196</v>
      </c>
      <c r="FP71" s="295" t="s">
        <v>196</v>
      </c>
      <c r="FQ71" s="295" t="s">
        <v>196</v>
      </c>
      <c r="FR71" s="295" t="s">
        <v>196</v>
      </c>
      <c r="FS71" s="295" t="s">
        <v>196</v>
      </c>
      <c r="FT71" s="295" t="s">
        <v>196</v>
      </c>
      <c r="FU71" s="295" t="s">
        <v>196</v>
      </c>
      <c r="FV71" s="295" t="s">
        <v>196</v>
      </c>
      <c r="FW71" s="295" t="s">
        <v>196</v>
      </c>
      <c r="FX71" s="295" t="s">
        <v>196</v>
      </c>
      <c r="FY71" s="295" t="s">
        <v>196</v>
      </c>
      <c r="FZ71" s="295" t="s">
        <v>196</v>
      </c>
      <c r="GA71" s="295" t="s">
        <v>196</v>
      </c>
      <c r="GB71" s="295" t="s">
        <v>196</v>
      </c>
      <c r="GC71" s="295" t="s">
        <v>196</v>
      </c>
      <c r="GD71" s="295" t="s">
        <v>196</v>
      </c>
      <c r="GE71" s="295" t="s">
        <v>196</v>
      </c>
      <c r="GF71" s="295" t="s">
        <v>196</v>
      </c>
      <c r="GG71" s="295" t="s">
        <v>196</v>
      </c>
      <c r="GH71" s="295" t="s">
        <v>196</v>
      </c>
      <c r="GI71" s="295" t="s">
        <v>196</v>
      </c>
      <c r="GJ71" s="295" t="s">
        <v>196</v>
      </c>
      <c r="GK71" s="295" t="s">
        <v>196</v>
      </c>
      <c r="GL71" s="295" t="s">
        <v>196</v>
      </c>
      <c r="GM71" s="295" t="s">
        <v>196</v>
      </c>
      <c r="GN71" s="295"/>
      <c r="GO71" s="295"/>
      <c r="GP71" s="295" t="s">
        <v>196</v>
      </c>
      <c r="GQ71" s="295" t="s">
        <v>196</v>
      </c>
      <c r="GR71" s="295" t="s">
        <v>196</v>
      </c>
      <c r="GS71" s="295" t="s">
        <v>196</v>
      </c>
      <c r="GT71" s="295" t="s">
        <v>196</v>
      </c>
      <c r="GU71" s="295" t="s">
        <v>196</v>
      </c>
      <c r="GV71" s="295" t="s">
        <v>196</v>
      </c>
      <c r="GW71" s="295" t="s">
        <v>196</v>
      </c>
      <c r="GX71" s="295" t="s">
        <v>196</v>
      </c>
      <c r="GY71" s="295" t="s">
        <v>196</v>
      </c>
      <c r="GZ71" s="295" t="s">
        <v>196</v>
      </c>
      <c r="HA71" s="295" t="s">
        <v>196</v>
      </c>
      <c r="HB71" s="295" t="s">
        <v>196</v>
      </c>
      <c r="HC71" s="295" t="s">
        <v>196</v>
      </c>
      <c r="HD71" s="295" t="s">
        <v>196</v>
      </c>
      <c r="HE71" s="295" t="s">
        <v>196</v>
      </c>
      <c r="HF71" s="295" t="s">
        <v>196</v>
      </c>
      <c r="HG71" s="295" t="s">
        <v>196</v>
      </c>
      <c r="HH71" s="295" t="s">
        <v>196</v>
      </c>
      <c r="HI71" s="295" t="s">
        <v>196</v>
      </c>
      <c r="HJ71" s="295" t="s">
        <v>196</v>
      </c>
      <c r="HK71" s="295" t="s">
        <v>196</v>
      </c>
      <c r="HL71" s="295" t="s">
        <v>196</v>
      </c>
      <c r="HM71" s="295" t="s">
        <v>196</v>
      </c>
      <c r="HN71" s="295" t="s">
        <v>196</v>
      </c>
      <c r="HO71" s="295" t="s">
        <v>196</v>
      </c>
      <c r="HP71" s="295" t="s">
        <v>196</v>
      </c>
      <c r="HQ71" s="295" t="s">
        <v>196</v>
      </c>
      <c r="HR71" s="295" t="s">
        <v>196</v>
      </c>
      <c r="HS71" s="295" t="s">
        <v>196</v>
      </c>
      <c r="HT71" s="295" t="s">
        <v>196</v>
      </c>
      <c r="HU71" s="295" t="s">
        <v>196</v>
      </c>
      <c r="HV71" s="295" t="s">
        <v>196</v>
      </c>
      <c r="HW71" s="295" t="s">
        <v>196</v>
      </c>
      <c r="HX71" s="295" t="s">
        <v>196</v>
      </c>
      <c r="HY71" s="295" t="s">
        <v>196</v>
      </c>
      <c r="HZ71" s="295" t="s">
        <v>196</v>
      </c>
      <c r="IA71" s="295"/>
      <c r="IB71" s="258"/>
      <c r="IE71" s="303">
        <f t="shared" si="0"/>
        <v>227</v>
      </c>
      <c r="IF71" s="303">
        <f t="shared" si="1"/>
        <v>227</v>
      </c>
      <c r="IG71" s="303">
        <f t="shared" si="2"/>
        <v>0</v>
      </c>
      <c r="IH71" s="303">
        <f t="shared" si="3"/>
        <v>0</v>
      </c>
    </row>
    <row r="72" spans="1:242" s="30" customFormat="1" x14ac:dyDescent="0.2">
      <c r="A72" s="292">
        <v>336</v>
      </c>
      <c r="B72" s="292" t="s">
        <v>2744</v>
      </c>
      <c r="C72" s="292"/>
      <c r="D72" s="292"/>
      <c r="E72" s="293">
        <v>39814</v>
      </c>
      <c r="F72" s="295" t="s">
        <v>196</v>
      </c>
      <c r="G72" s="295" t="s">
        <v>196</v>
      </c>
      <c r="H72" s="295" t="s">
        <v>196</v>
      </c>
      <c r="I72" s="295" t="s">
        <v>196</v>
      </c>
      <c r="J72" s="295" t="s">
        <v>196</v>
      </c>
      <c r="K72" s="295" t="s">
        <v>196</v>
      </c>
      <c r="L72" s="295" t="s">
        <v>196</v>
      </c>
      <c r="M72" s="295" t="s">
        <v>196</v>
      </c>
      <c r="N72" s="295" t="s">
        <v>196</v>
      </c>
      <c r="O72" s="295" t="s">
        <v>196</v>
      </c>
      <c r="P72" s="295" t="s">
        <v>196</v>
      </c>
      <c r="Q72" s="295" t="s">
        <v>196</v>
      </c>
      <c r="R72" s="295" t="s">
        <v>196</v>
      </c>
      <c r="S72" s="295" t="s">
        <v>196</v>
      </c>
      <c r="T72" s="295" t="s">
        <v>196</v>
      </c>
      <c r="U72" s="295" t="s">
        <v>196</v>
      </c>
      <c r="V72" s="295" t="s">
        <v>196</v>
      </c>
      <c r="W72" s="295" t="s">
        <v>196</v>
      </c>
      <c r="X72" s="295" t="s">
        <v>196</v>
      </c>
      <c r="Y72" s="295" t="s">
        <v>196</v>
      </c>
      <c r="Z72" s="295" t="s">
        <v>196</v>
      </c>
      <c r="AA72" s="295" t="s">
        <v>196</v>
      </c>
      <c r="AB72" s="295" t="s">
        <v>196</v>
      </c>
      <c r="AC72" s="295" t="s">
        <v>196</v>
      </c>
      <c r="AD72" s="295" t="s">
        <v>196</v>
      </c>
      <c r="AE72" s="295" t="s">
        <v>196</v>
      </c>
      <c r="AF72" s="295" t="s">
        <v>196</v>
      </c>
      <c r="AG72" s="295" t="s">
        <v>196</v>
      </c>
      <c r="AH72" s="295" t="s">
        <v>196</v>
      </c>
      <c r="AI72" s="295" t="s">
        <v>196</v>
      </c>
      <c r="AJ72" s="295" t="s">
        <v>196</v>
      </c>
      <c r="AK72" s="295" t="s">
        <v>196</v>
      </c>
      <c r="AL72" s="295" t="s">
        <v>196</v>
      </c>
      <c r="AM72" s="295" t="s">
        <v>196</v>
      </c>
      <c r="AN72" s="295" t="s">
        <v>196</v>
      </c>
      <c r="AO72" s="295" t="s">
        <v>196</v>
      </c>
      <c r="AP72" s="295" t="s">
        <v>196</v>
      </c>
      <c r="AQ72" s="295" t="s">
        <v>196</v>
      </c>
      <c r="AR72" s="295" t="s">
        <v>196</v>
      </c>
      <c r="AS72" s="295" t="s">
        <v>196</v>
      </c>
      <c r="AT72" s="295" t="s">
        <v>196</v>
      </c>
      <c r="AU72" s="295" t="s">
        <v>196</v>
      </c>
      <c r="AV72" s="295" t="s">
        <v>196</v>
      </c>
      <c r="AW72" s="295" t="s">
        <v>196</v>
      </c>
      <c r="AX72" s="295" t="s">
        <v>196</v>
      </c>
      <c r="AY72" s="295" t="s">
        <v>196</v>
      </c>
      <c r="AZ72" s="295" t="s">
        <v>196</v>
      </c>
      <c r="BA72" s="295" t="s">
        <v>196</v>
      </c>
      <c r="BB72" s="295" t="s">
        <v>196</v>
      </c>
      <c r="BC72" s="295" t="s">
        <v>196</v>
      </c>
      <c r="BD72" s="295" t="s">
        <v>196</v>
      </c>
      <c r="BE72" s="295" t="s">
        <v>196</v>
      </c>
      <c r="BF72" s="295" t="s">
        <v>196</v>
      </c>
      <c r="BG72" s="295" t="s">
        <v>196</v>
      </c>
      <c r="BH72" s="295" t="s">
        <v>196</v>
      </c>
      <c r="BI72" s="295" t="s">
        <v>196</v>
      </c>
      <c r="BJ72" s="295" t="s">
        <v>196</v>
      </c>
      <c r="BK72" s="295" t="s">
        <v>196</v>
      </c>
      <c r="BL72" s="295" t="s">
        <v>196</v>
      </c>
      <c r="BM72" s="295" t="s">
        <v>196</v>
      </c>
      <c r="BN72" s="295" t="s">
        <v>196</v>
      </c>
      <c r="BO72" s="295" t="s">
        <v>196</v>
      </c>
      <c r="BP72" s="295" t="s">
        <v>196</v>
      </c>
      <c r="BQ72" s="295" t="s">
        <v>196</v>
      </c>
      <c r="BR72" s="295" t="s">
        <v>196</v>
      </c>
      <c r="BS72" s="295" t="s">
        <v>196</v>
      </c>
      <c r="BT72" s="295" t="s">
        <v>196</v>
      </c>
      <c r="BU72" s="295" t="s">
        <v>196</v>
      </c>
      <c r="BV72" s="295" t="s">
        <v>196</v>
      </c>
      <c r="BW72" s="295" t="s">
        <v>196</v>
      </c>
      <c r="BX72" s="295" t="s">
        <v>196</v>
      </c>
      <c r="BY72" s="295" t="s">
        <v>196</v>
      </c>
      <c r="BZ72" s="295" t="s">
        <v>196</v>
      </c>
      <c r="CA72" s="295" t="s">
        <v>196</v>
      </c>
      <c r="CB72" s="295" t="s">
        <v>196</v>
      </c>
      <c r="CC72" s="295" t="s">
        <v>196</v>
      </c>
      <c r="CD72" s="295" t="s">
        <v>196</v>
      </c>
      <c r="CE72" s="295" t="s">
        <v>196</v>
      </c>
      <c r="CF72" s="295" t="s">
        <v>196</v>
      </c>
      <c r="CG72" s="295" t="s">
        <v>196</v>
      </c>
      <c r="CH72" s="295" t="s">
        <v>196</v>
      </c>
      <c r="CI72" s="295" t="s">
        <v>196</v>
      </c>
      <c r="CJ72" s="295" t="s">
        <v>196</v>
      </c>
      <c r="CK72" s="295" t="s">
        <v>196</v>
      </c>
      <c r="CL72" s="295" t="s">
        <v>196</v>
      </c>
      <c r="CM72" s="295" t="s">
        <v>196</v>
      </c>
      <c r="CN72" s="295" t="s">
        <v>196</v>
      </c>
      <c r="CO72" s="295" t="s">
        <v>196</v>
      </c>
      <c r="CP72" s="295" t="s">
        <v>196</v>
      </c>
      <c r="CQ72" s="295" t="s">
        <v>196</v>
      </c>
      <c r="CR72" s="295" t="s">
        <v>196</v>
      </c>
      <c r="CS72" s="295" t="s">
        <v>196</v>
      </c>
      <c r="CT72" s="295" t="s">
        <v>196</v>
      </c>
      <c r="CU72" s="295" t="s">
        <v>196</v>
      </c>
      <c r="CV72" s="295" t="s">
        <v>196</v>
      </c>
      <c r="CW72" s="295" t="s">
        <v>196</v>
      </c>
      <c r="CX72" s="295" t="s">
        <v>196</v>
      </c>
      <c r="CY72" s="295" t="s">
        <v>196</v>
      </c>
      <c r="CZ72" s="295" t="s">
        <v>196</v>
      </c>
      <c r="DA72" s="295" t="s">
        <v>196</v>
      </c>
      <c r="DB72" s="295" t="s">
        <v>196</v>
      </c>
      <c r="DC72" s="295" t="s">
        <v>196</v>
      </c>
      <c r="DD72" s="295" t="s">
        <v>196</v>
      </c>
      <c r="DE72" s="295" t="s">
        <v>196</v>
      </c>
      <c r="DF72" s="295" t="s">
        <v>196</v>
      </c>
      <c r="DG72" s="295" t="s">
        <v>196</v>
      </c>
      <c r="DH72" s="295" t="s">
        <v>196</v>
      </c>
      <c r="DI72" s="295" t="s">
        <v>196</v>
      </c>
      <c r="DJ72" s="295" t="s">
        <v>196</v>
      </c>
      <c r="DK72" s="295" t="s">
        <v>196</v>
      </c>
      <c r="DL72" s="295" t="s">
        <v>196</v>
      </c>
      <c r="DM72" s="295" t="s">
        <v>196</v>
      </c>
      <c r="DN72" s="295" t="s">
        <v>196</v>
      </c>
      <c r="DO72" s="295" t="s">
        <v>196</v>
      </c>
      <c r="DP72" s="295" t="s">
        <v>196</v>
      </c>
      <c r="DQ72" s="295" t="s">
        <v>196</v>
      </c>
      <c r="DR72" s="295" t="s">
        <v>196</v>
      </c>
      <c r="DS72" s="295" t="s">
        <v>196</v>
      </c>
      <c r="DT72" s="295" t="s">
        <v>196</v>
      </c>
      <c r="DU72" s="295" t="s">
        <v>196</v>
      </c>
      <c r="DV72" s="295" t="s">
        <v>196</v>
      </c>
      <c r="DW72" s="295" t="s">
        <v>196</v>
      </c>
      <c r="DX72" s="295" t="s">
        <v>196</v>
      </c>
      <c r="DY72" s="295" t="s">
        <v>196</v>
      </c>
      <c r="DZ72" s="295" t="s">
        <v>196</v>
      </c>
      <c r="EA72" s="295" t="s">
        <v>196</v>
      </c>
      <c r="EB72" s="295" t="s">
        <v>196</v>
      </c>
      <c r="EC72" s="295" t="s">
        <v>196</v>
      </c>
      <c r="ED72" s="295" t="s">
        <v>196</v>
      </c>
      <c r="EE72" s="295" t="s">
        <v>196</v>
      </c>
      <c r="EF72" s="295" t="s">
        <v>196</v>
      </c>
      <c r="EG72" s="295" t="s">
        <v>196</v>
      </c>
      <c r="EH72" s="295" t="s">
        <v>196</v>
      </c>
      <c r="EI72" s="295" t="s">
        <v>196</v>
      </c>
      <c r="EJ72" s="295" t="s">
        <v>196</v>
      </c>
      <c r="EK72" s="295" t="s">
        <v>196</v>
      </c>
      <c r="EL72" s="295" t="s">
        <v>196</v>
      </c>
      <c r="EM72" s="295" t="s">
        <v>196</v>
      </c>
      <c r="EN72" s="295" t="s">
        <v>196</v>
      </c>
      <c r="EO72" s="295" t="s">
        <v>196</v>
      </c>
      <c r="EP72" s="295" t="s">
        <v>196</v>
      </c>
      <c r="EQ72" s="295" t="s">
        <v>196</v>
      </c>
      <c r="ER72" s="295" t="s">
        <v>196</v>
      </c>
      <c r="ES72" s="295" t="s">
        <v>196</v>
      </c>
      <c r="ET72" s="295" t="s">
        <v>196</v>
      </c>
      <c r="EU72" s="295" t="s">
        <v>196</v>
      </c>
      <c r="EV72" s="295" t="s">
        <v>196</v>
      </c>
      <c r="EW72" s="295" t="s">
        <v>196</v>
      </c>
      <c r="EX72" s="295" t="s">
        <v>196</v>
      </c>
      <c r="EY72" s="295" t="s">
        <v>196</v>
      </c>
      <c r="EZ72" s="295" t="s">
        <v>196</v>
      </c>
      <c r="FA72" s="295" t="s">
        <v>196</v>
      </c>
      <c r="FB72" s="295" t="s">
        <v>196</v>
      </c>
      <c r="FC72" s="295" t="s">
        <v>196</v>
      </c>
      <c r="FD72" s="295" t="s">
        <v>196</v>
      </c>
      <c r="FE72" s="295" t="s">
        <v>196</v>
      </c>
      <c r="FF72" s="295" t="s">
        <v>196</v>
      </c>
      <c r="FG72" s="295" t="s">
        <v>196</v>
      </c>
      <c r="FH72" s="295" t="s">
        <v>196</v>
      </c>
      <c r="FI72" s="295" t="s">
        <v>196</v>
      </c>
      <c r="FJ72" s="295" t="s">
        <v>196</v>
      </c>
      <c r="FK72" s="295" t="s">
        <v>196</v>
      </c>
      <c r="FL72" s="295" t="s">
        <v>196</v>
      </c>
      <c r="FM72" s="295" t="s">
        <v>196</v>
      </c>
      <c r="FN72" s="295" t="s">
        <v>196</v>
      </c>
      <c r="FO72" s="295" t="s">
        <v>196</v>
      </c>
      <c r="FP72" s="295" t="s">
        <v>196</v>
      </c>
      <c r="FQ72" s="295" t="s">
        <v>196</v>
      </c>
      <c r="FR72" s="295" t="s">
        <v>196</v>
      </c>
      <c r="FS72" s="295" t="s">
        <v>196</v>
      </c>
      <c r="FT72" s="295" t="s">
        <v>196</v>
      </c>
      <c r="FU72" s="295" t="s">
        <v>196</v>
      </c>
      <c r="FV72" s="295" t="s">
        <v>196</v>
      </c>
      <c r="FW72" s="295" t="s">
        <v>196</v>
      </c>
      <c r="FX72" s="295" t="s">
        <v>196</v>
      </c>
      <c r="FY72" s="295" t="s">
        <v>196</v>
      </c>
      <c r="FZ72" s="295" t="s">
        <v>196</v>
      </c>
      <c r="GA72" s="295" t="s">
        <v>196</v>
      </c>
      <c r="GB72" s="295" t="s">
        <v>196</v>
      </c>
      <c r="GC72" s="295" t="s">
        <v>196</v>
      </c>
      <c r="GD72" s="295" t="s">
        <v>196</v>
      </c>
      <c r="GE72" s="295" t="s">
        <v>196</v>
      </c>
      <c r="GF72" s="295" t="s">
        <v>196</v>
      </c>
      <c r="GG72" s="295" t="s">
        <v>196</v>
      </c>
      <c r="GH72" s="295" t="s">
        <v>196</v>
      </c>
      <c r="GI72" s="295" t="s">
        <v>196</v>
      </c>
      <c r="GJ72" s="295" t="s">
        <v>196</v>
      </c>
      <c r="GK72" s="295" t="s">
        <v>196</v>
      </c>
      <c r="GL72" s="295" t="s">
        <v>196</v>
      </c>
      <c r="GM72" s="295" t="s">
        <v>196</v>
      </c>
      <c r="GN72" s="295"/>
      <c r="GO72" s="295"/>
      <c r="GP72" s="295" t="s">
        <v>196</v>
      </c>
      <c r="GQ72" s="295" t="s">
        <v>196</v>
      </c>
      <c r="GR72" s="295" t="s">
        <v>196</v>
      </c>
      <c r="GS72" s="295" t="s">
        <v>196</v>
      </c>
      <c r="GT72" s="295" t="s">
        <v>196</v>
      </c>
      <c r="GU72" s="295" t="s">
        <v>196</v>
      </c>
      <c r="GV72" s="295" t="s">
        <v>196</v>
      </c>
      <c r="GW72" s="295" t="s">
        <v>196</v>
      </c>
      <c r="GX72" s="295" t="s">
        <v>196</v>
      </c>
      <c r="GY72" s="295" t="s">
        <v>196</v>
      </c>
      <c r="GZ72" s="295" t="s">
        <v>196</v>
      </c>
      <c r="HA72" s="295" t="s">
        <v>196</v>
      </c>
      <c r="HB72" s="295" t="s">
        <v>196</v>
      </c>
      <c r="HC72" s="295" t="s">
        <v>196</v>
      </c>
      <c r="HD72" s="295" t="s">
        <v>196</v>
      </c>
      <c r="HE72" s="295" t="s">
        <v>196</v>
      </c>
      <c r="HF72" s="295" t="s">
        <v>196</v>
      </c>
      <c r="HG72" s="295" t="s">
        <v>196</v>
      </c>
      <c r="HH72" s="295" t="s">
        <v>196</v>
      </c>
      <c r="HI72" s="295" t="s">
        <v>196</v>
      </c>
      <c r="HJ72" s="295" t="s">
        <v>196</v>
      </c>
      <c r="HK72" s="295" t="s">
        <v>196</v>
      </c>
      <c r="HL72" s="295" t="s">
        <v>196</v>
      </c>
      <c r="HM72" s="295" t="s">
        <v>196</v>
      </c>
      <c r="HN72" s="295" t="s">
        <v>196</v>
      </c>
      <c r="HO72" s="295" t="s">
        <v>196</v>
      </c>
      <c r="HP72" s="295" t="s">
        <v>196</v>
      </c>
      <c r="HQ72" s="295" t="s">
        <v>196</v>
      </c>
      <c r="HR72" s="295" t="s">
        <v>196</v>
      </c>
      <c r="HS72" s="295" t="s">
        <v>196</v>
      </c>
      <c r="HT72" s="295" t="s">
        <v>196</v>
      </c>
      <c r="HU72" s="295" t="s">
        <v>196</v>
      </c>
      <c r="HV72" s="295" t="s">
        <v>196</v>
      </c>
      <c r="HW72" s="295" t="s">
        <v>196</v>
      </c>
      <c r="HX72" s="295" t="s">
        <v>196</v>
      </c>
      <c r="HY72" s="295" t="s">
        <v>196</v>
      </c>
      <c r="HZ72" s="295" t="s">
        <v>196</v>
      </c>
      <c r="IA72" s="295"/>
      <c r="IB72" s="258"/>
      <c r="IE72" s="303">
        <f t="shared" si="0"/>
        <v>227</v>
      </c>
      <c r="IF72" s="303">
        <f t="shared" si="1"/>
        <v>227</v>
      </c>
      <c r="IG72" s="303">
        <f t="shared" si="2"/>
        <v>0</v>
      </c>
      <c r="IH72" s="303">
        <f t="shared" si="3"/>
        <v>0</v>
      </c>
    </row>
    <row r="73" spans="1:242" s="30" customFormat="1" x14ac:dyDescent="0.2">
      <c r="A73" s="292">
        <v>337</v>
      </c>
      <c r="B73" s="292" t="s">
        <v>2745</v>
      </c>
      <c r="C73" s="292"/>
      <c r="D73" s="292"/>
      <c r="E73" s="293">
        <v>39814</v>
      </c>
      <c r="F73" s="295" t="s">
        <v>196</v>
      </c>
      <c r="G73" s="295" t="s">
        <v>196</v>
      </c>
      <c r="H73" s="295" t="s">
        <v>196</v>
      </c>
      <c r="I73" s="295" t="s">
        <v>196</v>
      </c>
      <c r="J73" s="295" t="s">
        <v>196</v>
      </c>
      <c r="K73" s="295" t="s">
        <v>196</v>
      </c>
      <c r="L73" s="295" t="s">
        <v>196</v>
      </c>
      <c r="M73" s="295" t="s">
        <v>196</v>
      </c>
      <c r="N73" s="295" t="s">
        <v>196</v>
      </c>
      <c r="O73" s="295" t="s">
        <v>196</v>
      </c>
      <c r="P73" s="295" t="s">
        <v>196</v>
      </c>
      <c r="Q73" s="295" t="s">
        <v>196</v>
      </c>
      <c r="R73" s="295" t="s">
        <v>196</v>
      </c>
      <c r="S73" s="295" t="s">
        <v>196</v>
      </c>
      <c r="T73" s="295" t="s">
        <v>196</v>
      </c>
      <c r="U73" s="295" t="s">
        <v>196</v>
      </c>
      <c r="V73" s="295" t="s">
        <v>196</v>
      </c>
      <c r="W73" s="295" t="s">
        <v>196</v>
      </c>
      <c r="X73" s="295" t="s">
        <v>196</v>
      </c>
      <c r="Y73" s="295" t="s">
        <v>196</v>
      </c>
      <c r="Z73" s="295" t="s">
        <v>196</v>
      </c>
      <c r="AA73" s="295" t="s">
        <v>196</v>
      </c>
      <c r="AB73" s="295" t="s">
        <v>196</v>
      </c>
      <c r="AC73" s="295" t="s">
        <v>196</v>
      </c>
      <c r="AD73" s="295" t="s">
        <v>196</v>
      </c>
      <c r="AE73" s="295" t="s">
        <v>196</v>
      </c>
      <c r="AF73" s="295" t="s">
        <v>196</v>
      </c>
      <c r="AG73" s="295" t="s">
        <v>196</v>
      </c>
      <c r="AH73" s="295" t="s">
        <v>196</v>
      </c>
      <c r="AI73" s="295" t="s">
        <v>196</v>
      </c>
      <c r="AJ73" s="295" t="s">
        <v>196</v>
      </c>
      <c r="AK73" s="295" t="s">
        <v>196</v>
      </c>
      <c r="AL73" s="295" t="s">
        <v>196</v>
      </c>
      <c r="AM73" s="295" t="s">
        <v>196</v>
      </c>
      <c r="AN73" s="295" t="s">
        <v>196</v>
      </c>
      <c r="AO73" s="295" t="s">
        <v>196</v>
      </c>
      <c r="AP73" s="295" t="s">
        <v>196</v>
      </c>
      <c r="AQ73" s="295" t="s">
        <v>196</v>
      </c>
      <c r="AR73" s="295" t="s">
        <v>196</v>
      </c>
      <c r="AS73" s="295" t="s">
        <v>196</v>
      </c>
      <c r="AT73" s="295" t="s">
        <v>196</v>
      </c>
      <c r="AU73" s="295" t="s">
        <v>196</v>
      </c>
      <c r="AV73" s="295" t="s">
        <v>196</v>
      </c>
      <c r="AW73" s="295" t="s">
        <v>196</v>
      </c>
      <c r="AX73" s="295" t="s">
        <v>196</v>
      </c>
      <c r="AY73" s="295" t="s">
        <v>196</v>
      </c>
      <c r="AZ73" s="295" t="s">
        <v>196</v>
      </c>
      <c r="BA73" s="295" t="s">
        <v>196</v>
      </c>
      <c r="BB73" s="295" t="s">
        <v>196</v>
      </c>
      <c r="BC73" s="295" t="s">
        <v>196</v>
      </c>
      <c r="BD73" s="295" t="s">
        <v>196</v>
      </c>
      <c r="BE73" s="295" t="s">
        <v>196</v>
      </c>
      <c r="BF73" s="295" t="s">
        <v>196</v>
      </c>
      <c r="BG73" s="295" t="s">
        <v>196</v>
      </c>
      <c r="BH73" s="295" t="s">
        <v>196</v>
      </c>
      <c r="BI73" s="295" t="s">
        <v>196</v>
      </c>
      <c r="BJ73" s="295" t="s">
        <v>196</v>
      </c>
      <c r="BK73" s="295" t="s">
        <v>196</v>
      </c>
      <c r="BL73" s="295" t="s">
        <v>196</v>
      </c>
      <c r="BM73" s="295" t="s">
        <v>196</v>
      </c>
      <c r="BN73" s="295" t="s">
        <v>196</v>
      </c>
      <c r="BO73" s="295" t="s">
        <v>196</v>
      </c>
      <c r="BP73" s="295" t="s">
        <v>196</v>
      </c>
      <c r="BQ73" s="295" t="s">
        <v>196</v>
      </c>
      <c r="BR73" s="295" t="s">
        <v>196</v>
      </c>
      <c r="BS73" s="295" t="s">
        <v>196</v>
      </c>
      <c r="BT73" s="295" t="s">
        <v>196</v>
      </c>
      <c r="BU73" s="295" t="s">
        <v>196</v>
      </c>
      <c r="BV73" s="295" t="s">
        <v>196</v>
      </c>
      <c r="BW73" s="295" t="s">
        <v>196</v>
      </c>
      <c r="BX73" s="295" t="s">
        <v>196</v>
      </c>
      <c r="BY73" s="295" t="s">
        <v>196</v>
      </c>
      <c r="BZ73" s="295" t="s">
        <v>196</v>
      </c>
      <c r="CA73" s="295" t="s">
        <v>196</v>
      </c>
      <c r="CB73" s="295" t="s">
        <v>196</v>
      </c>
      <c r="CC73" s="295" t="s">
        <v>196</v>
      </c>
      <c r="CD73" s="295" t="s">
        <v>196</v>
      </c>
      <c r="CE73" s="295" t="s">
        <v>196</v>
      </c>
      <c r="CF73" s="295" t="s">
        <v>196</v>
      </c>
      <c r="CG73" s="295" t="s">
        <v>196</v>
      </c>
      <c r="CH73" s="295" t="s">
        <v>196</v>
      </c>
      <c r="CI73" s="295" t="s">
        <v>196</v>
      </c>
      <c r="CJ73" s="295" t="s">
        <v>196</v>
      </c>
      <c r="CK73" s="295" t="s">
        <v>196</v>
      </c>
      <c r="CL73" s="295" t="s">
        <v>196</v>
      </c>
      <c r="CM73" s="295" t="s">
        <v>196</v>
      </c>
      <c r="CN73" s="295" t="s">
        <v>196</v>
      </c>
      <c r="CO73" s="295" t="s">
        <v>196</v>
      </c>
      <c r="CP73" s="295" t="s">
        <v>196</v>
      </c>
      <c r="CQ73" s="295" t="s">
        <v>196</v>
      </c>
      <c r="CR73" s="295" t="s">
        <v>196</v>
      </c>
      <c r="CS73" s="295" t="s">
        <v>196</v>
      </c>
      <c r="CT73" s="295" t="s">
        <v>196</v>
      </c>
      <c r="CU73" s="295" t="s">
        <v>196</v>
      </c>
      <c r="CV73" s="295" t="s">
        <v>196</v>
      </c>
      <c r="CW73" s="295" t="s">
        <v>196</v>
      </c>
      <c r="CX73" s="295" t="s">
        <v>196</v>
      </c>
      <c r="CY73" s="295" t="s">
        <v>196</v>
      </c>
      <c r="CZ73" s="295" t="s">
        <v>196</v>
      </c>
      <c r="DA73" s="295" t="s">
        <v>196</v>
      </c>
      <c r="DB73" s="295" t="s">
        <v>196</v>
      </c>
      <c r="DC73" s="295" t="s">
        <v>196</v>
      </c>
      <c r="DD73" s="295" t="s">
        <v>196</v>
      </c>
      <c r="DE73" s="295" t="s">
        <v>196</v>
      </c>
      <c r="DF73" s="295" t="s">
        <v>196</v>
      </c>
      <c r="DG73" s="295" t="s">
        <v>196</v>
      </c>
      <c r="DH73" s="295" t="s">
        <v>196</v>
      </c>
      <c r="DI73" s="295" t="s">
        <v>196</v>
      </c>
      <c r="DJ73" s="295" t="s">
        <v>196</v>
      </c>
      <c r="DK73" s="295" t="s">
        <v>196</v>
      </c>
      <c r="DL73" s="295" t="s">
        <v>196</v>
      </c>
      <c r="DM73" s="295" t="s">
        <v>196</v>
      </c>
      <c r="DN73" s="295" t="s">
        <v>196</v>
      </c>
      <c r="DO73" s="295" t="s">
        <v>196</v>
      </c>
      <c r="DP73" s="295" t="s">
        <v>196</v>
      </c>
      <c r="DQ73" s="295" t="s">
        <v>196</v>
      </c>
      <c r="DR73" s="295" t="s">
        <v>196</v>
      </c>
      <c r="DS73" s="295" t="s">
        <v>196</v>
      </c>
      <c r="DT73" s="295" t="s">
        <v>196</v>
      </c>
      <c r="DU73" s="295" t="s">
        <v>196</v>
      </c>
      <c r="DV73" s="295" t="s">
        <v>196</v>
      </c>
      <c r="DW73" s="295" t="s">
        <v>196</v>
      </c>
      <c r="DX73" s="295" t="s">
        <v>196</v>
      </c>
      <c r="DY73" s="295" t="s">
        <v>196</v>
      </c>
      <c r="DZ73" s="295" t="s">
        <v>196</v>
      </c>
      <c r="EA73" s="295" t="s">
        <v>196</v>
      </c>
      <c r="EB73" s="295" t="s">
        <v>196</v>
      </c>
      <c r="EC73" s="295" t="s">
        <v>196</v>
      </c>
      <c r="ED73" s="295" t="s">
        <v>196</v>
      </c>
      <c r="EE73" s="295" t="s">
        <v>196</v>
      </c>
      <c r="EF73" s="295" t="s">
        <v>196</v>
      </c>
      <c r="EG73" s="295" t="s">
        <v>196</v>
      </c>
      <c r="EH73" s="295" t="s">
        <v>196</v>
      </c>
      <c r="EI73" s="295" t="s">
        <v>196</v>
      </c>
      <c r="EJ73" s="295" t="s">
        <v>196</v>
      </c>
      <c r="EK73" s="295" t="s">
        <v>196</v>
      </c>
      <c r="EL73" s="295" t="s">
        <v>196</v>
      </c>
      <c r="EM73" s="295" t="s">
        <v>196</v>
      </c>
      <c r="EN73" s="295" t="s">
        <v>196</v>
      </c>
      <c r="EO73" s="295" t="s">
        <v>196</v>
      </c>
      <c r="EP73" s="295" t="s">
        <v>196</v>
      </c>
      <c r="EQ73" s="295" t="s">
        <v>196</v>
      </c>
      <c r="ER73" s="295" t="s">
        <v>196</v>
      </c>
      <c r="ES73" s="295" t="s">
        <v>196</v>
      </c>
      <c r="ET73" s="295" t="s">
        <v>196</v>
      </c>
      <c r="EU73" s="295" t="s">
        <v>196</v>
      </c>
      <c r="EV73" s="295" t="s">
        <v>196</v>
      </c>
      <c r="EW73" s="295" t="s">
        <v>196</v>
      </c>
      <c r="EX73" s="295" t="s">
        <v>196</v>
      </c>
      <c r="EY73" s="295" t="s">
        <v>196</v>
      </c>
      <c r="EZ73" s="295" t="s">
        <v>196</v>
      </c>
      <c r="FA73" s="295" t="s">
        <v>196</v>
      </c>
      <c r="FB73" s="295" t="s">
        <v>196</v>
      </c>
      <c r="FC73" s="295" t="s">
        <v>196</v>
      </c>
      <c r="FD73" s="295" t="s">
        <v>196</v>
      </c>
      <c r="FE73" s="295" t="s">
        <v>196</v>
      </c>
      <c r="FF73" s="295" t="s">
        <v>196</v>
      </c>
      <c r="FG73" s="295" t="s">
        <v>196</v>
      </c>
      <c r="FH73" s="295" t="s">
        <v>196</v>
      </c>
      <c r="FI73" s="295" t="s">
        <v>196</v>
      </c>
      <c r="FJ73" s="295" t="s">
        <v>196</v>
      </c>
      <c r="FK73" s="295" t="s">
        <v>196</v>
      </c>
      <c r="FL73" s="295" t="s">
        <v>196</v>
      </c>
      <c r="FM73" s="295" t="s">
        <v>196</v>
      </c>
      <c r="FN73" s="295" t="s">
        <v>196</v>
      </c>
      <c r="FO73" s="295" t="s">
        <v>196</v>
      </c>
      <c r="FP73" s="295" t="s">
        <v>196</v>
      </c>
      <c r="FQ73" s="295" t="s">
        <v>196</v>
      </c>
      <c r="FR73" s="295" t="s">
        <v>196</v>
      </c>
      <c r="FS73" s="295" t="s">
        <v>196</v>
      </c>
      <c r="FT73" s="295" t="s">
        <v>196</v>
      </c>
      <c r="FU73" s="295" t="s">
        <v>196</v>
      </c>
      <c r="FV73" s="295" t="s">
        <v>196</v>
      </c>
      <c r="FW73" s="295" t="s">
        <v>196</v>
      </c>
      <c r="FX73" s="295" t="s">
        <v>196</v>
      </c>
      <c r="FY73" s="295" t="s">
        <v>196</v>
      </c>
      <c r="FZ73" s="295" t="s">
        <v>196</v>
      </c>
      <c r="GA73" s="295" t="s">
        <v>196</v>
      </c>
      <c r="GB73" s="295" t="s">
        <v>196</v>
      </c>
      <c r="GC73" s="295" t="s">
        <v>196</v>
      </c>
      <c r="GD73" s="295" t="s">
        <v>196</v>
      </c>
      <c r="GE73" s="295" t="s">
        <v>196</v>
      </c>
      <c r="GF73" s="295" t="s">
        <v>196</v>
      </c>
      <c r="GG73" s="295" t="s">
        <v>196</v>
      </c>
      <c r="GH73" s="295" t="s">
        <v>196</v>
      </c>
      <c r="GI73" s="295" t="s">
        <v>196</v>
      </c>
      <c r="GJ73" s="295" t="s">
        <v>196</v>
      </c>
      <c r="GK73" s="295" t="s">
        <v>196</v>
      </c>
      <c r="GL73" s="295" t="s">
        <v>196</v>
      </c>
      <c r="GM73" s="295" t="s">
        <v>196</v>
      </c>
      <c r="GN73" s="295"/>
      <c r="GO73" s="295"/>
      <c r="GP73" s="295" t="s">
        <v>196</v>
      </c>
      <c r="GQ73" s="295" t="s">
        <v>196</v>
      </c>
      <c r="GR73" s="295" t="s">
        <v>196</v>
      </c>
      <c r="GS73" s="295" t="s">
        <v>196</v>
      </c>
      <c r="GT73" s="295" t="s">
        <v>196</v>
      </c>
      <c r="GU73" s="295" t="s">
        <v>196</v>
      </c>
      <c r="GV73" s="295" t="s">
        <v>196</v>
      </c>
      <c r="GW73" s="295" t="s">
        <v>196</v>
      </c>
      <c r="GX73" s="295" t="s">
        <v>196</v>
      </c>
      <c r="GY73" s="295" t="s">
        <v>196</v>
      </c>
      <c r="GZ73" s="295" t="s">
        <v>196</v>
      </c>
      <c r="HA73" s="295" t="s">
        <v>196</v>
      </c>
      <c r="HB73" s="295" t="s">
        <v>196</v>
      </c>
      <c r="HC73" s="295" t="s">
        <v>196</v>
      </c>
      <c r="HD73" s="295" t="s">
        <v>196</v>
      </c>
      <c r="HE73" s="295" t="s">
        <v>196</v>
      </c>
      <c r="HF73" s="295" t="s">
        <v>196</v>
      </c>
      <c r="HG73" s="295" t="s">
        <v>196</v>
      </c>
      <c r="HH73" s="295" t="s">
        <v>196</v>
      </c>
      <c r="HI73" s="295" t="s">
        <v>196</v>
      </c>
      <c r="HJ73" s="295" t="s">
        <v>196</v>
      </c>
      <c r="HK73" s="295" t="s">
        <v>196</v>
      </c>
      <c r="HL73" s="295" t="s">
        <v>196</v>
      </c>
      <c r="HM73" s="295" t="s">
        <v>196</v>
      </c>
      <c r="HN73" s="295" t="s">
        <v>196</v>
      </c>
      <c r="HO73" s="295" t="s">
        <v>196</v>
      </c>
      <c r="HP73" s="295" t="s">
        <v>196</v>
      </c>
      <c r="HQ73" s="295" t="s">
        <v>196</v>
      </c>
      <c r="HR73" s="295" t="s">
        <v>196</v>
      </c>
      <c r="HS73" s="295" t="s">
        <v>196</v>
      </c>
      <c r="HT73" s="295" t="s">
        <v>196</v>
      </c>
      <c r="HU73" s="295" t="s">
        <v>196</v>
      </c>
      <c r="HV73" s="295" t="s">
        <v>196</v>
      </c>
      <c r="HW73" s="295" t="s">
        <v>196</v>
      </c>
      <c r="HX73" s="295" t="s">
        <v>196</v>
      </c>
      <c r="HY73" s="295" t="s">
        <v>196</v>
      </c>
      <c r="HZ73" s="295" t="s">
        <v>196</v>
      </c>
      <c r="IA73" s="295"/>
      <c r="IB73" s="258"/>
      <c r="IE73" s="303">
        <f t="shared" si="0"/>
        <v>227</v>
      </c>
      <c r="IF73" s="303">
        <f t="shared" si="1"/>
        <v>227</v>
      </c>
      <c r="IG73" s="303">
        <f t="shared" si="2"/>
        <v>0</v>
      </c>
      <c r="IH73" s="303">
        <f t="shared" si="3"/>
        <v>0</v>
      </c>
    </row>
    <row r="74" spans="1:242" s="30" customFormat="1" x14ac:dyDescent="0.2">
      <c r="A74" s="143">
        <v>338</v>
      </c>
      <c r="B74" s="143" t="s">
        <v>2746</v>
      </c>
      <c r="C74" s="143"/>
      <c r="D74" s="143"/>
      <c r="E74" s="244"/>
      <c r="F74" s="259" t="s">
        <v>196</v>
      </c>
      <c r="G74" s="260" t="s">
        <v>196</v>
      </c>
      <c r="H74" s="259" t="s">
        <v>196</v>
      </c>
      <c r="I74" s="260" t="s">
        <v>196</v>
      </c>
      <c r="J74" s="259" t="s">
        <v>196</v>
      </c>
      <c r="K74" s="260" t="s">
        <v>196</v>
      </c>
      <c r="L74" s="259" t="s">
        <v>196</v>
      </c>
      <c r="M74" s="260" t="s">
        <v>196</v>
      </c>
      <c r="N74" s="257"/>
      <c r="O74" s="258"/>
      <c r="P74" s="257"/>
      <c r="Q74" s="258"/>
      <c r="R74" s="257"/>
      <c r="S74" s="258"/>
      <c r="T74" s="257"/>
      <c r="U74" s="258"/>
      <c r="V74" s="257"/>
      <c r="W74" s="258"/>
      <c r="X74" s="257"/>
      <c r="Y74" s="258"/>
      <c r="Z74" s="257"/>
      <c r="AA74" s="258"/>
      <c r="AB74" s="257"/>
      <c r="AC74" s="258"/>
      <c r="AD74" s="257"/>
      <c r="AE74" s="258"/>
      <c r="AF74" s="257"/>
      <c r="AG74" s="258"/>
      <c r="AH74" s="257"/>
      <c r="AI74" s="258"/>
      <c r="AJ74" s="257"/>
      <c r="AK74" s="258"/>
      <c r="AL74" s="257"/>
      <c r="AM74" s="258"/>
      <c r="AN74" s="257"/>
      <c r="AO74" s="258"/>
      <c r="AP74" s="257"/>
      <c r="AQ74" s="258"/>
      <c r="AR74" s="257"/>
      <c r="AS74" s="258"/>
      <c r="AT74" s="257"/>
      <c r="AU74" s="258"/>
      <c r="AV74" s="257"/>
      <c r="AW74" s="258"/>
      <c r="AX74" s="257"/>
      <c r="AY74" s="258"/>
      <c r="AZ74" s="257"/>
      <c r="BA74" s="258"/>
      <c r="BB74" s="257"/>
      <c r="BC74" s="258"/>
      <c r="BD74" s="257"/>
      <c r="BE74" s="258"/>
      <c r="BF74" s="257"/>
      <c r="BG74" s="258"/>
      <c r="BH74" s="257"/>
      <c r="BI74" s="258"/>
      <c r="BJ74" s="257"/>
      <c r="BK74" s="258"/>
      <c r="BL74" s="257" t="s">
        <v>195</v>
      </c>
      <c r="BM74" s="258"/>
      <c r="BN74" s="257"/>
      <c r="BO74" s="258"/>
      <c r="BP74" s="257"/>
      <c r="BQ74" s="258"/>
      <c r="BR74" s="257"/>
      <c r="BS74" s="258"/>
      <c r="BT74" s="257"/>
      <c r="BU74" s="258"/>
      <c r="BV74" s="257"/>
      <c r="BW74" s="258"/>
      <c r="BX74" s="257"/>
      <c r="BY74" s="258"/>
      <c r="BZ74" s="257"/>
      <c r="CA74" s="258"/>
      <c r="CB74" s="257"/>
      <c r="CC74" s="258"/>
      <c r="CD74" s="257"/>
      <c r="CE74" s="258"/>
      <c r="CF74" s="257"/>
      <c r="CG74" s="258"/>
      <c r="CH74" s="257"/>
      <c r="CI74" s="258"/>
      <c r="CJ74" s="257"/>
      <c r="CK74" s="258"/>
      <c r="CL74" s="257"/>
      <c r="CM74" s="258"/>
      <c r="CN74" s="257"/>
      <c r="CO74" s="258"/>
      <c r="CP74" s="257"/>
      <c r="CQ74" s="258"/>
      <c r="CR74" s="257"/>
      <c r="CS74" s="258"/>
      <c r="CT74" s="257"/>
      <c r="CU74" s="258"/>
      <c r="CV74" s="257"/>
      <c r="CW74" s="258"/>
      <c r="CX74" s="257"/>
      <c r="CY74" s="258"/>
      <c r="CZ74" s="257"/>
      <c r="DA74" s="258"/>
      <c r="DB74" s="257"/>
      <c r="DC74" s="258"/>
      <c r="DD74" s="257"/>
      <c r="DE74" s="258"/>
      <c r="DF74" s="257"/>
      <c r="DG74" s="258"/>
      <c r="DH74" s="257"/>
      <c r="DI74" s="258"/>
      <c r="DJ74" s="257"/>
      <c r="DK74" s="258"/>
      <c r="DL74" s="257"/>
      <c r="DM74" s="258"/>
      <c r="DN74" s="257"/>
      <c r="DO74" s="258"/>
      <c r="DP74" s="257"/>
      <c r="DQ74" s="258"/>
      <c r="DR74" s="257"/>
      <c r="DS74" s="258"/>
      <c r="DT74" s="257"/>
      <c r="DU74" s="258"/>
      <c r="DV74" s="257"/>
      <c r="DW74" s="258"/>
      <c r="DX74" s="257"/>
      <c r="DY74" s="258"/>
      <c r="DZ74" s="257"/>
      <c r="EA74" s="258"/>
      <c r="EB74" s="257"/>
      <c r="EC74" s="258"/>
      <c r="ED74" s="258" t="s">
        <v>195</v>
      </c>
      <c r="EE74" s="257"/>
      <c r="EF74" s="258"/>
      <c r="EG74" s="257"/>
      <c r="EH74" s="258"/>
      <c r="EI74" s="257"/>
      <c r="EJ74" s="258"/>
      <c r="EK74" s="257"/>
      <c r="EL74" s="258" t="s">
        <v>196</v>
      </c>
      <c r="EM74" s="257"/>
      <c r="EN74" s="258"/>
      <c r="EO74" s="257" t="s">
        <v>196</v>
      </c>
      <c r="EP74" s="257" t="s">
        <v>196</v>
      </c>
      <c r="EQ74" s="257" t="s">
        <v>196</v>
      </c>
      <c r="ER74" s="257" t="s">
        <v>196</v>
      </c>
      <c r="ES74" s="257"/>
      <c r="ET74" s="258" t="s">
        <v>196</v>
      </c>
      <c r="EU74" s="257"/>
      <c r="EV74" s="258"/>
      <c r="EW74" s="257"/>
      <c r="EX74" s="258"/>
      <c r="EY74" s="257"/>
      <c r="EZ74" s="258"/>
      <c r="FA74" s="257"/>
      <c r="FB74" s="258"/>
      <c r="FC74" s="257"/>
      <c r="FD74" s="258"/>
      <c r="FE74" s="257"/>
      <c r="FF74" s="258"/>
      <c r="FG74" s="257"/>
      <c r="FH74" s="258"/>
      <c r="FI74" s="257"/>
      <c r="FJ74" s="258"/>
      <c r="FK74" s="257"/>
      <c r="FL74" s="258"/>
      <c r="FM74" s="257"/>
      <c r="FN74" s="258"/>
      <c r="FO74" s="257"/>
      <c r="FP74" s="258"/>
      <c r="FQ74" s="257"/>
      <c r="FR74" s="258"/>
      <c r="FS74" s="257"/>
      <c r="FT74" s="258"/>
      <c r="FU74" s="257"/>
      <c r="FV74" s="258"/>
      <c r="FW74" s="257"/>
      <c r="FX74" s="258"/>
      <c r="FY74" s="257"/>
      <c r="FZ74" s="258"/>
      <c r="GA74" s="257"/>
      <c r="GB74" s="258"/>
      <c r="GC74" s="257"/>
      <c r="GD74" s="258"/>
      <c r="GE74" s="257"/>
      <c r="GF74" s="258"/>
      <c r="GG74" s="257"/>
      <c r="GH74" s="258"/>
      <c r="GI74" s="257"/>
      <c r="GJ74" s="258"/>
      <c r="GK74" s="257"/>
      <c r="GL74" s="258"/>
      <c r="GM74" s="257"/>
      <c r="GN74" s="257"/>
      <c r="GO74" s="257"/>
      <c r="GP74" s="258"/>
      <c r="GQ74" s="257"/>
      <c r="GR74" s="258"/>
      <c r="GS74" s="257"/>
      <c r="GT74" s="258"/>
      <c r="GU74" s="257"/>
      <c r="GV74" s="258"/>
      <c r="GW74" s="257"/>
      <c r="GX74" s="258"/>
      <c r="GY74" s="257"/>
      <c r="GZ74" s="258"/>
      <c r="HA74" s="257"/>
      <c r="HB74" s="258"/>
      <c r="HC74" s="257"/>
      <c r="HD74" s="258"/>
      <c r="HE74" s="257"/>
      <c r="HF74" s="258"/>
      <c r="HG74" s="257"/>
      <c r="HH74" s="258"/>
      <c r="HI74" s="257"/>
      <c r="HJ74" s="258"/>
      <c r="HK74" s="257"/>
      <c r="HL74" s="258"/>
      <c r="HM74" s="257"/>
      <c r="HN74" s="258"/>
      <c r="HO74" s="257"/>
      <c r="HP74" s="258"/>
      <c r="HQ74" s="257"/>
      <c r="HR74" s="258"/>
      <c r="HS74" s="257"/>
      <c r="HT74" s="258"/>
      <c r="HU74" s="257"/>
      <c r="HV74" s="258"/>
      <c r="HW74" s="257"/>
      <c r="HX74" s="258"/>
      <c r="HY74" s="257"/>
      <c r="HZ74" s="258" t="s">
        <v>195</v>
      </c>
      <c r="IA74" s="257"/>
      <c r="IB74" s="258"/>
      <c r="IE74" s="303">
        <f t="shared" si="0"/>
        <v>17</v>
      </c>
      <c r="IF74" s="303">
        <f t="shared" si="1"/>
        <v>14</v>
      </c>
      <c r="IG74" s="303">
        <f t="shared" si="2"/>
        <v>3</v>
      </c>
      <c r="IH74" s="303">
        <f t="shared" si="3"/>
        <v>0</v>
      </c>
    </row>
    <row r="75" spans="1:242" s="30" customFormat="1" x14ac:dyDescent="0.2">
      <c r="A75" s="143">
        <v>339</v>
      </c>
      <c r="B75" s="143" t="s">
        <v>2747</v>
      </c>
      <c r="C75" s="143"/>
      <c r="D75" s="143"/>
      <c r="E75" s="244"/>
      <c r="F75" s="259" t="s">
        <v>196</v>
      </c>
      <c r="G75" s="260" t="s">
        <v>196</v>
      </c>
      <c r="H75" s="259" t="s">
        <v>196</v>
      </c>
      <c r="I75" s="260" t="s">
        <v>196</v>
      </c>
      <c r="J75" s="259" t="s">
        <v>196</v>
      </c>
      <c r="K75" s="260" t="s">
        <v>196</v>
      </c>
      <c r="L75" s="259" t="s">
        <v>196</v>
      </c>
      <c r="M75" s="260" t="s">
        <v>196</v>
      </c>
      <c r="N75" s="257"/>
      <c r="O75" s="258"/>
      <c r="P75" s="257"/>
      <c r="Q75" s="258"/>
      <c r="R75" s="257"/>
      <c r="S75" s="258"/>
      <c r="T75" s="257"/>
      <c r="U75" s="258"/>
      <c r="V75" s="257"/>
      <c r="W75" s="258"/>
      <c r="X75" s="257"/>
      <c r="Y75" s="258"/>
      <c r="Z75" s="257"/>
      <c r="AA75" s="258"/>
      <c r="AB75" s="257"/>
      <c r="AC75" s="258"/>
      <c r="AD75" s="257"/>
      <c r="AE75" s="258"/>
      <c r="AF75" s="257"/>
      <c r="AG75" s="258"/>
      <c r="AH75" s="257"/>
      <c r="AI75" s="258"/>
      <c r="AJ75" s="257"/>
      <c r="AK75" s="258"/>
      <c r="AL75" s="257"/>
      <c r="AM75" s="258"/>
      <c r="AN75" s="257"/>
      <c r="AO75" s="258"/>
      <c r="AP75" s="257"/>
      <c r="AQ75" s="258"/>
      <c r="AR75" s="257"/>
      <c r="AS75" s="258"/>
      <c r="AT75" s="257"/>
      <c r="AU75" s="258"/>
      <c r="AV75" s="257"/>
      <c r="AW75" s="258"/>
      <c r="AX75" s="257"/>
      <c r="AY75" s="258"/>
      <c r="AZ75" s="257"/>
      <c r="BA75" s="258"/>
      <c r="BB75" s="257"/>
      <c r="BC75" s="258"/>
      <c r="BD75" s="257"/>
      <c r="BE75" s="258"/>
      <c r="BF75" s="257"/>
      <c r="BG75" s="258"/>
      <c r="BH75" s="257"/>
      <c r="BI75" s="258"/>
      <c r="BJ75" s="257"/>
      <c r="BK75" s="258"/>
      <c r="BL75" s="257" t="s">
        <v>195</v>
      </c>
      <c r="BM75" s="258"/>
      <c r="BN75" s="257"/>
      <c r="BO75" s="258"/>
      <c r="BP75" s="257"/>
      <c r="BQ75" s="258"/>
      <c r="BR75" s="257"/>
      <c r="BS75" s="258"/>
      <c r="BT75" s="257"/>
      <c r="BU75" s="258"/>
      <c r="BV75" s="257"/>
      <c r="BW75" s="258"/>
      <c r="BX75" s="257"/>
      <c r="BY75" s="258"/>
      <c r="BZ75" s="257"/>
      <c r="CA75" s="258"/>
      <c r="CB75" s="257"/>
      <c r="CC75" s="258"/>
      <c r="CD75" s="257"/>
      <c r="CE75" s="258"/>
      <c r="CF75" s="257"/>
      <c r="CG75" s="258"/>
      <c r="CH75" s="257"/>
      <c r="CI75" s="258"/>
      <c r="CJ75" s="257"/>
      <c r="CK75" s="258"/>
      <c r="CL75" s="257"/>
      <c r="CM75" s="258"/>
      <c r="CN75" s="257"/>
      <c r="CO75" s="258"/>
      <c r="CP75" s="257"/>
      <c r="CQ75" s="258"/>
      <c r="CR75" s="257"/>
      <c r="CS75" s="258"/>
      <c r="CT75" s="257"/>
      <c r="CU75" s="258"/>
      <c r="CV75" s="257"/>
      <c r="CW75" s="258"/>
      <c r="CX75" s="257"/>
      <c r="CY75" s="258"/>
      <c r="CZ75" s="257"/>
      <c r="DA75" s="258"/>
      <c r="DB75" s="257"/>
      <c r="DC75" s="258"/>
      <c r="DD75" s="257"/>
      <c r="DE75" s="258"/>
      <c r="DF75" s="257"/>
      <c r="DG75" s="258"/>
      <c r="DH75" s="257"/>
      <c r="DI75" s="258"/>
      <c r="DJ75" s="257"/>
      <c r="DK75" s="258"/>
      <c r="DL75" s="257"/>
      <c r="DM75" s="258"/>
      <c r="DN75" s="257"/>
      <c r="DO75" s="258"/>
      <c r="DP75" s="257"/>
      <c r="DQ75" s="258"/>
      <c r="DR75" s="257"/>
      <c r="DS75" s="258"/>
      <c r="DT75" s="257"/>
      <c r="DU75" s="258"/>
      <c r="DV75" s="257"/>
      <c r="DW75" s="258"/>
      <c r="DX75" s="257"/>
      <c r="DY75" s="258"/>
      <c r="DZ75" s="257"/>
      <c r="EA75" s="258"/>
      <c r="EB75" s="257"/>
      <c r="EC75" s="258"/>
      <c r="ED75" s="258" t="s">
        <v>195</v>
      </c>
      <c r="EE75" s="257"/>
      <c r="EF75" s="258"/>
      <c r="EG75" s="257"/>
      <c r="EH75" s="258"/>
      <c r="EI75" s="257"/>
      <c r="EJ75" s="258"/>
      <c r="EK75" s="257"/>
      <c r="EL75" s="258" t="s">
        <v>196</v>
      </c>
      <c r="EM75" s="257"/>
      <c r="EN75" s="258"/>
      <c r="EO75" s="257" t="s">
        <v>196</v>
      </c>
      <c r="EP75" s="257" t="s">
        <v>196</v>
      </c>
      <c r="EQ75" s="257" t="s">
        <v>196</v>
      </c>
      <c r="ER75" s="257" t="s">
        <v>196</v>
      </c>
      <c r="ES75" s="257"/>
      <c r="ET75" s="258" t="s">
        <v>196</v>
      </c>
      <c r="EU75" s="257"/>
      <c r="EV75" s="258"/>
      <c r="EW75" s="257"/>
      <c r="EX75" s="258"/>
      <c r="EY75" s="257"/>
      <c r="EZ75" s="258"/>
      <c r="FA75" s="257"/>
      <c r="FB75" s="258"/>
      <c r="FC75" s="257"/>
      <c r="FD75" s="258"/>
      <c r="FE75" s="257"/>
      <c r="FF75" s="258"/>
      <c r="FG75" s="257"/>
      <c r="FH75" s="258"/>
      <c r="FI75" s="257"/>
      <c r="FJ75" s="258"/>
      <c r="FK75" s="257"/>
      <c r="FL75" s="258"/>
      <c r="FM75" s="257"/>
      <c r="FN75" s="258"/>
      <c r="FO75" s="257"/>
      <c r="FP75" s="258"/>
      <c r="FQ75" s="257"/>
      <c r="FR75" s="258"/>
      <c r="FS75" s="257"/>
      <c r="FT75" s="258"/>
      <c r="FU75" s="257"/>
      <c r="FV75" s="258"/>
      <c r="FW75" s="257"/>
      <c r="FX75" s="258"/>
      <c r="FY75" s="257"/>
      <c r="FZ75" s="258"/>
      <c r="GA75" s="257"/>
      <c r="GB75" s="258"/>
      <c r="GC75" s="257"/>
      <c r="GD75" s="258"/>
      <c r="GE75" s="257"/>
      <c r="GF75" s="258"/>
      <c r="GG75" s="257"/>
      <c r="GH75" s="258"/>
      <c r="GI75" s="257"/>
      <c r="GJ75" s="258"/>
      <c r="GK75" s="257"/>
      <c r="GL75" s="258"/>
      <c r="GM75" s="257"/>
      <c r="GN75" s="257"/>
      <c r="GO75" s="257"/>
      <c r="GP75" s="258"/>
      <c r="GQ75" s="257"/>
      <c r="GR75" s="258"/>
      <c r="GS75" s="257"/>
      <c r="GT75" s="258"/>
      <c r="GU75" s="257"/>
      <c r="GV75" s="258"/>
      <c r="GW75" s="257"/>
      <c r="GX75" s="258"/>
      <c r="GY75" s="257"/>
      <c r="GZ75" s="258"/>
      <c r="HA75" s="257"/>
      <c r="HB75" s="258"/>
      <c r="HC75" s="257"/>
      <c r="HD75" s="258"/>
      <c r="HE75" s="257"/>
      <c r="HF75" s="258"/>
      <c r="HG75" s="257"/>
      <c r="HH75" s="258"/>
      <c r="HI75" s="257"/>
      <c r="HJ75" s="258"/>
      <c r="HK75" s="257"/>
      <c r="HL75" s="258"/>
      <c r="HM75" s="257"/>
      <c r="HN75" s="258"/>
      <c r="HO75" s="257"/>
      <c r="HP75" s="258"/>
      <c r="HQ75" s="257"/>
      <c r="HR75" s="258"/>
      <c r="HS75" s="257"/>
      <c r="HT75" s="258"/>
      <c r="HU75" s="257"/>
      <c r="HV75" s="258"/>
      <c r="HW75" s="257"/>
      <c r="HX75" s="258"/>
      <c r="HY75" s="257"/>
      <c r="HZ75" s="258" t="s">
        <v>195</v>
      </c>
      <c r="IA75" s="257"/>
      <c r="IB75" s="258"/>
      <c r="IE75" s="303">
        <f t="shared" si="0"/>
        <v>17</v>
      </c>
      <c r="IF75" s="303">
        <f t="shared" si="1"/>
        <v>14</v>
      </c>
      <c r="IG75" s="303">
        <f t="shared" si="2"/>
        <v>3</v>
      </c>
      <c r="IH75" s="303">
        <f t="shared" si="3"/>
        <v>0</v>
      </c>
    </row>
    <row r="76" spans="1:242" s="30" customFormat="1" x14ac:dyDescent="0.2">
      <c r="A76" s="143">
        <v>340</v>
      </c>
      <c r="B76" s="143" t="s">
        <v>2748</v>
      </c>
      <c r="C76" s="143"/>
      <c r="D76" s="143"/>
      <c r="E76" s="244"/>
      <c r="F76" s="259" t="s">
        <v>196</v>
      </c>
      <c r="G76" s="260" t="s">
        <v>196</v>
      </c>
      <c r="H76" s="259" t="s">
        <v>196</v>
      </c>
      <c r="I76" s="260" t="s">
        <v>196</v>
      </c>
      <c r="J76" s="259" t="s">
        <v>196</v>
      </c>
      <c r="K76" s="260" t="s">
        <v>196</v>
      </c>
      <c r="L76" s="259" t="s">
        <v>196</v>
      </c>
      <c r="M76" s="260" t="s">
        <v>196</v>
      </c>
      <c r="N76" s="257"/>
      <c r="O76" s="258"/>
      <c r="P76" s="257"/>
      <c r="Q76" s="258"/>
      <c r="R76" s="257"/>
      <c r="S76" s="258"/>
      <c r="T76" s="257"/>
      <c r="U76" s="258"/>
      <c r="V76" s="257"/>
      <c r="W76" s="258"/>
      <c r="X76" s="257"/>
      <c r="Y76" s="258"/>
      <c r="Z76" s="257"/>
      <c r="AA76" s="258"/>
      <c r="AB76" s="257"/>
      <c r="AC76" s="258"/>
      <c r="AD76" s="257"/>
      <c r="AE76" s="258"/>
      <c r="AF76" s="257"/>
      <c r="AG76" s="258"/>
      <c r="AH76" s="257"/>
      <c r="AI76" s="258"/>
      <c r="AJ76" s="257"/>
      <c r="AK76" s="258"/>
      <c r="AL76" s="257"/>
      <c r="AM76" s="258"/>
      <c r="AN76" s="257"/>
      <c r="AO76" s="258"/>
      <c r="AP76" s="257"/>
      <c r="AQ76" s="258"/>
      <c r="AR76" s="257"/>
      <c r="AS76" s="258"/>
      <c r="AT76" s="257"/>
      <c r="AU76" s="258"/>
      <c r="AV76" s="257"/>
      <c r="AW76" s="258"/>
      <c r="AX76" s="257"/>
      <c r="AY76" s="258"/>
      <c r="AZ76" s="257"/>
      <c r="BA76" s="258"/>
      <c r="BB76" s="257"/>
      <c r="BC76" s="258"/>
      <c r="BD76" s="257"/>
      <c r="BE76" s="258"/>
      <c r="BF76" s="257"/>
      <c r="BG76" s="258"/>
      <c r="BH76" s="257"/>
      <c r="BI76" s="258"/>
      <c r="BJ76" s="257"/>
      <c r="BK76" s="258"/>
      <c r="BL76" s="257" t="s">
        <v>195</v>
      </c>
      <c r="BM76" s="258"/>
      <c r="BN76" s="257"/>
      <c r="BO76" s="258"/>
      <c r="BP76" s="257"/>
      <c r="BQ76" s="258"/>
      <c r="BR76" s="257"/>
      <c r="BS76" s="258"/>
      <c r="BT76" s="257"/>
      <c r="BU76" s="258"/>
      <c r="BV76" s="257"/>
      <c r="BW76" s="258"/>
      <c r="BX76" s="257"/>
      <c r="BY76" s="258"/>
      <c r="BZ76" s="257"/>
      <c r="CA76" s="258"/>
      <c r="CB76" s="257"/>
      <c r="CC76" s="258"/>
      <c r="CD76" s="257"/>
      <c r="CE76" s="258"/>
      <c r="CF76" s="257"/>
      <c r="CG76" s="258"/>
      <c r="CH76" s="257"/>
      <c r="CI76" s="258"/>
      <c r="CJ76" s="257"/>
      <c r="CK76" s="258"/>
      <c r="CL76" s="257"/>
      <c r="CM76" s="258"/>
      <c r="CN76" s="257"/>
      <c r="CO76" s="258"/>
      <c r="CP76" s="257"/>
      <c r="CQ76" s="258"/>
      <c r="CR76" s="257"/>
      <c r="CS76" s="258"/>
      <c r="CT76" s="257"/>
      <c r="CU76" s="258"/>
      <c r="CV76" s="257"/>
      <c r="CW76" s="258"/>
      <c r="CX76" s="257"/>
      <c r="CY76" s="258"/>
      <c r="CZ76" s="257"/>
      <c r="DA76" s="258"/>
      <c r="DB76" s="257"/>
      <c r="DC76" s="258"/>
      <c r="DD76" s="257"/>
      <c r="DE76" s="258"/>
      <c r="DF76" s="257"/>
      <c r="DG76" s="258"/>
      <c r="DH76" s="257"/>
      <c r="DI76" s="258"/>
      <c r="DJ76" s="257"/>
      <c r="DK76" s="258"/>
      <c r="DL76" s="257"/>
      <c r="DM76" s="258"/>
      <c r="DN76" s="257"/>
      <c r="DO76" s="258"/>
      <c r="DP76" s="257"/>
      <c r="DQ76" s="258"/>
      <c r="DR76" s="257"/>
      <c r="DS76" s="258"/>
      <c r="DT76" s="257"/>
      <c r="DU76" s="258"/>
      <c r="DV76" s="257"/>
      <c r="DW76" s="258"/>
      <c r="DX76" s="257"/>
      <c r="DY76" s="258"/>
      <c r="DZ76" s="257"/>
      <c r="EA76" s="258"/>
      <c r="EB76" s="257"/>
      <c r="EC76" s="258"/>
      <c r="ED76" s="258" t="s">
        <v>195</v>
      </c>
      <c r="EE76" s="257"/>
      <c r="EF76" s="258"/>
      <c r="EG76" s="257"/>
      <c r="EH76" s="258"/>
      <c r="EI76" s="257"/>
      <c r="EJ76" s="258"/>
      <c r="EK76" s="257"/>
      <c r="EL76" s="258" t="s">
        <v>196</v>
      </c>
      <c r="EM76" s="257"/>
      <c r="EN76" s="258"/>
      <c r="EO76" s="257" t="s">
        <v>196</v>
      </c>
      <c r="EP76" s="257" t="s">
        <v>196</v>
      </c>
      <c r="EQ76" s="257" t="s">
        <v>196</v>
      </c>
      <c r="ER76" s="257" t="s">
        <v>196</v>
      </c>
      <c r="ES76" s="257"/>
      <c r="ET76" s="258" t="s">
        <v>195</v>
      </c>
      <c r="EU76" s="257"/>
      <c r="EV76" s="258"/>
      <c r="EW76" s="257"/>
      <c r="EX76" s="258"/>
      <c r="EY76" s="257"/>
      <c r="EZ76" s="258"/>
      <c r="FA76" s="257"/>
      <c r="FB76" s="258"/>
      <c r="FC76" s="257"/>
      <c r="FD76" s="258"/>
      <c r="FE76" s="257"/>
      <c r="FF76" s="258"/>
      <c r="FG76" s="257"/>
      <c r="FH76" s="258"/>
      <c r="FI76" s="257"/>
      <c r="FJ76" s="258"/>
      <c r="FK76" s="257"/>
      <c r="FL76" s="258"/>
      <c r="FM76" s="257"/>
      <c r="FN76" s="258"/>
      <c r="FO76" s="257"/>
      <c r="FP76" s="258"/>
      <c r="FQ76" s="257"/>
      <c r="FR76" s="258"/>
      <c r="FS76" s="257"/>
      <c r="FT76" s="258"/>
      <c r="FU76" s="257"/>
      <c r="FV76" s="258"/>
      <c r="FW76" s="257"/>
      <c r="FX76" s="258"/>
      <c r="FY76" s="257"/>
      <c r="FZ76" s="258"/>
      <c r="GA76" s="257"/>
      <c r="GB76" s="258"/>
      <c r="GC76" s="257"/>
      <c r="GD76" s="258"/>
      <c r="GE76" s="257"/>
      <c r="GF76" s="258"/>
      <c r="GG76" s="257"/>
      <c r="GH76" s="258"/>
      <c r="GI76" s="257"/>
      <c r="GJ76" s="258"/>
      <c r="GK76" s="257"/>
      <c r="GL76" s="258"/>
      <c r="GM76" s="257"/>
      <c r="GN76" s="257"/>
      <c r="GO76" s="257"/>
      <c r="GP76" s="258"/>
      <c r="GQ76" s="257"/>
      <c r="GR76" s="258"/>
      <c r="GS76" s="257"/>
      <c r="GT76" s="258"/>
      <c r="GU76" s="257"/>
      <c r="GV76" s="258"/>
      <c r="GW76" s="257"/>
      <c r="GX76" s="258"/>
      <c r="GY76" s="257"/>
      <c r="GZ76" s="258"/>
      <c r="HA76" s="257"/>
      <c r="HB76" s="258"/>
      <c r="HC76" s="257"/>
      <c r="HD76" s="258"/>
      <c r="HE76" s="257"/>
      <c r="HF76" s="258"/>
      <c r="HG76" s="257"/>
      <c r="HH76" s="258"/>
      <c r="HI76" s="257"/>
      <c r="HJ76" s="258"/>
      <c r="HK76" s="257"/>
      <c r="HL76" s="258"/>
      <c r="HM76" s="257"/>
      <c r="HN76" s="258"/>
      <c r="HO76" s="257"/>
      <c r="HP76" s="258"/>
      <c r="HQ76" s="257"/>
      <c r="HR76" s="258"/>
      <c r="HS76" s="257"/>
      <c r="HT76" s="258"/>
      <c r="HU76" s="257"/>
      <c r="HV76" s="258"/>
      <c r="HW76" s="257"/>
      <c r="HX76" s="258"/>
      <c r="HY76" s="257"/>
      <c r="HZ76" s="258" t="s">
        <v>195</v>
      </c>
      <c r="IA76" s="257"/>
      <c r="IB76" s="258"/>
      <c r="IE76" s="303">
        <f t="shared" si="0"/>
        <v>17</v>
      </c>
      <c r="IF76" s="303">
        <f t="shared" si="1"/>
        <v>13</v>
      </c>
      <c r="IG76" s="303">
        <f t="shared" si="2"/>
        <v>4</v>
      </c>
      <c r="IH76" s="303">
        <f t="shared" si="3"/>
        <v>0</v>
      </c>
    </row>
    <row r="77" spans="1:242" s="30" customFormat="1" x14ac:dyDescent="0.2">
      <c r="A77" s="143">
        <v>341</v>
      </c>
      <c r="B77" s="143" t="s">
        <v>2749</v>
      </c>
      <c r="C77" s="143"/>
      <c r="D77" s="143"/>
      <c r="E77" s="244"/>
      <c r="F77" s="259" t="s">
        <v>196</v>
      </c>
      <c r="G77" s="260" t="s">
        <v>196</v>
      </c>
      <c r="H77" s="259" t="s">
        <v>196</v>
      </c>
      <c r="I77" s="260" t="s">
        <v>196</v>
      </c>
      <c r="J77" s="259" t="s">
        <v>196</v>
      </c>
      <c r="K77" s="260" t="s">
        <v>196</v>
      </c>
      <c r="L77" s="259" t="s">
        <v>196</v>
      </c>
      <c r="M77" s="260" t="s">
        <v>196</v>
      </c>
      <c r="N77" s="257"/>
      <c r="O77" s="258"/>
      <c r="P77" s="257"/>
      <c r="Q77" s="258"/>
      <c r="R77" s="257"/>
      <c r="S77" s="258"/>
      <c r="T77" s="257"/>
      <c r="U77" s="258"/>
      <c r="V77" s="257"/>
      <c r="W77" s="258"/>
      <c r="X77" s="257"/>
      <c r="Y77" s="258"/>
      <c r="Z77" s="257"/>
      <c r="AA77" s="258"/>
      <c r="AB77" s="257"/>
      <c r="AC77" s="258"/>
      <c r="AD77" s="257"/>
      <c r="AE77" s="258"/>
      <c r="AF77" s="257"/>
      <c r="AG77" s="258"/>
      <c r="AH77" s="257"/>
      <c r="AI77" s="258"/>
      <c r="AJ77" s="257"/>
      <c r="AK77" s="258"/>
      <c r="AL77" s="257"/>
      <c r="AM77" s="258"/>
      <c r="AN77" s="257"/>
      <c r="AO77" s="258"/>
      <c r="AP77" s="257"/>
      <c r="AQ77" s="258"/>
      <c r="AR77" s="257"/>
      <c r="AS77" s="258"/>
      <c r="AT77" s="257"/>
      <c r="AU77" s="258"/>
      <c r="AV77" s="257"/>
      <c r="AW77" s="258"/>
      <c r="AX77" s="257"/>
      <c r="AY77" s="258"/>
      <c r="AZ77" s="257"/>
      <c r="BA77" s="258"/>
      <c r="BB77" s="257"/>
      <c r="BC77" s="258"/>
      <c r="BD77" s="257"/>
      <c r="BE77" s="258"/>
      <c r="BF77" s="257"/>
      <c r="BG77" s="258"/>
      <c r="BH77" s="257"/>
      <c r="BI77" s="258"/>
      <c r="BJ77" s="257"/>
      <c r="BK77" s="258"/>
      <c r="BL77" s="257"/>
      <c r="BM77" s="258"/>
      <c r="BN77" s="257"/>
      <c r="BO77" s="258"/>
      <c r="BP77" s="257"/>
      <c r="BQ77" s="258"/>
      <c r="BR77" s="257"/>
      <c r="BS77" s="258"/>
      <c r="BT77" s="257"/>
      <c r="BU77" s="258"/>
      <c r="BV77" s="257"/>
      <c r="BW77" s="258"/>
      <c r="BX77" s="257"/>
      <c r="BY77" s="258"/>
      <c r="BZ77" s="257"/>
      <c r="CA77" s="258"/>
      <c r="CB77" s="257"/>
      <c r="CC77" s="258"/>
      <c r="CD77" s="257"/>
      <c r="CE77" s="258"/>
      <c r="CF77" s="257"/>
      <c r="CG77" s="258"/>
      <c r="CH77" s="257"/>
      <c r="CI77" s="258"/>
      <c r="CJ77" s="257"/>
      <c r="CK77" s="258"/>
      <c r="CL77" s="257"/>
      <c r="CM77" s="258"/>
      <c r="CN77" s="257"/>
      <c r="CO77" s="258"/>
      <c r="CP77" s="257"/>
      <c r="CQ77" s="258"/>
      <c r="CR77" s="257"/>
      <c r="CS77" s="258"/>
      <c r="CT77" s="257"/>
      <c r="CU77" s="258"/>
      <c r="CV77" s="257"/>
      <c r="CW77" s="258"/>
      <c r="CX77" s="257"/>
      <c r="CY77" s="258"/>
      <c r="CZ77" s="257"/>
      <c r="DA77" s="258"/>
      <c r="DB77" s="257"/>
      <c r="DC77" s="258"/>
      <c r="DD77" s="257"/>
      <c r="DE77" s="258"/>
      <c r="DF77" s="257"/>
      <c r="DG77" s="258"/>
      <c r="DH77" s="257"/>
      <c r="DI77" s="258"/>
      <c r="DJ77" s="257"/>
      <c r="DK77" s="258"/>
      <c r="DL77" s="257"/>
      <c r="DM77" s="258"/>
      <c r="DN77" s="257"/>
      <c r="DO77" s="258"/>
      <c r="DP77" s="257"/>
      <c r="DQ77" s="258"/>
      <c r="DR77" s="257"/>
      <c r="DS77" s="258"/>
      <c r="DT77" s="257"/>
      <c r="DU77" s="258"/>
      <c r="DV77" s="257"/>
      <c r="DW77" s="258"/>
      <c r="DX77" s="257"/>
      <c r="DY77" s="258"/>
      <c r="DZ77" s="257"/>
      <c r="EA77" s="258"/>
      <c r="EB77" s="257"/>
      <c r="EC77" s="258"/>
      <c r="ED77" s="258" t="s">
        <v>195</v>
      </c>
      <c r="EE77" s="257"/>
      <c r="EF77" s="258"/>
      <c r="EG77" s="257"/>
      <c r="EH77" s="258"/>
      <c r="EI77" s="257"/>
      <c r="EJ77" s="258"/>
      <c r="EK77" s="257"/>
      <c r="EL77" s="258" t="s">
        <v>196</v>
      </c>
      <c r="EM77" s="257"/>
      <c r="EN77" s="258"/>
      <c r="EO77" s="257" t="s">
        <v>196</v>
      </c>
      <c r="EP77" s="257" t="s">
        <v>196</v>
      </c>
      <c r="EQ77" s="257" t="s">
        <v>196</v>
      </c>
      <c r="ER77" s="257" t="s">
        <v>196</v>
      </c>
      <c r="ES77" s="257"/>
      <c r="ET77" s="258" t="s">
        <v>195</v>
      </c>
      <c r="EU77" s="257"/>
      <c r="EV77" s="258"/>
      <c r="EW77" s="257"/>
      <c r="EX77" s="258"/>
      <c r="EY77" s="257"/>
      <c r="EZ77" s="258"/>
      <c r="FA77" s="257"/>
      <c r="FB77" s="258"/>
      <c r="FC77" s="257"/>
      <c r="FD77" s="258"/>
      <c r="FE77" s="257"/>
      <c r="FF77" s="258"/>
      <c r="FG77" s="257"/>
      <c r="FH77" s="258"/>
      <c r="FI77" s="257"/>
      <c r="FJ77" s="258"/>
      <c r="FK77" s="257"/>
      <c r="FL77" s="258"/>
      <c r="FM77" s="257"/>
      <c r="FN77" s="258"/>
      <c r="FO77" s="257"/>
      <c r="FP77" s="258"/>
      <c r="FQ77" s="257"/>
      <c r="FR77" s="258"/>
      <c r="FS77" s="257"/>
      <c r="FT77" s="258"/>
      <c r="FU77" s="257"/>
      <c r="FV77" s="258"/>
      <c r="FW77" s="257"/>
      <c r="FX77" s="258"/>
      <c r="FY77" s="257"/>
      <c r="FZ77" s="258"/>
      <c r="GA77" s="257"/>
      <c r="GB77" s="258"/>
      <c r="GC77" s="257"/>
      <c r="GD77" s="258"/>
      <c r="GE77" s="257"/>
      <c r="GF77" s="258"/>
      <c r="GG77" s="257"/>
      <c r="GH77" s="258"/>
      <c r="GI77" s="257"/>
      <c r="GJ77" s="258"/>
      <c r="GK77" s="257"/>
      <c r="GL77" s="258"/>
      <c r="GM77" s="257"/>
      <c r="GN77" s="257"/>
      <c r="GO77" s="257"/>
      <c r="GP77" s="258"/>
      <c r="GQ77" s="257"/>
      <c r="GR77" s="258"/>
      <c r="GS77" s="257"/>
      <c r="GT77" s="258"/>
      <c r="GU77" s="257"/>
      <c r="GV77" s="258"/>
      <c r="GW77" s="257"/>
      <c r="GX77" s="258"/>
      <c r="GY77" s="257"/>
      <c r="GZ77" s="258"/>
      <c r="HA77" s="257"/>
      <c r="HB77" s="258"/>
      <c r="HC77" s="257"/>
      <c r="HD77" s="258"/>
      <c r="HE77" s="257"/>
      <c r="HF77" s="258"/>
      <c r="HG77" s="257"/>
      <c r="HH77" s="258"/>
      <c r="HI77" s="257"/>
      <c r="HJ77" s="258"/>
      <c r="HK77" s="257"/>
      <c r="HL77" s="258"/>
      <c r="HM77" s="257"/>
      <c r="HN77" s="258"/>
      <c r="HO77" s="257"/>
      <c r="HP77" s="258"/>
      <c r="HQ77" s="257"/>
      <c r="HR77" s="258"/>
      <c r="HS77" s="257"/>
      <c r="HT77" s="258"/>
      <c r="HU77" s="257"/>
      <c r="HV77" s="258"/>
      <c r="HW77" s="257"/>
      <c r="HX77" s="258"/>
      <c r="HY77" s="257"/>
      <c r="HZ77" s="258" t="s">
        <v>195</v>
      </c>
      <c r="IA77" s="257"/>
      <c r="IB77" s="258"/>
      <c r="IE77" s="303">
        <f t="shared" ref="IE77:IE140" si="4">COUNTA(F77:HZ77)</f>
        <v>16</v>
      </c>
      <c r="IF77" s="303">
        <f t="shared" ref="IF77:IF140" si="5">COUNTIF(F77:HZ77,"n")</f>
        <v>13</v>
      </c>
      <c r="IG77" s="303">
        <f t="shared" ref="IG77:IG140" si="6">COUNTIF(F77:HZ77,"y")</f>
        <v>3</v>
      </c>
      <c r="IH77" s="303">
        <f t="shared" ref="IH77:IH140" si="7">IE77-IF77-IG77</f>
        <v>0</v>
      </c>
    </row>
    <row r="78" spans="1:242" s="30" customFormat="1" x14ac:dyDescent="0.2">
      <c r="A78" s="143">
        <v>342</v>
      </c>
      <c r="B78" s="143" t="s">
        <v>2750</v>
      </c>
      <c r="C78" s="143"/>
      <c r="D78" s="143"/>
      <c r="E78" s="244"/>
      <c r="F78" s="259" t="s">
        <v>196</v>
      </c>
      <c r="G78" s="260" t="s">
        <v>196</v>
      </c>
      <c r="H78" s="259" t="s">
        <v>196</v>
      </c>
      <c r="I78" s="260" t="s">
        <v>196</v>
      </c>
      <c r="J78" s="259" t="s">
        <v>196</v>
      </c>
      <c r="K78" s="260" t="s">
        <v>196</v>
      </c>
      <c r="L78" s="259" t="s">
        <v>196</v>
      </c>
      <c r="M78" s="260" t="s">
        <v>196</v>
      </c>
      <c r="N78" s="257"/>
      <c r="O78" s="258"/>
      <c r="P78" s="257"/>
      <c r="Q78" s="258"/>
      <c r="R78" s="257"/>
      <c r="S78" s="258"/>
      <c r="T78" s="257"/>
      <c r="U78" s="258"/>
      <c r="V78" s="257"/>
      <c r="W78" s="258"/>
      <c r="X78" s="257"/>
      <c r="Y78" s="258"/>
      <c r="Z78" s="257"/>
      <c r="AA78" s="258"/>
      <c r="AB78" s="257"/>
      <c r="AC78" s="258"/>
      <c r="AD78" s="257"/>
      <c r="AE78" s="258"/>
      <c r="AF78" s="257"/>
      <c r="AG78" s="258"/>
      <c r="AH78" s="257"/>
      <c r="AI78" s="258"/>
      <c r="AJ78" s="257"/>
      <c r="AK78" s="258"/>
      <c r="AL78" s="257"/>
      <c r="AM78" s="258"/>
      <c r="AN78" s="257"/>
      <c r="AO78" s="258"/>
      <c r="AP78" s="257"/>
      <c r="AQ78" s="258"/>
      <c r="AR78" s="257"/>
      <c r="AS78" s="258"/>
      <c r="AT78" s="257"/>
      <c r="AU78" s="258"/>
      <c r="AV78" s="257"/>
      <c r="AW78" s="258"/>
      <c r="AX78" s="257"/>
      <c r="AY78" s="258"/>
      <c r="AZ78" s="257"/>
      <c r="BA78" s="258"/>
      <c r="BB78" s="257"/>
      <c r="BC78" s="258"/>
      <c r="BD78" s="257"/>
      <c r="BE78" s="258"/>
      <c r="BF78" s="257"/>
      <c r="BG78" s="258"/>
      <c r="BH78" s="257"/>
      <c r="BI78" s="258"/>
      <c r="BJ78" s="257"/>
      <c r="BK78" s="258"/>
      <c r="BL78" s="257"/>
      <c r="BM78" s="258"/>
      <c r="BN78" s="257"/>
      <c r="BO78" s="258"/>
      <c r="BP78" s="257"/>
      <c r="BQ78" s="258"/>
      <c r="BR78" s="257"/>
      <c r="BS78" s="258"/>
      <c r="BT78" s="257"/>
      <c r="BU78" s="258"/>
      <c r="BV78" s="257"/>
      <c r="BW78" s="258"/>
      <c r="BX78" s="257"/>
      <c r="BY78" s="258"/>
      <c r="BZ78" s="257"/>
      <c r="CA78" s="258"/>
      <c r="CB78" s="257"/>
      <c r="CC78" s="258"/>
      <c r="CD78" s="257"/>
      <c r="CE78" s="258"/>
      <c r="CF78" s="257"/>
      <c r="CG78" s="258"/>
      <c r="CH78" s="257"/>
      <c r="CI78" s="258"/>
      <c r="CJ78" s="257"/>
      <c r="CK78" s="258"/>
      <c r="CL78" s="257"/>
      <c r="CM78" s="258"/>
      <c r="CN78" s="257"/>
      <c r="CO78" s="258"/>
      <c r="CP78" s="257"/>
      <c r="CQ78" s="258"/>
      <c r="CR78" s="257"/>
      <c r="CS78" s="258"/>
      <c r="CT78" s="257"/>
      <c r="CU78" s="258"/>
      <c r="CV78" s="257"/>
      <c r="CW78" s="258"/>
      <c r="CX78" s="257"/>
      <c r="CY78" s="258"/>
      <c r="CZ78" s="257"/>
      <c r="DA78" s="258"/>
      <c r="DB78" s="257"/>
      <c r="DC78" s="258"/>
      <c r="DD78" s="257"/>
      <c r="DE78" s="258"/>
      <c r="DF78" s="257"/>
      <c r="DG78" s="258"/>
      <c r="DH78" s="257"/>
      <c r="DI78" s="258"/>
      <c r="DJ78" s="257"/>
      <c r="DK78" s="258"/>
      <c r="DL78" s="257"/>
      <c r="DM78" s="258"/>
      <c r="DN78" s="257"/>
      <c r="DO78" s="258"/>
      <c r="DP78" s="257"/>
      <c r="DQ78" s="258"/>
      <c r="DR78" s="257"/>
      <c r="DS78" s="258"/>
      <c r="DT78" s="257"/>
      <c r="DU78" s="258"/>
      <c r="DV78" s="257"/>
      <c r="DW78" s="258"/>
      <c r="DX78" s="257"/>
      <c r="DY78" s="258"/>
      <c r="DZ78" s="257"/>
      <c r="EA78" s="258"/>
      <c r="EB78" s="257"/>
      <c r="EC78" s="258"/>
      <c r="ED78" s="258" t="s">
        <v>195</v>
      </c>
      <c r="EE78" s="257"/>
      <c r="EF78" s="258"/>
      <c r="EG78" s="257"/>
      <c r="EH78" s="258"/>
      <c r="EI78" s="257"/>
      <c r="EJ78" s="258"/>
      <c r="EK78" s="257"/>
      <c r="EL78" s="258" t="s">
        <v>196</v>
      </c>
      <c r="EM78" s="257"/>
      <c r="EN78" s="258"/>
      <c r="EO78" s="257" t="s">
        <v>196</v>
      </c>
      <c r="EP78" s="257" t="s">
        <v>196</v>
      </c>
      <c r="EQ78" s="257" t="s">
        <v>196</v>
      </c>
      <c r="ER78" s="257" t="s">
        <v>196</v>
      </c>
      <c r="ES78" s="257"/>
      <c r="ET78" s="258" t="s">
        <v>195</v>
      </c>
      <c r="EU78" s="257"/>
      <c r="EV78" s="258"/>
      <c r="EW78" s="257"/>
      <c r="EX78" s="258"/>
      <c r="EY78" s="257"/>
      <c r="EZ78" s="258"/>
      <c r="FA78" s="257"/>
      <c r="FB78" s="258"/>
      <c r="FC78" s="257"/>
      <c r="FD78" s="258"/>
      <c r="FE78" s="257"/>
      <c r="FF78" s="258"/>
      <c r="FG78" s="257"/>
      <c r="FH78" s="258"/>
      <c r="FI78" s="257"/>
      <c r="FJ78" s="258"/>
      <c r="FK78" s="257"/>
      <c r="FL78" s="258"/>
      <c r="FM78" s="257"/>
      <c r="FN78" s="258"/>
      <c r="FO78" s="257"/>
      <c r="FP78" s="258"/>
      <c r="FQ78" s="257"/>
      <c r="FR78" s="258"/>
      <c r="FS78" s="257"/>
      <c r="FT78" s="258"/>
      <c r="FU78" s="257"/>
      <c r="FV78" s="258"/>
      <c r="FW78" s="257"/>
      <c r="FX78" s="258"/>
      <c r="FY78" s="257"/>
      <c r="FZ78" s="258"/>
      <c r="GA78" s="257"/>
      <c r="GB78" s="258"/>
      <c r="GC78" s="257"/>
      <c r="GD78" s="258"/>
      <c r="GE78" s="257"/>
      <c r="GF78" s="258"/>
      <c r="GG78" s="257"/>
      <c r="GH78" s="258"/>
      <c r="GI78" s="257"/>
      <c r="GJ78" s="258"/>
      <c r="GK78" s="257"/>
      <c r="GL78" s="258"/>
      <c r="GM78" s="257"/>
      <c r="GN78" s="257"/>
      <c r="GO78" s="257"/>
      <c r="GP78" s="258"/>
      <c r="GQ78" s="257"/>
      <c r="GR78" s="258"/>
      <c r="GS78" s="257"/>
      <c r="GT78" s="258"/>
      <c r="GU78" s="257"/>
      <c r="GV78" s="258"/>
      <c r="GW78" s="257"/>
      <c r="GX78" s="258"/>
      <c r="GY78" s="257"/>
      <c r="GZ78" s="258"/>
      <c r="HA78" s="257"/>
      <c r="HB78" s="258"/>
      <c r="HC78" s="257"/>
      <c r="HD78" s="258"/>
      <c r="HE78" s="257"/>
      <c r="HF78" s="258"/>
      <c r="HG78" s="257"/>
      <c r="HH78" s="258"/>
      <c r="HI78" s="257"/>
      <c r="HJ78" s="258"/>
      <c r="HK78" s="257"/>
      <c r="HL78" s="258"/>
      <c r="HM78" s="257"/>
      <c r="HN78" s="258"/>
      <c r="HO78" s="257"/>
      <c r="HP78" s="258"/>
      <c r="HQ78" s="257"/>
      <c r="HR78" s="258"/>
      <c r="HS78" s="257"/>
      <c r="HT78" s="258"/>
      <c r="HU78" s="257"/>
      <c r="HV78" s="258"/>
      <c r="HW78" s="257"/>
      <c r="HX78" s="258"/>
      <c r="HY78" s="257"/>
      <c r="HZ78" s="258" t="s">
        <v>195</v>
      </c>
      <c r="IA78" s="257"/>
      <c r="IB78" s="258"/>
      <c r="IE78" s="303">
        <f t="shared" si="4"/>
        <v>16</v>
      </c>
      <c r="IF78" s="303">
        <f t="shared" si="5"/>
        <v>13</v>
      </c>
      <c r="IG78" s="303">
        <f t="shared" si="6"/>
        <v>3</v>
      </c>
      <c r="IH78" s="303">
        <f t="shared" si="7"/>
        <v>0</v>
      </c>
    </row>
    <row r="79" spans="1:242" s="30" customFormat="1" x14ac:dyDescent="0.2">
      <c r="A79" s="143">
        <v>343</v>
      </c>
      <c r="B79" s="143" t="s">
        <v>2751</v>
      </c>
      <c r="C79" s="143"/>
      <c r="D79" s="143"/>
      <c r="E79" s="244"/>
      <c r="F79" s="259" t="s">
        <v>196</v>
      </c>
      <c r="G79" s="260" t="s">
        <v>196</v>
      </c>
      <c r="H79" s="259" t="s">
        <v>196</v>
      </c>
      <c r="I79" s="260" t="s">
        <v>196</v>
      </c>
      <c r="J79" s="259" t="s">
        <v>196</v>
      </c>
      <c r="K79" s="260" t="s">
        <v>196</v>
      </c>
      <c r="L79" s="259" t="s">
        <v>196</v>
      </c>
      <c r="M79" s="260" t="s">
        <v>196</v>
      </c>
      <c r="N79" s="257"/>
      <c r="O79" s="258"/>
      <c r="P79" s="257"/>
      <c r="Q79" s="258"/>
      <c r="R79" s="257"/>
      <c r="S79" s="258"/>
      <c r="T79" s="257"/>
      <c r="U79" s="258"/>
      <c r="V79" s="257"/>
      <c r="W79" s="258"/>
      <c r="X79" s="257"/>
      <c r="Y79" s="258"/>
      <c r="Z79" s="257"/>
      <c r="AA79" s="258"/>
      <c r="AB79" s="257"/>
      <c r="AC79" s="258"/>
      <c r="AD79" s="257"/>
      <c r="AE79" s="258"/>
      <c r="AF79" s="257"/>
      <c r="AG79" s="258"/>
      <c r="AH79" s="257"/>
      <c r="AI79" s="258"/>
      <c r="AJ79" s="257"/>
      <c r="AK79" s="258"/>
      <c r="AL79" s="257"/>
      <c r="AM79" s="258"/>
      <c r="AN79" s="257"/>
      <c r="AO79" s="258"/>
      <c r="AP79" s="257"/>
      <c r="AQ79" s="258"/>
      <c r="AR79" s="257"/>
      <c r="AS79" s="258"/>
      <c r="AT79" s="257"/>
      <c r="AU79" s="258"/>
      <c r="AV79" s="257"/>
      <c r="AW79" s="258"/>
      <c r="AX79" s="257"/>
      <c r="AY79" s="258"/>
      <c r="AZ79" s="257"/>
      <c r="BA79" s="258"/>
      <c r="BB79" s="257"/>
      <c r="BC79" s="258"/>
      <c r="BD79" s="257"/>
      <c r="BE79" s="258"/>
      <c r="BF79" s="257"/>
      <c r="BG79" s="258"/>
      <c r="BH79" s="257"/>
      <c r="BI79" s="258"/>
      <c r="BJ79" s="257"/>
      <c r="BK79" s="258"/>
      <c r="BL79" s="257"/>
      <c r="BM79" s="258"/>
      <c r="BN79" s="257"/>
      <c r="BO79" s="258"/>
      <c r="BP79" s="257"/>
      <c r="BQ79" s="258"/>
      <c r="BR79" s="257"/>
      <c r="BS79" s="258"/>
      <c r="BT79" s="257"/>
      <c r="BU79" s="258"/>
      <c r="BV79" s="257"/>
      <c r="BW79" s="258"/>
      <c r="BX79" s="257"/>
      <c r="BY79" s="258"/>
      <c r="BZ79" s="257"/>
      <c r="CA79" s="258"/>
      <c r="CB79" s="257"/>
      <c r="CC79" s="258"/>
      <c r="CD79" s="257"/>
      <c r="CE79" s="258"/>
      <c r="CF79" s="257"/>
      <c r="CG79" s="258"/>
      <c r="CH79" s="257"/>
      <c r="CI79" s="258"/>
      <c r="CJ79" s="257"/>
      <c r="CK79" s="258"/>
      <c r="CL79" s="257"/>
      <c r="CM79" s="258"/>
      <c r="CN79" s="257"/>
      <c r="CO79" s="258"/>
      <c r="CP79" s="257"/>
      <c r="CQ79" s="258"/>
      <c r="CR79" s="257"/>
      <c r="CS79" s="258"/>
      <c r="CT79" s="257"/>
      <c r="CU79" s="258"/>
      <c r="CV79" s="257"/>
      <c r="CW79" s="258"/>
      <c r="CX79" s="257"/>
      <c r="CY79" s="258"/>
      <c r="CZ79" s="257"/>
      <c r="DA79" s="258"/>
      <c r="DB79" s="257"/>
      <c r="DC79" s="258"/>
      <c r="DD79" s="257"/>
      <c r="DE79" s="258"/>
      <c r="DF79" s="257"/>
      <c r="DG79" s="258"/>
      <c r="DH79" s="257"/>
      <c r="DI79" s="258"/>
      <c r="DJ79" s="257"/>
      <c r="DK79" s="258"/>
      <c r="DL79" s="257"/>
      <c r="DM79" s="258"/>
      <c r="DN79" s="257"/>
      <c r="DO79" s="258"/>
      <c r="DP79" s="257"/>
      <c r="DQ79" s="258"/>
      <c r="DR79" s="257"/>
      <c r="DS79" s="258"/>
      <c r="DT79" s="257"/>
      <c r="DU79" s="258"/>
      <c r="DV79" s="257"/>
      <c r="DW79" s="258"/>
      <c r="DX79" s="257"/>
      <c r="DY79" s="258"/>
      <c r="DZ79" s="257"/>
      <c r="EA79" s="258"/>
      <c r="EB79" s="257"/>
      <c r="EC79" s="258"/>
      <c r="ED79" s="258" t="s">
        <v>195</v>
      </c>
      <c r="EE79" s="257"/>
      <c r="EF79" s="258"/>
      <c r="EG79" s="257"/>
      <c r="EH79" s="258"/>
      <c r="EI79" s="257"/>
      <c r="EJ79" s="258"/>
      <c r="EK79" s="257"/>
      <c r="EL79" s="258" t="s">
        <v>196</v>
      </c>
      <c r="EM79" s="257"/>
      <c r="EN79" s="258"/>
      <c r="EO79" s="257" t="s">
        <v>196</v>
      </c>
      <c r="EP79" s="257" t="s">
        <v>196</v>
      </c>
      <c r="EQ79" s="257" t="s">
        <v>196</v>
      </c>
      <c r="ER79" s="257" t="s">
        <v>196</v>
      </c>
      <c r="ES79" s="257"/>
      <c r="ET79" s="258" t="s">
        <v>195</v>
      </c>
      <c r="EU79" s="257"/>
      <c r="EV79" s="258"/>
      <c r="EW79" s="257"/>
      <c r="EX79" s="258"/>
      <c r="EY79" s="257"/>
      <c r="EZ79" s="258"/>
      <c r="FA79" s="257"/>
      <c r="FB79" s="258"/>
      <c r="FC79" s="257"/>
      <c r="FD79" s="258"/>
      <c r="FE79" s="257"/>
      <c r="FF79" s="258"/>
      <c r="FG79" s="257"/>
      <c r="FH79" s="258"/>
      <c r="FI79" s="257"/>
      <c r="FJ79" s="258"/>
      <c r="FK79" s="257"/>
      <c r="FL79" s="258"/>
      <c r="FM79" s="257"/>
      <c r="FN79" s="258"/>
      <c r="FO79" s="257"/>
      <c r="FP79" s="258"/>
      <c r="FQ79" s="257"/>
      <c r="FR79" s="258"/>
      <c r="FS79" s="257"/>
      <c r="FT79" s="258"/>
      <c r="FU79" s="257"/>
      <c r="FV79" s="258"/>
      <c r="FW79" s="257"/>
      <c r="FX79" s="258"/>
      <c r="FY79" s="257"/>
      <c r="FZ79" s="258"/>
      <c r="GA79" s="257"/>
      <c r="GB79" s="258"/>
      <c r="GC79" s="257"/>
      <c r="GD79" s="258"/>
      <c r="GE79" s="257"/>
      <c r="GF79" s="258"/>
      <c r="GG79" s="257"/>
      <c r="GH79" s="258"/>
      <c r="GI79" s="257"/>
      <c r="GJ79" s="258"/>
      <c r="GK79" s="257"/>
      <c r="GL79" s="258"/>
      <c r="GM79" s="257"/>
      <c r="GN79" s="257"/>
      <c r="GO79" s="257"/>
      <c r="GP79" s="258"/>
      <c r="GQ79" s="257"/>
      <c r="GR79" s="258"/>
      <c r="GS79" s="257"/>
      <c r="GT79" s="258"/>
      <c r="GU79" s="257"/>
      <c r="GV79" s="258"/>
      <c r="GW79" s="257"/>
      <c r="GX79" s="258"/>
      <c r="GY79" s="257"/>
      <c r="GZ79" s="258"/>
      <c r="HA79" s="257"/>
      <c r="HB79" s="258"/>
      <c r="HC79" s="257"/>
      <c r="HD79" s="258"/>
      <c r="HE79" s="257"/>
      <c r="HF79" s="258"/>
      <c r="HG79" s="257"/>
      <c r="HH79" s="258"/>
      <c r="HI79" s="257"/>
      <c r="HJ79" s="258"/>
      <c r="HK79" s="257"/>
      <c r="HL79" s="258"/>
      <c r="HM79" s="257"/>
      <c r="HN79" s="258"/>
      <c r="HO79" s="257"/>
      <c r="HP79" s="258"/>
      <c r="HQ79" s="257"/>
      <c r="HR79" s="258"/>
      <c r="HS79" s="257"/>
      <c r="HT79" s="258"/>
      <c r="HU79" s="257"/>
      <c r="HV79" s="258"/>
      <c r="HW79" s="257"/>
      <c r="HX79" s="258"/>
      <c r="HY79" s="257"/>
      <c r="HZ79" s="258" t="s">
        <v>195</v>
      </c>
      <c r="IA79" s="257"/>
      <c r="IB79" s="258"/>
      <c r="IE79" s="303">
        <f t="shared" si="4"/>
        <v>16</v>
      </c>
      <c r="IF79" s="303">
        <f t="shared" si="5"/>
        <v>13</v>
      </c>
      <c r="IG79" s="303">
        <f t="shared" si="6"/>
        <v>3</v>
      </c>
      <c r="IH79" s="303">
        <f t="shared" si="7"/>
        <v>0</v>
      </c>
    </row>
    <row r="80" spans="1:242" s="30" customFormat="1" x14ac:dyDescent="0.2">
      <c r="A80" s="143">
        <v>344</v>
      </c>
      <c r="B80" s="143" t="s">
        <v>2752</v>
      </c>
      <c r="C80" s="143"/>
      <c r="D80" s="143"/>
      <c r="E80" s="244"/>
      <c r="F80" s="259" t="s">
        <v>196</v>
      </c>
      <c r="G80" s="260" t="s">
        <v>196</v>
      </c>
      <c r="H80" s="259" t="s">
        <v>196</v>
      </c>
      <c r="I80" s="260" t="s">
        <v>196</v>
      </c>
      <c r="J80" s="259" t="s">
        <v>196</v>
      </c>
      <c r="K80" s="260" t="s">
        <v>196</v>
      </c>
      <c r="L80" s="259" t="s">
        <v>196</v>
      </c>
      <c r="M80" s="260" t="s">
        <v>196</v>
      </c>
      <c r="N80" s="257"/>
      <c r="O80" s="258"/>
      <c r="P80" s="257"/>
      <c r="Q80" s="258"/>
      <c r="R80" s="257"/>
      <c r="S80" s="258"/>
      <c r="T80" s="257"/>
      <c r="U80" s="258"/>
      <c r="V80" s="257"/>
      <c r="W80" s="258"/>
      <c r="X80" s="257"/>
      <c r="Y80" s="258"/>
      <c r="Z80" s="257"/>
      <c r="AA80" s="258"/>
      <c r="AB80" s="257"/>
      <c r="AC80" s="258"/>
      <c r="AD80" s="257"/>
      <c r="AE80" s="258"/>
      <c r="AF80" s="257"/>
      <c r="AG80" s="258"/>
      <c r="AH80" s="257"/>
      <c r="AI80" s="258"/>
      <c r="AJ80" s="257"/>
      <c r="AK80" s="258"/>
      <c r="AL80" s="257"/>
      <c r="AM80" s="258"/>
      <c r="AN80" s="257"/>
      <c r="AO80" s="258"/>
      <c r="AP80" s="257"/>
      <c r="AQ80" s="258"/>
      <c r="AR80" s="257"/>
      <c r="AS80" s="258"/>
      <c r="AT80" s="257"/>
      <c r="AU80" s="258"/>
      <c r="AV80" s="257"/>
      <c r="AW80" s="258"/>
      <c r="AX80" s="257"/>
      <c r="AY80" s="258"/>
      <c r="AZ80" s="257"/>
      <c r="BA80" s="258"/>
      <c r="BB80" s="257"/>
      <c r="BC80" s="258"/>
      <c r="BD80" s="257"/>
      <c r="BE80" s="258"/>
      <c r="BF80" s="257"/>
      <c r="BG80" s="258"/>
      <c r="BH80" s="257"/>
      <c r="BI80" s="258"/>
      <c r="BJ80" s="257"/>
      <c r="BK80" s="258"/>
      <c r="BL80" s="257"/>
      <c r="BM80" s="258"/>
      <c r="BN80" s="257"/>
      <c r="BO80" s="258"/>
      <c r="BP80" s="257"/>
      <c r="BQ80" s="258"/>
      <c r="BR80" s="257"/>
      <c r="BS80" s="258"/>
      <c r="BT80" s="257"/>
      <c r="BU80" s="258"/>
      <c r="BV80" s="257"/>
      <c r="BW80" s="258"/>
      <c r="BX80" s="257"/>
      <c r="BY80" s="258"/>
      <c r="BZ80" s="257"/>
      <c r="CA80" s="258"/>
      <c r="CB80" s="257"/>
      <c r="CC80" s="258"/>
      <c r="CD80" s="257"/>
      <c r="CE80" s="258"/>
      <c r="CF80" s="257"/>
      <c r="CG80" s="258"/>
      <c r="CH80" s="257"/>
      <c r="CI80" s="258"/>
      <c r="CJ80" s="257"/>
      <c r="CK80" s="258"/>
      <c r="CL80" s="257"/>
      <c r="CM80" s="258"/>
      <c r="CN80" s="257"/>
      <c r="CO80" s="258"/>
      <c r="CP80" s="257"/>
      <c r="CQ80" s="258"/>
      <c r="CR80" s="257"/>
      <c r="CS80" s="258"/>
      <c r="CT80" s="257"/>
      <c r="CU80" s="258"/>
      <c r="CV80" s="257"/>
      <c r="CW80" s="258"/>
      <c r="CX80" s="257"/>
      <c r="CY80" s="258"/>
      <c r="CZ80" s="257"/>
      <c r="DA80" s="258"/>
      <c r="DB80" s="257"/>
      <c r="DC80" s="258"/>
      <c r="DD80" s="257"/>
      <c r="DE80" s="258"/>
      <c r="DF80" s="257"/>
      <c r="DG80" s="258"/>
      <c r="DH80" s="257"/>
      <c r="DI80" s="258"/>
      <c r="DJ80" s="257"/>
      <c r="DK80" s="258"/>
      <c r="DL80" s="257"/>
      <c r="DM80" s="258"/>
      <c r="DN80" s="257"/>
      <c r="DO80" s="258"/>
      <c r="DP80" s="257"/>
      <c r="DQ80" s="258"/>
      <c r="DR80" s="257"/>
      <c r="DS80" s="258"/>
      <c r="DT80" s="257"/>
      <c r="DU80" s="258"/>
      <c r="DV80" s="257"/>
      <c r="DW80" s="258"/>
      <c r="DX80" s="257"/>
      <c r="DY80" s="258"/>
      <c r="DZ80" s="257"/>
      <c r="EA80" s="258"/>
      <c r="EB80" s="257"/>
      <c r="EC80" s="258"/>
      <c r="ED80" s="258" t="s">
        <v>195</v>
      </c>
      <c r="EE80" s="257"/>
      <c r="EF80" s="258"/>
      <c r="EG80" s="257"/>
      <c r="EH80" s="258"/>
      <c r="EI80" s="257"/>
      <c r="EJ80" s="258"/>
      <c r="EK80" s="257"/>
      <c r="EL80" s="258" t="s">
        <v>196</v>
      </c>
      <c r="EM80" s="257"/>
      <c r="EN80" s="258"/>
      <c r="EO80" s="257" t="s">
        <v>196</v>
      </c>
      <c r="EP80" s="257" t="s">
        <v>196</v>
      </c>
      <c r="EQ80" s="257" t="s">
        <v>196</v>
      </c>
      <c r="ER80" s="257" t="s">
        <v>196</v>
      </c>
      <c r="ES80" s="257"/>
      <c r="ET80" s="258" t="s">
        <v>195</v>
      </c>
      <c r="EU80" s="257"/>
      <c r="EV80" s="258"/>
      <c r="EW80" s="257"/>
      <c r="EX80" s="258"/>
      <c r="EY80" s="257"/>
      <c r="EZ80" s="258"/>
      <c r="FA80" s="257"/>
      <c r="FB80" s="258"/>
      <c r="FC80" s="257"/>
      <c r="FD80" s="258"/>
      <c r="FE80" s="257"/>
      <c r="FF80" s="258"/>
      <c r="FG80" s="257"/>
      <c r="FH80" s="258"/>
      <c r="FI80" s="257"/>
      <c r="FJ80" s="258"/>
      <c r="FK80" s="257"/>
      <c r="FL80" s="258"/>
      <c r="FM80" s="257"/>
      <c r="FN80" s="258"/>
      <c r="FO80" s="257"/>
      <c r="FP80" s="258"/>
      <c r="FQ80" s="257"/>
      <c r="FR80" s="258"/>
      <c r="FS80" s="257"/>
      <c r="FT80" s="258"/>
      <c r="FU80" s="257"/>
      <c r="FV80" s="258"/>
      <c r="FW80" s="257"/>
      <c r="FX80" s="258"/>
      <c r="FY80" s="257"/>
      <c r="FZ80" s="258"/>
      <c r="GA80" s="257"/>
      <c r="GB80" s="258"/>
      <c r="GC80" s="257"/>
      <c r="GD80" s="258"/>
      <c r="GE80" s="257"/>
      <c r="GF80" s="258"/>
      <c r="GG80" s="257"/>
      <c r="GH80" s="258"/>
      <c r="GI80" s="257"/>
      <c r="GJ80" s="258"/>
      <c r="GK80" s="257"/>
      <c r="GL80" s="258"/>
      <c r="GM80" s="257"/>
      <c r="GN80" s="257"/>
      <c r="GO80" s="257"/>
      <c r="GP80" s="258"/>
      <c r="GQ80" s="257"/>
      <c r="GR80" s="258"/>
      <c r="GS80" s="257"/>
      <c r="GT80" s="258"/>
      <c r="GU80" s="257"/>
      <c r="GV80" s="258"/>
      <c r="GW80" s="257"/>
      <c r="GX80" s="258"/>
      <c r="GY80" s="257"/>
      <c r="GZ80" s="258"/>
      <c r="HA80" s="257"/>
      <c r="HB80" s="258"/>
      <c r="HC80" s="257"/>
      <c r="HD80" s="258"/>
      <c r="HE80" s="257"/>
      <c r="HF80" s="258"/>
      <c r="HG80" s="257"/>
      <c r="HH80" s="258"/>
      <c r="HI80" s="257"/>
      <c r="HJ80" s="258"/>
      <c r="HK80" s="257"/>
      <c r="HL80" s="258"/>
      <c r="HM80" s="257"/>
      <c r="HN80" s="258"/>
      <c r="HO80" s="257"/>
      <c r="HP80" s="258"/>
      <c r="HQ80" s="257"/>
      <c r="HR80" s="258"/>
      <c r="HS80" s="257"/>
      <c r="HT80" s="258"/>
      <c r="HU80" s="257"/>
      <c r="HV80" s="258"/>
      <c r="HW80" s="257"/>
      <c r="HX80" s="258"/>
      <c r="HY80" s="257"/>
      <c r="HZ80" s="258" t="s">
        <v>195</v>
      </c>
      <c r="IA80" s="257"/>
      <c r="IB80" s="258"/>
      <c r="IE80" s="303">
        <f t="shared" si="4"/>
        <v>16</v>
      </c>
      <c r="IF80" s="303">
        <f t="shared" si="5"/>
        <v>13</v>
      </c>
      <c r="IG80" s="303">
        <f t="shared" si="6"/>
        <v>3</v>
      </c>
      <c r="IH80" s="303">
        <f t="shared" si="7"/>
        <v>0</v>
      </c>
    </row>
    <row r="81" spans="1:242" s="30" customFormat="1" x14ac:dyDescent="0.2">
      <c r="A81" s="143">
        <v>345</v>
      </c>
      <c r="B81" s="143" t="s">
        <v>2753</v>
      </c>
      <c r="C81" s="143"/>
      <c r="D81" s="143"/>
      <c r="E81" s="244"/>
      <c r="F81" s="259" t="s">
        <v>196</v>
      </c>
      <c r="G81" s="260" t="s">
        <v>196</v>
      </c>
      <c r="H81" s="259" t="s">
        <v>196</v>
      </c>
      <c r="I81" s="260" t="s">
        <v>196</v>
      </c>
      <c r="J81" s="259" t="s">
        <v>196</v>
      </c>
      <c r="K81" s="260" t="s">
        <v>196</v>
      </c>
      <c r="L81" s="259" t="s">
        <v>196</v>
      </c>
      <c r="M81" s="260" t="s">
        <v>196</v>
      </c>
      <c r="N81" s="257"/>
      <c r="O81" s="258"/>
      <c r="P81" s="257"/>
      <c r="Q81" s="258"/>
      <c r="R81" s="257"/>
      <c r="S81" s="258"/>
      <c r="T81" s="257"/>
      <c r="U81" s="258"/>
      <c r="V81" s="257"/>
      <c r="W81" s="258"/>
      <c r="X81" s="257"/>
      <c r="Y81" s="258"/>
      <c r="Z81" s="257"/>
      <c r="AA81" s="258"/>
      <c r="AB81" s="257"/>
      <c r="AC81" s="258"/>
      <c r="AD81" s="257"/>
      <c r="AE81" s="258"/>
      <c r="AF81" s="257"/>
      <c r="AG81" s="258"/>
      <c r="AH81" s="257"/>
      <c r="AI81" s="258"/>
      <c r="AJ81" s="257"/>
      <c r="AK81" s="258"/>
      <c r="AL81" s="257"/>
      <c r="AM81" s="258"/>
      <c r="AN81" s="257"/>
      <c r="AO81" s="258"/>
      <c r="AP81" s="257"/>
      <c r="AQ81" s="258"/>
      <c r="AR81" s="257"/>
      <c r="AS81" s="258"/>
      <c r="AT81" s="257"/>
      <c r="AU81" s="258"/>
      <c r="AV81" s="257"/>
      <c r="AW81" s="258"/>
      <c r="AX81" s="257"/>
      <c r="AY81" s="258"/>
      <c r="AZ81" s="257"/>
      <c r="BA81" s="258"/>
      <c r="BB81" s="257"/>
      <c r="BC81" s="258"/>
      <c r="BD81" s="257"/>
      <c r="BE81" s="258"/>
      <c r="BF81" s="257"/>
      <c r="BG81" s="258"/>
      <c r="BH81" s="257"/>
      <c r="BI81" s="258"/>
      <c r="BJ81" s="257"/>
      <c r="BK81" s="258"/>
      <c r="BL81" s="257"/>
      <c r="BM81" s="258"/>
      <c r="BN81" s="257"/>
      <c r="BO81" s="258"/>
      <c r="BP81" s="257"/>
      <c r="BQ81" s="258"/>
      <c r="BR81" s="257"/>
      <c r="BS81" s="258"/>
      <c r="BT81" s="257"/>
      <c r="BU81" s="258"/>
      <c r="BV81" s="257"/>
      <c r="BW81" s="258"/>
      <c r="BX81" s="257"/>
      <c r="BY81" s="258"/>
      <c r="BZ81" s="257"/>
      <c r="CA81" s="258"/>
      <c r="CB81" s="257"/>
      <c r="CC81" s="258"/>
      <c r="CD81" s="257"/>
      <c r="CE81" s="258"/>
      <c r="CF81" s="257"/>
      <c r="CG81" s="258"/>
      <c r="CH81" s="257"/>
      <c r="CI81" s="258"/>
      <c r="CJ81" s="257"/>
      <c r="CK81" s="258"/>
      <c r="CL81" s="257"/>
      <c r="CM81" s="258"/>
      <c r="CN81" s="257"/>
      <c r="CO81" s="258"/>
      <c r="CP81" s="257"/>
      <c r="CQ81" s="258"/>
      <c r="CR81" s="257"/>
      <c r="CS81" s="258"/>
      <c r="CT81" s="257"/>
      <c r="CU81" s="258"/>
      <c r="CV81" s="257"/>
      <c r="CW81" s="258"/>
      <c r="CX81" s="257"/>
      <c r="CY81" s="258"/>
      <c r="CZ81" s="257"/>
      <c r="DA81" s="258"/>
      <c r="DB81" s="257"/>
      <c r="DC81" s="258"/>
      <c r="DD81" s="257"/>
      <c r="DE81" s="258"/>
      <c r="DF81" s="257"/>
      <c r="DG81" s="258"/>
      <c r="DH81" s="257"/>
      <c r="DI81" s="258"/>
      <c r="DJ81" s="257"/>
      <c r="DK81" s="258"/>
      <c r="DL81" s="257"/>
      <c r="DM81" s="258"/>
      <c r="DN81" s="257"/>
      <c r="DO81" s="258"/>
      <c r="DP81" s="257"/>
      <c r="DQ81" s="258"/>
      <c r="DR81" s="257"/>
      <c r="DS81" s="258"/>
      <c r="DT81" s="257"/>
      <c r="DU81" s="258"/>
      <c r="DV81" s="257"/>
      <c r="DW81" s="258"/>
      <c r="DX81" s="257"/>
      <c r="DY81" s="258"/>
      <c r="DZ81" s="257"/>
      <c r="EA81" s="258"/>
      <c r="EB81" s="257"/>
      <c r="EC81" s="258"/>
      <c r="ED81" s="258" t="s">
        <v>196</v>
      </c>
      <c r="EE81" s="257"/>
      <c r="EF81" s="258"/>
      <c r="EG81" s="257"/>
      <c r="EH81" s="258"/>
      <c r="EI81" s="257"/>
      <c r="EJ81" s="258"/>
      <c r="EK81" s="257"/>
      <c r="EL81" s="258" t="s">
        <v>196</v>
      </c>
      <c r="EM81" s="257"/>
      <c r="EN81" s="258"/>
      <c r="EO81" s="257" t="s">
        <v>196</v>
      </c>
      <c r="EP81" s="257" t="s">
        <v>196</v>
      </c>
      <c r="EQ81" s="257" t="s">
        <v>196</v>
      </c>
      <c r="ER81" s="257" t="s">
        <v>196</v>
      </c>
      <c r="ES81" s="257"/>
      <c r="ET81" s="258" t="s">
        <v>196</v>
      </c>
      <c r="EU81" s="257"/>
      <c r="EV81" s="258"/>
      <c r="EW81" s="257"/>
      <c r="EX81" s="258"/>
      <c r="EY81" s="257"/>
      <c r="EZ81" s="258"/>
      <c r="FA81" s="257"/>
      <c r="FB81" s="258"/>
      <c r="FC81" s="257"/>
      <c r="FD81" s="258"/>
      <c r="FE81" s="257"/>
      <c r="FF81" s="258"/>
      <c r="FG81" s="257"/>
      <c r="FH81" s="258"/>
      <c r="FI81" s="257"/>
      <c r="FJ81" s="258"/>
      <c r="FK81" s="257"/>
      <c r="FL81" s="258"/>
      <c r="FM81" s="257"/>
      <c r="FN81" s="258"/>
      <c r="FO81" s="257"/>
      <c r="FP81" s="258"/>
      <c r="FQ81" s="257"/>
      <c r="FR81" s="258"/>
      <c r="FS81" s="257"/>
      <c r="FT81" s="258"/>
      <c r="FU81" s="257"/>
      <c r="FV81" s="258"/>
      <c r="FW81" s="257"/>
      <c r="FX81" s="258"/>
      <c r="FY81" s="257"/>
      <c r="FZ81" s="258"/>
      <c r="GA81" s="257"/>
      <c r="GB81" s="258"/>
      <c r="GC81" s="257"/>
      <c r="GD81" s="258"/>
      <c r="GE81" s="257"/>
      <c r="GF81" s="258"/>
      <c r="GG81" s="257"/>
      <c r="GH81" s="258"/>
      <c r="GI81" s="257"/>
      <c r="GJ81" s="258"/>
      <c r="GK81" s="257"/>
      <c r="GL81" s="258"/>
      <c r="GM81" s="257"/>
      <c r="GN81" s="257"/>
      <c r="GO81" s="257"/>
      <c r="GP81" s="258"/>
      <c r="GQ81" s="257"/>
      <c r="GR81" s="258"/>
      <c r="GS81" s="257"/>
      <c r="GT81" s="258"/>
      <c r="GU81" s="257"/>
      <c r="GV81" s="258"/>
      <c r="GW81" s="257"/>
      <c r="GX81" s="258"/>
      <c r="GY81" s="257"/>
      <c r="GZ81" s="258"/>
      <c r="HA81" s="257"/>
      <c r="HB81" s="258"/>
      <c r="HC81" s="257"/>
      <c r="HD81" s="258"/>
      <c r="HE81" s="257"/>
      <c r="HF81" s="258"/>
      <c r="HG81" s="257"/>
      <c r="HH81" s="258"/>
      <c r="HI81" s="257"/>
      <c r="HJ81" s="258"/>
      <c r="HK81" s="257"/>
      <c r="HL81" s="258"/>
      <c r="HM81" s="257"/>
      <c r="HN81" s="258"/>
      <c r="HO81" s="257"/>
      <c r="HP81" s="258"/>
      <c r="HQ81" s="257"/>
      <c r="HR81" s="258"/>
      <c r="HS81" s="257"/>
      <c r="HT81" s="258"/>
      <c r="HU81" s="257"/>
      <c r="HV81" s="258"/>
      <c r="HW81" s="257"/>
      <c r="HX81" s="258"/>
      <c r="HY81" s="257"/>
      <c r="HZ81" s="258" t="s">
        <v>195</v>
      </c>
      <c r="IA81" s="257"/>
      <c r="IB81" s="258"/>
      <c r="IE81" s="303">
        <f t="shared" si="4"/>
        <v>16</v>
      </c>
      <c r="IF81" s="303">
        <f t="shared" si="5"/>
        <v>15</v>
      </c>
      <c r="IG81" s="303">
        <f t="shared" si="6"/>
        <v>1</v>
      </c>
      <c r="IH81" s="303">
        <f t="shared" si="7"/>
        <v>0</v>
      </c>
    </row>
    <row r="82" spans="1:242" s="30" customFormat="1" x14ac:dyDescent="0.2">
      <c r="A82" s="143">
        <v>346</v>
      </c>
      <c r="B82" s="143" t="s">
        <v>2754</v>
      </c>
      <c r="C82" s="143"/>
      <c r="D82" s="143"/>
      <c r="E82" s="244"/>
      <c r="F82" s="259" t="s">
        <v>196</v>
      </c>
      <c r="G82" s="260" t="s">
        <v>196</v>
      </c>
      <c r="H82" s="259" t="s">
        <v>196</v>
      </c>
      <c r="I82" s="260" t="s">
        <v>196</v>
      </c>
      <c r="J82" s="259" t="s">
        <v>196</v>
      </c>
      <c r="K82" s="260" t="s">
        <v>196</v>
      </c>
      <c r="L82" s="259" t="s">
        <v>196</v>
      </c>
      <c r="M82" s="260" t="s">
        <v>196</v>
      </c>
      <c r="N82" s="257"/>
      <c r="O82" s="258"/>
      <c r="P82" s="257"/>
      <c r="Q82" s="258"/>
      <c r="R82" s="257"/>
      <c r="S82" s="258"/>
      <c r="T82" s="257"/>
      <c r="U82" s="258"/>
      <c r="V82" s="257"/>
      <c r="W82" s="258"/>
      <c r="X82" s="257"/>
      <c r="Y82" s="258"/>
      <c r="Z82" s="257"/>
      <c r="AA82" s="258"/>
      <c r="AB82" s="257"/>
      <c r="AC82" s="258"/>
      <c r="AD82" s="257"/>
      <c r="AE82" s="258"/>
      <c r="AF82" s="257"/>
      <c r="AG82" s="258"/>
      <c r="AH82" s="257"/>
      <c r="AI82" s="258"/>
      <c r="AJ82" s="257"/>
      <c r="AK82" s="258"/>
      <c r="AL82" s="257"/>
      <c r="AM82" s="258"/>
      <c r="AN82" s="257"/>
      <c r="AO82" s="258"/>
      <c r="AP82" s="257"/>
      <c r="AQ82" s="258"/>
      <c r="AR82" s="257"/>
      <c r="AS82" s="258"/>
      <c r="AT82" s="257"/>
      <c r="AU82" s="258"/>
      <c r="AV82" s="257"/>
      <c r="AW82" s="258"/>
      <c r="AX82" s="257"/>
      <c r="AY82" s="258"/>
      <c r="AZ82" s="257"/>
      <c r="BA82" s="258"/>
      <c r="BB82" s="257"/>
      <c r="BC82" s="258"/>
      <c r="BD82" s="257"/>
      <c r="BE82" s="258"/>
      <c r="BF82" s="257"/>
      <c r="BG82" s="258"/>
      <c r="BH82" s="257"/>
      <c r="BI82" s="258"/>
      <c r="BJ82" s="257"/>
      <c r="BK82" s="258"/>
      <c r="BL82" s="257"/>
      <c r="BM82" s="258"/>
      <c r="BN82" s="257"/>
      <c r="BO82" s="258"/>
      <c r="BP82" s="257"/>
      <c r="BQ82" s="258"/>
      <c r="BR82" s="257"/>
      <c r="BS82" s="258"/>
      <c r="BT82" s="257"/>
      <c r="BU82" s="258"/>
      <c r="BV82" s="257"/>
      <c r="BW82" s="258"/>
      <c r="BX82" s="257"/>
      <c r="BY82" s="258"/>
      <c r="BZ82" s="257"/>
      <c r="CA82" s="258"/>
      <c r="CB82" s="257"/>
      <c r="CC82" s="258"/>
      <c r="CD82" s="257"/>
      <c r="CE82" s="258"/>
      <c r="CF82" s="257"/>
      <c r="CG82" s="258"/>
      <c r="CH82" s="257"/>
      <c r="CI82" s="258"/>
      <c r="CJ82" s="257"/>
      <c r="CK82" s="258"/>
      <c r="CL82" s="257"/>
      <c r="CM82" s="258"/>
      <c r="CN82" s="257"/>
      <c r="CO82" s="258"/>
      <c r="CP82" s="257"/>
      <c r="CQ82" s="258"/>
      <c r="CR82" s="257"/>
      <c r="CS82" s="258"/>
      <c r="CT82" s="257"/>
      <c r="CU82" s="258"/>
      <c r="CV82" s="257"/>
      <c r="CW82" s="258"/>
      <c r="CX82" s="257"/>
      <c r="CY82" s="258"/>
      <c r="CZ82" s="257"/>
      <c r="DA82" s="258"/>
      <c r="DB82" s="257"/>
      <c r="DC82" s="258"/>
      <c r="DD82" s="257"/>
      <c r="DE82" s="258"/>
      <c r="DF82" s="257"/>
      <c r="DG82" s="258"/>
      <c r="DH82" s="257"/>
      <c r="DI82" s="258"/>
      <c r="DJ82" s="257"/>
      <c r="DK82" s="258"/>
      <c r="DL82" s="257"/>
      <c r="DM82" s="258"/>
      <c r="DN82" s="257"/>
      <c r="DO82" s="258"/>
      <c r="DP82" s="257"/>
      <c r="DQ82" s="258"/>
      <c r="DR82" s="257"/>
      <c r="DS82" s="258"/>
      <c r="DT82" s="257"/>
      <c r="DU82" s="258"/>
      <c r="DV82" s="257"/>
      <c r="DW82" s="258"/>
      <c r="DX82" s="257"/>
      <c r="DY82" s="258"/>
      <c r="DZ82" s="257"/>
      <c r="EA82" s="258"/>
      <c r="EB82" s="257"/>
      <c r="EC82" s="258"/>
      <c r="ED82" s="258" t="s">
        <v>196</v>
      </c>
      <c r="EE82" s="257"/>
      <c r="EF82" s="258"/>
      <c r="EG82" s="257"/>
      <c r="EH82" s="258"/>
      <c r="EI82" s="257"/>
      <c r="EJ82" s="258"/>
      <c r="EK82" s="257"/>
      <c r="EL82" s="258" t="s">
        <v>196</v>
      </c>
      <c r="EM82" s="257"/>
      <c r="EN82" s="258"/>
      <c r="EO82" s="257" t="s">
        <v>196</v>
      </c>
      <c r="EP82" s="257" t="s">
        <v>196</v>
      </c>
      <c r="EQ82" s="257" t="s">
        <v>196</v>
      </c>
      <c r="ER82" s="257" t="s">
        <v>196</v>
      </c>
      <c r="ES82" s="257"/>
      <c r="ET82" s="258" t="s">
        <v>196</v>
      </c>
      <c r="EU82" s="257"/>
      <c r="EV82" s="258"/>
      <c r="EW82" s="257"/>
      <c r="EX82" s="258"/>
      <c r="EY82" s="257"/>
      <c r="EZ82" s="258"/>
      <c r="FA82" s="257"/>
      <c r="FB82" s="258"/>
      <c r="FC82" s="257"/>
      <c r="FD82" s="258"/>
      <c r="FE82" s="257"/>
      <c r="FF82" s="258"/>
      <c r="FG82" s="257"/>
      <c r="FH82" s="258"/>
      <c r="FI82" s="257"/>
      <c r="FJ82" s="258"/>
      <c r="FK82" s="257"/>
      <c r="FL82" s="258"/>
      <c r="FM82" s="257"/>
      <c r="FN82" s="258"/>
      <c r="FO82" s="257"/>
      <c r="FP82" s="258"/>
      <c r="FQ82" s="257"/>
      <c r="FR82" s="258"/>
      <c r="FS82" s="257"/>
      <c r="FT82" s="258"/>
      <c r="FU82" s="257"/>
      <c r="FV82" s="258"/>
      <c r="FW82" s="257"/>
      <c r="FX82" s="258"/>
      <c r="FY82" s="257"/>
      <c r="FZ82" s="258"/>
      <c r="GA82" s="257"/>
      <c r="GB82" s="258"/>
      <c r="GC82" s="257"/>
      <c r="GD82" s="258"/>
      <c r="GE82" s="257"/>
      <c r="GF82" s="258"/>
      <c r="GG82" s="257"/>
      <c r="GH82" s="258"/>
      <c r="GI82" s="257"/>
      <c r="GJ82" s="258"/>
      <c r="GK82" s="257"/>
      <c r="GL82" s="258"/>
      <c r="GM82" s="257"/>
      <c r="GN82" s="257"/>
      <c r="GO82" s="257"/>
      <c r="GP82" s="258"/>
      <c r="GQ82" s="257"/>
      <c r="GR82" s="258"/>
      <c r="GS82" s="257"/>
      <c r="GT82" s="258"/>
      <c r="GU82" s="257"/>
      <c r="GV82" s="258"/>
      <c r="GW82" s="257"/>
      <c r="GX82" s="258"/>
      <c r="GY82" s="257"/>
      <c r="GZ82" s="258"/>
      <c r="HA82" s="257"/>
      <c r="HB82" s="258"/>
      <c r="HC82" s="257"/>
      <c r="HD82" s="258"/>
      <c r="HE82" s="257"/>
      <c r="HF82" s="258"/>
      <c r="HG82" s="257"/>
      <c r="HH82" s="258"/>
      <c r="HI82" s="257"/>
      <c r="HJ82" s="258"/>
      <c r="HK82" s="257"/>
      <c r="HL82" s="258"/>
      <c r="HM82" s="257"/>
      <c r="HN82" s="258"/>
      <c r="HO82" s="257"/>
      <c r="HP82" s="258"/>
      <c r="HQ82" s="257"/>
      <c r="HR82" s="258"/>
      <c r="HS82" s="257"/>
      <c r="HT82" s="258"/>
      <c r="HU82" s="257"/>
      <c r="HV82" s="258"/>
      <c r="HW82" s="257"/>
      <c r="HX82" s="258"/>
      <c r="HY82" s="257"/>
      <c r="HZ82" s="258" t="s">
        <v>195</v>
      </c>
      <c r="IA82" s="257"/>
      <c r="IB82" s="258"/>
      <c r="IE82" s="303">
        <f t="shared" si="4"/>
        <v>16</v>
      </c>
      <c r="IF82" s="303">
        <f t="shared" si="5"/>
        <v>15</v>
      </c>
      <c r="IG82" s="303">
        <f t="shared" si="6"/>
        <v>1</v>
      </c>
      <c r="IH82" s="303">
        <f t="shared" si="7"/>
        <v>0</v>
      </c>
    </row>
    <row r="83" spans="1:242" s="30" customFormat="1" x14ac:dyDescent="0.2">
      <c r="A83" s="143">
        <v>347</v>
      </c>
      <c r="B83" s="143" t="s">
        <v>2755</v>
      </c>
      <c r="C83" s="143"/>
      <c r="D83" s="143"/>
      <c r="E83" s="244"/>
      <c r="F83" s="259" t="s">
        <v>196</v>
      </c>
      <c r="G83" s="260" t="s">
        <v>196</v>
      </c>
      <c r="H83" s="259" t="s">
        <v>196</v>
      </c>
      <c r="I83" s="260" t="s">
        <v>196</v>
      </c>
      <c r="J83" s="259" t="s">
        <v>196</v>
      </c>
      <c r="K83" s="260" t="s">
        <v>196</v>
      </c>
      <c r="L83" s="259" t="s">
        <v>196</v>
      </c>
      <c r="M83" s="260" t="s">
        <v>196</v>
      </c>
      <c r="N83" s="257"/>
      <c r="O83" s="258"/>
      <c r="P83" s="257"/>
      <c r="Q83" s="258"/>
      <c r="R83" s="257"/>
      <c r="S83" s="258"/>
      <c r="T83" s="257"/>
      <c r="U83" s="258"/>
      <c r="V83" s="257"/>
      <c r="W83" s="258"/>
      <c r="X83" s="257"/>
      <c r="Y83" s="258"/>
      <c r="Z83" s="257"/>
      <c r="AA83" s="258"/>
      <c r="AB83" s="257"/>
      <c r="AC83" s="258"/>
      <c r="AD83" s="257"/>
      <c r="AE83" s="258"/>
      <c r="AF83" s="257"/>
      <c r="AG83" s="258"/>
      <c r="AH83" s="257"/>
      <c r="AI83" s="258"/>
      <c r="AJ83" s="257"/>
      <c r="AK83" s="258"/>
      <c r="AL83" s="257"/>
      <c r="AM83" s="258"/>
      <c r="AN83" s="257"/>
      <c r="AO83" s="258"/>
      <c r="AP83" s="257"/>
      <c r="AQ83" s="258"/>
      <c r="AR83" s="257"/>
      <c r="AS83" s="258"/>
      <c r="AT83" s="257"/>
      <c r="AU83" s="258"/>
      <c r="AV83" s="257"/>
      <c r="AW83" s="258"/>
      <c r="AX83" s="257"/>
      <c r="AY83" s="258"/>
      <c r="AZ83" s="257"/>
      <c r="BA83" s="258"/>
      <c r="BB83" s="257"/>
      <c r="BC83" s="258"/>
      <c r="BD83" s="257"/>
      <c r="BE83" s="258"/>
      <c r="BF83" s="257"/>
      <c r="BG83" s="258"/>
      <c r="BH83" s="257"/>
      <c r="BI83" s="258"/>
      <c r="BJ83" s="257"/>
      <c r="BK83" s="258"/>
      <c r="BL83" s="257" t="s">
        <v>195</v>
      </c>
      <c r="BM83" s="258"/>
      <c r="BN83" s="257"/>
      <c r="BO83" s="258"/>
      <c r="BP83" s="257"/>
      <c r="BQ83" s="258"/>
      <c r="BR83" s="257"/>
      <c r="BS83" s="258"/>
      <c r="BT83" s="257"/>
      <c r="BU83" s="258"/>
      <c r="BV83" s="257"/>
      <c r="BW83" s="258"/>
      <c r="BX83" s="257"/>
      <c r="BY83" s="258"/>
      <c r="BZ83" s="257"/>
      <c r="CA83" s="258"/>
      <c r="CB83" s="257"/>
      <c r="CC83" s="258"/>
      <c r="CD83" s="257"/>
      <c r="CE83" s="258"/>
      <c r="CF83" s="257"/>
      <c r="CG83" s="258"/>
      <c r="CH83" s="257"/>
      <c r="CI83" s="258"/>
      <c r="CJ83" s="257"/>
      <c r="CK83" s="258"/>
      <c r="CL83" s="257"/>
      <c r="CM83" s="258"/>
      <c r="CN83" s="257"/>
      <c r="CO83" s="258"/>
      <c r="CP83" s="257"/>
      <c r="CQ83" s="258"/>
      <c r="CR83" s="257"/>
      <c r="CS83" s="258"/>
      <c r="CT83" s="257"/>
      <c r="CU83" s="258"/>
      <c r="CV83" s="257"/>
      <c r="CW83" s="258"/>
      <c r="CX83" s="257"/>
      <c r="CY83" s="258"/>
      <c r="CZ83" s="257"/>
      <c r="DA83" s="258"/>
      <c r="DB83" s="257"/>
      <c r="DC83" s="258"/>
      <c r="DD83" s="257"/>
      <c r="DE83" s="258"/>
      <c r="DF83" s="257"/>
      <c r="DG83" s="258"/>
      <c r="DH83" s="257"/>
      <c r="DI83" s="258"/>
      <c r="DJ83" s="257"/>
      <c r="DK83" s="258"/>
      <c r="DL83" s="257"/>
      <c r="DM83" s="258"/>
      <c r="DN83" s="257"/>
      <c r="DO83" s="258"/>
      <c r="DP83" s="257"/>
      <c r="DQ83" s="258"/>
      <c r="DR83" s="257"/>
      <c r="DS83" s="258"/>
      <c r="DT83" s="257"/>
      <c r="DU83" s="258"/>
      <c r="DV83" s="257"/>
      <c r="DW83" s="258"/>
      <c r="DX83" s="257"/>
      <c r="DY83" s="258"/>
      <c r="DZ83" s="257"/>
      <c r="EA83" s="258"/>
      <c r="EB83" s="257"/>
      <c r="EC83" s="258"/>
      <c r="ED83" s="258" t="s">
        <v>196</v>
      </c>
      <c r="EE83" s="257"/>
      <c r="EF83" s="258"/>
      <c r="EG83" s="257"/>
      <c r="EH83" s="258"/>
      <c r="EI83" s="257"/>
      <c r="EJ83" s="258"/>
      <c r="EK83" s="257"/>
      <c r="EL83" s="258" t="s">
        <v>196</v>
      </c>
      <c r="EM83" s="257"/>
      <c r="EN83" s="258"/>
      <c r="EO83" s="257" t="s">
        <v>196</v>
      </c>
      <c r="EP83" s="257" t="s">
        <v>196</v>
      </c>
      <c r="EQ83" s="257" t="s">
        <v>196</v>
      </c>
      <c r="ER83" s="257" t="s">
        <v>196</v>
      </c>
      <c r="ES83" s="257"/>
      <c r="ET83" s="258" t="s">
        <v>195</v>
      </c>
      <c r="EU83" s="257"/>
      <c r="EV83" s="258"/>
      <c r="EW83" s="257"/>
      <c r="EX83" s="258"/>
      <c r="EY83" s="257"/>
      <c r="EZ83" s="258"/>
      <c r="FA83" s="257"/>
      <c r="FB83" s="258"/>
      <c r="FC83" s="257"/>
      <c r="FD83" s="258"/>
      <c r="FE83" s="257"/>
      <c r="FF83" s="258"/>
      <c r="FG83" s="257"/>
      <c r="FH83" s="258"/>
      <c r="FI83" s="257"/>
      <c r="FJ83" s="258"/>
      <c r="FK83" s="257"/>
      <c r="FL83" s="258"/>
      <c r="FM83" s="257"/>
      <c r="FN83" s="258"/>
      <c r="FO83" s="257"/>
      <c r="FP83" s="258"/>
      <c r="FQ83" s="257"/>
      <c r="FR83" s="258"/>
      <c r="FS83" s="257"/>
      <c r="FT83" s="258"/>
      <c r="FU83" s="257"/>
      <c r="FV83" s="258"/>
      <c r="FW83" s="257"/>
      <c r="FX83" s="258"/>
      <c r="FY83" s="257"/>
      <c r="FZ83" s="258"/>
      <c r="GA83" s="257"/>
      <c r="GB83" s="258"/>
      <c r="GC83" s="257"/>
      <c r="GD83" s="258"/>
      <c r="GE83" s="257"/>
      <c r="GF83" s="258"/>
      <c r="GG83" s="257"/>
      <c r="GH83" s="258"/>
      <c r="GI83" s="257"/>
      <c r="GJ83" s="258"/>
      <c r="GK83" s="257"/>
      <c r="GL83" s="258"/>
      <c r="GM83" s="257"/>
      <c r="GN83" s="257"/>
      <c r="GO83" s="257"/>
      <c r="GP83" s="258"/>
      <c r="GQ83" s="257"/>
      <c r="GR83" s="258"/>
      <c r="GS83" s="257"/>
      <c r="GT83" s="258"/>
      <c r="GU83" s="257"/>
      <c r="GV83" s="258"/>
      <c r="GW83" s="257"/>
      <c r="GX83" s="258"/>
      <c r="GY83" s="257"/>
      <c r="GZ83" s="258"/>
      <c r="HA83" s="257"/>
      <c r="HB83" s="258"/>
      <c r="HC83" s="257"/>
      <c r="HD83" s="258"/>
      <c r="HE83" s="257"/>
      <c r="HF83" s="258"/>
      <c r="HG83" s="257"/>
      <c r="HH83" s="258"/>
      <c r="HI83" s="257"/>
      <c r="HJ83" s="258"/>
      <c r="HK83" s="257"/>
      <c r="HL83" s="258"/>
      <c r="HM83" s="257"/>
      <c r="HN83" s="258"/>
      <c r="HO83" s="257"/>
      <c r="HP83" s="258"/>
      <c r="HQ83" s="257"/>
      <c r="HR83" s="258"/>
      <c r="HS83" s="257"/>
      <c r="HT83" s="258"/>
      <c r="HU83" s="257"/>
      <c r="HV83" s="258"/>
      <c r="HW83" s="257"/>
      <c r="HX83" s="258"/>
      <c r="HY83" s="257"/>
      <c r="HZ83" s="258" t="s">
        <v>195</v>
      </c>
      <c r="IA83" s="257"/>
      <c r="IB83" s="258"/>
      <c r="IE83" s="303">
        <f t="shared" si="4"/>
        <v>17</v>
      </c>
      <c r="IF83" s="303">
        <f t="shared" si="5"/>
        <v>14</v>
      </c>
      <c r="IG83" s="303">
        <f t="shared" si="6"/>
        <v>3</v>
      </c>
      <c r="IH83" s="303">
        <f t="shared" si="7"/>
        <v>0</v>
      </c>
    </row>
    <row r="84" spans="1:242" s="30" customFormat="1" x14ac:dyDescent="0.2">
      <c r="A84" s="143">
        <v>348</v>
      </c>
      <c r="B84" s="143" t="s">
        <v>2756</v>
      </c>
      <c r="C84" s="143"/>
      <c r="D84" s="143"/>
      <c r="E84" s="244"/>
      <c r="F84" s="259" t="s">
        <v>196</v>
      </c>
      <c r="G84" s="260" t="s">
        <v>196</v>
      </c>
      <c r="H84" s="259" t="s">
        <v>196</v>
      </c>
      <c r="I84" s="260" t="s">
        <v>196</v>
      </c>
      <c r="J84" s="259" t="s">
        <v>196</v>
      </c>
      <c r="K84" s="260" t="s">
        <v>196</v>
      </c>
      <c r="L84" s="259" t="s">
        <v>196</v>
      </c>
      <c r="M84" s="260" t="s">
        <v>196</v>
      </c>
      <c r="N84" s="257"/>
      <c r="O84" s="258"/>
      <c r="P84" s="257"/>
      <c r="Q84" s="258"/>
      <c r="R84" s="257"/>
      <c r="S84" s="258"/>
      <c r="T84" s="257"/>
      <c r="U84" s="258"/>
      <c r="V84" s="257"/>
      <c r="W84" s="258"/>
      <c r="X84" s="257"/>
      <c r="Y84" s="258"/>
      <c r="Z84" s="257"/>
      <c r="AA84" s="258"/>
      <c r="AB84" s="257"/>
      <c r="AC84" s="258"/>
      <c r="AD84" s="257"/>
      <c r="AE84" s="258"/>
      <c r="AF84" s="257"/>
      <c r="AG84" s="258"/>
      <c r="AH84" s="257"/>
      <c r="AI84" s="258"/>
      <c r="AJ84" s="257"/>
      <c r="AK84" s="258"/>
      <c r="AL84" s="257"/>
      <c r="AM84" s="258"/>
      <c r="AN84" s="257"/>
      <c r="AO84" s="258"/>
      <c r="AP84" s="257"/>
      <c r="AQ84" s="258"/>
      <c r="AR84" s="257"/>
      <c r="AS84" s="258"/>
      <c r="AT84" s="257"/>
      <c r="AU84" s="258"/>
      <c r="AV84" s="257"/>
      <c r="AW84" s="258"/>
      <c r="AX84" s="257"/>
      <c r="AY84" s="258"/>
      <c r="AZ84" s="257"/>
      <c r="BA84" s="258"/>
      <c r="BB84" s="257"/>
      <c r="BC84" s="258"/>
      <c r="BD84" s="257"/>
      <c r="BE84" s="258"/>
      <c r="BF84" s="257"/>
      <c r="BG84" s="258"/>
      <c r="BH84" s="257"/>
      <c r="BI84" s="258"/>
      <c r="BJ84" s="257"/>
      <c r="BK84" s="258"/>
      <c r="BL84" s="257" t="s">
        <v>195</v>
      </c>
      <c r="BM84" s="258"/>
      <c r="BN84" s="257"/>
      <c r="BO84" s="258"/>
      <c r="BP84" s="257"/>
      <c r="BQ84" s="258"/>
      <c r="BR84" s="257"/>
      <c r="BS84" s="258"/>
      <c r="BT84" s="257"/>
      <c r="BU84" s="258"/>
      <c r="BV84" s="257"/>
      <c r="BW84" s="258"/>
      <c r="BX84" s="257"/>
      <c r="BY84" s="258"/>
      <c r="BZ84" s="257"/>
      <c r="CA84" s="258"/>
      <c r="CB84" s="257"/>
      <c r="CC84" s="258"/>
      <c r="CD84" s="257"/>
      <c r="CE84" s="258"/>
      <c r="CF84" s="257"/>
      <c r="CG84" s="258"/>
      <c r="CH84" s="257"/>
      <c r="CI84" s="258"/>
      <c r="CJ84" s="257"/>
      <c r="CK84" s="258"/>
      <c r="CL84" s="257"/>
      <c r="CM84" s="258"/>
      <c r="CN84" s="257"/>
      <c r="CO84" s="258"/>
      <c r="CP84" s="257"/>
      <c r="CQ84" s="258"/>
      <c r="CR84" s="257"/>
      <c r="CS84" s="258"/>
      <c r="CT84" s="257"/>
      <c r="CU84" s="258"/>
      <c r="CV84" s="257"/>
      <c r="CW84" s="258"/>
      <c r="CX84" s="257"/>
      <c r="CY84" s="258"/>
      <c r="CZ84" s="257"/>
      <c r="DA84" s="258"/>
      <c r="DB84" s="257"/>
      <c r="DC84" s="258"/>
      <c r="DD84" s="257"/>
      <c r="DE84" s="258"/>
      <c r="DF84" s="257"/>
      <c r="DG84" s="258"/>
      <c r="DH84" s="257"/>
      <c r="DI84" s="258"/>
      <c r="DJ84" s="257"/>
      <c r="DK84" s="258"/>
      <c r="DL84" s="257"/>
      <c r="DM84" s="258"/>
      <c r="DN84" s="257"/>
      <c r="DO84" s="258"/>
      <c r="DP84" s="257"/>
      <c r="DQ84" s="258"/>
      <c r="DR84" s="257"/>
      <c r="DS84" s="258"/>
      <c r="DT84" s="257"/>
      <c r="DU84" s="258"/>
      <c r="DV84" s="257"/>
      <c r="DW84" s="258"/>
      <c r="DX84" s="257"/>
      <c r="DY84" s="258"/>
      <c r="DZ84" s="257"/>
      <c r="EA84" s="258"/>
      <c r="EB84" s="257"/>
      <c r="EC84" s="258"/>
      <c r="ED84" s="258" t="s">
        <v>196</v>
      </c>
      <c r="EE84" s="257"/>
      <c r="EF84" s="258"/>
      <c r="EG84" s="257"/>
      <c r="EH84" s="258"/>
      <c r="EI84" s="257"/>
      <c r="EJ84" s="258"/>
      <c r="EK84" s="257"/>
      <c r="EL84" s="258" t="s">
        <v>196</v>
      </c>
      <c r="EM84" s="257"/>
      <c r="EN84" s="258"/>
      <c r="EO84" s="257" t="s">
        <v>196</v>
      </c>
      <c r="EP84" s="257" t="s">
        <v>196</v>
      </c>
      <c r="EQ84" s="257" t="s">
        <v>196</v>
      </c>
      <c r="ER84" s="257" t="s">
        <v>196</v>
      </c>
      <c r="ES84" s="257"/>
      <c r="ET84" s="258" t="s">
        <v>195</v>
      </c>
      <c r="EU84" s="257"/>
      <c r="EV84" s="258"/>
      <c r="EW84" s="257"/>
      <c r="EX84" s="258"/>
      <c r="EY84" s="257"/>
      <c r="EZ84" s="258"/>
      <c r="FA84" s="257"/>
      <c r="FB84" s="258"/>
      <c r="FC84" s="257"/>
      <c r="FD84" s="258"/>
      <c r="FE84" s="257"/>
      <c r="FF84" s="258"/>
      <c r="FG84" s="257"/>
      <c r="FH84" s="258"/>
      <c r="FI84" s="257"/>
      <c r="FJ84" s="258"/>
      <c r="FK84" s="257"/>
      <c r="FL84" s="258"/>
      <c r="FM84" s="257"/>
      <c r="FN84" s="258"/>
      <c r="FO84" s="257"/>
      <c r="FP84" s="258"/>
      <c r="FQ84" s="257"/>
      <c r="FR84" s="258"/>
      <c r="FS84" s="257"/>
      <c r="FT84" s="258"/>
      <c r="FU84" s="257"/>
      <c r="FV84" s="258"/>
      <c r="FW84" s="257"/>
      <c r="FX84" s="258"/>
      <c r="FY84" s="257"/>
      <c r="FZ84" s="258"/>
      <c r="GA84" s="257"/>
      <c r="GB84" s="258"/>
      <c r="GC84" s="257"/>
      <c r="GD84" s="258"/>
      <c r="GE84" s="257"/>
      <c r="GF84" s="258"/>
      <c r="GG84" s="257"/>
      <c r="GH84" s="258"/>
      <c r="GI84" s="257"/>
      <c r="GJ84" s="258"/>
      <c r="GK84" s="257"/>
      <c r="GL84" s="258"/>
      <c r="GM84" s="257"/>
      <c r="GN84" s="257"/>
      <c r="GO84" s="257"/>
      <c r="GP84" s="258"/>
      <c r="GQ84" s="257"/>
      <c r="GR84" s="258"/>
      <c r="GS84" s="257"/>
      <c r="GT84" s="258"/>
      <c r="GU84" s="257"/>
      <c r="GV84" s="258"/>
      <c r="GW84" s="257"/>
      <c r="GX84" s="258"/>
      <c r="GY84" s="257"/>
      <c r="GZ84" s="258"/>
      <c r="HA84" s="257"/>
      <c r="HB84" s="258"/>
      <c r="HC84" s="257"/>
      <c r="HD84" s="258"/>
      <c r="HE84" s="257"/>
      <c r="HF84" s="258"/>
      <c r="HG84" s="257"/>
      <c r="HH84" s="258"/>
      <c r="HI84" s="257"/>
      <c r="HJ84" s="258"/>
      <c r="HK84" s="257"/>
      <c r="HL84" s="258"/>
      <c r="HM84" s="257"/>
      <c r="HN84" s="258"/>
      <c r="HO84" s="257"/>
      <c r="HP84" s="258"/>
      <c r="HQ84" s="257"/>
      <c r="HR84" s="258"/>
      <c r="HS84" s="257"/>
      <c r="HT84" s="258"/>
      <c r="HU84" s="257"/>
      <c r="HV84" s="258"/>
      <c r="HW84" s="257"/>
      <c r="HX84" s="258"/>
      <c r="HY84" s="257"/>
      <c r="HZ84" s="258" t="s">
        <v>195</v>
      </c>
      <c r="IA84" s="257"/>
      <c r="IB84" s="258"/>
      <c r="IE84" s="303">
        <f t="shared" si="4"/>
        <v>17</v>
      </c>
      <c r="IF84" s="303">
        <f t="shared" si="5"/>
        <v>14</v>
      </c>
      <c r="IG84" s="303">
        <f t="shared" si="6"/>
        <v>3</v>
      </c>
      <c r="IH84" s="303">
        <f t="shared" si="7"/>
        <v>0</v>
      </c>
    </row>
    <row r="85" spans="1:242" s="30" customFormat="1" x14ac:dyDescent="0.2">
      <c r="A85" s="143">
        <v>349</v>
      </c>
      <c r="B85" s="143" t="s">
        <v>2757</v>
      </c>
      <c r="C85" s="143"/>
      <c r="D85" s="143"/>
      <c r="E85" s="244"/>
      <c r="F85" s="259" t="s">
        <v>196</v>
      </c>
      <c r="G85" s="260" t="s">
        <v>196</v>
      </c>
      <c r="H85" s="259" t="s">
        <v>196</v>
      </c>
      <c r="I85" s="260" t="s">
        <v>196</v>
      </c>
      <c r="J85" s="259" t="s">
        <v>196</v>
      </c>
      <c r="K85" s="260" t="s">
        <v>196</v>
      </c>
      <c r="L85" s="259" t="s">
        <v>196</v>
      </c>
      <c r="M85" s="260" t="s">
        <v>196</v>
      </c>
      <c r="N85" s="257"/>
      <c r="O85" s="258"/>
      <c r="P85" s="257"/>
      <c r="Q85" s="258"/>
      <c r="R85" s="257"/>
      <c r="S85" s="258"/>
      <c r="T85" s="257"/>
      <c r="U85" s="258"/>
      <c r="V85" s="257"/>
      <c r="W85" s="258"/>
      <c r="X85" s="257"/>
      <c r="Y85" s="258"/>
      <c r="Z85" s="257"/>
      <c r="AA85" s="258"/>
      <c r="AB85" s="257"/>
      <c r="AC85" s="258"/>
      <c r="AD85" s="257"/>
      <c r="AE85" s="258"/>
      <c r="AF85" s="257"/>
      <c r="AG85" s="258"/>
      <c r="AH85" s="257"/>
      <c r="AI85" s="258"/>
      <c r="AJ85" s="257"/>
      <c r="AK85" s="258"/>
      <c r="AL85" s="257"/>
      <c r="AM85" s="258"/>
      <c r="AN85" s="257"/>
      <c r="AO85" s="258"/>
      <c r="AP85" s="257"/>
      <c r="AQ85" s="258"/>
      <c r="AR85" s="257"/>
      <c r="AS85" s="258"/>
      <c r="AT85" s="257"/>
      <c r="AU85" s="258"/>
      <c r="AV85" s="257"/>
      <c r="AW85" s="258"/>
      <c r="AX85" s="257"/>
      <c r="AY85" s="258"/>
      <c r="AZ85" s="257"/>
      <c r="BA85" s="258"/>
      <c r="BB85" s="257"/>
      <c r="BC85" s="258"/>
      <c r="BD85" s="257"/>
      <c r="BE85" s="258"/>
      <c r="BF85" s="257"/>
      <c r="BG85" s="258"/>
      <c r="BH85" s="257"/>
      <c r="BI85" s="258"/>
      <c r="BJ85" s="257"/>
      <c r="BK85" s="258"/>
      <c r="BL85" s="257" t="s">
        <v>195</v>
      </c>
      <c r="BM85" s="258"/>
      <c r="BN85" s="257"/>
      <c r="BO85" s="258"/>
      <c r="BP85" s="257"/>
      <c r="BQ85" s="258"/>
      <c r="BR85" s="257"/>
      <c r="BS85" s="258"/>
      <c r="BT85" s="257"/>
      <c r="BU85" s="258"/>
      <c r="BV85" s="257"/>
      <c r="BW85" s="258"/>
      <c r="BX85" s="257"/>
      <c r="BY85" s="258"/>
      <c r="BZ85" s="257"/>
      <c r="CA85" s="258"/>
      <c r="CB85" s="257"/>
      <c r="CC85" s="258"/>
      <c r="CD85" s="257"/>
      <c r="CE85" s="258"/>
      <c r="CF85" s="257"/>
      <c r="CG85" s="258"/>
      <c r="CH85" s="257"/>
      <c r="CI85" s="258"/>
      <c r="CJ85" s="257"/>
      <c r="CK85" s="258"/>
      <c r="CL85" s="257"/>
      <c r="CM85" s="258"/>
      <c r="CN85" s="257"/>
      <c r="CO85" s="258"/>
      <c r="CP85" s="257"/>
      <c r="CQ85" s="258"/>
      <c r="CR85" s="257"/>
      <c r="CS85" s="258"/>
      <c r="CT85" s="257"/>
      <c r="CU85" s="258"/>
      <c r="CV85" s="257"/>
      <c r="CW85" s="258"/>
      <c r="CX85" s="257"/>
      <c r="CY85" s="258"/>
      <c r="CZ85" s="257"/>
      <c r="DA85" s="258"/>
      <c r="DB85" s="257"/>
      <c r="DC85" s="258"/>
      <c r="DD85" s="257"/>
      <c r="DE85" s="258"/>
      <c r="DF85" s="257"/>
      <c r="DG85" s="258"/>
      <c r="DH85" s="257"/>
      <c r="DI85" s="258"/>
      <c r="DJ85" s="257"/>
      <c r="DK85" s="258"/>
      <c r="DL85" s="257"/>
      <c r="DM85" s="258"/>
      <c r="DN85" s="257"/>
      <c r="DO85" s="258"/>
      <c r="DP85" s="257"/>
      <c r="DQ85" s="258"/>
      <c r="DR85" s="257"/>
      <c r="DS85" s="258"/>
      <c r="DT85" s="257"/>
      <c r="DU85" s="258"/>
      <c r="DV85" s="257"/>
      <c r="DW85" s="258"/>
      <c r="DX85" s="257"/>
      <c r="DY85" s="258"/>
      <c r="DZ85" s="257"/>
      <c r="EA85" s="258"/>
      <c r="EB85" s="257"/>
      <c r="EC85" s="258"/>
      <c r="ED85" s="258" t="s">
        <v>196</v>
      </c>
      <c r="EE85" s="257"/>
      <c r="EF85" s="258"/>
      <c r="EG85" s="257"/>
      <c r="EH85" s="258"/>
      <c r="EI85" s="257"/>
      <c r="EJ85" s="258"/>
      <c r="EK85" s="257"/>
      <c r="EL85" s="258" t="s">
        <v>196</v>
      </c>
      <c r="EM85" s="257"/>
      <c r="EN85" s="258"/>
      <c r="EO85" s="257" t="s">
        <v>196</v>
      </c>
      <c r="EP85" s="257" t="s">
        <v>196</v>
      </c>
      <c r="EQ85" s="257" t="s">
        <v>196</v>
      </c>
      <c r="ER85" s="257" t="s">
        <v>196</v>
      </c>
      <c r="ES85" s="257"/>
      <c r="ET85" s="258" t="s">
        <v>195</v>
      </c>
      <c r="EU85" s="257"/>
      <c r="EV85" s="258"/>
      <c r="EW85" s="257"/>
      <c r="EX85" s="258"/>
      <c r="EY85" s="257"/>
      <c r="EZ85" s="258"/>
      <c r="FA85" s="257"/>
      <c r="FB85" s="258"/>
      <c r="FC85" s="257"/>
      <c r="FD85" s="258"/>
      <c r="FE85" s="257"/>
      <c r="FF85" s="258"/>
      <c r="FG85" s="257"/>
      <c r="FH85" s="258"/>
      <c r="FI85" s="257"/>
      <c r="FJ85" s="258"/>
      <c r="FK85" s="257"/>
      <c r="FL85" s="258"/>
      <c r="FM85" s="257"/>
      <c r="FN85" s="258"/>
      <c r="FO85" s="257"/>
      <c r="FP85" s="258"/>
      <c r="FQ85" s="257"/>
      <c r="FR85" s="258"/>
      <c r="FS85" s="257"/>
      <c r="FT85" s="258"/>
      <c r="FU85" s="257"/>
      <c r="FV85" s="258"/>
      <c r="FW85" s="257"/>
      <c r="FX85" s="258"/>
      <c r="FY85" s="257"/>
      <c r="FZ85" s="258"/>
      <c r="GA85" s="257"/>
      <c r="GB85" s="258"/>
      <c r="GC85" s="257"/>
      <c r="GD85" s="258"/>
      <c r="GE85" s="257"/>
      <c r="GF85" s="258"/>
      <c r="GG85" s="257"/>
      <c r="GH85" s="258"/>
      <c r="GI85" s="257"/>
      <c r="GJ85" s="258"/>
      <c r="GK85" s="257"/>
      <c r="GL85" s="258"/>
      <c r="GM85" s="257"/>
      <c r="GN85" s="257"/>
      <c r="GO85" s="257"/>
      <c r="GP85" s="258"/>
      <c r="GQ85" s="257"/>
      <c r="GR85" s="258"/>
      <c r="GS85" s="257"/>
      <c r="GT85" s="258"/>
      <c r="GU85" s="257"/>
      <c r="GV85" s="258"/>
      <c r="GW85" s="257"/>
      <c r="GX85" s="258"/>
      <c r="GY85" s="257"/>
      <c r="GZ85" s="258"/>
      <c r="HA85" s="257"/>
      <c r="HB85" s="258"/>
      <c r="HC85" s="257"/>
      <c r="HD85" s="258"/>
      <c r="HE85" s="257"/>
      <c r="HF85" s="258"/>
      <c r="HG85" s="257"/>
      <c r="HH85" s="258"/>
      <c r="HI85" s="257"/>
      <c r="HJ85" s="258"/>
      <c r="HK85" s="257"/>
      <c r="HL85" s="258"/>
      <c r="HM85" s="257"/>
      <c r="HN85" s="258"/>
      <c r="HO85" s="257"/>
      <c r="HP85" s="258"/>
      <c r="HQ85" s="257"/>
      <c r="HR85" s="258"/>
      <c r="HS85" s="257"/>
      <c r="HT85" s="258"/>
      <c r="HU85" s="257"/>
      <c r="HV85" s="258"/>
      <c r="HW85" s="257"/>
      <c r="HX85" s="258"/>
      <c r="HY85" s="257"/>
      <c r="HZ85" s="258" t="s">
        <v>195</v>
      </c>
      <c r="IA85" s="257"/>
      <c r="IB85" s="258"/>
      <c r="IE85" s="303">
        <f t="shared" si="4"/>
        <v>17</v>
      </c>
      <c r="IF85" s="303">
        <f t="shared" si="5"/>
        <v>14</v>
      </c>
      <c r="IG85" s="303">
        <f t="shared" si="6"/>
        <v>3</v>
      </c>
      <c r="IH85" s="303">
        <f t="shared" si="7"/>
        <v>0</v>
      </c>
    </row>
    <row r="86" spans="1:242" s="30" customFormat="1" x14ac:dyDescent="0.2">
      <c r="A86" s="143">
        <v>350</v>
      </c>
      <c r="B86" s="143" t="s">
        <v>2758</v>
      </c>
      <c r="C86" s="143"/>
      <c r="D86" s="143"/>
      <c r="E86" s="244"/>
      <c r="F86" s="259" t="s">
        <v>196</v>
      </c>
      <c r="G86" s="260" t="s">
        <v>196</v>
      </c>
      <c r="H86" s="259" t="s">
        <v>196</v>
      </c>
      <c r="I86" s="260" t="s">
        <v>196</v>
      </c>
      <c r="J86" s="259" t="s">
        <v>196</v>
      </c>
      <c r="K86" s="260" t="s">
        <v>196</v>
      </c>
      <c r="L86" s="259" t="s">
        <v>196</v>
      </c>
      <c r="M86" s="260" t="s">
        <v>768</v>
      </c>
      <c r="N86" s="257"/>
      <c r="O86" s="258"/>
      <c r="P86" s="257"/>
      <c r="Q86" s="258"/>
      <c r="R86" s="257"/>
      <c r="S86" s="258"/>
      <c r="T86" s="257"/>
      <c r="U86" s="258"/>
      <c r="V86" s="257"/>
      <c r="W86" s="258"/>
      <c r="X86" s="257"/>
      <c r="Y86" s="258"/>
      <c r="Z86" s="257"/>
      <c r="AA86" s="258"/>
      <c r="AB86" s="257"/>
      <c r="AC86" s="258"/>
      <c r="AD86" s="257"/>
      <c r="AE86" s="258"/>
      <c r="AF86" s="257"/>
      <c r="AG86" s="258"/>
      <c r="AH86" s="257"/>
      <c r="AI86" s="258"/>
      <c r="AJ86" s="257"/>
      <c r="AK86" s="258"/>
      <c r="AL86" s="257"/>
      <c r="AM86" s="258"/>
      <c r="AN86" s="257"/>
      <c r="AO86" s="258"/>
      <c r="AP86" s="257"/>
      <c r="AQ86" s="258"/>
      <c r="AR86" s="257"/>
      <c r="AS86" s="258"/>
      <c r="AT86" s="257"/>
      <c r="AU86" s="258"/>
      <c r="AV86" s="257"/>
      <c r="AW86" s="258"/>
      <c r="AX86" s="257"/>
      <c r="AY86" s="258"/>
      <c r="AZ86" s="257"/>
      <c r="BA86" s="258"/>
      <c r="BB86" s="257"/>
      <c r="BC86" s="258"/>
      <c r="BD86" s="257"/>
      <c r="BE86" s="258"/>
      <c r="BF86" s="257"/>
      <c r="BG86" s="258"/>
      <c r="BH86" s="257"/>
      <c r="BI86" s="258"/>
      <c r="BJ86" s="257"/>
      <c r="BK86" s="258"/>
      <c r="BL86" s="257" t="s">
        <v>195</v>
      </c>
      <c r="BM86" s="258"/>
      <c r="BN86" s="257"/>
      <c r="BO86" s="258"/>
      <c r="BP86" s="257"/>
      <c r="BQ86" s="258"/>
      <c r="BR86" s="257"/>
      <c r="BS86" s="258"/>
      <c r="BT86" s="257"/>
      <c r="BU86" s="258"/>
      <c r="BV86" s="257"/>
      <c r="BW86" s="258"/>
      <c r="BX86" s="257"/>
      <c r="BY86" s="258"/>
      <c r="BZ86" s="257"/>
      <c r="CA86" s="258"/>
      <c r="CB86" s="257"/>
      <c r="CC86" s="258"/>
      <c r="CD86" s="257"/>
      <c r="CE86" s="258"/>
      <c r="CF86" s="257"/>
      <c r="CG86" s="258"/>
      <c r="CH86" s="257"/>
      <c r="CI86" s="258"/>
      <c r="CJ86" s="257"/>
      <c r="CK86" s="258"/>
      <c r="CL86" s="257"/>
      <c r="CM86" s="258"/>
      <c r="CN86" s="257"/>
      <c r="CO86" s="258"/>
      <c r="CP86" s="257"/>
      <c r="CQ86" s="258"/>
      <c r="CR86" s="257"/>
      <c r="CS86" s="258"/>
      <c r="CT86" s="257"/>
      <c r="CU86" s="258"/>
      <c r="CV86" s="257"/>
      <c r="CW86" s="258"/>
      <c r="CX86" s="257"/>
      <c r="CY86" s="258"/>
      <c r="CZ86" s="257"/>
      <c r="DA86" s="258"/>
      <c r="DB86" s="257"/>
      <c r="DC86" s="258"/>
      <c r="DD86" s="257"/>
      <c r="DE86" s="258"/>
      <c r="DF86" s="257"/>
      <c r="DG86" s="258"/>
      <c r="DH86" s="257"/>
      <c r="DI86" s="258"/>
      <c r="DJ86" s="257"/>
      <c r="DK86" s="258"/>
      <c r="DL86" s="257"/>
      <c r="DM86" s="258"/>
      <c r="DN86" s="257"/>
      <c r="DO86" s="258"/>
      <c r="DP86" s="257"/>
      <c r="DQ86" s="258"/>
      <c r="DR86" s="257"/>
      <c r="DS86" s="258"/>
      <c r="DT86" s="257"/>
      <c r="DU86" s="258"/>
      <c r="DV86" s="257"/>
      <c r="DW86" s="258"/>
      <c r="DX86" s="257"/>
      <c r="DY86" s="258"/>
      <c r="DZ86" s="257"/>
      <c r="EA86" s="258"/>
      <c r="EB86" s="257"/>
      <c r="EC86" s="258"/>
      <c r="ED86" s="258" t="s">
        <v>196</v>
      </c>
      <c r="EE86" s="257"/>
      <c r="EF86" s="258"/>
      <c r="EG86" s="257"/>
      <c r="EH86" s="258"/>
      <c r="EI86" s="257"/>
      <c r="EJ86" s="258"/>
      <c r="EK86" s="257"/>
      <c r="EL86" s="258" t="s">
        <v>196</v>
      </c>
      <c r="EM86" s="257"/>
      <c r="EN86" s="258"/>
      <c r="EO86" s="257" t="s">
        <v>196</v>
      </c>
      <c r="EP86" s="257" t="s">
        <v>196</v>
      </c>
      <c r="EQ86" s="257" t="s">
        <v>196</v>
      </c>
      <c r="ER86" s="257" t="s">
        <v>196</v>
      </c>
      <c r="ES86" s="257"/>
      <c r="ET86" s="258" t="s">
        <v>195</v>
      </c>
      <c r="EU86" s="257"/>
      <c r="EV86" s="258"/>
      <c r="EW86" s="257"/>
      <c r="EX86" s="258"/>
      <c r="EY86" s="257"/>
      <c r="EZ86" s="258"/>
      <c r="FA86" s="257"/>
      <c r="FB86" s="258"/>
      <c r="FC86" s="257"/>
      <c r="FD86" s="258"/>
      <c r="FE86" s="257"/>
      <c r="FF86" s="258"/>
      <c r="FG86" s="257"/>
      <c r="FH86" s="258"/>
      <c r="FI86" s="257"/>
      <c r="FJ86" s="258"/>
      <c r="FK86" s="257"/>
      <c r="FL86" s="258"/>
      <c r="FM86" s="257"/>
      <c r="FN86" s="258"/>
      <c r="FO86" s="257"/>
      <c r="FP86" s="258"/>
      <c r="FQ86" s="257"/>
      <c r="FR86" s="258"/>
      <c r="FS86" s="257"/>
      <c r="FT86" s="258"/>
      <c r="FU86" s="257"/>
      <c r="FV86" s="258"/>
      <c r="FW86" s="257"/>
      <c r="FX86" s="258"/>
      <c r="FY86" s="257"/>
      <c r="FZ86" s="258"/>
      <c r="GA86" s="257"/>
      <c r="GB86" s="258"/>
      <c r="GC86" s="257"/>
      <c r="GD86" s="258"/>
      <c r="GE86" s="257"/>
      <c r="GF86" s="258"/>
      <c r="GG86" s="257"/>
      <c r="GH86" s="258"/>
      <c r="GI86" s="257"/>
      <c r="GJ86" s="258"/>
      <c r="GK86" s="257"/>
      <c r="GL86" s="258"/>
      <c r="GM86" s="257"/>
      <c r="GN86" s="257"/>
      <c r="GO86" s="257"/>
      <c r="GP86" s="258"/>
      <c r="GQ86" s="257"/>
      <c r="GR86" s="258"/>
      <c r="GS86" s="257"/>
      <c r="GT86" s="258"/>
      <c r="GU86" s="257"/>
      <c r="GV86" s="258"/>
      <c r="GW86" s="257"/>
      <c r="GX86" s="258"/>
      <c r="GY86" s="257"/>
      <c r="GZ86" s="258"/>
      <c r="HA86" s="257"/>
      <c r="HB86" s="258"/>
      <c r="HC86" s="257"/>
      <c r="HD86" s="258"/>
      <c r="HE86" s="257"/>
      <c r="HF86" s="258"/>
      <c r="HG86" s="257"/>
      <c r="HH86" s="258"/>
      <c r="HI86" s="257"/>
      <c r="HJ86" s="258"/>
      <c r="HK86" s="257"/>
      <c r="HL86" s="258"/>
      <c r="HM86" s="257"/>
      <c r="HN86" s="258"/>
      <c r="HO86" s="257"/>
      <c r="HP86" s="258"/>
      <c r="HQ86" s="257"/>
      <c r="HR86" s="258"/>
      <c r="HS86" s="257"/>
      <c r="HT86" s="258"/>
      <c r="HU86" s="257"/>
      <c r="HV86" s="258"/>
      <c r="HW86" s="257"/>
      <c r="HX86" s="258"/>
      <c r="HY86" s="257"/>
      <c r="HZ86" s="258" t="s">
        <v>195</v>
      </c>
      <c r="IA86" s="257"/>
      <c r="IB86" s="258"/>
      <c r="IE86" s="303">
        <f t="shared" si="4"/>
        <v>17</v>
      </c>
      <c r="IF86" s="303">
        <f t="shared" si="5"/>
        <v>13</v>
      </c>
      <c r="IG86" s="303">
        <f t="shared" si="6"/>
        <v>3</v>
      </c>
      <c r="IH86" s="303">
        <f t="shared" si="7"/>
        <v>1</v>
      </c>
    </row>
    <row r="87" spans="1:242" s="30" customFormat="1" x14ac:dyDescent="0.2">
      <c r="A87" s="143">
        <v>351</v>
      </c>
      <c r="B87" s="143" t="s">
        <v>151</v>
      </c>
      <c r="C87" s="143"/>
      <c r="D87" s="143"/>
      <c r="E87" s="244"/>
      <c r="F87" s="259" t="s">
        <v>196</v>
      </c>
      <c r="G87" s="260" t="s">
        <v>196</v>
      </c>
      <c r="H87" s="259" t="s">
        <v>196</v>
      </c>
      <c r="I87" s="260" t="s">
        <v>196</v>
      </c>
      <c r="J87" s="259" t="s">
        <v>196</v>
      </c>
      <c r="K87" s="260" t="s">
        <v>196</v>
      </c>
      <c r="L87" s="259" t="s">
        <v>196</v>
      </c>
      <c r="M87" s="260" t="s">
        <v>196</v>
      </c>
      <c r="N87" s="257"/>
      <c r="O87" s="258"/>
      <c r="P87" s="257"/>
      <c r="Q87" s="258"/>
      <c r="R87" s="257"/>
      <c r="S87" s="258"/>
      <c r="T87" s="257"/>
      <c r="U87" s="258"/>
      <c r="V87" s="257"/>
      <c r="W87" s="258"/>
      <c r="X87" s="257"/>
      <c r="Y87" s="258"/>
      <c r="Z87" s="257"/>
      <c r="AA87" s="258"/>
      <c r="AB87" s="257"/>
      <c r="AC87" s="258"/>
      <c r="AD87" s="257"/>
      <c r="AE87" s="258"/>
      <c r="AF87" s="257"/>
      <c r="AG87" s="258"/>
      <c r="AH87" s="257"/>
      <c r="AI87" s="258"/>
      <c r="AJ87" s="257"/>
      <c r="AK87" s="258"/>
      <c r="AL87" s="257"/>
      <c r="AM87" s="258"/>
      <c r="AN87" s="257"/>
      <c r="AO87" s="258"/>
      <c r="AP87" s="257"/>
      <c r="AQ87" s="258"/>
      <c r="AR87" s="257"/>
      <c r="AS87" s="258"/>
      <c r="AT87" s="257"/>
      <c r="AU87" s="258"/>
      <c r="AV87" s="257"/>
      <c r="AW87" s="258"/>
      <c r="AX87" s="257"/>
      <c r="AY87" s="258"/>
      <c r="AZ87" s="257"/>
      <c r="BA87" s="258"/>
      <c r="BB87" s="257"/>
      <c r="BC87" s="258"/>
      <c r="BD87" s="257"/>
      <c r="BE87" s="258"/>
      <c r="BF87" s="257"/>
      <c r="BG87" s="258"/>
      <c r="BH87" s="257"/>
      <c r="BI87" s="258"/>
      <c r="BJ87" s="257"/>
      <c r="BK87" s="258"/>
      <c r="BL87" s="257" t="s">
        <v>195</v>
      </c>
      <c r="BM87" s="258"/>
      <c r="BN87" s="257"/>
      <c r="BO87" s="258"/>
      <c r="BP87" s="257"/>
      <c r="BQ87" s="258"/>
      <c r="BR87" s="257"/>
      <c r="BS87" s="258"/>
      <c r="BT87" s="257"/>
      <c r="BU87" s="258"/>
      <c r="BV87" s="257"/>
      <c r="BW87" s="258"/>
      <c r="BX87" s="257"/>
      <c r="BY87" s="258"/>
      <c r="BZ87" s="257"/>
      <c r="CA87" s="258"/>
      <c r="CB87" s="257"/>
      <c r="CC87" s="258"/>
      <c r="CD87" s="257"/>
      <c r="CE87" s="258"/>
      <c r="CF87" s="257"/>
      <c r="CG87" s="258"/>
      <c r="CH87" s="257"/>
      <c r="CI87" s="258"/>
      <c r="CJ87" s="257"/>
      <c r="CK87" s="258"/>
      <c r="CL87" s="257"/>
      <c r="CM87" s="258"/>
      <c r="CN87" s="257"/>
      <c r="CO87" s="258"/>
      <c r="CP87" s="257"/>
      <c r="CQ87" s="258"/>
      <c r="CR87" s="257"/>
      <c r="CS87" s="258"/>
      <c r="CT87" s="257"/>
      <c r="CU87" s="258"/>
      <c r="CV87" s="257"/>
      <c r="CW87" s="258"/>
      <c r="CX87" s="257"/>
      <c r="CY87" s="258"/>
      <c r="CZ87" s="257"/>
      <c r="DA87" s="258"/>
      <c r="DB87" s="257"/>
      <c r="DC87" s="258"/>
      <c r="DD87" s="257"/>
      <c r="DE87" s="258"/>
      <c r="DF87" s="257"/>
      <c r="DG87" s="258"/>
      <c r="DH87" s="257"/>
      <c r="DI87" s="258"/>
      <c r="DJ87" s="257"/>
      <c r="DK87" s="258"/>
      <c r="DL87" s="257"/>
      <c r="DM87" s="258"/>
      <c r="DN87" s="257"/>
      <c r="DO87" s="258"/>
      <c r="DP87" s="257"/>
      <c r="DQ87" s="258"/>
      <c r="DR87" s="257"/>
      <c r="DS87" s="258"/>
      <c r="DT87" s="257"/>
      <c r="DU87" s="258"/>
      <c r="DV87" s="257"/>
      <c r="DW87" s="258"/>
      <c r="DX87" s="257"/>
      <c r="DY87" s="258"/>
      <c r="DZ87" s="257"/>
      <c r="EA87" s="258"/>
      <c r="EB87" s="257"/>
      <c r="EC87" s="258"/>
      <c r="ED87" s="258" t="s">
        <v>195</v>
      </c>
      <c r="EE87" s="257"/>
      <c r="EF87" s="258"/>
      <c r="EG87" s="257"/>
      <c r="EH87" s="258"/>
      <c r="EI87" s="257"/>
      <c r="EJ87" s="258"/>
      <c r="EK87" s="257"/>
      <c r="EL87" s="258" t="s">
        <v>196</v>
      </c>
      <c r="EM87" s="257"/>
      <c r="EN87" s="258"/>
      <c r="EO87" s="257" t="s">
        <v>196</v>
      </c>
      <c r="EP87" s="257" t="s">
        <v>196</v>
      </c>
      <c r="EQ87" s="257" t="s">
        <v>196</v>
      </c>
      <c r="ER87" s="257" t="s">
        <v>196</v>
      </c>
      <c r="ES87" s="257"/>
      <c r="ET87" s="258" t="s">
        <v>195</v>
      </c>
      <c r="EU87" s="257"/>
      <c r="EV87" s="258"/>
      <c r="EW87" s="257"/>
      <c r="EX87" s="258"/>
      <c r="EY87" s="257"/>
      <c r="EZ87" s="258"/>
      <c r="FA87" s="257"/>
      <c r="FB87" s="258"/>
      <c r="FC87" s="257"/>
      <c r="FD87" s="258"/>
      <c r="FE87" s="257"/>
      <c r="FF87" s="258"/>
      <c r="FG87" s="257"/>
      <c r="FH87" s="258"/>
      <c r="FI87" s="257"/>
      <c r="FJ87" s="258"/>
      <c r="FK87" s="257"/>
      <c r="FL87" s="258"/>
      <c r="FM87" s="257"/>
      <c r="FN87" s="258"/>
      <c r="FO87" s="257"/>
      <c r="FP87" s="258"/>
      <c r="FQ87" s="257"/>
      <c r="FR87" s="258"/>
      <c r="FS87" s="257"/>
      <c r="FT87" s="258"/>
      <c r="FU87" s="257"/>
      <c r="FV87" s="258"/>
      <c r="FW87" s="257"/>
      <c r="FX87" s="258"/>
      <c r="FY87" s="257"/>
      <c r="FZ87" s="258"/>
      <c r="GA87" s="257"/>
      <c r="GB87" s="258"/>
      <c r="GC87" s="257"/>
      <c r="GD87" s="258"/>
      <c r="GE87" s="257"/>
      <c r="GF87" s="258"/>
      <c r="GG87" s="257"/>
      <c r="GH87" s="258"/>
      <c r="GI87" s="257"/>
      <c r="GJ87" s="258"/>
      <c r="GK87" s="257"/>
      <c r="GL87" s="258"/>
      <c r="GM87" s="257"/>
      <c r="GN87" s="257"/>
      <c r="GO87" s="257"/>
      <c r="GP87" s="258"/>
      <c r="GQ87" s="257"/>
      <c r="GR87" s="258"/>
      <c r="GS87" s="257"/>
      <c r="GT87" s="258"/>
      <c r="GU87" s="257"/>
      <c r="GV87" s="258"/>
      <c r="GW87" s="257"/>
      <c r="GX87" s="258"/>
      <c r="GY87" s="257"/>
      <c r="GZ87" s="258"/>
      <c r="HA87" s="257"/>
      <c r="HB87" s="258"/>
      <c r="HC87" s="257"/>
      <c r="HD87" s="258"/>
      <c r="HE87" s="257"/>
      <c r="HF87" s="258"/>
      <c r="HG87" s="257"/>
      <c r="HH87" s="258"/>
      <c r="HI87" s="257"/>
      <c r="HJ87" s="258"/>
      <c r="HK87" s="257"/>
      <c r="HL87" s="258"/>
      <c r="HM87" s="257"/>
      <c r="HN87" s="258"/>
      <c r="HO87" s="257"/>
      <c r="HP87" s="258"/>
      <c r="HQ87" s="257"/>
      <c r="HR87" s="258"/>
      <c r="HS87" s="257"/>
      <c r="HT87" s="258"/>
      <c r="HU87" s="257"/>
      <c r="HV87" s="258"/>
      <c r="HW87" s="257"/>
      <c r="HX87" s="258"/>
      <c r="HY87" s="257"/>
      <c r="HZ87" s="258" t="s">
        <v>195</v>
      </c>
      <c r="IA87" s="257"/>
      <c r="IB87" s="258"/>
      <c r="IE87" s="303">
        <f t="shared" si="4"/>
        <v>17</v>
      </c>
      <c r="IF87" s="303">
        <f t="shared" si="5"/>
        <v>13</v>
      </c>
      <c r="IG87" s="303">
        <f t="shared" si="6"/>
        <v>4</v>
      </c>
      <c r="IH87" s="303">
        <f t="shared" si="7"/>
        <v>0</v>
      </c>
    </row>
    <row r="88" spans="1:242" s="30" customFormat="1" x14ac:dyDescent="0.2">
      <c r="A88" s="292">
        <v>352</v>
      </c>
      <c r="B88" s="292" t="s">
        <v>2759</v>
      </c>
      <c r="C88" s="292"/>
      <c r="D88" s="292"/>
      <c r="E88" s="293">
        <v>39814</v>
      </c>
      <c r="F88" s="295" t="s">
        <v>196</v>
      </c>
      <c r="G88" s="295" t="s">
        <v>196</v>
      </c>
      <c r="H88" s="295" t="s">
        <v>196</v>
      </c>
      <c r="I88" s="295" t="s">
        <v>196</v>
      </c>
      <c r="J88" s="295" t="s">
        <v>196</v>
      </c>
      <c r="K88" s="295" t="s">
        <v>196</v>
      </c>
      <c r="L88" s="295" t="s">
        <v>196</v>
      </c>
      <c r="M88" s="295" t="s">
        <v>196</v>
      </c>
      <c r="N88" s="295" t="s">
        <v>196</v>
      </c>
      <c r="O88" s="295" t="s">
        <v>196</v>
      </c>
      <c r="P88" s="295" t="s">
        <v>196</v>
      </c>
      <c r="Q88" s="295" t="s">
        <v>196</v>
      </c>
      <c r="R88" s="295" t="s">
        <v>196</v>
      </c>
      <c r="S88" s="295" t="s">
        <v>196</v>
      </c>
      <c r="T88" s="295" t="s">
        <v>196</v>
      </c>
      <c r="U88" s="295" t="s">
        <v>196</v>
      </c>
      <c r="V88" s="295" t="s">
        <v>196</v>
      </c>
      <c r="W88" s="295" t="s">
        <v>196</v>
      </c>
      <c r="X88" s="295" t="s">
        <v>196</v>
      </c>
      <c r="Y88" s="295" t="s">
        <v>196</v>
      </c>
      <c r="Z88" s="295" t="s">
        <v>196</v>
      </c>
      <c r="AA88" s="295" t="s">
        <v>196</v>
      </c>
      <c r="AB88" s="295" t="s">
        <v>196</v>
      </c>
      <c r="AC88" s="295" t="s">
        <v>196</v>
      </c>
      <c r="AD88" s="295" t="s">
        <v>196</v>
      </c>
      <c r="AE88" s="295" t="s">
        <v>196</v>
      </c>
      <c r="AF88" s="295" t="s">
        <v>196</v>
      </c>
      <c r="AG88" s="295" t="s">
        <v>196</v>
      </c>
      <c r="AH88" s="295" t="s">
        <v>196</v>
      </c>
      <c r="AI88" s="295" t="s">
        <v>196</v>
      </c>
      <c r="AJ88" s="295" t="s">
        <v>196</v>
      </c>
      <c r="AK88" s="295" t="s">
        <v>196</v>
      </c>
      <c r="AL88" s="295" t="s">
        <v>196</v>
      </c>
      <c r="AM88" s="295" t="s">
        <v>196</v>
      </c>
      <c r="AN88" s="295" t="s">
        <v>196</v>
      </c>
      <c r="AO88" s="295" t="s">
        <v>196</v>
      </c>
      <c r="AP88" s="295" t="s">
        <v>196</v>
      </c>
      <c r="AQ88" s="295" t="s">
        <v>196</v>
      </c>
      <c r="AR88" s="295" t="s">
        <v>196</v>
      </c>
      <c r="AS88" s="295" t="s">
        <v>196</v>
      </c>
      <c r="AT88" s="295" t="s">
        <v>196</v>
      </c>
      <c r="AU88" s="295" t="s">
        <v>196</v>
      </c>
      <c r="AV88" s="295" t="s">
        <v>196</v>
      </c>
      <c r="AW88" s="295" t="s">
        <v>196</v>
      </c>
      <c r="AX88" s="295" t="s">
        <v>196</v>
      </c>
      <c r="AY88" s="295" t="s">
        <v>196</v>
      </c>
      <c r="AZ88" s="295" t="s">
        <v>196</v>
      </c>
      <c r="BA88" s="295" t="s">
        <v>196</v>
      </c>
      <c r="BB88" s="295" t="s">
        <v>196</v>
      </c>
      <c r="BC88" s="295" t="s">
        <v>196</v>
      </c>
      <c r="BD88" s="295" t="s">
        <v>196</v>
      </c>
      <c r="BE88" s="295" t="s">
        <v>196</v>
      </c>
      <c r="BF88" s="295" t="s">
        <v>196</v>
      </c>
      <c r="BG88" s="295" t="s">
        <v>196</v>
      </c>
      <c r="BH88" s="295" t="s">
        <v>196</v>
      </c>
      <c r="BI88" s="295" t="s">
        <v>196</v>
      </c>
      <c r="BJ88" s="295" t="s">
        <v>196</v>
      </c>
      <c r="BK88" s="295" t="s">
        <v>196</v>
      </c>
      <c r="BL88" s="295" t="s">
        <v>196</v>
      </c>
      <c r="BM88" s="295" t="s">
        <v>196</v>
      </c>
      <c r="BN88" s="295" t="s">
        <v>196</v>
      </c>
      <c r="BO88" s="295" t="s">
        <v>196</v>
      </c>
      <c r="BP88" s="295" t="s">
        <v>196</v>
      </c>
      <c r="BQ88" s="295" t="s">
        <v>196</v>
      </c>
      <c r="BR88" s="295" t="s">
        <v>196</v>
      </c>
      <c r="BS88" s="295" t="s">
        <v>196</v>
      </c>
      <c r="BT88" s="295" t="s">
        <v>196</v>
      </c>
      <c r="BU88" s="295" t="s">
        <v>196</v>
      </c>
      <c r="BV88" s="295" t="s">
        <v>196</v>
      </c>
      <c r="BW88" s="295" t="s">
        <v>196</v>
      </c>
      <c r="BX88" s="295" t="s">
        <v>196</v>
      </c>
      <c r="BY88" s="295" t="s">
        <v>196</v>
      </c>
      <c r="BZ88" s="295" t="s">
        <v>196</v>
      </c>
      <c r="CA88" s="295" t="s">
        <v>196</v>
      </c>
      <c r="CB88" s="295" t="s">
        <v>196</v>
      </c>
      <c r="CC88" s="295" t="s">
        <v>196</v>
      </c>
      <c r="CD88" s="295" t="s">
        <v>196</v>
      </c>
      <c r="CE88" s="295" t="s">
        <v>196</v>
      </c>
      <c r="CF88" s="295" t="s">
        <v>196</v>
      </c>
      <c r="CG88" s="295" t="s">
        <v>196</v>
      </c>
      <c r="CH88" s="295" t="s">
        <v>196</v>
      </c>
      <c r="CI88" s="295" t="s">
        <v>196</v>
      </c>
      <c r="CJ88" s="295" t="s">
        <v>196</v>
      </c>
      <c r="CK88" s="295" t="s">
        <v>196</v>
      </c>
      <c r="CL88" s="295" t="s">
        <v>196</v>
      </c>
      <c r="CM88" s="295" t="s">
        <v>196</v>
      </c>
      <c r="CN88" s="295" t="s">
        <v>196</v>
      </c>
      <c r="CO88" s="295" t="s">
        <v>196</v>
      </c>
      <c r="CP88" s="295" t="s">
        <v>196</v>
      </c>
      <c r="CQ88" s="295" t="s">
        <v>196</v>
      </c>
      <c r="CR88" s="295" t="s">
        <v>196</v>
      </c>
      <c r="CS88" s="295" t="s">
        <v>196</v>
      </c>
      <c r="CT88" s="295" t="s">
        <v>196</v>
      </c>
      <c r="CU88" s="295" t="s">
        <v>196</v>
      </c>
      <c r="CV88" s="295" t="s">
        <v>196</v>
      </c>
      <c r="CW88" s="295" t="s">
        <v>196</v>
      </c>
      <c r="CX88" s="295" t="s">
        <v>196</v>
      </c>
      <c r="CY88" s="295" t="s">
        <v>196</v>
      </c>
      <c r="CZ88" s="295" t="s">
        <v>196</v>
      </c>
      <c r="DA88" s="295" t="s">
        <v>196</v>
      </c>
      <c r="DB88" s="295" t="s">
        <v>196</v>
      </c>
      <c r="DC88" s="295" t="s">
        <v>196</v>
      </c>
      <c r="DD88" s="295" t="s">
        <v>196</v>
      </c>
      <c r="DE88" s="295" t="s">
        <v>196</v>
      </c>
      <c r="DF88" s="295" t="s">
        <v>196</v>
      </c>
      <c r="DG88" s="295" t="s">
        <v>196</v>
      </c>
      <c r="DH88" s="295" t="s">
        <v>196</v>
      </c>
      <c r="DI88" s="295" t="s">
        <v>196</v>
      </c>
      <c r="DJ88" s="295" t="s">
        <v>196</v>
      </c>
      <c r="DK88" s="295" t="s">
        <v>196</v>
      </c>
      <c r="DL88" s="295" t="s">
        <v>196</v>
      </c>
      <c r="DM88" s="295" t="s">
        <v>196</v>
      </c>
      <c r="DN88" s="295" t="s">
        <v>196</v>
      </c>
      <c r="DO88" s="295" t="s">
        <v>196</v>
      </c>
      <c r="DP88" s="295" t="s">
        <v>196</v>
      </c>
      <c r="DQ88" s="295" t="s">
        <v>196</v>
      </c>
      <c r="DR88" s="295" t="s">
        <v>196</v>
      </c>
      <c r="DS88" s="295" t="s">
        <v>196</v>
      </c>
      <c r="DT88" s="295" t="s">
        <v>196</v>
      </c>
      <c r="DU88" s="295" t="s">
        <v>196</v>
      </c>
      <c r="DV88" s="295" t="s">
        <v>196</v>
      </c>
      <c r="DW88" s="295" t="s">
        <v>196</v>
      </c>
      <c r="DX88" s="295" t="s">
        <v>196</v>
      </c>
      <c r="DY88" s="295" t="s">
        <v>196</v>
      </c>
      <c r="DZ88" s="295" t="s">
        <v>196</v>
      </c>
      <c r="EA88" s="295" t="s">
        <v>196</v>
      </c>
      <c r="EB88" s="295" t="s">
        <v>196</v>
      </c>
      <c r="EC88" s="295" t="s">
        <v>196</v>
      </c>
      <c r="ED88" s="295" t="s">
        <v>196</v>
      </c>
      <c r="EE88" s="295" t="s">
        <v>196</v>
      </c>
      <c r="EF88" s="295" t="s">
        <v>196</v>
      </c>
      <c r="EG88" s="295" t="s">
        <v>196</v>
      </c>
      <c r="EH88" s="295" t="s">
        <v>196</v>
      </c>
      <c r="EI88" s="295" t="s">
        <v>196</v>
      </c>
      <c r="EJ88" s="295" t="s">
        <v>196</v>
      </c>
      <c r="EK88" s="295" t="s">
        <v>196</v>
      </c>
      <c r="EL88" s="295" t="s">
        <v>196</v>
      </c>
      <c r="EM88" s="295" t="s">
        <v>196</v>
      </c>
      <c r="EN88" s="295" t="s">
        <v>196</v>
      </c>
      <c r="EO88" s="295" t="s">
        <v>196</v>
      </c>
      <c r="EP88" s="295" t="s">
        <v>196</v>
      </c>
      <c r="EQ88" s="295" t="s">
        <v>196</v>
      </c>
      <c r="ER88" s="295" t="s">
        <v>196</v>
      </c>
      <c r="ES88" s="295" t="s">
        <v>196</v>
      </c>
      <c r="ET88" s="295" t="s">
        <v>196</v>
      </c>
      <c r="EU88" s="295" t="s">
        <v>196</v>
      </c>
      <c r="EV88" s="295" t="s">
        <v>196</v>
      </c>
      <c r="EW88" s="295" t="s">
        <v>196</v>
      </c>
      <c r="EX88" s="295" t="s">
        <v>196</v>
      </c>
      <c r="EY88" s="295" t="s">
        <v>196</v>
      </c>
      <c r="EZ88" s="295" t="s">
        <v>196</v>
      </c>
      <c r="FA88" s="295" t="s">
        <v>196</v>
      </c>
      <c r="FB88" s="295" t="s">
        <v>196</v>
      </c>
      <c r="FC88" s="295" t="s">
        <v>196</v>
      </c>
      <c r="FD88" s="295" t="s">
        <v>196</v>
      </c>
      <c r="FE88" s="295" t="s">
        <v>196</v>
      </c>
      <c r="FF88" s="295" t="s">
        <v>196</v>
      </c>
      <c r="FG88" s="295" t="s">
        <v>196</v>
      </c>
      <c r="FH88" s="295" t="s">
        <v>196</v>
      </c>
      <c r="FI88" s="295" t="s">
        <v>196</v>
      </c>
      <c r="FJ88" s="295" t="s">
        <v>196</v>
      </c>
      <c r="FK88" s="295" t="s">
        <v>196</v>
      </c>
      <c r="FL88" s="295" t="s">
        <v>196</v>
      </c>
      <c r="FM88" s="295" t="s">
        <v>196</v>
      </c>
      <c r="FN88" s="295" t="s">
        <v>196</v>
      </c>
      <c r="FO88" s="295" t="s">
        <v>196</v>
      </c>
      <c r="FP88" s="295" t="s">
        <v>196</v>
      </c>
      <c r="FQ88" s="295" t="s">
        <v>196</v>
      </c>
      <c r="FR88" s="295" t="s">
        <v>196</v>
      </c>
      <c r="FS88" s="295" t="s">
        <v>196</v>
      </c>
      <c r="FT88" s="295" t="s">
        <v>196</v>
      </c>
      <c r="FU88" s="295" t="s">
        <v>196</v>
      </c>
      <c r="FV88" s="295" t="s">
        <v>196</v>
      </c>
      <c r="FW88" s="295" t="s">
        <v>196</v>
      </c>
      <c r="FX88" s="295" t="s">
        <v>196</v>
      </c>
      <c r="FY88" s="295" t="s">
        <v>196</v>
      </c>
      <c r="FZ88" s="295" t="s">
        <v>196</v>
      </c>
      <c r="GA88" s="295" t="s">
        <v>196</v>
      </c>
      <c r="GB88" s="295" t="s">
        <v>196</v>
      </c>
      <c r="GC88" s="295" t="s">
        <v>196</v>
      </c>
      <c r="GD88" s="295" t="s">
        <v>196</v>
      </c>
      <c r="GE88" s="295" t="s">
        <v>196</v>
      </c>
      <c r="GF88" s="295" t="s">
        <v>196</v>
      </c>
      <c r="GG88" s="295" t="s">
        <v>196</v>
      </c>
      <c r="GH88" s="295" t="s">
        <v>196</v>
      </c>
      <c r="GI88" s="295" t="s">
        <v>196</v>
      </c>
      <c r="GJ88" s="295" t="s">
        <v>196</v>
      </c>
      <c r="GK88" s="295" t="s">
        <v>196</v>
      </c>
      <c r="GL88" s="295" t="s">
        <v>196</v>
      </c>
      <c r="GM88" s="295" t="s">
        <v>196</v>
      </c>
      <c r="GN88" s="295"/>
      <c r="GO88" s="295"/>
      <c r="GP88" s="295" t="s">
        <v>196</v>
      </c>
      <c r="GQ88" s="295" t="s">
        <v>196</v>
      </c>
      <c r="GR88" s="295" t="s">
        <v>196</v>
      </c>
      <c r="GS88" s="295" t="s">
        <v>196</v>
      </c>
      <c r="GT88" s="295" t="s">
        <v>196</v>
      </c>
      <c r="GU88" s="295" t="s">
        <v>196</v>
      </c>
      <c r="GV88" s="295" t="s">
        <v>196</v>
      </c>
      <c r="GW88" s="295" t="s">
        <v>196</v>
      </c>
      <c r="GX88" s="295" t="s">
        <v>196</v>
      </c>
      <c r="GY88" s="295" t="s">
        <v>196</v>
      </c>
      <c r="GZ88" s="295" t="s">
        <v>196</v>
      </c>
      <c r="HA88" s="295" t="s">
        <v>196</v>
      </c>
      <c r="HB88" s="295" t="s">
        <v>196</v>
      </c>
      <c r="HC88" s="295" t="s">
        <v>196</v>
      </c>
      <c r="HD88" s="295" t="s">
        <v>196</v>
      </c>
      <c r="HE88" s="295" t="s">
        <v>196</v>
      </c>
      <c r="HF88" s="295" t="s">
        <v>196</v>
      </c>
      <c r="HG88" s="295" t="s">
        <v>196</v>
      </c>
      <c r="HH88" s="295" t="s">
        <v>196</v>
      </c>
      <c r="HI88" s="295" t="s">
        <v>196</v>
      </c>
      <c r="HJ88" s="295" t="s">
        <v>196</v>
      </c>
      <c r="HK88" s="295" t="s">
        <v>196</v>
      </c>
      <c r="HL88" s="295" t="s">
        <v>196</v>
      </c>
      <c r="HM88" s="295" t="s">
        <v>196</v>
      </c>
      <c r="HN88" s="295" t="s">
        <v>196</v>
      </c>
      <c r="HO88" s="295" t="s">
        <v>196</v>
      </c>
      <c r="HP88" s="295" t="s">
        <v>196</v>
      </c>
      <c r="HQ88" s="295" t="s">
        <v>196</v>
      </c>
      <c r="HR88" s="295" t="s">
        <v>196</v>
      </c>
      <c r="HS88" s="295" t="s">
        <v>196</v>
      </c>
      <c r="HT88" s="295" t="s">
        <v>196</v>
      </c>
      <c r="HU88" s="295" t="s">
        <v>196</v>
      </c>
      <c r="HV88" s="295" t="s">
        <v>196</v>
      </c>
      <c r="HW88" s="295" t="s">
        <v>196</v>
      </c>
      <c r="HX88" s="295" t="s">
        <v>196</v>
      </c>
      <c r="HY88" s="295" t="s">
        <v>196</v>
      </c>
      <c r="HZ88" s="295" t="s">
        <v>196</v>
      </c>
      <c r="IA88" s="295"/>
      <c r="IB88" s="258"/>
      <c r="IE88" s="303">
        <f t="shared" si="4"/>
        <v>227</v>
      </c>
      <c r="IF88" s="303">
        <f t="shared" si="5"/>
        <v>227</v>
      </c>
      <c r="IG88" s="303">
        <f t="shared" si="6"/>
        <v>0</v>
      </c>
      <c r="IH88" s="303">
        <f t="shared" si="7"/>
        <v>0</v>
      </c>
    </row>
    <row r="89" spans="1:242" s="30" customFormat="1" x14ac:dyDescent="0.2">
      <c r="A89" s="143">
        <v>353</v>
      </c>
      <c r="B89" s="143" t="s">
        <v>2760</v>
      </c>
      <c r="C89" s="143"/>
      <c r="D89" s="143"/>
      <c r="E89" s="244"/>
      <c r="F89" s="259" t="s">
        <v>196</v>
      </c>
      <c r="G89" s="260" t="s">
        <v>196</v>
      </c>
      <c r="H89" s="259" t="s">
        <v>196</v>
      </c>
      <c r="I89" s="260" t="s">
        <v>196</v>
      </c>
      <c r="J89" s="259" t="s">
        <v>196</v>
      </c>
      <c r="K89" s="260" t="s">
        <v>196</v>
      </c>
      <c r="L89" s="259" t="s">
        <v>196</v>
      </c>
      <c r="M89" s="260" t="s">
        <v>196</v>
      </c>
      <c r="N89" s="257"/>
      <c r="O89" s="258"/>
      <c r="P89" s="257"/>
      <c r="Q89" s="258"/>
      <c r="R89" s="257"/>
      <c r="S89" s="258"/>
      <c r="T89" s="257"/>
      <c r="U89" s="258"/>
      <c r="V89" s="257"/>
      <c r="W89" s="258"/>
      <c r="X89" s="257"/>
      <c r="Y89" s="258"/>
      <c r="Z89" s="257"/>
      <c r="AA89" s="258"/>
      <c r="AB89" s="257"/>
      <c r="AC89" s="258"/>
      <c r="AD89" s="257"/>
      <c r="AE89" s="258"/>
      <c r="AF89" s="257"/>
      <c r="AG89" s="258"/>
      <c r="AH89" s="257"/>
      <c r="AI89" s="258"/>
      <c r="AJ89" s="257"/>
      <c r="AK89" s="258"/>
      <c r="AL89" s="257"/>
      <c r="AM89" s="258"/>
      <c r="AN89" s="257"/>
      <c r="AO89" s="258"/>
      <c r="AP89" s="257"/>
      <c r="AQ89" s="258"/>
      <c r="AR89" s="257"/>
      <c r="AS89" s="258"/>
      <c r="AT89" s="257"/>
      <c r="AU89" s="258"/>
      <c r="AV89" s="257"/>
      <c r="AW89" s="258"/>
      <c r="AX89" s="257"/>
      <c r="AY89" s="258"/>
      <c r="AZ89" s="257"/>
      <c r="BA89" s="258"/>
      <c r="BB89" s="257"/>
      <c r="BC89" s="258"/>
      <c r="BD89" s="257"/>
      <c r="BE89" s="258"/>
      <c r="BF89" s="257"/>
      <c r="BG89" s="258"/>
      <c r="BH89" s="257"/>
      <c r="BI89" s="258"/>
      <c r="BJ89" s="257"/>
      <c r="BK89" s="258"/>
      <c r="BL89" s="257" t="s">
        <v>195</v>
      </c>
      <c r="BM89" s="258"/>
      <c r="BN89" s="257"/>
      <c r="BO89" s="258"/>
      <c r="BP89" s="257"/>
      <c r="BQ89" s="258"/>
      <c r="BR89" s="257"/>
      <c r="BS89" s="258"/>
      <c r="BT89" s="257"/>
      <c r="BU89" s="258"/>
      <c r="BV89" s="257"/>
      <c r="BW89" s="258"/>
      <c r="BX89" s="257"/>
      <c r="BY89" s="258"/>
      <c r="BZ89" s="257"/>
      <c r="CA89" s="258"/>
      <c r="CB89" s="257"/>
      <c r="CC89" s="258"/>
      <c r="CD89" s="257"/>
      <c r="CE89" s="258"/>
      <c r="CF89" s="257"/>
      <c r="CG89" s="258"/>
      <c r="CH89" s="257"/>
      <c r="CI89" s="258"/>
      <c r="CJ89" s="257"/>
      <c r="CK89" s="258"/>
      <c r="CL89" s="257"/>
      <c r="CM89" s="258"/>
      <c r="CN89" s="257"/>
      <c r="CO89" s="258"/>
      <c r="CP89" s="257"/>
      <c r="CQ89" s="258"/>
      <c r="CR89" s="257"/>
      <c r="CS89" s="258"/>
      <c r="CT89" s="257"/>
      <c r="CU89" s="258"/>
      <c r="CV89" s="257"/>
      <c r="CW89" s="258"/>
      <c r="CX89" s="257"/>
      <c r="CY89" s="258"/>
      <c r="CZ89" s="257"/>
      <c r="DA89" s="258"/>
      <c r="DB89" s="257"/>
      <c r="DC89" s="258"/>
      <c r="DD89" s="257"/>
      <c r="DE89" s="258"/>
      <c r="DF89" s="257"/>
      <c r="DG89" s="258"/>
      <c r="DH89" s="257"/>
      <c r="DI89" s="258"/>
      <c r="DJ89" s="257"/>
      <c r="DK89" s="258"/>
      <c r="DL89" s="257"/>
      <c r="DM89" s="258"/>
      <c r="DN89" s="257"/>
      <c r="DO89" s="258"/>
      <c r="DP89" s="257"/>
      <c r="DQ89" s="258"/>
      <c r="DR89" s="257"/>
      <c r="DS89" s="258"/>
      <c r="DT89" s="257"/>
      <c r="DU89" s="258"/>
      <c r="DV89" s="257"/>
      <c r="DW89" s="258"/>
      <c r="DX89" s="257"/>
      <c r="DY89" s="258"/>
      <c r="DZ89" s="257"/>
      <c r="EA89" s="258"/>
      <c r="EB89" s="257"/>
      <c r="EC89" s="258"/>
      <c r="ED89" s="258" t="s">
        <v>196</v>
      </c>
      <c r="EE89" s="257"/>
      <c r="EF89" s="258"/>
      <c r="EG89" s="257"/>
      <c r="EH89" s="258"/>
      <c r="EI89" s="257"/>
      <c r="EJ89" s="258"/>
      <c r="EK89" s="257"/>
      <c r="EL89" s="258" t="s">
        <v>196</v>
      </c>
      <c r="EM89" s="257"/>
      <c r="EN89" s="258"/>
      <c r="EO89" s="257" t="s">
        <v>196</v>
      </c>
      <c r="EP89" s="257" t="s">
        <v>196</v>
      </c>
      <c r="EQ89" s="257" t="s">
        <v>196</v>
      </c>
      <c r="ER89" s="257" t="s">
        <v>196</v>
      </c>
      <c r="ES89" s="257"/>
      <c r="ET89" s="258" t="s">
        <v>195</v>
      </c>
      <c r="EU89" s="257"/>
      <c r="EV89" s="258"/>
      <c r="EW89" s="257"/>
      <c r="EX89" s="258"/>
      <c r="EY89" s="257"/>
      <c r="EZ89" s="258"/>
      <c r="FA89" s="257"/>
      <c r="FB89" s="258"/>
      <c r="FC89" s="257"/>
      <c r="FD89" s="258"/>
      <c r="FE89" s="257"/>
      <c r="FF89" s="258"/>
      <c r="FG89" s="257"/>
      <c r="FH89" s="258"/>
      <c r="FI89" s="257"/>
      <c r="FJ89" s="258"/>
      <c r="FK89" s="257"/>
      <c r="FL89" s="258"/>
      <c r="FM89" s="257"/>
      <c r="FN89" s="258"/>
      <c r="FO89" s="257"/>
      <c r="FP89" s="258"/>
      <c r="FQ89" s="257"/>
      <c r="FR89" s="258"/>
      <c r="FS89" s="257"/>
      <c r="FT89" s="258"/>
      <c r="FU89" s="257"/>
      <c r="FV89" s="258"/>
      <c r="FW89" s="257"/>
      <c r="FX89" s="258"/>
      <c r="FY89" s="257"/>
      <c r="FZ89" s="258"/>
      <c r="GA89" s="257"/>
      <c r="GB89" s="258"/>
      <c r="GC89" s="257"/>
      <c r="GD89" s="258"/>
      <c r="GE89" s="257"/>
      <c r="GF89" s="258"/>
      <c r="GG89" s="257"/>
      <c r="GH89" s="258"/>
      <c r="GI89" s="257"/>
      <c r="GJ89" s="258"/>
      <c r="GK89" s="257"/>
      <c r="GL89" s="258"/>
      <c r="GM89" s="257"/>
      <c r="GN89" s="257"/>
      <c r="GO89" s="257"/>
      <c r="GP89" s="258"/>
      <c r="GQ89" s="257"/>
      <c r="GR89" s="258"/>
      <c r="GS89" s="257"/>
      <c r="GT89" s="258"/>
      <c r="GU89" s="257"/>
      <c r="GV89" s="258"/>
      <c r="GW89" s="257"/>
      <c r="GX89" s="258"/>
      <c r="GY89" s="257"/>
      <c r="GZ89" s="258"/>
      <c r="HA89" s="257"/>
      <c r="HB89" s="258"/>
      <c r="HC89" s="257"/>
      <c r="HD89" s="258"/>
      <c r="HE89" s="257"/>
      <c r="HF89" s="258"/>
      <c r="HG89" s="257"/>
      <c r="HH89" s="258"/>
      <c r="HI89" s="257"/>
      <c r="HJ89" s="258"/>
      <c r="HK89" s="257"/>
      <c r="HL89" s="258"/>
      <c r="HM89" s="257"/>
      <c r="HN89" s="258"/>
      <c r="HO89" s="257"/>
      <c r="HP89" s="258"/>
      <c r="HQ89" s="257"/>
      <c r="HR89" s="258"/>
      <c r="HS89" s="257"/>
      <c r="HT89" s="258"/>
      <c r="HU89" s="257"/>
      <c r="HV89" s="258"/>
      <c r="HW89" s="257"/>
      <c r="HX89" s="258"/>
      <c r="HY89" s="257"/>
      <c r="HZ89" s="258" t="s">
        <v>195</v>
      </c>
      <c r="IA89" s="257"/>
      <c r="IB89" s="258"/>
      <c r="IE89" s="303">
        <f t="shared" si="4"/>
        <v>17</v>
      </c>
      <c r="IF89" s="303">
        <f t="shared" si="5"/>
        <v>14</v>
      </c>
      <c r="IG89" s="303">
        <f t="shared" si="6"/>
        <v>3</v>
      </c>
      <c r="IH89" s="303">
        <f t="shared" si="7"/>
        <v>0</v>
      </c>
    </row>
    <row r="90" spans="1:242" s="30" customFormat="1" x14ac:dyDescent="0.2">
      <c r="A90" s="143">
        <v>354</v>
      </c>
      <c r="B90" s="143" t="s">
        <v>2761</v>
      </c>
      <c r="C90" s="143"/>
      <c r="D90" s="143"/>
      <c r="E90" s="244"/>
      <c r="F90" s="259" t="s">
        <v>196</v>
      </c>
      <c r="G90" s="260" t="s">
        <v>196</v>
      </c>
      <c r="H90" s="259" t="s">
        <v>196</v>
      </c>
      <c r="I90" s="260" t="s">
        <v>196</v>
      </c>
      <c r="J90" s="259" t="s">
        <v>196</v>
      </c>
      <c r="K90" s="260" t="s">
        <v>196</v>
      </c>
      <c r="L90" s="259" t="s">
        <v>196</v>
      </c>
      <c r="M90" s="260" t="s">
        <v>196</v>
      </c>
      <c r="N90" s="257"/>
      <c r="O90" s="258"/>
      <c r="P90" s="257"/>
      <c r="Q90" s="258"/>
      <c r="R90" s="257"/>
      <c r="S90" s="258"/>
      <c r="T90" s="257"/>
      <c r="U90" s="258"/>
      <c r="V90" s="257"/>
      <c r="W90" s="258"/>
      <c r="X90" s="257"/>
      <c r="Y90" s="258"/>
      <c r="Z90" s="257"/>
      <c r="AA90" s="258"/>
      <c r="AB90" s="257"/>
      <c r="AC90" s="258"/>
      <c r="AD90" s="257"/>
      <c r="AE90" s="258"/>
      <c r="AF90" s="257"/>
      <c r="AG90" s="258"/>
      <c r="AH90" s="257"/>
      <c r="AI90" s="258"/>
      <c r="AJ90" s="257"/>
      <c r="AK90" s="258"/>
      <c r="AL90" s="257"/>
      <c r="AM90" s="258"/>
      <c r="AN90" s="257"/>
      <c r="AO90" s="258"/>
      <c r="AP90" s="257"/>
      <c r="AQ90" s="258"/>
      <c r="AR90" s="257"/>
      <c r="AS90" s="258"/>
      <c r="AT90" s="257"/>
      <c r="AU90" s="258"/>
      <c r="AV90" s="257"/>
      <c r="AW90" s="258"/>
      <c r="AX90" s="257"/>
      <c r="AY90" s="258"/>
      <c r="AZ90" s="257"/>
      <c r="BA90" s="258"/>
      <c r="BB90" s="257"/>
      <c r="BC90" s="258"/>
      <c r="BD90" s="257"/>
      <c r="BE90" s="258"/>
      <c r="BF90" s="257"/>
      <c r="BG90" s="258"/>
      <c r="BH90" s="257"/>
      <c r="BI90" s="258"/>
      <c r="BJ90" s="257"/>
      <c r="BK90" s="258"/>
      <c r="BL90" s="257" t="s">
        <v>195</v>
      </c>
      <c r="BM90" s="258"/>
      <c r="BN90" s="257"/>
      <c r="BO90" s="258"/>
      <c r="BP90" s="257"/>
      <c r="BQ90" s="258"/>
      <c r="BR90" s="257"/>
      <c r="BS90" s="258"/>
      <c r="BT90" s="257"/>
      <c r="BU90" s="258"/>
      <c r="BV90" s="257"/>
      <c r="BW90" s="258"/>
      <c r="BX90" s="257"/>
      <c r="BY90" s="258"/>
      <c r="BZ90" s="257"/>
      <c r="CA90" s="258"/>
      <c r="CB90" s="257"/>
      <c r="CC90" s="258"/>
      <c r="CD90" s="257"/>
      <c r="CE90" s="258"/>
      <c r="CF90" s="257"/>
      <c r="CG90" s="258"/>
      <c r="CH90" s="257"/>
      <c r="CI90" s="258"/>
      <c r="CJ90" s="257"/>
      <c r="CK90" s="258"/>
      <c r="CL90" s="257"/>
      <c r="CM90" s="258"/>
      <c r="CN90" s="257"/>
      <c r="CO90" s="258"/>
      <c r="CP90" s="257"/>
      <c r="CQ90" s="258"/>
      <c r="CR90" s="257"/>
      <c r="CS90" s="258"/>
      <c r="CT90" s="257"/>
      <c r="CU90" s="258"/>
      <c r="CV90" s="257"/>
      <c r="CW90" s="258"/>
      <c r="CX90" s="257"/>
      <c r="CY90" s="258"/>
      <c r="CZ90" s="257"/>
      <c r="DA90" s="258"/>
      <c r="DB90" s="257"/>
      <c r="DC90" s="258"/>
      <c r="DD90" s="257"/>
      <c r="DE90" s="258"/>
      <c r="DF90" s="257"/>
      <c r="DG90" s="258"/>
      <c r="DH90" s="257"/>
      <c r="DI90" s="258"/>
      <c r="DJ90" s="257"/>
      <c r="DK90" s="258"/>
      <c r="DL90" s="257"/>
      <c r="DM90" s="258"/>
      <c r="DN90" s="257"/>
      <c r="DO90" s="258"/>
      <c r="DP90" s="257"/>
      <c r="DQ90" s="258"/>
      <c r="DR90" s="257"/>
      <c r="DS90" s="258"/>
      <c r="DT90" s="257"/>
      <c r="DU90" s="258"/>
      <c r="DV90" s="257"/>
      <c r="DW90" s="258"/>
      <c r="DX90" s="257"/>
      <c r="DY90" s="258"/>
      <c r="DZ90" s="257"/>
      <c r="EA90" s="258"/>
      <c r="EB90" s="257"/>
      <c r="EC90" s="258"/>
      <c r="ED90" s="258" t="s">
        <v>196</v>
      </c>
      <c r="EE90" s="257"/>
      <c r="EF90" s="258"/>
      <c r="EG90" s="257"/>
      <c r="EH90" s="258"/>
      <c r="EI90" s="257"/>
      <c r="EJ90" s="258"/>
      <c r="EK90" s="257"/>
      <c r="EL90" s="258" t="s">
        <v>195</v>
      </c>
      <c r="EM90" s="257"/>
      <c r="EN90" s="258"/>
      <c r="EO90" s="257" t="s">
        <v>195</v>
      </c>
      <c r="EP90" s="257" t="s">
        <v>195</v>
      </c>
      <c r="EQ90" s="257" t="s">
        <v>195</v>
      </c>
      <c r="ER90" s="257" t="s">
        <v>195</v>
      </c>
      <c r="ES90" s="257"/>
      <c r="ET90" s="258" t="s">
        <v>195</v>
      </c>
      <c r="EU90" s="257"/>
      <c r="EV90" s="258"/>
      <c r="EW90" s="257"/>
      <c r="EX90" s="258"/>
      <c r="EY90" s="257"/>
      <c r="EZ90" s="258"/>
      <c r="FA90" s="257"/>
      <c r="FB90" s="258"/>
      <c r="FC90" s="257"/>
      <c r="FD90" s="258"/>
      <c r="FE90" s="257"/>
      <c r="FF90" s="258"/>
      <c r="FG90" s="257"/>
      <c r="FH90" s="258"/>
      <c r="FI90" s="257"/>
      <c r="FJ90" s="258"/>
      <c r="FK90" s="257"/>
      <c r="FL90" s="258"/>
      <c r="FM90" s="257"/>
      <c r="FN90" s="258"/>
      <c r="FO90" s="257"/>
      <c r="FP90" s="258"/>
      <c r="FQ90" s="257"/>
      <c r="FR90" s="258"/>
      <c r="FS90" s="257"/>
      <c r="FT90" s="258"/>
      <c r="FU90" s="257"/>
      <c r="FV90" s="258"/>
      <c r="FW90" s="257"/>
      <c r="FX90" s="258"/>
      <c r="FY90" s="257"/>
      <c r="FZ90" s="258"/>
      <c r="GA90" s="257"/>
      <c r="GB90" s="258"/>
      <c r="GC90" s="257"/>
      <c r="GD90" s="258"/>
      <c r="GE90" s="257"/>
      <c r="GF90" s="258"/>
      <c r="GG90" s="257"/>
      <c r="GH90" s="258"/>
      <c r="GI90" s="257"/>
      <c r="GJ90" s="258"/>
      <c r="GK90" s="257"/>
      <c r="GL90" s="258"/>
      <c r="GM90" s="257"/>
      <c r="GN90" s="257"/>
      <c r="GO90" s="257"/>
      <c r="GP90" s="258"/>
      <c r="GQ90" s="257"/>
      <c r="GR90" s="258"/>
      <c r="GS90" s="257"/>
      <c r="GT90" s="258"/>
      <c r="GU90" s="257"/>
      <c r="GV90" s="258"/>
      <c r="GW90" s="257"/>
      <c r="GX90" s="258"/>
      <c r="GY90" s="257"/>
      <c r="GZ90" s="258"/>
      <c r="HA90" s="257"/>
      <c r="HB90" s="258"/>
      <c r="HC90" s="257"/>
      <c r="HD90" s="258"/>
      <c r="HE90" s="257"/>
      <c r="HF90" s="258"/>
      <c r="HG90" s="257"/>
      <c r="HH90" s="258"/>
      <c r="HI90" s="257"/>
      <c r="HJ90" s="258"/>
      <c r="HK90" s="257"/>
      <c r="HL90" s="258"/>
      <c r="HM90" s="257"/>
      <c r="HN90" s="258"/>
      <c r="HO90" s="257"/>
      <c r="HP90" s="258"/>
      <c r="HQ90" s="257"/>
      <c r="HR90" s="258"/>
      <c r="HS90" s="257"/>
      <c r="HT90" s="258"/>
      <c r="HU90" s="257"/>
      <c r="HV90" s="258"/>
      <c r="HW90" s="257"/>
      <c r="HX90" s="258"/>
      <c r="HY90" s="257"/>
      <c r="HZ90" s="258" t="s">
        <v>195</v>
      </c>
      <c r="IA90" s="257"/>
      <c r="IB90" s="258"/>
      <c r="IE90" s="303">
        <f t="shared" si="4"/>
        <v>17</v>
      </c>
      <c r="IF90" s="303">
        <f t="shared" si="5"/>
        <v>9</v>
      </c>
      <c r="IG90" s="303">
        <f t="shared" si="6"/>
        <v>8</v>
      </c>
      <c r="IH90" s="303">
        <f t="shared" si="7"/>
        <v>0</v>
      </c>
    </row>
    <row r="91" spans="1:242" s="30" customFormat="1" x14ac:dyDescent="0.2">
      <c r="A91" s="143">
        <v>355</v>
      </c>
      <c r="B91" s="143" t="s">
        <v>2762</v>
      </c>
      <c r="C91" s="143"/>
      <c r="D91" s="143"/>
      <c r="E91" s="244"/>
      <c r="F91" s="259" t="s">
        <v>196</v>
      </c>
      <c r="G91" s="260" t="s">
        <v>196</v>
      </c>
      <c r="H91" s="259" t="s">
        <v>196</v>
      </c>
      <c r="I91" s="260" t="s">
        <v>196</v>
      </c>
      <c r="J91" s="259" t="s">
        <v>196</v>
      </c>
      <c r="K91" s="260" t="s">
        <v>196</v>
      </c>
      <c r="L91" s="259" t="s">
        <v>196</v>
      </c>
      <c r="M91" s="260" t="s">
        <v>768</v>
      </c>
      <c r="N91" s="257"/>
      <c r="O91" s="258"/>
      <c r="P91" s="257"/>
      <c r="Q91" s="258"/>
      <c r="R91" s="257"/>
      <c r="S91" s="258"/>
      <c r="T91" s="257"/>
      <c r="U91" s="258"/>
      <c r="V91" s="257"/>
      <c r="W91" s="258"/>
      <c r="X91" s="257"/>
      <c r="Y91" s="258"/>
      <c r="Z91" s="257"/>
      <c r="AA91" s="258"/>
      <c r="AB91" s="257"/>
      <c r="AC91" s="258"/>
      <c r="AD91" s="257"/>
      <c r="AE91" s="258"/>
      <c r="AF91" s="257"/>
      <c r="AG91" s="258"/>
      <c r="AH91" s="257"/>
      <c r="AI91" s="258"/>
      <c r="AJ91" s="257"/>
      <c r="AK91" s="258"/>
      <c r="AL91" s="257"/>
      <c r="AM91" s="258"/>
      <c r="AN91" s="257"/>
      <c r="AO91" s="258"/>
      <c r="AP91" s="257"/>
      <c r="AQ91" s="258"/>
      <c r="AR91" s="257"/>
      <c r="AS91" s="258"/>
      <c r="AT91" s="257"/>
      <c r="AU91" s="258"/>
      <c r="AV91" s="257"/>
      <c r="AW91" s="258"/>
      <c r="AX91" s="257"/>
      <c r="AY91" s="258"/>
      <c r="AZ91" s="257"/>
      <c r="BA91" s="258"/>
      <c r="BB91" s="257"/>
      <c r="BC91" s="258"/>
      <c r="BD91" s="257"/>
      <c r="BE91" s="258"/>
      <c r="BF91" s="257"/>
      <c r="BG91" s="258"/>
      <c r="BH91" s="257"/>
      <c r="BI91" s="258"/>
      <c r="BJ91" s="257"/>
      <c r="BK91" s="258"/>
      <c r="BL91" s="257" t="s">
        <v>195</v>
      </c>
      <c r="BM91" s="258"/>
      <c r="BN91" s="257"/>
      <c r="BO91" s="258"/>
      <c r="BP91" s="257"/>
      <c r="BQ91" s="258"/>
      <c r="BR91" s="257"/>
      <c r="BS91" s="258"/>
      <c r="BT91" s="257"/>
      <c r="BU91" s="258"/>
      <c r="BV91" s="257"/>
      <c r="BW91" s="258"/>
      <c r="BX91" s="257"/>
      <c r="BY91" s="258"/>
      <c r="BZ91" s="257"/>
      <c r="CA91" s="258"/>
      <c r="CB91" s="257"/>
      <c r="CC91" s="258"/>
      <c r="CD91" s="257"/>
      <c r="CE91" s="258"/>
      <c r="CF91" s="257"/>
      <c r="CG91" s="258"/>
      <c r="CH91" s="257"/>
      <c r="CI91" s="258"/>
      <c r="CJ91" s="257"/>
      <c r="CK91" s="258"/>
      <c r="CL91" s="257"/>
      <c r="CM91" s="258"/>
      <c r="CN91" s="257"/>
      <c r="CO91" s="258"/>
      <c r="CP91" s="257"/>
      <c r="CQ91" s="258"/>
      <c r="CR91" s="257"/>
      <c r="CS91" s="258"/>
      <c r="CT91" s="257"/>
      <c r="CU91" s="258"/>
      <c r="CV91" s="257"/>
      <c r="CW91" s="258"/>
      <c r="CX91" s="257"/>
      <c r="CY91" s="258"/>
      <c r="CZ91" s="257"/>
      <c r="DA91" s="258"/>
      <c r="DB91" s="257"/>
      <c r="DC91" s="258"/>
      <c r="DD91" s="257"/>
      <c r="DE91" s="258"/>
      <c r="DF91" s="257"/>
      <c r="DG91" s="258"/>
      <c r="DH91" s="257"/>
      <c r="DI91" s="258"/>
      <c r="DJ91" s="257"/>
      <c r="DK91" s="258"/>
      <c r="DL91" s="257"/>
      <c r="DM91" s="258"/>
      <c r="DN91" s="257"/>
      <c r="DO91" s="258"/>
      <c r="DP91" s="257"/>
      <c r="DQ91" s="258"/>
      <c r="DR91" s="257"/>
      <c r="DS91" s="258"/>
      <c r="DT91" s="257"/>
      <c r="DU91" s="258"/>
      <c r="DV91" s="257"/>
      <c r="DW91" s="258"/>
      <c r="DX91" s="257"/>
      <c r="DY91" s="258"/>
      <c r="DZ91" s="257"/>
      <c r="EA91" s="258"/>
      <c r="EB91" s="257"/>
      <c r="EC91" s="258"/>
      <c r="ED91" s="258" t="s">
        <v>196</v>
      </c>
      <c r="EE91" s="257"/>
      <c r="EF91" s="258"/>
      <c r="EG91" s="257"/>
      <c r="EH91" s="258"/>
      <c r="EI91" s="257"/>
      <c r="EJ91" s="258"/>
      <c r="EK91" s="257"/>
      <c r="EL91" s="258" t="s">
        <v>195</v>
      </c>
      <c r="EM91" s="257"/>
      <c r="EN91" s="258"/>
      <c r="EO91" s="257" t="s">
        <v>195</v>
      </c>
      <c r="EP91" s="257" t="s">
        <v>195</v>
      </c>
      <c r="EQ91" s="257" t="s">
        <v>195</v>
      </c>
      <c r="ER91" s="257" t="s">
        <v>195</v>
      </c>
      <c r="ES91" s="257"/>
      <c r="ET91" s="258" t="s">
        <v>195</v>
      </c>
      <c r="EU91" s="257"/>
      <c r="EV91" s="258"/>
      <c r="EW91" s="257"/>
      <c r="EX91" s="258"/>
      <c r="EY91" s="257"/>
      <c r="EZ91" s="258"/>
      <c r="FA91" s="257"/>
      <c r="FB91" s="258"/>
      <c r="FC91" s="257"/>
      <c r="FD91" s="258"/>
      <c r="FE91" s="257"/>
      <c r="FF91" s="258"/>
      <c r="FG91" s="257"/>
      <c r="FH91" s="258"/>
      <c r="FI91" s="257"/>
      <c r="FJ91" s="258"/>
      <c r="FK91" s="257"/>
      <c r="FL91" s="258"/>
      <c r="FM91" s="257"/>
      <c r="FN91" s="258"/>
      <c r="FO91" s="257"/>
      <c r="FP91" s="258"/>
      <c r="FQ91" s="257"/>
      <c r="FR91" s="258"/>
      <c r="FS91" s="257"/>
      <c r="FT91" s="258"/>
      <c r="FU91" s="257"/>
      <c r="FV91" s="258"/>
      <c r="FW91" s="257"/>
      <c r="FX91" s="258"/>
      <c r="FY91" s="257"/>
      <c r="FZ91" s="258"/>
      <c r="GA91" s="257"/>
      <c r="GB91" s="258"/>
      <c r="GC91" s="257"/>
      <c r="GD91" s="258"/>
      <c r="GE91" s="257"/>
      <c r="GF91" s="258"/>
      <c r="GG91" s="257"/>
      <c r="GH91" s="258"/>
      <c r="GI91" s="257"/>
      <c r="GJ91" s="258"/>
      <c r="GK91" s="257"/>
      <c r="GL91" s="258"/>
      <c r="GM91" s="257"/>
      <c r="GN91" s="257"/>
      <c r="GO91" s="257"/>
      <c r="GP91" s="258"/>
      <c r="GQ91" s="257"/>
      <c r="GR91" s="258"/>
      <c r="GS91" s="257"/>
      <c r="GT91" s="258"/>
      <c r="GU91" s="257"/>
      <c r="GV91" s="258"/>
      <c r="GW91" s="257"/>
      <c r="GX91" s="258"/>
      <c r="GY91" s="257"/>
      <c r="GZ91" s="258"/>
      <c r="HA91" s="257"/>
      <c r="HB91" s="258"/>
      <c r="HC91" s="257"/>
      <c r="HD91" s="258"/>
      <c r="HE91" s="257"/>
      <c r="HF91" s="258"/>
      <c r="HG91" s="257"/>
      <c r="HH91" s="258"/>
      <c r="HI91" s="257"/>
      <c r="HJ91" s="258"/>
      <c r="HK91" s="257"/>
      <c r="HL91" s="258"/>
      <c r="HM91" s="257"/>
      <c r="HN91" s="258"/>
      <c r="HO91" s="257"/>
      <c r="HP91" s="258"/>
      <c r="HQ91" s="257"/>
      <c r="HR91" s="258"/>
      <c r="HS91" s="257"/>
      <c r="HT91" s="258"/>
      <c r="HU91" s="257"/>
      <c r="HV91" s="258"/>
      <c r="HW91" s="257"/>
      <c r="HX91" s="258"/>
      <c r="HY91" s="257"/>
      <c r="HZ91" s="258" t="s">
        <v>195</v>
      </c>
      <c r="IA91" s="257"/>
      <c r="IB91" s="258"/>
      <c r="IE91" s="303">
        <f t="shared" si="4"/>
        <v>17</v>
      </c>
      <c r="IF91" s="303">
        <f t="shared" si="5"/>
        <v>8</v>
      </c>
      <c r="IG91" s="303">
        <f t="shared" si="6"/>
        <v>8</v>
      </c>
      <c r="IH91" s="303">
        <f t="shared" si="7"/>
        <v>1</v>
      </c>
    </row>
    <row r="92" spans="1:242" s="30" customFormat="1" x14ac:dyDescent="0.2">
      <c r="A92" s="292">
        <v>356</v>
      </c>
      <c r="B92" s="292" t="s">
        <v>2763</v>
      </c>
      <c r="C92" s="292"/>
      <c r="D92" s="292"/>
      <c r="E92" s="293">
        <v>39814</v>
      </c>
      <c r="F92" s="295" t="s">
        <v>196</v>
      </c>
      <c r="G92" s="295" t="s">
        <v>196</v>
      </c>
      <c r="H92" s="295" t="s">
        <v>196</v>
      </c>
      <c r="I92" s="295" t="s">
        <v>196</v>
      </c>
      <c r="J92" s="295" t="s">
        <v>196</v>
      </c>
      <c r="K92" s="295" t="s">
        <v>196</v>
      </c>
      <c r="L92" s="295" t="s">
        <v>196</v>
      </c>
      <c r="M92" s="295" t="s">
        <v>196</v>
      </c>
      <c r="N92" s="295" t="s">
        <v>196</v>
      </c>
      <c r="O92" s="295" t="s">
        <v>196</v>
      </c>
      <c r="P92" s="295" t="s">
        <v>196</v>
      </c>
      <c r="Q92" s="295" t="s">
        <v>196</v>
      </c>
      <c r="R92" s="295" t="s">
        <v>196</v>
      </c>
      <c r="S92" s="295" t="s">
        <v>196</v>
      </c>
      <c r="T92" s="295" t="s">
        <v>196</v>
      </c>
      <c r="U92" s="295" t="s">
        <v>196</v>
      </c>
      <c r="V92" s="295" t="s">
        <v>196</v>
      </c>
      <c r="W92" s="295" t="s">
        <v>196</v>
      </c>
      <c r="X92" s="295" t="s">
        <v>196</v>
      </c>
      <c r="Y92" s="295" t="s">
        <v>196</v>
      </c>
      <c r="Z92" s="295" t="s">
        <v>196</v>
      </c>
      <c r="AA92" s="295" t="s">
        <v>196</v>
      </c>
      <c r="AB92" s="295" t="s">
        <v>196</v>
      </c>
      <c r="AC92" s="295" t="s">
        <v>196</v>
      </c>
      <c r="AD92" s="295" t="s">
        <v>196</v>
      </c>
      <c r="AE92" s="295" t="s">
        <v>196</v>
      </c>
      <c r="AF92" s="295" t="s">
        <v>196</v>
      </c>
      <c r="AG92" s="295" t="s">
        <v>196</v>
      </c>
      <c r="AH92" s="295" t="s">
        <v>196</v>
      </c>
      <c r="AI92" s="295" t="s">
        <v>196</v>
      </c>
      <c r="AJ92" s="295" t="s">
        <v>196</v>
      </c>
      <c r="AK92" s="295" t="s">
        <v>196</v>
      </c>
      <c r="AL92" s="295" t="s">
        <v>196</v>
      </c>
      <c r="AM92" s="295" t="s">
        <v>196</v>
      </c>
      <c r="AN92" s="295" t="s">
        <v>196</v>
      </c>
      <c r="AO92" s="295" t="s">
        <v>196</v>
      </c>
      <c r="AP92" s="295" t="s">
        <v>196</v>
      </c>
      <c r="AQ92" s="295" t="s">
        <v>196</v>
      </c>
      <c r="AR92" s="295" t="s">
        <v>196</v>
      </c>
      <c r="AS92" s="295" t="s">
        <v>196</v>
      </c>
      <c r="AT92" s="295" t="s">
        <v>196</v>
      </c>
      <c r="AU92" s="295" t="s">
        <v>196</v>
      </c>
      <c r="AV92" s="295" t="s">
        <v>196</v>
      </c>
      <c r="AW92" s="295" t="s">
        <v>196</v>
      </c>
      <c r="AX92" s="295" t="s">
        <v>196</v>
      </c>
      <c r="AY92" s="295" t="s">
        <v>196</v>
      </c>
      <c r="AZ92" s="295" t="s">
        <v>196</v>
      </c>
      <c r="BA92" s="295" t="s">
        <v>196</v>
      </c>
      <c r="BB92" s="295" t="s">
        <v>196</v>
      </c>
      <c r="BC92" s="295" t="s">
        <v>196</v>
      </c>
      <c r="BD92" s="295" t="s">
        <v>196</v>
      </c>
      <c r="BE92" s="295" t="s">
        <v>196</v>
      </c>
      <c r="BF92" s="295" t="s">
        <v>196</v>
      </c>
      <c r="BG92" s="295" t="s">
        <v>196</v>
      </c>
      <c r="BH92" s="295" t="s">
        <v>196</v>
      </c>
      <c r="BI92" s="295" t="s">
        <v>196</v>
      </c>
      <c r="BJ92" s="295" t="s">
        <v>196</v>
      </c>
      <c r="BK92" s="295" t="s">
        <v>196</v>
      </c>
      <c r="BL92" s="295" t="s">
        <v>196</v>
      </c>
      <c r="BM92" s="295" t="s">
        <v>196</v>
      </c>
      <c r="BN92" s="295" t="s">
        <v>196</v>
      </c>
      <c r="BO92" s="295" t="s">
        <v>196</v>
      </c>
      <c r="BP92" s="295" t="s">
        <v>196</v>
      </c>
      <c r="BQ92" s="295" t="s">
        <v>196</v>
      </c>
      <c r="BR92" s="295" t="s">
        <v>196</v>
      </c>
      <c r="BS92" s="295" t="s">
        <v>196</v>
      </c>
      <c r="BT92" s="295" t="s">
        <v>196</v>
      </c>
      <c r="BU92" s="295" t="s">
        <v>196</v>
      </c>
      <c r="BV92" s="295" t="s">
        <v>196</v>
      </c>
      <c r="BW92" s="295" t="s">
        <v>196</v>
      </c>
      <c r="BX92" s="295" t="s">
        <v>196</v>
      </c>
      <c r="BY92" s="295" t="s">
        <v>196</v>
      </c>
      <c r="BZ92" s="295" t="s">
        <v>196</v>
      </c>
      <c r="CA92" s="295" t="s">
        <v>196</v>
      </c>
      <c r="CB92" s="295" t="s">
        <v>196</v>
      </c>
      <c r="CC92" s="295" t="s">
        <v>196</v>
      </c>
      <c r="CD92" s="295" t="s">
        <v>196</v>
      </c>
      <c r="CE92" s="295" t="s">
        <v>196</v>
      </c>
      <c r="CF92" s="295" t="s">
        <v>196</v>
      </c>
      <c r="CG92" s="295" t="s">
        <v>196</v>
      </c>
      <c r="CH92" s="295" t="s">
        <v>196</v>
      </c>
      <c r="CI92" s="295" t="s">
        <v>196</v>
      </c>
      <c r="CJ92" s="295" t="s">
        <v>196</v>
      </c>
      <c r="CK92" s="295" t="s">
        <v>196</v>
      </c>
      <c r="CL92" s="295" t="s">
        <v>196</v>
      </c>
      <c r="CM92" s="295" t="s">
        <v>196</v>
      </c>
      <c r="CN92" s="295" t="s">
        <v>196</v>
      </c>
      <c r="CO92" s="295" t="s">
        <v>196</v>
      </c>
      <c r="CP92" s="295" t="s">
        <v>196</v>
      </c>
      <c r="CQ92" s="295" t="s">
        <v>196</v>
      </c>
      <c r="CR92" s="295" t="s">
        <v>196</v>
      </c>
      <c r="CS92" s="295" t="s">
        <v>196</v>
      </c>
      <c r="CT92" s="295" t="s">
        <v>196</v>
      </c>
      <c r="CU92" s="295" t="s">
        <v>196</v>
      </c>
      <c r="CV92" s="295" t="s">
        <v>196</v>
      </c>
      <c r="CW92" s="295" t="s">
        <v>196</v>
      </c>
      <c r="CX92" s="295" t="s">
        <v>196</v>
      </c>
      <c r="CY92" s="295" t="s">
        <v>196</v>
      </c>
      <c r="CZ92" s="295" t="s">
        <v>196</v>
      </c>
      <c r="DA92" s="295" t="s">
        <v>196</v>
      </c>
      <c r="DB92" s="295" t="s">
        <v>196</v>
      </c>
      <c r="DC92" s="295" t="s">
        <v>196</v>
      </c>
      <c r="DD92" s="295" t="s">
        <v>196</v>
      </c>
      <c r="DE92" s="295" t="s">
        <v>196</v>
      </c>
      <c r="DF92" s="295" t="s">
        <v>196</v>
      </c>
      <c r="DG92" s="295" t="s">
        <v>196</v>
      </c>
      <c r="DH92" s="295" t="s">
        <v>196</v>
      </c>
      <c r="DI92" s="295" t="s">
        <v>196</v>
      </c>
      <c r="DJ92" s="295" t="s">
        <v>196</v>
      </c>
      <c r="DK92" s="295" t="s">
        <v>196</v>
      </c>
      <c r="DL92" s="295" t="s">
        <v>196</v>
      </c>
      <c r="DM92" s="295" t="s">
        <v>196</v>
      </c>
      <c r="DN92" s="295" t="s">
        <v>196</v>
      </c>
      <c r="DO92" s="295" t="s">
        <v>196</v>
      </c>
      <c r="DP92" s="295" t="s">
        <v>196</v>
      </c>
      <c r="DQ92" s="295" t="s">
        <v>196</v>
      </c>
      <c r="DR92" s="295" t="s">
        <v>196</v>
      </c>
      <c r="DS92" s="295" t="s">
        <v>196</v>
      </c>
      <c r="DT92" s="295" t="s">
        <v>196</v>
      </c>
      <c r="DU92" s="295" t="s">
        <v>196</v>
      </c>
      <c r="DV92" s="295" t="s">
        <v>196</v>
      </c>
      <c r="DW92" s="295" t="s">
        <v>196</v>
      </c>
      <c r="DX92" s="295" t="s">
        <v>196</v>
      </c>
      <c r="DY92" s="295" t="s">
        <v>196</v>
      </c>
      <c r="DZ92" s="295" t="s">
        <v>196</v>
      </c>
      <c r="EA92" s="295" t="s">
        <v>196</v>
      </c>
      <c r="EB92" s="295" t="s">
        <v>196</v>
      </c>
      <c r="EC92" s="295" t="s">
        <v>196</v>
      </c>
      <c r="ED92" s="295" t="s">
        <v>196</v>
      </c>
      <c r="EE92" s="295" t="s">
        <v>196</v>
      </c>
      <c r="EF92" s="295" t="s">
        <v>196</v>
      </c>
      <c r="EG92" s="295" t="s">
        <v>196</v>
      </c>
      <c r="EH92" s="295" t="s">
        <v>196</v>
      </c>
      <c r="EI92" s="295" t="s">
        <v>196</v>
      </c>
      <c r="EJ92" s="295" t="s">
        <v>196</v>
      </c>
      <c r="EK92" s="295" t="s">
        <v>196</v>
      </c>
      <c r="EL92" s="295" t="s">
        <v>196</v>
      </c>
      <c r="EM92" s="295" t="s">
        <v>196</v>
      </c>
      <c r="EN92" s="295" t="s">
        <v>196</v>
      </c>
      <c r="EO92" s="295" t="s">
        <v>196</v>
      </c>
      <c r="EP92" s="295" t="s">
        <v>196</v>
      </c>
      <c r="EQ92" s="295" t="s">
        <v>196</v>
      </c>
      <c r="ER92" s="295" t="s">
        <v>196</v>
      </c>
      <c r="ES92" s="295" t="s">
        <v>196</v>
      </c>
      <c r="ET92" s="295" t="s">
        <v>196</v>
      </c>
      <c r="EU92" s="295" t="s">
        <v>196</v>
      </c>
      <c r="EV92" s="295" t="s">
        <v>196</v>
      </c>
      <c r="EW92" s="295" t="s">
        <v>196</v>
      </c>
      <c r="EX92" s="295" t="s">
        <v>196</v>
      </c>
      <c r="EY92" s="295" t="s">
        <v>196</v>
      </c>
      <c r="EZ92" s="295" t="s">
        <v>196</v>
      </c>
      <c r="FA92" s="295" t="s">
        <v>196</v>
      </c>
      <c r="FB92" s="295" t="s">
        <v>196</v>
      </c>
      <c r="FC92" s="295" t="s">
        <v>196</v>
      </c>
      <c r="FD92" s="295" t="s">
        <v>196</v>
      </c>
      <c r="FE92" s="295" t="s">
        <v>196</v>
      </c>
      <c r="FF92" s="295" t="s">
        <v>196</v>
      </c>
      <c r="FG92" s="295" t="s">
        <v>196</v>
      </c>
      <c r="FH92" s="295" t="s">
        <v>196</v>
      </c>
      <c r="FI92" s="295" t="s">
        <v>196</v>
      </c>
      <c r="FJ92" s="295" t="s">
        <v>196</v>
      </c>
      <c r="FK92" s="295" t="s">
        <v>196</v>
      </c>
      <c r="FL92" s="295" t="s">
        <v>196</v>
      </c>
      <c r="FM92" s="295" t="s">
        <v>196</v>
      </c>
      <c r="FN92" s="295" t="s">
        <v>196</v>
      </c>
      <c r="FO92" s="295" t="s">
        <v>196</v>
      </c>
      <c r="FP92" s="295" t="s">
        <v>196</v>
      </c>
      <c r="FQ92" s="295" t="s">
        <v>196</v>
      </c>
      <c r="FR92" s="295" t="s">
        <v>196</v>
      </c>
      <c r="FS92" s="295" t="s">
        <v>196</v>
      </c>
      <c r="FT92" s="295" t="s">
        <v>196</v>
      </c>
      <c r="FU92" s="295" t="s">
        <v>196</v>
      </c>
      <c r="FV92" s="295" t="s">
        <v>196</v>
      </c>
      <c r="FW92" s="295" t="s">
        <v>196</v>
      </c>
      <c r="FX92" s="295" t="s">
        <v>196</v>
      </c>
      <c r="FY92" s="295" t="s">
        <v>196</v>
      </c>
      <c r="FZ92" s="295" t="s">
        <v>196</v>
      </c>
      <c r="GA92" s="295" t="s">
        <v>196</v>
      </c>
      <c r="GB92" s="295" t="s">
        <v>196</v>
      </c>
      <c r="GC92" s="295" t="s">
        <v>196</v>
      </c>
      <c r="GD92" s="295" t="s">
        <v>196</v>
      </c>
      <c r="GE92" s="295" t="s">
        <v>196</v>
      </c>
      <c r="GF92" s="295" t="s">
        <v>196</v>
      </c>
      <c r="GG92" s="295" t="s">
        <v>196</v>
      </c>
      <c r="GH92" s="295" t="s">
        <v>196</v>
      </c>
      <c r="GI92" s="295" t="s">
        <v>196</v>
      </c>
      <c r="GJ92" s="295" t="s">
        <v>196</v>
      </c>
      <c r="GK92" s="295" t="s">
        <v>196</v>
      </c>
      <c r="GL92" s="295" t="s">
        <v>196</v>
      </c>
      <c r="GM92" s="295" t="s">
        <v>196</v>
      </c>
      <c r="GN92" s="295"/>
      <c r="GO92" s="295"/>
      <c r="GP92" s="295" t="s">
        <v>196</v>
      </c>
      <c r="GQ92" s="295" t="s">
        <v>196</v>
      </c>
      <c r="GR92" s="295" t="s">
        <v>196</v>
      </c>
      <c r="GS92" s="295" t="s">
        <v>196</v>
      </c>
      <c r="GT92" s="295" t="s">
        <v>196</v>
      </c>
      <c r="GU92" s="295" t="s">
        <v>196</v>
      </c>
      <c r="GV92" s="295" t="s">
        <v>196</v>
      </c>
      <c r="GW92" s="295" t="s">
        <v>196</v>
      </c>
      <c r="GX92" s="295" t="s">
        <v>196</v>
      </c>
      <c r="GY92" s="295" t="s">
        <v>196</v>
      </c>
      <c r="GZ92" s="295" t="s">
        <v>196</v>
      </c>
      <c r="HA92" s="295" t="s">
        <v>196</v>
      </c>
      <c r="HB92" s="295" t="s">
        <v>196</v>
      </c>
      <c r="HC92" s="295" t="s">
        <v>196</v>
      </c>
      <c r="HD92" s="295" t="s">
        <v>196</v>
      </c>
      <c r="HE92" s="295" t="s">
        <v>196</v>
      </c>
      <c r="HF92" s="295" t="s">
        <v>196</v>
      </c>
      <c r="HG92" s="295" t="s">
        <v>196</v>
      </c>
      <c r="HH92" s="295" t="s">
        <v>196</v>
      </c>
      <c r="HI92" s="295" t="s">
        <v>196</v>
      </c>
      <c r="HJ92" s="295" t="s">
        <v>196</v>
      </c>
      <c r="HK92" s="295" t="s">
        <v>196</v>
      </c>
      <c r="HL92" s="295" t="s">
        <v>196</v>
      </c>
      <c r="HM92" s="295" t="s">
        <v>196</v>
      </c>
      <c r="HN92" s="295" t="s">
        <v>196</v>
      </c>
      <c r="HO92" s="295" t="s">
        <v>196</v>
      </c>
      <c r="HP92" s="295" t="s">
        <v>196</v>
      </c>
      <c r="HQ92" s="295" t="s">
        <v>196</v>
      </c>
      <c r="HR92" s="295" t="s">
        <v>196</v>
      </c>
      <c r="HS92" s="295" t="s">
        <v>196</v>
      </c>
      <c r="HT92" s="295" t="s">
        <v>196</v>
      </c>
      <c r="HU92" s="295" t="s">
        <v>196</v>
      </c>
      <c r="HV92" s="295" t="s">
        <v>196</v>
      </c>
      <c r="HW92" s="295" t="s">
        <v>196</v>
      </c>
      <c r="HX92" s="295" t="s">
        <v>196</v>
      </c>
      <c r="HY92" s="295" t="s">
        <v>196</v>
      </c>
      <c r="HZ92" s="295" t="s">
        <v>196</v>
      </c>
      <c r="IA92" s="295"/>
      <c r="IB92" s="258"/>
      <c r="IE92" s="303">
        <f t="shared" si="4"/>
        <v>227</v>
      </c>
      <c r="IF92" s="303">
        <f t="shared" si="5"/>
        <v>227</v>
      </c>
      <c r="IG92" s="303">
        <f t="shared" si="6"/>
        <v>0</v>
      </c>
      <c r="IH92" s="303">
        <f t="shared" si="7"/>
        <v>0</v>
      </c>
    </row>
    <row r="93" spans="1:242" s="30" customFormat="1" x14ac:dyDescent="0.2">
      <c r="A93" s="292">
        <v>357</v>
      </c>
      <c r="B93" s="292" t="s">
        <v>163</v>
      </c>
      <c r="C93" s="292"/>
      <c r="D93" s="292"/>
      <c r="E93" s="293">
        <v>39814</v>
      </c>
      <c r="F93" s="295" t="s">
        <v>196</v>
      </c>
      <c r="G93" s="295" t="s">
        <v>196</v>
      </c>
      <c r="H93" s="295" t="s">
        <v>196</v>
      </c>
      <c r="I93" s="295" t="s">
        <v>196</v>
      </c>
      <c r="J93" s="295" t="s">
        <v>196</v>
      </c>
      <c r="K93" s="295" t="s">
        <v>196</v>
      </c>
      <c r="L93" s="295" t="s">
        <v>196</v>
      </c>
      <c r="M93" s="295" t="s">
        <v>196</v>
      </c>
      <c r="N93" s="295" t="s">
        <v>196</v>
      </c>
      <c r="O93" s="295" t="s">
        <v>196</v>
      </c>
      <c r="P93" s="295" t="s">
        <v>196</v>
      </c>
      <c r="Q93" s="295" t="s">
        <v>196</v>
      </c>
      <c r="R93" s="295" t="s">
        <v>196</v>
      </c>
      <c r="S93" s="295" t="s">
        <v>196</v>
      </c>
      <c r="T93" s="295" t="s">
        <v>196</v>
      </c>
      <c r="U93" s="295" t="s">
        <v>196</v>
      </c>
      <c r="V93" s="295" t="s">
        <v>196</v>
      </c>
      <c r="W93" s="295" t="s">
        <v>196</v>
      </c>
      <c r="X93" s="295" t="s">
        <v>196</v>
      </c>
      <c r="Y93" s="295" t="s">
        <v>196</v>
      </c>
      <c r="Z93" s="295" t="s">
        <v>196</v>
      </c>
      <c r="AA93" s="295" t="s">
        <v>196</v>
      </c>
      <c r="AB93" s="295" t="s">
        <v>196</v>
      </c>
      <c r="AC93" s="295" t="s">
        <v>196</v>
      </c>
      <c r="AD93" s="295" t="s">
        <v>196</v>
      </c>
      <c r="AE93" s="295" t="s">
        <v>196</v>
      </c>
      <c r="AF93" s="295" t="s">
        <v>196</v>
      </c>
      <c r="AG93" s="295" t="s">
        <v>196</v>
      </c>
      <c r="AH93" s="295" t="s">
        <v>196</v>
      </c>
      <c r="AI93" s="295" t="s">
        <v>196</v>
      </c>
      <c r="AJ93" s="295" t="s">
        <v>196</v>
      </c>
      <c r="AK93" s="295" t="s">
        <v>196</v>
      </c>
      <c r="AL93" s="295" t="s">
        <v>196</v>
      </c>
      <c r="AM93" s="295" t="s">
        <v>196</v>
      </c>
      <c r="AN93" s="295" t="s">
        <v>196</v>
      </c>
      <c r="AO93" s="295" t="s">
        <v>196</v>
      </c>
      <c r="AP93" s="295" t="s">
        <v>196</v>
      </c>
      <c r="AQ93" s="295" t="s">
        <v>196</v>
      </c>
      <c r="AR93" s="295" t="s">
        <v>196</v>
      </c>
      <c r="AS93" s="295" t="s">
        <v>196</v>
      </c>
      <c r="AT93" s="295" t="s">
        <v>196</v>
      </c>
      <c r="AU93" s="295" t="s">
        <v>196</v>
      </c>
      <c r="AV93" s="295" t="s">
        <v>196</v>
      </c>
      <c r="AW93" s="295" t="s">
        <v>196</v>
      </c>
      <c r="AX93" s="295" t="s">
        <v>196</v>
      </c>
      <c r="AY93" s="295" t="s">
        <v>196</v>
      </c>
      <c r="AZ93" s="295" t="s">
        <v>196</v>
      </c>
      <c r="BA93" s="295" t="s">
        <v>196</v>
      </c>
      <c r="BB93" s="295" t="s">
        <v>196</v>
      </c>
      <c r="BC93" s="295" t="s">
        <v>196</v>
      </c>
      <c r="BD93" s="295" t="s">
        <v>196</v>
      </c>
      <c r="BE93" s="295" t="s">
        <v>196</v>
      </c>
      <c r="BF93" s="295" t="s">
        <v>196</v>
      </c>
      <c r="BG93" s="295" t="s">
        <v>196</v>
      </c>
      <c r="BH93" s="295" t="s">
        <v>196</v>
      </c>
      <c r="BI93" s="295" t="s">
        <v>196</v>
      </c>
      <c r="BJ93" s="295" t="s">
        <v>196</v>
      </c>
      <c r="BK93" s="295" t="s">
        <v>196</v>
      </c>
      <c r="BL93" s="295" t="s">
        <v>196</v>
      </c>
      <c r="BM93" s="295" t="s">
        <v>196</v>
      </c>
      <c r="BN93" s="295" t="s">
        <v>196</v>
      </c>
      <c r="BO93" s="295" t="s">
        <v>196</v>
      </c>
      <c r="BP93" s="295" t="s">
        <v>196</v>
      </c>
      <c r="BQ93" s="295" t="s">
        <v>196</v>
      </c>
      <c r="BR93" s="295" t="s">
        <v>196</v>
      </c>
      <c r="BS93" s="295" t="s">
        <v>196</v>
      </c>
      <c r="BT93" s="295" t="s">
        <v>196</v>
      </c>
      <c r="BU93" s="295" t="s">
        <v>196</v>
      </c>
      <c r="BV93" s="295" t="s">
        <v>196</v>
      </c>
      <c r="BW93" s="295" t="s">
        <v>196</v>
      </c>
      <c r="BX93" s="295" t="s">
        <v>196</v>
      </c>
      <c r="BY93" s="295" t="s">
        <v>196</v>
      </c>
      <c r="BZ93" s="295" t="s">
        <v>196</v>
      </c>
      <c r="CA93" s="295" t="s">
        <v>196</v>
      </c>
      <c r="CB93" s="295" t="s">
        <v>196</v>
      </c>
      <c r="CC93" s="295" t="s">
        <v>196</v>
      </c>
      <c r="CD93" s="295" t="s">
        <v>196</v>
      </c>
      <c r="CE93" s="295" t="s">
        <v>196</v>
      </c>
      <c r="CF93" s="295" t="s">
        <v>196</v>
      </c>
      <c r="CG93" s="295" t="s">
        <v>196</v>
      </c>
      <c r="CH93" s="295" t="s">
        <v>196</v>
      </c>
      <c r="CI93" s="295" t="s">
        <v>196</v>
      </c>
      <c r="CJ93" s="295" t="s">
        <v>196</v>
      </c>
      <c r="CK93" s="295" t="s">
        <v>196</v>
      </c>
      <c r="CL93" s="295" t="s">
        <v>196</v>
      </c>
      <c r="CM93" s="295" t="s">
        <v>196</v>
      </c>
      <c r="CN93" s="295" t="s">
        <v>196</v>
      </c>
      <c r="CO93" s="295" t="s">
        <v>196</v>
      </c>
      <c r="CP93" s="295" t="s">
        <v>196</v>
      </c>
      <c r="CQ93" s="295" t="s">
        <v>196</v>
      </c>
      <c r="CR93" s="295" t="s">
        <v>196</v>
      </c>
      <c r="CS93" s="295" t="s">
        <v>196</v>
      </c>
      <c r="CT93" s="295" t="s">
        <v>196</v>
      </c>
      <c r="CU93" s="295" t="s">
        <v>196</v>
      </c>
      <c r="CV93" s="295" t="s">
        <v>196</v>
      </c>
      <c r="CW93" s="295" t="s">
        <v>196</v>
      </c>
      <c r="CX93" s="295" t="s">
        <v>196</v>
      </c>
      <c r="CY93" s="295" t="s">
        <v>196</v>
      </c>
      <c r="CZ93" s="295" t="s">
        <v>196</v>
      </c>
      <c r="DA93" s="295" t="s">
        <v>196</v>
      </c>
      <c r="DB93" s="295" t="s">
        <v>196</v>
      </c>
      <c r="DC93" s="295" t="s">
        <v>196</v>
      </c>
      <c r="DD93" s="295" t="s">
        <v>196</v>
      </c>
      <c r="DE93" s="295" t="s">
        <v>196</v>
      </c>
      <c r="DF93" s="295" t="s">
        <v>196</v>
      </c>
      <c r="DG93" s="295" t="s">
        <v>196</v>
      </c>
      <c r="DH93" s="295" t="s">
        <v>196</v>
      </c>
      <c r="DI93" s="295" t="s">
        <v>196</v>
      </c>
      <c r="DJ93" s="295" t="s">
        <v>196</v>
      </c>
      <c r="DK93" s="295" t="s">
        <v>196</v>
      </c>
      <c r="DL93" s="295" t="s">
        <v>196</v>
      </c>
      <c r="DM93" s="295" t="s">
        <v>196</v>
      </c>
      <c r="DN93" s="295" t="s">
        <v>196</v>
      </c>
      <c r="DO93" s="295" t="s">
        <v>196</v>
      </c>
      <c r="DP93" s="295" t="s">
        <v>196</v>
      </c>
      <c r="DQ93" s="295" t="s">
        <v>196</v>
      </c>
      <c r="DR93" s="295" t="s">
        <v>196</v>
      </c>
      <c r="DS93" s="295" t="s">
        <v>196</v>
      </c>
      <c r="DT93" s="295" t="s">
        <v>196</v>
      </c>
      <c r="DU93" s="295" t="s">
        <v>196</v>
      </c>
      <c r="DV93" s="295" t="s">
        <v>196</v>
      </c>
      <c r="DW93" s="295" t="s">
        <v>196</v>
      </c>
      <c r="DX93" s="295" t="s">
        <v>196</v>
      </c>
      <c r="DY93" s="295" t="s">
        <v>196</v>
      </c>
      <c r="DZ93" s="295" t="s">
        <v>196</v>
      </c>
      <c r="EA93" s="295" t="s">
        <v>196</v>
      </c>
      <c r="EB93" s="295" t="s">
        <v>196</v>
      </c>
      <c r="EC93" s="295" t="s">
        <v>196</v>
      </c>
      <c r="ED93" s="295" t="s">
        <v>196</v>
      </c>
      <c r="EE93" s="295" t="s">
        <v>196</v>
      </c>
      <c r="EF93" s="295" t="s">
        <v>196</v>
      </c>
      <c r="EG93" s="295" t="s">
        <v>196</v>
      </c>
      <c r="EH93" s="295" t="s">
        <v>196</v>
      </c>
      <c r="EI93" s="295" t="s">
        <v>196</v>
      </c>
      <c r="EJ93" s="295" t="s">
        <v>196</v>
      </c>
      <c r="EK93" s="295" t="s">
        <v>196</v>
      </c>
      <c r="EL93" s="295" t="s">
        <v>196</v>
      </c>
      <c r="EM93" s="295" t="s">
        <v>196</v>
      </c>
      <c r="EN93" s="295" t="s">
        <v>196</v>
      </c>
      <c r="EO93" s="295" t="s">
        <v>196</v>
      </c>
      <c r="EP93" s="295" t="s">
        <v>196</v>
      </c>
      <c r="EQ93" s="295" t="s">
        <v>196</v>
      </c>
      <c r="ER93" s="295" t="s">
        <v>196</v>
      </c>
      <c r="ES93" s="295" t="s">
        <v>196</v>
      </c>
      <c r="ET93" s="295" t="s">
        <v>196</v>
      </c>
      <c r="EU93" s="295" t="s">
        <v>196</v>
      </c>
      <c r="EV93" s="295" t="s">
        <v>196</v>
      </c>
      <c r="EW93" s="295" t="s">
        <v>196</v>
      </c>
      <c r="EX93" s="295" t="s">
        <v>196</v>
      </c>
      <c r="EY93" s="295" t="s">
        <v>196</v>
      </c>
      <c r="EZ93" s="295" t="s">
        <v>196</v>
      </c>
      <c r="FA93" s="295" t="s">
        <v>196</v>
      </c>
      <c r="FB93" s="295" t="s">
        <v>196</v>
      </c>
      <c r="FC93" s="295" t="s">
        <v>196</v>
      </c>
      <c r="FD93" s="295" t="s">
        <v>196</v>
      </c>
      <c r="FE93" s="295" t="s">
        <v>196</v>
      </c>
      <c r="FF93" s="295" t="s">
        <v>196</v>
      </c>
      <c r="FG93" s="295" t="s">
        <v>196</v>
      </c>
      <c r="FH93" s="295" t="s">
        <v>196</v>
      </c>
      <c r="FI93" s="295" t="s">
        <v>196</v>
      </c>
      <c r="FJ93" s="295" t="s">
        <v>196</v>
      </c>
      <c r="FK93" s="295" t="s">
        <v>196</v>
      </c>
      <c r="FL93" s="295" t="s">
        <v>196</v>
      </c>
      <c r="FM93" s="295" t="s">
        <v>196</v>
      </c>
      <c r="FN93" s="295" t="s">
        <v>196</v>
      </c>
      <c r="FO93" s="295" t="s">
        <v>196</v>
      </c>
      <c r="FP93" s="295" t="s">
        <v>196</v>
      </c>
      <c r="FQ93" s="295" t="s">
        <v>196</v>
      </c>
      <c r="FR93" s="295" t="s">
        <v>196</v>
      </c>
      <c r="FS93" s="295" t="s">
        <v>196</v>
      </c>
      <c r="FT93" s="295" t="s">
        <v>196</v>
      </c>
      <c r="FU93" s="295" t="s">
        <v>196</v>
      </c>
      <c r="FV93" s="295" t="s">
        <v>196</v>
      </c>
      <c r="FW93" s="295" t="s">
        <v>196</v>
      </c>
      <c r="FX93" s="295" t="s">
        <v>196</v>
      </c>
      <c r="FY93" s="295" t="s">
        <v>196</v>
      </c>
      <c r="FZ93" s="295" t="s">
        <v>196</v>
      </c>
      <c r="GA93" s="295" t="s">
        <v>196</v>
      </c>
      <c r="GB93" s="295" t="s">
        <v>196</v>
      </c>
      <c r="GC93" s="295" t="s">
        <v>196</v>
      </c>
      <c r="GD93" s="295" t="s">
        <v>196</v>
      </c>
      <c r="GE93" s="295" t="s">
        <v>196</v>
      </c>
      <c r="GF93" s="295" t="s">
        <v>196</v>
      </c>
      <c r="GG93" s="295" t="s">
        <v>196</v>
      </c>
      <c r="GH93" s="295" t="s">
        <v>196</v>
      </c>
      <c r="GI93" s="295" t="s">
        <v>196</v>
      </c>
      <c r="GJ93" s="295" t="s">
        <v>196</v>
      </c>
      <c r="GK93" s="295" t="s">
        <v>196</v>
      </c>
      <c r="GL93" s="295" t="s">
        <v>196</v>
      </c>
      <c r="GM93" s="295" t="s">
        <v>196</v>
      </c>
      <c r="GN93" s="295"/>
      <c r="GO93" s="295"/>
      <c r="GP93" s="295" t="s">
        <v>196</v>
      </c>
      <c r="GQ93" s="295" t="s">
        <v>196</v>
      </c>
      <c r="GR93" s="295" t="s">
        <v>196</v>
      </c>
      <c r="GS93" s="295" t="s">
        <v>196</v>
      </c>
      <c r="GT93" s="295" t="s">
        <v>196</v>
      </c>
      <c r="GU93" s="295" t="s">
        <v>196</v>
      </c>
      <c r="GV93" s="295" t="s">
        <v>196</v>
      </c>
      <c r="GW93" s="295" t="s">
        <v>196</v>
      </c>
      <c r="GX93" s="295" t="s">
        <v>196</v>
      </c>
      <c r="GY93" s="295" t="s">
        <v>196</v>
      </c>
      <c r="GZ93" s="295" t="s">
        <v>196</v>
      </c>
      <c r="HA93" s="295" t="s">
        <v>196</v>
      </c>
      <c r="HB93" s="295" t="s">
        <v>196</v>
      </c>
      <c r="HC93" s="295" t="s">
        <v>196</v>
      </c>
      <c r="HD93" s="295" t="s">
        <v>196</v>
      </c>
      <c r="HE93" s="295" t="s">
        <v>196</v>
      </c>
      <c r="HF93" s="295" t="s">
        <v>196</v>
      </c>
      <c r="HG93" s="295" t="s">
        <v>196</v>
      </c>
      <c r="HH93" s="295" t="s">
        <v>196</v>
      </c>
      <c r="HI93" s="295" t="s">
        <v>196</v>
      </c>
      <c r="HJ93" s="295" t="s">
        <v>196</v>
      </c>
      <c r="HK93" s="295" t="s">
        <v>196</v>
      </c>
      <c r="HL93" s="295" t="s">
        <v>196</v>
      </c>
      <c r="HM93" s="295" t="s">
        <v>196</v>
      </c>
      <c r="HN93" s="295" t="s">
        <v>196</v>
      </c>
      <c r="HO93" s="295" t="s">
        <v>196</v>
      </c>
      <c r="HP93" s="295" t="s">
        <v>196</v>
      </c>
      <c r="HQ93" s="295" t="s">
        <v>196</v>
      </c>
      <c r="HR93" s="295" t="s">
        <v>196</v>
      </c>
      <c r="HS93" s="295" t="s">
        <v>196</v>
      </c>
      <c r="HT93" s="295" t="s">
        <v>196</v>
      </c>
      <c r="HU93" s="295" t="s">
        <v>196</v>
      </c>
      <c r="HV93" s="295" t="s">
        <v>196</v>
      </c>
      <c r="HW93" s="295" t="s">
        <v>196</v>
      </c>
      <c r="HX93" s="295" t="s">
        <v>196</v>
      </c>
      <c r="HY93" s="295" t="s">
        <v>196</v>
      </c>
      <c r="HZ93" s="295" t="s">
        <v>196</v>
      </c>
      <c r="IA93" s="295"/>
      <c r="IB93" s="258"/>
      <c r="IE93" s="303">
        <f t="shared" si="4"/>
        <v>227</v>
      </c>
      <c r="IF93" s="303">
        <f t="shared" si="5"/>
        <v>227</v>
      </c>
      <c r="IG93" s="303">
        <f t="shared" si="6"/>
        <v>0</v>
      </c>
      <c r="IH93" s="303">
        <f t="shared" si="7"/>
        <v>0</v>
      </c>
    </row>
    <row r="94" spans="1:242" s="30" customFormat="1" x14ac:dyDescent="0.2">
      <c r="A94" s="143">
        <v>358</v>
      </c>
      <c r="B94" s="143" t="s">
        <v>2764</v>
      </c>
      <c r="C94" s="143"/>
      <c r="D94" s="143"/>
      <c r="E94" s="244"/>
      <c r="F94" s="259" t="s">
        <v>196</v>
      </c>
      <c r="G94" s="260" t="s">
        <v>196</v>
      </c>
      <c r="H94" s="259" t="s">
        <v>196</v>
      </c>
      <c r="I94" s="260" t="s">
        <v>196</v>
      </c>
      <c r="J94" s="259" t="s">
        <v>196</v>
      </c>
      <c r="K94" s="260" t="s">
        <v>196</v>
      </c>
      <c r="L94" s="259" t="s">
        <v>196</v>
      </c>
      <c r="M94" s="260" t="s">
        <v>196</v>
      </c>
      <c r="N94" s="257"/>
      <c r="O94" s="258"/>
      <c r="P94" s="257"/>
      <c r="Q94" s="258"/>
      <c r="R94" s="257"/>
      <c r="S94" s="258"/>
      <c r="T94" s="257"/>
      <c r="U94" s="258"/>
      <c r="V94" s="257"/>
      <c r="W94" s="258"/>
      <c r="X94" s="257"/>
      <c r="Y94" s="258"/>
      <c r="Z94" s="257"/>
      <c r="AA94" s="258"/>
      <c r="AB94" s="257"/>
      <c r="AC94" s="258"/>
      <c r="AD94" s="257"/>
      <c r="AE94" s="258"/>
      <c r="AF94" s="257"/>
      <c r="AG94" s="258"/>
      <c r="AH94" s="257"/>
      <c r="AI94" s="258"/>
      <c r="AJ94" s="257"/>
      <c r="AK94" s="258"/>
      <c r="AL94" s="257"/>
      <c r="AM94" s="258"/>
      <c r="AN94" s="257"/>
      <c r="AO94" s="258"/>
      <c r="AP94" s="257"/>
      <c r="AQ94" s="258"/>
      <c r="AR94" s="257"/>
      <c r="AS94" s="258"/>
      <c r="AT94" s="257"/>
      <c r="AU94" s="258"/>
      <c r="AV94" s="257"/>
      <c r="AW94" s="258"/>
      <c r="AX94" s="257"/>
      <c r="AY94" s="258"/>
      <c r="AZ94" s="257"/>
      <c r="BA94" s="258"/>
      <c r="BB94" s="257"/>
      <c r="BC94" s="258"/>
      <c r="BD94" s="257"/>
      <c r="BE94" s="258"/>
      <c r="BF94" s="257"/>
      <c r="BG94" s="258"/>
      <c r="BH94" s="257"/>
      <c r="BI94" s="258"/>
      <c r="BJ94" s="257"/>
      <c r="BK94" s="258"/>
      <c r="BL94" s="257"/>
      <c r="BM94" s="258"/>
      <c r="BN94" s="257"/>
      <c r="BO94" s="258"/>
      <c r="BP94" s="257"/>
      <c r="BQ94" s="258"/>
      <c r="BR94" s="257"/>
      <c r="BS94" s="258"/>
      <c r="BT94" s="257"/>
      <c r="BU94" s="258"/>
      <c r="BV94" s="257"/>
      <c r="BW94" s="258"/>
      <c r="BX94" s="257"/>
      <c r="BY94" s="258"/>
      <c r="BZ94" s="257"/>
      <c r="CA94" s="258"/>
      <c r="CB94" s="257"/>
      <c r="CC94" s="258"/>
      <c r="CD94" s="257"/>
      <c r="CE94" s="258"/>
      <c r="CF94" s="257"/>
      <c r="CG94" s="258"/>
      <c r="CH94" s="257"/>
      <c r="CI94" s="258"/>
      <c r="CJ94" s="257"/>
      <c r="CK94" s="258"/>
      <c r="CL94" s="257"/>
      <c r="CM94" s="258"/>
      <c r="CN94" s="257"/>
      <c r="CO94" s="258"/>
      <c r="CP94" s="257"/>
      <c r="CQ94" s="258"/>
      <c r="CR94" s="257"/>
      <c r="CS94" s="258"/>
      <c r="CT94" s="257"/>
      <c r="CU94" s="258"/>
      <c r="CV94" s="257"/>
      <c r="CW94" s="258"/>
      <c r="CX94" s="257"/>
      <c r="CY94" s="258"/>
      <c r="CZ94" s="257"/>
      <c r="DA94" s="258"/>
      <c r="DB94" s="257"/>
      <c r="DC94" s="258"/>
      <c r="DD94" s="257"/>
      <c r="DE94" s="258"/>
      <c r="DF94" s="257"/>
      <c r="DG94" s="258"/>
      <c r="DH94" s="257"/>
      <c r="DI94" s="258"/>
      <c r="DJ94" s="257"/>
      <c r="DK94" s="258"/>
      <c r="DL94" s="257"/>
      <c r="DM94" s="258"/>
      <c r="DN94" s="257"/>
      <c r="DO94" s="258"/>
      <c r="DP94" s="257"/>
      <c r="DQ94" s="258"/>
      <c r="DR94" s="257"/>
      <c r="DS94" s="258"/>
      <c r="DT94" s="257"/>
      <c r="DU94" s="258"/>
      <c r="DV94" s="257"/>
      <c r="DW94" s="258"/>
      <c r="DX94" s="257"/>
      <c r="DY94" s="258"/>
      <c r="DZ94" s="257"/>
      <c r="EA94" s="258"/>
      <c r="EB94" s="257"/>
      <c r="EC94" s="258"/>
      <c r="ED94" s="258" t="s">
        <v>196</v>
      </c>
      <c r="EE94" s="257"/>
      <c r="EF94" s="258"/>
      <c r="EG94" s="257"/>
      <c r="EH94" s="258"/>
      <c r="EI94" s="257"/>
      <c r="EJ94" s="258"/>
      <c r="EK94" s="257"/>
      <c r="EL94" s="258" t="s">
        <v>196</v>
      </c>
      <c r="EM94" s="257"/>
      <c r="EN94" s="258"/>
      <c r="EO94" s="257" t="s">
        <v>196</v>
      </c>
      <c r="EP94" s="257" t="s">
        <v>196</v>
      </c>
      <c r="EQ94" s="257" t="s">
        <v>196</v>
      </c>
      <c r="ER94" s="257" t="s">
        <v>196</v>
      </c>
      <c r="ES94" s="257"/>
      <c r="ET94" s="258" t="s">
        <v>195</v>
      </c>
      <c r="EU94" s="257"/>
      <c r="EV94" s="258"/>
      <c r="EW94" s="257"/>
      <c r="EX94" s="258"/>
      <c r="EY94" s="257"/>
      <c r="EZ94" s="258"/>
      <c r="FA94" s="257"/>
      <c r="FB94" s="258"/>
      <c r="FC94" s="257"/>
      <c r="FD94" s="258"/>
      <c r="FE94" s="257"/>
      <c r="FF94" s="258"/>
      <c r="FG94" s="257"/>
      <c r="FH94" s="258"/>
      <c r="FI94" s="257"/>
      <c r="FJ94" s="258"/>
      <c r="FK94" s="257"/>
      <c r="FL94" s="258"/>
      <c r="FM94" s="257"/>
      <c r="FN94" s="258"/>
      <c r="FO94" s="257"/>
      <c r="FP94" s="258"/>
      <c r="FQ94" s="257"/>
      <c r="FR94" s="258"/>
      <c r="FS94" s="257"/>
      <c r="FT94" s="258"/>
      <c r="FU94" s="257"/>
      <c r="FV94" s="258"/>
      <c r="FW94" s="257"/>
      <c r="FX94" s="258"/>
      <c r="FY94" s="257"/>
      <c r="FZ94" s="258"/>
      <c r="GA94" s="257"/>
      <c r="GB94" s="258"/>
      <c r="GC94" s="257"/>
      <c r="GD94" s="258"/>
      <c r="GE94" s="257"/>
      <c r="GF94" s="258"/>
      <c r="GG94" s="257"/>
      <c r="GH94" s="258"/>
      <c r="GI94" s="257"/>
      <c r="GJ94" s="258"/>
      <c r="GK94" s="257"/>
      <c r="GL94" s="258"/>
      <c r="GM94" s="257"/>
      <c r="GN94" s="257"/>
      <c r="GO94" s="257"/>
      <c r="GP94" s="258"/>
      <c r="GQ94" s="257"/>
      <c r="GR94" s="258"/>
      <c r="GS94" s="257"/>
      <c r="GT94" s="258"/>
      <c r="GU94" s="257"/>
      <c r="GV94" s="258"/>
      <c r="GW94" s="257"/>
      <c r="GX94" s="258"/>
      <c r="GY94" s="257"/>
      <c r="GZ94" s="258"/>
      <c r="HA94" s="257"/>
      <c r="HB94" s="258"/>
      <c r="HC94" s="257"/>
      <c r="HD94" s="258"/>
      <c r="HE94" s="257"/>
      <c r="HF94" s="258"/>
      <c r="HG94" s="257"/>
      <c r="HH94" s="258"/>
      <c r="HI94" s="257"/>
      <c r="HJ94" s="258"/>
      <c r="HK94" s="257"/>
      <c r="HL94" s="258"/>
      <c r="HM94" s="257"/>
      <c r="HN94" s="258"/>
      <c r="HO94" s="257"/>
      <c r="HP94" s="258"/>
      <c r="HQ94" s="257"/>
      <c r="HR94" s="258"/>
      <c r="HS94" s="257"/>
      <c r="HT94" s="258"/>
      <c r="HU94" s="257"/>
      <c r="HV94" s="258"/>
      <c r="HW94" s="257"/>
      <c r="HX94" s="258"/>
      <c r="HY94" s="257"/>
      <c r="HZ94" s="258" t="s">
        <v>195</v>
      </c>
      <c r="IA94" s="257"/>
      <c r="IB94" s="258"/>
      <c r="IE94" s="303">
        <f t="shared" si="4"/>
        <v>16</v>
      </c>
      <c r="IF94" s="303">
        <f t="shared" si="5"/>
        <v>14</v>
      </c>
      <c r="IG94" s="303">
        <f t="shared" si="6"/>
        <v>2</v>
      </c>
      <c r="IH94" s="303">
        <f t="shared" si="7"/>
        <v>0</v>
      </c>
    </row>
    <row r="95" spans="1:242" s="30" customFormat="1" x14ac:dyDescent="0.2">
      <c r="A95" s="143">
        <v>359</v>
      </c>
      <c r="B95" s="143" t="s">
        <v>2765</v>
      </c>
      <c r="C95" s="143"/>
      <c r="D95" s="143"/>
      <c r="E95" s="244"/>
      <c r="F95" s="259" t="s">
        <v>196</v>
      </c>
      <c r="G95" s="260" t="s">
        <v>196</v>
      </c>
      <c r="H95" s="259" t="s">
        <v>196</v>
      </c>
      <c r="I95" s="260" t="s">
        <v>196</v>
      </c>
      <c r="J95" s="259" t="s">
        <v>196</v>
      </c>
      <c r="K95" s="260" t="s">
        <v>196</v>
      </c>
      <c r="L95" s="259" t="s">
        <v>196</v>
      </c>
      <c r="M95" s="260" t="s">
        <v>196</v>
      </c>
      <c r="N95" s="257"/>
      <c r="O95" s="258"/>
      <c r="P95" s="257"/>
      <c r="Q95" s="258"/>
      <c r="R95" s="257"/>
      <c r="S95" s="258"/>
      <c r="T95" s="257"/>
      <c r="U95" s="258"/>
      <c r="V95" s="257"/>
      <c r="W95" s="258"/>
      <c r="X95" s="257"/>
      <c r="Y95" s="258"/>
      <c r="Z95" s="257"/>
      <c r="AA95" s="258"/>
      <c r="AB95" s="257"/>
      <c r="AC95" s="258"/>
      <c r="AD95" s="257"/>
      <c r="AE95" s="258"/>
      <c r="AF95" s="257"/>
      <c r="AG95" s="258"/>
      <c r="AH95" s="257"/>
      <c r="AI95" s="258"/>
      <c r="AJ95" s="257"/>
      <c r="AK95" s="258"/>
      <c r="AL95" s="257"/>
      <c r="AM95" s="258"/>
      <c r="AN95" s="257"/>
      <c r="AO95" s="258"/>
      <c r="AP95" s="257"/>
      <c r="AQ95" s="258"/>
      <c r="AR95" s="257"/>
      <c r="AS95" s="258"/>
      <c r="AT95" s="257"/>
      <c r="AU95" s="258"/>
      <c r="AV95" s="257"/>
      <c r="AW95" s="258"/>
      <c r="AX95" s="257"/>
      <c r="AY95" s="258"/>
      <c r="AZ95" s="257"/>
      <c r="BA95" s="258"/>
      <c r="BB95" s="257"/>
      <c r="BC95" s="258"/>
      <c r="BD95" s="257"/>
      <c r="BE95" s="258"/>
      <c r="BF95" s="257"/>
      <c r="BG95" s="258"/>
      <c r="BH95" s="257"/>
      <c r="BI95" s="258"/>
      <c r="BJ95" s="257"/>
      <c r="BK95" s="258"/>
      <c r="BL95" s="257"/>
      <c r="BM95" s="258"/>
      <c r="BN95" s="257"/>
      <c r="BO95" s="258"/>
      <c r="BP95" s="257"/>
      <c r="BQ95" s="258"/>
      <c r="BR95" s="257"/>
      <c r="BS95" s="258"/>
      <c r="BT95" s="257"/>
      <c r="BU95" s="258"/>
      <c r="BV95" s="257"/>
      <c r="BW95" s="258"/>
      <c r="BX95" s="257"/>
      <c r="BY95" s="258"/>
      <c r="BZ95" s="257"/>
      <c r="CA95" s="258"/>
      <c r="CB95" s="257"/>
      <c r="CC95" s="258"/>
      <c r="CD95" s="257"/>
      <c r="CE95" s="258"/>
      <c r="CF95" s="257"/>
      <c r="CG95" s="258"/>
      <c r="CH95" s="257"/>
      <c r="CI95" s="258"/>
      <c r="CJ95" s="257"/>
      <c r="CK95" s="258"/>
      <c r="CL95" s="257"/>
      <c r="CM95" s="258"/>
      <c r="CN95" s="257"/>
      <c r="CO95" s="258"/>
      <c r="CP95" s="257"/>
      <c r="CQ95" s="258"/>
      <c r="CR95" s="257"/>
      <c r="CS95" s="258"/>
      <c r="CT95" s="257"/>
      <c r="CU95" s="258"/>
      <c r="CV95" s="257"/>
      <c r="CW95" s="258"/>
      <c r="CX95" s="257"/>
      <c r="CY95" s="258"/>
      <c r="CZ95" s="257"/>
      <c r="DA95" s="258"/>
      <c r="DB95" s="257"/>
      <c r="DC95" s="258"/>
      <c r="DD95" s="257"/>
      <c r="DE95" s="258"/>
      <c r="DF95" s="257"/>
      <c r="DG95" s="258"/>
      <c r="DH95" s="257"/>
      <c r="DI95" s="258"/>
      <c r="DJ95" s="257"/>
      <c r="DK95" s="258"/>
      <c r="DL95" s="257"/>
      <c r="DM95" s="258"/>
      <c r="DN95" s="257"/>
      <c r="DO95" s="258"/>
      <c r="DP95" s="257"/>
      <c r="DQ95" s="258"/>
      <c r="DR95" s="257"/>
      <c r="DS95" s="258"/>
      <c r="DT95" s="257"/>
      <c r="DU95" s="258"/>
      <c r="DV95" s="257"/>
      <c r="DW95" s="258"/>
      <c r="DX95" s="257"/>
      <c r="DY95" s="258"/>
      <c r="DZ95" s="257"/>
      <c r="EA95" s="258"/>
      <c r="EB95" s="257"/>
      <c r="EC95" s="258"/>
      <c r="ED95" s="258" t="s">
        <v>195</v>
      </c>
      <c r="EE95" s="257"/>
      <c r="EF95" s="258"/>
      <c r="EG95" s="257"/>
      <c r="EH95" s="258"/>
      <c r="EI95" s="257"/>
      <c r="EJ95" s="258"/>
      <c r="EK95" s="257"/>
      <c r="EL95" s="258" t="s">
        <v>196</v>
      </c>
      <c r="EM95" s="257"/>
      <c r="EN95" s="258"/>
      <c r="EO95" s="257" t="s">
        <v>196</v>
      </c>
      <c r="EP95" s="257" t="s">
        <v>196</v>
      </c>
      <c r="EQ95" s="257" t="s">
        <v>196</v>
      </c>
      <c r="ER95" s="257" t="s">
        <v>196</v>
      </c>
      <c r="ES95" s="257"/>
      <c r="ET95" s="258" t="s">
        <v>196</v>
      </c>
      <c r="EU95" s="257"/>
      <c r="EV95" s="258"/>
      <c r="EW95" s="257"/>
      <c r="EX95" s="258"/>
      <c r="EY95" s="257"/>
      <c r="EZ95" s="258"/>
      <c r="FA95" s="257"/>
      <c r="FB95" s="258"/>
      <c r="FC95" s="257"/>
      <c r="FD95" s="258"/>
      <c r="FE95" s="257"/>
      <c r="FF95" s="258"/>
      <c r="FG95" s="257"/>
      <c r="FH95" s="258"/>
      <c r="FI95" s="257"/>
      <c r="FJ95" s="258"/>
      <c r="FK95" s="257"/>
      <c r="FL95" s="258"/>
      <c r="FM95" s="257"/>
      <c r="FN95" s="258"/>
      <c r="FO95" s="257"/>
      <c r="FP95" s="258"/>
      <c r="FQ95" s="257"/>
      <c r="FR95" s="258"/>
      <c r="FS95" s="257"/>
      <c r="FT95" s="258"/>
      <c r="FU95" s="257"/>
      <c r="FV95" s="258"/>
      <c r="FW95" s="257"/>
      <c r="FX95" s="258"/>
      <c r="FY95" s="257"/>
      <c r="FZ95" s="258"/>
      <c r="GA95" s="257"/>
      <c r="GB95" s="258"/>
      <c r="GC95" s="257"/>
      <c r="GD95" s="258"/>
      <c r="GE95" s="257"/>
      <c r="GF95" s="258"/>
      <c r="GG95" s="257"/>
      <c r="GH95" s="258"/>
      <c r="GI95" s="257"/>
      <c r="GJ95" s="258"/>
      <c r="GK95" s="257"/>
      <c r="GL95" s="258"/>
      <c r="GM95" s="257"/>
      <c r="GN95" s="257"/>
      <c r="GO95" s="257"/>
      <c r="GP95" s="258"/>
      <c r="GQ95" s="257"/>
      <c r="GR95" s="258"/>
      <c r="GS95" s="257"/>
      <c r="GT95" s="258"/>
      <c r="GU95" s="257"/>
      <c r="GV95" s="258"/>
      <c r="GW95" s="257"/>
      <c r="GX95" s="258"/>
      <c r="GY95" s="257"/>
      <c r="GZ95" s="258"/>
      <c r="HA95" s="257"/>
      <c r="HB95" s="258"/>
      <c r="HC95" s="257"/>
      <c r="HD95" s="258"/>
      <c r="HE95" s="257"/>
      <c r="HF95" s="258"/>
      <c r="HG95" s="257"/>
      <c r="HH95" s="258"/>
      <c r="HI95" s="257"/>
      <c r="HJ95" s="258"/>
      <c r="HK95" s="257"/>
      <c r="HL95" s="258"/>
      <c r="HM95" s="257"/>
      <c r="HN95" s="258"/>
      <c r="HO95" s="257"/>
      <c r="HP95" s="258"/>
      <c r="HQ95" s="257"/>
      <c r="HR95" s="258"/>
      <c r="HS95" s="257"/>
      <c r="HT95" s="258"/>
      <c r="HU95" s="257"/>
      <c r="HV95" s="258"/>
      <c r="HW95" s="257"/>
      <c r="HX95" s="258"/>
      <c r="HY95" s="257"/>
      <c r="HZ95" s="258" t="s">
        <v>195</v>
      </c>
      <c r="IA95" s="257"/>
      <c r="IB95" s="258"/>
      <c r="IE95" s="303">
        <f t="shared" si="4"/>
        <v>16</v>
      </c>
      <c r="IF95" s="303">
        <f t="shared" si="5"/>
        <v>14</v>
      </c>
      <c r="IG95" s="303">
        <f t="shared" si="6"/>
        <v>2</v>
      </c>
      <c r="IH95" s="303">
        <f t="shared" si="7"/>
        <v>0</v>
      </c>
    </row>
    <row r="96" spans="1:242" s="30" customFormat="1" x14ac:dyDescent="0.2">
      <c r="A96" s="292">
        <v>360</v>
      </c>
      <c r="B96" s="292" t="s">
        <v>2766</v>
      </c>
      <c r="C96" s="292"/>
      <c r="D96" s="292"/>
      <c r="E96" s="293">
        <v>39814</v>
      </c>
      <c r="F96" s="295" t="s">
        <v>196</v>
      </c>
      <c r="G96" s="295" t="s">
        <v>196</v>
      </c>
      <c r="H96" s="295" t="s">
        <v>196</v>
      </c>
      <c r="I96" s="295" t="s">
        <v>196</v>
      </c>
      <c r="J96" s="295" t="s">
        <v>196</v>
      </c>
      <c r="K96" s="295" t="s">
        <v>196</v>
      </c>
      <c r="L96" s="295" t="s">
        <v>196</v>
      </c>
      <c r="M96" s="295" t="s">
        <v>196</v>
      </c>
      <c r="N96" s="295" t="s">
        <v>196</v>
      </c>
      <c r="O96" s="295" t="s">
        <v>196</v>
      </c>
      <c r="P96" s="295" t="s">
        <v>196</v>
      </c>
      <c r="Q96" s="295" t="s">
        <v>196</v>
      </c>
      <c r="R96" s="295" t="s">
        <v>196</v>
      </c>
      <c r="S96" s="295" t="s">
        <v>196</v>
      </c>
      <c r="T96" s="295" t="s">
        <v>196</v>
      </c>
      <c r="U96" s="295" t="s">
        <v>196</v>
      </c>
      <c r="V96" s="295" t="s">
        <v>196</v>
      </c>
      <c r="W96" s="295" t="s">
        <v>196</v>
      </c>
      <c r="X96" s="295" t="s">
        <v>196</v>
      </c>
      <c r="Y96" s="295" t="s">
        <v>196</v>
      </c>
      <c r="Z96" s="295" t="s">
        <v>196</v>
      </c>
      <c r="AA96" s="295" t="s">
        <v>196</v>
      </c>
      <c r="AB96" s="295" t="s">
        <v>196</v>
      </c>
      <c r="AC96" s="295" t="s">
        <v>196</v>
      </c>
      <c r="AD96" s="295" t="s">
        <v>196</v>
      </c>
      <c r="AE96" s="295" t="s">
        <v>196</v>
      </c>
      <c r="AF96" s="295" t="s">
        <v>196</v>
      </c>
      <c r="AG96" s="295" t="s">
        <v>196</v>
      </c>
      <c r="AH96" s="295" t="s">
        <v>196</v>
      </c>
      <c r="AI96" s="295" t="s">
        <v>196</v>
      </c>
      <c r="AJ96" s="295" t="s">
        <v>196</v>
      </c>
      <c r="AK96" s="295" t="s">
        <v>196</v>
      </c>
      <c r="AL96" s="295" t="s">
        <v>196</v>
      </c>
      <c r="AM96" s="295" t="s">
        <v>196</v>
      </c>
      <c r="AN96" s="295" t="s">
        <v>196</v>
      </c>
      <c r="AO96" s="295" t="s">
        <v>196</v>
      </c>
      <c r="AP96" s="295" t="s">
        <v>196</v>
      </c>
      <c r="AQ96" s="295" t="s">
        <v>196</v>
      </c>
      <c r="AR96" s="295" t="s">
        <v>196</v>
      </c>
      <c r="AS96" s="295" t="s">
        <v>196</v>
      </c>
      <c r="AT96" s="295" t="s">
        <v>196</v>
      </c>
      <c r="AU96" s="295" t="s">
        <v>196</v>
      </c>
      <c r="AV96" s="295" t="s">
        <v>196</v>
      </c>
      <c r="AW96" s="295" t="s">
        <v>196</v>
      </c>
      <c r="AX96" s="295" t="s">
        <v>196</v>
      </c>
      <c r="AY96" s="295" t="s">
        <v>196</v>
      </c>
      <c r="AZ96" s="295" t="s">
        <v>196</v>
      </c>
      <c r="BA96" s="295" t="s">
        <v>196</v>
      </c>
      <c r="BB96" s="295" t="s">
        <v>196</v>
      </c>
      <c r="BC96" s="295" t="s">
        <v>196</v>
      </c>
      <c r="BD96" s="295" t="s">
        <v>196</v>
      </c>
      <c r="BE96" s="295" t="s">
        <v>196</v>
      </c>
      <c r="BF96" s="295" t="s">
        <v>196</v>
      </c>
      <c r="BG96" s="295" t="s">
        <v>196</v>
      </c>
      <c r="BH96" s="295" t="s">
        <v>196</v>
      </c>
      <c r="BI96" s="295" t="s">
        <v>196</v>
      </c>
      <c r="BJ96" s="295" t="s">
        <v>196</v>
      </c>
      <c r="BK96" s="295" t="s">
        <v>196</v>
      </c>
      <c r="BL96" s="295" t="s">
        <v>196</v>
      </c>
      <c r="BM96" s="295" t="s">
        <v>196</v>
      </c>
      <c r="BN96" s="295" t="s">
        <v>196</v>
      </c>
      <c r="BO96" s="295" t="s">
        <v>196</v>
      </c>
      <c r="BP96" s="295" t="s">
        <v>196</v>
      </c>
      <c r="BQ96" s="295" t="s">
        <v>196</v>
      </c>
      <c r="BR96" s="295" t="s">
        <v>196</v>
      </c>
      <c r="BS96" s="295" t="s">
        <v>196</v>
      </c>
      <c r="BT96" s="295" t="s">
        <v>196</v>
      </c>
      <c r="BU96" s="295" t="s">
        <v>196</v>
      </c>
      <c r="BV96" s="295" t="s">
        <v>196</v>
      </c>
      <c r="BW96" s="295" t="s">
        <v>196</v>
      </c>
      <c r="BX96" s="295" t="s">
        <v>196</v>
      </c>
      <c r="BY96" s="295" t="s">
        <v>196</v>
      </c>
      <c r="BZ96" s="295" t="s">
        <v>196</v>
      </c>
      <c r="CA96" s="295" t="s">
        <v>196</v>
      </c>
      <c r="CB96" s="295" t="s">
        <v>196</v>
      </c>
      <c r="CC96" s="295" t="s">
        <v>196</v>
      </c>
      <c r="CD96" s="295" t="s">
        <v>196</v>
      </c>
      <c r="CE96" s="295" t="s">
        <v>196</v>
      </c>
      <c r="CF96" s="295" t="s">
        <v>196</v>
      </c>
      <c r="CG96" s="295" t="s">
        <v>196</v>
      </c>
      <c r="CH96" s="295" t="s">
        <v>196</v>
      </c>
      <c r="CI96" s="295" t="s">
        <v>196</v>
      </c>
      <c r="CJ96" s="295" t="s">
        <v>196</v>
      </c>
      <c r="CK96" s="295" t="s">
        <v>196</v>
      </c>
      <c r="CL96" s="295" t="s">
        <v>196</v>
      </c>
      <c r="CM96" s="295" t="s">
        <v>196</v>
      </c>
      <c r="CN96" s="295" t="s">
        <v>196</v>
      </c>
      <c r="CO96" s="295" t="s">
        <v>196</v>
      </c>
      <c r="CP96" s="295" t="s">
        <v>196</v>
      </c>
      <c r="CQ96" s="295" t="s">
        <v>196</v>
      </c>
      <c r="CR96" s="295" t="s">
        <v>196</v>
      </c>
      <c r="CS96" s="295" t="s">
        <v>196</v>
      </c>
      <c r="CT96" s="295" t="s">
        <v>196</v>
      </c>
      <c r="CU96" s="295" t="s">
        <v>196</v>
      </c>
      <c r="CV96" s="295" t="s">
        <v>196</v>
      </c>
      <c r="CW96" s="295" t="s">
        <v>196</v>
      </c>
      <c r="CX96" s="295" t="s">
        <v>196</v>
      </c>
      <c r="CY96" s="295" t="s">
        <v>196</v>
      </c>
      <c r="CZ96" s="295" t="s">
        <v>196</v>
      </c>
      <c r="DA96" s="295" t="s">
        <v>196</v>
      </c>
      <c r="DB96" s="295" t="s">
        <v>196</v>
      </c>
      <c r="DC96" s="295" t="s">
        <v>196</v>
      </c>
      <c r="DD96" s="295" t="s">
        <v>196</v>
      </c>
      <c r="DE96" s="295" t="s">
        <v>196</v>
      </c>
      <c r="DF96" s="295" t="s">
        <v>196</v>
      </c>
      <c r="DG96" s="295" t="s">
        <v>196</v>
      </c>
      <c r="DH96" s="295" t="s">
        <v>196</v>
      </c>
      <c r="DI96" s="295" t="s">
        <v>196</v>
      </c>
      <c r="DJ96" s="295" t="s">
        <v>196</v>
      </c>
      <c r="DK96" s="295" t="s">
        <v>196</v>
      </c>
      <c r="DL96" s="295" t="s">
        <v>196</v>
      </c>
      <c r="DM96" s="295" t="s">
        <v>196</v>
      </c>
      <c r="DN96" s="295" t="s">
        <v>196</v>
      </c>
      <c r="DO96" s="295" t="s">
        <v>196</v>
      </c>
      <c r="DP96" s="295" t="s">
        <v>196</v>
      </c>
      <c r="DQ96" s="295" t="s">
        <v>196</v>
      </c>
      <c r="DR96" s="295" t="s">
        <v>196</v>
      </c>
      <c r="DS96" s="295" t="s">
        <v>196</v>
      </c>
      <c r="DT96" s="295" t="s">
        <v>196</v>
      </c>
      <c r="DU96" s="295" t="s">
        <v>196</v>
      </c>
      <c r="DV96" s="295" t="s">
        <v>196</v>
      </c>
      <c r="DW96" s="295" t="s">
        <v>196</v>
      </c>
      <c r="DX96" s="295" t="s">
        <v>196</v>
      </c>
      <c r="DY96" s="295" t="s">
        <v>196</v>
      </c>
      <c r="DZ96" s="295" t="s">
        <v>196</v>
      </c>
      <c r="EA96" s="295" t="s">
        <v>196</v>
      </c>
      <c r="EB96" s="295" t="s">
        <v>196</v>
      </c>
      <c r="EC96" s="295" t="s">
        <v>196</v>
      </c>
      <c r="ED96" s="295" t="s">
        <v>196</v>
      </c>
      <c r="EE96" s="295" t="s">
        <v>196</v>
      </c>
      <c r="EF96" s="295" t="s">
        <v>196</v>
      </c>
      <c r="EG96" s="295" t="s">
        <v>196</v>
      </c>
      <c r="EH96" s="295" t="s">
        <v>196</v>
      </c>
      <c r="EI96" s="295" t="s">
        <v>196</v>
      </c>
      <c r="EJ96" s="295" t="s">
        <v>196</v>
      </c>
      <c r="EK96" s="295" t="s">
        <v>196</v>
      </c>
      <c r="EL96" s="295" t="s">
        <v>196</v>
      </c>
      <c r="EM96" s="295" t="s">
        <v>196</v>
      </c>
      <c r="EN96" s="295" t="s">
        <v>196</v>
      </c>
      <c r="EO96" s="295" t="s">
        <v>196</v>
      </c>
      <c r="EP96" s="295" t="s">
        <v>196</v>
      </c>
      <c r="EQ96" s="295" t="s">
        <v>196</v>
      </c>
      <c r="ER96" s="295" t="s">
        <v>196</v>
      </c>
      <c r="ES96" s="295" t="s">
        <v>196</v>
      </c>
      <c r="ET96" s="295" t="s">
        <v>196</v>
      </c>
      <c r="EU96" s="295" t="s">
        <v>196</v>
      </c>
      <c r="EV96" s="295" t="s">
        <v>196</v>
      </c>
      <c r="EW96" s="295" t="s">
        <v>196</v>
      </c>
      <c r="EX96" s="295" t="s">
        <v>196</v>
      </c>
      <c r="EY96" s="295" t="s">
        <v>196</v>
      </c>
      <c r="EZ96" s="295" t="s">
        <v>196</v>
      </c>
      <c r="FA96" s="295" t="s">
        <v>196</v>
      </c>
      <c r="FB96" s="295" t="s">
        <v>196</v>
      </c>
      <c r="FC96" s="295" t="s">
        <v>196</v>
      </c>
      <c r="FD96" s="295" t="s">
        <v>196</v>
      </c>
      <c r="FE96" s="295" t="s">
        <v>196</v>
      </c>
      <c r="FF96" s="295" t="s">
        <v>196</v>
      </c>
      <c r="FG96" s="295" t="s">
        <v>196</v>
      </c>
      <c r="FH96" s="295" t="s">
        <v>196</v>
      </c>
      <c r="FI96" s="295" t="s">
        <v>196</v>
      </c>
      <c r="FJ96" s="295" t="s">
        <v>196</v>
      </c>
      <c r="FK96" s="295" t="s">
        <v>196</v>
      </c>
      <c r="FL96" s="295" t="s">
        <v>196</v>
      </c>
      <c r="FM96" s="295" t="s">
        <v>196</v>
      </c>
      <c r="FN96" s="295" t="s">
        <v>196</v>
      </c>
      <c r="FO96" s="295" t="s">
        <v>196</v>
      </c>
      <c r="FP96" s="295" t="s">
        <v>196</v>
      </c>
      <c r="FQ96" s="295" t="s">
        <v>196</v>
      </c>
      <c r="FR96" s="295" t="s">
        <v>196</v>
      </c>
      <c r="FS96" s="295" t="s">
        <v>196</v>
      </c>
      <c r="FT96" s="295" t="s">
        <v>196</v>
      </c>
      <c r="FU96" s="295" t="s">
        <v>196</v>
      </c>
      <c r="FV96" s="295" t="s">
        <v>196</v>
      </c>
      <c r="FW96" s="295" t="s">
        <v>196</v>
      </c>
      <c r="FX96" s="295" t="s">
        <v>196</v>
      </c>
      <c r="FY96" s="295" t="s">
        <v>196</v>
      </c>
      <c r="FZ96" s="295" t="s">
        <v>196</v>
      </c>
      <c r="GA96" s="295" t="s">
        <v>196</v>
      </c>
      <c r="GB96" s="295" t="s">
        <v>196</v>
      </c>
      <c r="GC96" s="295" t="s">
        <v>196</v>
      </c>
      <c r="GD96" s="295" t="s">
        <v>196</v>
      </c>
      <c r="GE96" s="295" t="s">
        <v>196</v>
      </c>
      <c r="GF96" s="295" t="s">
        <v>196</v>
      </c>
      <c r="GG96" s="295" t="s">
        <v>196</v>
      </c>
      <c r="GH96" s="295" t="s">
        <v>196</v>
      </c>
      <c r="GI96" s="295" t="s">
        <v>196</v>
      </c>
      <c r="GJ96" s="295" t="s">
        <v>196</v>
      </c>
      <c r="GK96" s="295" t="s">
        <v>196</v>
      </c>
      <c r="GL96" s="295" t="s">
        <v>196</v>
      </c>
      <c r="GM96" s="295" t="s">
        <v>196</v>
      </c>
      <c r="GN96" s="295"/>
      <c r="GO96" s="295"/>
      <c r="GP96" s="295" t="s">
        <v>196</v>
      </c>
      <c r="GQ96" s="295" t="s">
        <v>196</v>
      </c>
      <c r="GR96" s="295" t="s">
        <v>196</v>
      </c>
      <c r="GS96" s="295" t="s">
        <v>196</v>
      </c>
      <c r="GT96" s="295" t="s">
        <v>196</v>
      </c>
      <c r="GU96" s="295" t="s">
        <v>196</v>
      </c>
      <c r="GV96" s="295" t="s">
        <v>196</v>
      </c>
      <c r="GW96" s="295" t="s">
        <v>196</v>
      </c>
      <c r="GX96" s="295" t="s">
        <v>196</v>
      </c>
      <c r="GY96" s="295" t="s">
        <v>196</v>
      </c>
      <c r="GZ96" s="295" t="s">
        <v>196</v>
      </c>
      <c r="HA96" s="295" t="s">
        <v>196</v>
      </c>
      <c r="HB96" s="295" t="s">
        <v>196</v>
      </c>
      <c r="HC96" s="295" t="s">
        <v>196</v>
      </c>
      <c r="HD96" s="295" t="s">
        <v>196</v>
      </c>
      <c r="HE96" s="295" t="s">
        <v>196</v>
      </c>
      <c r="HF96" s="295" t="s">
        <v>196</v>
      </c>
      <c r="HG96" s="295" t="s">
        <v>196</v>
      </c>
      <c r="HH96" s="295" t="s">
        <v>196</v>
      </c>
      <c r="HI96" s="295" t="s">
        <v>196</v>
      </c>
      <c r="HJ96" s="295" t="s">
        <v>196</v>
      </c>
      <c r="HK96" s="295" t="s">
        <v>196</v>
      </c>
      <c r="HL96" s="295" t="s">
        <v>196</v>
      </c>
      <c r="HM96" s="295" t="s">
        <v>196</v>
      </c>
      <c r="HN96" s="295" t="s">
        <v>196</v>
      </c>
      <c r="HO96" s="295" t="s">
        <v>196</v>
      </c>
      <c r="HP96" s="295" t="s">
        <v>196</v>
      </c>
      <c r="HQ96" s="295" t="s">
        <v>196</v>
      </c>
      <c r="HR96" s="295" t="s">
        <v>196</v>
      </c>
      <c r="HS96" s="295" t="s">
        <v>196</v>
      </c>
      <c r="HT96" s="295" t="s">
        <v>196</v>
      </c>
      <c r="HU96" s="295" t="s">
        <v>196</v>
      </c>
      <c r="HV96" s="295" t="s">
        <v>196</v>
      </c>
      <c r="HW96" s="295" t="s">
        <v>196</v>
      </c>
      <c r="HX96" s="295" t="s">
        <v>196</v>
      </c>
      <c r="HY96" s="295" t="s">
        <v>196</v>
      </c>
      <c r="HZ96" s="295" t="s">
        <v>196</v>
      </c>
      <c r="IA96" s="295"/>
      <c r="IB96" s="258"/>
      <c r="IE96" s="303">
        <f t="shared" si="4"/>
        <v>227</v>
      </c>
      <c r="IF96" s="303">
        <f t="shared" si="5"/>
        <v>227</v>
      </c>
      <c r="IG96" s="303">
        <f t="shared" si="6"/>
        <v>0</v>
      </c>
      <c r="IH96" s="303">
        <f t="shared" si="7"/>
        <v>0</v>
      </c>
    </row>
    <row r="97" spans="1:242" s="30" customFormat="1" x14ac:dyDescent="0.2">
      <c r="A97" s="292">
        <v>361</v>
      </c>
      <c r="B97" s="292" t="s">
        <v>2767</v>
      </c>
      <c r="C97" s="292"/>
      <c r="D97" s="292"/>
      <c r="E97" s="293">
        <v>39814</v>
      </c>
      <c r="F97" s="295" t="s">
        <v>196</v>
      </c>
      <c r="G97" s="295" t="s">
        <v>196</v>
      </c>
      <c r="H97" s="295" t="s">
        <v>196</v>
      </c>
      <c r="I97" s="295" t="s">
        <v>196</v>
      </c>
      <c r="J97" s="295" t="s">
        <v>196</v>
      </c>
      <c r="K97" s="295" t="s">
        <v>196</v>
      </c>
      <c r="L97" s="295" t="s">
        <v>196</v>
      </c>
      <c r="M97" s="295" t="s">
        <v>196</v>
      </c>
      <c r="N97" s="295" t="s">
        <v>196</v>
      </c>
      <c r="O97" s="295" t="s">
        <v>196</v>
      </c>
      <c r="P97" s="295" t="s">
        <v>196</v>
      </c>
      <c r="Q97" s="295" t="s">
        <v>196</v>
      </c>
      <c r="R97" s="295" t="s">
        <v>196</v>
      </c>
      <c r="S97" s="295" t="s">
        <v>196</v>
      </c>
      <c r="T97" s="295" t="s">
        <v>196</v>
      </c>
      <c r="U97" s="295" t="s">
        <v>196</v>
      </c>
      <c r="V97" s="295" t="s">
        <v>196</v>
      </c>
      <c r="W97" s="295" t="s">
        <v>196</v>
      </c>
      <c r="X97" s="295" t="s">
        <v>196</v>
      </c>
      <c r="Y97" s="295" t="s">
        <v>196</v>
      </c>
      <c r="Z97" s="295" t="s">
        <v>196</v>
      </c>
      <c r="AA97" s="295" t="s">
        <v>196</v>
      </c>
      <c r="AB97" s="295" t="s">
        <v>196</v>
      </c>
      <c r="AC97" s="295" t="s">
        <v>196</v>
      </c>
      <c r="AD97" s="295" t="s">
        <v>196</v>
      </c>
      <c r="AE97" s="295" t="s">
        <v>196</v>
      </c>
      <c r="AF97" s="295" t="s">
        <v>196</v>
      </c>
      <c r="AG97" s="295" t="s">
        <v>196</v>
      </c>
      <c r="AH97" s="295" t="s">
        <v>196</v>
      </c>
      <c r="AI97" s="295" t="s">
        <v>196</v>
      </c>
      <c r="AJ97" s="295" t="s">
        <v>196</v>
      </c>
      <c r="AK97" s="295" t="s">
        <v>196</v>
      </c>
      <c r="AL97" s="295" t="s">
        <v>196</v>
      </c>
      <c r="AM97" s="295" t="s">
        <v>196</v>
      </c>
      <c r="AN97" s="295" t="s">
        <v>196</v>
      </c>
      <c r="AO97" s="295" t="s">
        <v>196</v>
      </c>
      <c r="AP97" s="295" t="s">
        <v>196</v>
      </c>
      <c r="AQ97" s="295" t="s">
        <v>196</v>
      </c>
      <c r="AR97" s="295" t="s">
        <v>196</v>
      </c>
      <c r="AS97" s="295" t="s">
        <v>196</v>
      </c>
      <c r="AT97" s="295" t="s">
        <v>196</v>
      </c>
      <c r="AU97" s="295" t="s">
        <v>196</v>
      </c>
      <c r="AV97" s="295" t="s">
        <v>196</v>
      </c>
      <c r="AW97" s="295" t="s">
        <v>196</v>
      </c>
      <c r="AX97" s="295" t="s">
        <v>196</v>
      </c>
      <c r="AY97" s="295" t="s">
        <v>196</v>
      </c>
      <c r="AZ97" s="295" t="s">
        <v>196</v>
      </c>
      <c r="BA97" s="295" t="s">
        <v>196</v>
      </c>
      <c r="BB97" s="295" t="s">
        <v>196</v>
      </c>
      <c r="BC97" s="295" t="s">
        <v>196</v>
      </c>
      <c r="BD97" s="295" t="s">
        <v>196</v>
      </c>
      <c r="BE97" s="295" t="s">
        <v>196</v>
      </c>
      <c r="BF97" s="295" t="s">
        <v>196</v>
      </c>
      <c r="BG97" s="295" t="s">
        <v>196</v>
      </c>
      <c r="BH97" s="295" t="s">
        <v>196</v>
      </c>
      <c r="BI97" s="295" t="s">
        <v>196</v>
      </c>
      <c r="BJ97" s="295" t="s">
        <v>196</v>
      </c>
      <c r="BK97" s="295" t="s">
        <v>196</v>
      </c>
      <c r="BL97" s="295" t="s">
        <v>196</v>
      </c>
      <c r="BM97" s="295" t="s">
        <v>196</v>
      </c>
      <c r="BN97" s="295" t="s">
        <v>196</v>
      </c>
      <c r="BO97" s="295" t="s">
        <v>196</v>
      </c>
      <c r="BP97" s="295" t="s">
        <v>196</v>
      </c>
      <c r="BQ97" s="295" t="s">
        <v>196</v>
      </c>
      <c r="BR97" s="295" t="s">
        <v>196</v>
      </c>
      <c r="BS97" s="295" t="s">
        <v>196</v>
      </c>
      <c r="BT97" s="295" t="s">
        <v>196</v>
      </c>
      <c r="BU97" s="295" t="s">
        <v>196</v>
      </c>
      <c r="BV97" s="295" t="s">
        <v>196</v>
      </c>
      <c r="BW97" s="295" t="s">
        <v>196</v>
      </c>
      <c r="BX97" s="295" t="s">
        <v>196</v>
      </c>
      <c r="BY97" s="295" t="s">
        <v>196</v>
      </c>
      <c r="BZ97" s="295" t="s">
        <v>196</v>
      </c>
      <c r="CA97" s="295" t="s">
        <v>196</v>
      </c>
      <c r="CB97" s="295" t="s">
        <v>196</v>
      </c>
      <c r="CC97" s="295" t="s">
        <v>196</v>
      </c>
      <c r="CD97" s="295" t="s">
        <v>196</v>
      </c>
      <c r="CE97" s="295" t="s">
        <v>196</v>
      </c>
      <c r="CF97" s="295" t="s">
        <v>196</v>
      </c>
      <c r="CG97" s="295" t="s">
        <v>196</v>
      </c>
      <c r="CH97" s="295" t="s">
        <v>196</v>
      </c>
      <c r="CI97" s="295" t="s">
        <v>196</v>
      </c>
      <c r="CJ97" s="295" t="s">
        <v>196</v>
      </c>
      <c r="CK97" s="295" t="s">
        <v>196</v>
      </c>
      <c r="CL97" s="295" t="s">
        <v>196</v>
      </c>
      <c r="CM97" s="295" t="s">
        <v>196</v>
      </c>
      <c r="CN97" s="295" t="s">
        <v>196</v>
      </c>
      <c r="CO97" s="295" t="s">
        <v>196</v>
      </c>
      <c r="CP97" s="295" t="s">
        <v>196</v>
      </c>
      <c r="CQ97" s="295" t="s">
        <v>196</v>
      </c>
      <c r="CR97" s="295" t="s">
        <v>196</v>
      </c>
      <c r="CS97" s="295" t="s">
        <v>196</v>
      </c>
      <c r="CT97" s="295" t="s">
        <v>196</v>
      </c>
      <c r="CU97" s="295" t="s">
        <v>196</v>
      </c>
      <c r="CV97" s="295" t="s">
        <v>196</v>
      </c>
      <c r="CW97" s="295" t="s">
        <v>196</v>
      </c>
      <c r="CX97" s="295" t="s">
        <v>196</v>
      </c>
      <c r="CY97" s="295" t="s">
        <v>196</v>
      </c>
      <c r="CZ97" s="295" t="s">
        <v>196</v>
      </c>
      <c r="DA97" s="295" t="s">
        <v>196</v>
      </c>
      <c r="DB97" s="295" t="s">
        <v>196</v>
      </c>
      <c r="DC97" s="295" t="s">
        <v>196</v>
      </c>
      <c r="DD97" s="295" t="s">
        <v>196</v>
      </c>
      <c r="DE97" s="295" t="s">
        <v>196</v>
      </c>
      <c r="DF97" s="295" t="s">
        <v>196</v>
      </c>
      <c r="DG97" s="295" t="s">
        <v>196</v>
      </c>
      <c r="DH97" s="295" t="s">
        <v>196</v>
      </c>
      <c r="DI97" s="295" t="s">
        <v>196</v>
      </c>
      <c r="DJ97" s="295" t="s">
        <v>196</v>
      </c>
      <c r="DK97" s="295" t="s">
        <v>196</v>
      </c>
      <c r="DL97" s="295" t="s">
        <v>196</v>
      </c>
      <c r="DM97" s="295" t="s">
        <v>196</v>
      </c>
      <c r="DN97" s="295" t="s">
        <v>196</v>
      </c>
      <c r="DO97" s="295" t="s">
        <v>196</v>
      </c>
      <c r="DP97" s="295" t="s">
        <v>196</v>
      </c>
      <c r="DQ97" s="295" t="s">
        <v>196</v>
      </c>
      <c r="DR97" s="295" t="s">
        <v>196</v>
      </c>
      <c r="DS97" s="295" t="s">
        <v>196</v>
      </c>
      <c r="DT97" s="295" t="s">
        <v>196</v>
      </c>
      <c r="DU97" s="295" t="s">
        <v>196</v>
      </c>
      <c r="DV97" s="295" t="s">
        <v>196</v>
      </c>
      <c r="DW97" s="295" t="s">
        <v>196</v>
      </c>
      <c r="DX97" s="295" t="s">
        <v>196</v>
      </c>
      <c r="DY97" s="295" t="s">
        <v>196</v>
      </c>
      <c r="DZ97" s="295" t="s">
        <v>196</v>
      </c>
      <c r="EA97" s="295" t="s">
        <v>196</v>
      </c>
      <c r="EB97" s="295" t="s">
        <v>196</v>
      </c>
      <c r="EC97" s="295" t="s">
        <v>196</v>
      </c>
      <c r="ED97" s="295" t="s">
        <v>196</v>
      </c>
      <c r="EE97" s="295" t="s">
        <v>196</v>
      </c>
      <c r="EF97" s="295" t="s">
        <v>196</v>
      </c>
      <c r="EG97" s="295" t="s">
        <v>196</v>
      </c>
      <c r="EH97" s="295" t="s">
        <v>196</v>
      </c>
      <c r="EI97" s="295" t="s">
        <v>196</v>
      </c>
      <c r="EJ97" s="295" t="s">
        <v>196</v>
      </c>
      <c r="EK97" s="295" t="s">
        <v>196</v>
      </c>
      <c r="EL97" s="295" t="s">
        <v>196</v>
      </c>
      <c r="EM97" s="295" t="s">
        <v>196</v>
      </c>
      <c r="EN97" s="295" t="s">
        <v>196</v>
      </c>
      <c r="EO97" s="295" t="s">
        <v>196</v>
      </c>
      <c r="EP97" s="295" t="s">
        <v>196</v>
      </c>
      <c r="EQ97" s="295" t="s">
        <v>196</v>
      </c>
      <c r="ER97" s="295" t="s">
        <v>196</v>
      </c>
      <c r="ES97" s="295" t="s">
        <v>196</v>
      </c>
      <c r="ET97" s="295" t="s">
        <v>196</v>
      </c>
      <c r="EU97" s="295" t="s">
        <v>196</v>
      </c>
      <c r="EV97" s="295" t="s">
        <v>196</v>
      </c>
      <c r="EW97" s="295" t="s">
        <v>196</v>
      </c>
      <c r="EX97" s="295" t="s">
        <v>196</v>
      </c>
      <c r="EY97" s="295" t="s">
        <v>196</v>
      </c>
      <c r="EZ97" s="295" t="s">
        <v>196</v>
      </c>
      <c r="FA97" s="295" t="s">
        <v>196</v>
      </c>
      <c r="FB97" s="295" t="s">
        <v>196</v>
      </c>
      <c r="FC97" s="295" t="s">
        <v>196</v>
      </c>
      <c r="FD97" s="295" t="s">
        <v>196</v>
      </c>
      <c r="FE97" s="295" t="s">
        <v>196</v>
      </c>
      <c r="FF97" s="295" t="s">
        <v>196</v>
      </c>
      <c r="FG97" s="295" t="s">
        <v>196</v>
      </c>
      <c r="FH97" s="295" t="s">
        <v>196</v>
      </c>
      <c r="FI97" s="295" t="s">
        <v>196</v>
      </c>
      <c r="FJ97" s="295" t="s">
        <v>196</v>
      </c>
      <c r="FK97" s="295" t="s">
        <v>196</v>
      </c>
      <c r="FL97" s="295" t="s">
        <v>196</v>
      </c>
      <c r="FM97" s="295" t="s">
        <v>196</v>
      </c>
      <c r="FN97" s="295" t="s">
        <v>196</v>
      </c>
      <c r="FO97" s="295" t="s">
        <v>196</v>
      </c>
      <c r="FP97" s="295" t="s">
        <v>196</v>
      </c>
      <c r="FQ97" s="295" t="s">
        <v>196</v>
      </c>
      <c r="FR97" s="295" t="s">
        <v>196</v>
      </c>
      <c r="FS97" s="295" t="s">
        <v>196</v>
      </c>
      <c r="FT97" s="295" t="s">
        <v>196</v>
      </c>
      <c r="FU97" s="295" t="s">
        <v>196</v>
      </c>
      <c r="FV97" s="295" t="s">
        <v>196</v>
      </c>
      <c r="FW97" s="295" t="s">
        <v>196</v>
      </c>
      <c r="FX97" s="295" t="s">
        <v>196</v>
      </c>
      <c r="FY97" s="295" t="s">
        <v>196</v>
      </c>
      <c r="FZ97" s="295" t="s">
        <v>196</v>
      </c>
      <c r="GA97" s="295" t="s">
        <v>196</v>
      </c>
      <c r="GB97" s="295" t="s">
        <v>196</v>
      </c>
      <c r="GC97" s="295" t="s">
        <v>196</v>
      </c>
      <c r="GD97" s="295" t="s">
        <v>196</v>
      </c>
      <c r="GE97" s="295" t="s">
        <v>196</v>
      </c>
      <c r="GF97" s="295" t="s">
        <v>196</v>
      </c>
      <c r="GG97" s="295" t="s">
        <v>196</v>
      </c>
      <c r="GH97" s="295" t="s">
        <v>196</v>
      </c>
      <c r="GI97" s="295" t="s">
        <v>196</v>
      </c>
      <c r="GJ97" s="295" t="s">
        <v>196</v>
      </c>
      <c r="GK97" s="295" t="s">
        <v>196</v>
      </c>
      <c r="GL97" s="295" t="s">
        <v>196</v>
      </c>
      <c r="GM97" s="295" t="s">
        <v>196</v>
      </c>
      <c r="GN97" s="295"/>
      <c r="GO97" s="295"/>
      <c r="GP97" s="295" t="s">
        <v>196</v>
      </c>
      <c r="GQ97" s="295" t="s">
        <v>196</v>
      </c>
      <c r="GR97" s="295" t="s">
        <v>196</v>
      </c>
      <c r="GS97" s="295" t="s">
        <v>196</v>
      </c>
      <c r="GT97" s="295" t="s">
        <v>196</v>
      </c>
      <c r="GU97" s="295" t="s">
        <v>196</v>
      </c>
      <c r="GV97" s="295" t="s">
        <v>196</v>
      </c>
      <c r="GW97" s="295" t="s">
        <v>196</v>
      </c>
      <c r="GX97" s="295" t="s">
        <v>196</v>
      </c>
      <c r="GY97" s="295" t="s">
        <v>196</v>
      </c>
      <c r="GZ97" s="295" t="s">
        <v>196</v>
      </c>
      <c r="HA97" s="295" t="s">
        <v>196</v>
      </c>
      <c r="HB97" s="295" t="s">
        <v>196</v>
      </c>
      <c r="HC97" s="295" t="s">
        <v>196</v>
      </c>
      <c r="HD97" s="295" t="s">
        <v>196</v>
      </c>
      <c r="HE97" s="295" t="s">
        <v>196</v>
      </c>
      <c r="HF97" s="295" t="s">
        <v>196</v>
      </c>
      <c r="HG97" s="295" t="s">
        <v>196</v>
      </c>
      <c r="HH97" s="295" t="s">
        <v>196</v>
      </c>
      <c r="HI97" s="295" t="s">
        <v>196</v>
      </c>
      <c r="HJ97" s="295" t="s">
        <v>196</v>
      </c>
      <c r="HK97" s="295" t="s">
        <v>196</v>
      </c>
      <c r="HL97" s="295" t="s">
        <v>196</v>
      </c>
      <c r="HM97" s="295" t="s">
        <v>196</v>
      </c>
      <c r="HN97" s="295" t="s">
        <v>196</v>
      </c>
      <c r="HO97" s="295" t="s">
        <v>196</v>
      </c>
      <c r="HP97" s="295" t="s">
        <v>196</v>
      </c>
      <c r="HQ97" s="295" t="s">
        <v>196</v>
      </c>
      <c r="HR97" s="295" t="s">
        <v>196</v>
      </c>
      <c r="HS97" s="295" t="s">
        <v>196</v>
      </c>
      <c r="HT97" s="295" t="s">
        <v>196</v>
      </c>
      <c r="HU97" s="295" t="s">
        <v>196</v>
      </c>
      <c r="HV97" s="295" t="s">
        <v>196</v>
      </c>
      <c r="HW97" s="295" t="s">
        <v>196</v>
      </c>
      <c r="HX97" s="295" t="s">
        <v>196</v>
      </c>
      <c r="HY97" s="295" t="s">
        <v>196</v>
      </c>
      <c r="HZ97" s="295" t="s">
        <v>196</v>
      </c>
      <c r="IA97" s="295"/>
      <c r="IB97" s="258"/>
      <c r="IE97" s="303">
        <f t="shared" si="4"/>
        <v>227</v>
      </c>
      <c r="IF97" s="303">
        <f t="shared" si="5"/>
        <v>227</v>
      </c>
      <c r="IG97" s="303">
        <f t="shared" si="6"/>
        <v>0</v>
      </c>
      <c r="IH97" s="303">
        <f t="shared" si="7"/>
        <v>0</v>
      </c>
    </row>
    <row r="98" spans="1:242" s="30" customFormat="1" x14ac:dyDescent="0.2">
      <c r="A98" s="143">
        <v>362</v>
      </c>
      <c r="B98" s="143" t="s">
        <v>2768</v>
      </c>
      <c r="C98" s="143"/>
      <c r="D98" s="143"/>
      <c r="E98" s="244"/>
      <c r="F98" s="259" t="s">
        <v>196</v>
      </c>
      <c r="G98" s="260" t="s">
        <v>196</v>
      </c>
      <c r="H98" s="259" t="s">
        <v>196</v>
      </c>
      <c r="I98" s="260" t="s">
        <v>196</v>
      </c>
      <c r="J98" s="259" t="s">
        <v>196</v>
      </c>
      <c r="K98" s="260" t="s">
        <v>196</v>
      </c>
      <c r="L98" s="259" t="s">
        <v>196</v>
      </c>
      <c r="M98" s="260" t="s">
        <v>196</v>
      </c>
      <c r="N98" s="257"/>
      <c r="O98" s="258"/>
      <c r="P98" s="257"/>
      <c r="Q98" s="258"/>
      <c r="R98" s="257"/>
      <c r="S98" s="258"/>
      <c r="T98" s="257"/>
      <c r="U98" s="258"/>
      <c r="V98" s="257"/>
      <c r="W98" s="258"/>
      <c r="X98" s="257"/>
      <c r="Y98" s="258"/>
      <c r="Z98" s="257"/>
      <c r="AA98" s="258"/>
      <c r="AB98" s="257"/>
      <c r="AC98" s="258"/>
      <c r="AD98" s="257"/>
      <c r="AE98" s="258"/>
      <c r="AF98" s="257"/>
      <c r="AG98" s="258"/>
      <c r="AH98" s="257"/>
      <c r="AI98" s="258"/>
      <c r="AJ98" s="257"/>
      <c r="AK98" s="258"/>
      <c r="AL98" s="257"/>
      <c r="AM98" s="258"/>
      <c r="AN98" s="257"/>
      <c r="AO98" s="258"/>
      <c r="AP98" s="257"/>
      <c r="AQ98" s="258"/>
      <c r="AR98" s="257"/>
      <c r="AS98" s="258"/>
      <c r="AT98" s="257"/>
      <c r="AU98" s="258"/>
      <c r="AV98" s="257"/>
      <c r="AW98" s="258"/>
      <c r="AX98" s="257"/>
      <c r="AY98" s="258"/>
      <c r="AZ98" s="257"/>
      <c r="BA98" s="258"/>
      <c r="BB98" s="257"/>
      <c r="BC98" s="258"/>
      <c r="BD98" s="257"/>
      <c r="BE98" s="258"/>
      <c r="BF98" s="257"/>
      <c r="BG98" s="258"/>
      <c r="BH98" s="257"/>
      <c r="BI98" s="258"/>
      <c r="BJ98" s="257"/>
      <c r="BK98" s="258"/>
      <c r="BL98" s="257"/>
      <c r="BM98" s="258"/>
      <c r="BN98" s="257"/>
      <c r="BO98" s="258"/>
      <c r="BP98" s="257"/>
      <c r="BQ98" s="258"/>
      <c r="BR98" s="257"/>
      <c r="BS98" s="258"/>
      <c r="BT98" s="257"/>
      <c r="BU98" s="258"/>
      <c r="BV98" s="257"/>
      <c r="BW98" s="258"/>
      <c r="BX98" s="257"/>
      <c r="BY98" s="258"/>
      <c r="BZ98" s="257"/>
      <c r="CA98" s="258"/>
      <c r="CB98" s="257"/>
      <c r="CC98" s="258"/>
      <c r="CD98" s="257"/>
      <c r="CE98" s="258"/>
      <c r="CF98" s="257"/>
      <c r="CG98" s="258"/>
      <c r="CH98" s="257"/>
      <c r="CI98" s="258"/>
      <c r="CJ98" s="257"/>
      <c r="CK98" s="258"/>
      <c r="CL98" s="257"/>
      <c r="CM98" s="258"/>
      <c r="CN98" s="257"/>
      <c r="CO98" s="258"/>
      <c r="CP98" s="257"/>
      <c r="CQ98" s="258"/>
      <c r="CR98" s="257"/>
      <c r="CS98" s="258"/>
      <c r="CT98" s="257"/>
      <c r="CU98" s="258"/>
      <c r="CV98" s="257"/>
      <c r="CW98" s="258"/>
      <c r="CX98" s="257"/>
      <c r="CY98" s="258"/>
      <c r="CZ98" s="257"/>
      <c r="DA98" s="258"/>
      <c r="DB98" s="257"/>
      <c r="DC98" s="258"/>
      <c r="DD98" s="257"/>
      <c r="DE98" s="258"/>
      <c r="DF98" s="257"/>
      <c r="DG98" s="258"/>
      <c r="DH98" s="257"/>
      <c r="DI98" s="258"/>
      <c r="DJ98" s="257"/>
      <c r="DK98" s="258"/>
      <c r="DL98" s="257"/>
      <c r="DM98" s="258"/>
      <c r="DN98" s="257"/>
      <c r="DO98" s="258"/>
      <c r="DP98" s="257"/>
      <c r="DQ98" s="258"/>
      <c r="DR98" s="257"/>
      <c r="DS98" s="258"/>
      <c r="DT98" s="257"/>
      <c r="DU98" s="258"/>
      <c r="DV98" s="257"/>
      <c r="DW98" s="258"/>
      <c r="DX98" s="257"/>
      <c r="DY98" s="258"/>
      <c r="DZ98" s="257"/>
      <c r="EA98" s="258"/>
      <c r="EB98" s="257"/>
      <c r="EC98" s="258"/>
      <c r="ED98" s="258" t="s">
        <v>195</v>
      </c>
      <c r="EE98" s="257"/>
      <c r="EF98" s="258"/>
      <c r="EG98" s="257"/>
      <c r="EH98" s="258"/>
      <c r="EI98" s="257"/>
      <c r="EJ98" s="258"/>
      <c r="EK98" s="257"/>
      <c r="EL98" s="258" t="s">
        <v>196</v>
      </c>
      <c r="EM98" s="257"/>
      <c r="EN98" s="258"/>
      <c r="EO98" s="257" t="s">
        <v>196</v>
      </c>
      <c r="EP98" s="257" t="s">
        <v>196</v>
      </c>
      <c r="EQ98" s="257" t="s">
        <v>196</v>
      </c>
      <c r="ER98" s="257" t="s">
        <v>196</v>
      </c>
      <c r="ES98" s="257"/>
      <c r="ET98" s="258" t="s">
        <v>196</v>
      </c>
      <c r="EU98" s="257"/>
      <c r="EV98" s="258"/>
      <c r="EW98" s="257"/>
      <c r="EX98" s="258"/>
      <c r="EY98" s="257"/>
      <c r="EZ98" s="258"/>
      <c r="FA98" s="257"/>
      <c r="FB98" s="258"/>
      <c r="FC98" s="257"/>
      <c r="FD98" s="258"/>
      <c r="FE98" s="257"/>
      <c r="FF98" s="258"/>
      <c r="FG98" s="257"/>
      <c r="FH98" s="258"/>
      <c r="FI98" s="257"/>
      <c r="FJ98" s="258"/>
      <c r="FK98" s="257"/>
      <c r="FL98" s="258"/>
      <c r="FM98" s="257"/>
      <c r="FN98" s="258"/>
      <c r="FO98" s="257"/>
      <c r="FP98" s="258"/>
      <c r="FQ98" s="257"/>
      <c r="FR98" s="258"/>
      <c r="FS98" s="257"/>
      <c r="FT98" s="258"/>
      <c r="FU98" s="257"/>
      <c r="FV98" s="258"/>
      <c r="FW98" s="257"/>
      <c r="FX98" s="258"/>
      <c r="FY98" s="257"/>
      <c r="FZ98" s="258"/>
      <c r="GA98" s="257"/>
      <c r="GB98" s="258"/>
      <c r="GC98" s="257"/>
      <c r="GD98" s="258"/>
      <c r="GE98" s="257"/>
      <c r="GF98" s="258"/>
      <c r="GG98" s="257"/>
      <c r="GH98" s="258"/>
      <c r="GI98" s="257"/>
      <c r="GJ98" s="258"/>
      <c r="GK98" s="257"/>
      <c r="GL98" s="258"/>
      <c r="GM98" s="257"/>
      <c r="GN98" s="257"/>
      <c r="GO98" s="257"/>
      <c r="GP98" s="258"/>
      <c r="GQ98" s="257"/>
      <c r="GR98" s="258"/>
      <c r="GS98" s="257"/>
      <c r="GT98" s="258"/>
      <c r="GU98" s="257"/>
      <c r="GV98" s="258"/>
      <c r="GW98" s="257"/>
      <c r="GX98" s="258"/>
      <c r="GY98" s="257"/>
      <c r="GZ98" s="258"/>
      <c r="HA98" s="257"/>
      <c r="HB98" s="258"/>
      <c r="HC98" s="257"/>
      <c r="HD98" s="258"/>
      <c r="HE98" s="257"/>
      <c r="HF98" s="258"/>
      <c r="HG98" s="257"/>
      <c r="HH98" s="258"/>
      <c r="HI98" s="257"/>
      <c r="HJ98" s="258"/>
      <c r="HK98" s="257"/>
      <c r="HL98" s="258"/>
      <c r="HM98" s="257"/>
      <c r="HN98" s="258"/>
      <c r="HO98" s="257"/>
      <c r="HP98" s="258"/>
      <c r="HQ98" s="257"/>
      <c r="HR98" s="258"/>
      <c r="HS98" s="257"/>
      <c r="HT98" s="258"/>
      <c r="HU98" s="257"/>
      <c r="HV98" s="258"/>
      <c r="HW98" s="257"/>
      <c r="HX98" s="258"/>
      <c r="HY98" s="257"/>
      <c r="HZ98" s="258" t="s">
        <v>195</v>
      </c>
      <c r="IA98" s="257"/>
      <c r="IB98" s="258"/>
      <c r="IE98" s="303">
        <f t="shared" si="4"/>
        <v>16</v>
      </c>
      <c r="IF98" s="303">
        <f t="shared" si="5"/>
        <v>14</v>
      </c>
      <c r="IG98" s="303">
        <f t="shared" si="6"/>
        <v>2</v>
      </c>
      <c r="IH98" s="303">
        <f t="shared" si="7"/>
        <v>0</v>
      </c>
    </row>
    <row r="99" spans="1:242" s="30" customFormat="1" x14ac:dyDescent="0.2">
      <c r="A99" s="292">
        <v>363</v>
      </c>
      <c r="B99" s="292" t="s">
        <v>2769</v>
      </c>
      <c r="C99" s="292"/>
      <c r="D99" s="292"/>
      <c r="E99" s="293">
        <v>39814</v>
      </c>
      <c r="F99" s="295" t="s">
        <v>196</v>
      </c>
      <c r="G99" s="295" t="s">
        <v>196</v>
      </c>
      <c r="H99" s="295" t="s">
        <v>196</v>
      </c>
      <c r="I99" s="295" t="s">
        <v>196</v>
      </c>
      <c r="J99" s="295" t="s">
        <v>196</v>
      </c>
      <c r="K99" s="295" t="s">
        <v>196</v>
      </c>
      <c r="L99" s="295" t="s">
        <v>196</v>
      </c>
      <c r="M99" s="295" t="s">
        <v>196</v>
      </c>
      <c r="N99" s="295" t="s">
        <v>196</v>
      </c>
      <c r="O99" s="295" t="s">
        <v>196</v>
      </c>
      <c r="P99" s="295" t="s">
        <v>196</v>
      </c>
      <c r="Q99" s="295" t="s">
        <v>196</v>
      </c>
      <c r="R99" s="295" t="s">
        <v>196</v>
      </c>
      <c r="S99" s="295" t="s">
        <v>196</v>
      </c>
      <c r="T99" s="295" t="s">
        <v>196</v>
      </c>
      <c r="U99" s="295" t="s">
        <v>196</v>
      </c>
      <c r="V99" s="295" t="s">
        <v>196</v>
      </c>
      <c r="W99" s="295" t="s">
        <v>196</v>
      </c>
      <c r="X99" s="295" t="s">
        <v>196</v>
      </c>
      <c r="Y99" s="295" t="s">
        <v>196</v>
      </c>
      <c r="Z99" s="295" t="s">
        <v>196</v>
      </c>
      <c r="AA99" s="295" t="s">
        <v>196</v>
      </c>
      <c r="AB99" s="295" t="s">
        <v>196</v>
      </c>
      <c r="AC99" s="295" t="s">
        <v>196</v>
      </c>
      <c r="AD99" s="295" t="s">
        <v>196</v>
      </c>
      <c r="AE99" s="295" t="s">
        <v>196</v>
      </c>
      <c r="AF99" s="295" t="s">
        <v>196</v>
      </c>
      <c r="AG99" s="295" t="s">
        <v>196</v>
      </c>
      <c r="AH99" s="295" t="s">
        <v>196</v>
      </c>
      <c r="AI99" s="295" t="s">
        <v>196</v>
      </c>
      <c r="AJ99" s="295" t="s">
        <v>196</v>
      </c>
      <c r="AK99" s="295" t="s">
        <v>196</v>
      </c>
      <c r="AL99" s="295" t="s">
        <v>196</v>
      </c>
      <c r="AM99" s="295" t="s">
        <v>196</v>
      </c>
      <c r="AN99" s="295" t="s">
        <v>196</v>
      </c>
      <c r="AO99" s="295" t="s">
        <v>196</v>
      </c>
      <c r="AP99" s="295" t="s">
        <v>196</v>
      </c>
      <c r="AQ99" s="295" t="s">
        <v>196</v>
      </c>
      <c r="AR99" s="295" t="s">
        <v>196</v>
      </c>
      <c r="AS99" s="295" t="s">
        <v>196</v>
      </c>
      <c r="AT99" s="295" t="s">
        <v>196</v>
      </c>
      <c r="AU99" s="295" t="s">
        <v>196</v>
      </c>
      <c r="AV99" s="295" t="s">
        <v>196</v>
      </c>
      <c r="AW99" s="295" t="s">
        <v>196</v>
      </c>
      <c r="AX99" s="295" t="s">
        <v>196</v>
      </c>
      <c r="AY99" s="295" t="s">
        <v>196</v>
      </c>
      <c r="AZ99" s="295" t="s">
        <v>196</v>
      </c>
      <c r="BA99" s="295" t="s">
        <v>196</v>
      </c>
      <c r="BB99" s="295" t="s">
        <v>196</v>
      </c>
      <c r="BC99" s="295" t="s">
        <v>196</v>
      </c>
      <c r="BD99" s="295" t="s">
        <v>196</v>
      </c>
      <c r="BE99" s="295" t="s">
        <v>196</v>
      </c>
      <c r="BF99" s="295" t="s">
        <v>196</v>
      </c>
      <c r="BG99" s="295" t="s">
        <v>196</v>
      </c>
      <c r="BH99" s="295" t="s">
        <v>196</v>
      </c>
      <c r="BI99" s="295" t="s">
        <v>196</v>
      </c>
      <c r="BJ99" s="295" t="s">
        <v>196</v>
      </c>
      <c r="BK99" s="295" t="s">
        <v>196</v>
      </c>
      <c r="BL99" s="295" t="s">
        <v>196</v>
      </c>
      <c r="BM99" s="295" t="s">
        <v>196</v>
      </c>
      <c r="BN99" s="295" t="s">
        <v>196</v>
      </c>
      <c r="BO99" s="295" t="s">
        <v>196</v>
      </c>
      <c r="BP99" s="295" t="s">
        <v>196</v>
      </c>
      <c r="BQ99" s="295" t="s">
        <v>196</v>
      </c>
      <c r="BR99" s="295" t="s">
        <v>196</v>
      </c>
      <c r="BS99" s="295" t="s">
        <v>196</v>
      </c>
      <c r="BT99" s="295" t="s">
        <v>196</v>
      </c>
      <c r="BU99" s="295" t="s">
        <v>196</v>
      </c>
      <c r="BV99" s="295" t="s">
        <v>196</v>
      </c>
      <c r="BW99" s="295" t="s">
        <v>196</v>
      </c>
      <c r="BX99" s="295" t="s">
        <v>196</v>
      </c>
      <c r="BY99" s="295" t="s">
        <v>196</v>
      </c>
      <c r="BZ99" s="295" t="s">
        <v>196</v>
      </c>
      <c r="CA99" s="295" t="s">
        <v>196</v>
      </c>
      <c r="CB99" s="295" t="s">
        <v>196</v>
      </c>
      <c r="CC99" s="295" t="s">
        <v>196</v>
      </c>
      <c r="CD99" s="295" t="s">
        <v>196</v>
      </c>
      <c r="CE99" s="295" t="s">
        <v>196</v>
      </c>
      <c r="CF99" s="295" t="s">
        <v>196</v>
      </c>
      <c r="CG99" s="295" t="s">
        <v>196</v>
      </c>
      <c r="CH99" s="295" t="s">
        <v>196</v>
      </c>
      <c r="CI99" s="295" t="s">
        <v>196</v>
      </c>
      <c r="CJ99" s="295" t="s">
        <v>196</v>
      </c>
      <c r="CK99" s="295" t="s">
        <v>196</v>
      </c>
      <c r="CL99" s="295" t="s">
        <v>196</v>
      </c>
      <c r="CM99" s="295" t="s">
        <v>196</v>
      </c>
      <c r="CN99" s="295" t="s">
        <v>196</v>
      </c>
      <c r="CO99" s="295" t="s">
        <v>196</v>
      </c>
      <c r="CP99" s="295" t="s">
        <v>196</v>
      </c>
      <c r="CQ99" s="295" t="s">
        <v>196</v>
      </c>
      <c r="CR99" s="295" t="s">
        <v>196</v>
      </c>
      <c r="CS99" s="295" t="s">
        <v>196</v>
      </c>
      <c r="CT99" s="295" t="s">
        <v>196</v>
      </c>
      <c r="CU99" s="295" t="s">
        <v>196</v>
      </c>
      <c r="CV99" s="295" t="s">
        <v>196</v>
      </c>
      <c r="CW99" s="295" t="s">
        <v>196</v>
      </c>
      <c r="CX99" s="295" t="s">
        <v>196</v>
      </c>
      <c r="CY99" s="295" t="s">
        <v>196</v>
      </c>
      <c r="CZ99" s="295" t="s">
        <v>196</v>
      </c>
      <c r="DA99" s="295" t="s">
        <v>196</v>
      </c>
      <c r="DB99" s="295" t="s">
        <v>196</v>
      </c>
      <c r="DC99" s="295" t="s">
        <v>196</v>
      </c>
      <c r="DD99" s="295" t="s">
        <v>196</v>
      </c>
      <c r="DE99" s="295" t="s">
        <v>196</v>
      </c>
      <c r="DF99" s="295" t="s">
        <v>196</v>
      </c>
      <c r="DG99" s="295" t="s">
        <v>196</v>
      </c>
      <c r="DH99" s="295" t="s">
        <v>196</v>
      </c>
      <c r="DI99" s="295" t="s">
        <v>196</v>
      </c>
      <c r="DJ99" s="295" t="s">
        <v>196</v>
      </c>
      <c r="DK99" s="295" t="s">
        <v>196</v>
      </c>
      <c r="DL99" s="295" t="s">
        <v>196</v>
      </c>
      <c r="DM99" s="295" t="s">
        <v>196</v>
      </c>
      <c r="DN99" s="295" t="s">
        <v>196</v>
      </c>
      <c r="DO99" s="295" t="s">
        <v>196</v>
      </c>
      <c r="DP99" s="295" t="s">
        <v>196</v>
      </c>
      <c r="DQ99" s="295" t="s">
        <v>196</v>
      </c>
      <c r="DR99" s="295" t="s">
        <v>196</v>
      </c>
      <c r="DS99" s="295" t="s">
        <v>196</v>
      </c>
      <c r="DT99" s="295" t="s">
        <v>196</v>
      </c>
      <c r="DU99" s="295" t="s">
        <v>196</v>
      </c>
      <c r="DV99" s="295" t="s">
        <v>196</v>
      </c>
      <c r="DW99" s="295" t="s">
        <v>196</v>
      </c>
      <c r="DX99" s="295" t="s">
        <v>196</v>
      </c>
      <c r="DY99" s="295" t="s">
        <v>196</v>
      </c>
      <c r="DZ99" s="295" t="s">
        <v>196</v>
      </c>
      <c r="EA99" s="295" t="s">
        <v>196</v>
      </c>
      <c r="EB99" s="295" t="s">
        <v>196</v>
      </c>
      <c r="EC99" s="295" t="s">
        <v>196</v>
      </c>
      <c r="ED99" s="295" t="s">
        <v>196</v>
      </c>
      <c r="EE99" s="295" t="s">
        <v>196</v>
      </c>
      <c r="EF99" s="295" t="s">
        <v>196</v>
      </c>
      <c r="EG99" s="295" t="s">
        <v>196</v>
      </c>
      <c r="EH99" s="295" t="s">
        <v>196</v>
      </c>
      <c r="EI99" s="295" t="s">
        <v>196</v>
      </c>
      <c r="EJ99" s="295" t="s">
        <v>196</v>
      </c>
      <c r="EK99" s="295" t="s">
        <v>196</v>
      </c>
      <c r="EL99" s="295" t="s">
        <v>196</v>
      </c>
      <c r="EM99" s="295" t="s">
        <v>196</v>
      </c>
      <c r="EN99" s="295" t="s">
        <v>196</v>
      </c>
      <c r="EO99" s="295" t="s">
        <v>196</v>
      </c>
      <c r="EP99" s="295" t="s">
        <v>196</v>
      </c>
      <c r="EQ99" s="295" t="s">
        <v>196</v>
      </c>
      <c r="ER99" s="295" t="s">
        <v>196</v>
      </c>
      <c r="ES99" s="295" t="s">
        <v>196</v>
      </c>
      <c r="ET99" s="295" t="s">
        <v>196</v>
      </c>
      <c r="EU99" s="295" t="s">
        <v>196</v>
      </c>
      <c r="EV99" s="295" t="s">
        <v>196</v>
      </c>
      <c r="EW99" s="295" t="s">
        <v>196</v>
      </c>
      <c r="EX99" s="295" t="s">
        <v>196</v>
      </c>
      <c r="EY99" s="295" t="s">
        <v>196</v>
      </c>
      <c r="EZ99" s="295" t="s">
        <v>196</v>
      </c>
      <c r="FA99" s="295" t="s">
        <v>196</v>
      </c>
      <c r="FB99" s="295" t="s">
        <v>196</v>
      </c>
      <c r="FC99" s="295" t="s">
        <v>196</v>
      </c>
      <c r="FD99" s="295" t="s">
        <v>196</v>
      </c>
      <c r="FE99" s="295" t="s">
        <v>196</v>
      </c>
      <c r="FF99" s="295" t="s">
        <v>196</v>
      </c>
      <c r="FG99" s="295" t="s">
        <v>196</v>
      </c>
      <c r="FH99" s="295" t="s">
        <v>196</v>
      </c>
      <c r="FI99" s="295" t="s">
        <v>196</v>
      </c>
      <c r="FJ99" s="295" t="s">
        <v>196</v>
      </c>
      <c r="FK99" s="295" t="s">
        <v>196</v>
      </c>
      <c r="FL99" s="295" t="s">
        <v>196</v>
      </c>
      <c r="FM99" s="295" t="s">
        <v>196</v>
      </c>
      <c r="FN99" s="295" t="s">
        <v>196</v>
      </c>
      <c r="FO99" s="295" t="s">
        <v>196</v>
      </c>
      <c r="FP99" s="295" t="s">
        <v>196</v>
      </c>
      <c r="FQ99" s="295" t="s">
        <v>196</v>
      </c>
      <c r="FR99" s="295" t="s">
        <v>196</v>
      </c>
      <c r="FS99" s="295" t="s">
        <v>196</v>
      </c>
      <c r="FT99" s="295" t="s">
        <v>196</v>
      </c>
      <c r="FU99" s="295" t="s">
        <v>196</v>
      </c>
      <c r="FV99" s="295" t="s">
        <v>196</v>
      </c>
      <c r="FW99" s="295" t="s">
        <v>196</v>
      </c>
      <c r="FX99" s="295" t="s">
        <v>196</v>
      </c>
      <c r="FY99" s="295" t="s">
        <v>196</v>
      </c>
      <c r="FZ99" s="295" t="s">
        <v>196</v>
      </c>
      <c r="GA99" s="295" t="s">
        <v>196</v>
      </c>
      <c r="GB99" s="295" t="s">
        <v>196</v>
      </c>
      <c r="GC99" s="295" t="s">
        <v>196</v>
      </c>
      <c r="GD99" s="295" t="s">
        <v>196</v>
      </c>
      <c r="GE99" s="295" t="s">
        <v>196</v>
      </c>
      <c r="GF99" s="295" t="s">
        <v>196</v>
      </c>
      <c r="GG99" s="295" t="s">
        <v>196</v>
      </c>
      <c r="GH99" s="295" t="s">
        <v>196</v>
      </c>
      <c r="GI99" s="295" t="s">
        <v>196</v>
      </c>
      <c r="GJ99" s="295" t="s">
        <v>196</v>
      </c>
      <c r="GK99" s="295" t="s">
        <v>196</v>
      </c>
      <c r="GL99" s="295" t="s">
        <v>196</v>
      </c>
      <c r="GM99" s="295" t="s">
        <v>196</v>
      </c>
      <c r="GN99" s="295"/>
      <c r="GO99" s="295"/>
      <c r="GP99" s="295" t="s">
        <v>196</v>
      </c>
      <c r="GQ99" s="295" t="s">
        <v>196</v>
      </c>
      <c r="GR99" s="295" t="s">
        <v>196</v>
      </c>
      <c r="GS99" s="295" t="s">
        <v>196</v>
      </c>
      <c r="GT99" s="295" t="s">
        <v>196</v>
      </c>
      <c r="GU99" s="295" t="s">
        <v>196</v>
      </c>
      <c r="GV99" s="295" t="s">
        <v>196</v>
      </c>
      <c r="GW99" s="295" t="s">
        <v>196</v>
      </c>
      <c r="GX99" s="295" t="s">
        <v>196</v>
      </c>
      <c r="GY99" s="295" t="s">
        <v>196</v>
      </c>
      <c r="GZ99" s="295" t="s">
        <v>196</v>
      </c>
      <c r="HA99" s="295" t="s">
        <v>196</v>
      </c>
      <c r="HB99" s="295" t="s">
        <v>196</v>
      </c>
      <c r="HC99" s="295" t="s">
        <v>196</v>
      </c>
      <c r="HD99" s="295" t="s">
        <v>196</v>
      </c>
      <c r="HE99" s="295" t="s">
        <v>196</v>
      </c>
      <c r="HF99" s="295" t="s">
        <v>196</v>
      </c>
      <c r="HG99" s="295" t="s">
        <v>196</v>
      </c>
      <c r="HH99" s="295" t="s">
        <v>196</v>
      </c>
      <c r="HI99" s="295" t="s">
        <v>196</v>
      </c>
      <c r="HJ99" s="295" t="s">
        <v>196</v>
      </c>
      <c r="HK99" s="295" t="s">
        <v>196</v>
      </c>
      <c r="HL99" s="295" t="s">
        <v>196</v>
      </c>
      <c r="HM99" s="295" t="s">
        <v>196</v>
      </c>
      <c r="HN99" s="295" t="s">
        <v>196</v>
      </c>
      <c r="HO99" s="295" t="s">
        <v>196</v>
      </c>
      <c r="HP99" s="295" t="s">
        <v>196</v>
      </c>
      <c r="HQ99" s="295" t="s">
        <v>196</v>
      </c>
      <c r="HR99" s="295" t="s">
        <v>196</v>
      </c>
      <c r="HS99" s="295" t="s">
        <v>196</v>
      </c>
      <c r="HT99" s="295" t="s">
        <v>196</v>
      </c>
      <c r="HU99" s="295" t="s">
        <v>196</v>
      </c>
      <c r="HV99" s="295" t="s">
        <v>196</v>
      </c>
      <c r="HW99" s="295" t="s">
        <v>196</v>
      </c>
      <c r="HX99" s="295" t="s">
        <v>196</v>
      </c>
      <c r="HY99" s="295" t="s">
        <v>196</v>
      </c>
      <c r="HZ99" s="295" t="s">
        <v>196</v>
      </c>
      <c r="IA99" s="295"/>
      <c r="IB99" s="258"/>
      <c r="IE99" s="303">
        <f t="shared" si="4"/>
        <v>227</v>
      </c>
      <c r="IF99" s="303">
        <f t="shared" si="5"/>
        <v>227</v>
      </c>
      <c r="IG99" s="303">
        <f t="shared" si="6"/>
        <v>0</v>
      </c>
      <c r="IH99" s="303">
        <f t="shared" si="7"/>
        <v>0</v>
      </c>
    </row>
    <row r="100" spans="1:242" s="30" customFormat="1" x14ac:dyDescent="0.2">
      <c r="A100" s="143">
        <v>364</v>
      </c>
      <c r="B100" s="143" t="s">
        <v>2770</v>
      </c>
      <c r="C100" s="143"/>
      <c r="D100" s="143"/>
      <c r="E100" s="244"/>
      <c r="F100" s="259" t="s">
        <v>196</v>
      </c>
      <c r="G100" s="260" t="s">
        <v>196</v>
      </c>
      <c r="H100" s="259" t="s">
        <v>196</v>
      </c>
      <c r="I100" s="260" t="s">
        <v>196</v>
      </c>
      <c r="J100" s="259" t="s">
        <v>196</v>
      </c>
      <c r="K100" s="260" t="s">
        <v>196</v>
      </c>
      <c r="L100" s="259" t="s">
        <v>196</v>
      </c>
      <c r="M100" s="260" t="s">
        <v>196</v>
      </c>
      <c r="N100" s="257"/>
      <c r="O100" s="258"/>
      <c r="P100" s="257"/>
      <c r="Q100" s="258"/>
      <c r="R100" s="257"/>
      <c r="S100" s="258"/>
      <c r="T100" s="257"/>
      <c r="U100" s="258"/>
      <c r="V100" s="257"/>
      <c r="W100" s="258"/>
      <c r="X100" s="257"/>
      <c r="Y100" s="258"/>
      <c r="Z100" s="257"/>
      <c r="AA100" s="258"/>
      <c r="AB100" s="257"/>
      <c r="AC100" s="258"/>
      <c r="AD100" s="257"/>
      <c r="AE100" s="258"/>
      <c r="AF100" s="257"/>
      <c r="AG100" s="258"/>
      <c r="AH100" s="257"/>
      <c r="AI100" s="258"/>
      <c r="AJ100" s="257"/>
      <c r="AK100" s="258"/>
      <c r="AL100" s="257"/>
      <c r="AM100" s="258"/>
      <c r="AN100" s="257"/>
      <c r="AO100" s="258"/>
      <c r="AP100" s="257"/>
      <c r="AQ100" s="258"/>
      <c r="AR100" s="257"/>
      <c r="AS100" s="258"/>
      <c r="AT100" s="257"/>
      <c r="AU100" s="258"/>
      <c r="AV100" s="257"/>
      <c r="AW100" s="258"/>
      <c r="AX100" s="257"/>
      <c r="AY100" s="258"/>
      <c r="AZ100" s="257"/>
      <c r="BA100" s="258"/>
      <c r="BB100" s="257"/>
      <c r="BC100" s="258"/>
      <c r="BD100" s="257"/>
      <c r="BE100" s="258"/>
      <c r="BF100" s="257"/>
      <c r="BG100" s="258"/>
      <c r="BH100" s="257"/>
      <c r="BI100" s="258"/>
      <c r="BJ100" s="257"/>
      <c r="BK100" s="258"/>
      <c r="BL100" s="257"/>
      <c r="BM100" s="258"/>
      <c r="BN100" s="257"/>
      <c r="BO100" s="258"/>
      <c r="BP100" s="257"/>
      <c r="BQ100" s="258"/>
      <c r="BR100" s="257"/>
      <c r="BS100" s="258"/>
      <c r="BT100" s="257"/>
      <c r="BU100" s="258"/>
      <c r="BV100" s="257"/>
      <c r="BW100" s="258"/>
      <c r="BX100" s="257"/>
      <c r="BY100" s="258"/>
      <c r="BZ100" s="257"/>
      <c r="CA100" s="258"/>
      <c r="CB100" s="257"/>
      <c r="CC100" s="258"/>
      <c r="CD100" s="257"/>
      <c r="CE100" s="258"/>
      <c r="CF100" s="257"/>
      <c r="CG100" s="258"/>
      <c r="CH100" s="257"/>
      <c r="CI100" s="258"/>
      <c r="CJ100" s="257"/>
      <c r="CK100" s="258"/>
      <c r="CL100" s="257"/>
      <c r="CM100" s="258"/>
      <c r="CN100" s="257"/>
      <c r="CO100" s="258"/>
      <c r="CP100" s="257"/>
      <c r="CQ100" s="258"/>
      <c r="CR100" s="257"/>
      <c r="CS100" s="258"/>
      <c r="CT100" s="257"/>
      <c r="CU100" s="258"/>
      <c r="CV100" s="257"/>
      <c r="CW100" s="258"/>
      <c r="CX100" s="257"/>
      <c r="CY100" s="258"/>
      <c r="CZ100" s="257"/>
      <c r="DA100" s="258"/>
      <c r="DB100" s="257"/>
      <c r="DC100" s="258"/>
      <c r="DD100" s="257"/>
      <c r="DE100" s="258"/>
      <c r="DF100" s="257"/>
      <c r="DG100" s="258"/>
      <c r="DH100" s="257"/>
      <c r="DI100" s="258"/>
      <c r="DJ100" s="257"/>
      <c r="DK100" s="258"/>
      <c r="DL100" s="257"/>
      <c r="DM100" s="258"/>
      <c r="DN100" s="257"/>
      <c r="DO100" s="258"/>
      <c r="DP100" s="257"/>
      <c r="DQ100" s="258"/>
      <c r="DR100" s="257"/>
      <c r="DS100" s="258"/>
      <c r="DT100" s="257"/>
      <c r="DU100" s="258"/>
      <c r="DV100" s="257"/>
      <c r="DW100" s="258"/>
      <c r="DX100" s="257"/>
      <c r="DY100" s="258"/>
      <c r="DZ100" s="257"/>
      <c r="EA100" s="258"/>
      <c r="EB100" s="257"/>
      <c r="EC100" s="258"/>
      <c r="ED100" s="258" t="s">
        <v>195</v>
      </c>
      <c r="EE100" s="257"/>
      <c r="EF100" s="258"/>
      <c r="EG100" s="257"/>
      <c r="EH100" s="258"/>
      <c r="EI100" s="257"/>
      <c r="EJ100" s="258"/>
      <c r="EK100" s="257"/>
      <c r="EL100" s="258" t="s">
        <v>196</v>
      </c>
      <c r="EM100" s="257"/>
      <c r="EN100" s="258"/>
      <c r="EO100" s="257" t="s">
        <v>196</v>
      </c>
      <c r="EP100" s="257" t="s">
        <v>196</v>
      </c>
      <c r="EQ100" s="257" t="s">
        <v>196</v>
      </c>
      <c r="ER100" s="257" t="s">
        <v>196</v>
      </c>
      <c r="ES100" s="257"/>
      <c r="ET100" s="258" t="s">
        <v>196</v>
      </c>
      <c r="EU100" s="257"/>
      <c r="EV100" s="258"/>
      <c r="EW100" s="257"/>
      <c r="EX100" s="258"/>
      <c r="EY100" s="257"/>
      <c r="EZ100" s="258"/>
      <c r="FA100" s="257"/>
      <c r="FB100" s="258"/>
      <c r="FC100" s="257"/>
      <c r="FD100" s="258"/>
      <c r="FE100" s="257"/>
      <c r="FF100" s="258"/>
      <c r="FG100" s="257"/>
      <c r="FH100" s="258"/>
      <c r="FI100" s="257"/>
      <c r="FJ100" s="258"/>
      <c r="FK100" s="257"/>
      <c r="FL100" s="258"/>
      <c r="FM100" s="257"/>
      <c r="FN100" s="258"/>
      <c r="FO100" s="257"/>
      <c r="FP100" s="258"/>
      <c r="FQ100" s="257"/>
      <c r="FR100" s="258"/>
      <c r="FS100" s="257"/>
      <c r="FT100" s="258"/>
      <c r="FU100" s="257"/>
      <c r="FV100" s="258"/>
      <c r="FW100" s="257"/>
      <c r="FX100" s="258"/>
      <c r="FY100" s="257"/>
      <c r="FZ100" s="258"/>
      <c r="GA100" s="257"/>
      <c r="GB100" s="258"/>
      <c r="GC100" s="257"/>
      <c r="GD100" s="258"/>
      <c r="GE100" s="257"/>
      <c r="GF100" s="258"/>
      <c r="GG100" s="257"/>
      <c r="GH100" s="258"/>
      <c r="GI100" s="257"/>
      <c r="GJ100" s="258"/>
      <c r="GK100" s="257"/>
      <c r="GL100" s="258"/>
      <c r="GM100" s="257"/>
      <c r="GN100" s="257"/>
      <c r="GO100" s="257"/>
      <c r="GP100" s="258"/>
      <c r="GQ100" s="257"/>
      <c r="GR100" s="258"/>
      <c r="GS100" s="257"/>
      <c r="GT100" s="258"/>
      <c r="GU100" s="257"/>
      <c r="GV100" s="258"/>
      <c r="GW100" s="257"/>
      <c r="GX100" s="258"/>
      <c r="GY100" s="257"/>
      <c r="GZ100" s="258"/>
      <c r="HA100" s="257"/>
      <c r="HB100" s="258"/>
      <c r="HC100" s="257"/>
      <c r="HD100" s="258"/>
      <c r="HE100" s="257"/>
      <c r="HF100" s="258"/>
      <c r="HG100" s="257"/>
      <c r="HH100" s="258"/>
      <c r="HI100" s="257"/>
      <c r="HJ100" s="258"/>
      <c r="HK100" s="257"/>
      <c r="HL100" s="258"/>
      <c r="HM100" s="257"/>
      <c r="HN100" s="258"/>
      <c r="HO100" s="257"/>
      <c r="HP100" s="258"/>
      <c r="HQ100" s="257"/>
      <c r="HR100" s="258"/>
      <c r="HS100" s="257"/>
      <c r="HT100" s="258"/>
      <c r="HU100" s="257"/>
      <c r="HV100" s="258"/>
      <c r="HW100" s="257"/>
      <c r="HX100" s="258"/>
      <c r="HY100" s="257"/>
      <c r="HZ100" s="258" t="s">
        <v>195</v>
      </c>
      <c r="IA100" s="257"/>
      <c r="IB100" s="258"/>
      <c r="IE100" s="303">
        <f t="shared" si="4"/>
        <v>16</v>
      </c>
      <c r="IF100" s="303">
        <f t="shared" si="5"/>
        <v>14</v>
      </c>
      <c r="IG100" s="303">
        <f t="shared" si="6"/>
        <v>2</v>
      </c>
      <c r="IH100" s="303">
        <f t="shared" si="7"/>
        <v>0</v>
      </c>
    </row>
    <row r="101" spans="1:242" s="30" customFormat="1" x14ac:dyDescent="0.2">
      <c r="A101" s="292">
        <v>365</v>
      </c>
      <c r="B101" s="292" t="s">
        <v>2771</v>
      </c>
      <c r="C101" s="292"/>
      <c r="D101" s="292"/>
      <c r="E101" s="293">
        <v>39814</v>
      </c>
      <c r="F101" s="295" t="s">
        <v>196</v>
      </c>
      <c r="G101" s="295" t="s">
        <v>196</v>
      </c>
      <c r="H101" s="295" t="s">
        <v>196</v>
      </c>
      <c r="I101" s="295" t="s">
        <v>196</v>
      </c>
      <c r="J101" s="295" t="s">
        <v>196</v>
      </c>
      <c r="K101" s="295" t="s">
        <v>196</v>
      </c>
      <c r="L101" s="295" t="s">
        <v>196</v>
      </c>
      <c r="M101" s="295" t="s">
        <v>196</v>
      </c>
      <c r="N101" s="295" t="s">
        <v>196</v>
      </c>
      <c r="O101" s="295" t="s">
        <v>196</v>
      </c>
      <c r="P101" s="295" t="s">
        <v>196</v>
      </c>
      <c r="Q101" s="295" t="s">
        <v>196</v>
      </c>
      <c r="R101" s="295" t="s">
        <v>196</v>
      </c>
      <c r="S101" s="295" t="s">
        <v>196</v>
      </c>
      <c r="T101" s="295" t="s">
        <v>196</v>
      </c>
      <c r="U101" s="295" t="s">
        <v>196</v>
      </c>
      <c r="V101" s="295" t="s">
        <v>196</v>
      </c>
      <c r="W101" s="295" t="s">
        <v>196</v>
      </c>
      <c r="X101" s="295" t="s">
        <v>196</v>
      </c>
      <c r="Y101" s="295" t="s">
        <v>196</v>
      </c>
      <c r="Z101" s="295" t="s">
        <v>196</v>
      </c>
      <c r="AA101" s="295" t="s">
        <v>196</v>
      </c>
      <c r="AB101" s="295" t="s">
        <v>196</v>
      </c>
      <c r="AC101" s="295" t="s">
        <v>196</v>
      </c>
      <c r="AD101" s="295" t="s">
        <v>196</v>
      </c>
      <c r="AE101" s="295" t="s">
        <v>196</v>
      </c>
      <c r="AF101" s="295" t="s">
        <v>196</v>
      </c>
      <c r="AG101" s="295" t="s">
        <v>196</v>
      </c>
      <c r="AH101" s="295" t="s">
        <v>196</v>
      </c>
      <c r="AI101" s="295" t="s">
        <v>196</v>
      </c>
      <c r="AJ101" s="295" t="s">
        <v>196</v>
      </c>
      <c r="AK101" s="295" t="s">
        <v>196</v>
      </c>
      <c r="AL101" s="295" t="s">
        <v>196</v>
      </c>
      <c r="AM101" s="295" t="s">
        <v>196</v>
      </c>
      <c r="AN101" s="295" t="s">
        <v>196</v>
      </c>
      <c r="AO101" s="295" t="s">
        <v>196</v>
      </c>
      <c r="AP101" s="295" t="s">
        <v>196</v>
      </c>
      <c r="AQ101" s="295" t="s">
        <v>196</v>
      </c>
      <c r="AR101" s="295" t="s">
        <v>196</v>
      </c>
      <c r="AS101" s="295" t="s">
        <v>196</v>
      </c>
      <c r="AT101" s="295" t="s">
        <v>196</v>
      </c>
      <c r="AU101" s="295" t="s">
        <v>196</v>
      </c>
      <c r="AV101" s="295" t="s">
        <v>196</v>
      </c>
      <c r="AW101" s="295" t="s">
        <v>196</v>
      </c>
      <c r="AX101" s="295" t="s">
        <v>196</v>
      </c>
      <c r="AY101" s="295" t="s">
        <v>196</v>
      </c>
      <c r="AZ101" s="295" t="s">
        <v>196</v>
      </c>
      <c r="BA101" s="295" t="s">
        <v>196</v>
      </c>
      <c r="BB101" s="295" t="s">
        <v>196</v>
      </c>
      <c r="BC101" s="295" t="s">
        <v>196</v>
      </c>
      <c r="BD101" s="295" t="s">
        <v>196</v>
      </c>
      <c r="BE101" s="295" t="s">
        <v>196</v>
      </c>
      <c r="BF101" s="295" t="s">
        <v>196</v>
      </c>
      <c r="BG101" s="295" t="s">
        <v>196</v>
      </c>
      <c r="BH101" s="295" t="s">
        <v>196</v>
      </c>
      <c r="BI101" s="295" t="s">
        <v>196</v>
      </c>
      <c r="BJ101" s="295" t="s">
        <v>196</v>
      </c>
      <c r="BK101" s="295" t="s">
        <v>196</v>
      </c>
      <c r="BL101" s="295" t="s">
        <v>196</v>
      </c>
      <c r="BM101" s="295" t="s">
        <v>196</v>
      </c>
      <c r="BN101" s="295" t="s">
        <v>196</v>
      </c>
      <c r="BO101" s="295" t="s">
        <v>196</v>
      </c>
      <c r="BP101" s="295" t="s">
        <v>196</v>
      </c>
      <c r="BQ101" s="295" t="s">
        <v>196</v>
      </c>
      <c r="BR101" s="295" t="s">
        <v>196</v>
      </c>
      <c r="BS101" s="295" t="s">
        <v>196</v>
      </c>
      <c r="BT101" s="295" t="s">
        <v>196</v>
      </c>
      <c r="BU101" s="295" t="s">
        <v>196</v>
      </c>
      <c r="BV101" s="295" t="s">
        <v>196</v>
      </c>
      <c r="BW101" s="295" t="s">
        <v>196</v>
      </c>
      <c r="BX101" s="295" t="s">
        <v>196</v>
      </c>
      <c r="BY101" s="295" t="s">
        <v>196</v>
      </c>
      <c r="BZ101" s="295" t="s">
        <v>196</v>
      </c>
      <c r="CA101" s="295" t="s">
        <v>196</v>
      </c>
      <c r="CB101" s="295" t="s">
        <v>196</v>
      </c>
      <c r="CC101" s="295" t="s">
        <v>196</v>
      </c>
      <c r="CD101" s="295" t="s">
        <v>196</v>
      </c>
      <c r="CE101" s="295" t="s">
        <v>196</v>
      </c>
      <c r="CF101" s="295" t="s">
        <v>196</v>
      </c>
      <c r="CG101" s="295" t="s">
        <v>196</v>
      </c>
      <c r="CH101" s="295" t="s">
        <v>196</v>
      </c>
      <c r="CI101" s="295" t="s">
        <v>196</v>
      </c>
      <c r="CJ101" s="295" t="s">
        <v>196</v>
      </c>
      <c r="CK101" s="295" t="s">
        <v>196</v>
      </c>
      <c r="CL101" s="295" t="s">
        <v>196</v>
      </c>
      <c r="CM101" s="295" t="s">
        <v>196</v>
      </c>
      <c r="CN101" s="295" t="s">
        <v>196</v>
      </c>
      <c r="CO101" s="295" t="s">
        <v>196</v>
      </c>
      <c r="CP101" s="295" t="s">
        <v>196</v>
      </c>
      <c r="CQ101" s="295" t="s">
        <v>196</v>
      </c>
      <c r="CR101" s="295" t="s">
        <v>196</v>
      </c>
      <c r="CS101" s="295" t="s">
        <v>196</v>
      </c>
      <c r="CT101" s="295" t="s">
        <v>196</v>
      </c>
      <c r="CU101" s="295" t="s">
        <v>196</v>
      </c>
      <c r="CV101" s="295" t="s">
        <v>196</v>
      </c>
      <c r="CW101" s="295" t="s">
        <v>196</v>
      </c>
      <c r="CX101" s="295" t="s">
        <v>196</v>
      </c>
      <c r="CY101" s="295" t="s">
        <v>196</v>
      </c>
      <c r="CZ101" s="295" t="s">
        <v>196</v>
      </c>
      <c r="DA101" s="295" t="s">
        <v>196</v>
      </c>
      <c r="DB101" s="295" t="s">
        <v>196</v>
      </c>
      <c r="DC101" s="295" t="s">
        <v>196</v>
      </c>
      <c r="DD101" s="295" t="s">
        <v>196</v>
      </c>
      <c r="DE101" s="295" t="s">
        <v>196</v>
      </c>
      <c r="DF101" s="295" t="s">
        <v>196</v>
      </c>
      <c r="DG101" s="295" t="s">
        <v>196</v>
      </c>
      <c r="DH101" s="295" t="s">
        <v>196</v>
      </c>
      <c r="DI101" s="295" t="s">
        <v>196</v>
      </c>
      <c r="DJ101" s="295" t="s">
        <v>196</v>
      </c>
      <c r="DK101" s="295" t="s">
        <v>196</v>
      </c>
      <c r="DL101" s="295" t="s">
        <v>196</v>
      </c>
      <c r="DM101" s="295" t="s">
        <v>196</v>
      </c>
      <c r="DN101" s="295" t="s">
        <v>196</v>
      </c>
      <c r="DO101" s="295" t="s">
        <v>196</v>
      </c>
      <c r="DP101" s="295" t="s">
        <v>196</v>
      </c>
      <c r="DQ101" s="295" t="s">
        <v>196</v>
      </c>
      <c r="DR101" s="295" t="s">
        <v>196</v>
      </c>
      <c r="DS101" s="295" t="s">
        <v>196</v>
      </c>
      <c r="DT101" s="295" t="s">
        <v>196</v>
      </c>
      <c r="DU101" s="295" t="s">
        <v>196</v>
      </c>
      <c r="DV101" s="295" t="s">
        <v>196</v>
      </c>
      <c r="DW101" s="295" t="s">
        <v>196</v>
      </c>
      <c r="DX101" s="295" t="s">
        <v>196</v>
      </c>
      <c r="DY101" s="295" t="s">
        <v>196</v>
      </c>
      <c r="DZ101" s="295" t="s">
        <v>196</v>
      </c>
      <c r="EA101" s="295" t="s">
        <v>196</v>
      </c>
      <c r="EB101" s="295" t="s">
        <v>196</v>
      </c>
      <c r="EC101" s="295" t="s">
        <v>196</v>
      </c>
      <c r="ED101" s="295" t="s">
        <v>196</v>
      </c>
      <c r="EE101" s="295" t="s">
        <v>196</v>
      </c>
      <c r="EF101" s="295" t="s">
        <v>196</v>
      </c>
      <c r="EG101" s="295" t="s">
        <v>196</v>
      </c>
      <c r="EH101" s="295" t="s">
        <v>196</v>
      </c>
      <c r="EI101" s="295" t="s">
        <v>196</v>
      </c>
      <c r="EJ101" s="295" t="s">
        <v>196</v>
      </c>
      <c r="EK101" s="295" t="s">
        <v>196</v>
      </c>
      <c r="EL101" s="295" t="s">
        <v>196</v>
      </c>
      <c r="EM101" s="295" t="s">
        <v>196</v>
      </c>
      <c r="EN101" s="295" t="s">
        <v>196</v>
      </c>
      <c r="EO101" s="295" t="s">
        <v>196</v>
      </c>
      <c r="EP101" s="295" t="s">
        <v>196</v>
      </c>
      <c r="EQ101" s="295" t="s">
        <v>196</v>
      </c>
      <c r="ER101" s="295" t="s">
        <v>196</v>
      </c>
      <c r="ES101" s="295" t="s">
        <v>196</v>
      </c>
      <c r="ET101" s="295" t="s">
        <v>196</v>
      </c>
      <c r="EU101" s="295" t="s">
        <v>196</v>
      </c>
      <c r="EV101" s="295" t="s">
        <v>196</v>
      </c>
      <c r="EW101" s="295" t="s">
        <v>196</v>
      </c>
      <c r="EX101" s="295" t="s">
        <v>196</v>
      </c>
      <c r="EY101" s="295" t="s">
        <v>196</v>
      </c>
      <c r="EZ101" s="295" t="s">
        <v>196</v>
      </c>
      <c r="FA101" s="295" t="s">
        <v>196</v>
      </c>
      <c r="FB101" s="295" t="s">
        <v>196</v>
      </c>
      <c r="FC101" s="295" t="s">
        <v>196</v>
      </c>
      <c r="FD101" s="295" t="s">
        <v>196</v>
      </c>
      <c r="FE101" s="295" t="s">
        <v>196</v>
      </c>
      <c r="FF101" s="295" t="s">
        <v>196</v>
      </c>
      <c r="FG101" s="295" t="s">
        <v>196</v>
      </c>
      <c r="FH101" s="295" t="s">
        <v>196</v>
      </c>
      <c r="FI101" s="295" t="s">
        <v>196</v>
      </c>
      <c r="FJ101" s="295" t="s">
        <v>196</v>
      </c>
      <c r="FK101" s="295" t="s">
        <v>196</v>
      </c>
      <c r="FL101" s="295" t="s">
        <v>196</v>
      </c>
      <c r="FM101" s="295" t="s">
        <v>196</v>
      </c>
      <c r="FN101" s="295" t="s">
        <v>196</v>
      </c>
      <c r="FO101" s="295" t="s">
        <v>196</v>
      </c>
      <c r="FP101" s="295" t="s">
        <v>196</v>
      </c>
      <c r="FQ101" s="295" t="s">
        <v>196</v>
      </c>
      <c r="FR101" s="295" t="s">
        <v>196</v>
      </c>
      <c r="FS101" s="295" t="s">
        <v>196</v>
      </c>
      <c r="FT101" s="295" t="s">
        <v>196</v>
      </c>
      <c r="FU101" s="295" t="s">
        <v>196</v>
      </c>
      <c r="FV101" s="295" t="s">
        <v>196</v>
      </c>
      <c r="FW101" s="295" t="s">
        <v>196</v>
      </c>
      <c r="FX101" s="295" t="s">
        <v>196</v>
      </c>
      <c r="FY101" s="295" t="s">
        <v>196</v>
      </c>
      <c r="FZ101" s="295" t="s">
        <v>196</v>
      </c>
      <c r="GA101" s="295" t="s">
        <v>196</v>
      </c>
      <c r="GB101" s="295" t="s">
        <v>196</v>
      </c>
      <c r="GC101" s="295" t="s">
        <v>196</v>
      </c>
      <c r="GD101" s="295" t="s">
        <v>196</v>
      </c>
      <c r="GE101" s="295" t="s">
        <v>196</v>
      </c>
      <c r="GF101" s="295" t="s">
        <v>196</v>
      </c>
      <c r="GG101" s="295" t="s">
        <v>196</v>
      </c>
      <c r="GH101" s="295" t="s">
        <v>196</v>
      </c>
      <c r="GI101" s="295" t="s">
        <v>196</v>
      </c>
      <c r="GJ101" s="295" t="s">
        <v>196</v>
      </c>
      <c r="GK101" s="295" t="s">
        <v>196</v>
      </c>
      <c r="GL101" s="295" t="s">
        <v>196</v>
      </c>
      <c r="GM101" s="295" t="s">
        <v>196</v>
      </c>
      <c r="GN101" s="295"/>
      <c r="GO101" s="295"/>
      <c r="GP101" s="295" t="s">
        <v>196</v>
      </c>
      <c r="GQ101" s="295" t="s">
        <v>196</v>
      </c>
      <c r="GR101" s="295" t="s">
        <v>196</v>
      </c>
      <c r="GS101" s="295" t="s">
        <v>196</v>
      </c>
      <c r="GT101" s="295" t="s">
        <v>196</v>
      </c>
      <c r="GU101" s="295" t="s">
        <v>196</v>
      </c>
      <c r="GV101" s="295" t="s">
        <v>196</v>
      </c>
      <c r="GW101" s="295" t="s">
        <v>196</v>
      </c>
      <c r="GX101" s="295" t="s">
        <v>196</v>
      </c>
      <c r="GY101" s="295" t="s">
        <v>196</v>
      </c>
      <c r="GZ101" s="295" t="s">
        <v>196</v>
      </c>
      <c r="HA101" s="295" t="s">
        <v>196</v>
      </c>
      <c r="HB101" s="295" t="s">
        <v>196</v>
      </c>
      <c r="HC101" s="295" t="s">
        <v>196</v>
      </c>
      <c r="HD101" s="295" t="s">
        <v>196</v>
      </c>
      <c r="HE101" s="295" t="s">
        <v>196</v>
      </c>
      <c r="HF101" s="295" t="s">
        <v>196</v>
      </c>
      <c r="HG101" s="295" t="s">
        <v>196</v>
      </c>
      <c r="HH101" s="295" t="s">
        <v>196</v>
      </c>
      <c r="HI101" s="295" t="s">
        <v>196</v>
      </c>
      <c r="HJ101" s="295" t="s">
        <v>196</v>
      </c>
      <c r="HK101" s="295" t="s">
        <v>196</v>
      </c>
      <c r="HL101" s="295" t="s">
        <v>196</v>
      </c>
      <c r="HM101" s="295" t="s">
        <v>196</v>
      </c>
      <c r="HN101" s="295" t="s">
        <v>196</v>
      </c>
      <c r="HO101" s="295" t="s">
        <v>196</v>
      </c>
      <c r="HP101" s="295" t="s">
        <v>196</v>
      </c>
      <c r="HQ101" s="295" t="s">
        <v>196</v>
      </c>
      <c r="HR101" s="295" t="s">
        <v>196</v>
      </c>
      <c r="HS101" s="295" t="s">
        <v>196</v>
      </c>
      <c r="HT101" s="295" t="s">
        <v>196</v>
      </c>
      <c r="HU101" s="295" t="s">
        <v>196</v>
      </c>
      <c r="HV101" s="295" t="s">
        <v>196</v>
      </c>
      <c r="HW101" s="295" t="s">
        <v>196</v>
      </c>
      <c r="HX101" s="295" t="s">
        <v>196</v>
      </c>
      <c r="HY101" s="295" t="s">
        <v>196</v>
      </c>
      <c r="HZ101" s="295" t="s">
        <v>196</v>
      </c>
      <c r="IA101" s="295"/>
      <c r="IB101" s="258"/>
      <c r="IE101" s="303">
        <f t="shared" si="4"/>
        <v>227</v>
      </c>
      <c r="IF101" s="303">
        <f t="shared" si="5"/>
        <v>227</v>
      </c>
      <c r="IG101" s="303">
        <f t="shared" si="6"/>
        <v>0</v>
      </c>
      <c r="IH101" s="303">
        <f t="shared" si="7"/>
        <v>0</v>
      </c>
    </row>
    <row r="102" spans="1:242" s="30" customFormat="1" x14ac:dyDescent="0.2">
      <c r="A102" s="292">
        <v>366</v>
      </c>
      <c r="B102" s="292" t="s">
        <v>2772</v>
      </c>
      <c r="C102" s="292"/>
      <c r="D102" s="292"/>
      <c r="E102" s="293">
        <v>39814</v>
      </c>
      <c r="F102" s="295" t="s">
        <v>196</v>
      </c>
      <c r="G102" s="295" t="s">
        <v>196</v>
      </c>
      <c r="H102" s="295" t="s">
        <v>196</v>
      </c>
      <c r="I102" s="295" t="s">
        <v>196</v>
      </c>
      <c r="J102" s="295" t="s">
        <v>196</v>
      </c>
      <c r="K102" s="295" t="s">
        <v>196</v>
      </c>
      <c r="L102" s="295" t="s">
        <v>196</v>
      </c>
      <c r="M102" s="295" t="s">
        <v>196</v>
      </c>
      <c r="N102" s="295" t="s">
        <v>196</v>
      </c>
      <c r="O102" s="295" t="s">
        <v>196</v>
      </c>
      <c r="P102" s="295" t="s">
        <v>196</v>
      </c>
      <c r="Q102" s="295" t="s">
        <v>196</v>
      </c>
      <c r="R102" s="295" t="s">
        <v>196</v>
      </c>
      <c r="S102" s="295" t="s">
        <v>196</v>
      </c>
      <c r="T102" s="295" t="s">
        <v>196</v>
      </c>
      <c r="U102" s="295" t="s">
        <v>196</v>
      </c>
      <c r="V102" s="295" t="s">
        <v>196</v>
      </c>
      <c r="W102" s="295" t="s">
        <v>196</v>
      </c>
      <c r="X102" s="295" t="s">
        <v>196</v>
      </c>
      <c r="Y102" s="295" t="s">
        <v>196</v>
      </c>
      <c r="Z102" s="295" t="s">
        <v>196</v>
      </c>
      <c r="AA102" s="295" t="s">
        <v>196</v>
      </c>
      <c r="AB102" s="295" t="s">
        <v>196</v>
      </c>
      <c r="AC102" s="295" t="s">
        <v>196</v>
      </c>
      <c r="AD102" s="295" t="s">
        <v>196</v>
      </c>
      <c r="AE102" s="295" t="s">
        <v>196</v>
      </c>
      <c r="AF102" s="295" t="s">
        <v>196</v>
      </c>
      <c r="AG102" s="295" t="s">
        <v>196</v>
      </c>
      <c r="AH102" s="295" t="s">
        <v>196</v>
      </c>
      <c r="AI102" s="295" t="s">
        <v>196</v>
      </c>
      <c r="AJ102" s="295" t="s">
        <v>196</v>
      </c>
      <c r="AK102" s="295" t="s">
        <v>196</v>
      </c>
      <c r="AL102" s="295" t="s">
        <v>196</v>
      </c>
      <c r="AM102" s="295" t="s">
        <v>196</v>
      </c>
      <c r="AN102" s="295" t="s">
        <v>196</v>
      </c>
      <c r="AO102" s="295" t="s">
        <v>196</v>
      </c>
      <c r="AP102" s="295" t="s">
        <v>196</v>
      </c>
      <c r="AQ102" s="295" t="s">
        <v>196</v>
      </c>
      <c r="AR102" s="295" t="s">
        <v>196</v>
      </c>
      <c r="AS102" s="295" t="s">
        <v>196</v>
      </c>
      <c r="AT102" s="295" t="s">
        <v>196</v>
      </c>
      <c r="AU102" s="295" t="s">
        <v>196</v>
      </c>
      <c r="AV102" s="295" t="s">
        <v>196</v>
      </c>
      <c r="AW102" s="295" t="s">
        <v>196</v>
      </c>
      <c r="AX102" s="295" t="s">
        <v>196</v>
      </c>
      <c r="AY102" s="295" t="s">
        <v>196</v>
      </c>
      <c r="AZ102" s="295" t="s">
        <v>196</v>
      </c>
      <c r="BA102" s="295" t="s">
        <v>196</v>
      </c>
      <c r="BB102" s="295" t="s">
        <v>196</v>
      </c>
      <c r="BC102" s="295" t="s">
        <v>196</v>
      </c>
      <c r="BD102" s="295" t="s">
        <v>196</v>
      </c>
      <c r="BE102" s="295" t="s">
        <v>196</v>
      </c>
      <c r="BF102" s="295" t="s">
        <v>196</v>
      </c>
      <c r="BG102" s="295" t="s">
        <v>196</v>
      </c>
      <c r="BH102" s="295" t="s">
        <v>196</v>
      </c>
      <c r="BI102" s="295" t="s">
        <v>196</v>
      </c>
      <c r="BJ102" s="295" t="s">
        <v>196</v>
      </c>
      <c r="BK102" s="295" t="s">
        <v>196</v>
      </c>
      <c r="BL102" s="295" t="s">
        <v>196</v>
      </c>
      <c r="BM102" s="295" t="s">
        <v>196</v>
      </c>
      <c r="BN102" s="295" t="s">
        <v>196</v>
      </c>
      <c r="BO102" s="295" t="s">
        <v>196</v>
      </c>
      <c r="BP102" s="295" t="s">
        <v>196</v>
      </c>
      <c r="BQ102" s="295" t="s">
        <v>196</v>
      </c>
      <c r="BR102" s="295" t="s">
        <v>196</v>
      </c>
      <c r="BS102" s="295" t="s">
        <v>196</v>
      </c>
      <c r="BT102" s="295" t="s">
        <v>196</v>
      </c>
      <c r="BU102" s="295" t="s">
        <v>196</v>
      </c>
      <c r="BV102" s="295" t="s">
        <v>196</v>
      </c>
      <c r="BW102" s="295" t="s">
        <v>196</v>
      </c>
      <c r="BX102" s="295" t="s">
        <v>196</v>
      </c>
      <c r="BY102" s="295" t="s">
        <v>196</v>
      </c>
      <c r="BZ102" s="295" t="s">
        <v>196</v>
      </c>
      <c r="CA102" s="295" t="s">
        <v>196</v>
      </c>
      <c r="CB102" s="295" t="s">
        <v>196</v>
      </c>
      <c r="CC102" s="295" t="s">
        <v>196</v>
      </c>
      <c r="CD102" s="295" t="s">
        <v>196</v>
      </c>
      <c r="CE102" s="295" t="s">
        <v>196</v>
      </c>
      <c r="CF102" s="295" t="s">
        <v>196</v>
      </c>
      <c r="CG102" s="295" t="s">
        <v>196</v>
      </c>
      <c r="CH102" s="295" t="s">
        <v>196</v>
      </c>
      <c r="CI102" s="295" t="s">
        <v>196</v>
      </c>
      <c r="CJ102" s="295" t="s">
        <v>196</v>
      </c>
      <c r="CK102" s="295" t="s">
        <v>196</v>
      </c>
      <c r="CL102" s="295" t="s">
        <v>196</v>
      </c>
      <c r="CM102" s="295" t="s">
        <v>196</v>
      </c>
      <c r="CN102" s="295" t="s">
        <v>196</v>
      </c>
      <c r="CO102" s="295" t="s">
        <v>196</v>
      </c>
      <c r="CP102" s="295" t="s">
        <v>196</v>
      </c>
      <c r="CQ102" s="295" t="s">
        <v>196</v>
      </c>
      <c r="CR102" s="295" t="s">
        <v>196</v>
      </c>
      <c r="CS102" s="295" t="s">
        <v>196</v>
      </c>
      <c r="CT102" s="295" t="s">
        <v>196</v>
      </c>
      <c r="CU102" s="295" t="s">
        <v>196</v>
      </c>
      <c r="CV102" s="295" t="s">
        <v>196</v>
      </c>
      <c r="CW102" s="295" t="s">
        <v>196</v>
      </c>
      <c r="CX102" s="295" t="s">
        <v>196</v>
      </c>
      <c r="CY102" s="295" t="s">
        <v>196</v>
      </c>
      <c r="CZ102" s="295" t="s">
        <v>196</v>
      </c>
      <c r="DA102" s="295" t="s">
        <v>196</v>
      </c>
      <c r="DB102" s="295" t="s">
        <v>196</v>
      </c>
      <c r="DC102" s="295" t="s">
        <v>196</v>
      </c>
      <c r="DD102" s="295" t="s">
        <v>196</v>
      </c>
      <c r="DE102" s="295" t="s">
        <v>196</v>
      </c>
      <c r="DF102" s="295" t="s">
        <v>196</v>
      </c>
      <c r="DG102" s="295" t="s">
        <v>196</v>
      </c>
      <c r="DH102" s="295" t="s">
        <v>196</v>
      </c>
      <c r="DI102" s="295" t="s">
        <v>196</v>
      </c>
      <c r="DJ102" s="295" t="s">
        <v>196</v>
      </c>
      <c r="DK102" s="295" t="s">
        <v>196</v>
      </c>
      <c r="DL102" s="295" t="s">
        <v>196</v>
      </c>
      <c r="DM102" s="295" t="s">
        <v>196</v>
      </c>
      <c r="DN102" s="295" t="s">
        <v>196</v>
      </c>
      <c r="DO102" s="295" t="s">
        <v>196</v>
      </c>
      <c r="DP102" s="295" t="s">
        <v>196</v>
      </c>
      <c r="DQ102" s="295" t="s">
        <v>196</v>
      </c>
      <c r="DR102" s="295" t="s">
        <v>196</v>
      </c>
      <c r="DS102" s="295" t="s">
        <v>196</v>
      </c>
      <c r="DT102" s="295" t="s">
        <v>196</v>
      </c>
      <c r="DU102" s="295" t="s">
        <v>196</v>
      </c>
      <c r="DV102" s="295" t="s">
        <v>196</v>
      </c>
      <c r="DW102" s="295" t="s">
        <v>196</v>
      </c>
      <c r="DX102" s="295" t="s">
        <v>196</v>
      </c>
      <c r="DY102" s="295" t="s">
        <v>196</v>
      </c>
      <c r="DZ102" s="295" t="s">
        <v>196</v>
      </c>
      <c r="EA102" s="295" t="s">
        <v>196</v>
      </c>
      <c r="EB102" s="295" t="s">
        <v>196</v>
      </c>
      <c r="EC102" s="295" t="s">
        <v>196</v>
      </c>
      <c r="ED102" s="295" t="s">
        <v>196</v>
      </c>
      <c r="EE102" s="295" t="s">
        <v>196</v>
      </c>
      <c r="EF102" s="295" t="s">
        <v>196</v>
      </c>
      <c r="EG102" s="295" t="s">
        <v>196</v>
      </c>
      <c r="EH102" s="295" t="s">
        <v>196</v>
      </c>
      <c r="EI102" s="295" t="s">
        <v>196</v>
      </c>
      <c r="EJ102" s="295" t="s">
        <v>196</v>
      </c>
      <c r="EK102" s="295" t="s">
        <v>196</v>
      </c>
      <c r="EL102" s="295" t="s">
        <v>196</v>
      </c>
      <c r="EM102" s="295" t="s">
        <v>196</v>
      </c>
      <c r="EN102" s="295" t="s">
        <v>196</v>
      </c>
      <c r="EO102" s="295" t="s">
        <v>196</v>
      </c>
      <c r="EP102" s="295" t="s">
        <v>196</v>
      </c>
      <c r="EQ102" s="295" t="s">
        <v>196</v>
      </c>
      <c r="ER102" s="295" t="s">
        <v>196</v>
      </c>
      <c r="ES102" s="295" t="s">
        <v>196</v>
      </c>
      <c r="ET102" s="295" t="s">
        <v>196</v>
      </c>
      <c r="EU102" s="295" t="s">
        <v>196</v>
      </c>
      <c r="EV102" s="295" t="s">
        <v>196</v>
      </c>
      <c r="EW102" s="295" t="s">
        <v>196</v>
      </c>
      <c r="EX102" s="295" t="s">
        <v>196</v>
      </c>
      <c r="EY102" s="295" t="s">
        <v>196</v>
      </c>
      <c r="EZ102" s="295" t="s">
        <v>196</v>
      </c>
      <c r="FA102" s="295" t="s">
        <v>196</v>
      </c>
      <c r="FB102" s="295" t="s">
        <v>196</v>
      </c>
      <c r="FC102" s="295" t="s">
        <v>196</v>
      </c>
      <c r="FD102" s="295" t="s">
        <v>196</v>
      </c>
      <c r="FE102" s="295" t="s">
        <v>196</v>
      </c>
      <c r="FF102" s="295" t="s">
        <v>196</v>
      </c>
      <c r="FG102" s="295" t="s">
        <v>196</v>
      </c>
      <c r="FH102" s="295" t="s">
        <v>196</v>
      </c>
      <c r="FI102" s="295" t="s">
        <v>196</v>
      </c>
      <c r="FJ102" s="295" t="s">
        <v>196</v>
      </c>
      <c r="FK102" s="295" t="s">
        <v>196</v>
      </c>
      <c r="FL102" s="295" t="s">
        <v>196</v>
      </c>
      <c r="FM102" s="295" t="s">
        <v>196</v>
      </c>
      <c r="FN102" s="295" t="s">
        <v>196</v>
      </c>
      <c r="FO102" s="295" t="s">
        <v>196</v>
      </c>
      <c r="FP102" s="295" t="s">
        <v>196</v>
      </c>
      <c r="FQ102" s="295" t="s">
        <v>196</v>
      </c>
      <c r="FR102" s="295" t="s">
        <v>196</v>
      </c>
      <c r="FS102" s="295" t="s">
        <v>196</v>
      </c>
      <c r="FT102" s="295" t="s">
        <v>196</v>
      </c>
      <c r="FU102" s="295" t="s">
        <v>196</v>
      </c>
      <c r="FV102" s="295" t="s">
        <v>196</v>
      </c>
      <c r="FW102" s="295" t="s">
        <v>196</v>
      </c>
      <c r="FX102" s="295" t="s">
        <v>196</v>
      </c>
      <c r="FY102" s="295" t="s">
        <v>196</v>
      </c>
      <c r="FZ102" s="295" t="s">
        <v>196</v>
      </c>
      <c r="GA102" s="295" t="s">
        <v>196</v>
      </c>
      <c r="GB102" s="295" t="s">
        <v>196</v>
      </c>
      <c r="GC102" s="295" t="s">
        <v>196</v>
      </c>
      <c r="GD102" s="295" t="s">
        <v>196</v>
      </c>
      <c r="GE102" s="295" t="s">
        <v>196</v>
      </c>
      <c r="GF102" s="295" t="s">
        <v>196</v>
      </c>
      <c r="GG102" s="295" t="s">
        <v>196</v>
      </c>
      <c r="GH102" s="295" t="s">
        <v>196</v>
      </c>
      <c r="GI102" s="295" t="s">
        <v>196</v>
      </c>
      <c r="GJ102" s="295" t="s">
        <v>196</v>
      </c>
      <c r="GK102" s="295" t="s">
        <v>196</v>
      </c>
      <c r="GL102" s="295" t="s">
        <v>196</v>
      </c>
      <c r="GM102" s="295" t="s">
        <v>196</v>
      </c>
      <c r="GN102" s="295"/>
      <c r="GO102" s="295"/>
      <c r="GP102" s="295" t="s">
        <v>196</v>
      </c>
      <c r="GQ102" s="295" t="s">
        <v>196</v>
      </c>
      <c r="GR102" s="295" t="s">
        <v>196</v>
      </c>
      <c r="GS102" s="295" t="s">
        <v>196</v>
      </c>
      <c r="GT102" s="295" t="s">
        <v>196</v>
      </c>
      <c r="GU102" s="295" t="s">
        <v>196</v>
      </c>
      <c r="GV102" s="295" t="s">
        <v>196</v>
      </c>
      <c r="GW102" s="295" t="s">
        <v>196</v>
      </c>
      <c r="GX102" s="295" t="s">
        <v>196</v>
      </c>
      <c r="GY102" s="295" t="s">
        <v>196</v>
      </c>
      <c r="GZ102" s="295" t="s">
        <v>196</v>
      </c>
      <c r="HA102" s="295" t="s">
        <v>196</v>
      </c>
      <c r="HB102" s="295" t="s">
        <v>196</v>
      </c>
      <c r="HC102" s="295" t="s">
        <v>196</v>
      </c>
      <c r="HD102" s="295" t="s">
        <v>196</v>
      </c>
      <c r="HE102" s="295" t="s">
        <v>196</v>
      </c>
      <c r="HF102" s="295" t="s">
        <v>196</v>
      </c>
      <c r="HG102" s="295" t="s">
        <v>196</v>
      </c>
      <c r="HH102" s="295" t="s">
        <v>196</v>
      </c>
      <c r="HI102" s="295" t="s">
        <v>196</v>
      </c>
      <c r="HJ102" s="295" t="s">
        <v>196</v>
      </c>
      <c r="HK102" s="295" t="s">
        <v>196</v>
      </c>
      <c r="HL102" s="295" t="s">
        <v>196</v>
      </c>
      <c r="HM102" s="295" t="s">
        <v>196</v>
      </c>
      <c r="HN102" s="295" t="s">
        <v>196</v>
      </c>
      <c r="HO102" s="295" t="s">
        <v>196</v>
      </c>
      <c r="HP102" s="295" t="s">
        <v>196</v>
      </c>
      <c r="HQ102" s="295" t="s">
        <v>196</v>
      </c>
      <c r="HR102" s="295" t="s">
        <v>196</v>
      </c>
      <c r="HS102" s="295" t="s">
        <v>196</v>
      </c>
      <c r="HT102" s="295" t="s">
        <v>196</v>
      </c>
      <c r="HU102" s="295" t="s">
        <v>196</v>
      </c>
      <c r="HV102" s="295" t="s">
        <v>196</v>
      </c>
      <c r="HW102" s="295" t="s">
        <v>196</v>
      </c>
      <c r="HX102" s="295" t="s">
        <v>196</v>
      </c>
      <c r="HY102" s="295" t="s">
        <v>196</v>
      </c>
      <c r="HZ102" s="295" t="s">
        <v>196</v>
      </c>
      <c r="IA102" s="295"/>
      <c r="IB102" s="258"/>
      <c r="IE102" s="303">
        <f t="shared" si="4"/>
        <v>227</v>
      </c>
      <c r="IF102" s="303">
        <f t="shared" si="5"/>
        <v>227</v>
      </c>
      <c r="IG102" s="303">
        <f t="shared" si="6"/>
        <v>0</v>
      </c>
      <c r="IH102" s="303">
        <f t="shared" si="7"/>
        <v>0</v>
      </c>
    </row>
    <row r="103" spans="1:242" s="30" customFormat="1" x14ac:dyDescent="0.2">
      <c r="A103" s="143">
        <v>367</v>
      </c>
      <c r="B103" s="143" t="s">
        <v>2773</v>
      </c>
      <c r="C103" s="143"/>
      <c r="D103" s="143"/>
      <c r="E103" s="244"/>
      <c r="F103" s="259" t="s">
        <v>196</v>
      </c>
      <c r="G103" s="260" t="s">
        <v>196</v>
      </c>
      <c r="H103" s="259" t="s">
        <v>196</v>
      </c>
      <c r="I103" s="260" t="s">
        <v>196</v>
      </c>
      <c r="J103" s="259" t="s">
        <v>196</v>
      </c>
      <c r="K103" s="260" t="s">
        <v>196</v>
      </c>
      <c r="L103" s="259" t="s">
        <v>196</v>
      </c>
      <c r="M103" s="260" t="s">
        <v>196</v>
      </c>
      <c r="N103" s="257"/>
      <c r="O103" s="258"/>
      <c r="P103" s="257"/>
      <c r="Q103" s="258"/>
      <c r="R103" s="257"/>
      <c r="S103" s="258"/>
      <c r="T103" s="257"/>
      <c r="U103" s="258"/>
      <c r="V103" s="257"/>
      <c r="W103" s="258"/>
      <c r="X103" s="257"/>
      <c r="Y103" s="258"/>
      <c r="Z103" s="257"/>
      <c r="AA103" s="258"/>
      <c r="AB103" s="257"/>
      <c r="AC103" s="258"/>
      <c r="AD103" s="257"/>
      <c r="AE103" s="258"/>
      <c r="AF103" s="257"/>
      <c r="AG103" s="258"/>
      <c r="AH103" s="257"/>
      <c r="AI103" s="258"/>
      <c r="AJ103" s="257"/>
      <c r="AK103" s="258"/>
      <c r="AL103" s="257"/>
      <c r="AM103" s="258"/>
      <c r="AN103" s="257"/>
      <c r="AO103" s="258"/>
      <c r="AP103" s="257"/>
      <c r="AQ103" s="258"/>
      <c r="AR103" s="257"/>
      <c r="AS103" s="258"/>
      <c r="AT103" s="257"/>
      <c r="AU103" s="258"/>
      <c r="AV103" s="257"/>
      <c r="AW103" s="258"/>
      <c r="AX103" s="257"/>
      <c r="AY103" s="258"/>
      <c r="AZ103" s="257"/>
      <c r="BA103" s="258"/>
      <c r="BB103" s="257"/>
      <c r="BC103" s="258"/>
      <c r="BD103" s="257"/>
      <c r="BE103" s="258"/>
      <c r="BF103" s="257"/>
      <c r="BG103" s="258"/>
      <c r="BH103" s="257"/>
      <c r="BI103" s="258"/>
      <c r="BJ103" s="257"/>
      <c r="BK103" s="258"/>
      <c r="BL103" s="257" t="s">
        <v>195</v>
      </c>
      <c r="BM103" s="258"/>
      <c r="BN103" s="257"/>
      <c r="BO103" s="258"/>
      <c r="BP103" s="257"/>
      <c r="BQ103" s="258"/>
      <c r="BR103" s="257"/>
      <c r="BS103" s="258"/>
      <c r="BT103" s="257"/>
      <c r="BU103" s="258"/>
      <c r="BV103" s="257"/>
      <c r="BW103" s="258"/>
      <c r="BX103" s="257"/>
      <c r="BY103" s="258"/>
      <c r="BZ103" s="257"/>
      <c r="CA103" s="258"/>
      <c r="CB103" s="257"/>
      <c r="CC103" s="258"/>
      <c r="CD103" s="257"/>
      <c r="CE103" s="258"/>
      <c r="CF103" s="257"/>
      <c r="CG103" s="258"/>
      <c r="CH103" s="257"/>
      <c r="CI103" s="258"/>
      <c r="CJ103" s="257"/>
      <c r="CK103" s="258"/>
      <c r="CL103" s="257"/>
      <c r="CM103" s="258"/>
      <c r="CN103" s="257"/>
      <c r="CO103" s="258"/>
      <c r="CP103" s="257"/>
      <c r="CQ103" s="258"/>
      <c r="CR103" s="257"/>
      <c r="CS103" s="258"/>
      <c r="CT103" s="257"/>
      <c r="CU103" s="258"/>
      <c r="CV103" s="257"/>
      <c r="CW103" s="258"/>
      <c r="CX103" s="257"/>
      <c r="CY103" s="258"/>
      <c r="CZ103" s="257"/>
      <c r="DA103" s="258"/>
      <c r="DB103" s="257"/>
      <c r="DC103" s="258"/>
      <c r="DD103" s="257"/>
      <c r="DE103" s="258"/>
      <c r="DF103" s="257"/>
      <c r="DG103" s="258"/>
      <c r="DH103" s="257"/>
      <c r="DI103" s="258"/>
      <c r="DJ103" s="257"/>
      <c r="DK103" s="258"/>
      <c r="DL103" s="257"/>
      <c r="DM103" s="258"/>
      <c r="DN103" s="257"/>
      <c r="DO103" s="258"/>
      <c r="DP103" s="257"/>
      <c r="DQ103" s="258"/>
      <c r="DR103" s="257"/>
      <c r="DS103" s="258"/>
      <c r="DT103" s="257"/>
      <c r="DU103" s="258"/>
      <c r="DV103" s="257"/>
      <c r="DW103" s="258"/>
      <c r="DX103" s="257"/>
      <c r="DY103" s="258"/>
      <c r="DZ103" s="257"/>
      <c r="EA103" s="258"/>
      <c r="EB103" s="257"/>
      <c r="EC103" s="258"/>
      <c r="ED103" s="258" t="s">
        <v>195</v>
      </c>
      <c r="EE103" s="257"/>
      <c r="EF103" s="258"/>
      <c r="EG103" s="257"/>
      <c r="EH103" s="258"/>
      <c r="EI103" s="257"/>
      <c r="EJ103" s="258"/>
      <c r="EK103" s="257"/>
      <c r="EL103" s="258" t="s">
        <v>196</v>
      </c>
      <c r="EM103" s="257"/>
      <c r="EN103" s="258"/>
      <c r="EO103" s="257" t="s">
        <v>196</v>
      </c>
      <c r="EP103" s="257" t="s">
        <v>196</v>
      </c>
      <c r="EQ103" s="257" t="s">
        <v>196</v>
      </c>
      <c r="ER103" s="257" t="s">
        <v>196</v>
      </c>
      <c r="ES103" s="257"/>
      <c r="ET103" s="258" t="s">
        <v>196</v>
      </c>
      <c r="EU103" s="257"/>
      <c r="EV103" s="258"/>
      <c r="EW103" s="257"/>
      <c r="EX103" s="258"/>
      <c r="EY103" s="257"/>
      <c r="EZ103" s="258"/>
      <c r="FA103" s="257"/>
      <c r="FB103" s="258"/>
      <c r="FC103" s="257"/>
      <c r="FD103" s="258"/>
      <c r="FE103" s="257"/>
      <c r="FF103" s="258"/>
      <c r="FG103" s="257"/>
      <c r="FH103" s="258"/>
      <c r="FI103" s="257"/>
      <c r="FJ103" s="258"/>
      <c r="FK103" s="257"/>
      <c r="FL103" s="258"/>
      <c r="FM103" s="257"/>
      <c r="FN103" s="258"/>
      <c r="FO103" s="257"/>
      <c r="FP103" s="258"/>
      <c r="FQ103" s="257"/>
      <c r="FR103" s="258"/>
      <c r="FS103" s="257"/>
      <c r="FT103" s="258"/>
      <c r="FU103" s="257"/>
      <c r="FV103" s="258"/>
      <c r="FW103" s="257"/>
      <c r="FX103" s="258"/>
      <c r="FY103" s="257"/>
      <c r="FZ103" s="258"/>
      <c r="GA103" s="257"/>
      <c r="GB103" s="258"/>
      <c r="GC103" s="257"/>
      <c r="GD103" s="258"/>
      <c r="GE103" s="257"/>
      <c r="GF103" s="258"/>
      <c r="GG103" s="257"/>
      <c r="GH103" s="258"/>
      <c r="GI103" s="257"/>
      <c r="GJ103" s="258"/>
      <c r="GK103" s="257"/>
      <c r="GL103" s="258"/>
      <c r="GM103" s="257"/>
      <c r="GN103" s="257"/>
      <c r="GO103" s="257"/>
      <c r="GP103" s="258"/>
      <c r="GQ103" s="257"/>
      <c r="GR103" s="258"/>
      <c r="GS103" s="257"/>
      <c r="GT103" s="258"/>
      <c r="GU103" s="257"/>
      <c r="GV103" s="258"/>
      <c r="GW103" s="257"/>
      <c r="GX103" s="258"/>
      <c r="GY103" s="257"/>
      <c r="GZ103" s="258"/>
      <c r="HA103" s="257"/>
      <c r="HB103" s="258"/>
      <c r="HC103" s="257"/>
      <c r="HD103" s="258"/>
      <c r="HE103" s="257"/>
      <c r="HF103" s="258"/>
      <c r="HG103" s="257"/>
      <c r="HH103" s="258"/>
      <c r="HI103" s="257"/>
      <c r="HJ103" s="258"/>
      <c r="HK103" s="257"/>
      <c r="HL103" s="258"/>
      <c r="HM103" s="257"/>
      <c r="HN103" s="258"/>
      <c r="HO103" s="257"/>
      <c r="HP103" s="258"/>
      <c r="HQ103" s="257"/>
      <c r="HR103" s="258"/>
      <c r="HS103" s="257"/>
      <c r="HT103" s="258"/>
      <c r="HU103" s="257"/>
      <c r="HV103" s="258"/>
      <c r="HW103" s="257"/>
      <c r="HX103" s="258"/>
      <c r="HY103" s="257"/>
      <c r="HZ103" s="258" t="s">
        <v>195</v>
      </c>
      <c r="IA103" s="257"/>
      <c r="IB103" s="258"/>
      <c r="IE103" s="303">
        <f t="shared" si="4"/>
        <v>17</v>
      </c>
      <c r="IF103" s="303">
        <f t="shared" si="5"/>
        <v>14</v>
      </c>
      <c r="IG103" s="303">
        <f t="shared" si="6"/>
        <v>3</v>
      </c>
      <c r="IH103" s="303">
        <f t="shared" si="7"/>
        <v>0</v>
      </c>
    </row>
    <row r="104" spans="1:242" s="30" customFormat="1" x14ac:dyDescent="0.2">
      <c r="A104" s="143">
        <v>368</v>
      </c>
      <c r="B104" s="143" t="s">
        <v>2774</v>
      </c>
      <c r="C104" s="143"/>
      <c r="D104" s="143"/>
      <c r="E104" s="244"/>
      <c r="F104" s="259" t="s">
        <v>196</v>
      </c>
      <c r="G104" s="260" t="s">
        <v>196</v>
      </c>
      <c r="H104" s="259" t="s">
        <v>196</v>
      </c>
      <c r="I104" s="260" t="s">
        <v>196</v>
      </c>
      <c r="J104" s="259" t="s">
        <v>196</v>
      </c>
      <c r="K104" s="260" t="s">
        <v>196</v>
      </c>
      <c r="L104" s="259" t="s">
        <v>196</v>
      </c>
      <c r="M104" s="260" t="s">
        <v>196</v>
      </c>
      <c r="N104" s="257"/>
      <c r="O104" s="258"/>
      <c r="P104" s="257"/>
      <c r="Q104" s="258"/>
      <c r="R104" s="257"/>
      <c r="S104" s="258"/>
      <c r="T104" s="257"/>
      <c r="U104" s="258"/>
      <c r="V104" s="257"/>
      <c r="W104" s="258"/>
      <c r="X104" s="257"/>
      <c r="Y104" s="258"/>
      <c r="Z104" s="257"/>
      <c r="AA104" s="258"/>
      <c r="AB104" s="257"/>
      <c r="AC104" s="258"/>
      <c r="AD104" s="257"/>
      <c r="AE104" s="258"/>
      <c r="AF104" s="257"/>
      <c r="AG104" s="258"/>
      <c r="AH104" s="257"/>
      <c r="AI104" s="258"/>
      <c r="AJ104" s="257"/>
      <c r="AK104" s="258"/>
      <c r="AL104" s="257"/>
      <c r="AM104" s="258"/>
      <c r="AN104" s="257"/>
      <c r="AO104" s="258"/>
      <c r="AP104" s="257"/>
      <c r="AQ104" s="258"/>
      <c r="AR104" s="257"/>
      <c r="AS104" s="258"/>
      <c r="AT104" s="257"/>
      <c r="AU104" s="258"/>
      <c r="AV104" s="257"/>
      <c r="AW104" s="258"/>
      <c r="AX104" s="257"/>
      <c r="AY104" s="258"/>
      <c r="AZ104" s="257"/>
      <c r="BA104" s="258"/>
      <c r="BB104" s="257"/>
      <c r="BC104" s="258"/>
      <c r="BD104" s="257"/>
      <c r="BE104" s="258"/>
      <c r="BF104" s="257"/>
      <c r="BG104" s="258"/>
      <c r="BH104" s="257"/>
      <c r="BI104" s="258"/>
      <c r="BJ104" s="257"/>
      <c r="BK104" s="258"/>
      <c r="BL104" s="257"/>
      <c r="BM104" s="258"/>
      <c r="BN104" s="257"/>
      <c r="BO104" s="258"/>
      <c r="BP104" s="257"/>
      <c r="BQ104" s="258"/>
      <c r="BR104" s="257"/>
      <c r="BS104" s="258"/>
      <c r="BT104" s="257"/>
      <c r="BU104" s="258"/>
      <c r="BV104" s="257"/>
      <c r="BW104" s="258"/>
      <c r="BX104" s="257"/>
      <c r="BY104" s="258"/>
      <c r="BZ104" s="257"/>
      <c r="CA104" s="258"/>
      <c r="CB104" s="257"/>
      <c r="CC104" s="258"/>
      <c r="CD104" s="257"/>
      <c r="CE104" s="258"/>
      <c r="CF104" s="257"/>
      <c r="CG104" s="258"/>
      <c r="CH104" s="257"/>
      <c r="CI104" s="258"/>
      <c r="CJ104" s="257"/>
      <c r="CK104" s="258"/>
      <c r="CL104" s="257"/>
      <c r="CM104" s="258"/>
      <c r="CN104" s="257"/>
      <c r="CO104" s="258"/>
      <c r="CP104" s="257"/>
      <c r="CQ104" s="258"/>
      <c r="CR104" s="257"/>
      <c r="CS104" s="258"/>
      <c r="CT104" s="257"/>
      <c r="CU104" s="258"/>
      <c r="CV104" s="257"/>
      <c r="CW104" s="258"/>
      <c r="CX104" s="257"/>
      <c r="CY104" s="258"/>
      <c r="CZ104" s="257"/>
      <c r="DA104" s="258"/>
      <c r="DB104" s="257"/>
      <c r="DC104" s="258"/>
      <c r="DD104" s="257"/>
      <c r="DE104" s="258"/>
      <c r="DF104" s="257"/>
      <c r="DG104" s="258"/>
      <c r="DH104" s="257"/>
      <c r="DI104" s="258"/>
      <c r="DJ104" s="257"/>
      <c r="DK104" s="258"/>
      <c r="DL104" s="257"/>
      <c r="DM104" s="258"/>
      <c r="DN104" s="257"/>
      <c r="DO104" s="258"/>
      <c r="DP104" s="257"/>
      <c r="DQ104" s="258"/>
      <c r="DR104" s="257"/>
      <c r="DS104" s="258"/>
      <c r="DT104" s="257"/>
      <c r="DU104" s="258"/>
      <c r="DV104" s="257"/>
      <c r="DW104" s="258"/>
      <c r="DX104" s="257"/>
      <c r="DY104" s="258"/>
      <c r="DZ104" s="257"/>
      <c r="EA104" s="258"/>
      <c r="EB104" s="257"/>
      <c r="EC104" s="258"/>
      <c r="ED104" s="258" t="s">
        <v>196</v>
      </c>
      <c r="EE104" s="257"/>
      <c r="EF104" s="258"/>
      <c r="EG104" s="257"/>
      <c r="EH104" s="258"/>
      <c r="EI104" s="257"/>
      <c r="EJ104" s="258"/>
      <c r="EK104" s="257"/>
      <c r="EL104" s="258" t="s">
        <v>196</v>
      </c>
      <c r="EM104" s="257"/>
      <c r="EN104" s="258"/>
      <c r="EO104" s="257" t="s">
        <v>196</v>
      </c>
      <c r="EP104" s="257" t="s">
        <v>196</v>
      </c>
      <c r="EQ104" s="257" t="s">
        <v>196</v>
      </c>
      <c r="ER104" s="257" t="s">
        <v>196</v>
      </c>
      <c r="ES104" s="257"/>
      <c r="ET104" s="258" t="s">
        <v>196</v>
      </c>
      <c r="EU104" s="257"/>
      <c r="EV104" s="258"/>
      <c r="EW104" s="257"/>
      <c r="EX104" s="258"/>
      <c r="EY104" s="257"/>
      <c r="EZ104" s="258"/>
      <c r="FA104" s="257"/>
      <c r="FB104" s="258"/>
      <c r="FC104" s="257"/>
      <c r="FD104" s="258"/>
      <c r="FE104" s="257"/>
      <c r="FF104" s="258"/>
      <c r="FG104" s="257"/>
      <c r="FH104" s="258"/>
      <c r="FI104" s="257"/>
      <c r="FJ104" s="258"/>
      <c r="FK104" s="257"/>
      <c r="FL104" s="258"/>
      <c r="FM104" s="257"/>
      <c r="FN104" s="258"/>
      <c r="FO104" s="257"/>
      <c r="FP104" s="258"/>
      <c r="FQ104" s="257"/>
      <c r="FR104" s="258"/>
      <c r="FS104" s="257"/>
      <c r="FT104" s="258"/>
      <c r="FU104" s="257"/>
      <c r="FV104" s="258"/>
      <c r="FW104" s="257"/>
      <c r="FX104" s="258"/>
      <c r="FY104" s="257"/>
      <c r="FZ104" s="258"/>
      <c r="GA104" s="257"/>
      <c r="GB104" s="258"/>
      <c r="GC104" s="257"/>
      <c r="GD104" s="258"/>
      <c r="GE104" s="257"/>
      <c r="GF104" s="258"/>
      <c r="GG104" s="257"/>
      <c r="GH104" s="258"/>
      <c r="GI104" s="257"/>
      <c r="GJ104" s="258"/>
      <c r="GK104" s="257"/>
      <c r="GL104" s="258"/>
      <c r="GM104" s="257"/>
      <c r="GN104" s="257"/>
      <c r="GO104" s="257"/>
      <c r="GP104" s="258"/>
      <c r="GQ104" s="257"/>
      <c r="GR104" s="258"/>
      <c r="GS104" s="257"/>
      <c r="GT104" s="258"/>
      <c r="GU104" s="257"/>
      <c r="GV104" s="258"/>
      <c r="GW104" s="257"/>
      <c r="GX104" s="258"/>
      <c r="GY104" s="257"/>
      <c r="GZ104" s="258"/>
      <c r="HA104" s="257"/>
      <c r="HB104" s="258"/>
      <c r="HC104" s="257"/>
      <c r="HD104" s="258"/>
      <c r="HE104" s="257"/>
      <c r="HF104" s="258"/>
      <c r="HG104" s="257"/>
      <c r="HH104" s="258"/>
      <c r="HI104" s="257"/>
      <c r="HJ104" s="258"/>
      <c r="HK104" s="257"/>
      <c r="HL104" s="258"/>
      <c r="HM104" s="257"/>
      <c r="HN104" s="258"/>
      <c r="HO104" s="257"/>
      <c r="HP104" s="258"/>
      <c r="HQ104" s="257"/>
      <c r="HR104" s="258"/>
      <c r="HS104" s="257"/>
      <c r="HT104" s="258"/>
      <c r="HU104" s="257"/>
      <c r="HV104" s="258"/>
      <c r="HW104" s="257"/>
      <c r="HX104" s="258"/>
      <c r="HY104" s="257"/>
      <c r="HZ104" s="258" t="s">
        <v>195</v>
      </c>
      <c r="IA104" s="257"/>
      <c r="IB104" s="258"/>
      <c r="IE104" s="303">
        <f t="shared" si="4"/>
        <v>16</v>
      </c>
      <c r="IF104" s="303">
        <f t="shared" si="5"/>
        <v>15</v>
      </c>
      <c r="IG104" s="303">
        <f t="shared" si="6"/>
        <v>1</v>
      </c>
      <c r="IH104" s="303">
        <f t="shared" si="7"/>
        <v>0</v>
      </c>
    </row>
    <row r="105" spans="1:242" s="30" customFormat="1" x14ac:dyDescent="0.2">
      <c r="A105" s="143">
        <v>369</v>
      </c>
      <c r="B105" s="143" t="s">
        <v>2775</v>
      </c>
      <c r="C105" s="143"/>
      <c r="D105" s="143"/>
      <c r="E105" s="244"/>
      <c r="F105" s="259" t="s">
        <v>196</v>
      </c>
      <c r="G105" s="260" t="s">
        <v>196</v>
      </c>
      <c r="H105" s="259" t="s">
        <v>196</v>
      </c>
      <c r="I105" s="260" t="s">
        <v>196</v>
      </c>
      <c r="J105" s="259" t="s">
        <v>196</v>
      </c>
      <c r="K105" s="260" t="s">
        <v>196</v>
      </c>
      <c r="L105" s="259" t="s">
        <v>196</v>
      </c>
      <c r="M105" s="260" t="s">
        <v>196</v>
      </c>
      <c r="N105" s="257"/>
      <c r="O105" s="258"/>
      <c r="P105" s="257"/>
      <c r="Q105" s="258"/>
      <c r="R105" s="257"/>
      <c r="S105" s="258"/>
      <c r="T105" s="257"/>
      <c r="U105" s="258"/>
      <c r="V105" s="257"/>
      <c r="W105" s="258"/>
      <c r="X105" s="257"/>
      <c r="Y105" s="258"/>
      <c r="Z105" s="257"/>
      <c r="AA105" s="258"/>
      <c r="AB105" s="257"/>
      <c r="AC105" s="258"/>
      <c r="AD105" s="257"/>
      <c r="AE105" s="258"/>
      <c r="AF105" s="257"/>
      <c r="AG105" s="258"/>
      <c r="AH105" s="257"/>
      <c r="AI105" s="258"/>
      <c r="AJ105" s="257"/>
      <c r="AK105" s="258"/>
      <c r="AL105" s="257"/>
      <c r="AM105" s="258"/>
      <c r="AN105" s="257"/>
      <c r="AO105" s="258"/>
      <c r="AP105" s="257"/>
      <c r="AQ105" s="258"/>
      <c r="AR105" s="257"/>
      <c r="AS105" s="258"/>
      <c r="AT105" s="257"/>
      <c r="AU105" s="258"/>
      <c r="AV105" s="257"/>
      <c r="AW105" s="258"/>
      <c r="AX105" s="257"/>
      <c r="AY105" s="258"/>
      <c r="AZ105" s="257"/>
      <c r="BA105" s="258"/>
      <c r="BB105" s="257"/>
      <c r="BC105" s="258"/>
      <c r="BD105" s="257"/>
      <c r="BE105" s="258"/>
      <c r="BF105" s="257"/>
      <c r="BG105" s="258"/>
      <c r="BH105" s="257"/>
      <c r="BI105" s="258"/>
      <c r="BJ105" s="257"/>
      <c r="BK105" s="258"/>
      <c r="BL105" s="257"/>
      <c r="BM105" s="258"/>
      <c r="BN105" s="257"/>
      <c r="BO105" s="258"/>
      <c r="BP105" s="257"/>
      <c r="BQ105" s="258"/>
      <c r="BR105" s="257"/>
      <c r="BS105" s="258"/>
      <c r="BT105" s="257"/>
      <c r="BU105" s="258"/>
      <c r="BV105" s="257"/>
      <c r="BW105" s="258"/>
      <c r="BX105" s="257"/>
      <c r="BY105" s="258"/>
      <c r="BZ105" s="257"/>
      <c r="CA105" s="258"/>
      <c r="CB105" s="257"/>
      <c r="CC105" s="258"/>
      <c r="CD105" s="257"/>
      <c r="CE105" s="258"/>
      <c r="CF105" s="257"/>
      <c r="CG105" s="258"/>
      <c r="CH105" s="257"/>
      <c r="CI105" s="258"/>
      <c r="CJ105" s="257"/>
      <c r="CK105" s="258"/>
      <c r="CL105" s="257"/>
      <c r="CM105" s="258"/>
      <c r="CN105" s="257"/>
      <c r="CO105" s="258"/>
      <c r="CP105" s="257"/>
      <c r="CQ105" s="258"/>
      <c r="CR105" s="257"/>
      <c r="CS105" s="258"/>
      <c r="CT105" s="257"/>
      <c r="CU105" s="258"/>
      <c r="CV105" s="257"/>
      <c r="CW105" s="258"/>
      <c r="CX105" s="257"/>
      <c r="CY105" s="258"/>
      <c r="CZ105" s="257"/>
      <c r="DA105" s="258"/>
      <c r="DB105" s="257"/>
      <c r="DC105" s="258"/>
      <c r="DD105" s="257"/>
      <c r="DE105" s="258"/>
      <c r="DF105" s="257"/>
      <c r="DG105" s="258"/>
      <c r="DH105" s="257"/>
      <c r="DI105" s="258"/>
      <c r="DJ105" s="257"/>
      <c r="DK105" s="258"/>
      <c r="DL105" s="257"/>
      <c r="DM105" s="258"/>
      <c r="DN105" s="257"/>
      <c r="DO105" s="258"/>
      <c r="DP105" s="257"/>
      <c r="DQ105" s="258"/>
      <c r="DR105" s="257"/>
      <c r="DS105" s="258"/>
      <c r="DT105" s="257"/>
      <c r="DU105" s="258"/>
      <c r="DV105" s="257"/>
      <c r="DW105" s="258"/>
      <c r="DX105" s="257"/>
      <c r="DY105" s="258"/>
      <c r="DZ105" s="257"/>
      <c r="EA105" s="258"/>
      <c r="EB105" s="257"/>
      <c r="EC105" s="258"/>
      <c r="ED105" s="258" t="s">
        <v>196</v>
      </c>
      <c r="EE105" s="257"/>
      <c r="EF105" s="258"/>
      <c r="EG105" s="257"/>
      <c r="EH105" s="258"/>
      <c r="EI105" s="257"/>
      <c r="EJ105" s="258"/>
      <c r="EK105" s="257"/>
      <c r="EL105" s="258" t="s">
        <v>196</v>
      </c>
      <c r="EM105" s="257"/>
      <c r="EN105" s="258"/>
      <c r="EO105" s="257" t="s">
        <v>196</v>
      </c>
      <c r="EP105" s="257" t="s">
        <v>196</v>
      </c>
      <c r="EQ105" s="257" t="s">
        <v>196</v>
      </c>
      <c r="ER105" s="257" t="s">
        <v>196</v>
      </c>
      <c r="ES105" s="257"/>
      <c r="ET105" s="258" t="s">
        <v>196</v>
      </c>
      <c r="EU105" s="257"/>
      <c r="EV105" s="258"/>
      <c r="EW105" s="257"/>
      <c r="EX105" s="258"/>
      <c r="EY105" s="257"/>
      <c r="EZ105" s="258"/>
      <c r="FA105" s="257"/>
      <c r="FB105" s="258"/>
      <c r="FC105" s="257"/>
      <c r="FD105" s="258"/>
      <c r="FE105" s="257"/>
      <c r="FF105" s="258"/>
      <c r="FG105" s="257"/>
      <c r="FH105" s="258"/>
      <c r="FI105" s="257"/>
      <c r="FJ105" s="258"/>
      <c r="FK105" s="257"/>
      <c r="FL105" s="258"/>
      <c r="FM105" s="257"/>
      <c r="FN105" s="258"/>
      <c r="FO105" s="257"/>
      <c r="FP105" s="258"/>
      <c r="FQ105" s="257"/>
      <c r="FR105" s="258"/>
      <c r="FS105" s="257"/>
      <c r="FT105" s="258"/>
      <c r="FU105" s="257"/>
      <c r="FV105" s="258"/>
      <c r="FW105" s="257"/>
      <c r="FX105" s="258"/>
      <c r="FY105" s="257"/>
      <c r="FZ105" s="258"/>
      <c r="GA105" s="257"/>
      <c r="GB105" s="258"/>
      <c r="GC105" s="257"/>
      <c r="GD105" s="258"/>
      <c r="GE105" s="257"/>
      <c r="GF105" s="258"/>
      <c r="GG105" s="257"/>
      <c r="GH105" s="258"/>
      <c r="GI105" s="257"/>
      <c r="GJ105" s="258"/>
      <c r="GK105" s="257"/>
      <c r="GL105" s="258"/>
      <c r="GM105" s="257"/>
      <c r="GN105" s="257"/>
      <c r="GO105" s="257"/>
      <c r="GP105" s="258"/>
      <c r="GQ105" s="257"/>
      <c r="GR105" s="258"/>
      <c r="GS105" s="257"/>
      <c r="GT105" s="258"/>
      <c r="GU105" s="257"/>
      <c r="GV105" s="258"/>
      <c r="GW105" s="257"/>
      <c r="GX105" s="258"/>
      <c r="GY105" s="257"/>
      <c r="GZ105" s="258"/>
      <c r="HA105" s="257"/>
      <c r="HB105" s="258"/>
      <c r="HC105" s="257"/>
      <c r="HD105" s="258"/>
      <c r="HE105" s="257"/>
      <c r="HF105" s="258"/>
      <c r="HG105" s="257"/>
      <c r="HH105" s="258"/>
      <c r="HI105" s="257"/>
      <c r="HJ105" s="258"/>
      <c r="HK105" s="257"/>
      <c r="HL105" s="258"/>
      <c r="HM105" s="257"/>
      <c r="HN105" s="258"/>
      <c r="HO105" s="257"/>
      <c r="HP105" s="258"/>
      <c r="HQ105" s="257"/>
      <c r="HR105" s="258"/>
      <c r="HS105" s="257"/>
      <c r="HT105" s="258"/>
      <c r="HU105" s="257"/>
      <c r="HV105" s="258"/>
      <c r="HW105" s="257"/>
      <c r="HX105" s="258"/>
      <c r="HY105" s="257"/>
      <c r="HZ105" s="258" t="s">
        <v>195</v>
      </c>
      <c r="IA105" s="257"/>
      <c r="IB105" s="258"/>
      <c r="IE105" s="303">
        <f t="shared" si="4"/>
        <v>16</v>
      </c>
      <c r="IF105" s="303">
        <f t="shared" si="5"/>
        <v>15</v>
      </c>
      <c r="IG105" s="303">
        <f t="shared" si="6"/>
        <v>1</v>
      </c>
      <c r="IH105" s="303">
        <f t="shared" si="7"/>
        <v>0</v>
      </c>
    </row>
    <row r="106" spans="1:242" s="30" customFormat="1" x14ac:dyDescent="0.2">
      <c r="A106" s="143">
        <v>370</v>
      </c>
      <c r="B106" s="143" t="s">
        <v>2776</v>
      </c>
      <c r="C106" s="143"/>
      <c r="D106" s="143"/>
      <c r="E106" s="244"/>
      <c r="F106" s="259" t="s">
        <v>196</v>
      </c>
      <c r="G106" s="260" t="s">
        <v>196</v>
      </c>
      <c r="H106" s="259" t="s">
        <v>196</v>
      </c>
      <c r="I106" s="260" t="s">
        <v>196</v>
      </c>
      <c r="J106" s="259" t="s">
        <v>196</v>
      </c>
      <c r="K106" s="260" t="s">
        <v>196</v>
      </c>
      <c r="L106" s="259" t="s">
        <v>196</v>
      </c>
      <c r="M106" s="260" t="s">
        <v>196</v>
      </c>
      <c r="N106" s="257"/>
      <c r="O106" s="258"/>
      <c r="P106" s="257"/>
      <c r="Q106" s="258"/>
      <c r="R106" s="257"/>
      <c r="S106" s="258"/>
      <c r="T106" s="257"/>
      <c r="U106" s="258"/>
      <c r="V106" s="257"/>
      <c r="W106" s="258"/>
      <c r="X106" s="257"/>
      <c r="Y106" s="258"/>
      <c r="Z106" s="257"/>
      <c r="AA106" s="258"/>
      <c r="AB106" s="257"/>
      <c r="AC106" s="258"/>
      <c r="AD106" s="257"/>
      <c r="AE106" s="258"/>
      <c r="AF106" s="257"/>
      <c r="AG106" s="258"/>
      <c r="AH106" s="257"/>
      <c r="AI106" s="258"/>
      <c r="AJ106" s="257"/>
      <c r="AK106" s="258"/>
      <c r="AL106" s="257"/>
      <c r="AM106" s="258"/>
      <c r="AN106" s="257"/>
      <c r="AO106" s="258"/>
      <c r="AP106" s="257"/>
      <c r="AQ106" s="258"/>
      <c r="AR106" s="257"/>
      <c r="AS106" s="258"/>
      <c r="AT106" s="257"/>
      <c r="AU106" s="258"/>
      <c r="AV106" s="257"/>
      <c r="AW106" s="258"/>
      <c r="AX106" s="257"/>
      <c r="AY106" s="258"/>
      <c r="AZ106" s="257"/>
      <c r="BA106" s="258"/>
      <c r="BB106" s="257"/>
      <c r="BC106" s="258"/>
      <c r="BD106" s="257"/>
      <c r="BE106" s="258"/>
      <c r="BF106" s="257"/>
      <c r="BG106" s="258"/>
      <c r="BH106" s="257"/>
      <c r="BI106" s="258"/>
      <c r="BJ106" s="257"/>
      <c r="BK106" s="258"/>
      <c r="BL106" s="257"/>
      <c r="BM106" s="258"/>
      <c r="BN106" s="257"/>
      <c r="BO106" s="258"/>
      <c r="BP106" s="257"/>
      <c r="BQ106" s="258"/>
      <c r="BR106" s="257"/>
      <c r="BS106" s="258"/>
      <c r="BT106" s="257"/>
      <c r="BU106" s="258"/>
      <c r="BV106" s="257"/>
      <c r="BW106" s="258"/>
      <c r="BX106" s="257"/>
      <c r="BY106" s="258"/>
      <c r="BZ106" s="257"/>
      <c r="CA106" s="258"/>
      <c r="CB106" s="257"/>
      <c r="CC106" s="258"/>
      <c r="CD106" s="257"/>
      <c r="CE106" s="258"/>
      <c r="CF106" s="257"/>
      <c r="CG106" s="258"/>
      <c r="CH106" s="257"/>
      <c r="CI106" s="258"/>
      <c r="CJ106" s="257"/>
      <c r="CK106" s="258"/>
      <c r="CL106" s="257"/>
      <c r="CM106" s="258"/>
      <c r="CN106" s="257"/>
      <c r="CO106" s="258"/>
      <c r="CP106" s="257"/>
      <c r="CQ106" s="258"/>
      <c r="CR106" s="257"/>
      <c r="CS106" s="258"/>
      <c r="CT106" s="257"/>
      <c r="CU106" s="258"/>
      <c r="CV106" s="257"/>
      <c r="CW106" s="258"/>
      <c r="CX106" s="257"/>
      <c r="CY106" s="258"/>
      <c r="CZ106" s="257"/>
      <c r="DA106" s="258"/>
      <c r="DB106" s="257"/>
      <c r="DC106" s="258"/>
      <c r="DD106" s="257"/>
      <c r="DE106" s="258"/>
      <c r="DF106" s="257"/>
      <c r="DG106" s="258"/>
      <c r="DH106" s="257"/>
      <c r="DI106" s="258"/>
      <c r="DJ106" s="257"/>
      <c r="DK106" s="258"/>
      <c r="DL106" s="257"/>
      <c r="DM106" s="258"/>
      <c r="DN106" s="257"/>
      <c r="DO106" s="258"/>
      <c r="DP106" s="257"/>
      <c r="DQ106" s="258"/>
      <c r="DR106" s="257"/>
      <c r="DS106" s="258"/>
      <c r="DT106" s="257"/>
      <c r="DU106" s="258"/>
      <c r="DV106" s="257"/>
      <c r="DW106" s="258"/>
      <c r="DX106" s="257"/>
      <c r="DY106" s="258"/>
      <c r="DZ106" s="257"/>
      <c r="EA106" s="258"/>
      <c r="EB106" s="257"/>
      <c r="EC106" s="258"/>
      <c r="ED106" s="258" t="s">
        <v>196</v>
      </c>
      <c r="EE106" s="257"/>
      <c r="EF106" s="258"/>
      <c r="EG106" s="257"/>
      <c r="EH106" s="258"/>
      <c r="EI106" s="257"/>
      <c r="EJ106" s="258"/>
      <c r="EK106" s="257"/>
      <c r="EL106" s="258" t="s">
        <v>196</v>
      </c>
      <c r="EM106" s="257"/>
      <c r="EN106" s="258"/>
      <c r="EO106" s="257" t="s">
        <v>196</v>
      </c>
      <c r="EP106" s="257" t="s">
        <v>196</v>
      </c>
      <c r="EQ106" s="257" t="s">
        <v>196</v>
      </c>
      <c r="ER106" s="257" t="s">
        <v>196</v>
      </c>
      <c r="ES106" s="257"/>
      <c r="ET106" s="258" t="s">
        <v>196</v>
      </c>
      <c r="EU106" s="257"/>
      <c r="EV106" s="258"/>
      <c r="EW106" s="257"/>
      <c r="EX106" s="258"/>
      <c r="EY106" s="257"/>
      <c r="EZ106" s="258"/>
      <c r="FA106" s="257"/>
      <c r="FB106" s="258"/>
      <c r="FC106" s="257"/>
      <c r="FD106" s="258"/>
      <c r="FE106" s="257"/>
      <c r="FF106" s="258"/>
      <c r="FG106" s="257"/>
      <c r="FH106" s="258"/>
      <c r="FI106" s="257"/>
      <c r="FJ106" s="258"/>
      <c r="FK106" s="257"/>
      <c r="FL106" s="258"/>
      <c r="FM106" s="257"/>
      <c r="FN106" s="258"/>
      <c r="FO106" s="257"/>
      <c r="FP106" s="258"/>
      <c r="FQ106" s="257"/>
      <c r="FR106" s="258"/>
      <c r="FS106" s="257"/>
      <c r="FT106" s="258"/>
      <c r="FU106" s="257"/>
      <c r="FV106" s="258"/>
      <c r="FW106" s="257"/>
      <c r="FX106" s="258"/>
      <c r="FY106" s="257"/>
      <c r="FZ106" s="258"/>
      <c r="GA106" s="257"/>
      <c r="GB106" s="258"/>
      <c r="GC106" s="257"/>
      <c r="GD106" s="258"/>
      <c r="GE106" s="257"/>
      <c r="GF106" s="258"/>
      <c r="GG106" s="257"/>
      <c r="GH106" s="258"/>
      <c r="GI106" s="257"/>
      <c r="GJ106" s="258"/>
      <c r="GK106" s="257"/>
      <c r="GL106" s="258"/>
      <c r="GM106" s="257"/>
      <c r="GN106" s="257"/>
      <c r="GO106" s="257"/>
      <c r="GP106" s="258"/>
      <c r="GQ106" s="257"/>
      <c r="GR106" s="258"/>
      <c r="GS106" s="257"/>
      <c r="GT106" s="258"/>
      <c r="GU106" s="257"/>
      <c r="GV106" s="258"/>
      <c r="GW106" s="257"/>
      <c r="GX106" s="258"/>
      <c r="GY106" s="257"/>
      <c r="GZ106" s="258"/>
      <c r="HA106" s="257"/>
      <c r="HB106" s="258"/>
      <c r="HC106" s="257"/>
      <c r="HD106" s="258"/>
      <c r="HE106" s="257"/>
      <c r="HF106" s="258"/>
      <c r="HG106" s="257"/>
      <c r="HH106" s="258"/>
      <c r="HI106" s="257"/>
      <c r="HJ106" s="258"/>
      <c r="HK106" s="257"/>
      <c r="HL106" s="258"/>
      <c r="HM106" s="257"/>
      <c r="HN106" s="258"/>
      <c r="HO106" s="257"/>
      <c r="HP106" s="258"/>
      <c r="HQ106" s="257"/>
      <c r="HR106" s="258"/>
      <c r="HS106" s="257"/>
      <c r="HT106" s="258"/>
      <c r="HU106" s="257"/>
      <c r="HV106" s="258"/>
      <c r="HW106" s="257"/>
      <c r="HX106" s="258"/>
      <c r="HY106" s="257"/>
      <c r="HZ106" s="258" t="s">
        <v>195</v>
      </c>
      <c r="IA106" s="257"/>
      <c r="IB106" s="258"/>
      <c r="IE106" s="303">
        <f t="shared" si="4"/>
        <v>16</v>
      </c>
      <c r="IF106" s="303">
        <f t="shared" si="5"/>
        <v>15</v>
      </c>
      <c r="IG106" s="303">
        <f t="shared" si="6"/>
        <v>1</v>
      </c>
      <c r="IH106" s="303">
        <f t="shared" si="7"/>
        <v>0</v>
      </c>
    </row>
    <row r="107" spans="1:242" s="30" customFormat="1" x14ac:dyDescent="0.2">
      <c r="A107" s="143">
        <v>371</v>
      </c>
      <c r="B107" s="143" t="s">
        <v>2777</v>
      </c>
      <c r="C107" s="143"/>
      <c r="D107" s="143"/>
      <c r="E107" s="244"/>
      <c r="F107" s="259" t="s">
        <v>196</v>
      </c>
      <c r="G107" s="260" t="s">
        <v>196</v>
      </c>
      <c r="H107" s="259" t="s">
        <v>196</v>
      </c>
      <c r="I107" s="260" t="s">
        <v>196</v>
      </c>
      <c r="J107" s="259" t="s">
        <v>196</v>
      </c>
      <c r="K107" s="260" t="s">
        <v>196</v>
      </c>
      <c r="L107" s="259" t="s">
        <v>196</v>
      </c>
      <c r="M107" s="260" t="s">
        <v>196</v>
      </c>
      <c r="N107" s="257"/>
      <c r="O107" s="258"/>
      <c r="P107" s="257"/>
      <c r="Q107" s="258"/>
      <c r="R107" s="257"/>
      <c r="S107" s="258"/>
      <c r="T107" s="257"/>
      <c r="U107" s="258"/>
      <c r="V107" s="257"/>
      <c r="W107" s="258"/>
      <c r="X107" s="257"/>
      <c r="Y107" s="258"/>
      <c r="Z107" s="257"/>
      <c r="AA107" s="258"/>
      <c r="AB107" s="257"/>
      <c r="AC107" s="258"/>
      <c r="AD107" s="257"/>
      <c r="AE107" s="258"/>
      <c r="AF107" s="257"/>
      <c r="AG107" s="258"/>
      <c r="AH107" s="257"/>
      <c r="AI107" s="258"/>
      <c r="AJ107" s="257"/>
      <c r="AK107" s="258"/>
      <c r="AL107" s="257"/>
      <c r="AM107" s="258"/>
      <c r="AN107" s="257"/>
      <c r="AO107" s="258"/>
      <c r="AP107" s="257"/>
      <c r="AQ107" s="258"/>
      <c r="AR107" s="257"/>
      <c r="AS107" s="258"/>
      <c r="AT107" s="257"/>
      <c r="AU107" s="258"/>
      <c r="AV107" s="257"/>
      <c r="AW107" s="258"/>
      <c r="AX107" s="257"/>
      <c r="AY107" s="258"/>
      <c r="AZ107" s="257"/>
      <c r="BA107" s="258"/>
      <c r="BB107" s="257"/>
      <c r="BC107" s="258"/>
      <c r="BD107" s="257"/>
      <c r="BE107" s="258"/>
      <c r="BF107" s="257"/>
      <c r="BG107" s="258"/>
      <c r="BH107" s="257"/>
      <c r="BI107" s="258"/>
      <c r="BJ107" s="257"/>
      <c r="BK107" s="258"/>
      <c r="BL107" s="257"/>
      <c r="BM107" s="258"/>
      <c r="BN107" s="257"/>
      <c r="BO107" s="258"/>
      <c r="BP107" s="257"/>
      <c r="BQ107" s="258"/>
      <c r="BR107" s="257"/>
      <c r="BS107" s="258"/>
      <c r="BT107" s="257"/>
      <c r="BU107" s="258"/>
      <c r="BV107" s="257"/>
      <c r="BW107" s="258"/>
      <c r="BX107" s="257"/>
      <c r="BY107" s="258"/>
      <c r="BZ107" s="257"/>
      <c r="CA107" s="258"/>
      <c r="CB107" s="257"/>
      <c r="CC107" s="258"/>
      <c r="CD107" s="257"/>
      <c r="CE107" s="258"/>
      <c r="CF107" s="257"/>
      <c r="CG107" s="258"/>
      <c r="CH107" s="257"/>
      <c r="CI107" s="258"/>
      <c r="CJ107" s="257"/>
      <c r="CK107" s="258"/>
      <c r="CL107" s="257"/>
      <c r="CM107" s="258"/>
      <c r="CN107" s="257"/>
      <c r="CO107" s="258"/>
      <c r="CP107" s="257"/>
      <c r="CQ107" s="258"/>
      <c r="CR107" s="257"/>
      <c r="CS107" s="258"/>
      <c r="CT107" s="257"/>
      <c r="CU107" s="258"/>
      <c r="CV107" s="257"/>
      <c r="CW107" s="258"/>
      <c r="CX107" s="257"/>
      <c r="CY107" s="258"/>
      <c r="CZ107" s="257"/>
      <c r="DA107" s="258"/>
      <c r="DB107" s="257"/>
      <c r="DC107" s="258"/>
      <c r="DD107" s="257"/>
      <c r="DE107" s="258"/>
      <c r="DF107" s="257"/>
      <c r="DG107" s="258"/>
      <c r="DH107" s="257"/>
      <c r="DI107" s="258"/>
      <c r="DJ107" s="257"/>
      <c r="DK107" s="258"/>
      <c r="DL107" s="257"/>
      <c r="DM107" s="258"/>
      <c r="DN107" s="257"/>
      <c r="DO107" s="258"/>
      <c r="DP107" s="257"/>
      <c r="DQ107" s="258"/>
      <c r="DR107" s="257"/>
      <c r="DS107" s="258"/>
      <c r="DT107" s="257"/>
      <c r="DU107" s="258"/>
      <c r="DV107" s="257"/>
      <c r="DW107" s="258"/>
      <c r="DX107" s="257"/>
      <c r="DY107" s="258"/>
      <c r="DZ107" s="257"/>
      <c r="EA107" s="258"/>
      <c r="EB107" s="257"/>
      <c r="EC107" s="258"/>
      <c r="ED107" s="258" t="s">
        <v>196</v>
      </c>
      <c r="EE107" s="257"/>
      <c r="EF107" s="258"/>
      <c r="EG107" s="257"/>
      <c r="EH107" s="258"/>
      <c r="EI107" s="257"/>
      <c r="EJ107" s="258"/>
      <c r="EK107" s="257"/>
      <c r="EL107" s="258" t="s">
        <v>196</v>
      </c>
      <c r="EM107" s="257"/>
      <c r="EN107" s="258"/>
      <c r="EO107" s="257" t="s">
        <v>196</v>
      </c>
      <c r="EP107" s="257" t="s">
        <v>196</v>
      </c>
      <c r="EQ107" s="257" t="s">
        <v>195</v>
      </c>
      <c r="ER107" s="257" t="s">
        <v>195</v>
      </c>
      <c r="ES107" s="257"/>
      <c r="ET107" s="258" t="s">
        <v>196</v>
      </c>
      <c r="EU107" s="257"/>
      <c r="EV107" s="258"/>
      <c r="EW107" s="257"/>
      <c r="EX107" s="258"/>
      <c r="EY107" s="257"/>
      <c r="EZ107" s="258"/>
      <c r="FA107" s="257"/>
      <c r="FB107" s="258"/>
      <c r="FC107" s="257"/>
      <c r="FD107" s="258"/>
      <c r="FE107" s="257"/>
      <c r="FF107" s="258"/>
      <c r="FG107" s="257"/>
      <c r="FH107" s="258"/>
      <c r="FI107" s="257"/>
      <c r="FJ107" s="258"/>
      <c r="FK107" s="257"/>
      <c r="FL107" s="258"/>
      <c r="FM107" s="257"/>
      <c r="FN107" s="258"/>
      <c r="FO107" s="257"/>
      <c r="FP107" s="258"/>
      <c r="FQ107" s="257"/>
      <c r="FR107" s="258"/>
      <c r="FS107" s="257"/>
      <c r="FT107" s="258"/>
      <c r="FU107" s="257"/>
      <c r="FV107" s="258"/>
      <c r="FW107" s="257"/>
      <c r="FX107" s="258"/>
      <c r="FY107" s="257"/>
      <c r="FZ107" s="258"/>
      <c r="GA107" s="257"/>
      <c r="GB107" s="258"/>
      <c r="GC107" s="257"/>
      <c r="GD107" s="258"/>
      <c r="GE107" s="257"/>
      <c r="GF107" s="258"/>
      <c r="GG107" s="257"/>
      <c r="GH107" s="258"/>
      <c r="GI107" s="257"/>
      <c r="GJ107" s="258"/>
      <c r="GK107" s="257"/>
      <c r="GL107" s="258"/>
      <c r="GM107" s="257"/>
      <c r="GN107" s="257"/>
      <c r="GO107" s="257"/>
      <c r="GP107" s="258"/>
      <c r="GQ107" s="257"/>
      <c r="GR107" s="258"/>
      <c r="GS107" s="257"/>
      <c r="GT107" s="258"/>
      <c r="GU107" s="257"/>
      <c r="GV107" s="258"/>
      <c r="GW107" s="257"/>
      <c r="GX107" s="258"/>
      <c r="GY107" s="257"/>
      <c r="GZ107" s="258"/>
      <c r="HA107" s="257"/>
      <c r="HB107" s="258"/>
      <c r="HC107" s="257"/>
      <c r="HD107" s="258"/>
      <c r="HE107" s="257"/>
      <c r="HF107" s="258"/>
      <c r="HG107" s="257"/>
      <c r="HH107" s="258"/>
      <c r="HI107" s="257"/>
      <c r="HJ107" s="258"/>
      <c r="HK107" s="257"/>
      <c r="HL107" s="258"/>
      <c r="HM107" s="257"/>
      <c r="HN107" s="258"/>
      <c r="HO107" s="257"/>
      <c r="HP107" s="258"/>
      <c r="HQ107" s="257"/>
      <c r="HR107" s="258"/>
      <c r="HS107" s="257"/>
      <c r="HT107" s="258"/>
      <c r="HU107" s="257"/>
      <c r="HV107" s="258"/>
      <c r="HW107" s="257"/>
      <c r="HX107" s="258"/>
      <c r="HY107" s="257"/>
      <c r="HZ107" s="258" t="s">
        <v>195</v>
      </c>
      <c r="IA107" s="257"/>
      <c r="IB107" s="258"/>
      <c r="IE107" s="303">
        <f t="shared" si="4"/>
        <v>16</v>
      </c>
      <c r="IF107" s="303">
        <f t="shared" si="5"/>
        <v>13</v>
      </c>
      <c r="IG107" s="303">
        <f t="shared" si="6"/>
        <v>3</v>
      </c>
      <c r="IH107" s="303">
        <f t="shared" si="7"/>
        <v>0</v>
      </c>
    </row>
    <row r="108" spans="1:242" s="30" customFormat="1" x14ac:dyDescent="0.2">
      <c r="A108" s="143">
        <v>372</v>
      </c>
      <c r="B108" s="143" t="s">
        <v>2778</v>
      </c>
      <c r="C108" s="143"/>
      <c r="D108" s="143"/>
      <c r="E108" s="244"/>
      <c r="F108" s="259" t="s">
        <v>196</v>
      </c>
      <c r="G108" s="260" t="s">
        <v>196</v>
      </c>
      <c r="H108" s="259" t="s">
        <v>196</v>
      </c>
      <c r="I108" s="260" t="s">
        <v>196</v>
      </c>
      <c r="J108" s="259" t="s">
        <v>196</v>
      </c>
      <c r="K108" s="260" t="s">
        <v>196</v>
      </c>
      <c r="L108" s="259" t="s">
        <v>196</v>
      </c>
      <c r="M108" s="260" t="s">
        <v>196</v>
      </c>
      <c r="N108" s="257"/>
      <c r="O108" s="258"/>
      <c r="P108" s="257"/>
      <c r="Q108" s="258"/>
      <c r="R108" s="257"/>
      <c r="S108" s="258"/>
      <c r="T108" s="257"/>
      <c r="U108" s="258"/>
      <c r="V108" s="257"/>
      <c r="W108" s="258"/>
      <c r="X108" s="257"/>
      <c r="Y108" s="258"/>
      <c r="Z108" s="257"/>
      <c r="AA108" s="258"/>
      <c r="AB108" s="257"/>
      <c r="AC108" s="258"/>
      <c r="AD108" s="257"/>
      <c r="AE108" s="258"/>
      <c r="AF108" s="257"/>
      <c r="AG108" s="258"/>
      <c r="AH108" s="257"/>
      <c r="AI108" s="258"/>
      <c r="AJ108" s="257"/>
      <c r="AK108" s="258"/>
      <c r="AL108" s="257"/>
      <c r="AM108" s="258"/>
      <c r="AN108" s="257"/>
      <c r="AO108" s="258"/>
      <c r="AP108" s="257"/>
      <c r="AQ108" s="258"/>
      <c r="AR108" s="257"/>
      <c r="AS108" s="258"/>
      <c r="AT108" s="257"/>
      <c r="AU108" s="258"/>
      <c r="AV108" s="257"/>
      <c r="AW108" s="258"/>
      <c r="AX108" s="257"/>
      <c r="AY108" s="258"/>
      <c r="AZ108" s="257"/>
      <c r="BA108" s="258"/>
      <c r="BB108" s="257"/>
      <c r="BC108" s="258"/>
      <c r="BD108" s="257"/>
      <c r="BE108" s="258"/>
      <c r="BF108" s="257"/>
      <c r="BG108" s="258"/>
      <c r="BH108" s="257"/>
      <c r="BI108" s="258"/>
      <c r="BJ108" s="257"/>
      <c r="BK108" s="258"/>
      <c r="BL108" s="257"/>
      <c r="BM108" s="258"/>
      <c r="BN108" s="257"/>
      <c r="BO108" s="258"/>
      <c r="BP108" s="257"/>
      <c r="BQ108" s="258"/>
      <c r="BR108" s="257"/>
      <c r="BS108" s="258"/>
      <c r="BT108" s="257"/>
      <c r="BU108" s="258"/>
      <c r="BV108" s="257"/>
      <c r="BW108" s="258"/>
      <c r="BX108" s="257"/>
      <c r="BY108" s="258"/>
      <c r="BZ108" s="257"/>
      <c r="CA108" s="258"/>
      <c r="CB108" s="257"/>
      <c r="CC108" s="258"/>
      <c r="CD108" s="257"/>
      <c r="CE108" s="258"/>
      <c r="CF108" s="257"/>
      <c r="CG108" s="258"/>
      <c r="CH108" s="257"/>
      <c r="CI108" s="258"/>
      <c r="CJ108" s="257"/>
      <c r="CK108" s="258"/>
      <c r="CL108" s="257"/>
      <c r="CM108" s="258"/>
      <c r="CN108" s="257"/>
      <c r="CO108" s="258"/>
      <c r="CP108" s="257"/>
      <c r="CQ108" s="258"/>
      <c r="CR108" s="257"/>
      <c r="CS108" s="258"/>
      <c r="CT108" s="257"/>
      <c r="CU108" s="258"/>
      <c r="CV108" s="257"/>
      <c r="CW108" s="258"/>
      <c r="CX108" s="257"/>
      <c r="CY108" s="258"/>
      <c r="CZ108" s="257"/>
      <c r="DA108" s="258"/>
      <c r="DB108" s="257"/>
      <c r="DC108" s="258"/>
      <c r="DD108" s="257"/>
      <c r="DE108" s="258"/>
      <c r="DF108" s="257"/>
      <c r="DG108" s="258"/>
      <c r="DH108" s="257"/>
      <c r="DI108" s="258"/>
      <c r="DJ108" s="257"/>
      <c r="DK108" s="258"/>
      <c r="DL108" s="257"/>
      <c r="DM108" s="258"/>
      <c r="DN108" s="257"/>
      <c r="DO108" s="258"/>
      <c r="DP108" s="257"/>
      <c r="DQ108" s="258"/>
      <c r="DR108" s="257"/>
      <c r="DS108" s="258"/>
      <c r="DT108" s="257"/>
      <c r="DU108" s="258"/>
      <c r="DV108" s="257"/>
      <c r="DW108" s="258"/>
      <c r="DX108" s="257"/>
      <c r="DY108" s="258"/>
      <c r="DZ108" s="257"/>
      <c r="EA108" s="258"/>
      <c r="EB108" s="257"/>
      <c r="EC108" s="258"/>
      <c r="ED108" s="258" t="s">
        <v>196</v>
      </c>
      <c r="EE108" s="257"/>
      <c r="EF108" s="258"/>
      <c r="EG108" s="257"/>
      <c r="EH108" s="258"/>
      <c r="EI108" s="257"/>
      <c r="EJ108" s="258"/>
      <c r="EK108" s="257"/>
      <c r="EL108" s="258" t="s">
        <v>196</v>
      </c>
      <c r="EM108" s="257"/>
      <c r="EN108" s="258"/>
      <c r="EO108" s="257" t="s">
        <v>196</v>
      </c>
      <c r="EP108" s="257" t="s">
        <v>196</v>
      </c>
      <c r="EQ108" s="257" t="s">
        <v>196</v>
      </c>
      <c r="ER108" s="257" t="s">
        <v>196</v>
      </c>
      <c r="ES108" s="257"/>
      <c r="ET108" s="258" t="s">
        <v>196</v>
      </c>
      <c r="EU108" s="257"/>
      <c r="EV108" s="258"/>
      <c r="EW108" s="257"/>
      <c r="EX108" s="258"/>
      <c r="EY108" s="257"/>
      <c r="EZ108" s="258"/>
      <c r="FA108" s="257"/>
      <c r="FB108" s="258"/>
      <c r="FC108" s="257"/>
      <c r="FD108" s="258"/>
      <c r="FE108" s="257"/>
      <c r="FF108" s="258"/>
      <c r="FG108" s="257"/>
      <c r="FH108" s="258"/>
      <c r="FI108" s="257"/>
      <c r="FJ108" s="258"/>
      <c r="FK108" s="257"/>
      <c r="FL108" s="258"/>
      <c r="FM108" s="257"/>
      <c r="FN108" s="258"/>
      <c r="FO108" s="257"/>
      <c r="FP108" s="258"/>
      <c r="FQ108" s="257"/>
      <c r="FR108" s="258"/>
      <c r="FS108" s="257"/>
      <c r="FT108" s="258"/>
      <c r="FU108" s="257"/>
      <c r="FV108" s="258"/>
      <c r="FW108" s="257"/>
      <c r="FX108" s="258"/>
      <c r="FY108" s="257"/>
      <c r="FZ108" s="258"/>
      <c r="GA108" s="257"/>
      <c r="GB108" s="258"/>
      <c r="GC108" s="257"/>
      <c r="GD108" s="258"/>
      <c r="GE108" s="257"/>
      <c r="GF108" s="258"/>
      <c r="GG108" s="257"/>
      <c r="GH108" s="258"/>
      <c r="GI108" s="257"/>
      <c r="GJ108" s="258"/>
      <c r="GK108" s="257"/>
      <c r="GL108" s="258"/>
      <c r="GM108" s="257"/>
      <c r="GN108" s="257"/>
      <c r="GO108" s="257"/>
      <c r="GP108" s="258"/>
      <c r="GQ108" s="257"/>
      <c r="GR108" s="258"/>
      <c r="GS108" s="257"/>
      <c r="GT108" s="258"/>
      <c r="GU108" s="257"/>
      <c r="GV108" s="258"/>
      <c r="GW108" s="257"/>
      <c r="GX108" s="258"/>
      <c r="GY108" s="257"/>
      <c r="GZ108" s="258"/>
      <c r="HA108" s="257"/>
      <c r="HB108" s="258"/>
      <c r="HC108" s="257"/>
      <c r="HD108" s="258"/>
      <c r="HE108" s="257"/>
      <c r="HF108" s="258"/>
      <c r="HG108" s="257"/>
      <c r="HH108" s="258"/>
      <c r="HI108" s="257"/>
      <c r="HJ108" s="258"/>
      <c r="HK108" s="257"/>
      <c r="HL108" s="258"/>
      <c r="HM108" s="257"/>
      <c r="HN108" s="258"/>
      <c r="HO108" s="257"/>
      <c r="HP108" s="258"/>
      <c r="HQ108" s="257"/>
      <c r="HR108" s="258"/>
      <c r="HS108" s="257"/>
      <c r="HT108" s="258"/>
      <c r="HU108" s="257"/>
      <c r="HV108" s="258"/>
      <c r="HW108" s="257"/>
      <c r="HX108" s="258"/>
      <c r="HY108" s="257"/>
      <c r="HZ108" s="258" t="s">
        <v>195</v>
      </c>
      <c r="IA108" s="257"/>
      <c r="IB108" s="258"/>
      <c r="IE108" s="303">
        <f t="shared" si="4"/>
        <v>16</v>
      </c>
      <c r="IF108" s="303">
        <f t="shared" si="5"/>
        <v>15</v>
      </c>
      <c r="IG108" s="303">
        <f t="shared" si="6"/>
        <v>1</v>
      </c>
      <c r="IH108" s="303">
        <f t="shared" si="7"/>
        <v>0</v>
      </c>
    </row>
    <row r="109" spans="1:242" s="30" customFormat="1" x14ac:dyDescent="0.2">
      <c r="A109" s="292">
        <v>373</v>
      </c>
      <c r="B109" s="292" t="s">
        <v>2779</v>
      </c>
      <c r="C109" s="292"/>
      <c r="D109" s="292"/>
      <c r="E109" s="293">
        <v>39814</v>
      </c>
      <c r="F109" s="295" t="s">
        <v>196</v>
      </c>
      <c r="G109" s="295" t="s">
        <v>196</v>
      </c>
      <c r="H109" s="295" t="s">
        <v>196</v>
      </c>
      <c r="I109" s="295" t="s">
        <v>196</v>
      </c>
      <c r="J109" s="295" t="s">
        <v>196</v>
      </c>
      <c r="K109" s="295" t="s">
        <v>196</v>
      </c>
      <c r="L109" s="295" t="s">
        <v>196</v>
      </c>
      <c r="M109" s="295" t="s">
        <v>196</v>
      </c>
      <c r="N109" s="295" t="s">
        <v>196</v>
      </c>
      <c r="O109" s="295" t="s">
        <v>196</v>
      </c>
      <c r="P109" s="295" t="s">
        <v>196</v>
      </c>
      <c r="Q109" s="295" t="s">
        <v>196</v>
      </c>
      <c r="R109" s="295" t="s">
        <v>196</v>
      </c>
      <c r="S109" s="295" t="s">
        <v>196</v>
      </c>
      <c r="T109" s="295" t="s">
        <v>196</v>
      </c>
      <c r="U109" s="295" t="s">
        <v>196</v>
      </c>
      <c r="V109" s="295" t="s">
        <v>196</v>
      </c>
      <c r="W109" s="295" t="s">
        <v>196</v>
      </c>
      <c r="X109" s="295" t="s">
        <v>196</v>
      </c>
      <c r="Y109" s="295" t="s">
        <v>196</v>
      </c>
      <c r="Z109" s="295" t="s">
        <v>196</v>
      </c>
      <c r="AA109" s="295" t="s">
        <v>196</v>
      </c>
      <c r="AB109" s="295" t="s">
        <v>196</v>
      </c>
      <c r="AC109" s="295" t="s">
        <v>196</v>
      </c>
      <c r="AD109" s="295" t="s">
        <v>196</v>
      </c>
      <c r="AE109" s="295" t="s">
        <v>196</v>
      </c>
      <c r="AF109" s="295" t="s">
        <v>196</v>
      </c>
      <c r="AG109" s="295" t="s">
        <v>196</v>
      </c>
      <c r="AH109" s="295" t="s">
        <v>196</v>
      </c>
      <c r="AI109" s="295" t="s">
        <v>196</v>
      </c>
      <c r="AJ109" s="295" t="s">
        <v>196</v>
      </c>
      <c r="AK109" s="295" t="s">
        <v>196</v>
      </c>
      <c r="AL109" s="295" t="s">
        <v>196</v>
      </c>
      <c r="AM109" s="295" t="s">
        <v>196</v>
      </c>
      <c r="AN109" s="295" t="s">
        <v>196</v>
      </c>
      <c r="AO109" s="295" t="s">
        <v>196</v>
      </c>
      <c r="AP109" s="295" t="s">
        <v>196</v>
      </c>
      <c r="AQ109" s="295" t="s">
        <v>196</v>
      </c>
      <c r="AR109" s="295" t="s">
        <v>196</v>
      </c>
      <c r="AS109" s="295" t="s">
        <v>196</v>
      </c>
      <c r="AT109" s="295" t="s">
        <v>196</v>
      </c>
      <c r="AU109" s="295" t="s">
        <v>196</v>
      </c>
      <c r="AV109" s="295" t="s">
        <v>196</v>
      </c>
      <c r="AW109" s="295" t="s">
        <v>196</v>
      </c>
      <c r="AX109" s="295" t="s">
        <v>196</v>
      </c>
      <c r="AY109" s="295" t="s">
        <v>196</v>
      </c>
      <c r="AZ109" s="295" t="s">
        <v>196</v>
      </c>
      <c r="BA109" s="295" t="s">
        <v>196</v>
      </c>
      <c r="BB109" s="295" t="s">
        <v>196</v>
      </c>
      <c r="BC109" s="295" t="s">
        <v>196</v>
      </c>
      <c r="BD109" s="295" t="s">
        <v>196</v>
      </c>
      <c r="BE109" s="295" t="s">
        <v>196</v>
      </c>
      <c r="BF109" s="295" t="s">
        <v>196</v>
      </c>
      <c r="BG109" s="295" t="s">
        <v>196</v>
      </c>
      <c r="BH109" s="295" t="s">
        <v>196</v>
      </c>
      <c r="BI109" s="295" t="s">
        <v>196</v>
      </c>
      <c r="BJ109" s="295" t="s">
        <v>196</v>
      </c>
      <c r="BK109" s="295" t="s">
        <v>196</v>
      </c>
      <c r="BL109" s="295" t="s">
        <v>196</v>
      </c>
      <c r="BM109" s="295" t="s">
        <v>196</v>
      </c>
      <c r="BN109" s="295" t="s">
        <v>196</v>
      </c>
      <c r="BO109" s="295" t="s">
        <v>196</v>
      </c>
      <c r="BP109" s="295" t="s">
        <v>196</v>
      </c>
      <c r="BQ109" s="295" t="s">
        <v>196</v>
      </c>
      <c r="BR109" s="295" t="s">
        <v>196</v>
      </c>
      <c r="BS109" s="295" t="s">
        <v>196</v>
      </c>
      <c r="BT109" s="295" t="s">
        <v>196</v>
      </c>
      <c r="BU109" s="295" t="s">
        <v>196</v>
      </c>
      <c r="BV109" s="295" t="s">
        <v>196</v>
      </c>
      <c r="BW109" s="295" t="s">
        <v>196</v>
      </c>
      <c r="BX109" s="295" t="s">
        <v>196</v>
      </c>
      <c r="BY109" s="295" t="s">
        <v>196</v>
      </c>
      <c r="BZ109" s="295" t="s">
        <v>196</v>
      </c>
      <c r="CA109" s="295" t="s">
        <v>196</v>
      </c>
      <c r="CB109" s="295" t="s">
        <v>196</v>
      </c>
      <c r="CC109" s="295" t="s">
        <v>196</v>
      </c>
      <c r="CD109" s="295" t="s">
        <v>196</v>
      </c>
      <c r="CE109" s="295" t="s">
        <v>196</v>
      </c>
      <c r="CF109" s="295" t="s">
        <v>196</v>
      </c>
      <c r="CG109" s="295" t="s">
        <v>196</v>
      </c>
      <c r="CH109" s="295" t="s">
        <v>196</v>
      </c>
      <c r="CI109" s="295" t="s">
        <v>196</v>
      </c>
      <c r="CJ109" s="295" t="s">
        <v>196</v>
      </c>
      <c r="CK109" s="295" t="s">
        <v>196</v>
      </c>
      <c r="CL109" s="295" t="s">
        <v>196</v>
      </c>
      <c r="CM109" s="295" t="s">
        <v>196</v>
      </c>
      <c r="CN109" s="295" t="s">
        <v>196</v>
      </c>
      <c r="CO109" s="295" t="s">
        <v>196</v>
      </c>
      <c r="CP109" s="295" t="s">
        <v>196</v>
      </c>
      <c r="CQ109" s="295" t="s">
        <v>196</v>
      </c>
      <c r="CR109" s="295" t="s">
        <v>196</v>
      </c>
      <c r="CS109" s="295" t="s">
        <v>196</v>
      </c>
      <c r="CT109" s="295" t="s">
        <v>196</v>
      </c>
      <c r="CU109" s="295" t="s">
        <v>196</v>
      </c>
      <c r="CV109" s="295" t="s">
        <v>196</v>
      </c>
      <c r="CW109" s="295" t="s">
        <v>196</v>
      </c>
      <c r="CX109" s="295" t="s">
        <v>196</v>
      </c>
      <c r="CY109" s="295" t="s">
        <v>196</v>
      </c>
      <c r="CZ109" s="295" t="s">
        <v>196</v>
      </c>
      <c r="DA109" s="295" t="s">
        <v>196</v>
      </c>
      <c r="DB109" s="295" t="s">
        <v>196</v>
      </c>
      <c r="DC109" s="295" t="s">
        <v>196</v>
      </c>
      <c r="DD109" s="295" t="s">
        <v>196</v>
      </c>
      <c r="DE109" s="295" t="s">
        <v>196</v>
      </c>
      <c r="DF109" s="295" t="s">
        <v>196</v>
      </c>
      <c r="DG109" s="295" t="s">
        <v>196</v>
      </c>
      <c r="DH109" s="295" t="s">
        <v>196</v>
      </c>
      <c r="DI109" s="295" t="s">
        <v>196</v>
      </c>
      <c r="DJ109" s="295" t="s">
        <v>196</v>
      </c>
      <c r="DK109" s="295" t="s">
        <v>196</v>
      </c>
      <c r="DL109" s="295" t="s">
        <v>196</v>
      </c>
      <c r="DM109" s="295" t="s">
        <v>196</v>
      </c>
      <c r="DN109" s="295" t="s">
        <v>196</v>
      </c>
      <c r="DO109" s="295" t="s">
        <v>196</v>
      </c>
      <c r="DP109" s="295" t="s">
        <v>196</v>
      </c>
      <c r="DQ109" s="295" t="s">
        <v>196</v>
      </c>
      <c r="DR109" s="295" t="s">
        <v>196</v>
      </c>
      <c r="DS109" s="295" t="s">
        <v>196</v>
      </c>
      <c r="DT109" s="295" t="s">
        <v>196</v>
      </c>
      <c r="DU109" s="295" t="s">
        <v>196</v>
      </c>
      <c r="DV109" s="295" t="s">
        <v>196</v>
      </c>
      <c r="DW109" s="295" t="s">
        <v>196</v>
      </c>
      <c r="DX109" s="295" t="s">
        <v>196</v>
      </c>
      <c r="DY109" s="295" t="s">
        <v>196</v>
      </c>
      <c r="DZ109" s="295" t="s">
        <v>196</v>
      </c>
      <c r="EA109" s="295" t="s">
        <v>196</v>
      </c>
      <c r="EB109" s="295" t="s">
        <v>196</v>
      </c>
      <c r="EC109" s="295" t="s">
        <v>196</v>
      </c>
      <c r="ED109" s="295" t="s">
        <v>196</v>
      </c>
      <c r="EE109" s="295" t="s">
        <v>196</v>
      </c>
      <c r="EF109" s="295" t="s">
        <v>196</v>
      </c>
      <c r="EG109" s="295" t="s">
        <v>196</v>
      </c>
      <c r="EH109" s="295" t="s">
        <v>196</v>
      </c>
      <c r="EI109" s="295" t="s">
        <v>196</v>
      </c>
      <c r="EJ109" s="295" t="s">
        <v>196</v>
      </c>
      <c r="EK109" s="295" t="s">
        <v>196</v>
      </c>
      <c r="EL109" s="295" t="s">
        <v>196</v>
      </c>
      <c r="EM109" s="295" t="s">
        <v>196</v>
      </c>
      <c r="EN109" s="295" t="s">
        <v>196</v>
      </c>
      <c r="EO109" s="295" t="s">
        <v>196</v>
      </c>
      <c r="EP109" s="295" t="s">
        <v>196</v>
      </c>
      <c r="EQ109" s="295" t="s">
        <v>196</v>
      </c>
      <c r="ER109" s="295" t="s">
        <v>196</v>
      </c>
      <c r="ES109" s="295" t="s">
        <v>196</v>
      </c>
      <c r="ET109" s="295" t="s">
        <v>196</v>
      </c>
      <c r="EU109" s="295" t="s">
        <v>196</v>
      </c>
      <c r="EV109" s="295" t="s">
        <v>196</v>
      </c>
      <c r="EW109" s="295" t="s">
        <v>196</v>
      </c>
      <c r="EX109" s="295" t="s">
        <v>196</v>
      </c>
      <c r="EY109" s="295" t="s">
        <v>196</v>
      </c>
      <c r="EZ109" s="295" t="s">
        <v>196</v>
      </c>
      <c r="FA109" s="295" t="s">
        <v>196</v>
      </c>
      <c r="FB109" s="295" t="s">
        <v>196</v>
      </c>
      <c r="FC109" s="295" t="s">
        <v>196</v>
      </c>
      <c r="FD109" s="295" t="s">
        <v>196</v>
      </c>
      <c r="FE109" s="295" t="s">
        <v>196</v>
      </c>
      <c r="FF109" s="295" t="s">
        <v>196</v>
      </c>
      <c r="FG109" s="295" t="s">
        <v>196</v>
      </c>
      <c r="FH109" s="295" t="s">
        <v>196</v>
      </c>
      <c r="FI109" s="295" t="s">
        <v>196</v>
      </c>
      <c r="FJ109" s="295" t="s">
        <v>196</v>
      </c>
      <c r="FK109" s="295" t="s">
        <v>196</v>
      </c>
      <c r="FL109" s="295" t="s">
        <v>196</v>
      </c>
      <c r="FM109" s="295" t="s">
        <v>196</v>
      </c>
      <c r="FN109" s="295" t="s">
        <v>196</v>
      </c>
      <c r="FO109" s="295" t="s">
        <v>196</v>
      </c>
      <c r="FP109" s="295" t="s">
        <v>196</v>
      </c>
      <c r="FQ109" s="295" t="s">
        <v>196</v>
      </c>
      <c r="FR109" s="295" t="s">
        <v>196</v>
      </c>
      <c r="FS109" s="295" t="s">
        <v>196</v>
      </c>
      <c r="FT109" s="295" t="s">
        <v>196</v>
      </c>
      <c r="FU109" s="295" t="s">
        <v>196</v>
      </c>
      <c r="FV109" s="295" t="s">
        <v>196</v>
      </c>
      <c r="FW109" s="295" t="s">
        <v>196</v>
      </c>
      <c r="FX109" s="295" t="s">
        <v>196</v>
      </c>
      <c r="FY109" s="295" t="s">
        <v>196</v>
      </c>
      <c r="FZ109" s="295" t="s">
        <v>196</v>
      </c>
      <c r="GA109" s="295" t="s">
        <v>196</v>
      </c>
      <c r="GB109" s="295" t="s">
        <v>196</v>
      </c>
      <c r="GC109" s="295" t="s">
        <v>196</v>
      </c>
      <c r="GD109" s="295" t="s">
        <v>196</v>
      </c>
      <c r="GE109" s="295" t="s">
        <v>196</v>
      </c>
      <c r="GF109" s="295" t="s">
        <v>196</v>
      </c>
      <c r="GG109" s="295" t="s">
        <v>196</v>
      </c>
      <c r="GH109" s="295" t="s">
        <v>196</v>
      </c>
      <c r="GI109" s="295" t="s">
        <v>196</v>
      </c>
      <c r="GJ109" s="295" t="s">
        <v>196</v>
      </c>
      <c r="GK109" s="295" t="s">
        <v>196</v>
      </c>
      <c r="GL109" s="295" t="s">
        <v>196</v>
      </c>
      <c r="GM109" s="295" t="s">
        <v>196</v>
      </c>
      <c r="GN109" s="295"/>
      <c r="GO109" s="295"/>
      <c r="GP109" s="295" t="s">
        <v>196</v>
      </c>
      <c r="GQ109" s="295" t="s">
        <v>196</v>
      </c>
      <c r="GR109" s="295" t="s">
        <v>196</v>
      </c>
      <c r="GS109" s="295" t="s">
        <v>196</v>
      </c>
      <c r="GT109" s="295" t="s">
        <v>196</v>
      </c>
      <c r="GU109" s="295" t="s">
        <v>196</v>
      </c>
      <c r="GV109" s="295" t="s">
        <v>196</v>
      </c>
      <c r="GW109" s="295" t="s">
        <v>196</v>
      </c>
      <c r="GX109" s="295" t="s">
        <v>196</v>
      </c>
      <c r="GY109" s="295" t="s">
        <v>196</v>
      </c>
      <c r="GZ109" s="295" t="s">
        <v>196</v>
      </c>
      <c r="HA109" s="295" t="s">
        <v>196</v>
      </c>
      <c r="HB109" s="295" t="s">
        <v>196</v>
      </c>
      <c r="HC109" s="295" t="s">
        <v>196</v>
      </c>
      <c r="HD109" s="295" t="s">
        <v>196</v>
      </c>
      <c r="HE109" s="295" t="s">
        <v>196</v>
      </c>
      <c r="HF109" s="295" t="s">
        <v>196</v>
      </c>
      <c r="HG109" s="295" t="s">
        <v>196</v>
      </c>
      <c r="HH109" s="295" t="s">
        <v>196</v>
      </c>
      <c r="HI109" s="295" t="s">
        <v>196</v>
      </c>
      <c r="HJ109" s="295" t="s">
        <v>196</v>
      </c>
      <c r="HK109" s="295" t="s">
        <v>196</v>
      </c>
      <c r="HL109" s="295" t="s">
        <v>196</v>
      </c>
      <c r="HM109" s="295" t="s">
        <v>196</v>
      </c>
      <c r="HN109" s="295" t="s">
        <v>196</v>
      </c>
      <c r="HO109" s="295" t="s">
        <v>196</v>
      </c>
      <c r="HP109" s="295" t="s">
        <v>196</v>
      </c>
      <c r="HQ109" s="295" t="s">
        <v>196</v>
      </c>
      <c r="HR109" s="295" t="s">
        <v>196</v>
      </c>
      <c r="HS109" s="295" t="s">
        <v>196</v>
      </c>
      <c r="HT109" s="295" t="s">
        <v>196</v>
      </c>
      <c r="HU109" s="295" t="s">
        <v>196</v>
      </c>
      <c r="HV109" s="295" t="s">
        <v>196</v>
      </c>
      <c r="HW109" s="295" t="s">
        <v>196</v>
      </c>
      <c r="HX109" s="295" t="s">
        <v>196</v>
      </c>
      <c r="HY109" s="295" t="s">
        <v>196</v>
      </c>
      <c r="HZ109" s="295" t="s">
        <v>196</v>
      </c>
      <c r="IA109" s="295"/>
      <c r="IB109" s="258"/>
      <c r="IE109" s="303">
        <f t="shared" si="4"/>
        <v>227</v>
      </c>
      <c r="IF109" s="303">
        <f t="shared" si="5"/>
        <v>227</v>
      </c>
      <c r="IG109" s="303">
        <f t="shared" si="6"/>
        <v>0</v>
      </c>
      <c r="IH109" s="303">
        <f t="shared" si="7"/>
        <v>0</v>
      </c>
    </row>
    <row r="110" spans="1:242" s="30" customFormat="1" x14ac:dyDescent="0.2">
      <c r="A110" s="292">
        <v>374</v>
      </c>
      <c r="B110" s="292" t="s">
        <v>2780</v>
      </c>
      <c r="C110" s="292"/>
      <c r="D110" s="292"/>
      <c r="E110" s="293">
        <v>39814</v>
      </c>
      <c r="F110" s="295" t="s">
        <v>196</v>
      </c>
      <c r="G110" s="295" t="s">
        <v>196</v>
      </c>
      <c r="H110" s="295" t="s">
        <v>196</v>
      </c>
      <c r="I110" s="295" t="s">
        <v>196</v>
      </c>
      <c r="J110" s="295" t="s">
        <v>196</v>
      </c>
      <c r="K110" s="295" t="s">
        <v>196</v>
      </c>
      <c r="L110" s="295" t="s">
        <v>196</v>
      </c>
      <c r="M110" s="295" t="s">
        <v>196</v>
      </c>
      <c r="N110" s="295" t="s">
        <v>196</v>
      </c>
      <c r="O110" s="295" t="s">
        <v>196</v>
      </c>
      <c r="P110" s="295" t="s">
        <v>196</v>
      </c>
      <c r="Q110" s="295" t="s">
        <v>196</v>
      </c>
      <c r="R110" s="295" t="s">
        <v>196</v>
      </c>
      <c r="S110" s="295" t="s">
        <v>196</v>
      </c>
      <c r="T110" s="295" t="s">
        <v>196</v>
      </c>
      <c r="U110" s="295" t="s">
        <v>196</v>
      </c>
      <c r="V110" s="295" t="s">
        <v>196</v>
      </c>
      <c r="W110" s="295" t="s">
        <v>196</v>
      </c>
      <c r="X110" s="295" t="s">
        <v>196</v>
      </c>
      <c r="Y110" s="295" t="s">
        <v>196</v>
      </c>
      <c r="Z110" s="295" t="s">
        <v>196</v>
      </c>
      <c r="AA110" s="295" t="s">
        <v>196</v>
      </c>
      <c r="AB110" s="295" t="s">
        <v>196</v>
      </c>
      <c r="AC110" s="295" t="s">
        <v>196</v>
      </c>
      <c r="AD110" s="295" t="s">
        <v>196</v>
      </c>
      <c r="AE110" s="295" t="s">
        <v>196</v>
      </c>
      <c r="AF110" s="295" t="s">
        <v>196</v>
      </c>
      <c r="AG110" s="295" t="s">
        <v>196</v>
      </c>
      <c r="AH110" s="295" t="s">
        <v>196</v>
      </c>
      <c r="AI110" s="295" t="s">
        <v>196</v>
      </c>
      <c r="AJ110" s="295" t="s">
        <v>196</v>
      </c>
      <c r="AK110" s="295" t="s">
        <v>196</v>
      </c>
      <c r="AL110" s="295" t="s">
        <v>196</v>
      </c>
      <c r="AM110" s="295" t="s">
        <v>196</v>
      </c>
      <c r="AN110" s="295" t="s">
        <v>196</v>
      </c>
      <c r="AO110" s="295" t="s">
        <v>196</v>
      </c>
      <c r="AP110" s="295" t="s">
        <v>196</v>
      </c>
      <c r="AQ110" s="295" t="s">
        <v>196</v>
      </c>
      <c r="AR110" s="295" t="s">
        <v>196</v>
      </c>
      <c r="AS110" s="295" t="s">
        <v>196</v>
      </c>
      <c r="AT110" s="295" t="s">
        <v>196</v>
      </c>
      <c r="AU110" s="295" t="s">
        <v>196</v>
      </c>
      <c r="AV110" s="295" t="s">
        <v>196</v>
      </c>
      <c r="AW110" s="295" t="s">
        <v>196</v>
      </c>
      <c r="AX110" s="295" t="s">
        <v>196</v>
      </c>
      <c r="AY110" s="295" t="s">
        <v>196</v>
      </c>
      <c r="AZ110" s="295" t="s">
        <v>196</v>
      </c>
      <c r="BA110" s="295" t="s">
        <v>196</v>
      </c>
      <c r="BB110" s="295" t="s">
        <v>196</v>
      </c>
      <c r="BC110" s="295" t="s">
        <v>196</v>
      </c>
      <c r="BD110" s="295" t="s">
        <v>196</v>
      </c>
      <c r="BE110" s="295" t="s">
        <v>196</v>
      </c>
      <c r="BF110" s="295" t="s">
        <v>196</v>
      </c>
      <c r="BG110" s="295" t="s">
        <v>196</v>
      </c>
      <c r="BH110" s="295" t="s">
        <v>196</v>
      </c>
      <c r="BI110" s="295" t="s">
        <v>196</v>
      </c>
      <c r="BJ110" s="295" t="s">
        <v>196</v>
      </c>
      <c r="BK110" s="295" t="s">
        <v>196</v>
      </c>
      <c r="BL110" s="295" t="s">
        <v>196</v>
      </c>
      <c r="BM110" s="295" t="s">
        <v>196</v>
      </c>
      <c r="BN110" s="295" t="s">
        <v>196</v>
      </c>
      <c r="BO110" s="295" t="s">
        <v>196</v>
      </c>
      <c r="BP110" s="295" t="s">
        <v>196</v>
      </c>
      <c r="BQ110" s="295" t="s">
        <v>196</v>
      </c>
      <c r="BR110" s="295" t="s">
        <v>196</v>
      </c>
      <c r="BS110" s="295" t="s">
        <v>196</v>
      </c>
      <c r="BT110" s="295" t="s">
        <v>196</v>
      </c>
      <c r="BU110" s="295" t="s">
        <v>196</v>
      </c>
      <c r="BV110" s="295" t="s">
        <v>196</v>
      </c>
      <c r="BW110" s="295" t="s">
        <v>196</v>
      </c>
      <c r="BX110" s="295" t="s">
        <v>196</v>
      </c>
      <c r="BY110" s="295" t="s">
        <v>196</v>
      </c>
      <c r="BZ110" s="295" t="s">
        <v>196</v>
      </c>
      <c r="CA110" s="295" t="s">
        <v>196</v>
      </c>
      <c r="CB110" s="295" t="s">
        <v>196</v>
      </c>
      <c r="CC110" s="295" t="s">
        <v>196</v>
      </c>
      <c r="CD110" s="295" t="s">
        <v>196</v>
      </c>
      <c r="CE110" s="295" t="s">
        <v>196</v>
      </c>
      <c r="CF110" s="295" t="s">
        <v>196</v>
      </c>
      <c r="CG110" s="295" t="s">
        <v>196</v>
      </c>
      <c r="CH110" s="295" t="s">
        <v>196</v>
      </c>
      <c r="CI110" s="295" t="s">
        <v>196</v>
      </c>
      <c r="CJ110" s="295" t="s">
        <v>196</v>
      </c>
      <c r="CK110" s="295" t="s">
        <v>196</v>
      </c>
      <c r="CL110" s="295" t="s">
        <v>196</v>
      </c>
      <c r="CM110" s="295" t="s">
        <v>196</v>
      </c>
      <c r="CN110" s="295" t="s">
        <v>196</v>
      </c>
      <c r="CO110" s="295" t="s">
        <v>196</v>
      </c>
      <c r="CP110" s="295" t="s">
        <v>196</v>
      </c>
      <c r="CQ110" s="295" t="s">
        <v>196</v>
      </c>
      <c r="CR110" s="295" t="s">
        <v>196</v>
      </c>
      <c r="CS110" s="295" t="s">
        <v>196</v>
      </c>
      <c r="CT110" s="295" t="s">
        <v>196</v>
      </c>
      <c r="CU110" s="295" t="s">
        <v>196</v>
      </c>
      <c r="CV110" s="295" t="s">
        <v>196</v>
      </c>
      <c r="CW110" s="295" t="s">
        <v>196</v>
      </c>
      <c r="CX110" s="295" t="s">
        <v>196</v>
      </c>
      <c r="CY110" s="295" t="s">
        <v>196</v>
      </c>
      <c r="CZ110" s="295" t="s">
        <v>196</v>
      </c>
      <c r="DA110" s="295" t="s">
        <v>196</v>
      </c>
      <c r="DB110" s="295" t="s">
        <v>196</v>
      </c>
      <c r="DC110" s="295" t="s">
        <v>196</v>
      </c>
      <c r="DD110" s="295" t="s">
        <v>196</v>
      </c>
      <c r="DE110" s="295" t="s">
        <v>196</v>
      </c>
      <c r="DF110" s="295" t="s">
        <v>196</v>
      </c>
      <c r="DG110" s="295" t="s">
        <v>196</v>
      </c>
      <c r="DH110" s="295" t="s">
        <v>196</v>
      </c>
      <c r="DI110" s="295" t="s">
        <v>196</v>
      </c>
      <c r="DJ110" s="295" t="s">
        <v>196</v>
      </c>
      <c r="DK110" s="295" t="s">
        <v>196</v>
      </c>
      <c r="DL110" s="295" t="s">
        <v>196</v>
      </c>
      <c r="DM110" s="295" t="s">
        <v>196</v>
      </c>
      <c r="DN110" s="295" t="s">
        <v>196</v>
      </c>
      <c r="DO110" s="295" t="s">
        <v>196</v>
      </c>
      <c r="DP110" s="295" t="s">
        <v>196</v>
      </c>
      <c r="DQ110" s="295" t="s">
        <v>196</v>
      </c>
      <c r="DR110" s="295" t="s">
        <v>196</v>
      </c>
      <c r="DS110" s="295" t="s">
        <v>196</v>
      </c>
      <c r="DT110" s="295" t="s">
        <v>196</v>
      </c>
      <c r="DU110" s="295" t="s">
        <v>196</v>
      </c>
      <c r="DV110" s="295" t="s">
        <v>196</v>
      </c>
      <c r="DW110" s="295" t="s">
        <v>196</v>
      </c>
      <c r="DX110" s="295" t="s">
        <v>196</v>
      </c>
      <c r="DY110" s="295" t="s">
        <v>196</v>
      </c>
      <c r="DZ110" s="295" t="s">
        <v>196</v>
      </c>
      <c r="EA110" s="295" t="s">
        <v>196</v>
      </c>
      <c r="EB110" s="295" t="s">
        <v>196</v>
      </c>
      <c r="EC110" s="295" t="s">
        <v>196</v>
      </c>
      <c r="ED110" s="295" t="s">
        <v>196</v>
      </c>
      <c r="EE110" s="295" t="s">
        <v>196</v>
      </c>
      <c r="EF110" s="295" t="s">
        <v>196</v>
      </c>
      <c r="EG110" s="295" t="s">
        <v>196</v>
      </c>
      <c r="EH110" s="295" t="s">
        <v>196</v>
      </c>
      <c r="EI110" s="295" t="s">
        <v>196</v>
      </c>
      <c r="EJ110" s="295" t="s">
        <v>196</v>
      </c>
      <c r="EK110" s="295" t="s">
        <v>196</v>
      </c>
      <c r="EL110" s="295" t="s">
        <v>196</v>
      </c>
      <c r="EM110" s="295" t="s">
        <v>196</v>
      </c>
      <c r="EN110" s="295" t="s">
        <v>196</v>
      </c>
      <c r="EO110" s="295" t="s">
        <v>196</v>
      </c>
      <c r="EP110" s="295" t="s">
        <v>196</v>
      </c>
      <c r="EQ110" s="295" t="s">
        <v>196</v>
      </c>
      <c r="ER110" s="295" t="s">
        <v>196</v>
      </c>
      <c r="ES110" s="295" t="s">
        <v>196</v>
      </c>
      <c r="ET110" s="295" t="s">
        <v>196</v>
      </c>
      <c r="EU110" s="295" t="s">
        <v>196</v>
      </c>
      <c r="EV110" s="295" t="s">
        <v>196</v>
      </c>
      <c r="EW110" s="295" t="s">
        <v>196</v>
      </c>
      <c r="EX110" s="295" t="s">
        <v>196</v>
      </c>
      <c r="EY110" s="295" t="s">
        <v>196</v>
      </c>
      <c r="EZ110" s="295" t="s">
        <v>196</v>
      </c>
      <c r="FA110" s="295" t="s">
        <v>196</v>
      </c>
      <c r="FB110" s="295" t="s">
        <v>196</v>
      </c>
      <c r="FC110" s="295" t="s">
        <v>196</v>
      </c>
      <c r="FD110" s="295" t="s">
        <v>196</v>
      </c>
      <c r="FE110" s="295" t="s">
        <v>196</v>
      </c>
      <c r="FF110" s="295" t="s">
        <v>196</v>
      </c>
      <c r="FG110" s="295" t="s">
        <v>196</v>
      </c>
      <c r="FH110" s="295" t="s">
        <v>196</v>
      </c>
      <c r="FI110" s="295" t="s">
        <v>196</v>
      </c>
      <c r="FJ110" s="295" t="s">
        <v>196</v>
      </c>
      <c r="FK110" s="295" t="s">
        <v>196</v>
      </c>
      <c r="FL110" s="295" t="s">
        <v>196</v>
      </c>
      <c r="FM110" s="295" t="s">
        <v>196</v>
      </c>
      <c r="FN110" s="295" t="s">
        <v>196</v>
      </c>
      <c r="FO110" s="295" t="s">
        <v>196</v>
      </c>
      <c r="FP110" s="295" t="s">
        <v>196</v>
      </c>
      <c r="FQ110" s="295" t="s">
        <v>196</v>
      </c>
      <c r="FR110" s="295" t="s">
        <v>196</v>
      </c>
      <c r="FS110" s="295" t="s">
        <v>196</v>
      </c>
      <c r="FT110" s="295" t="s">
        <v>196</v>
      </c>
      <c r="FU110" s="295" t="s">
        <v>196</v>
      </c>
      <c r="FV110" s="295" t="s">
        <v>196</v>
      </c>
      <c r="FW110" s="295" t="s">
        <v>196</v>
      </c>
      <c r="FX110" s="295" t="s">
        <v>196</v>
      </c>
      <c r="FY110" s="295" t="s">
        <v>196</v>
      </c>
      <c r="FZ110" s="295" t="s">
        <v>196</v>
      </c>
      <c r="GA110" s="295" t="s">
        <v>196</v>
      </c>
      <c r="GB110" s="295" t="s">
        <v>196</v>
      </c>
      <c r="GC110" s="295" t="s">
        <v>196</v>
      </c>
      <c r="GD110" s="295" t="s">
        <v>196</v>
      </c>
      <c r="GE110" s="295" t="s">
        <v>196</v>
      </c>
      <c r="GF110" s="295" t="s">
        <v>196</v>
      </c>
      <c r="GG110" s="295" t="s">
        <v>196</v>
      </c>
      <c r="GH110" s="295" t="s">
        <v>196</v>
      </c>
      <c r="GI110" s="295" t="s">
        <v>196</v>
      </c>
      <c r="GJ110" s="295" t="s">
        <v>196</v>
      </c>
      <c r="GK110" s="295" t="s">
        <v>196</v>
      </c>
      <c r="GL110" s="295" t="s">
        <v>196</v>
      </c>
      <c r="GM110" s="295" t="s">
        <v>196</v>
      </c>
      <c r="GN110" s="295"/>
      <c r="GO110" s="295"/>
      <c r="GP110" s="295" t="s">
        <v>196</v>
      </c>
      <c r="GQ110" s="295" t="s">
        <v>196</v>
      </c>
      <c r="GR110" s="295" t="s">
        <v>196</v>
      </c>
      <c r="GS110" s="295" t="s">
        <v>196</v>
      </c>
      <c r="GT110" s="295" t="s">
        <v>196</v>
      </c>
      <c r="GU110" s="295" t="s">
        <v>196</v>
      </c>
      <c r="GV110" s="295" t="s">
        <v>196</v>
      </c>
      <c r="GW110" s="295" t="s">
        <v>196</v>
      </c>
      <c r="GX110" s="295" t="s">
        <v>196</v>
      </c>
      <c r="GY110" s="295" t="s">
        <v>196</v>
      </c>
      <c r="GZ110" s="295" t="s">
        <v>196</v>
      </c>
      <c r="HA110" s="295" t="s">
        <v>196</v>
      </c>
      <c r="HB110" s="295" t="s">
        <v>196</v>
      </c>
      <c r="HC110" s="295" t="s">
        <v>196</v>
      </c>
      <c r="HD110" s="295" t="s">
        <v>196</v>
      </c>
      <c r="HE110" s="295" t="s">
        <v>196</v>
      </c>
      <c r="HF110" s="295" t="s">
        <v>196</v>
      </c>
      <c r="HG110" s="295" t="s">
        <v>196</v>
      </c>
      <c r="HH110" s="295" t="s">
        <v>196</v>
      </c>
      <c r="HI110" s="295" t="s">
        <v>196</v>
      </c>
      <c r="HJ110" s="295" t="s">
        <v>196</v>
      </c>
      <c r="HK110" s="295" t="s">
        <v>196</v>
      </c>
      <c r="HL110" s="295" t="s">
        <v>196</v>
      </c>
      <c r="HM110" s="295" t="s">
        <v>196</v>
      </c>
      <c r="HN110" s="295" t="s">
        <v>196</v>
      </c>
      <c r="HO110" s="295" t="s">
        <v>196</v>
      </c>
      <c r="HP110" s="295" t="s">
        <v>196</v>
      </c>
      <c r="HQ110" s="295" t="s">
        <v>196</v>
      </c>
      <c r="HR110" s="295" t="s">
        <v>196</v>
      </c>
      <c r="HS110" s="295" t="s">
        <v>196</v>
      </c>
      <c r="HT110" s="295" t="s">
        <v>196</v>
      </c>
      <c r="HU110" s="295" t="s">
        <v>196</v>
      </c>
      <c r="HV110" s="295" t="s">
        <v>196</v>
      </c>
      <c r="HW110" s="295" t="s">
        <v>196</v>
      </c>
      <c r="HX110" s="295" t="s">
        <v>196</v>
      </c>
      <c r="HY110" s="295" t="s">
        <v>196</v>
      </c>
      <c r="HZ110" s="295" t="s">
        <v>196</v>
      </c>
      <c r="IA110" s="295"/>
      <c r="IB110" s="258"/>
      <c r="IE110" s="303">
        <f t="shared" si="4"/>
        <v>227</v>
      </c>
      <c r="IF110" s="303">
        <f t="shared" si="5"/>
        <v>227</v>
      </c>
      <c r="IG110" s="303">
        <f t="shared" si="6"/>
        <v>0</v>
      </c>
      <c r="IH110" s="303">
        <f t="shared" si="7"/>
        <v>0</v>
      </c>
    </row>
    <row r="111" spans="1:242" s="30" customFormat="1" x14ac:dyDescent="0.2">
      <c r="A111" s="292">
        <v>375</v>
      </c>
      <c r="B111" s="292" t="s">
        <v>2781</v>
      </c>
      <c r="C111" s="292"/>
      <c r="D111" s="292"/>
      <c r="E111" s="293">
        <v>39814</v>
      </c>
      <c r="F111" s="295" t="s">
        <v>196</v>
      </c>
      <c r="G111" s="295" t="s">
        <v>196</v>
      </c>
      <c r="H111" s="295" t="s">
        <v>196</v>
      </c>
      <c r="I111" s="295" t="s">
        <v>196</v>
      </c>
      <c r="J111" s="295" t="s">
        <v>196</v>
      </c>
      <c r="K111" s="295" t="s">
        <v>196</v>
      </c>
      <c r="L111" s="295" t="s">
        <v>196</v>
      </c>
      <c r="M111" s="295" t="s">
        <v>196</v>
      </c>
      <c r="N111" s="295" t="s">
        <v>196</v>
      </c>
      <c r="O111" s="295" t="s">
        <v>196</v>
      </c>
      <c r="P111" s="295" t="s">
        <v>196</v>
      </c>
      <c r="Q111" s="295" t="s">
        <v>196</v>
      </c>
      <c r="R111" s="295" t="s">
        <v>196</v>
      </c>
      <c r="S111" s="295" t="s">
        <v>196</v>
      </c>
      <c r="T111" s="295" t="s">
        <v>196</v>
      </c>
      <c r="U111" s="295" t="s">
        <v>196</v>
      </c>
      <c r="V111" s="295" t="s">
        <v>196</v>
      </c>
      <c r="W111" s="295" t="s">
        <v>196</v>
      </c>
      <c r="X111" s="295" t="s">
        <v>196</v>
      </c>
      <c r="Y111" s="295" t="s">
        <v>196</v>
      </c>
      <c r="Z111" s="295" t="s">
        <v>196</v>
      </c>
      <c r="AA111" s="295" t="s">
        <v>196</v>
      </c>
      <c r="AB111" s="295" t="s">
        <v>196</v>
      </c>
      <c r="AC111" s="295" t="s">
        <v>196</v>
      </c>
      <c r="AD111" s="295" t="s">
        <v>196</v>
      </c>
      <c r="AE111" s="295" t="s">
        <v>196</v>
      </c>
      <c r="AF111" s="295" t="s">
        <v>196</v>
      </c>
      <c r="AG111" s="295" t="s">
        <v>196</v>
      </c>
      <c r="AH111" s="295" t="s">
        <v>196</v>
      </c>
      <c r="AI111" s="295" t="s">
        <v>196</v>
      </c>
      <c r="AJ111" s="295" t="s">
        <v>196</v>
      </c>
      <c r="AK111" s="295" t="s">
        <v>196</v>
      </c>
      <c r="AL111" s="295" t="s">
        <v>196</v>
      </c>
      <c r="AM111" s="295" t="s">
        <v>196</v>
      </c>
      <c r="AN111" s="295" t="s">
        <v>196</v>
      </c>
      <c r="AO111" s="295" t="s">
        <v>196</v>
      </c>
      <c r="AP111" s="295" t="s">
        <v>196</v>
      </c>
      <c r="AQ111" s="295" t="s">
        <v>196</v>
      </c>
      <c r="AR111" s="295" t="s">
        <v>196</v>
      </c>
      <c r="AS111" s="295" t="s">
        <v>196</v>
      </c>
      <c r="AT111" s="295" t="s">
        <v>196</v>
      </c>
      <c r="AU111" s="295" t="s">
        <v>196</v>
      </c>
      <c r="AV111" s="295" t="s">
        <v>196</v>
      </c>
      <c r="AW111" s="295" t="s">
        <v>196</v>
      </c>
      <c r="AX111" s="295" t="s">
        <v>196</v>
      </c>
      <c r="AY111" s="295" t="s">
        <v>196</v>
      </c>
      <c r="AZ111" s="295" t="s">
        <v>196</v>
      </c>
      <c r="BA111" s="295" t="s">
        <v>196</v>
      </c>
      <c r="BB111" s="295" t="s">
        <v>196</v>
      </c>
      <c r="BC111" s="295" t="s">
        <v>196</v>
      </c>
      <c r="BD111" s="295" t="s">
        <v>196</v>
      </c>
      <c r="BE111" s="295" t="s">
        <v>196</v>
      </c>
      <c r="BF111" s="295" t="s">
        <v>196</v>
      </c>
      <c r="BG111" s="295" t="s">
        <v>196</v>
      </c>
      <c r="BH111" s="295" t="s">
        <v>196</v>
      </c>
      <c r="BI111" s="295" t="s">
        <v>196</v>
      </c>
      <c r="BJ111" s="295" t="s">
        <v>196</v>
      </c>
      <c r="BK111" s="295" t="s">
        <v>196</v>
      </c>
      <c r="BL111" s="295" t="s">
        <v>196</v>
      </c>
      <c r="BM111" s="295" t="s">
        <v>196</v>
      </c>
      <c r="BN111" s="295" t="s">
        <v>196</v>
      </c>
      <c r="BO111" s="295" t="s">
        <v>196</v>
      </c>
      <c r="BP111" s="295" t="s">
        <v>196</v>
      </c>
      <c r="BQ111" s="295" t="s">
        <v>196</v>
      </c>
      <c r="BR111" s="295" t="s">
        <v>196</v>
      </c>
      <c r="BS111" s="295" t="s">
        <v>196</v>
      </c>
      <c r="BT111" s="295" t="s">
        <v>196</v>
      </c>
      <c r="BU111" s="295" t="s">
        <v>196</v>
      </c>
      <c r="BV111" s="295" t="s">
        <v>196</v>
      </c>
      <c r="BW111" s="295" t="s">
        <v>196</v>
      </c>
      <c r="BX111" s="295" t="s">
        <v>196</v>
      </c>
      <c r="BY111" s="295" t="s">
        <v>196</v>
      </c>
      <c r="BZ111" s="295" t="s">
        <v>196</v>
      </c>
      <c r="CA111" s="295" t="s">
        <v>196</v>
      </c>
      <c r="CB111" s="295" t="s">
        <v>196</v>
      </c>
      <c r="CC111" s="295" t="s">
        <v>196</v>
      </c>
      <c r="CD111" s="295" t="s">
        <v>196</v>
      </c>
      <c r="CE111" s="295" t="s">
        <v>196</v>
      </c>
      <c r="CF111" s="295" t="s">
        <v>196</v>
      </c>
      <c r="CG111" s="295" t="s">
        <v>196</v>
      </c>
      <c r="CH111" s="295" t="s">
        <v>196</v>
      </c>
      <c r="CI111" s="295" t="s">
        <v>196</v>
      </c>
      <c r="CJ111" s="295" t="s">
        <v>196</v>
      </c>
      <c r="CK111" s="295" t="s">
        <v>196</v>
      </c>
      <c r="CL111" s="295" t="s">
        <v>196</v>
      </c>
      <c r="CM111" s="295" t="s">
        <v>196</v>
      </c>
      <c r="CN111" s="295" t="s">
        <v>196</v>
      </c>
      <c r="CO111" s="295" t="s">
        <v>196</v>
      </c>
      <c r="CP111" s="295" t="s">
        <v>196</v>
      </c>
      <c r="CQ111" s="295" t="s">
        <v>196</v>
      </c>
      <c r="CR111" s="295" t="s">
        <v>196</v>
      </c>
      <c r="CS111" s="295" t="s">
        <v>196</v>
      </c>
      <c r="CT111" s="295" t="s">
        <v>196</v>
      </c>
      <c r="CU111" s="295" t="s">
        <v>196</v>
      </c>
      <c r="CV111" s="295" t="s">
        <v>196</v>
      </c>
      <c r="CW111" s="295" t="s">
        <v>196</v>
      </c>
      <c r="CX111" s="295" t="s">
        <v>196</v>
      </c>
      <c r="CY111" s="295" t="s">
        <v>196</v>
      </c>
      <c r="CZ111" s="295" t="s">
        <v>196</v>
      </c>
      <c r="DA111" s="295" t="s">
        <v>196</v>
      </c>
      <c r="DB111" s="295" t="s">
        <v>196</v>
      </c>
      <c r="DC111" s="295" t="s">
        <v>196</v>
      </c>
      <c r="DD111" s="295" t="s">
        <v>196</v>
      </c>
      <c r="DE111" s="295" t="s">
        <v>196</v>
      </c>
      <c r="DF111" s="295" t="s">
        <v>196</v>
      </c>
      <c r="DG111" s="295" t="s">
        <v>196</v>
      </c>
      <c r="DH111" s="295" t="s">
        <v>196</v>
      </c>
      <c r="DI111" s="295" t="s">
        <v>196</v>
      </c>
      <c r="DJ111" s="295" t="s">
        <v>196</v>
      </c>
      <c r="DK111" s="295" t="s">
        <v>196</v>
      </c>
      <c r="DL111" s="295" t="s">
        <v>196</v>
      </c>
      <c r="DM111" s="295" t="s">
        <v>196</v>
      </c>
      <c r="DN111" s="295" t="s">
        <v>196</v>
      </c>
      <c r="DO111" s="295" t="s">
        <v>196</v>
      </c>
      <c r="DP111" s="295" t="s">
        <v>196</v>
      </c>
      <c r="DQ111" s="295" t="s">
        <v>196</v>
      </c>
      <c r="DR111" s="295" t="s">
        <v>196</v>
      </c>
      <c r="DS111" s="295" t="s">
        <v>196</v>
      </c>
      <c r="DT111" s="295" t="s">
        <v>196</v>
      </c>
      <c r="DU111" s="295" t="s">
        <v>196</v>
      </c>
      <c r="DV111" s="295" t="s">
        <v>196</v>
      </c>
      <c r="DW111" s="295" t="s">
        <v>196</v>
      </c>
      <c r="DX111" s="295" t="s">
        <v>196</v>
      </c>
      <c r="DY111" s="295" t="s">
        <v>196</v>
      </c>
      <c r="DZ111" s="295" t="s">
        <v>196</v>
      </c>
      <c r="EA111" s="295" t="s">
        <v>196</v>
      </c>
      <c r="EB111" s="295" t="s">
        <v>196</v>
      </c>
      <c r="EC111" s="295" t="s">
        <v>196</v>
      </c>
      <c r="ED111" s="295" t="s">
        <v>196</v>
      </c>
      <c r="EE111" s="295" t="s">
        <v>196</v>
      </c>
      <c r="EF111" s="295" t="s">
        <v>196</v>
      </c>
      <c r="EG111" s="295" t="s">
        <v>196</v>
      </c>
      <c r="EH111" s="295" t="s">
        <v>196</v>
      </c>
      <c r="EI111" s="295" t="s">
        <v>196</v>
      </c>
      <c r="EJ111" s="295" t="s">
        <v>196</v>
      </c>
      <c r="EK111" s="295" t="s">
        <v>196</v>
      </c>
      <c r="EL111" s="295" t="s">
        <v>196</v>
      </c>
      <c r="EM111" s="295" t="s">
        <v>196</v>
      </c>
      <c r="EN111" s="295" t="s">
        <v>196</v>
      </c>
      <c r="EO111" s="295" t="s">
        <v>196</v>
      </c>
      <c r="EP111" s="295" t="s">
        <v>196</v>
      </c>
      <c r="EQ111" s="295" t="s">
        <v>196</v>
      </c>
      <c r="ER111" s="295" t="s">
        <v>196</v>
      </c>
      <c r="ES111" s="295" t="s">
        <v>196</v>
      </c>
      <c r="ET111" s="295" t="s">
        <v>196</v>
      </c>
      <c r="EU111" s="295" t="s">
        <v>196</v>
      </c>
      <c r="EV111" s="295" t="s">
        <v>196</v>
      </c>
      <c r="EW111" s="295" t="s">
        <v>196</v>
      </c>
      <c r="EX111" s="295" t="s">
        <v>196</v>
      </c>
      <c r="EY111" s="295" t="s">
        <v>196</v>
      </c>
      <c r="EZ111" s="295" t="s">
        <v>196</v>
      </c>
      <c r="FA111" s="295" t="s">
        <v>196</v>
      </c>
      <c r="FB111" s="295" t="s">
        <v>196</v>
      </c>
      <c r="FC111" s="295" t="s">
        <v>196</v>
      </c>
      <c r="FD111" s="295" t="s">
        <v>196</v>
      </c>
      <c r="FE111" s="295" t="s">
        <v>196</v>
      </c>
      <c r="FF111" s="295" t="s">
        <v>196</v>
      </c>
      <c r="FG111" s="295" t="s">
        <v>196</v>
      </c>
      <c r="FH111" s="295" t="s">
        <v>196</v>
      </c>
      <c r="FI111" s="295" t="s">
        <v>196</v>
      </c>
      <c r="FJ111" s="295" t="s">
        <v>196</v>
      </c>
      <c r="FK111" s="295" t="s">
        <v>196</v>
      </c>
      <c r="FL111" s="295" t="s">
        <v>196</v>
      </c>
      <c r="FM111" s="295" t="s">
        <v>196</v>
      </c>
      <c r="FN111" s="295" t="s">
        <v>196</v>
      </c>
      <c r="FO111" s="295" t="s">
        <v>196</v>
      </c>
      <c r="FP111" s="295" t="s">
        <v>196</v>
      </c>
      <c r="FQ111" s="295" t="s">
        <v>196</v>
      </c>
      <c r="FR111" s="295" t="s">
        <v>196</v>
      </c>
      <c r="FS111" s="295" t="s">
        <v>196</v>
      </c>
      <c r="FT111" s="295" t="s">
        <v>196</v>
      </c>
      <c r="FU111" s="295" t="s">
        <v>196</v>
      </c>
      <c r="FV111" s="295" t="s">
        <v>196</v>
      </c>
      <c r="FW111" s="295" t="s">
        <v>196</v>
      </c>
      <c r="FX111" s="295" t="s">
        <v>196</v>
      </c>
      <c r="FY111" s="295" t="s">
        <v>196</v>
      </c>
      <c r="FZ111" s="295" t="s">
        <v>196</v>
      </c>
      <c r="GA111" s="295" t="s">
        <v>196</v>
      </c>
      <c r="GB111" s="295" t="s">
        <v>196</v>
      </c>
      <c r="GC111" s="295" t="s">
        <v>196</v>
      </c>
      <c r="GD111" s="295" t="s">
        <v>196</v>
      </c>
      <c r="GE111" s="295" t="s">
        <v>196</v>
      </c>
      <c r="GF111" s="295" t="s">
        <v>196</v>
      </c>
      <c r="GG111" s="295" t="s">
        <v>196</v>
      </c>
      <c r="GH111" s="295" t="s">
        <v>196</v>
      </c>
      <c r="GI111" s="295" t="s">
        <v>196</v>
      </c>
      <c r="GJ111" s="295" t="s">
        <v>196</v>
      </c>
      <c r="GK111" s="295" t="s">
        <v>196</v>
      </c>
      <c r="GL111" s="295" t="s">
        <v>196</v>
      </c>
      <c r="GM111" s="295" t="s">
        <v>196</v>
      </c>
      <c r="GN111" s="295"/>
      <c r="GO111" s="295"/>
      <c r="GP111" s="295" t="s">
        <v>196</v>
      </c>
      <c r="GQ111" s="295" t="s">
        <v>196</v>
      </c>
      <c r="GR111" s="295" t="s">
        <v>196</v>
      </c>
      <c r="GS111" s="295" t="s">
        <v>196</v>
      </c>
      <c r="GT111" s="295" t="s">
        <v>196</v>
      </c>
      <c r="GU111" s="295" t="s">
        <v>196</v>
      </c>
      <c r="GV111" s="295" t="s">
        <v>196</v>
      </c>
      <c r="GW111" s="295" t="s">
        <v>196</v>
      </c>
      <c r="GX111" s="295" t="s">
        <v>196</v>
      </c>
      <c r="GY111" s="295" t="s">
        <v>196</v>
      </c>
      <c r="GZ111" s="295" t="s">
        <v>196</v>
      </c>
      <c r="HA111" s="295" t="s">
        <v>196</v>
      </c>
      <c r="HB111" s="295" t="s">
        <v>196</v>
      </c>
      <c r="HC111" s="295" t="s">
        <v>196</v>
      </c>
      <c r="HD111" s="295" t="s">
        <v>196</v>
      </c>
      <c r="HE111" s="295" t="s">
        <v>196</v>
      </c>
      <c r="HF111" s="295" t="s">
        <v>196</v>
      </c>
      <c r="HG111" s="295" t="s">
        <v>196</v>
      </c>
      <c r="HH111" s="295" t="s">
        <v>196</v>
      </c>
      <c r="HI111" s="295" t="s">
        <v>196</v>
      </c>
      <c r="HJ111" s="295" t="s">
        <v>196</v>
      </c>
      <c r="HK111" s="295" t="s">
        <v>196</v>
      </c>
      <c r="HL111" s="295" t="s">
        <v>196</v>
      </c>
      <c r="HM111" s="295" t="s">
        <v>196</v>
      </c>
      <c r="HN111" s="295" t="s">
        <v>196</v>
      </c>
      <c r="HO111" s="295" t="s">
        <v>196</v>
      </c>
      <c r="HP111" s="295" t="s">
        <v>196</v>
      </c>
      <c r="HQ111" s="295" t="s">
        <v>196</v>
      </c>
      <c r="HR111" s="295" t="s">
        <v>196</v>
      </c>
      <c r="HS111" s="295" t="s">
        <v>196</v>
      </c>
      <c r="HT111" s="295" t="s">
        <v>196</v>
      </c>
      <c r="HU111" s="295" t="s">
        <v>196</v>
      </c>
      <c r="HV111" s="295" t="s">
        <v>196</v>
      </c>
      <c r="HW111" s="295" t="s">
        <v>196</v>
      </c>
      <c r="HX111" s="295" t="s">
        <v>196</v>
      </c>
      <c r="HY111" s="295" t="s">
        <v>196</v>
      </c>
      <c r="HZ111" s="295" t="s">
        <v>196</v>
      </c>
      <c r="IA111" s="295"/>
      <c r="IB111" s="258"/>
      <c r="IE111" s="303">
        <f t="shared" si="4"/>
        <v>227</v>
      </c>
      <c r="IF111" s="303">
        <f t="shared" si="5"/>
        <v>227</v>
      </c>
      <c r="IG111" s="303">
        <f t="shared" si="6"/>
        <v>0</v>
      </c>
      <c r="IH111" s="303">
        <f t="shared" si="7"/>
        <v>0</v>
      </c>
    </row>
    <row r="112" spans="1:242" s="30" customFormat="1" x14ac:dyDescent="0.2">
      <c r="A112" s="292">
        <v>376</v>
      </c>
      <c r="B112" s="292" t="s">
        <v>2782</v>
      </c>
      <c r="C112" s="292"/>
      <c r="D112" s="292"/>
      <c r="E112" s="293">
        <v>39814</v>
      </c>
      <c r="F112" s="295" t="s">
        <v>196</v>
      </c>
      <c r="G112" s="295" t="s">
        <v>196</v>
      </c>
      <c r="H112" s="295" t="s">
        <v>196</v>
      </c>
      <c r="I112" s="295" t="s">
        <v>196</v>
      </c>
      <c r="J112" s="295" t="s">
        <v>196</v>
      </c>
      <c r="K112" s="295" t="s">
        <v>196</v>
      </c>
      <c r="L112" s="295" t="s">
        <v>196</v>
      </c>
      <c r="M112" s="295" t="s">
        <v>196</v>
      </c>
      <c r="N112" s="295" t="s">
        <v>196</v>
      </c>
      <c r="O112" s="295" t="s">
        <v>196</v>
      </c>
      <c r="P112" s="295" t="s">
        <v>196</v>
      </c>
      <c r="Q112" s="295" t="s">
        <v>196</v>
      </c>
      <c r="R112" s="295" t="s">
        <v>196</v>
      </c>
      <c r="S112" s="295" t="s">
        <v>196</v>
      </c>
      <c r="T112" s="295" t="s">
        <v>196</v>
      </c>
      <c r="U112" s="295" t="s">
        <v>196</v>
      </c>
      <c r="V112" s="295" t="s">
        <v>196</v>
      </c>
      <c r="W112" s="295" t="s">
        <v>196</v>
      </c>
      <c r="X112" s="295" t="s">
        <v>196</v>
      </c>
      <c r="Y112" s="295" t="s">
        <v>196</v>
      </c>
      <c r="Z112" s="295" t="s">
        <v>196</v>
      </c>
      <c r="AA112" s="295" t="s">
        <v>196</v>
      </c>
      <c r="AB112" s="295" t="s">
        <v>196</v>
      </c>
      <c r="AC112" s="295" t="s">
        <v>196</v>
      </c>
      <c r="AD112" s="295" t="s">
        <v>196</v>
      </c>
      <c r="AE112" s="295" t="s">
        <v>196</v>
      </c>
      <c r="AF112" s="295" t="s">
        <v>196</v>
      </c>
      <c r="AG112" s="295" t="s">
        <v>196</v>
      </c>
      <c r="AH112" s="295" t="s">
        <v>196</v>
      </c>
      <c r="AI112" s="295" t="s">
        <v>196</v>
      </c>
      <c r="AJ112" s="295" t="s">
        <v>196</v>
      </c>
      <c r="AK112" s="295" t="s">
        <v>196</v>
      </c>
      <c r="AL112" s="295" t="s">
        <v>196</v>
      </c>
      <c r="AM112" s="295" t="s">
        <v>196</v>
      </c>
      <c r="AN112" s="295" t="s">
        <v>196</v>
      </c>
      <c r="AO112" s="295" t="s">
        <v>196</v>
      </c>
      <c r="AP112" s="295" t="s">
        <v>196</v>
      </c>
      <c r="AQ112" s="295" t="s">
        <v>196</v>
      </c>
      <c r="AR112" s="295" t="s">
        <v>196</v>
      </c>
      <c r="AS112" s="295" t="s">
        <v>196</v>
      </c>
      <c r="AT112" s="295" t="s">
        <v>196</v>
      </c>
      <c r="AU112" s="295" t="s">
        <v>196</v>
      </c>
      <c r="AV112" s="295" t="s">
        <v>196</v>
      </c>
      <c r="AW112" s="295" t="s">
        <v>196</v>
      </c>
      <c r="AX112" s="295" t="s">
        <v>196</v>
      </c>
      <c r="AY112" s="295" t="s">
        <v>196</v>
      </c>
      <c r="AZ112" s="295" t="s">
        <v>196</v>
      </c>
      <c r="BA112" s="295" t="s">
        <v>196</v>
      </c>
      <c r="BB112" s="295" t="s">
        <v>196</v>
      </c>
      <c r="BC112" s="295" t="s">
        <v>196</v>
      </c>
      <c r="BD112" s="295" t="s">
        <v>196</v>
      </c>
      <c r="BE112" s="295" t="s">
        <v>196</v>
      </c>
      <c r="BF112" s="295" t="s">
        <v>196</v>
      </c>
      <c r="BG112" s="295" t="s">
        <v>196</v>
      </c>
      <c r="BH112" s="295" t="s">
        <v>196</v>
      </c>
      <c r="BI112" s="295" t="s">
        <v>196</v>
      </c>
      <c r="BJ112" s="295" t="s">
        <v>196</v>
      </c>
      <c r="BK112" s="295" t="s">
        <v>196</v>
      </c>
      <c r="BL112" s="295" t="s">
        <v>196</v>
      </c>
      <c r="BM112" s="295" t="s">
        <v>196</v>
      </c>
      <c r="BN112" s="295" t="s">
        <v>196</v>
      </c>
      <c r="BO112" s="295" t="s">
        <v>196</v>
      </c>
      <c r="BP112" s="295" t="s">
        <v>196</v>
      </c>
      <c r="BQ112" s="295" t="s">
        <v>196</v>
      </c>
      <c r="BR112" s="295" t="s">
        <v>196</v>
      </c>
      <c r="BS112" s="295" t="s">
        <v>196</v>
      </c>
      <c r="BT112" s="295" t="s">
        <v>196</v>
      </c>
      <c r="BU112" s="295" t="s">
        <v>196</v>
      </c>
      <c r="BV112" s="295" t="s">
        <v>196</v>
      </c>
      <c r="BW112" s="295" t="s">
        <v>196</v>
      </c>
      <c r="BX112" s="295" t="s">
        <v>196</v>
      </c>
      <c r="BY112" s="295" t="s">
        <v>196</v>
      </c>
      <c r="BZ112" s="295" t="s">
        <v>196</v>
      </c>
      <c r="CA112" s="295" t="s">
        <v>196</v>
      </c>
      <c r="CB112" s="295" t="s">
        <v>196</v>
      </c>
      <c r="CC112" s="295" t="s">
        <v>196</v>
      </c>
      <c r="CD112" s="295" t="s">
        <v>196</v>
      </c>
      <c r="CE112" s="295" t="s">
        <v>196</v>
      </c>
      <c r="CF112" s="295" t="s">
        <v>196</v>
      </c>
      <c r="CG112" s="295" t="s">
        <v>196</v>
      </c>
      <c r="CH112" s="295" t="s">
        <v>196</v>
      </c>
      <c r="CI112" s="295" t="s">
        <v>196</v>
      </c>
      <c r="CJ112" s="295" t="s">
        <v>196</v>
      </c>
      <c r="CK112" s="295" t="s">
        <v>196</v>
      </c>
      <c r="CL112" s="295" t="s">
        <v>196</v>
      </c>
      <c r="CM112" s="295" t="s">
        <v>196</v>
      </c>
      <c r="CN112" s="295" t="s">
        <v>196</v>
      </c>
      <c r="CO112" s="295" t="s">
        <v>196</v>
      </c>
      <c r="CP112" s="295" t="s">
        <v>196</v>
      </c>
      <c r="CQ112" s="295" t="s">
        <v>196</v>
      </c>
      <c r="CR112" s="295" t="s">
        <v>196</v>
      </c>
      <c r="CS112" s="295" t="s">
        <v>196</v>
      </c>
      <c r="CT112" s="295" t="s">
        <v>196</v>
      </c>
      <c r="CU112" s="295" t="s">
        <v>196</v>
      </c>
      <c r="CV112" s="295" t="s">
        <v>196</v>
      </c>
      <c r="CW112" s="295" t="s">
        <v>196</v>
      </c>
      <c r="CX112" s="295" t="s">
        <v>196</v>
      </c>
      <c r="CY112" s="295" t="s">
        <v>196</v>
      </c>
      <c r="CZ112" s="295" t="s">
        <v>196</v>
      </c>
      <c r="DA112" s="295" t="s">
        <v>196</v>
      </c>
      <c r="DB112" s="295" t="s">
        <v>196</v>
      </c>
      <c r="DC112" s="295" t="s">
        <v>196</v>
      </c>
      <c r="DD112" s="295" t="s">
        <v>196</v>
      </c>
      <c r="DE112" s="295" t="s">
        <v>196</v>
      </c>
      <c r="DF112" s="295" t="s">
        <v>196</v>
      </c>
      <c r="DG112" s="295" t="s">
        <v>196</v>
      </c>
      <c r="DH112" s="295" t="s">
        <v>196</v>
      </c>
      <c r="DI112" s="295" t="s">
        <v>196</v>
      </c>
      <c r="DJ112" s="295" t="s">
        <v>196</v>
      </c>
      <c r="DK112" s="295" t="s">
        <v>196</v>
      </c>
      <c r="DL112" s="295" t="s">
        <v>196</v>
      </c>
      <c r="DM112" s="295" t="s">
        <v>196</v>
      </c>
      <c r="DN112" s="295" t="s">
        <v>196</v>
      </c>
      <c r="DO112" s="295" t="s">
        <v>196</v>
      </c>
      <c r="DP112" s="295" t="s">
        <v>196</v>
      </c>
      <c r="DQ112" s="295" t="s">
        <v>196</v>
      </c>
      <c r="DR112" s="295" t="s">
        <v>196</v>
      </c>
      <c r="DS112" s="295" t="s">
        <v>196</v>
      </c>
      <c r="DT112" s="295" t="s">
        <v>196</v>
      </c>
      <c r="DU112" s="295" t="s">
        <v>196</v>
      </c>
      <c r="DV112" s="295" t="s">
        <v>196</v>
      </c>
      <c r="DW112" s="295" t="s">
        <v>196</v>
      </c>
      <c r="DX112" s="295" t="s">
        <v>196</v>
      </c>
      <c r="DY112" s="295" t="s">
        <v>196</v>
      </c>
      <c r="DZ112" s="295" t="s">
        <v>196</v>
      </c>
      <c r="EA112" s="295" t="s">
        <v>196</v>
      </c>
      <c r="EB112" s="295" t="s">
        <v>196</v>
      </c>
      <c r="EC112" s="295" t="s">
        <v>196</v>
      </c>
      <c r="ED112" s="295" t="s">
        <v>196</v>
      </c>
      <c r="EE112" s="295" t="s">
        <v>196</v>
      </c>
      <c r="EF112" s="295" t="s">
        <v>196</v>
      </c>
      <c r="EG112" s="295" t="s">
        <v>196</v>
      </c>
      <c r="EH112" s="295" t="s">
        <v>196</v>
      </c>
      <c r="EI112" s="295" t="s">
        <v>196</v>
      </c>
      <c r="EJ112" s="295" t="s">
        <v>196</v>
      </c>
      <c r="EK112" s="295" t="s">
        <v>196</v>
      </c>
      <c r="EL112" s="295" t="s">
        <v>196</v>
      </c>
      <c r="EM112" s="295" t="s">
        <v>196</v>
      </c>
      <c r="EN112" s="295" t="s">
        <v>196</v>
      </c>
      <c r="EO112" s="295" t="s">
        <v>196</v>
      </c>
      <c r="EP112" s="295" t="s">
        <v>196</v>
      </c>
      <c r="EQ112" s="295" t="s">
        <v>196</v>
      </c>
      <c r="ER112" s="295" t="s">
        <v>196</v>
      </c>
      <c r="ES112" s="295" t="s">
        <v>196</v>
      </c>
      <c r="ET112" s="295" t="s">
        <v>196</v>
      </c>
      <c r="EU112" s="295" t="s">
        <v>196</v>
      </c>
      <c r="EV112" s="295" t="s">
        <v>196</v>
      </c>
      <c r="EW112" s="295" t="s">
        <v>196</v>
      </c>
      <c r="EX112" s="295" t="s">
        <v>196</v>
      </c>
      <c r="EY112" s="295" t="s">
        <v>196</v>
      </c>
      <c r="EZ112" s="295" t="s">
        <v>196</v>
      </c>
      <c r="FA112" s="295" t="s">
        <v>196</v>
      </c>
      <c r="FB112" s="295" t="s">
        <v>196</v>
      </c>
      <c r="FC112" s="295" t="s">
        <v>196</v>
      </c>
      <c r="FD112" s="295" t="s">
        <v>196</v>
      </c>
      <c r="FE112" s="295" t="s">
        <v>196</v>
      </c>
      <c r="FF112" s="295" t="s">
        <v>196</v>
      </c>
      <c r="FG112" s="295" t="s">
        <v>196</v>
      </c>
      <c r="FH112" s="295" t="s">
        <v>196</v>
      </c>
      <c r="FI112" s="295" t="s">
        <v>196</v>
      </c>
      <c r="FJ112" s="295" t="s">
        <v>196</v>
      </c>
      <c r="FK112" s="295" t="s">
        <v>196</v>
      </c>
      <c r="FL112" s="295" t="s">
        <v>196</v>
      </c>
      <c r="FM112" s="295" t="s">
        <v>196</v>
      </c>
      <c r="FN112" s="295" t="s">
        <v>196</v>
      </c>
      <c r="FO112" s="295" t="s">
        <v>196</v>
      </c>
      <c r="FP112" s="295" t="s">
        <v>196</v>
      </c>
      <c r="FQ112" s="295" t="s">
        <v>196</v>
      </c>
      <c r="FR112" s="295" t="s">
        <v>196</v>
      </c>
      <c r="FS112" s="295" t="s">
        <v>196</v>
      </c>
      <c r="FT112" s="295" t="s">
        <v>196</v>
      </c>
      <c r="FU112" s="295" t="s">
        <v>196</v>
      </c>
      <c r="FV112" s="295" t="s">
        <v>196</v>
      </c>
      <c r="FW112" s="295" t="s">
        <v>196</v>
      </c>
      <c r="FX112" s="295" t="s">
        <v>196</v>
      </c>
      <c r="FY112" s="295" t="s">
        <v>196</v>
      </c>
      <c r="FZ112" s="295" t="s">
        <v>196</v>
      </c>
      <c r="GA112" s="295" t="s">
        <v>196</v>
      </c>
      <c r="GB112" s="295" t="s">
        <v>196</v>
      </c>
      <c r="GC112" s="295" t="s">
        <v>196</v>
      </c>
      <c r="GD112" s="295" t="s">
        <v>196</v>
      </c>
      <c r="GE112" s="295" t="s">
        <v>196</v>
      </c>
      <c r="GF112" s="295" t="s">
        <v>196</v>
      </c>
      <c r="GG112" s="295" t="s">
        <v>196</v>
      </c>
      <c r="GH112" s="295" t="s">
        <v>196</v>
      </c>
      <c r="GI112" s="295" t="s">
        <v>196</v>
      </c>
      <c r="GJ112" s="295" t="s">
        <v>196</v>
      </c>
      <c r="GK112" s="295" t="s">
        <v>196</v>
      </c>
      <c r="GL112" s="295" t="s">
        <v>196</v>
      </c>
      <c r="GM112" s="295" t="s">
        <v>196</v>
      </c>
      <c r="GN112" s="295"/>
      <c r="GO112" s="295"/>
      <c r="GP112" s="295" t="s">
        <v>196</v>
      </c>
      <c r="GQ112" s="295" t="s">
        <v>196</v>
      </c>
      <c r="GR112" s="295" t="s">
        <v>196</v>
      </c>
      <c r="GS112" s="295" t="s">
        <v>196</v>
      </c>
      <c r="GT112" s="295" t="s">
        <v>196</v>
      </c>
      <c r="GU112" s="295" t="s">
        <v>196</v>
      </c>
      <c r="GV112" s="295" t="s">
        <v>196</v>
      </c>
      <c r="GW112" s="295" t="s">
        <v>196</v>
      </c>
      <c r="GX112" s="295" t="s">
        <v>196</v>
      </c>
      <c r="GY112" s="295" t="s">
        <v>196</v>
      </c>
      <c r="GZ112" s="295" t="s">
        <v>196</v>
      </c>
      <c r="HA112" s="295" t="s">
        <v>196</v>
      </c>
      <c r="HB112" s="295" t="s">
        <v>196</v>
      </c>
      <c r="HC112" s="295" t="s">
        <v>196</v>
      </c>
      <c r="HD112" s="295" t="s">
        <v>196</v>
      </c>
      <c r="HE112" s="295" t="s">
        <v>196</v>
      </c>
      <c r="HF112" s="295" t="s">
        <v>196</v>
      </c>
      <c r="HG112" s="295" t="s">
        <v>196</v>
      </c>
      <c r="HH112" s="295" t="s">
        <v>196</v>
      </c>
      <c r="HI112" s="295" t="s">
        <v>196</v>
      </c>
      <c r="HJ112" s="295" t="s">
        <v>196</v>
      </c>
      <c r="HK112" s="295" t="s">
        <v>196</v>
      </c>
      <c r="HL112" s="295" t="s">
        <v>196</v>
      </c>
      <c r="HM112" s="295" t="s">
        <v>196</v>
      </c>
      <c r="HN112" s="295" t="s">
        <v>196</v>
      </c>
      <c r="HO112" s="295" t="s">
        <v>196</v>
      </c>
      <c r="HP112" s="295" t="s">
        <v>196</v>
      </c>
      <c r="HQ112" s="295" t="s">
        <v>196</v>
      </c>
      <c r="HR112" s="295" t="s">
        <v>196</v>
      </c>
      <c r="HS112" s="295" t="s">
        <v>196</v>
      </c>
      <c r="HT112" s="295" t="s">
        <v>196</v>
      </c>
      <c r="HU112" s="295" t="s">
        <v>196</v>
      </c>
      <c r="HV112" s="295" t="s">
        <v>196</v>
      </c>
      <c r="HW112" s="295" t="s">
        <v>196</v>
      </c>
      <c r="HX112" s="295" t="s">
        <v>196</v>
      </c>
      <c r="HY112" s="295" t="s">
        <v>196</v>
      </c>
      <c r="HZ112" s="295" t="s">
        <v>196</v>
      </c>
      <c r="IA112" s="295"/>
      <c r="IB112" s="258"/>
      <c r="IE112" s="303">
        <f t="shared" si="4"/>
        <v>227</v>
      </c>
      <c r="IF112" s="303">
        <f t="shared" si="5"/>
        <v>227</v>
      </c>
      <c r="IG112" s="303">
        <f t="shared" si="6"/>
        <v>0</v>
      </c>
      <c r="IH112" s="303">
        <f t="shared" si="7"/>
        <v>0</v>
      </c>
    </row>
    <row r="113" spans="1:242" s="30" customFormat="1" x14ac:dyDescent="0.2">
      <c r="A113" s="292">
        <v>377</v>
      </c>
      <c r="B113" s="292" t="s">
        <v>2783</v>
      </c>
      <c r="C113" s="292"/>
      <c r="D113" s="292"/>
      <c r="E113" s="293">
        <v>39814</v>
      </c>
      <c r="F113" s="295" t="s">
        <v>196</v>
      </c>
      <c r="G113" s="295" t="s">
        <v>196</v>
      </c>
      <c r="H113" s="295" t="s">
        <v>196</v>
      </c>
      <c r="I113" s="295" t="s">
        <v>196</v>
      </c>
      <c r="J113" s="295" t="s">
        <v>196</v>
      </c>
      <c r="K113" s="295" t="s">
        <v>196</v>
      </c>
      <c r="L113" s="295" t="s">
        <v>196</v>
      </c>
      <c r="M113" s="295" t="s">
        <v>196</v>
      </c>
      <c r="N113" s="295" t="s">
        <v>196</v>
      </c>
      <c r="O113" s="295" t="s">
        <v>196</v>
      </c>
      <c r="P113" s="295" t="s">
        <v>196</v>
      </c>
      <c r="Q113" s="295" t="s">
        <v>196</v>
      </c>
      <c r="R113" s="295" t="s">
        <v>196</v>
      </c>
      <c r="S113" s="295" t="s">
        <v>196</v>
      </c>
      <c r="T113" s="295" t="s">
        <v>196</v>
      </c>
      <c r="U113" s="295" t="s">
        <v>196</v>
      </c>
      <c r="V113" s="295" t="s">
        <v>196</v>
      </c>
      <c r="W113" s="295" t="s">
        <v>196</v>
      </c>
      <c r="X113" s="295" t="s">
        <v>196</v>
      </c>
      <c r="Y113" s="295" t="s">
        <v>196</v>
      </c>
      <c r="Z113" s="295" t="s">
        <v>196</v>
      </c>
      <c r="AA113" s="295" t="s">
        <v>196</v>
      </c>
      <c r="AB113" s="295" t="s">
        <v>196</v>
      </c>
      <c r="AC113" s="295" t="s">
        <v>196</v>
      </c>
      <c r="AD113" s="295" t="s">
        <v>196</v>
      </c>
      <c r="AE113" s="295" t="s">
        <v>196</v>
      </c>
      <c r="AF113" s="295" t="s">
        <v>196</v>
      </c>
      <c r="AG113" s="295" t="s">
        <v>196</v>
      </c>
      <c r="AH113" s="295" t="s">
        <v>196</v>
      </c>
      <c r="AI113" s="295" t="s">
        <v>196</v>
      </c>
      <c r="AJ113" s="295" t="s">
        <v>196</v>
      </c>
      <c r="AK113" s="295" t="s">
        <v>196</v>
      </c>
      <c r="AL113" s="295" t="s">
        <v>196</v>
      </c>
      <c r="AM113" s="295" t="s">
        <v>196</v>
      </c>
      <c r="AN113" s="295" t="s">
        <v>196</v>
      </c>
      <c r="AO113" s="295" t="s">
        <v>196</v>
      </c>
      <c r="AP113" s="295" t="s">
        <v>196</v>
      </c>
      <c r="AQ113" s="295" t="s">
        <v>196</v>
      </c>
      <c r="AR113" s="295" t="s">
        <v>196</v>
      </c>
      <c r="AS113" s="295" t="s">
        <v>196</v>
      </c>
      <c r="AT113" s="295" t="s">
        <v>196</v>
      </c>
      <c r="AU113" s="295" t="s">
        <v>196</v>
      </c>
      <c r="AV113" s="295" t="s">
        <v>196</v>
      </c>
      <c r="AW113" s="295" t="s">
        <v>196</v>
      </c>
      <c r="AX113" s="295" t="s">
        <v>196</v>
      </c>
      <c r="AY113" s="295" t="s">
        <v>196</v>
      </c>
      <c r="AZ113" s="295" t="s">
        <v>196</v>
      </c>
      <c r="BA113" s="295" t="s">
        <v>196</v>
      </c>
      <c r="BB113" s="295" t="s">
        <v>196</v>
      </c>
      <c r="BC113" s="295" t="s">
        <v>196</v>
      </c>
      <c r="BD113" s="295" t="s">
        <v>196</v>
      </c>
      <c r="BE113" s="295" t="s">
        <v>196</v>
      </c>
      <c r="BF113" s="295" t="s">
        <v>196</v>
      </c>
      <c r="BG113" s="295" t="s">
        <v>196</v>
      </c>
      <c r="BH113" s="295" t="s">
        <v>196</v>
      </c>
      <c r="BI113" s="295" t="s">
        <v>196</v>
      </c>
      <c r="BJ113" s="295" t="s">
        <v>196</v>
      </c>
      <c r="BK113" s="295" t="s">
        <v>196</v>
      </c>
      <c r="BL113" s="295" t="s">
        <v>196</v>
      </c>
      <c r="BM113" s="295" t="s">
        <v>196</v>
      </c>
      <c r="BN113" s="295" t="s">
        <v>196</v>
      </c>
      <c r="BO113" s="295" t="s">
        <v>196</v>
      </c>
      <c r="BP113" s="295" t="s">
        <v>196</v>
      </c>
      <c r="BQ113" s="295" t="s">
        <v>196</v>
      </c>
      <c r="BR113" s="295" t="s">
        <v>196</v>
      </c>
      <c r="BS113" s="295" t="s">
        <v>196</v>
      </c>
      <c r="BT113" s="295" t="s">
        <v>196</v>
      </c>
      <c r="BU113" s="295" t="s">
        <v>196</v>
      </c>
      <c r="BV113" s="295" t="s">
        <v>196</v>
      </c>
      <c r="BW113" s="295" t="s">
        <v>196</v>
      </c>
      <c r="BX113" s="295" t="s">
        <v>196</v>
      </c>
      <c r="BY113" s="295" t="s">
        <v>196</v>
      </c>
      <c r="BZ113" s="295" t="s">
        <v>196</v>
      </c>
      <c r="CA113" s="295" t="s">
        <v>196</v>
      </c>
      <c r="CB113" s="295" t="s">
        <v>196</v>
      </c>
      <c r="CC113" s="295" t="s">
        <v>196</v>
      </c>
      <c r="CD113" s="295" t="s">
        <v>196</v>
      </c>
      <c r="CE113" s="295" t="s">
        <v>196</v>
      </c>
      <c r="CF113" s="295" t="s">
        <v>196</v>
      </c>
      <c r="CG113" s="295" t="s">
        <v>196</v>
      </c>
      <c r="CH113" s="295" t="s">
        <v>196</v>
      </c>
      <c r="CI113" s="295" t="s">
        <v>196</v>
      </c>
      <c r="CJ113" s="295" t="s">
        <v>196</v>
      </c>
      <c r="CK113" s="295" t="s">
        <v>196</v>
      </c>
      <c r="CL113" s="295" t="s">
        <v>196</v>
      </c>
      <c r="CM113" s="295" t="s">
        <v>196</v>
      </c>
      <c r="CN113" s="295" t="s">
        <v>196</v>
      </c>
      <c r="CO113" s="295" t="s">
        <v>196</v>
      </c>
      <c r="CP113" s="295" t="s">
        <v>196</v>
      </c>
      <c r="CQ113" s="295" t="s">
        <v>196</v>
      </c>
      <c r="CR113" s="295" t="s">
        <v>196</v>
      </c>
      <c r="CS113" s="295" t="s">
        <v>196</v>
      </c>
      <c r="CT113" s="295" t="s">
        <v>196</v>
      </c>
      <c r="CU113" s="295" t="s">
        <v>196</v>
      </c>
      <c r="CV113" s="295" t="s">
        <v>196</v>
      </c>
      <c r="CW113" s="295" t="s">
        <v>196</v>
      </c>
      <c r="CX113" s="295" t="s">
        <v>196</v>
      </c>
      <c r="CY113" s="295" t="s">
        <v>196</v>
      </c>
      <c r="CZ113" s="295" t="s">
        <v>196</v>
      </c>
      <c r="DA113" s="295" t="s">
        <v>196</v>
      </c>
      <c r="DB113" s="295" t="s">
        <v>196</v>
      </c>
      <c r="DC113" s="295" t="s">
        <v>196</v>
      </c>
      <c r="DD113" s="295" t="s">
        <v>196</v>
      </c>
      <c r="DE113" s="295" t="s">
        <v>196</v>
      </c>
      <c r="DF113" s="295" t="s">
        <v>196</v>
      </c>
      <c r="DG113" s="295" t="s">
        <v>196</v>
      </c>
      <c r="DH113" s="295" t="s">
        <v>196</v>
      </c>
      <c r="DI113" s="295" t="s">
        <v>196</v>
      </c>
      <c r="DJ113" s="295" t="s">
        <v>196</v>
      </c>
      <c r="DK113" s="295" t="s">
        <v>196</v>
      </c>
      <c r="DL113" s="295" t="s">
        <v>196</v>
      </c>
      <c r="DM113" s="295" t="s">
        <v>196</v>
      </c>
      <c r="DN113" s="295" t="s">
        <v>196</v>
      </c>
      <c r="DO113" s="295" t="s">
        <v>196</v>
      </c>
      <c r="DP113" s="295" t="s">
        <v>196</v>
      </c>
      <c r="DQ113" s="295" t="s">
        <v>196</v>
      </c>
      <c r="DR113" s="295" t="s">
        <v>196</v>
      </c>
      <c r="DS113" s="295" t="s">
        <v>196</v>
      </c>
      <c r="DT113" s="295" t="s">
        <v>196</v>
      </c>
      <c r="DU113" s="295" t="s">
        <v>196</v>
      </c>
      <c r="DV113" s="295" t="s">
        <v>196</v>
      </c>
      <c r="DW113" s="295" t="s">
        <v>196</v>
      </c>
      <c r="DX113" s="295" t="s">
        <v>196</v>
      </c>
      <c r="DY113" s="295" t="s">
        <v>196</v>
      </c>
      <c r="DZ113" s="295" t="s">
        <v>196</v>
      </c>
      <c r="EA113" s="295" t="s">
        <v>196</v>
      </c>
      <c r="EB113" s="295" t="s">
        <v>196</v>
      </c>
      <c r="EC113" s="295" t="s">
        <v>196</v>
      </c>
      <c r="ED113" s="295" t="s">
        <v>196</v>
      </c>
      <c r="EE113" s="295" t="s">
        <v>196</v>
      </c>
      <c r="EF113" s="295" t="s">
        <v>196</v>
      </c>
      <c r="EG113" s="295" t="s">
        <v>196</v>
      </c>
      <c r="EH113" s="295" t="s">
        <v>196</v>
      </c>
      <c r="EI113" s="295" t="s">
        <v>196</v>
      </c>
      <c r="EJ113" s="295" t="s">
        <v>196</v>
      </c>
      <c r="EK113" s="295" t="s">
        <v>196</v>
      </c>
      <c r="EL113" s="295" t="s">
        <v>196</v>
      </c>
      <c r="EM113" s="295" t="s">
        <v>196</v>
      </c>
      <c r="EN113" s="295" t="s">
        <v>196</v>
      </c>
      <c r="EO113" s="295" t="s">
        <v>196</v>
      </c>
      <c r="EP113" s="295" t="s">
        <v>196</v>
      </c>
      <c r="EQ113" s="295" t="s">
        <v>196</v>
      </c>
      <c r="ER113" s="295" t="s">
        <v>196</v>
      </c>
      <c r="ES113" s="295" t="s">
        <v>196</v>
      </c>
      <c r="ET113" s="295" t="s">
        <v>196</v>
      </c>
      <c r="EU113" s="295" t="s">
        <v>196</v>
      </c>
      <c r="EV113" s="295" t="s">
        <v>196</v>
      </c>
      <c r="EW113" s="295" t="s">
        <v>196</v>
      </c>
      <c r="EX113" s="295" t="s">
        <v>196</v>
      </c>
      <c r="EY113" s="295" t="s">
        <v>196</v>
      </c>
      <c r="EZ113" s="295" t="s">
        <v>196</v>
      </c>
      <c r="FA113" s="295" t="s">
        <v>196</v>
      </c>
      <c r="FB113" s="295" t="s">
        <v>196</v>
      </c>
      <c r="FC113" s="295" t="s">
        <v>196</v>
      </c>
      <c r="FD113" s="295" t="s">
        <v>196</v>
      </c>
      <c r="FE113" s="295" t="s">
        <v>196</v>
      </c>
      <c r="FF113" s="295" t="s">
        <v>196</v>
      </c>
      <c r="FG113" s="295" t="s">
        <v>196</v>
      </c>
      <c r="FH113" s="295" t="s">
        <v>196</v>
      </c>
      <c r="FI113" s="295" t="s">
        <v>196</v>
      </c>
      <c r="FJ113" s="295" t="s">
        <v>196</v>
      </c>
      <c r="FK113" s="295" t="s">
        <v>196</v>
      </c>
      <c r="FL113" s="295" t="s">
        <v>196</v>
      </c>
      <c r="FM113" s="295" t="s">
        <v>196</v>
      </c>
      <c r="FN113" s="295" t="s">
        <v>196</v>
      </c>
      <c r="FO113" s="295" t="s">
        <v>196</v>
      </c>
      <c r="FP113" s="295" t="s">
        <v>196</v>
      </c>
      <c r="FQ113" s="295" t="s">
        <v>196</v>
      </c>
      <c r="FR113" s="295" t="s">
        <v>196</v>
      </c>
      <c r="FS113" s="295" t="s">
        <v>196</v>
      </c>
      <c r="FT113" s="295" t="s">
        <v>196</v>
      </c>
      <c r="FU113" s="295" t="s">
        <v>196</v>
      </c>
      <c r="FV113" s="295" t="s">
        <v>196</v>
      </c>
      <c r="FW113" s="295" t="s">
        <v>196</v>
      </c>
      <c r="FX113" s="295" t="s">
        <v>196</v>
      </c>
      <c r="FY113" s="295" t="s">
        <v>196</v>
      </c>
      <c r="FZ113" s="295" t="s">
        <v>196</v>
      </c>
      <c r="GA113" s="295" t="s">
        <v>196</v>
      </c>
      <c r="GB113" s="295" t="s">
        <v>196</v>
      </c>
      <c r="GC113" s="295" t="s">
        <v>196</v>
      </c>
      <c r="GD113" s="295" t="s">
        <v>196</v>
      </c>
      <c r="GE113" s="295" t="s">
        <v>196</v>
      </c>
      <c r="GF113" s="295" t="s">
        <v>196</v>
      </c>
      <c r="GG113" s="295" t="s">
        <v>196</v>
      </c>
      <c r="GH113" s="295" t="s">
        <v>196</v>
      </c>
      <c r="GI113" s="295" t="s">
        <v>196</v>
      </c>
      <c r="GJ113" s="295" t="s">
        <v>196</v>
      </c>
      <c r="GK113" s="295" t="s">
        <v>196</v>
      </c>
      <c r="GL113" s="295" t="s">
        <v>196</v>
      </c>
      <c r="GM113" s="295" t="s">
        <v>196</v>
      </c>
      <c r="GN113" s="295"/>
      <c r="GO113" s="295"/>
      <c r="GP113" s="295" t="s">
        <v>196</v>
      </c>
      <c r="GQ113" s="295" t="s">
        <v>196</v>
      </c>
      <c r="GR113" s="295" t="s">
        <v>196</v>
      </c>
      <c r="GS113" s="295" t="s">
        <v>196</v>
      </c>
      <c r="GT113" s="295" t="s">
        <v>196</v>
      </c>
      <c r="GU113" s="295" t="s">
        <v>196</v>
      </c>
      <c r="GV113" s="295" t="s">
        <v>196</v>
      </c>
      <c r="GW113" s="295" t="s">
        <v>196</v>
      </c>
      <c r="GX113" s="295" t="s">
        <v>196</v>
      </c>
      <c r="GY113" s="295" t="s">
        <v>196</v>
      </c>
      <c r="GZ113" s="295" t="s">
        <v>196</v>
      </c>
      <c r="HA113" s="295" t="s">
        <v>196</v>
      </c>
      <c r="HB113" s="295" t="s">
        <v>196</v>
      </c>
      <c r="HC113" s="295" t="s">
        <v>196</v>
      </c>
      <c r="HD113" s="295" t="s">
        <v>196</v>
      </c>
      <c r="HE113" s="295" t="s">
        <v>196</v>
      </c>
      <c r="HF113" s="295" t="s">
        <v>196</v>
      </c>
      <c r="HG113" s="295" t="s">
        <v>196</v>
      </c>
      <c r="HH113" s="295" t="s">
        <v>196</v>
      </c>
      <c r="HI113" s="295" t="s">
        <v>196</v>
      </c>
      <c r="HJ113" s="295" t="s">
        <v>196</v>
      </c>
      <c r="HK113" s="295" t="s">
        <v>196</v>
      </c>
      <c r="HL113" s="295" t="s">
        <v>196</v>
      </c>
      <c r="HM113" s="295" t="s">
        <v>196</v>
      </c>
      <c r="HN113" s="295" t="s">
        <v>196</v>
      </c>
      <c r="HO113" s="295" t="s">
        <v>196</v>
      </c>
      <c r="HP113" s="295" t="s">
        <v>196</v>
      </c>
      <c r="HQ113" s="295" t="s">
        <v>196</v>
      </c>
      <c r="HR113" s="295" t="s">
        <v>196</v>
      </c>
      <c r="HS113" s="295" t="s">
        <v>196</v>
      </c>
      <c r="HT113" s="295" t="s">
        <v>196</v>
      </c>
      <c r="HU113" s="295" t="s">
        <v>196</v>
      </c>
      <c r="HV113" s="295" t="s">
        <v>196</v>
      </c>
      <c r="HW113" s="295" t="s">
        <v>196</v>
      </c>
      <c r="HX113" s="295" t="s">
        <v>196</v>
      </c>
      <c r="HY113" s="295" t="s">
        <v>196</v>
      </c>
      <c r="HZ113" s="295" t="s">
        <v>196</v>
      </c>
      <c r="IA113" s="295"/>
      <c r="IB113" s="258"/>
      <c r="IE113" s="303">
        <f t="shared" si="4"/>
        <v>227</v>
      </c>
      <c r="IF113" s="303">
        <f t="shared" si="5"/>
        <v>227</v>
      </c>
      <c r="IG113" s="303">
        <f t="shared" si="6"/>
        <v>0</v>
      </c>
      <c r="IH113" s="303">
        <f t="shared" si="7"/>
        <v>0</v>
      </c>
    </row>
    <row r="114" spans="1:242" s="30" customFormat="1" x14ac:dyDescent="0.2">
      <c r="A114" s="292">
        <v>378</v>
      </c>
      <c r="B114" s="292" t="s">
        <v>2784</v>
      </c>
      <c r="C114" s="292"/>
      <c r="D114" s="292"/>
      <c r="E114" s="293">
        <v>39814</v>
      </c>
      <c r="F114" s="295" t="s">
        <v>196</v>
      </c>
      <c r="G114" s="295" t="s">
        <v>196</v>
      </c>
      <c r="H114" s="295" t="s">
        <v>196</v>
      </c>
      <c r="I114" s="295" t="s">
        <v>196</v>
      </c>
      <c r="J114" s="295" t="s">
        <v>196</v>
      </c>
      <c r="K114" s="295" t="s">
        <v>196</v>
      </c>
      <c r="L114" s="295" t="s">
        <v>196</v>
      </c>
      <c r="M114" s="295" t="s">
        <v>196</v>
      </c>
      <c r="N114" s="295" t="s">
        <v>196</v>
      </c>
      <c r="O114" s="295" t="s">
        <v>196</v>
      </c>
      <c r="P114" s="295" t="s">
        <v>196</v>
      </c>
      <c r="Q114" s="295" t="s">
        <v>196</v>
      </c>
      <c r="R114" s="295" t="s">
        <v>196</v>
      </c>
      <c r="S114" s="295" t="s">
        <v>196</v>
      </c>
      <c r="T114" s="295" t="s">
        <v>196</v>
      </c>
      <c r="U114" s="295" t="s">
        <v>196</v>
      </c>
      <c r="V114" s="295" t="s">
        <v>196</v>
      </c>
      <c r="W114" s="295" t="s">
        <v>196</v>
      </c>
      <c r="X114" s="295" t="s">
        <v>196</v>
      </c>
      <c r="Y114" s="295" t="s">
        <v>196</v>
      </c>
      <c r="Z114" s="295" t="s">
        <v>196</v>
      </c>
      <c r="AA114" s="295" t="s">
        <v>196</v>
      </c>
      <c r="AB114" s="295" t="s">
        <v>196</v>
      </c>
      <c r="AC114" s="295" t="s">
        <v>196</v>
      </c>
      <c r="AD114" s="295" t="s">
        <v>196</v>
      </c>
      <c r="AE114" s="295" t="s">
        <v>196</v>
      </c>
      <c r="AF114" s="295" t="s">
        <v>196</v>
      </c>
      <c r="AG114" s="295" t="s">
        <v>196</v>
      </c>
      <c r="AH114" s="295" t="s">
        <v>196</v>
      </c>
      <c r="AI114" s="295" t="s">
        <v>196</v>
      </c>
      <c r="AJ114" s="295" t="s">
        <v>196</v>
      </c>
      <c r="AK114" s="295" t="s">
        <v>196</v>
      </c>
      <c r="AL114" s="295" t="s">
        <v>196</v>
      </c>
      <c r="AM114" s="295" t="s">
        <v>196</v>
      </c>
      <c r="AN114" s="295" t="s">
        <v>196</v>
      </c>
      <c r="AO114" s="295" t="s">
        <v>196</v>
      </c>
      <c r="AP114" s="295" t="s">
        <v>196</v>
      </c>
      <c r="AQ114" s="295" t="s">
        <v>196</v>
      </c>
      <c r="AR114" s="295" t="s">
        <v>196</v>
      </c>
      <c r="AS114" s="295" t="s">
        <v>196</v>
      </c>
      <c r="AT114" s="295" t="s">
        <v>196</v>
      </c>
      <c r="AU114" s="295" t="s">
        <v>196</v>
      </c>
      <c r="AV114" s="295" t="s">
        <v>196</v>
      </c>
      <c r="AW114" s="295" t="s">
        <v>196</v>
      </c>
      <c r="AX114" s="295" t="s">
        <v>196</v>
      </c>
      <c r="AY114" s="295" t="s">
        <v>196</v>
      </c>
      <c r="AZ114" s="295" t="s">
        <v>196</v>
      </c>
      <c r="BA114" s="295" t="s">
        <v>196</v>
      </c>
      <c r="BB114" s="295" t="s">
        <v>196</v>
      </c>
      <c r="BC114" s="295" t="s">
        <v>196</v>
      </c>
      <c r="BD114" s="295" t="s">
        <v>196</v>
      </c>
      <c r="BE114" s="295" t="s">
        <v>196</v>
      </c>
      <c r="BF114" s="295" t="s">
        <v>196</v>
      </c>
      <c r="BG114" s="295" t="s">
        <v>196</v>
      </c>
      <c r="BH114" s="295" t="s">
        <v>196</v>
      </c>
      <c r="BI114" s="295" t="s">
        <v>196</v>
      </c>
      <c r="BJ114" s="295" t="s">
        <v>196</v>
      </c>
      <c r="BK114" s="295" t="s">
        <v>196</v>
      </c>
      <c r="BL114" s="295" t="s">
        <v>196</v>
      </c>
      <c r="BM114" s="295" t="s">
        <v>196</v>
      </c>
      <c r="BN114" s="295" t="s">
        <v>196</v>
      </c>
      <c r="BO114" s="295" t="s">
        <v>196</v>
      </c>
      <c r="BP114" s="295" t="s">
        <v>196</v>
      </c>
      <c r="BQ114" s="295" t="s">
        <v>196</v>
      </c>
      <c r="BR114" s="295" t="s">
        <v>196</v>
      </c>
      <c r="BS114" s="295" t="s">
        <v>196</v>
      </c>
      <c r="BT114" s="295" t="s">
        <v>196</v>
      </c>
      <c r="BU114" s="295" t="s">
        <v>196</v>
      </c>
      <c r="BV114" s="295" t="s">
        <v>196</v>
      </c>
      <c r="BW114" s="295" t="s">
        <v>196</v>
      </c>
      <c r="BX114" s="295" t="s">
        <v>196</v>
      </c>
      <c r="BY114" s="295" t="s">
        <v>196</v>
      </c>
      <c r="BZ114" s="295" t="s">
        <v>196</v>
      </c>
      <c r="CA114" s="295" t="s">
        <v>196</v>
      </c>
      <c r="CB114" s="295" t="s">
        <v>196</v>
      </c>
      <c r="CC114" s="295" t="s">
        <v>196</v>
      </c>
      <c r="CD114" s="295" t="s">
        <v>196</v>
      </c>
      <c r="CE114" s="295" t="s">
        <v>196</v>
      </c>
      <c r="CF114" s="295" t="s">
        <v>196</v>
      </c>
      <c r="CG114" s="295" t="s">
        <v>196</v>
      </c>
      <c r="CH114" s="295" t="s">
        <v>196</v>
      </c>
      <c r="CI114" s="295" t="s">
        <v>196</v>
      </c>
      <c r="CJ114" s="295" t="s">
        <v>196</v>
      </c>
      <c r="CK114" s="295" t="s">
        <v>196</v>
      </c>
      <c r="CL114" s="295" t="s">
        <v>196</v>
      </c>
      <c r="CM114" s="295" t="s">
        <v>196</v>
      </c>
      <c r="CN114" s="295" t="s">
        <v>196</v>
      </c>
      <c r="CO114" s="295" t="s">
        <v>196</v>
      </c>
      <c r="CP114" s="295" t="s">
        <v>196</v>
      </c>
      <c r="CQ114" s="295" t="s">
        <v>196</v>
      </c>
      <c r="CR114" s="295" t="s">
        <v>196</v>
      </c>
      <c r="CS114" s="295" t="s">
        <v>196</v>
      </c>
      <c r="CT114" s="295" t="s">
        <v>196</v>
      </c>
      <c r="CU114" s="295" t="s">
        <v>196</v>
      </c>
      <c r="CV114" s="295" t="s">
        <v>196</v>
      </c>
      <c r="CW114" s="295" t="s">
        <v>196</v>
      </c>
      <c r="CX114" s="295" t="s">
        <v>196</v>
      </c>
      <c r="CY114" s="295" t="s">
        <v>196</v>
      </c>
      <c r="CZ114" s="295" t="s">
        <v>196</v>
      </c>
      <c r="DA114" s="295" t="s">
        <v>196</v>
      </c>
      <c r="DB114" s="295" t="s">
        <v>196</v>
      </c>
      <c r="DC114" s="295" t="s">
        <v>196</v>
      </c>
      <c r="DD114" s="295" t="s">
        <v>196</v>
      </c>
      <c r="DE114" s="295" t="s">
        <v>196</v>
      </c>
      <c r="DF114" s="295" t="s">
        <v>196</v>
      </c>
      <c r="DG114" s="295" t="s">
        <v>196</v>
      </c>
      <c r="DH114" s="295" t="s">
        <v>196</v>
      </c>
      <c r="DI114" s="295" t="s">
        <v>196</v>
      </c>
      <c r="DJ114" s="295" t="s">
        <v>196</v>
      </c>
      <c r="DK114" s="295" t="s">
        <v>196</v>
      </c>
      <c r="DL114" s="295" t="s">
        <v>196</v>
      </c>
      <c r="DM114" s="295" t="s">
        <v>196</v>
      </c>
      <c r="DN114" s="295" t="s">
        <v>196</v>
      </c>
      <c r="DO114" s="295" t="s">
        <v>196</v>
      </c>
      <c r="DP114" s="295" t="s">
        <v>196</v>
      </c>
      <c r="DQ114" s="295" t="s">
        <v>196</v>
      </c>
      <c r="DR114" s="295" t="s">
        <v>196</v>
      </c>
      <c r="DS114" s="295" t="s">
        <v>196</v>
      </c>
      <c r="DT114" s="295" t="s">
        <v>196</v>
      </c>
      <c r="DU114" s="295" t="s">
        <v>196</v>
      </c>
      <c r="DV114" s="295" t="s">
        <v>196</v>
      </c>
      <c r="DW114" s="295" t="s">
        <v>196</v>
      </c>
      <c r="DX114" s="295" t="s">
        <v>196</v>
      </c>
      <c r="DY114" s="295" t="s">
        <v>196</v>
      </c>
      <c r="DZ114" s="295" t="s">
        <v>196</v>
      </c>
      <c r="EA114" s="295" t="s">
        <v>196</v>
      </c>
      <c r="EB114" s="295" t="s">
        <v>196</v>
      </c>
      <c r="EC114" s="295" t="s">
        <v>196</v>
      </c>
      <c r="ED114" s="295" t="s">
        <v>196</v>
      </c>
      <c r="EE114" s="295" t="s">
        <v>196</v>
      </c>
      <c r="EF114" s="295" t="s">
        <v>196</v>
      </c>
      <c r="EG114" s="295" t="s">
        <v>196</v>
      </c>
      <c r="EH114" s="295" t="s">
        <v>196</v>
      </c>
      <c r="EI114" s="295" t="s">
        <v>196</v>
      </c>
      <c r="EJ114" s="295" t="s">
        <v>196</v>
      </c>
      <c r="EK114" s="295" t="s">
        <v>196</v>
      </c>
      <c r="EL114" s="295" t="s">
        <v>196</v>
      </c>
      <c r="EM114" s="295" t="s">
        <v>196</v>
      </c>
      <c r="EN114" s="295" t="s">
        <v>196</v>
      </c>
      <c r="EO114" s="295" t="s">
        <v>196</v>
      </c>
      <c r="EP114" s="295" t="s">
        <v>196</v>
      </c>
      <c r="EQ114" s="295" t="s">
        <v>196</v>
      </c>
      <c r="ER114" s="295" t="s">
        <v>196</v>
      </c>
      <c r="ES114" s="295" t="s">
        <v>196</v>
      </c>
      <c r="ET114" s="295" t="s">
        <v>196</v>
      </c>
      <c r="EU114" s="295" t="s">
        <v>196</v>
      </c>
      <c r="EV114" s="295" t="s">
        <v>196</v>
      </c>
      <c r="EW114" s="295" t="s">
        <v>196</v>
      </c>
      <c r="EX114" s="295" t="s">
        <v>196</v>
      </c>
      <c r="EY114" s="295" t="s">
        <v>196</v>
      </c>
      <c r="EZ114" s="295" t="s">
        <v>196</v>
      </c>
      <c r="FA114" s="295" t="s">
        <v>196</v>
      </c>
      <c r="FB114" s="295" t="s">
        <v>196</v>
      </c>
      <c r="FC114" s="295" t="s">
        <v>196</v>
      </c>
      <c r="FD114" s="295" t="s">
        <v>196</v>
      </c>
      <c r="FE114" s="295" t="s">
        <v>196</v>
      </c>
      <c r="FF114" s="295" t="s">
        <v>196</v>
      </c>
      <c r="FG114" s="295" t="s">
        <v>196</v>
      </c>
      <c r="FH114" s="295" t="s">
        <v>196</v>
      </c>
      <c r="FI114" s="295" t="s">
        <v>196</v>
      </c>
      <c r="FJ114" s="295" t="s">
        <v>196</v>
      </c>
      <c r="FK114" s="295" t="s">
        <v>196</v>
      </c>
      <c r="FL114" s="295" t="s">
        <v>196</v>
      </c>
      <c r="FM114" s="295" t="s">
        <v>196</v>
      </c>
      <c r="FN114" s="295" t="s">
        <v>196</v>
      </c>
      <c r="FO114" s="295" t="s">
        <v>196</v>
      </c>
      <c r="FP114" s="295" t="s">
        <v>196</v>
      </c>
      <c r="FQ114" s="295" t="s">
        <v>196</v>
      </c>
      <c r="FR114" s="295" t="s">
        <v>196</v>
      </c>
      <c r="FS114" s="295" t="s">
        <v>196</v>
      </c>
      <c r="FT114" s="295" t="s">
        <v>196</v>
      </c>
      <c r="FU114" s="295" t="s">
        <v>196</v>
      </c>
      <c r="FV114" s="295" t="s">
        <v>196</v>
      </c>
      <c r="FW114" s="295" t="s">
        <v>196</v>
      </c>
      <c r="FX114" s="295" t="s">
        <v>196</v>
      </c>
      <c r="FY114" s="295" t="s">
        <v>196</v>
      </c>
      <c r="FZ114" s="295" t="s">
        <v>196</v>
      </c>
      <c r="GA114" s="295" t="s">
        <v>196</v>
      </c>
      <c r="GB114" s="295" t="s">
        <v>196</v>
      </c>
      <c r="GC114" s="295" t="s">
        <v>196</v>
      </c>
      <c r="GD114" s="295" t="s">
        <v>196</v>
      </c>
      <c r="GE114" s="295" t="s">
        <v>196</v>
      </c>
      <c r="GF114" s="295" t="s">
        <v>196</v>
      </c>
      <c r="GG114" s="295" t="s">
        <v>196</v>
      </c>
      <c r="GH114" s="295" t="s">
        <v>196</v>
      </c>
      <c r="GI114" s="295" t="s">
        <v>196</v>
      </c>
      <c r="GJ114" s="295" t="s">
        <v>196</v>
      </c>
      <c r="GK114" s="295" t="s">
        <v>196</v>
      </c>
      <c r="GL114" s="295" t="s">
        <v>196</v>
      </c>
      <c r="GM114" s="295" t="s">
        <v>196</v>
      </c>
      <c r="GN114" s="295"/>
      <c r="GO114" s="295"/>
      <c r="GP114" s="295" t="s">
        <v>196</v>
      </c>
      <c r="GQ114" s="295" t="s">
        <v>196</v>
      </c>
      <c r="GR114" s="295" t="s">
        <v>196</v>
      </c>
      <c r="GS114" s="295" t="s">
        <v>196</v>
      </c>
      <c r="GT114" s="295" t="s">
        <v>196</v>
      </c>
      <c r="GU114" s="295" t="s">
        <v>196</v>
      </c>
      <c r="GV114" s="295" t="s">
        <v>196</v>
      </c>
      <c r="GW114" s="295" t="s">
        <v>196</v>
      </c>
      <c r="GX114" s="295" t="s">
        <v>196</v>
      </c>
      <c r="GY114" s="295" t="s">
        <v>196</v>
      </c>
      <c r="GZ114" s="295" t="s">
        <v>196</v>
      </c>
      <c r="HA114" s="295" t="s">
        <v>196</v>
      </c>
      <c r="HB114" s="295" t="s">
        <v>196</v>
      </c>
      <c r="HC114" s="295" t="s">
        <v>196</v>
      </c>
      <c r="HD114" s="295" t="s">
        <v>196</v>
      </c>
      <c r="HE114" s="295" t="s">
        <v>196</v>
      </c>
      <c r="HF114" s="295" t="s">
        <v>196</v>
      </c>
      <c r="HG114" s="295" t="s">
        <v>196</v>
      </c>
      <c r="HH114" s="295" t="s">
        <v>196</v>
      </c>
      <c r="HI114" s="295" t="s">
        <v>196</v>
      </c>
      <c r="HJ114" s="295" t="s">
        <v>196</v>
      </c>
      <c r="HK114" s="295" t="s">
        <v>196</v>
      </c>
      <c r="HL114" s="295" t="s">
        <v>196</v>
      </c>
      <c r="HM114" s="295" t="s">
        <v>196</v>
      </c>
      <c r="HN114" s="295" t="s">
        <v>196</v>
      </c>
      <c r="HO114" s="295" t="s">
        <v>196</v>
      </c>
      <c r="HP114" s="295" t="s">
        <v>196</v>
      </c>
      <c r="HQ114" s="295" t="s">
        <v>196</v>
      </c>
      <c r="HR114" s="295" t="s">
        <v>196</v>
      </c>
      <c r="HS114" s="295" t="s">
        <v>196</v>
      </c>
      <c r="HT114" s="295" t="s">
        <v>196</v>
      </c>
      <c r="HU114" s="295" t="s">
        <v>196</v>
      </c>
      <c r="HV114" s="295" t="s">
        <v>196</v>
      </c>
      <c r="HW114" s="295" t="s">
        <v>196</v>
      </c>
      <c r="HX114" s="295" t="s">
        <v>196</v>
      </c>
      <c r="HY114" s="295" t="s">
        <v>196</v>
      </c>
      <c r="HZ114" s="295" t="s">
        <v>196</v>
      </c>
      <c r="IA114" s="295"/>
      <c r="IB114" s="258"/>
      <c r="IE114" s="303">
        <f t="shared" si="4"/>
        <v>227</v>
      </c>
      <c r="IF114" s="303">
        <f t="shared" si="5"/>
        <v>227</v>
      </c>
      <c r="IG114" s="303">
        <f t="shared" si="6"/>
        <v>0</v>
      </c>
      <c r="IH114" s="303">
        <f t="shared" si="7"/>
        <v>0</v>
      </c>
    </row>
    <row r="115" spans="1:242" s="30" customFormat="1" x14ac:dyDescent="0.2">
      <c r="A115" s="292">
        <v>379</v>
      </c>
      <c r="B115" s="292" t="s">
        <v>2785</v>
      </c>
      <c r="C115" s="292"/>
      <c r="D115" s="292"/>
      <c r="E115" s="293">
        <v>39814</v>
      </c>
      <c r="F115" s="295" t="s">
        <v>196</v>
      </c>
      <c r="G115" s="295" t="s">
        <v>196</v>
      </c>
      <c r="H115" s="295" t="s">
        <v>196</v>
      </c>
      <c r="I115" s="295" t="s">
        <v>196</v>
      </c>
      <c r="J115" s="295" t="s">
        <v>196</v>
      </c>
      <c r="K115" s="295" t="s">
        <v>196</v>
      </c>
      <c r="L115" s="295" t="s">
        <v>196</v>
      </c>
      <c r="M115" s="295" t="s">
        <v>196</v>
      </c>
      <c r="N115" s="295" t="s">
        <v>196</v>
      </c>
      <c r="O115" s="295" t="s">
        <v>196</v>
      </c>
      <c r="P115" s="295" t="s">
        <v>196</v>
      </c>
      <c r="Q115" s="295" t="s">
        <v>196</v>
      </c>
      <c r="R115" s="295" t="s">
        <v>196</v>
      </c>
      <c r="S115" s="295" t="s">
        <v>196</v>
      </c>
      <c r="T115" s="295" t="s">
        <v>196</v>
      </c>
      <c r="U115" s="295" t="s">
        <v>196</v>
      </c>
      <c r="V115" s="295" t="s">
        <v>196</v>
      </c>
      <c r="W115" s="295" t="s">
        <v>196</v>
      </c>
      <c r="X115" s="295" t="s">
        <v>196</v>
      </c>
      <c r="Y115" s="295" t="s">
        <v>196</v>
      </c>
      <c r="Z115" s="295" t="s">
        <v>196</v>
      </c>
      <c r="AA115" s="295" t="s">
        <v>196</v>
      </c>
      <c r="AB115" s="295" t="s">
        <v>196</v>
      </c>
      <c r="AC115" s="295" t="s">
        <v>196</v>
      </c>
      <c r="AD115" s="295" t="s">
        <v>196</v>
      </c>
      <c r="AE115" s="295" t="s">
        <v>196</v>
      </c>
      <c r="AF115" s="295" t="s">
        <v>196</v>
      </c>
      <c r="AG115" s="295" t="s">
        <v>196</v>
      </c>
      <c r="AH115" s="295" t="s">
        <v>196</v>
      </c>
      <c r="AI115" s="295" t="s">
        <v>196</v>
      </c>
      <c r="AJ115" s="295" t="s">
        <v>196</v>
      </c>
      <c r="AK115" s="295" t="s">
        <v>196</v>
      </c>
      <c r="AL115" s="295" t="s">
        <v>196</v>
      </c>
      <c r="AM115" s="295" t="s">
        <v>196</v>
      </c>
      <c r="AN115" s="295" t="s">
        <v>196</v>
      </c>
      <c r="AO115" s="295" t="s">
        <v>196</v>
      </c>
      <c r="AP115" s="295" t="s">
        <v>196</v>
      </c>
      <c r="AQ115" s="295" t="s">
        <v>196</v>
      </c>
      <c r="AR115" s="295" t="s">
        <v>196</v>
      </c>
      <c r="AS115" s="295" t="s">
        <v>196</v>
      </c>
      <c r="AT115" s="295" t="s">
        <v>196</v>
      </c>
      <c r="AU115" s="295" t="s">
        <v>196</v>
      </c>
      <c r="AV115" s="295" t="s">
        <v>196</v>
      </c>
      <c r="AW115" s="295" t="s">
        <v>196</v>
      </c>
      <c r="AX115" s="295" t="s">
        <v>196</v>
      </c>
      <c r="AY115" s="295" t="s">
        <v>196</v>
      </c>
      <c r="AZ115" s="295" t="s">
        <v>196</v>
      </c>
      <c r="BA115" s="295" t="s">
        <v>196</v>
      </c>
      <c r="BB115" s="295" t="s">
        <v>196</v>
      </c>
      <c r="BC115" s="295" t="s">
        <v>196</v>
      </c>
      <c r="BD115" s="295" t="s">
        <v>196</v>
      </c>
      <c r="BE115" s="295" t="s">
        <v>196</v>
      </c>
      <c r="BF115" s="295" t="s">
        <v>196</v>
      </c>
      <c r="BG115" s="295" t="s">
        <v>196</v>
      </c>
      <c r="BH115" s="295" t="s">
        <v>196</v>
      </c>
      <c r="BI115" s="295" t="s">
        <v>196</v>
      </c>
      <c r="BJ115" s="295" t="s">
        <v>196</v>
      </c>
      <c r="BK115" s="295" t="s">
        <v>196</v>
      </c>
      <c r="BL115" s="295" t="s">
        <v>196</v>
      </c>
      <c r="BM115" s="295" t="s">
        <v>196</v>
      </c>
      <c r="BN115" s="295" t="s">
        <v>196</v>
      </c>
      <c r="BO115" s="295" t="s">
        <v>196</v>
      </c>
      <c r="BP115" s="295" t="s">
        <v>196</v>
      </c>
      <c r="BQ115" s="295" t="s">
        <v>196</v>
      </c>
      <c r="BR115" s="295" t="s">
        <v>196</v>
      </c>
      <c r="BS115" s="295" t="s">
        <v>196</v>
      </c>
      <c r="BT115" s="295" t="s">
        <v>196</v>
      </c>
      <c r="BU115" s="295" t="s">
        <v>196</v>
      </c>
      <c r="BV115" s="295" t="s">
        <v>196</v>
      </c>
      <c r="BW115" s="295" t="s">
        <v>196</v>
      </c>
      <c r="BX115" s="295" t="s">
        <v>196</v>
      </c>
      <c r="BY115" s="295" t="s">
        <v>196</v>
      </c>
      <c r="BZ115" s="295" t="s">
        <v>196</v>
      </c>
      <c r="CA115" s="295" t="s">
        <v>196</v>
      </c>
      <c r="CB115" s="295" t="s">
        <v>196</v>
      </c>
      <c r="CC115" s="295" t="s">
        <v>196</v>
      </c>
      <c r="CD115" s="295" t="s">
        <v>196</v>
      </c>
      <c r="CE115" s="295" t="s">
        <v>196</v>
      </c>
      <c r="CF115" s="295" t="s">
        <v>196</v>
      </c>
      <c r="CG115" s="295" t="s">
        <v>196</v>
      </c>
      <c r="CH115" s="295" t="s">
        <v>196</v>
      </c>
      <c r="CI115" s="295" t="s">
        <v>196</v>
      </c>
      <c r="CJ115" s="295" t="s">
        <v>196</v>
      </c>
      <c r="CK115" s="295" t="s">
        <v>196</v>
      </c>
      <c r="CL115" s="295" t="s">
        <v>196</v>
      </c>
      <c r="CM115" s="295" t="s">
        <v>196</v>
      </c>
      <c r="CN115" s="295" t="s">
        <v>196</v>
      </c>
      <c r="CO115" s="295" t="s">
        <v>196</v>
      </c>
      <c r="CP115" s="295" t="s">
        <v>196</v>
      </c>
      <c r="CQ115" s="295" t="s">
        <v>196</v>
      </c>
      <c r="CR115" s="295" t="s">
        <v>196</v>
      </c>
      <c r="CS115" s="295" t="s">
        <v>196</v>
      </c>
      <c r="CT115" s="295" t="s">
        <v>196</v>
      </c>
      <c r="CU115" s="295" t="s">
        <v>196</v>
      </c>
      <c r="CV115" s="295" t="s">
        <v>196</v>
      </c>
      <c r="CW115" s="295" t="s">
        <v>196</v>
      </c>
      <c r="CX115" s="295" t="s">
        <v>196</v>
      </c>
      <c r="CY115" s="295" t="s">
        <v>196</v>
      </c>
      <c r="CZ115" s="295" t="s">
        <v>196</v>
      </c>
      <c r="DA115" s="295" t="s">
        <v>196</v>
      </c>
      <c r="DB115" s="295" t="s">
        <v>196</v>
      </c>
      <c r="DC115" s="295" t="s">
        <v>196</v>
      </c>
      <c r="DD115" s="295" t="s">
        <v>196</v>
      </c>
      <c r="DE115" s="295" t="s">
        <v>196</v>
      </c>
      <c r="DF115" s="295" t="s">
        <v>196</v>
      </c>
      <c r="DG115" s="295" t="s">
        <v>196</v>
      </c>
      <c r="DH115" s="295" t="s">
        <v>196</v>
      </c>
      <c r="DI115" s="295" t="s">
        <v>196</v>
      </c>
      <c r="DJ115" s="295" t="s">
        <v>196</v>
      </c>
      <c r="DK115" s="295" t="s">
        <v>196</v>
      </c>
      <c r="DL115" s="295" t="s">
        <v>196</v>
      </c>
      <c r="DM115" s="295" t="s">
        <v>196</v>
      </c>
      <c r="DN115" s="295" t="s">
        <v>196</v>
      </c>
      <c r="DO115" s="295" t="s">
        <v>196</v>
      </c>
      <c r="DP115" s="295" t="s">
        <v>196</v>
      </c>
      <c r="DQ115" s="295" t="s">
        <v>196</v>
      </c>
      <c r="DR115" s="295" t="s">
        <v>196</v>
      </c>
      <c r="DS115" s="295" t="s">
        <v>196</v>
      </c>
      <c r="DT115" s="295" t="s">
        <v>196</v>
      </c>
      <c r="DU115" s="295" t="s">
        <v>196</v>
      </c>
      <c r="DV115" s="295" t="s">
        <v>196</v>
      </c>
      <c r="DW115" s="295" t="s">
        <v>196</v>
      </c>
      <c r="DX115" s="295" t="s">
        <v>196</v>
      </c>
      <c r="DY115" s="295" t="s">
        <v>196</v>
      </c>
      <c r="DZ115" s="295" t="s">
        <v>196</v>
      </c>
      <c r="EA115" s="295" t="s">
        <v>196</v>
      </c>
      <c r="EB115" s="295" t="s">
        <v>196</v>
      </c>
      <c r="EC115" s="295" t="s">
        <v>196</v>
      </c>
      <c r="ED115" s="295" t="s">
        <v>196</v>
      </c>
      <c r="EE115" s="295" t="s">
        <v>196</v>
      </c>
      <c r="EF115" s="295" t="s">
        <v>196</v>
      </c>
      <c r="EG115" s="295" t="s">
        <v>196</v>
      </c>
      <c r="EH115" s="295" t="s">
        <v>196</v>
      </c>
      <c r="EI115" s="295" t="s">
        <v>196</v>
      </c>
      <c r="EJ115" s="295" t="s">
        <v>196</v>
      </c>
      <c r="EK115" s="295" t="s">
        <v>196</v>
      </c>
      <c r="EL115" s="295" t="s">
        <v>196</v>
      </c>
      <c r="EM115" s="295" t="s">
        <v>196</v>
      </c>
      <c r="EN115" s="295" t="s">
        <v>196</v>
      </c>
      <c r="EO115" s="295" t="s">
        <v>196</v>
      </c>
      <c r="EP115" s="295" t="s">
        <v>195</v>
      </c>
      <c r="EQ115" s="295" t="s">
        <v>195</v>
      </c>
      <c r="ER115" s="295" t="s">
        <v>195</v>
      </c>
      <c r="ES115" s="295" t="s">
        <v>196</v>
      </c>
      <c r="ET115" s="295" t="s">
        <v>196</v>
      </c>
      <c r="EU115" s="295" t="s">
        <v>196</v>
      </c>
      <c r="EV115" s="295" t="s">
        <v>196</v>
      </c>
      <c r="EW115" s="295" t="s">
        <v>196</v>
      </c>
      <c r="EX115" s="295" t="s">
        <v>196</v>
      </c>
      <c r="EY115" s="295" t="s">
        <v>196</v>
      </c>
      <c r="EZ115" s="295" t="s">
        <v>196</v>
      </c>
      <c r="FA115" s="295" t="s">
        <v>196</v>
      </c>
      <c r="FB115" s="295" t="s">
        <v>196</v>
      </c>
      <c r="FC115" s="295" t="s">
        <v>196</v>
      </c>
      <c r="FD115" s="295" t="s">
        <v>196</v>
      </c>
      <c r="FE115" s="295" t="s">
        <v>196</v>
      </c>
      <c r="FF115" s="295" t="s">
        <v>196</v>
      </c>
      <c r="FG115" s="295" t="s">
        <v>196</v>
      </c>
      <c r="FH115" s="295" t="s">
        <v>196</v>
      </c>
      <c r="FI115" s="295" t="s">
        <v>196</v>
      </c>
      <c r="FJ115" s="295" t="s">
        <v>196</v>
      </c>
      <c r="FK115" s="295" t="s">
        <v>196</v>
      </c>
      <c r="FL115" s="295" t="s">
        <v>196</v>
      </c>
      <c r="FM115" s="295" t="s">
        <v>196</v>
      </c>
      <c r="FN115" s="295" t="s">
        <v>196</v>
      </c>
      <c r="FO115" s="295" t="s">
        <v>196</v>
      </c>
      <c r="FP115" s="295" t="s">
        <v>196</v>
      </c>
      <c r="FQ115" s="295" t="s">
        <v>196</v>
      </c>
      <c r="FR115" s="295" t="s">
        <v>196</v>
      </c>
      <c r="FS115" s="295" t="s">
        <v>196</v>
      </c>
      <c r="FT115" s="295" t="s">
        <v>196</v>
      </c>
      <c r="FU115" s="295" t="s">
        <v>196</v>
      </c>
      <c r="FV115" s="295" t="s">
        <v>196</v>
      </c>
      <c r="FW115" s="295" t="s">
        <v>196</v>
      </c>
      <c r="FX115" s="295" t="s">
        <v>196</v>
      </c>
      <c r="FY115" s="295" t="s">
        <v>196</v>
      </c>
      <c r="FZ115" s="295" t="s">
        <v>196</v>
      </c>
      <c r="GA115" s="295" t="s">
        <v>196</v>
      </c>
      <c r="GB115" s="295" t="s">
        <v>196</v>
      </c>
      <c r="GC115" s="295" t="s">
        <v>196</v>
      </c>
      <c r="GD115" s="295" t="s">
        <v>196</v>
      </c>
      <c r="GE115" s="295" t="s">
        <v>196</v>
      </c>
      <c r="GF115" s="295" t="s">
        <v>196</v>
      </c>
      <c r="GG115" s="295" t="s">
        <v>196</v>
      </c>
      <c r="GH115" s="295" t="s">
        <v>196</v>
      </c>
      <c r="GI115" s="295" t="s">
        <v>196</v>
      </c>
      <c r="GJ115" s="295" t="s">
        <v>196</v>
      </c>
      <c r="GK115" s="295" t="s">
        <v>196</v>
      </c>
      <c r="GL115" s="295" t="s">
        <v>196</v>
      </c>
      <c r="GM115" s="295" t="s">
        <v>196</v>
      </c>
      <c r="GN115" s="295"/>
      <c r="GO115" s="295"/>
      <c r="GP115" s="295" t="s">
        <v>196</v>
      </c>
      <c r="GQ115" s="295" t="s">
        <v>196</v>
      </c>
      <c r="GR115" s="295" t="s">
        <v>196</v>
      </c>
      <c r="GS115" s="295" t="s">
        <v>196</v>
      </c>
      <c r="GT115" s="295" t="s">
        <v>196</v>
      </c>
      <c r="GU115" s="295" t="s">
        <v>196</v>
      </c>
      <c r="GV115" s="295" t="s">
        <v>196</v>
      </c>
      <c r="GW115" s="295" t="s">
        <v>196</v>
      </c>
      <c r="GX115" s="295" t="s">
        <v>196</v>
      </c>
      <c r="GY115" s="295" t="s">
        <v>196</v>
      </c>
      <c r="GZ115" s="295" t="s">
        <v>196</v>
      </c>
      <c r="HA115" s="295" t="s">
        <v>196</v>
      </c>
      <c r="HB115" s="295" t="s">
        <v>196</v>
      </c>
      <c r="HC115" s="295" t="s">
        <v>196</v>
      </c>
      <c r="HD115" s="295" t="s">
        <v>196</v>
      </c>
      <c r="HE115" s="295" t="s">
        <v>196</v>
      </c>
      <c r="HF115" s="295" t="s">
        <v>196</v>
      </c>
      <c r="HG115" s="295" t="s">
        <v>196</v>
      </c>
      <c r="HH115" s="295" t="s">
        <v>196</v>
      </c>
      <c r="HI115" s="295" t="s">
        <v>196</v>
      </c>
      <c r="HJ115" s="295" t="s">
        <v>196</v>
      </c>
      <c r="HK115" s="295" t="s">
        <v>196</v>
      </c>
      <c r="HL115" s="295" t="s">
        <v>196</v>
      </c>
      <c r="HM115" s="295" t="s">
        <v>196</v>
      </c>
      <c r="HN115" s="295" t="s">
        <v>196</v>
      </c>
      <c r="HO115" s="295" t="s">
        <v>196</v>
      </c>
      <c r="HP115" s="295" t="s">
        <v>196</v>
      </c>
      <c r="HQ115" s="295" t="s">
        <v>196</v>
      </c>
      <c r="HR115" s="295" t="s">
        <v>196</v>
      </c>
      <c r="HS115" s="295" t="s">
        <v>196</v>
      </c>
      <c r="HT115" s="295" t="s">
        <v>196</v>
      </c>
      <c r="HU115" s="295" t="s">
        <v>196</v>
      </c>
      <c r="HV115" s="295" t="s">
        <v>196</v>
      </c>
      <c r="HW115" s="295" t="s">
        <v>196</v>
      </c>
      <c r="HX115" s="295" t="s">
        <v>196</v>
      </c>
      <c r="HY115" s="295" t="s">
        <v>196</v>
      </c>
      <c r="HZ115" s="295" t="s">
        <v>196</v>
      </c>
      <c r="IA115" s="295"/>
      <c r="IB115" s="258"/>
      <c r="IE115" s="303">
        <f t="shared" si="4"/>
        <v>227</v>
      </c>
      <c r="IF115" s="303">
        <f t="shared" si="5"/>
        <v>224</v>
      </c>
      <c r="IG115" s="303">
        <f t="shared" si="6"/>
        <v>3</v>
      </c>
      <c r="IH115" s="303">
        <f t="shared" si="7"/>
        <v>0</v>
      </c>
    </row>
    <row r="116" spans="1:242" s="30" customFormat="1" x14ac:dyDescent="0.2">
      <c r="A116" s="292">
        <v>380</v>
      </c>
      <c r="B116" s="292" t="s">
        <v>2786</v>
      </c>
      <c r="C116" s="292"/>
      <c r="D116" s="292"/>
      <c r="E116" s="293">
        <v>39814</v>
      </c>
      <c r="F116" s="295" t="s">
        <v>196</v>
      </c>
      <c r="G116" s="295" t="s">
        <v>196</v>
      </c>
      <c r="H116" s="295" t="s">
        <v>196</v>
      </c>
      <c r="I116" s="295" t="s">
        <v>196</v>
      </c>
      <c r="J116" s="295" t="s">
        <v>196</v>
      </c>
      <c r="K116" s="295" t="s">
        <v>196</v>
      </c>
      <c r="L116" s="295" t="s">
        <v>196</v>
      </c>
      <c r="M116" s="295" t="s">
        <v>196</v>
      </c>
      <c r="N116" s="295" t="s">
        <v>196</v>
      </c>
      <c r="O116" s="295" t="s">
        <v>196</v>
      </c>
      <c r="P116" s="295" t="s">
        <v>196</v>
      </c>
      <c r="Q116" s="295" t="s">
        <v>196</v>
      </c>
      <c r="R116" s="295" t="s">
        <v>196</v>
      </c>
      <c r="S116" s="295" t="s">
        <v>196</v>
      </c>
      <c r="T116" s="295" t="s">
        <v>196</v>
      </c>
      <c r="U116" s="295" t="s">
        <v>196</v>
      </c>
      <c r="V116" s="295" t="s">
        <v>196</v>
      </c>
      <c r="W116" s="295" t="s">
        <v>196</v>
      </c>
      <c r="X116" s="295" t="s">
        <v>196</v>
      </c>
      <c r="Y116" s="295" t="s">
        <v>196</v>
      </c>
      <c r="Z116" s="295" t="s">
        <v>196</v>
      </c>
      <c r="AA116" s="295" t="s">
        <v>196</v>
      </c>
      <c r="AB116" s="295" t="s">
        <v>196</v>
      </c>
      <c r="AC116" s="295" t="s">
        <v>196</v>
      </c>
      <c r="AD116" s="295" t="s">
        <v>196</v>
      </c>
      <c r="AE116" s="295" t="s">
        <v>196</v>
      </c>
      <c r="AF116" s="295" t="s">
        <v>196</v>
      </c>
      <c r="AG116" s="295" t="s">
        <v>196</v>
      </c>
      <c r="AH116" s="295" t="s">
        <v>196</v>
      </c>
      <c r="AI116" s="295" t="s">
        <v>196</v>
      </c>
      <c r="AJ116" s="295" t="s">
        <v>196</v>
      </c>
      <c r="AK116" s="295" t="s">
        <v>196</v>
      </c>
      <c r="AL116" s="295" t="s">
        <v>196</v>
      </c>
      <c r="AM116" s="295" t="s">
        <v>196</v>
      </c>
      <c r="AN116" s="295" t="s">
        <v>196</v>
      </c>
      <c r="AO116" s="295" t="s">
        <v>196</v>
      </c>
      <c r="AP116" s="295" t="s">
        <v>196</v>
      </c>
      <c r="AQ116" s="295" t="s">
        <v>196</v>
      </c>
      <c r="AR116" s="295" t="s">
        <v>196</v>
      </c>
      <c r="AS116" s="295" t="s">
        <v>196</v>
      </c>
      <c r="AT116" s="295" t="s">
        <v>196</v>
      </c>
      <c r="AU116" s="295" t="s">
        <v>196</v>
      </c>
      <c r="AV116" s="295" t="s">
        <v>196</v>
      </c>
      <c r="AW116" s="295" t="s">
        <v>196</v>
      </c>
      <c r="AX116" s="295" t="s">
        <v>196</v>
      </c>
      <c r="AY116" s="295" t="s">
        <v>196</v>
      </c>
      <c r="AZ116" s="295" t="s">
        <v>196</v>
      </c>
      <c r="BA116" s="295" t="s">
        <v>196</v>
      </c>
      <c r="BB116" s="295" t="s">
        <v>196</v>
      </c>
      <c r="BC116" s="295" t="s">
        <v>196</v>
      </c>
      <c r="BD116" s="295" t="s">
        <v>196</v>
      </c>
      <c r="BE116" s="295" t="s">
        <v>196</v>
      </c>
      <c r="BF116" s="295" t="s">
        <v>196</v>
      </c>
      <c r="BG116" s="295" t="s">
        <v>196</v>
      </c>
      <c r="BH116" s="295" t="s">
        <v>196</v>
      </c>
      <c r="BI116" s="295" t="s">
        <v>196</v>
      </c>
      <c r="BJ116" s="295" t="s">
        <v>196</v>
      </c>
      <c r="BK116" s="295" t="s">
        <v>196</v>
      </c>
      <c r="BL116" s="295" t="s">
        <v>196</v>
      </c>
      <c r="BM116" s="295" t="s">
        <v>196</v>
      </c>
      <c r="BN116" s="295" t="s">
        <v>196</v>
      </c>
      <c r="BO116" s="295" t="s">
        <v>196</v>
      </c>
      <c r="BP116" s="295" t="s">
        <v>196</v>
      </c>
      <c r="BQ116" s="295" t="s">
        <v>196</v>
      </c>
      <c r="BR116" s="295" t="s">
        <v>196</v>
      </c>
      <c r="BS116" s="295" t="s">
        <v>196</v>
      </c>
      <c r="BT116" s="295" t="s">
        <v>196</v>
      </c>
      <c r="BU116" s="295" t="s">
        <v>196</v>
      </c>
      <c r="BV116" s="295" t="s">
        <v>196</v>
      </c>
      <c r="BW116" s="295" t="s">
        <v>196</v>
      </c>
      <c r="BX116" s="295" t="s">
        <v>196</v>
      </c>
      <c r="BY116" s="295" t="s">
        <v>196</v>
      </c>
      <c r="BZ116" s="295" t="s">
        <v>196</v>
      </c>
      <c r="CA116" s="295" t="s">
        <v>196</v>
      </c>
      <c r="CB116" s="295" t="s">
        <v>196</v>
      </c>
      <c r="CC116" s="295" t="s">
        <v>196</v>
      </c>
      <c r="CD116" s="295" t="s">
        <v>196</v>
      </c>
      <c r="CE116" s="295" t="s">
        <v>196</v>
      </c>
      <c r="CF116" s="295" t="s">
        <v>196</v>
      </c>
      <c r="CG116" s="295" t="s">
        <v>196</v>
      </c>
      <c r="CH116" s="295" t="s">
        <v>196</v>
      </c>
      <c r="CI116" s="295" t="s">
        <v>196</v>
      </c>
      <c r="CJ116" s="295" t="s">
        <v>196</v>
      </c>
      <c r="CK116" s="295" t="s">
        <v>196</v>
      </c>
      <c r="CL116" s="295" t="s">
        <v>196</v>
      </c>
      <c r="CM116" s="295" t="s">
        <v>196</v>
      </c>
      <c r="CN116" s="295" t="s">
        <v>196</v>
      </c>
      <c r="CO116" s="295" t="s">
        <v>196</v>
      </c>
      <c r="CP116" s="295" t="s">
        <v>196</v>
      </c>
      <c r="CQ116" s="295" t="s">
        <v>196</v>
      </c>
      <c r="CR116" s="295" t="s">
        <v>196</v>
      </c>
      <c r="CS116" s="295" t="s">
        <v>196</v>
      </c>
      <c r="CT116" s="295" t="s">
        <v>196</v>
      </c>
      <c r="CU116" s="295" t="s">
        <v>196</v>
      </c>
      <c r="CV116" s="295" t="s">
        <v>196</v>
      </c>
      <c r="CW116" s="295" t="s">
        <v>196</v>
      </c>
      <c r="CX116" s="295" t="s">
        <v>196</v>
      </c>
      <c r="CY116" s="295" t="s">
        <v>196</v>
      </c>
      <c r="CZ116" s="295" t="s">
        <v>196</v>
      </c>
      <c r="DA116" s="295" t="s">
        <v>196</v>
      </c>
      <c r="DB116" s="295" t="s">
        <v>196</v>
      </c>
      <c r="DC116" s="295" t="s">
        <v>196</v>
      </c>
      <c r="DD116" s="295" t="s">
        <v>196</v>
      </c>
      <c r="DE116" s="295" t="s">
        <v>196</v>
      </c>
      <c r="DF116" s="295" t="s">
        <v>196</v>
      </c>
      <c r="DG116" s="295" t="s">
        <v>196</v>
      </c>
      <c r="DH116" s="295" t="s">
        <v>196</v>
      </c>
      <c r="DI116" s="295" t="s">
        <v>196</v>
      </c>
      <c r="DJ116" s="295" t="s">
        <v>196</v>
      </c>
      <c r="DK116" s="295" t="s">
        <v>196</v>
      </c>
      <c r="DL116" s="295" t="s">
        <v>196</v>
      </c>
      <c r="DM116" s="295" t="s">
        <v>196</v>
      </c>
      <c r="DN116" s="295" t="s">
        <v>196</v>
      </c>
      <c r="DO116" s="295" t="s">
        <v>196</v>
      </c>
      <c r="DP116" s="295" t="s">
        <v>196</v>
      </c>
      <c r="DQ116" s="295" t="s">
        <v>196</v>
      </c>
      <c r="DR116" s="295" t="s">
        <v>196</v>
      </c>
      <c r="DS116" s="295" t="s">
        <v>196</v>
      </c>
      <c r="DT116" s="295" t="s">
        <v>196</v>
      </c>
      <c r="DU116" s="295" t="s">
        <v>196</v>
      </c>
      <c r="DV116" s="295" t="s">
        <v>196</v>
      </c>
      <c r="DW116" s="295" t="s">
        <v>196</v>
      </c>
      <c r="DX116" s="295" t="s">
        <v>196</v>
      </c>
      <c r="DY116" s="295" t="s">
        <v>196</v>
      </c>
      <c r="DZ116" s="295" t="s">
        <v>196</v>
      </c>
      <c r="EA116" s="295" t="s">
        <v>196</v>
      </c>
      <c r="EB116" s="295" t="s">
        <v>196</v>
      </c>
      <c r="EC116" s="295" t="s">
        <v>196</v>
      </c>
      <c r="ED116" s="295" t="s">
        <v>196</v>
      </c>
      <c r="EE116" s="295" t="s">
        <v>196</v>
      </c>
      <c r="EF116" s="295" t="s">
        <v>196</v>
      </c>
      <c r="EG116" s="295" t="s">
        <v>196</v>
      </c>
      <c r="EH116" s="295" t="s">
        <v>196</v>
      </c>
      <c r="EI116" s="295" t="s">
        <v>196</v>
      </c>
      <c r="EJ116" s="295" t="s">
        <v>196</v>
      </c>
      <c r="EK116" s="295" t="s">
        <v>196</v>
      </c>
      <c r="EL116" s="295" t="s">
        <v>196</v>
      </c>
      <c r="EM116" s="295" t="s">
        <v>196</v>
      </c>
      <c r="EN116" s="295" t="s">
        <v>196</v>
      </c>
      <c r="EO116" s="295" t="s">
        <v>196</v>
      </c>
      <c r="EP116" s="295" t="s">
        <v>195</v>
      </c>
      <c r="EQ116" s="295" t="s">
        <v>195</v>
      </c>
      <c r="ER116" s="295" t="s">
        <v>195</v>
      </c>
      <c r="ES116" s="295" t="s">
        <v>196</v>
      </c>
      <c r="ET116" s="295" t="s">
        <v>196</v>
      </c>
      <c r="EU116" s="295" t="s">
        <v>196</v>
      </c>
      <c r="EV116" s="295" t="s">
        <v>196</v>
      </c>
      <c r="EW116" s="295" t="s">
        <v>196</v>
      </c>
      <c r="EX116" s="295" t="s">
        <v>196</v>
      </c>
      <c r="EY116" s="295" t="s">
        <v>196</v>
      </c>
      <c r="EZ116" s="295" t="s">
        <v>196</v>
      </c>
      <c r="FA116" s="295" t="s">
        <v>196</v>
      </c>
      <c r="FB116" s="295" t="s">
        <v>196</v>
      </c>
      <c r="FC116" s="295" t="s">
        <v>196</v>
      </c>
      <c r="FD116" s="295" t="s">
        <v>196</v>
      </c>
      <c r="FE116" s="295" t="s">
        <v>196</v>
      </c>
      <c r="FF116" s="295" t="s">
        <v>196</v>
      </c>
      <c r="FG116" s="295" t="s">
        <v>196</v>
      </c>
      <c r="FH116" s="295" t="s">
        <v>196</v>
      </c>
      <c r="FI116" s="295" t="s">
        <v>196</v>
      </c>
      <c r="FJ116" s="295" t="s">
        <v>196</v>
      </c>
      <c r="FK116" s="295" t="s">
        <v>196</v>
      </c>
      <c r="FL116" s="295" t="s">
        <v>196</v>
      </c>
      <c r="FM116" s="295" t="s">
        <v>196</v>
      </c>
      <c r="FN116" s="295" t="s">
        <v>196</v>
      </c>
      <c r="FO116" s="295" t="s">
        <v>196</v>
      </c>
      <c r="FP116" s="295" t="s">
        <v>196</v>
      </c>
      <c r="FQ116" s="295" t="s">
        <v>196</v>
      </c>
      <c r="FR116" s="295" t="s">
        <v>196</v>
      </c>
      <c r="FS116" s="295" t="s">
        <v>196</v>
      </c>
      <c r="FT116" s="295" t="s">
        <v>196</v>
      </c>
      <c r="FU116" s="295" t="s">
        <v>196</v>
      </c>
      <c r="FV116" s="295" t="s">
        <v>196</v>
      </c>
      <c r="FW116" s="295" t="s">
        <v>196</v>
      </c>
      <c r="FX116" s="295" t="s">
        <v>196</v>
      </c>
      <c r="FY116" s="295" t="s">
        <v>196</v>
      </c>
      <c r="FZ116" s="295" t="s">
        <v>196</v>
      </c>
      <c r="GA116" s="295" t="s">
        <v>196</v>
      </c>
      <c r="GB116" s="295" t="s">
        <v>196</v>
      </c>
      <c r="GC116" s="295" t="s">
        <v>196</v>
      </c>
      <c r="GD116" s="295" t="s">
        <v>196</v>
      </c>
      <c r="GE116" s="295" t="s">
        <v>196</v>
      </c>
      <c r="GF116" s="295" t="s">
        <v>196</v>
      </c>
      <c r="GG116" s="295" t="s">
        <v>196</v>
      </c>
      <c r="GH116" s="295" t="s">
        <v>196</v>
      </c>
      <c r="GI116" s="295" t="s">
        <v>196</v>
      </c>
      <c r="GJ116" s="295" t="s">
        <v>196</v>
      </c>
      <c r="GK116" s="295" t="s">
        <v>196</v>
      </c>
      <c r="GL116" s="295" t="s">
        <v>196</v>
      </c>
      <c r="GM116" s="295" t="s">
        <v>196</v>
      </c>
      <c r="GN116" s="295"/>
      <c r="GO116" s="295"/>
      <c r="GP116" s="295" t="s">
        <v>196</v>
      </c>
      <c r="GQ116" s="295" t="s">
        <v>196</v>
      </c>
      <c r="GR116" s="295" t="s">
        <v>196</v>
      </c>
      <c r="GS116" s="295" t="s">
        <v>196</v>
      </c>
      <c r="GT116" s="295" t="s">
        <v>196</v>
      </c>
      <c r="GU116" s="295" t="s">
        <v>196</v>
      </c>
      <c r="GV116" s="295" t="s">
        <v>196</v>
      </c>
      <c r="GW116" s="295" t="s">
        <v>196</v>
      </c>
      <c r="GX116" s="295" t="s">
        <v>196</v>
      </c>
      <c r="GY116" s="295" t="s">
        <v>196</v>
      </c>
      <c r="GZ116" s="295" t="s">
        <v>196</v>
      </c>
      <c r="HA116" s="295" t="s">
        <v>196</v>
      </c>
      <c r="HB116" s="295" t="s">
        <v>196</v>
      </c>
      <c r="HC116" s="295" t="s">
        <v>196</v>
      </c>
      <c r="HD116" s="295" t="s">
        <v>196</v>
      </c>
      <c r="HE116" s="295" t="s">
        <v>196</v>
      </c>
      <c r="HF116" s="295" t="s">
        <v>196</v>
      </c>
      <c r="HG116" s="295" t="s">
        <v>196</v>
      </c>
      <c r="HH116" s="295" t="s">
        <v>196</v>
      </c>
      <c r="HI116" s="295" t="s">
        <v>196</v>
      </c>
      <c r="HJ116" s="295" t="s">
        <v>196</v>
      </c>
      <c r="HK116" s="295" t="s">
        <v>196</v>
      </c>
      <c r="HL116" s="295" t="s">
        <v>196</v>
      </c>
      <c r="HM116" s="295" t="s">
        <v>196</v>
      </c>
      <c r="HN116" s="295" t="s">
        <v>196</v>
      </c>
      <c r="HO116" s="295" t="s">
        <v>196</v>
      </c>
      <c r="HP116" s="295" t="s">
        <v>196</v>
      </c>
      <c r="HQ116" s="295" t="s">
        <v>196</v>
      </c>
      <c r="HR116" s="295" t="s">
        <v>196</v>
      </c>
      <c r="HS116" s="295" t="s">
        <v>196</v>
      </c>
      <c r="HT116" s="295" t="s">
        <v>196</v>
      </c>
      <c r="HU116" s="295" t="s">
        <v>196</v>
      </c>
      <c r="HV116" s="295" t="s">
        <v>196</v>
      </c>
      <c r="HW116" s="295" t="s">
        <v>196</v>
      </c>
      <c r="HX116" s="295" t="s">
        <v>196</v>
      </c>
      <c r="HY116" s="295" t="s">
        <v>196</v>
      </c>
      <c r="HZ116" s="295" t="s">
        <v>196</v>
      </c>
      <c r="IA116" s="295"/>
      <c r="IB116" s="258"/>
      <c r="IE116" s="303">
        <f t="shared" si="4"/>
        <v>227</v>
      </c>
      <c r="IF116" s="303">
        <f t="shared" si="5"/>
        <v>224</v>
      </c>
      <c r="IG116" s="303">
        <f t="shared" si="6"/>
        <v>3</v>
      </c>
      <c r="IH116" s="303">
        <f t="shared" si="7"/>
        <v>0</v>
      </c>
    </row>
    <row r="117" spans="1:242" s="30" customFormat="1" x14ac:dyDescent="0.2">
      <c r="A117" s="292">
        <v>381</v>
      </c>
      <c r="B117" s="292" t="s">
        <v>146</v>
      </c>
      <c r="C117" s="292"/>
      <c r="D117" s="292"/>
      <c r="E117" s="293">
        <v>39814</v>
      </c>
      <c r="F117" s="295" t="s">
        <v>196</v>
      </c>
      <c r="G117" s="295" t="s">
        <v>196</v>
      </c>
      <c r="H117" s="295" t="s">
        <v>196</v>
      </c>
      <c r="I117" s="295" t="s">
        <v>196</v>
      </c>
      <c r="J117" s="295" t="s">
        <v>196</v>
      </c>
      <c r="K117" s="295" t="s">
        <v>196</v>
      </c>
      <c r="L117" s="295" t="s">
        <v>196</v>
      </c>
      <c r="M117" s="295" t="s">
        <v>196</v>
      </c>
      <c r="N117" s="295" t="s">
        <v>196</v>
      </c>
      <c r="O117" s="295" t="s">
        <v>196</v>
      </c>
      <c r="P117" s="295" t="s">
        <v>196</v>
      </c>
      <c r="Q117" s="295" t="s">
        <v>196</v>
      </c>
      <c r="R117" s="295" t="s">
        <v>196</v>
      </c>
      <c r="S117" s="295" t="s">
        <v>196</v>
      </c>
      <c r="T117" s="295" t="s">
        <v>196</v>
      </c>
      <c r="U117" s="295" t="s">
        <v>196</v>
      </c>
      <c r="V117" s="295" t="s">
        <v>196</v>
      </c>
      <c r="W117" s="295" t="s">
        <v>196</v>
      </c>
      <c r="X117" s="295" t="s">
        <v>196</v>
      </c>
      <c r="Y117" s="295" t="s">
        <v>196</v>
      </c>
      <c r="Z117" s="295" t="s">
        <v>196</v>
      </c>
      <c r="AA117" s="295" t="s">
        <v>196</v>
      </c>
      <c r="AB117" s="295" t="s">
        <v>196</v>
      </c>
      <c r="AC117" s="295" t="s">
        <v>196</v>
      </c>
      <c r="AD117" s="295" t="s">
        <v>196</v>
      </c>
      <c r="AE117" s="295" t="s">
        <v>196</v>
      </c>
      <c r="AF117" s="295" t="s">
        <v>196</v>
      </c>
      <c r="AG117" s="295" t="s">
        <v>196</v>
      </c>
      <c r="AH117" s="295" t="s">
        <v>196</v>
      </c>
      <c r="AI117" s="295" t="s">
        <v>196</v>
      </c>
      <c r="AJ117" s="295" t="s">
        <v>196</v>
      </c>
      <c r="AK117" s="295" t="s">
        <v>196</v>
      </c>
      <c r="AL117" s="295" t="s">
        <v>196</v>
      </c>
      <c r="AM117" s="295" t="s">
        <v>196</v>
      </c>
      <c r="AN117" s="295" t="s">
        <v>196</v>
      </c>
      <c r="AO117" s="295" t="s">
        <v>196</v>
      </c>
      <c r="AP117" s="295" t="s">
        <v>196</v>
      </c>
      <c r="AQ117" s="295" t="s">
        <v>196</v>
      </c>
      <c r="AR117" s="295" t="s">
        <v>196</v>
      </c>
      <c r="AS117" s="295" t="s">
        <v>196</v>
      </c>
      <c r="AT117" s="295" t="s">
        <v>196</v>
      </c>
      <c r="AU117" s="295" t="s">
        <v>196</v>
      </c>
      <c r="AV117" s="295" t="s">
        <v>196</v>
      </c>
      <c r="AW117" s="295" t="s">
        <v>196</v>
      </c>
      <c r="AX117" s="295" t="s">
        <v>196</v>
      </c>
      <c r="AY117" s="295" t="s">
        <v>196</v>
      </c>
      <c r="AZ117" s="295" t="s">
        <v>196</v>
      </c>
      <c r="BA117" s="295" t="s">
        <v>196</v>
      </c>
      <c r="BB117" s="295" t="s">
        <v>196</v>
      </c>
      <c r="BC117" s="295" t="s">
        <v>196</v>
      </c>
      <c r="BD117" s="295" t="s">
        <v>196</v>
      </c>
      <c r="BE117" s="295" t="s">
        <v>196</v>
      </c>
      <c r="BF117" s="295" t="s">
        <v>196</v>
      </c>
      <c r="BG117" s="295" t="s">
        <v>196</v>
      </c>
      <c r="BH117" s="295" t="s">
        <v>196</v>
      </c>
      <c r="BI117" s="295" t="s">
        <v>196</v>
      </c>
      <c r="BJ117" s="295" t="s">
        <v>196</v>
      </c>
      <c r="BK117" s="295" t="s">
        <v>196</v>
      </c>
      <c r="BL117" s="295" t="s">
        <v>196</v>
      </c>
      <c r="BM117" s="295" t="s">
        <v>196</v>
      </c>
      <c r="BN117" s="295" t="s">
        <v>196</v>
      </c>
      <c r="BO117" s="295" t="s">
        <v>196</v>
      </c>
      <c r="BP117" s="295" t="s">
        <v>196</v>
      </c>
      <c r="BQ117" s="295" t="s">
        <v>196</v>
      </c>
      <c r="BR117" s="295" t="s">
        <v>196</v>
      </c>
      <c r="BS117" s="295" t="s">
        <v>196</v>
      </c>
      <c r="BT117" s="295" t="s">
        <v>196</v>
      </c>
      <c r="BU117" s="295" t="s">
        <v>196</v>
      </c>
      <c r="BV117" s="295" t="s">
        <v>196</v>
      </c>
      <c r="BW117" s="295" t="s">
        <v>196</v>
      </c>
      <c r="BX117" s="295" t="s">
        <v>196</v>
      </c>
      <c r="BY117" s="295" t="s">
        <v>196</v>
      </c>
      <c r="BZ117" s="295" t="s">
        <v>196</v>
      </c>
      <c r="CA117" s="295" t="s">
        <v>196</v>
      </c>
      <c r="CB117" s="295" t="s">
        <v>196</v>
      </c>
      <c r="CC117" s="295" t="s">
        <v>196</v>
      </c>
      <c r="CD117" s="295" t="s">
        <v>196</v>
      </c>
      <c r="CE117" s="295" t="s">
        <v>196</v>
      </c>
      <c r="CF117" s="295" t="s">
        <v>196</v>
      </c>
      <c r="CG117" s="295" t="s">
        <v>196</v>
      </c>
      <c r="CH117" s="295" t="s">
        <v>196</v>
      </c>
      <c r="CI117" s="295" t="s">
        <v>196</v>
      </c>
      <c r="CJ117" s="295" t="s">
        <v>196</v>
      </c>
      <c r="CK117" s="295" t="s">
        <v>196</v>
      </c>
      <c r="CL117" s="295" t="s">
        <v>196</v>
      </c>
      <c r="CM117" s="295" t="s">
        <v>196</v>
      </c>
      <c r="CN117" s="295" t="s">
        <v>196</v>
      </c>
      <c r="CO117" s="295" t="s">
        <v>196</v>
      </c>
      <c r="CP117" s="295" t="s">
        <v>196</v>
      </c>
      <c r="CQ117" s="295" t="s">
        <v>196</v>
      </c>
      <c r="CR117" s="295" t="s">
        <v>196</v>
      </c>
      <c r="CS117" s="295" t="s">
        <v>196</v>
      </c>
      <c r="CT117" s="295" t="s">
        <v>196</v>
      </c>
      <c r="CU117" s="295" t="s">
        <v>196</v>
      </c>
      <c r="CV117" s="295" t="s">
        <v>196</v>
      </c>
      <c r="CW117" s="295" t="s">
        <v>196</v>
      </c>
      <c r="CX117" s="295" t="s">
        <v>196</v>
      </c>
      <c r="CY117" s="295" t="s">
        <v>196</v>
      </c>
      <c r="CZ117" s="295" t="s">
        <v>196</v>
      </c>
      <c r="DA117" s="295" t="s">
        <v>196</v>
      </c>
      <c r="DB117" s="295" t="s">
        <v>196</v>
      </c>
      <c r="DC117" s="295" t="s">
        <v>196</v>
      </c>
      <c r="DD117" s="295" t="s">
        <v>196</v>
      </c>
      <c r="DE117" s="295" t="s">
        <v>196</v>
      </c>
      <c r="DF117" s="295" t="s">
        <v>196</v>
      </c>
      <c r="DG117" s="295" t="s">
        <v>196</v>
      </c>
      <c r="DH117" s="295" t="s">
        <v>196</v>
      </c>
      <c r="DI117" s="295" t="s">
        <v>196</v>
      </c>
      <c r="DJ117" s="295" t="s">
        <v>196</v>
      </c>
      <c r="DK117" s="295" t="s">
        <v>196</v>
      </c>
      <c r="DL117" s="295" t="s">
        <v>196</v>
      </c>
      <c r="DM117" s="295" t="s">
        <v>196</v>
      </c>
      <c r="DN117" s="295" t="s">
        <v>196</v>
      </c>
      <c r="DO117" s="295" t="s">
        <v>196</v>
      </c>
      <c r="DP117" s="295" t="s">
        <v>196</v>
      </c>
      <c r="DQ117" s="295" t="s">
        <v>196</v>
      </c>
      <c r="DR117" s="295" t="s">
        <v>196</v>
      </c>
      <c r="DS117" s="295" t="s">
        <v>196</v>
      </c>
      <c r="DT117" s="295" t="s">
        <v>196</v>
      </c>
      <c r="DU117" s="295" t="s">
        <v>196</v>
      </c>
      <c r="DV117" s="295" t="s">
        <v>196</v>
      </c>
      <c r="DW117" s="295" t="s">
        <v>196</v>
      </c>
      <c r="DX117" s="295" t="s">
        <v>196</v>
      </c>
      <c r="DY117" s="295" t="s">
        <v>196</v>
      </c>
      <c r="DZ117" s="295" t="s">
        <v>196</v>
      </c>
      <c r="EA117" s="295" t="s">
        <v>196</v>
      </c>
      <c r="EB117" s="295" t="s">
        <v>196</v>
      </c>
      <c r="EC117" s="295" t="s">
        <v>196</v>
      </c>
      <c r="ED117" s="295" t="s">
        <v>196</v>
      </c>
      <c r="EE117" s="295" t="s">
        <v>196</v>
      </c>
      <c r="EF117" s="295" t="s">
        <v>196</v>
      </c>
      <c r="EG117" s="295" t="s">
        <v>196</v>
      </c>
      <c r="EH117" s="295" t="s">
        <v>196</v>
      </c>
      <c r="EI117" s="295" t="s">
        <v>196</v>
      </c>
      <c r="EJ117" s="295" t="s">
        <v>196</v>
      </c>
      <c r="EK117" s="295" t="s">
        <v>196</v>
      </c>
      <c r="EL117" s="295" t="s">
        <v>196</v>
      </c>
      <c r="EM117" s="295" t="s">
        <v>196</v>
      </c>
      <c r="EN117" s="295" t="s">
        <v>196</v>
      </c>
      <c r="EO117" s="295" t="s">
        <v>196</v>
      </c>
      <c r="EP117" s="295" t="s">
        <v>195</v>
      </c>
      <c r="EQ117" s="295" t="s">
        <v>195</v>
      </c>
      <c r="ER117" s="295" t="s">
        <v>195</v>
      </c>
      <c r="ES117" s="295" t="s">
        <v>196</v>
      </c>
      <c r="ET117" s="295" t="s">
        <v>196</v>
      </c>
      <c r="EU117" s="295" t="s">
        <v>196</v>
      </c>
      <c r="EV117" s="295" t="s">
        <v>196</v>
      </c>
      <c r="EW117" s="295" t="s">
        <v>196</v>
      </c>
      <c r="EX117" s="295" t="s">
        <v>196</v>
      </c>
      <c r="EY117" s="295" t="s">
        <v>196</v>
      </c>
      <c r="EZ117" s="295" t="s">
        <v>196</v>
      </c>
      <c r="FA117" s="295" t="s">
        <v>196</v>
      </c>
      <c r="FB117" s="295" t="s">
        <v>196</v>
      </c>
      <c r="FC117" s="295" t="s">
        <v>196</v>
      </c>
      <c r="FD117" s="295" t="s">
        <v>196</v>
      </c>
      <c r="FE117" s="295" t="s">
        <v>196</v>
      </c>
      <c r="FF117" s="295" t="s">
        <v>196</v>
      </c>
      <c r="FG117" s="295" t="s">
        <v>196</v>
      </c>
      <c r="FH117" s="295" t="s">
        <v>196</v>
      </c>
      <c r="FI117" s="295" t="s">
        <v>196</v>
      </c>
      <c r="FJ117" s="295" t="s">
        <v>196</v>
      </c>
      <c r="FK117" s="295" t="s">
        <v>196</v>
      </c>
      <c r="FL117" s="295" t="s">
        <v>196</v>
      </c>
      <c r="FM117" s="295" t="s">
        <v>196</v>
      </c>
      <c r="FN117" s="295" t="s">
        <v>196</v>
      </c>
      <c r="FO117" s="295" t="s">
        <v>196</v>
      </c>
      <c r="FP117" s="295" t="s">
        <v>196</v>
      </c>
      <c r="FQ117" s="295" t="s">
        <v>196</v>
      </c>
      <c r="FR117" s="295" t="s">
        <v>196</v>
      </c>
      <c r="FS117" s="295" t="s">
        <v>196</v>
      </c>
      <c r="FT117" s="295" t="s">
        <v>196</v>
      </c>
      <c r="FU117" s="295" t="s">
        <v>196</v>
      </c>
      <c r="FV117" s="295" t="s">
        <v>196</v>
      </c>
      <c r="FW117" s="295" t="s">
        <v>196</v>
      </c>
      <c r="FX117" s="295" t="s">
        <v>196</v>
      </c>
      <c r="FY117" s="295" t="s">
        <v>196</v>
      </c>
      <c r="FZ117" s="295" t="s">
        <v>196</v>
      </c>
      <c r="GA117" s="295" t="s">
        <v>196</v>
      </c>
      <c r="GB117" s="295" t="s">
        <v>196</v>
      </c>
      <c r="GC117" s="295" t="s">
        <v>196</v>
      </c>
      <c r="GD117" s="295" t="s">
        <v>196</v>
      </c>
      <c r="GE117" s="295" t="s">
        <v>196</v>
      </c>
      <c r="GF117" s="295" t="s">
        <v>196</v>
      </c>
      <c r="GG117" s="295" t="s">
        <v>196</v>
      </c>
      <c r="GH117" s="295" t="s">
        <v>196</v>
      </c>
      <c r="GI117" s="295" t="s">
        <v>196</v>
      </c>
      <c r="GJ117" s="295" t="s">
        <v>196</v>
      </c>
      <c r="GK117" s="295" t="s">
        <v>196</v>
      </c>
      <c r="GL117" s="295" t="s">
        <v>196</v>
      </c>
      <c r="GM117" s="295" t="s">
        <v>196</v>
      </c>
      <c r="GN117" s="295"/>
      <c r="GO117" s="295"/>
      <c r="GP117" s="295" t="s">
        <v>196</v>
      </c>
      <c r="GQ117" s="295" t="s">
        <v>196</v>
      </c>
      <c r="GR117" s="295" t="s">
        <v>196</v>
      </c>
      <c r="GS117" s="295" t="s">
        <v>196</v>
      </c>
      <c r="GT117" s="295" t="s">
        <v>196</v>
      </c>
      <c r="GU117" s="295" t="s">
        <v>196</v>
      </c>
      <c r="GV117" s="295" t="s">
        <v>196</v>
      </c>
      <c r="GW117" s="295" t="s">
        <v>196</v>
      </c>
      <c r="GX117" s="295" t="s">
        <v>196</v>
      </c>
      <c r="GY117" s="295" t="s">
        <v>196</v>
      </c>
      <c r="GZ117" s="295" t="s">
        <v>196</v>
      </c>
      <c r="HA117" s="295" t="s">
        <v>196</v>
      </c>
      <c r="HB117" s="295" t="s">
        <v>196</v>
      </c>
      <c r="HC117" s="295" t="s">
        <v>196</v>
      </c>
      <c r="HD117" s="295" t="s">
        <v>196</v>
      </c>
      <c r="HE117" s="295" t="s">
        <v>196</v>
      </c>
      <c r="HF117" s="295" t="s">
        <v>196</v>
      </c>
      <c r="HG117" s="295" t="s">
        <v>196</v>
      </c>
      <c r="HH117" s="295" t="s">
        <v>196</v>
      </c>
      <c r="HI117" s="295" t="s">
        <v>196</v>
      </c>
      <c r="HJ117" s="295" t="s">
        <v>196</v>
      </c>
      <c r="HK117" s="295" t="s">
        <v>196</v>
      </c>
      <c r="HL117" s="295" t="s">
        <v>196</v>
      </c>
      <c r="HM117" s="295" t="s">
        <v>196</v>
      </c>
      <c r="HN117" s="295" t="s">
        <v>196</v>
      </c>
      <c r="HO117" s="295" t="s">
        <v>196</v>
      </c>
      <c r="HP117" s="295" t="s">
        <v>196</v>
      </c>
      <c r="HQ117" s="295" t="s">
        <v>196</v>
      </c>
      <c r="HR117" s="295" t="s">
        <v>196</v>
      </c>
      <c r="HS117" s="295" t="s">
        <v>196</v>
      </c>
      <c r="HT117" s="295" t="s">
        <v>196</v>
      </c>
      <c r="HU117" s="295" t="s">
        <v>196</v>
      </c>
      <c r="HV117" s="295" t="s">
        <v>196</v>
      </c>
      <c r="HW117" s="295" t="s">
        <v>196</v>
      </c>
      <c r="HX117" s="295" t="s">
        <v>196</v>
      </c>
      <c r="HY117" s="295" t="s">
        <v>196</v>
      </c>
      <c r="HZ117" s="295" t="s">
        <v>196</v>
      </c>
      <c r="IA117" s="295"/>
      <c r="IB117" s="258"/>
      <c r="IE117" s="303">
        <f t="shared" si="4"/>
        <v>227</v>
      </c>
      <c r="IF117" s="303">
        <f t="shared" si="5"/>
        <v>224</v>
      </c>
      <c r="IG117" s="303">
        <f t="shared" si="6"/>
        <v>3</v>
      </c>
      <c r="IH117" s="303">
        <f t="shared" si="7"/>
        <v>0</v>
      </c>
    </row>
    <row r="118" spans="1:242" s="30" customFormat="1" x14ac:dyDescent="0.2">
      <c r="A118" s="292">
        <v>382</v>
      </c>
      <c r="B118" s="292" t="s">
        <v>158</v>
      </c>
      <c r="C118" s="292"/>
      <c r="D118" s="292"/>
      <c r="E118" s="293">
        <v>39814</v>
      </c>
      <c r="F118" s="295" t="s">
        <v>196</v>
      </c>
      <c r="G118" s="295" t="s">
        <v>196</v>
      </c>
      <c r="H118" s="295" t="s">
        <v>196</v>
      </c>
      <c r="I118" s="295" t="s">
        <v>196</v>
      </c>
      <c r="J118" s="295" t="s">
        <v>196</v>
      </c>
      <c r="K118" s="295" t="s">
        <v>196</v>
      </c>
      <c r="L118" s="295" t="s">
        <v>196</v>
      </c>
      <c r="M118" s="295" t="s">
        <v>196</v>
      </c>
      <c r="N118" s="295" t="s">
        <v>196</v>
      </c>
      <c r="O118" s="295" t="s">
        <v>196</v>
      </c>
      <c r="P118" s="295" t="s">
        <v>196</v>
      </c>
      <c r="Q118" s="295" t="s">
        <v>196</v>
      </c>
      <c r="R118" s="295" t="s">
        <v>196</v>
      </c>
      <c r="S118" s="295" t="s">
        <v>196</v>
      </c>
      <c r="T118" s="295" t="s">
        <v>196</v>
      </c>
      <c r="U118" s="295" t="s">
        <v>196</v>
      </c>
      <c r="V118" s="295" t="s">
        <v>196</v>
      </c>
      <c r="W118" s="295" t="s">
        <v>196</v>
      </c>
      <c r="X118" s="295" t="s">
        <v>196</v>
      </c>
      <c r="Y118" s="295" t="s">
        <v>196</v>
      </c>
      <c r="Z118" s="295" t="s">
        <v>196</v>
      </c>
      <c r="AA118" s="295" t="s">
        <v>196</v>
      </c>
      <c r="AB118" s="295" t="s">
        <v>196</v>
      </c>
      <c r="AC118" s="295" t="s">
        <v>196</v>
      </c>
      <c r="AD118" s="295" t="s">
        <v>196</v>
      </c>
      <c r="AE118" s="295" t="s">
        <v>196</v>
      </c>
      <c r="AF118" s="295" t="s">
        <v>196</v>
      </c>
      <c r="AG118" s="295" t="s">
        <v>196</v>
      </c>
      <c r="AH118" s="295" t="s">
        <v>196</v>
      </c>
      <c r="AI118" s="295" t="s">
        <v>196</v>
      </c>
      <c r="AJ118" s="295" t="s">
        <v>196</v>
      </c>
      <c r="AK118" s="295" t="s">
        <v>196</v>
      </c>
      <c r="AL118" s="295" t="s">
        <v>196</v>
      </c>
      <c r="AM118" s="295" t="s">
        <v>196</v>
      </c>
      <c r="AN118" s="295" t="s">
        <v>196</v>
      </c>
      <c r="AO118" s="295" t="s">
        <v>196</v>
      </c>
      <c r="AP118" s="295" t="s">
        <v>196</v>
      </c>
      <c r="AQ118" s="295" t="s">
        <v>196</v>
      </c>
      <c r="AR118" s="295" t="s">
        <v>196</v>
      </c>
      <c r="AS118" s="295" t="s">
        <v>196</v>
      </c>
      <c r="AT118" s="295" t="s">
        <v>196</v>
      </c>
      <c r="AU118" s="295" t="s">
        <v>196</v>
      </c>
      <c r="AV118" s="295" t="s">
        <v>196</v>
      </c>
      <c r="AW118" s="295" t="s">
        <v>196</v>
      </c>
      <c r="AX118" s="295" t="s">
        <v>196</v>
      </c>
      <c r="AY118" s="295" t="s">
        <v>196</v>
      </c>
      <c r="AZ118" s="295" t="s">
        <v>196</v>
      </c>
      <c r="BA118" s="295" t="s">
        <v>196</v>
      </c>
      <c r="BB118" s="295" t="s">
        <v>196</v>
      </c>
      <c r="BC118" s="295" t="s">
        <v>196</v>
      </c>
      <c r="BD118" s="295" t="s">
        <v>196</v>
      </c>
      <c r="BE118" s="295" t="s">
        <v>196</v>
      </c>
      <c r="BF118" s="295" t="s">
        <v>196</v>
      </c>
      <c r="BG118" s="295" t="s">
        <v>196</v>
      </c>
      <c r="BH118" s="295" t="s">
        <v>196</v>
      </c>
      <c r="BI118" s="295" t="s">
        <v>196</v>
      </c>
      <c r="BJ118" s="295" t="s">
        <v>196</v>
      </c>
      <c r="BK118" s="295" t="s">
        <v>196</v>
      </c>
      <c r="BL118" s="295" t="s">
        <v>196</v>
      </c>
      <c r="BM118" s="295" t="s">
        <v>196</v>
      </c>
      <c r="BN118" s="295" t="s">
        <v>196</v>
      </c>
      <c r="BO118" s="295" t="s">
        <v>196</v>
      </c>
      <c r="BP118" s="295" t="s">
        <v>196</v>
      </c>
      <c r="BQ118" s="295" t="s">
        <v>196</v>
      </c>
      <c r="BR118" s="295" t="s">
        <v>196</v>
      </c>
      <c r="BS118" s="295" t="s">
        <v>196</v>
      </c>
      <c r="BT118" s="295" t="s">
        <v>196</v>
      </c>
      <c r="BU118" s="295" t="s">
        <v>196</v>
      </c>
      <c r="BV118" s="295" t="s">
        <v>196</v>
      </c>
      <c r="BW118" s="295" t="s">
        <v>196</v>
      </c>
      <c r="BX118" s="295" t="s">
        <v>196</v>
      </c>
      <c r="BY118" s="295" t="s">
        <v>196</v>
      </c>
      <c r="BZ118" s="295" t="s">
        <v>196</v>
      </c>
      <c r="CA118" s="295" t="s">
        <v>196</v>
      </c>
      <c r="CB118" s="295" t="s">
        <v>196</v>
      </c>
      <c r="CC118" s="295" t="s">
        <v>196</v>
      </c>
      <c r="CD118" s="295" t="s">
        <v>196</v>
      </c>
      <c r="CE118" s="295" t="s">
        <v>196</v>
      </c>
      <c r="CF118" s="295" t="s">
        <v>196</v>
      </c>
      <c r="CG118" s="295" t="s">
        <v>196</v>
      </c>
      <c r="CH118" s="295" t="s">
        <v>196</v>
      </c>
      <c r="CI118" s="295" t="s">
        <v>196</v>
      </c>
      <c r="CJ118" s="295" t="s">
        <v>196</v>
      </c>
      <c r="CK118" s="295" t="s">
        <v>196</v>
      </c>
      <c r="CL118" s="295" t="s">
        <v>196</v>
      </c>
      <c r="CM118" s="295" t="s">
        <v>196</v>
      </c>
      <c r="CN118" s="295" t="s">
        <v>196</v>
      </c>
      <c r="CO118" s="295" t="s">
        <v>196</v>
      </c>
      <c r="CP118" s="295" t="s">
        <v>196</v>
      </c>
      <c r="CQ118" s="295" t="s">
        <v>196</v>
      </c>
      <c r="CR118" s="295" t="s">
        <v>196</v>
      </c>
      <c r="CS118" s="295" t="s">
        <v>196</v>
      </c>
      <c r="CT118" s="295" t="s">
        <v>196</v>
      </c>
      <c r="CU118" s="295" t="s">
        <v>196</v>
      </c>
      <c r="CV118" s="295" t="s">
        <v>196</v>
      </c>
      <c r="CW118" s="295" t="s">
        <v>196</v>
      </c>
      <c r="CX118" s="295" t="s">
        <v>196</v>
      </c>
      <c r="CY118" s="295" t="s">
        <v>196</v>
      </c>
      <c r="CZ118" s="295" t="s">
        <v>196</v>
      </c>
      <c r="DA118" s="295" t="s">
        <v>196</v>
      </c>
      <c r="DB118" s="295" t="s">
        <v>196</v>
      </c>
      <c r="DC118" s="295" t="s">
        <v>196</v>
      </c>
      <c r="DD118" s="295" t="s">
        <v>196</v>
      </c>
      <c r="DE118" s="295" t="s">
        <v>196</v>
      </c>
      <c r="DF118" s="295" t="s">
        <v>196</v>
      </c>
      <c r="DG118" s="295" t="s">
        <v>196</v>
      </c>
      <c r="DH118" s="295" t="s">
        <v>196</v>
      </c>
      <c r="DI118" s="295" t="s">
        <v>196</v>
      </c>
      <c r="DJ118" s="295" t="s">
        <v>196</v>
      </c>
      <c r="DK118" s="295" t="s">
        <v>196</v>
      </c>
      <c r="DL118" s="295" t="s">
        <v>196</v>
      </c>
      <c r="DM118" s="295" t="s">
        <v>196</v>
      </c>
      <c r="DN118" s="295" t="s">
        <v>196</v>
      </c>
      <c r="DO118" s="295" t="s">
        <v>196</v>
      </c>
      <c r="DP118" s="295" t="s">
        <v>196</v>
      </c>
      <c r="DQ118" s="295" t="s">
        <v>196</v>
      </c>
      <c r="DR118" s="295" t="s">
        <v>196</v>
      </c>
      <c r="DS118" s="295" t="s">
        <v>196</v>
      </c>
      <c r="DT118" s="295" t="s">
        <v>196</v>
      </c>
      <c r="DU118" s="295" t="s">
        <v>196</v>
      </c>
      <c r="DV118" s="295" t="s">
        <v>196</v>
      </c>
      <c r="DW118" s="295" t="s">
        <v>196</v>
      </c>
      <c r="DX118" s="295" t="s">
        <v>196</v>
      </c>
      <c r="DY118" s="295" t="s">
        <v>196</v>
      </c>
      <c r="DZ118" s="295" t="s">
        <v>196</v>
      </c>
      <c r="EA118" s="295" t="s">
        <v>196</v>
      </c>
      <c r="EB118" s="295" t="s">
        <v>196</v>
      </c>
      <c r="EC118" s="295" t="s">
        <v>196</v>
      </c>
      <c r="ED118" s="295" t="s">
        <v>196</v>
      </c>
      <c r="EE118" s="295" t="s">
        <v>196</v>
      </c>
      <c r="EF118" s="295" t="s">
        <v>196</v>
      </c>
      <c r="EG118" s="295" t="s">
        <v>196</v>
      </c>
      <c r="EH118" s="295" t="s">
        <v>196</v>
      </c>
      <c r="EI118" s="295" t="s">
        <v>196</v>
      </c>
      <c r="EJ118" s="295" t="s">
        <v>196</v>
      </c>
      <c r="EK118" s="295" t="s">
        <v>196</v>
      </c>
      <c r="EL118" s="295" t="s">
        <v>196</v>
      </c>
      <c r="EM118" s="295" t="s">
        <v>196</v>
      </c>
      <c r="EN118" s="295" t="s">
        <v>196</v>
      </c>
      <c r="EO118" s="295" t="s">
        <v>196</v>
      </c>
      <c r="EP118" s="295" t="s">
        <v>195</v>
      </c>
      <c r="EQ118" s="295" t="s">
        <v>195</v>
      </c>
      <c r="ER118" s="295" t="s">
        <v>195</v>
      </c>
      <c r="ES118" s="295" t="s">
        <v>196</v>
      </c>
      <c r="ET118" s="295" t="s">
        <v>196</v>
      </c>
      <c r="EU118" s="295" t="s">
        <v>196</v>
      </c>
      <c r="EV118" s="295" t="s">
        <v>196</v>
      </c>
      <c r="EW118" s="295" t="s">
        <v>196</v>
      </c>
      <c r="EX118" s="295" t="s">
        <v>196</v>
      </c>
      <c r="EY118" s="295" t="s">
        <v>196</v>
      </c>
      <c r="EZ118" s="295" t="s">
        <v>196</v>
      </c>
      <c r="FA118" s="295" t="s">
        <v>196</v>
      </c>
      <c r="FB118" s="295" t="s">
        <v>196</v>
      </c>
      <c r="FC118" s="295" t="s">
        <v>196</v>
      </c>
      <c r="FD118" s="295" t="s">
        <v>196</v>
      </c>
      <c r="FE118" s="295" t="s">
        <v>196</v>
      </c>
      <c r="FF118" s="295" t="s">
        <v>196</v>
      </c>
      <c r="FG118" s="295" t="s">
        <v>196</v>
      </c>
      <c r="FH118" s="295" t="s">
        <v>196</v>
      </c>
      <c r="FI118" s="295" t="s">
        <v>196</v>
      </c>
      <c r="FJ118" s="295" t="s">
        <v>196</v>
      </c>
      <c r="FK118" s="295" t="s">
        <v>196</v>
      </c>
      <c r="FL118" s="295" t="s">
        <v>196</v>
      </c>
      <c r="FM118" s="295" t="s">
        <v>196</v>
      </c>
      <c r="FN118" s="295" t="s">
        <v>196</v>
      </c>
      <c r="FO118" s="295" t="s">
        <v>196</v>
      </c>
      <c r="FP118" s="295" t="s">
        <v>196</v>
      </c>
      <c r="FQ118" s="295" t="s">
        <v>196</v>
      </c>
      <c r="FR118" s="295" t="s">
        <v>196</v>
      </c>
      <c r="FS118" s="295" t="s">
        <v>196</v>
      </c>
      <c r="FT118" s="295" t="s">
        <v>196</v>
      </c>
      <c r="FU118" s="295" t="s">
        <v>196</v>
      </c>
      <c r="FV118" s="295" t="s">
        <v>196</v>
      </c>
      <c r="FW118" s="295" t="s">
        <v>196</v>
      </c>
      <c r="FX118" s="295" t="s">
        <v>196</v>
      </c>
      <c r="FY118" s="295" t="s">
        <v>196</v>
      </c>
      <c r="FZ118" s="295" t="s">
        <v>196</v>
      </c>
      <c r="GA118" s="295" t="s">
        <v>196</v>
      </c>
      <c r="GB118" s="295" t="s">
        <v>196</v>
      </c>
      <c r="GC118" s="295" t="s">
        <v>196</v>
      </c>
      <c r="GD118" s="295" t="s">
        <v>196</v>
      </c>
      <c r="GE118" s="295" t="s">
        <v>196</v>
      </c>
      <c r="GF118" s="295" t="s">
        <v>196</v>
      </c>
      <c r="GG118" s="295" t="s">
        <v>196</v>
      </c>
      <c r="GH118" s="295" t="s">
        <v>196</v>
      </c>
      <c r="GI118" s="295" t="s">
        <v>196</v>
      </c>
      <c r="GJ118" s="295" t="s">
        <v>196</v>
      </c>
      <c r="GK118" s="295" t="s">
        <v>196</v>
      </c>
      <c r="GL118" s="295" t="s">
        <v>196</v>
      </c>
      <c r="GM118" s="295" t="s">
        <v>196</v>
      </c>
      <c r="GN118" s="295"/>
      <c r="GO118" s="295"/>
      <c r="GP118" s="295" t="s">
        <v>196</v>
      </c>
      <c r="GQ118" s="295" t="s">
        <v>196</v>
      </c>
      <c r="GR118" s="295" t="s">
        <v>196</v>
      </c>
      <c r="GS118" s="295" t="s">
        <v>196</v>
      </c>
      <c r="GT118" s="295" t="s">
        <v>196</v>
      </c>
      <c r="GU118" s="295" t="s">
        <v>196</v>
      </c>
      <c r="GV118" s="295" t="s">
        <v>196</v>
      </c>
      <c r="GW118" s="295" t="s">
        <v>196</v>
      </c>
      <c r="GX118" s="295" t="s">
        <v>196</v>
      </c>
      <c r="GY118" s="295" t="s">
        <v>196</v>
      </c>
      <c r="GZ118" s="295" t="s">
        <v>196</v>
      </c>
      <c r="HA118" s="295" t="s">
        <v>196</v>
      </c>
      <c r="HB118" s="295" t="s">
        <v>196</v>
      </c>
      <c r="HC118" s="295" t="s">
        <v>196</v>
      </c>
      <c r="HD118" s="295" t="s">
        <v>196</v>
      </c>
      <c r="HE118" s="295" t="s">
        <v>196</v>
      </c>
      <c r="HF118" s="295" t="s">
        <v>196</v>
      </c>
      <c r="HG118" s="295" t="s">
        <v>196</v>
      </c>
      <c r="HH118" s="295" t="s">
        <v>196</v>
      </c>
      <c r="HI118" s="295" t="s">
        <v>196</v>
      </c>
      <c r="HJ118" s="295" t="s">
        <v>196</v>
      </c>
      <c r="HK118" s="295" t="s">
        <v>196</v>
      </c>
      <c r="HL118" s="295" t="s">
        <v>196</v>
      </c>
      <c r="HM118" s="295" t="s">
        <v>196</v>
      </c>
      <c r="HN118" s="295" t="s">
        <v>196</v>
      </c>
      <c r="HO118" s="295" t="s">
        <v>196</v>
      </c>
      <c r="HP118" s="295" t="s">
        <v>196</v>
      </c>
      <c r="HQ118" s="295" t="s">
        <v>196</v>
      </c>
      <c r="HR118" s="295" t="s">
        <v>196</v>
      </c>
      <c r="HS118" s="295" t="s">
        <v>196</v>
      </c>
      <c r="HT118" s="295" t="s">
        <v>196</v>
      </c>
      <c r="HU118" s="295" t="s">
        <v>196</v>
      </c>
      <c r="HV118" s="295" t="s">
        <v>196</v>
      </c>
      <c r="HW118" s="295" t="s">
        <v>196</v>
      </c>
      <c r="HX118" s="295" t="s">
        <v>196</v>
      </c>
      <c r="HY118" s="295" t="s">
        <v>196</v>
      </c>
      <c r="HZ118" s="295" t="s">
        <v>196</v>
      </c>
      <c r="IA118" s="295"/>
      <c r="IB118" s="258"/>
      <c r="IE118" s="303">
        <f t="shared" si="4"/>
        <v>227</v>
      </c>
      <c r="IF118" s="303">
        <f t="shared" si="5"/>
        <v>224</v>
      </c>
      <c r="IG118" s="303">
        <f t="shared" si="6"/>
        <v>3</v>
      </c>
      <c r="IH118" s="303">
        <f t="shared" si="7"/>
        <v>0</v>
      </c>
    </row>
    <row r="119" spans="1:242" s="30" customFormat="1" x14ac:dyDescent="0.2">
      <c r="A119" s="292">
        <v>383</v>
      </c>
      <c r="B119" s="292" t="s">
        <v>164</v>
      </c>
      <c r="C119" s="292"/>
      <c r="D119" s="292"/>
      <c r="E119" s="293">
        <v>39814</v>
      </c>
      <c r="F119" s="295" t="s">
        <v>196</v>
      </c>
      <c r="G119" s="295" t="s">
        <v>196</v>
      </c>
      <c r="H119" s="295" t="s">
        <v>196</v>
      </c>
      <c r="I119" s="295" t="s">
        <v>196</v>
      </c>
      <c r="J119" s="295" t="s">
        <v>196</v>
      </c>
      <c r="K119" s="295" t="s">
        <v>196</v>
      </c>
      <c r="L119" s="295" t="s">
        <v>196</v>
      </c>
      <c r="M119" s="295" t="s">
        <v>196</v>
      </c>
      <c r="N119" s="295" t="s">
        <v>196</v>
      </c>
      <c r="O119" s="295" t="s">
        <v>196</v>
      </c>
      <c r="P119" s="295" t="s">
        <v>196</v>
      </c>
      <c r="Q119" s="295" t="s">
        <v>196</v>
      </c>
      <c r="R119" s="295" t="s">
        <v>196</v>
      </c>
      <c r="S119" s="295" t="s">
        <v>196</v>
      </c>
      <c r="T119" s="295" t="s">
        <v>196</v>
      </c>
      <c r="U119" s="295" t="s">
        <v>196</v>
      </c>
      <c r="V119" s="295" t="s">
        <v>196</v>
      </c>
      <c r="W119" s="295" t="s">
        <v>196</v>
      </c>
      <c r="X119" s="295" t="s">
        <v>196</v>
      </c>
      <c r="Y119" s="295" t="s">
        <v>196</v>
      </c>
      <c r="Z119" s="295" t="s">
        <v>196</v>
      </c>
      <c r="AA119" s="295" t="s">
        <v>196</v>
      </c>
      <c r="AB119" s="295" t="s">
        <v>196</v>
      </c>
      <c r="AC119" s="295" t="s">
        <v>196</v>
      </c>
      <c r="AD119" s="295" t="s">
        <v>196</v>
      </c>
      <c r="AE119" s="295" t="s">
        <v>196</v>
      </c>
      <c r="AF119" s="295" t="s">
        <v>196</v>
      </c>
      <c r="AG119" s="295" t="s">
        <v>196</v>
      </c>
      <c r="AH119" s="295" t="s">
        <v>196</v>
      </c>
      <c r="AI119" s="295" t="s">
        <v>196</v>
      </c>
      <c r="AJ119" s="295" t="s">
        <v>196</v>
      </c>
      <c r="AK119" s="295" t="s">
        <v>196</v>
      </c>
      <c r="AL119" s="295" t="s">
        <v>196</v>
      </c>
      <c r="AM119" s="295" t="s">
        <v>196</v>
      </c>
      <c r="AN119" s="295" t="s">
        <v>196</v>
      </c>
      <c r="AO119" s="295" t="s">
        <v>196</v>
      </c>
      <c r="AP119" s="295" t="s">
        <v>196</v>
      </c>
      <c r="AQ119" s="295" t="s">
        <v>196</v>
      </c>
      <c r="AR119" s="295" t="s">
        <v>196</v>
      </c>
      <c r="AS119" s="295" t="s">
        <v>196</v>
      </c>
      <c r="AT119" s="295" t="s">
        <v>196</v>
      </c>
      <c r="AU119" s="295" t="s">
        <v>196</v>
      </c>
      <c r="AV119" s="295" t="s">
        <v>196</v>
      </c>
      <c r="AW119" s="295" t="s">
        <v>196</v>
      </c>
      <c r="AX119" s="295" t="s">
        <v>196</v>
      </c>
      <c r="AY119" s="295" t="s">
        <v>196</v>
      </c>
      <c r="AZ119" s="295" t="s">
        <v>196</v>
      </c>
      <c r="BA119" s="295" t="s">
        <v>196</v>
      </c>
      <c r="BB119" s="295" t="s">
        <v>196</v>
      </c>
      <c r="BC119" s="295" t="s">
        <v>196</v>
      </c>
      <c r="BD119" s="295" t="s">
        <v>196</v>
      </c>
      <c r="BE119" s="295" t="s">
        <v>196</v>
      </c>
      <c r="BF119" s="295" t="s">
        <v>196</v>
      </c>
      <c r="BG119" s="295" t="s">
        <v>196</v>
      </c>
      <c r="BH119" s="295" t="s">
        <v>196</v>
      </c>
      <c r="BI119" s="295" t="s">
        <v>196</v>
      </c>
      <c r="BJ119" s="295" t="s">
        <v>196</v>
      </c>
      <c r="BK119" s="295" t="s">
        <v>196</v>
      </c>
      <c r="BL119" s="295" t="s">
        <v>196</v>
      </c>
      <c r="BM119" s="295" t="s">
        <v>196</v>
      </c>
      <c r="BN119" s="295" t="s">
        <v>196</v>
      </c>
      <c r="BO119" s="295" t="s">
        <v>196</v>
      </c>
      <c r="BP119" s="295" t="s">
        <v>196</v>
      </c>
      <c r="BQ119" s="295" t="s">
        <v>196</v>
      </c>
      <c r="BR119" s="295" t="s">
        <v>196</v>
      </c>
      <c r="BS119" s="295" t="s">
        <v>196</v>
      </c>
      <c r="BT119" s="295" t="s">
        <v>196</v>
      </c>
      <c r="BU119" s="295" t="s">
        <v>196</v>
      </c>
      <c r="BV119" s="295" t="s">
        <v>196</v>
      </c>
      <c r="BW119" s="295" t="s">
        <v>196</v>
      </c>
      <c r="BX119" s="295" t="s">
        <v>196</v>
      </c>
      <c r="BY119" s="295" t="s">
        <v>196</v>
      </c>
      <c r="BZ119" s="295" t="s">
        <v>196</v>
      </c>
      <c r="CA119" s="295" t="s">
        <v>196</v>
      </c>
      <c r="CB119" s="295" t="s">
        <v>196</v>
      </c>
      <c r="CC119" s="295" t="s">
        <v>196</v>
      </c>
      <c r="CD119" s="295" t="s">
        <v>196</v>
      </c>
      <c r="CE119" s="295" t="s">
        <v>196</v>
      </c>
      <c r="CF119" s="295" t="s">
        <v>196</v>
      </c>
      <c r="CG119" s="295" t="s">
        <v>196</v>
      </c>
      <c r="CH119" s="295" t="s">
        <v>196</v>
      </c>
      <c r="CI119" s="295" t="s">
        <v>196</v>
      </c>
      <c r="CJ119" s="295" t="s">
        <v>196</v>
      </c>
      <c r="CK119" s="295" t="s">
        <v>196</v>
      </c>
      <c r="CL119" s="295" t="s">
        <v>196</v>
      </c>
      <c r="CM119" s="295" t="s">
        <v>196</v>
      </c>
      <c r="CN119" s="295" t="s">
        <v>196</v>
      </c>
      <c r="CO119" s="295" t="s">
        <v>196</v>
      </c>
      <c r="CP119" s="295" t="s">
        <v>196</v>
      </c>
      <c r="CQ119" s="295" t="s">
        <v>196</v>
      </c>
      <c r="CR119" s="295" t="s">
        <v>196</v>
      </c>
      <c r="CS119" s="295" t="s">
        <v>196</v>
      </c>
      <c r="CT119" s="295" t="s">
        <v>196</v>
      </c>
      <c r="CU119" s="295" t="s">
        <v>196</v>
      </c>
      <c r="CV119" s="295" t="s">
        <v>196</v>
      </c>
      <c r="CW119" s="295" t="s">
        <v>196</v>
      </c>
      <c r="CX119" s="295" t="s">
        <v>196</v>
      </c>
      <c r="CY119" s="295" t="s">
        <v>196</v>
      </c>
      <c r="CZ119" s="295" t="s">
        <v>196</v>
      </c>
      <c r="DA119" s="295" t="s">
        <v>196</v>
      </c>
      <c r="DB119" s="295" t="s">
        <v>196</v>
      </c>
      <c r="DC119" s="295" t="s">
        <v>196</v>
      </c>
      <c r="DD119" s="295" t="s">
        <v>196</v>
      </c>
      <c r="DE119" s="295" t="s">
        <v>196</v>
      </c>
      <c r="DF119" s="295" t="s">
        <v>196</v>
      </c>
      <c r="DG119" s="295" t="s">
        <v>196</v>
      </c>
      <c r="DH119" s="295" t="s">
        <v>196</v>
      </c>
      <c r="DI119" s="295" t="s">
        <v>196</v>
      </c>
      <c r="DJ119" s="295" t="s">
        <v>196</v>
      </c>
      <c r="DK119" s="295" t="s">
        <v>196</v>
      </c>
      <c r="DL119" s="295" t="s">
        <v>196</v>
      </c>
      <c r="DM119" s="295" t="s">
        <v>196</v>
      </c>
      <c r="DN119" s="295" t="s">
        <v>196</v>
      </c>
      <c r="DO119" s="295" t="s">
        <v>196</v>
      </c>
      <c r="DP119" s="295" t="s">
        <v>196</v>
      </c>
      <c r="DQ119" s="295" t="s">
        <v>196</v>
      </c>
      <c r="DR119" s="295" t="s">
        <v>196</v>
      </c>
      <c r="DS119" s="295" t="s">
        <v>196</v>
      </c>
      <c r="DT119" s="295" t="s">
        <v>196</v>
      </c>
      <c r="DU119" s="295" t="s">
        <v>196</v>
      </c>
      <c r="DV119" s="295" t="s">
        <v>196</v>
      </c>
      <c r="DW119" s="295" t="s">
        <v>196</v>
      </c>
      <c r="DX119" s="295" t="s">
        <v>196</v>
      </c>
      <c r="DY119" s="295" t="s">
        <v>196</v>
      </c>
      <c r="DZ119" s="295" t="s">
        <v>196</v>
      </c>
      <c r="EA119" s="295" t="s">
        <v>196</v>
      </c>
      <c r="EB119" s="295" t="s">
        <v>196</v>
      </c>
      <c r="EC119" s="295" t="s">
        <v>196</v>
      </c>
      <c r="ED119" s="295" t="s">
        <v>196</v>
      </c>
      <c r="EE119" s="295" t="s">
        <v>196</v>
      </c>
      <c r="EF119" s="295" t="s">
        <v>196</v>
      </c>
      <c r="EG119" s="295" t="s">
        <v>196</v>
      </c>
      <c r="EH119" s="295" t="s">
        <v>196</v>
      </c>
      <c r="EI119" s="295" t="s">
        <v>196</v>
      </c>
      <c r="EJ119" s="295" t="s">
        <v>196</v>
      </c>
      <c r="EK119" s="295" t="s">
        <v>196</v>
      </c>
      <c r="EL119" s="295" t="s">
        <v>196</v>
      </c>
      <c r="EM119" s="295" t="s">
        <v>196</v>
      </c>
      <c r="EN119" s="295" t="s">
        <v>196</v>
      </c>
      <c r="EO119" s="295" t="s">
        <v>196</v>
      </c>
      <c r="EP119" s="295" t="s">
        <v>195</v>
      </c>
      <c r="EQ119" s="295" t="s">
        <v>195</v>
      </c>
      <c r="ER119" s="295" t="s">
        <v>195</v>
      </c>
      <c r="ES119" s="295" t="s">
        <v>196</v>
      </c>
      <c r="ET119" s="295" t="s">
        <v>196</v>
      </c>
      <c r="EU119" s="295" t="s">
        <v>196</v>
      </c>
      <c r="EV119" s="295" t="s">
        <v>196</v>
      </c>
      <c r="EW119" s="295" t="s">
        <v>196</v>
      </c>
      <c r="EX119" s="295" t="s">
        <v>196</v>
      </c>
      <c r="EY119" s="295" t="s">
        <v>196</v>
      </c>
      <c r="EZ119" s="295" t="s">
        <v>196</v>
      </c>
      <c r="FA119" s="295" t="s">
        <v>196</v>
      </c>
      <c r="FB119" s="295" t="s">
        <v>196</v>
      </c>
      <c r="FC119" s="295" t="s">
        <v>196</v>
      </c>
      <c r="FD119" s="295" t="s">
        <v>196</v>
      </c>
      <c r="FE119" s="295" t="s">
        <v>196</v>
      </c>
      <c r="FF119" s="295" t="s">
        <v>196</v>
      </c>
      <c r="FG119" s="295" t="s">
        <v>196</v>
      </c>
      <c r="FH119" s="295" t="s">
        <v>196</v>
      </c>
      <c r="FI119" s="295" t="s">
        <v>196</v>
      </c>
      <c r="FJ119" s="295" t="s">
        <v>196</v>
      </c>
      <c r="FK119" s="295" t="s">
        <v>196</v>
      </c>
      <c r="FL119" s="295" t="s">
        <v>196</v>
      </c>
      <c r="FM119" s="295" t="s">
        <v>196</v>
      </c>
      <c r="FN119" s="295" t="s">
        <v>196</v>
      </c>
      <c r="FO119" s="295" t="s">
        <v>196</v>
      </c>
      <c r="FP119" s="295" t="s">
        <v>196</v>
      </c>
      <c r="FQ119" s="295" t="s">
        <v>196</v>
      </c>
      <c r="FR119" s="295" t="s">
        <v>196</v>
      </c>
      <c r="FS119" s="295" t="s">
        <v>196</v>
      </c>
      <c r="FT119" s="295" t="s">
        <v>196</v>
      </c>
      <c r="FU119" s="295" t="s">
        <v>196</v>
      </c>
      <c r="FV119" s="295" t="s">
        <v>196</v>
      </c>
      <c r="FW119" s="295" t="s">
        <v>196</v>
      </c>
      <c r="FX119" s="295" t="s">
        <v>196</v>
      </c>
      <c r="FY119" s="295" t="s">
        <v>196</v>
      </c>
      <c r="FZ119" s="295" t="s">
        <v>196</v>
      </c>
      <c r="GA119" s="295" t="s">
        <v>196</v>
      </c>
      <c r="GB119" s="295" t="s">
        <v>196</v>
      </c>
      <c r="GC119" s="295" t="s">
        <v>196</v>
      </c>
      <c r="GD119" s="295" t="s">
        <v>196</v>
      </c>
      <c r="GE119" s="295" t="s">
        <v>196</v>
      </c>
      <c r="GF119" s="295" t="s">
        <v>196</v>
      </c>
      <c r="GG119" s="295" t="s">
        <v>196</v>
      </c>
      <c r="GH119" s="295" t="s">
        <v>196</v>
      </c>
      <c r="GI119" s="295" t="s">
        <v>196</v>
      </c>
      <c r="GJ119" s="295" t="s">
        <v>196</v>
      </c>
      <c r="GK119" s="295" t="s">
        <v>196</v>
      </c>
      <c r="GL119" s="295" t="s">
        <v>196</v>
      </c>
      <c r="GM119" s="295" t="s">
        <v>196</v>
      </c>
      <c r="GN119" s="295"/>
      <c r="GO119" s="295"/>
      <c r="GP119" s="295" t="s">
        <v>196</v>
      </c>
      <c r="GQ119" s="295" t="s">
        <v>196</v>
      </c>
      <c r="GR119" s="295" t="s">
        <v>196</v>
      </c>
      <c r="GS119" s="295" t="s">
        <v>196</v>
      </c>
      <c r="GT119" s="295" t="s">
        <v>196</v>
      </c>
      <c r="GU119" s="295" t="s">
        <v>196</v>
      </c>
      <c r="GV119" s="295" t="s">
        <v>196</v>
      </c>
      <c r="GW119" s="295" t="s">
        <v>196</v>
      </c>
      <c r="GX119" s="295" t="s">
        <v>196</v>
      </c>
      <c r="GY119" s="295" t="s">
        <v>196</v>
      </c>
      <c r="GZ119" s="295" t="s">
        <v>196</v>
      </c>
      <c r="HA119" s="295" t="s">
        <v>196</v>
      </c>
      <c r="HB119" s="295" t="s">
        <v>196</v>
      </c>
      <c r="HC119" s="295" t="s">
        <v>196</v>
      </c>
      <c r="HD119" s="295" t="s">
        <v>196</v>
      </c>
      <c r="HE119" s="295" t="s">
        <v>196</v>
      </c>
      <c r="HF119" s="295" t="s">
        <v>196</v>
      </c>
      <c r="HG119" s="295" t="s">
        <v>196</v>
      </c>
      <c r="HH119" s="295" t="s">
        <v>196</v>
      </c>
      <c r="HI119" s="295" t="s">
        <v>196</v>
      </c>
      <c r="HJ119" s="295" t="s">
        <v>196</v>
      </c>
      <c r="HK119" s="295" t="s">
        <v>196</v>
      </c>
      <c r="HL119" s="295" t="s">
        <v>196</v>
      </c>
      <c r="HM119" s="295" t="s">
        <v>196</v>
      </c>
      <c r="HN119" s="295" t="s">
        <v>196</v>
      </c>
      <c r="HO119" s="295" t="s">
        <v>196</v>
      </c>
      <c r="HP119" s="295" t="s">
        <v>196</v>
      </c>
      <c r="HQ119" s="295" t="s">
        <v>196</v>
      </c>
      <c r="HR119" s="295" t="s">
        <v>196</v>
      </c>
      <c r="HS119" s="295" t="s">
        <v>196</v>
      </c>
      <c r="HT119" s="295" t="s">
        <v>196</v>
      </c>
      <c r="HU119" s="295" t="s">
        <v>196</v>
      </c>
      <c r="HV119" s="295" t="s">
        <v>196</v>
      </c>
      <c r="HW119" s="295" t="s">
        <v>196</v>
      </c>
      <c r="HX119" s="295" t="s">
        <v>196</v>
      </c>
      <c r="HY119" s="295" t="s">
        <v>196</v>
      </c>
      <c r="HZ119" s="295" t="s">
        <v>196</v>
      </c>
      <c r="IA119" s="295"/>
      <c r="IB119" s="258"/>
      <c r="IE119" s="303">
        <f t="shared" si="4"/>
        <v>227</v>
      </c>
      <c r="IF119" s="303">
        <f t="shared" si="5"/>
        <v>224</v>
      </c>
      <c r="IG119" s="303">
        <f t="shared" si="6"/>
        <v>3</v>
      </c>
      <c r="IH119" s="303">
        <f t="shared" si="7"/>
        <v>0</v>
      </c>
    </row>
    <row r="120" spans="1:242" s="30" customFormat="1" x14ac:dyDescent="0.2">
      <c r="A120" s="292">
        <v>384</v>
      </c>
      <c r="B120" s="292" t="s">
        <v>2787</v>
      </c>
      <c r="C120" s="292"/>
      <c r="D120" s="292"/>
      <c r="E120" s="293">
        <v>39814</v>
      </c>
      <c r="F120" s="295" t="s">
        <v>196</v>
      </c>
      <c r="G120" s="295" t="s">
        <v>196</v>
      </c>
      <c r="H120" s="295" t="s">
        <v>196</v>
      </c>
      <c r="I120" s="295" t="s">
        <v>196</v>
      </c>
      <c r="J120" s="295" t="s">
        <v>196</v>
      </c>
      <c r="K120" s="295" t="s">
        <v>196</v>
      </c>
      <c r="L120" s="295" t="s">
        <v>196</v>
      </c>
      <c r="M120" s="295" t="s">
        <v>196</v>
      </c>
      <c r="N120" s="295" t="s">
        <v>196</v>
      </c>
      <c r="O120" s="295" t="s">
        <v>196</v>
      </c>
      <c r="P120" s="295" t="s">
        <v>196</v>
      </c>
      <c r="Q120" s="295" t="s">
        <v>196</v>
      </c>
      <c r="R120" s="295" t="s">
        <v>196</v>
      </c>
      <c r="S120" s="295" t="s">
        <v>196</v>
      </c>
      <c r="T120" s="295" t="s">
        <v>196</v>
      </c>
      <c r="U120" s="295" t="s">
        <v>196</v>
      </c>
      <c r="V120" s="295" t="s">
        <v>196</v>
      </c>
      <c r="W120" s="295" t="s">
        <v>196</v>
      </c>
      <c r="X120" s="295" t="s">
        <v>196</v>
      </c>
      <c r="Y120" s="295" t="s">
        <v>196</v>
      </c>
      <c r="Z120" s="295" t="s">
        <v>196</v>
      </c>
      <c r="AA120" s="295" t="s">
        <v>196</v>
      </c>
      <c r="AB120" s="295" t="s">
        <v>196</v>
      </c>
      <c r="AC120" s="295" t="s">
        <v>196</v>
      </c>
      <c r="AD120" s="295" t="s">
        <v>196</v>
      </c>
      <c r="AE120" s="295" t="s">
        <v>196</v>
      </c>
      <c r="AF120" s="295" t="s">
        <v>196</v>
      </c>
      <c r="AG120" s="295" t="s">
        <v>196</v>
      </c>
      <c r="AH120" s="295" t="s">
        <v>196</v>
      </c>
      <c r="AI120" s="295" t="s">
        <v>196</v>
      </c>
      <c r="AJ120" s="295" t="s">
        <v>196</v>
      </c>
      <c r="AK120" s="295" t="s">
        <v>196</v>
      </c>
      <c r="AL120" s="295" t="s">
        <v>196</v>
      </c>
      <c r="AM120" s="295" t="s">
        <v>196</v>
      </c>
      <c r="AN120" s="295" t="s">
        <v>196</v>
      </c>
      <c r="AO120" s="295" t="s">
        <v>196</v>
      </c>
      <c r="AP120" s="295" t="s">
        <v>196</v>
      </c>
      <c r="AQ120" s="295" t="s">
        <v>196</v>
      </c>
      <c r="AR120" s="295" t="s">
        <v>196</v>
      </c>
      <c r="AS120" s="295" t="s">
        <v>196</v>
      </c>
      <c r="AT120" s="295" t="s">
        <v>196</v>
      </c>
      <c r="AU120" s="295" t="s">
        <v>196</v>
      </c>
      <c r="AV120" s="295" t="s">
        <v>196</v>
      </c>
      <c r="AW120" s="295" t="s">
        <v>196</v>
      </c>
      <c r="AX120" s="295" t="s">
        <v>196</v>
      </c>
      <c r="AY120" s="295" t="s">
        <v>196</v>
      </c>
      <c r="AZ120" s="295" t="s">
        <v>196</v>
      </c>
      <c r="BA120" s="295" t="s">
        <v>196</v>
      </c>
      <c r="BB120" s="295" t="s">
        <v>196</v>
      </c>
      <c r="BC120" s="295" t="s">
        <v>196</v>
      </c>
      <c r="BD120" s="295" t="s">
        <v>196</v>
      </c>
      <c r="BE120" s="295" t="s">
        <v>196</v>
      </c>
      <c r="BF120" s="295" t="s">
        <v>196</v>
      </c>
      <c r="BG120" s="295" t="s">
        <v>196</v>
      </c>
      <c r="BH120" s="295" t="s">
        <v>196</v>
      </c>
      <c r="BI120" s="295" t="s">
        <v>196</v>
      </c>
      <c r="BJ120" s="295" t="s">
        <v>196</v>
      </c>
      <c r="BK120" s="295" t="s">
        <v>196</v>
      </c>
      <c r="BL120" s="295" t="s">
        <v>196</v>
      </c>
      <c r="BM120" s="295" t="s">
        <v>196</v>
      </c>
      <c r="BN120" s="295" t="s">
        <v>196</v>
      </c>
      <c r="BO120" s="295" t="s">
        <v>196</v>
      </c>
      <c r="BP120" s="295" t="s">
        <v>196</v>
      </c>
      <c r="BQ120" s="295" t="s">
        <v>196</v>
      </c>
      <c r="BR120" s="295" t="s">
        <v>196</v>
      </c>
      <c r="BS120" s="295" t="s">
        <v>196</v>
      </c>
      <c r="BT120" s="295" t="s">
        <v>196</v>
      </c>
      <c r="BU120" s="295" t="s">
        <v>196</v>
      </c>
      <c r="BV120" s="295" t="s">
        <v>196</v>
      </c>
      <c r="BW120" s="295" t="s">
        <v>196</v>
      </c>
      <c r="BX120" s="295" t="s">
        <v>196</v>
      </c>
      <c r="BY120" s="295" t="s">
        <v>196</v>
      </c>
      <c r="BZ120" s="295" t="s">
        <v>196</v>
      </c>
      <c r="CA120" s="295" t="s">
        <v>196</v>
      </c>
      <c r="CB120" s="295" t="s">
        <v>196</v>
      </c>
      <c r="CC120" s="295" t="s">
        <v>196</v>
      </c>
      <c r="CD120" s="295" t="s">
        <v>196</v>
      </c>
      <c r="CE120" s="295" t="s">
        <v>196</v>
      </c>
      <c r="CF120" s="295" t="s">
        <v>196</v>
      </c>
      <c r="CG120" s="295" t="s">
        <v>196</v>
      </c>
      <c r="CH120" s="295" t="s">
        <v>196</v>
      </c>
      <c r="CI120" s="295" t="s">
        <v>196</v>
      </c>
      <c r="CJ120" s="295" t="s">
        <v>196</v>
      </c>
      <c r="CK120" s="295" t="s">
        <v>196</v>
      </c>
      <c r="CL120" s="295" t="s">
        <v>196</v>
      </c>
      <c r="CM120" s="295" t="s">
        <v>196</v>
      </c>
      <c r="CN120" s="295" t="s">
        <v>196</v>
      </c>
      <c r="CO120" s="295" t="s">
        <v>196</v>
      </c>
      <c r="CP120" s="295" t="s">
        <v>196</v>
      </c>
      <c r="CQ120" s="295" t="s">
        <v>196</v>
      </c>
      <c r="CR120" s="295" t="s">
        <v>196</v>
      </c>
      <c r="CS120" s="295" t="s">
        <v>196</v>
      </c>
      <c r="CT120" s="295" t="s">
        <v>196</v>
      </c>
      <c r="CU120" s="295" t="s">
        <v>196</v>
      </c>
      <c r="CV120" s="295" t="s">
        <v>196</v>
      </c>
      <c r="CW120" s="295" t="s">
        <v>196</v>
      </c>
      <c r="CX120" s="295" t="s">
        <v>196</v>
      </c>
      <c r="CY120" s="295" t="s">
        <v>196</v>
      </c>
      <c r="CZ120" s="295" t="s">
        <v>196</v>
      </c>
      <c r="DA120" s="295" t="s">
        <v>196</v>
      </c>
      <c r="DB120" s="295" t="s">
        <v>196</v>
      </c>
      <c r="DC120" s="295" t="s">
        <v>196</v>
      </c>
      <c r="DD120" s="295" t="s">
        <v>196</v>
      </c>
      <c r="DE120" s="295" t="s">
        <v>196</v>
      </c>
      <c r="DF120" s="295" t="s">
        <v>196</v>
      </c>
      <c r="DG120" s="295" t="s">
        <v>196</v>
      </c>
      <c r="DH120" s="295" t="s">
        <v>196</v>
      </c>
      <c r="DI120" s="295" t="s">
        <v>196</v>
      </c>
      <c r="DJ120" s="295" t="s">
        <v>196</v>
      </c>
      <c r="DK120" s="295" t="s">
        <v>196</v>
      </c>
      <c r="DL120" s="295" t="s">
        <v>196</v>
      </c>
      <c r="DM120" s="295" t="s">
        <v>196</v>
      </c>
      <c r="DN120" s="295" t="s">
        <v>196</v>
      </c>
      <c r="DO120" s="295" t="s">
        <v>196</v>
      </c>
      <c r="DP120" s="295" t="s">
        <v>196</v>
      </c>
      <c r="DQ120" s="295" t="s">
        <v>196</v>
      </c>
      <c r="DR120" s="295" t="s">
        <v>196</v>
      </c>
      <c r="DS120" s="295" t="s">
        <v>196</v>
      </c>
      <c r="DT120" s="295" t="s">
        <v>196</v>
      </c>
      <c r="DU120" s="295" t="s">
        <v>196</v>
      </c>
      <c r="DV120" s="295" t="s">
        <v>196</v>
      </c>
      <c r="DW120" s="295" t="s">
        <v>196</v>
      </c>
      <c r="DX120" s="295" t="s">
        <v>196</v>
      </c>
      <c r="DY120" s="295" t="s">
        <v>196</v>
      </c>
      <c r="DZ120" s="295" t="s">
        <v>196</v>
      </c>
      <c r="EA120" s="295" t="s">
        <v>196</v>
      </c>
      <c r="EB120" s="295" t="s">
        <v>196</v>
      </c>
      <c r="EC120" s="295" t="s">
        <v>196</v>
      </c>
      <c r="ED120" s="295" t="s">
        <v>196</v>
      </c>
      <c r="EE120" s="295" t="s">
        <v>196</v>
      </c>
      <c r="EF120" s="295" t="s">
        <v>196</v>
      </c>
      <c r="EG120" s="295" t="s">
        <v>196</v>
      </c>
      <c r="EH120" s="295" t="s">
        <v>196</v>
      </c>
      <c r="EI120" s="295" t="s">
        <v>196</v>
      </c>
      <c r="EJ120" s="295" t="s">
        <v>196</v>
      </c>
      <c r="EK120" s="295" t="s">
        <v>196</v>
      </c>
      <c r="EL120" s="295" t="s">
        <v>196</v>
      </c>
      <c r="EM120" s="295" t="s">
        <v>196</v>
      </c>
      <c r="EN120" s="295" t="s">
        <v>196</v>
      </c>
      <c r="EO120" s="295" t="s">
        <v>196</v>
      </c>
      <c r="EP120" s="295" t="s">
        <v>195</v>
      </c>
      <c r="EQ120" s="295" t="s">
        <v>195</v>
      </c>
      <c r="ER120" s="295" t="s">
        <v>195</v>
      </c>
      <c r="ES120" s="295" t="s">
        <v>196</v>
      </c>
      <c r="ET120" s="295" t="s">
        <v>196</v>
      </c>
      <c r="EU120" s="295" t="s">
        <v>196</v>
      </c>
      <c r="EV120" s="295" t="s">
        <v>196</v>
      </c>
      <c r="EW120" s="295" t="s">
        <v>196</v>
      </c>
      <c r="EX120" s="295" t="s">
        <v>196</v>
      </c>
      <c r="EY120" s="295" t="s">
        <v>196</v>
      </c>
      <c r="EZ120" s="295" t="s">
        <v>196</v>
      </c>
      <c r="FA120" s="295" t="s">
        <v>196</v>
      </c>
      <c r="FB120" s="295" t="s">
        <v>196</v>
      </c>
      <c r="FC120" s="295" t="s">
        <v>196</v>
      </c>
      <c r="FD120" s="295" t="s">
        <v>196</v>
      </c>
      <c r="FE120" s="295" t="s">
        <v>196</v>
      </c>
      <c r="FF120" s="295" t="s">
        <v>196</v>
      </c>
      <c r="FG120" s="295" t="s">
        <v>196</v>
      </c>
      <c r="FH120" s="295" t="s">
        <v>196</v>
      </c>
      <c r="FI120" s="295" t="s">
        <v>196</v>
      </c>
      <c r="FJ120" s="295" t="s">
        <v>196</v>
      </c>
      <c r="FK120" s="295" t="s">
        <v>196</v>
      </c>
      <c r="FL120" s="295" t="s">
        <v>196</v>
      </c>
      <c r="FM120" s="295" t="s">
        <v>196</v>
      </c>
      <c r="FN120" s="295" t="s">
        <v>196</v>
      </c>
      <c r="FO120" s="295" t="s">
        <v>196</v>
      </c>
      <c r="FP120" s="295" t="s">
        <v>196</v>
      </c>
      <c r="FQ120" s="295" t="s">
        <v>196</v>
      </c>
      <c r="FR120" s="295" t="s">
        <v>196</v>
      </c>
      <c r="FS120" s="295" t="s">
        <v>196</v>
      </c>
      <c r="FT120" s="295" t="s">
        <v>196</v>
      </c>
      <c r="FU120" s="295" t="s">
        <v>196</v>
      </c>
      <c r="FV120" s="295" t="s">
        <v>196</v>
      </c>
      <c r="FW120" s="295" t="s">
        <v>196</v>
      </c>
      <c r="FX120" s="295" t="s">
        <v>196</v>
      </c>
      <c r="FY120" s="295" t="s">
        <v>196</v>
      </c>
      <c r="FZ120" s="295" t="s">
        <v>196</v>
      </c>
      <c r="GA120" s="295" t="s">
        <v>196</v>
      </c>
      <c r="GB120" s="295" t="s">
        <v>196</v>
      </c>
      <c r="GC120" s="295" t="s">
        <v>196</v>
      </c>
      <c r="GD120" s="295" t="s">
        <v>196</v>
      </c>
      <c r="GE120" s="295" t="s">
        <v>196</v>
      </c>
      <c r="GF120" s="295" t="s">
        <v>196</v>
      </c>
      <c r="GG120" s="295" t="s">
        <v>196</v>
      </c>
      <c r="GH120" s="295" t="s">
        <v>196</v>
      </c>
      <c r="GI120" s="295" t="s">
        <v>196</v>
      </c>
      <c r="GJ120" s="295" t="s">
        <v>196</v>
      </c>
      <c r="GK120" s="295" t="s">
        <v>196</v>
      </c>
      <c r="GL120" s="295" t="s">
        <v>196</v>
      </c>
      <c r="GM120" s="295" t="s">
        <v>196</v>
      </c>
      <c r="GN120" s="295"/>
      <c r="GO120" s="295"/>
      <c r="GP120" s="295" t="s">
        <v>196</v>
      </c>
      <c r="GQ120" s="295" t="s">
        <v>196</v>
      </c>
      <c r="GR120" s="295" t="s">
        <v>196</v>
      </c>
      <c r="GS120" s="295" t="s">
        <v>196</v>
      </c>
      <c r="GT120" s="295" t="s">
        <v>196</v>
      </c>
      <c r="GU120" s="295" t="s">
        <v>196</v>
      </c>
      <c r="GV120" s="295" t="s">
        <v>196</v>
      </c>
      <c r="GW120" s="295" t="s">
        <v>196</v>
      </c>
      <c r="GX120" s="295" t="s">
        <v>196</v>
      </c>
      <c r="GY120" s="295" t="s">
        <v>196</v>
      </c>
      <c r="GZ120" s="295" t="s">
        <v>196</v>
      </c>
      <c r="HA120" s="295" t="s">
        <v>196</v>
      </c>
      <c r="HB120" s="295" t="s">
        <v>196</v>
      </c>
      <c r="HC120" s="295" t="s">
        <v>196</v>
      </c>
      <c r="HD120" s="295" t="s">
        <v>196</v>
      </c>
      <c r="HE120" s="295" t="s">
        <v>196</v>
      </c>
      <c r="HF120" s="295" t="s">
        <v>196</v>
      </c>
      <c r="HG120" s="295" t="s">
        <v>196</v>
      </c>
      <c r="HH120" s="295" t="s">
        <v>196</v>
      </c>
      <c r="HI120" s="295" t="s">
        <v>196</v>
      </c>
      <c r="HJ120" s="295" t="s">
        <v>196</v>
      </c>
      <c r="HK120" s="295" t="s">
        <v>196</v>
      </c>
      <c r="HL120" s="295" t="s">
        <v>196</v>
      </c>
      <c r="HM120" s="295" t="s">
        <v>196</v>
      </c>
      <c r="HN120" s="295" t="s">
        <v>196</v>
      </c>
      <c r="HO120" s="295" t="s">
        <v>196</v>
      </c>
      <c r="HP120" s="295" t="s">
        <v>196</v>
      </c>
      <c r="HQ120" s="295" t="s">
        <v>196</v>
      </c>
      <c r="HR120" s="295" t="s">
        <v>196</v>
      </c>
      <c r="HS120" s="295" t="s">
        <v>196</v>
      </c>
      <c r="HT120" s="295" t="s">
        <v>196</v>
      </c>
      <c r="HU120" s="295" t="s">
        <v>196</v>
      </c>
      <c r="HV120" s="295" t="s">
        <v>196</v>
      </c>
      <c r="HW120" s="295" t="s">
        <v>196</v>
      </c>
      <c r="HX120" s="295" t="s">
        <v>196</v>
      </c>
      <c r="HY120" s="295" t="s">
        <v>196</v>
      </c>
      <c r="HZ120" s="295" t="s">
        <v>196</v>
      </c>
      <c r="IA120" s="295"/>
      <c r="IB120" s="258"/>
      <c r="IE120" s="303">
        <f t="shared" si="4"/>
        <v>227</v>
      </c>
      <c r="IF120" s="303">
        <f t="shared" si="5"/>
        <v>224</v>
      </c>
      <c r="IG120" s="303">
        <f t="shared" si="6"/>
        <v>3</v>
      </c>
      <c r="IH120" s="303">
        <f t="shared" si="7"/>
        <v>0</v>
      </c>
    </row>
    <row r="121" spans="1:242" s="30" customFormat="1" x14ac:dyDescent="0.2">
      <c r="A121" s="143">
        <v>385</v>
      </c>
      <c r="B121" s="143" t="s">
        <v>2788</v>
      </c>
      <c r="C121" s="143"/>
      <c r="D121" s="143"/>
      <c r="E121" s="244"/>
      <c r="F121" s="259" t="s">
        <v>196</v>
      </c>
      <c r="G121" s="260" t="s">
        <v>196</v>
      </c>
      <c r="H121" s="259" t="s">
        <v>196</v>
      </c>
      <c r="I121" s="260" t="s">
        <v>196</v>
      </c>
      <c r="J121" s="259" t="s">
        <v>196</v>
      </c>
      <c r="K121" s="260" t="s">
        <v>196</v>
      </c>
      <c r="L121" s="259" t="s">
        <v>196</v>
      </c>
      <c r="M121" s="260" t="s">
        <v>196</v>
      </c>
      <c r="N121" s="257"/>
      <c r="O121" s="258"/>
      <c r="P121" s="257"/>
      <c r="Q121" s="258"/>
      <c r="R121" s="257"/>
      <c r="S121" s="258"/>
      <c r="T121" s="257"/>
      <c r="U121" s="258"/>
      <c r="V121" s="257"/>
      <c r="W121" s="258"/>
      <c r="X121" s="257"/>
      <c r="Y121" s="258"/>
      <c r="Z121" s="257"/>
      <c r="AA121" s="258"/>
      <c r="AB121" s="257"/>
      <c r="AC121" s="258"/>
      <c r="AD121" s="257"/>
      <c r="AE121" s="258"/>
      <c r="AF121" s="257"/>
      <c r="AG121" s="258"/>
      <c r="AH121" s="257"/>
      <c r="AI121" s="258"/>
      <c r="AJ121" s="257"/>
      <c r="AK121" s="258"/>
      <c r="AL121" s="257"/>
      <c r="AM121" s="258"/>
      <c r="AN121" s="257"/>
      <c r="AO121" s="258"/>
      <c r="AP121" s="257"/>
      <c r="AQ121" s="258"/>
      <c r="AR121" s="257"/>
      <c r="AS121" s="258"/>
      <c r="AT121" s="257"/>
      <c r="AU121" s="258"/>
      <c r="AV121" s="257"/>
      <c r="AW121" s="258"/>
      <c r="AX121" s="257"/>
      <c r="AY121" s="258"/>
      <c r="AZ121" s="257"/>
      <c r="BA121" s="258"/>
      <c r="BB121" s="257"/>
      <c r="BC121" s="258"/>
      <c r="BD121" s="257"/>
      <c r="BE121" s="258"/>
      <c r="BF121" s="257"/>
      <c r="BG121" s="258"/>
      <c r="BH121" s="257"/>
      <c r="BI121" s="258"/>
      <c r="BJ121" s="257"/>
      <c r="BK121" s="258"/>
      <c r="BL121" s="257"/>
      <c r="BM121" s="258"/>
      <c r="BN121" s="257"/>
      <c r="BO121" s="258"/>
      <c r="BP121" s="257"/>
      <c r="BQ121" s="258"/>
      <c r="BR121" s="257"/>
      <c r="BS121" s="258"/>
      <c r="BT121" s="257"/>
      <c r="BU121" s="258"/>
      <c r="BV121" s="257"/>
      <c r="BW121" s="258"/>
      <c r="BX121" s="257"/>
      <c r="BY121" s="258"/>
      <c r="BZ121" s="257"/>
      <c r="CA121" s="258"/>
      <c r="CB121" s="257"/>
      <c r="CC121" s="258"/>
      <c r="CD121" s="257"/>
      <c r="CE121" s="258"/>
      <c r="CF121" s="257"/>
      <c r="CG121" s="258"/>
      <c r="CH121" s="257"/>
      <c r="CI121" s="258"/>
      <c r="CJ121" s="257"/>
      <c r="CK121" s="258"/>
      <c r="CL121" s="257"/>
      <c r="CM121" s="258"/>
      <c r="CN121" s="257"/>
      <c r="CO121" s="258"/>
      <c r="CP121" s="257"/>
      <c r="CQ121" s="258"/>
      <c r="CR121" s="257"/>
      <c r="CS121" s="258"/>
      <c r="CT121" s="257"/>
      <c r="CU121" s="258"/>
      <c r="CV121" s="257"/>
      <c r="CW121" s="258"/>
      <c r="CX121" s="257"/>
      <c r="CY121" s="258"/>
      <c r="CZ121" s="257"/>
      <c r="DA121" s="258"/>
      <c r="DB121" s="257"/>
      <c r="DC121" s="258"/>
      <c r="DD121" s="257"/>
      <c r="DE121" s="258"/>
      <c r="DF121" s="257"/>
      <c r="DG121" s="258"/>
      <c r="DH121" s="257"/>
      <c r="DI121" s="258"/>
      <c r="DJ121" s="257"/>
      <c r="DK121" s="258"/>
      <c r="DL121" s="257"/>
      <c r="DM121" s="258"/>
      <c r="DN121" s="257"/>
      <c r="DO121" s="258"/>
      <c r="DP121" s="257"/>
      <c r="DQ121" s="258"/>
      <c r="DR121" s="257"/>
      <c r="DS121" s="258"/>
      <c r="DT121" s="257"/>
      <c r="DU121" s="258"/>
      <c r="DV121" s="257"/>
      <c r="DW121" s="258"/>
      <c r="DX121" s="257"/>
      <c r="DY121" s="258"/>
      <c r="DZ121" s="257"/>
      <c r="EA121" s="258"/>
      <c r="EB121" s="257"/>
      <c r="EC121" s="258"/>
      <c r="ED121" s="258" t="s">
        <v>195</v>
      </c>
      <c r="EE121" s="257"/>
      <c r="EF121" s="258"/>
      <c r="EG121" s="257"/>
      <c r="EH121" s="258"/>
      <c r="EI121" s="257"/>
      <c r="EJ121" s="258"/>
      <c r="EK121" s="257"/>
      <c r="EL121" s="258" t="s">
        <v>196</v>
      </c>
      <c r="EM121" s="257"/>
      <c r="EN121" s="258"/>
      <c r="EO121" s="257" t="s">
        <v>196</v>
      </c>
      <c r="EP121" s="257" t="s">
        <v>196</v>
      </c>
      <c r="EQ121" s="257" t="s">
        <v>196</v>
      </c>
      <c r="ER121" s="257" t="s">
        <v>196</v>
      </c>
      <c r="ES121" s="257"/>
      <c r="ET121" s="258" t="s">
        <v>196</v>
      </c>
      <c r="EU121" s="257"/>
      <c r="EV121" s="258"/>
      <c r="EW121" s="257"/>
      <c r="EX121" s="258"/>
      <c r="EY121" s="257"/>
      <c r="EZ121" s="258"/>
      <c r="FA121" s="257"/>
      <c r="FB121" s="258"/>
      <c r="FC121" s="257"/>
      <c r="FD121" s="258"/>
      <c r="FE121" s="257"/>
      <c r="FF121" s="258"/>
      <c r="FG121" s="257"/>
      <c r="FH121" s="258"/>
      <c r="FI121" s="257"/>
      <c r="FJ121" s="258"/>
      <c r="FK121" s="257"/>
      <c r="FL121" s="258"/>
      <c r="FM121" s="257"/>
      <c r="FN121" s="258"/>
      <c r="FO121" s="257"/>
      <c r="FP121" s="258"/>
      <c r="FQ121" s="257"/>
      <c r="FR121" s="258"/>
      <c r="FS121" s="257"/>
      <c r="FT121" s="258"/>
      <c r="FU121" s="257"/>
      <c r="FV121" s="258"/>
      <c r="FW121" s="257"/>
      <c r="FX121" s="258"/>
      <c r="FY121" s="257"/>
      <c r="FZ121" s="258"/>
      <c r="GA121" s="257"/>
      <c r="GB121" s="258"/>
      <c r="GC121" s="257"/>
      <c r="GD121" s="258"/>
      <c r="GE121" s="257"/>
      <c r="GF121" s="258"/>
      <c r="GG121" s="257"/>
      <c r="GH121" s="258"/>
      <c r="GI121" s="257"/>
      <c r="GJ121" s="258"/>
      <c r="GK121" s="257"/>
      <c r="GL121" s="258"/>
      <c r="GM121" s="257"/>
      <c r="GN121" s="257"/>
      <c r="GO121" s="257"/>
      <c r="GP121" s="258"/>
      <c r="GQ121" s="257"/>
      <c r="GR121" s="258"/>
      <c r="GS121" s="257"/>
      <c r="GT121" s="258"/>
      <c r="GU121" s="257"/>
      <c r="GV121" s="258"/>
      <c r="GW121" s="257"/>
      <c r="GX121" s="258"/>
      <c r="GY121" s="257"/>
      <c r="GZ121" s="258"/>
      <c r="HA121" s="257"/>
      <c r="HB121" s="258"/>
      <c r="HC121" s="257"/>
      <c r="HD121" s="258"/>
      <c r="HE121" s="257"/>
      <c r="HF121" s="258"/>
      <c r="HG121" s="257"/>
      <c r="HH121" s="258"/>
      <c r="HI121" s="257"/>
      <c r="HJ121" s="258"/>
      <c r="HK121" s="257"/>
      <c r="HL121" s="258"/>
      <c r="HM121" s="257"/>
      <c r="HN121" s="258"/>
      <c r="HO121" s="257"/>
      <c r="HP121" s="258"/>
      <c r="HQ121" s="257"/>
      <c r="HR121" s="258"/>
      <c r="HS121" s="257"/>
      <c r="HT121" s="258"/>
      <c r="HU121" s="257"/>
      <c r="HV121" s="258"/>
      <c r="HW121" s="257"/>
      <c r="HX121" s="258"/>
      <c r="HY121" s="257"/>
      <c r="HZ121" s="258" t="s">
        <v>195</v>
      </c>
      <c r="IA121" s="257"/>
      <c r="IB121" s="258"/>
      <c r="IE121" s="303">
        <f t="shared" si="4"/>
        <v>16</v>
      </c>
      <c r="IF121" s="303">
        <f t="shared" si="5"/>
        <v>14</v>
      </c>
      <c r="IG121" s="303">
        <f t="shared" si="6"/>
        <v>2</v>
      </c>
      <c r="IH121" s="303">
        <f t="shared" si="7"/>
        <v>0</v>
      </c>
    </row>
    <row r="122" spans="1:242" s="30" customFormat="1" x14ac:dyDescent="0.2">
      <c r="A122" s="143">
        <v>386</v>
      </c>
      <c r="B122" s="143" t="s">
        <v>2789</v>
      </c>
      <c r="C122" s="143"/>
      <c r="D122" s="143"/>
      <c r="E122" s="244"/>
      <c r="F122" s="259" t="s">
        <v>196</v>
      </c>
      <c r="G122" s="260" t="s">
        <v>196</v>
      </c>
      <c r="H122" s="259" t="s">
        <v>196</v>
      </c>
      <c r="I122" s="260" t="s">
        <v>196</v>
      </c>
      <c r="J122" s="259" t="s">
        <v>196</v>
      </c>
      <c r="K122" s="260" t="s">
        <v>196</v>
      </c>
      <c r="L122" s="259" t="s">
        <v>196</v>
      </c>
      <c r="M122" s="260" t="s">
        <v>196</v>
      </c>
      <c r="N122" s="257"/>
      <c r="O122" s="258"/>
      <c r="P122" s="257"/>
      <c r="Q122" s="258"/>
      <c r="R122" s="257"/>
      <c r="S122" s="258"/>
      <c r="T122" s="257"/>
      <c r="U122" s="258"/>
      <c r="V122" s="257"/>
      <c r="W122" s="258"/>
      <c r="X122" s="257"/>
      <c r="Y122" s="258"/>
      <c r="Z122" s="257"/>
      <c r="AA122" s="258"/>
      <c r="AB122" s="257"/>
      <c r="AC122" s="258"/>
      <c r="AD122" s="257"/>
      <c r="AE122" s="258"/>
      <c r="AF122" s="257"/>
      <c r="AG122" s="258"/>
      <c r="AH122" s="257"/>
      <c r="AI122" s="258"/>
      <c r="AJ122" s="257"/>
      <c r="AK122" s="258"/>
      <c r="AL122" s="257"/>
      <c r="AM122" s="258"/>
      <c r="AN122" s="257"/>
      <c r="AO122" s="258"/>
      <c r="AP122" s="257"/>
      <c r="AQ122" s="258"/>
      <c r="AR122" s="257"/>
      <c r="AS122" s="258"/>
      <c r="AT122" s="257"/>
      <c r="AU122" s="258"/>
      <c r="AV122" s="257"/>
      <c r="AW122" s="258"/>
      <c r="AX122" s="257"/>
      <c r="AY122" s="258"/>
      <c r="AZ122" s="257"/>
      <c r="BA122" s="258"/>
      <c r="BB122" s="257"/>
      <c r="BC122" s="258"/>
      <c r="BD122" s="257"/>
      <c r="BE122" s="258"/>
      <c r="BF122" s="257"/>
      <c r="BG122" s="258"/>
      <c r="BH122" s="257"/>
      <c r="BI122" s="258"/>
      <c r="BJ122" s="257"/>
      <c r="BK122" s="258"/>
      <c r="BL122" s="257" t="s">
        <v>195</v>
      </c>
      <c r="BM122" s="258"/>
      <c r="BN122" s="257"/>
      <c r="BO122" s="258"/>
      <c r="BP122" s="257"/>
      <c r="BQ122" s="258"/>
      <c r="BR122" s="257"/>
      <c r="BS122" s="258"/>
      <c r="BT122" s="257"/>
      <c r="BU122" s="258"/>
      <c r="BV122" s="257"/>
      <c r="BW122" s="258"/>
      <c r="BX122" s="257"/>
      <c r="BY122" s="258"/>
      <c r="BZ122" s="257"/>
      <c r="CA122" s="258"/>
      <c r="CB122" s="257"/>
      <c r="CC122" s="258"/>
      <c r="CD122" s="257"/>
      <c r="CE122" s="258"/>
      <c r="CF122" s="257"/>
      <c r="CG122" s="258"/>
      <c r="CH122" s="257"/>
      <c r="CI122" s="258"/>
      <c r="CJ122" s="257"/>
      <c r="CK122" s="258"/>
      <c r="CL122" s="257"/>
      <c r="CM122" s="258"/>
      <c r="CN122" s="257"/>
      <c r="CO122" s="258"/>
      <c r="CP122" s="257"/>
      <c r="CQ122" s="258"/>
      <c r="CR122" s="257"/>
      <c r="CS122" s="258"/>
      <c r="CT122" s="257"/>
      <c r="CU122" s="258"/>
      <c r="CV122" s="257"/>
      <c r="CW122" s="258"/>
      <c r="CX122" s="257"/>
      <c r="CY122" s="258"/>
      <c r="CZ122" s="257"/>
      <c r="DA122" s="258"/>
      <c r="DB122" s="257"/>
      <c r="DC122" s="258"/>
      <c r="DD122" s="257"/>
      <c r="DE122" s="258"/>
      <c r="DF122" s="257"/>
      <c r="DG122" s="258"/>
      <c r="DH122" s="257"/>
      <c r="DI122" s="258"/>
      <c r="DJ122" s="257"/>
      <c r="DK122" s="258"/>
      <c r="DL122" s="257"/>
      <c r="DM122" s="258"/>
      <c r="DN122" s="257"/>
      <c r="DO122" s="258"/>
      <c r="DP122" s="257"/>
      <c r="DQ122" s="258"/>
      <c r="DR122" s="257"/>
      <c r="DS122" s="258"/>
      <c r="DT122" s="257"/>
      <c r="DU122" s="258"/>
      <c r="DV122" s="257"/>
      <c r="DW122" s="258"/>
      <c r="DX122" s="257"/>
      <c r="DY122" s="258"/>
      <c r="DZ122" s="257"/>
      <c r="EA122" s="258"/>
      <c r="EB122" s="257"/>
      <c r="EC122" s="258"/>
      <c r="ED122" s="258" t="s">
        <v>195</v>
      </c>
      <c r="EE122" s="257"/>
      <c r="EF122" s="258"/>
      <c r="EG122" s="257"/>
      <c r="EH122" s="258"/>
      <c r="EI122" s="257"/>
      <c r="EJ122" s="258"/>
      <c r="EK122" s="257"/>
      <c r="EL122" s="258" t="s">
        <v>196</v>
      </c>
      <c r="EM122" s="257"/>
      <c r="EN122" s="258"/>
      <c r="EO122" s="257" t="s">
        <v>196</v>
      </c>
      <c r="EP122" s="257" t="s">
        <v>196</v>
      </c>
      <c r="EQ122" s="257" t="s">
        <v>196</v>
      </c>
      <c r="ER122" s="257" t="s">
        <v>196</v>
      </c>
      <c r="ES122" s="257"/>
      <c r="ET122" s="258" t="s">
        <v>196</v>
      </c>
      <c r="EU122" s="257"/>
      <c r="EV122" s="258"/>
      <c r="EW122" s="257"/>
      <c r="EX122" s="258"/>
      <c r="EY122" s="257"/>
      <c r="EZ122" s="258"/>
      <c r="FA122" s="257"/>
      <c r="FB122" s="258"/>
      <c r="FC122" s="257"/>
      <c r="FD122" s="258"/>
      <c r="FE122" s="257"/>
      <c r="FF122" s="258"/>
      <c r="FG122" s="257"/>
      <c r="FH122" s="258"/>
      <c r="FI122" s="257"/>
      <c r="FJ122" s="258"/>
      <c r="FK122" s="257"/>
      <c r="FL122" s="258"/>
      <c r="FM122" s="257"/>
      <c r="FN122" s="258"/>
      <c r="FO122" s="257"/>
      <c r="FP122" s="258"/>
      <c r="FQ122" s="257"/>
      <c r="FR122" s="258"/>
      <c r="FS122" s="257"/>
      <c r="FT122" s="258"/>
      <c r="FU122" s="257"/>
      <c r="FV122" s="258"/>
      <c r="FW122" s="257"/>
      <c r="FX122" s="258"/>
      <c r="FY122" s="257"/>
      <c r="FZ122" s="258"/>
      <c r="GA122" s="257"/>
      <c r="GB122" s="258"/>
      <c r="GC122" s="257"/>
      <c r="GD122" s="258"/>
      <c r="GE122" s="257"/>
      <c r="GF122" s="258"/>
      <c r="GG122" s="257"/>
      <c r="GH122" s="258"/>
      <c r="GI122" s="257"/>
      <c r="GJ122" s="258"/>
      <c r="GK122" s="257"/>
      <c r="GL122" s="258"/>
      <c r="GM122" s="257"/>
      <c r="GN122" s="257"/>
      <c r="GO122" s="257"/>
      <c r="GP122" s="258"/>
      <c r="GQ122" s="257"/>
      <c r="GR122" s="258"/>
      <c r="GS122" s="257"/>
      <c r="GT122" s="258"/>
      <c r="GU122" s="257"/>
      <c r="GV122" s="258"/>
      <c r="GW122" s="257"/>
      <c r="GX122" s="258"/>
      <c r="GY122" s="257"/>
      <c r="GZ122" s="258"/>
      <c r="HA122" s="257"/>
      <c r="HB122" s="258"/>
      <c r="HC122" s="257"/>
      <c r="HD122" s="258"/>
      <c r="HE122" s="257"/>
      <c r="HF122" s="258"/>
      <c r="HG122" s="257"/>
      <c r="HH122" s="258"/>
      <c r="HI122" s="257"/>
      <c r="HJ122" s="258"/>
      <c r="HK122" s="257"/>
      <c r="HL122" s="258"/>
      <c r="HM122" s="257"/>
      <c r="HN122" s="258"/>
      <c r="HO122" s="257"/>
      <c r="HP122" s="258"/>
      <c r="HQ122" s="257"/>
      <c r="HR122" s="258"/>
      <c r="HS122" s="257"/>
      <c r="HT122" s="258"/>
      <c r="HU122" s="257"/>
      <c r="HV122" s="258"/>
      <c r="HW122" s="257"/>
      <c r="HX122" s="258"/>
      <c r="HY122" s="257"/>
      <c r="HZ122" s="258" t="s">
        <v>195</v>
      </c>
      <c r="IA122" s="257"/>
      <c r="IB122" s="258"/>
      <c r="IE122" s="303">
        <f t="shared" si="4"/>
        <v>17</v>
      </c>
      <c r="IF122" s="303">
        <f t="shared" si="5"/>
        <v>14</v>
      </c>
      <c r="IG122" s="303">
        <f t="shared" si="6"/>
        <v>3</v>
      </c>
      <c r="IH122" s="303">
        <f t="shared" si="7"/>
        <v>0</v>
      </c>
    </row>
    <row r="123" spans="1:242" s="30" customFormat="1" x14ac:dyDescent="0.2">
      <c r="A123" s="143">
        <v>387</v>
      </c>
      <c r="B123" s="143" t="s">
        <v>2790</v>
      </c>
      <c r="C123" s="143"/>
      <c r="D123" s="143"/>
      <c r="E123" s="244"/>
      <c r="F123" s="259" t="s">
        <v>196</v>
      </c>
      <c r="G123" s="260" t="s">
        <v>196</v>
      </c>
      <c r="H123" s="259" t="s">
        <v>196</v>
      </c>
      <c r="I123" s="260" t="s">
        <v>196</v>
      </c>
      <c r="J123" s="259" t="s">
        <v>196</v>
      </c>
      <c r="K123" s="260" t="s">
        <v>196</v>
      </c>
      <c r="L123" s="259" t="s">
        <v>196</v>
      </c>
      <c r="M123" s="260" t="s">
        <v>196</v>
      </c>
      <c r="N123" s="257"/>
      <c r="O123" s="258"/>
      <c r="P123" s="257"/>
      <c r="Q123" s="258"/>
      <c r="R123" s="257"/>
      <c r="S123" s="258"/>
      <c r="T123" s="257"/>
      <c r="U123" s="258"/>
      <c r="V123" s="257"/>
      <c r="W123" s="258"/>
      <c r="X123" s="257"/>
      <c r="Y123" s="258"/>
      <c r="Z123" s="257"/>
      <c r="AA123" s="258"/>
      <c r="AB123" s="257"/>
      <c r="AC123" s="258"/>
      <c r="AD123" s="257"/>
      <c r="AE123" s="258"/>
      <c r="AF123" s="257"/>
      <c r="AG123" s="258"/>
      <c r="AH123" s="257"/>
      <c r="AI123" s="258"/>
      <c r="AJ123" s="257"/>
      <c r="AK123" s="258"/>
      <c r="AL123" s="257"/>
      <c r="AM123" s="258"/>
      <c r="AN123" s="257"/>
      <c r="AO123" s="258"/>
      <c r="AP123" s="257"/>
      <c r="AQ123" s="258"/>
      <c r="AR123" s="257"/>
      <c r="AS123" s="258"/>
      <c r="AT123" s="257"/>
      <c r="AU123" s="258"/>
      <c r="AV123" s="257"/>
      <c r="AW123" s="258"/>
      <c r="AX123" s="257"/>
      <c r="AY123" s="258"/>
      <c r="AZ123" s="257"/>
      <c r="BA123" s="258"/>
      <c r="BB123" s="257"/>
      <c r="BC123" s="258"/>
      <c r="BD123" s="257"/>
      <c r="BE123" s="258"/>
      <c r="BF123" s="257"/>
      <c r="BG123" s="258"/>
      <c r="BH123" s="257"/>
      <c r="BI123" s="258"/>
      <c r="BJ123" s="257"/>
      <c r="BK123" s="258"/>
      <c r="BL123" s="257"/>
      <c r="BM123" s="258"/>
      <c r="BN123" s="257"/>
      <c r="BO123" s="258"/>
      <c r="BP123" s="257"/>
      <c r="BQ123" s="258"/>
      <c r="BR123" s="257"/>
      <c r="BS123" s="258"/>
      <c r="BT123" s="257"/>
      <c r="BU123" s="258"/>
      <c r="BV123" s="257"/>
      <c r="BW123" s="258"/>
      <c r="BX123" s="257"/>
      <c r="BY123" s="258"/>
      <c r="BZ123" s="257"/>
      <c r="CA123" s="258"/>
      <c r="CB123" s="257"/>
      <c r="CC123" s="258"/>
      <c r="CD123" s="257"/>
      <c r="CE123" s="258"/>
      <c r="CF123" s="257"/>
      <c r="CG123" s="258"/>
      <c r="CH123" s="257"/>
      <c r="CI123" s="258"/>
      <c r="CJ123" s="257"/>
      <c r="CK123" s="258"/>
      <c r="CL123" s="257"/>
      <c r="CM123" s="258"/>
      <c r="CN123" s="257"/>
      <c r="CO123" s="258"/>
      <c r="CP123" s="257"/>
      <c r="CQ123" s="258"/>
      <c r="CR123" s="257"/>
      <c r="CS123" s="258"/>
      <c r="CT123" s="257"/>
      <c r="CU123" s="258"/>
      <c r="CV123" s="257"/>
      <c r="CW123" s="258"/>
      <c r="CX123" s="257"/>
      <c r="CY123" s="258"/>
      <c r="CZ123" s="257"/>
      <c r="DA123" s="258"/>
      <c r="DB123" s="257"/>
      <c r="DC123" s="258"/>
      <c r="DD123" s="257"/>
      <c r="DE123" s="258"/>
      <c r="DF123" s="257"/>
      <c r="DG123" s="258"/>
      <c r="DH123" s="257"/>
      <c r="DI123" s="258"/>
      <c r="DJ123" s="257"/>
      <c r="DK123" s="258"/>
      <c r="DL123" s="257"/>
      <c r="DM123" s="258"/>
      <c r="DN123" s="257"/>
      <c r="DO123" s="258"/>
      <c r="DP123" s="257"/>
      <c r="DQ123" s="258"/>
      <c r="DR123" s="257"/>
      <c r="DS123" s="258"/>
      <c r="DT123" s="257"/>
      <c r="DU123" s="258"/>
      <c r="DV123" s="257"/>
      <c r="DW123" s="258"/>
      <c r="DX123" s="257"/>
      <c r="DY123" s="258"/>
      <c r="DZ123" s="257"/>
      <c r="EA123" s="258"/>
      <c r="EB123" s="257"/>
      <c r="EC123" s="258"/>
      <c r="ED123" s="258" t="s">
        <v>195</v>
      </c>
      <c r="EE123" s="257"/>
      <c r="EF123" s="258"/>
      <c r="EG123" s="257"/>
      <c r="EH123" s="258"/>
      <c r="EI123" s="257"/>
      <c r="EJ123" s="258"/>
      <c r="EK123" s="257"/>
      <c r="EL123" s="258" t="s">
        <v>196</v>
      </c>
      <c r="EM123" s="257"/>
      <c r="EN123" s="258"/>
      <c r="EO123" s="257" t="s">
        <v>196</v>
      </c>
      <c r="EP123" s="257" t="s">
        <v>196</v>
      </c>
      <c r="EQ123" s="257" t="s">
        <v>196</v>
      </c>
      <c r="ER123" s="257" t="s">
        <v>196</v>
      </c>
      <c r="ES123" s="257"/>
      <c r="ET123" s="258" t="s">
        <v>196</v>
      </c>
      <c r="EU123" s="257"/>
      <c r="EV123" s="258"/>
      <c r="EW123" s="257"/>
      <c r="EX123" s="258"/>
      <c r="EY123" s="257"/>
      <c r="EZ123" s="258"/>
      <c r="FA123" s="257"/>
      <c r="FB123" s="258"/>
      <c r="FC123" s="257"/>
      <c r="FD123" s="258"/>
      <c r="FE123" s="257"/>
      <c r="FF123" s="258"/>
      <c r="FG123" s="257"/>
      <c r="FH123" s="258"/>
      <c r="FI123" s="257"/>
      <c r="FJ123" s="258"/>
      <c r="FK123" s="257"/>
      <c r="FL123" s="258"/>
      <c r="FM123" s="257"/>
      <c r="FN123" s="258"/>
      <c r="FO123" s="257"/>
      <c r="FP123" s="258"/>
      <c r="FQ123" s="257"/>
      <c r="FR123" s="258"/>
      <c r="FS123" s="257"/>
      <c r="FT123" s="258"/>
      <c r="FU123" s="257"/>
      <c r="FV123" s="258"/>
      <c r="FW123" s="257"/>
      <c r="FX123" s="258"/>
      <c r="FY123" s="257"/>
      <c r="FZ123" s="258"/>
      <c r="GA123" s="257"/>
      <c r="GB123" s="258"/>
      <c r="GC123" s="257"/>
      <c r="GD123" s="258"/>
      <c r="GE123" s="257"/>
      <c r="GF123" s="258"/>
      <c r="GG123" s="257"/>
      <c r="GH123" s="258"/>
      <c r="GI123" s="257"/>
      <c r="GJ123" s="258"/>
      <c r="GK123" s="257"/>
      <c r="GL123" s="258"/>
      <c r="GM123" s="257"/>
      <c r="GN123" s="257"/>
      <c r="GO123" s="257"/>
      <c r="GP123" s="258"/>
      <c r="GQ123" s="257"/>
      <c r="GR123" s="258"/>
      <c r="GS123" s="257"/>
      <c r="GT123" s="258"/>
      <c r="GU123" s="257"/>
      <c r="GV123" s="258"/>
      <c r="GW123" s="257"/>
      <c r="GX123" s="258"/>
      <c r="GY123" s="257"/>
      <c r="GZ123" s="258"/>
      <c r="HA123" s="257"/>
      <c r="HB123" s="258"/>
      <c r="HC123" s="257"/>
      <c r="HD123" s="258"/>
      <c r="HE123" s="257"/>
      <c r="HF123" s="258"/>
      <c r="HG123" s="257"/>
      <c r="HH123" s="258"/>
      <c r="HI123" s="257"/>
      <c r="HJ123" s="258"/>
      <c r="HK123" s="257"/>
      <c r="HL123" s="258"/>
      <c r="HM123" s="257"/>
      <c r="HN123" s="258"/>
      <c r="HO123" s="257"/>
      <c r="HP123" s="258"/>
      <c r="HQ123" s="257"/>
      <c r="HR123" s="258"/>
      <c r="HS123" s="257"/>
      <c r="HT123" s="258"/>
      <c r="HU123" s="257"/>
      <c r="HV123" s="258"/>
      <c r="HW123" s="257"/>
      <c r="HX123" s="258"/>
      <c r="HY123" s="257"/>
      <c r="HZ123" s="258" t="s">
        <v>195</v>
      </c>
      <c r="IA123" s="257"/>
      <c r="IB123" s="258"/>
      <c r="IE123" s="303">
        <f t="shared" si="4"/>
        <v>16</v>
      </c>
      <c r="IF123" s="303">
        <f t="shared" si="5"/>
        <v>14</v>
      </c>
      <c r="IG123" s="303">
        <f t="shared" si="6"/>
        <v>2</v>
      </c>
      <c r="IH123" s="303">
        <f t="shared" si="7"/>
        <v>0</v>
      </c>
    </row>
    <row r="124" spans="1:242" s="30" customFormat="1" x14ac:dyDescent="0.2">
      <c r="A124" s="143">
        <v>388</v>
      </c>
      <c r="B124" s="143" t="s">
        <v>2791</v>
      </c>
      <c r="C124" s="143"/>
      <c r="D124" s="143"/>
      <c r="E124" s="244"/>
      <c r="F124" s="259" t="s">
        <v>196</v>
      </c>
      <c r="G124" s="260" t="s">
        <v>196</v>
      </c>
      <c r="H124" s="259" t="s">
        <v>196</v>
      </c>
      <c r="I124" s="260" t="s">
        <v>196</v>
      </c>
      <c r="J124" s="259" t="s">
        <v>196</v>
      </c>
      <c r="K124" s="260" t="s">
        <v>196</v>
      </c>
      <c r="L124" s="259" t="s">
        <v>196</v>
      </c>
      <c r="M124" s="260" t="s">
        <v>196</v>
      </c>
      <c r="N124" s="257"/>
      <c r="O124" s="258"/>
      <c r="P124" s="257"/>
      <c r="Q124" s="258"/>
      <c r="R124" s="257"/>
      <c r="S124" s="258"/>
      <c r="T124" s="257"/>
      <c r="U124" s="258"/>
      <c r="V124" s="257"/>
      <c r="W124" s="258"/>
      <c r="X124" s="257"/>
      <c r="Y124" s="258"/>
      <c r="Z124" s="257"/>
      <c r="AA124" s="258"/>
      <c r="AB124" s="257"/>
      <c r="AC124" s="258"/>
      <c r="AD124" s="257"/>
      <c r="AE124" s="258"/>
      <c r="AF124" s="257"/>
      <c r="AG124" s="258"/>
      <c r="AH124" s="257"/>
      <c r="AI124" s="258"/>
      <c r="AJ124" s="257"/>
      <c r="AK124" s="258"/>
      <c r="AL124" s="257"/>
      <c r="AM124" s="258"/>
      <c r="AN124" s="257"/>
      <c r="AO124" s="258"/>
      <c r="AP124" s="257"/>
      <c r="AQ124" s="258"/>
      <c r="AR124" s="257"/>
      <c r="AS124" s="258"/>
      <c r="AT124" s="257"/>
      <c r="AU124" s="258"/>
      <c r="AV124" s="257"/>
      <c r="AW124" s="258"/>
      <c r="AX124" s="257"/>
      <c r="AY124" s="258"/>
      <c r="AZ124" s="257"/>
      <c r="BA124" s="258"/>
      <c r="BB124" s="257"/>
      <c r="BC124" s="258"/>
      <c r="BD124" s="257"/>
      <c r="BE124" s="258"/>
      <c r="BF124" s="257"/>
      <c r="BG124" s="258"/>
      <c r="BH124" s="257"/>
      <c r="BI124" s="258"/>
      <c r="BJ124" s="257"/>
      <c r="BK124" s="258"/>
      <c r="BL124" s="257"/>
      <c r="BM124" s="258"/>
      <c r="BN124" s="257"/>
      <c r="BO124" s="258"/>
      <c r="BP124" s="257"/>
      <c r="BQ124" s="258"/>
      <c r="BR124" s="257"/>
      <c r="BS124" s="258"/>
      <c r="BT124" s="257"/>
      <c r="BU124" s="258"/>
      <c r="BV124" s="257"/>
      <c r="BW124" s="258"/>
      <c r="BX124" s="257"/>
      <c r="BY124" s="258"/>
      <c r="BZ124" s="257"/>
      <c r="CA124" s="258"/>
      <c r="CB124" s="257"/>
      <c r="CC124" s="258"/>
      <c r="CD124" s="257"/>
      <c r="CE124" s="258"/>
      <c r="CF124" s="257"/>
      <c r="CG124" s="258"/>
      <c r="CH124" s="257"/>
      <c r="CI124" s="258"/>
      <c r="CJ124" s="257"/>
      <c r="CK124" s="258"/>
      <c r="CL124" s="257"/>
      <c r="CM124" s="258"/>
      <c r="CN124" s="257"/>
      <c r="CO124" s="258"/>
      <c r="CP124" s="257"/>
      <c r="CQ124" s="258"/>
      <c r="CR124" s="257"/>
      <c r="CS124" s="258"/>
      <c r="CT124" s="257"/>
      <c r="CU124" s="258"/>
      <c r="CV124" s="257"/>
      <c r="CW124" s="258"/>
      <c r="CX124" s="257"/>
      <c r="CY124" s="258"/>
      <c r="CZ124" s="257"/>
      <c r="DA124" s="258"/>
      <c r="DB124" s="257"/>
      <c r="DC124" s="258"/>
      <c r="DD124" s="257"/>
      <c r="DE124" s="258"/>
      <c r="DF124" s="257"/>
      <c r="DG124" s="258"/>
      <c r="DH124" s="257"/>
      <c r="DI124" s="258"/>
      <c r="DJ124" s="257"/>
      <c r="DK124" s="258"/>
      <c r="DL124" s="257"/>
      <c r="DM124" s="258"/>
      <c r="DN124" s="257"/>
      <c r="DO124" s="258"/>
      <c r="DP124" s="257"/>
      <c r="DQ124" s="258"/>
      <c r="DR124" s="257"/>
      <c r="DS124" s="258"/>
      <c r="DT124" s="257"/>
      <c r="DU124" s="258"/>
      <c r="DV124" s="257"/>
      <c r="DW124" s="258"/>
      <c r="DX124" s="257"/>
      <c r="DY124" s="258"/>
      <c r="DZ124" s="257"/>
      <c r="EA124" s="258"/>
      <c r="EB124" s="257"/>
      <c r="EC124" s="258"/>
      <c r="ED124" s="258" t="s">
        <v>195</v>
      </c>
      <c r="EE124" s="257"/>
      <c r="EF124" s="258"/>
      <c r="EG124" s="257"/>
      <c r="EH124" s="258"/>
      <c r="EI124" s="257"/>
      <c r="EJ124" s="258"/>
      <c r="EK124" s="257"/>
      <c r="EL124" s="258" t="s">
        <v>196</v>
      </c>
      <c r="EM124" s="257"/>
      <c r="EN124" s="258"/>
      <c r="EO124" s="257" t="s">
        <v>196</v>
      </c>
      <c r="EP124" s="257" t="s">
        <v>196</v>
      </c>
      <c r="EQ124" s="257" t="s">
        <v>196</v>
      </c>
      <c r="ER124" s="257" t="s">
        <v>196</v>
      </c>
      <c r="ES124" s="257"/>
      <c r="ET124" s="258" t="s">
        <v>196</v>
      </c>
      <c r="EU124" s="257"/>
      <c r="EV124" s="258"/>
      <c r="EW124" s="257"/>
      <c r="EX124" s="258"/>
      <c r="EY124" s="257"/>
      <c r="EZ124" s="258"/>
      <c r="FA124" s="257"/>
      <c r="FB124" s="258"/>
      <c r="FC124" s="257"/>
      <c r="FD124" s="258"/>
      <c r="FE124" s="257"/>
      <c r="FF124" s="258"/>
      <c r="FG124" s="257"/>
      <c r="FH124" s="258"/>
      <c r="FI124" s="257"/>
      <c r="FJ124" s="258"/>
      <c r="FK124" s="257"/>
      <c r="FL124" s="258"/>
      <c r="FM124" s="257"/>
      <c r="FN124" s="258"/>
      <c r="FO124" s="257"/>
      <c r="FP124" s="258"/>
      <c r="FQ124" s="257"/>
      <c r="FR124" s="258"/>
      <c r="FS124" s="257"/>
      <c r="FT124" s="258"/>
      <c r="FU124" s="257"/>
      <c r="FV124" s="258"/>
      <c r="FW124" s="257"/>
      <c r="FX124" s="258"/>
      <c r="FY124" s="257"/>
      <c r="FZ124" s="258"/>
      <c r="GA124" s="257"/>
      <c r="GB124" s="258"/>
      <c r="GC124" s="257"/>
      <c r="GD124" s="258"/>
      <c r="GE124" s="257"/>
      <c r="GF124" s="258"/>
      <c r="GG124" s="257"/>
      <c r="GH124" s="258"/>
      <c r="GI124" s="257"/>
      <c r="GJ124" s="258"/>
      <c r="GK124" s="257"/>
      <c r="GL124" s="258"/>
      <c r="GM124" s="257"/>
      <c r="GN124" s="257"/>
      <c r="GO124" s="257"/>
      <c r="GP124" s="258"/>
      <c r="GQ124" s="257"/>
      <c r="GR124" s="258"/>
      <c r="GS124" s="257"/>
      <c r="GT124" s="258"/>
      <c r="GU124" s="257"/>
      <c r="GV124" s="258"/>
      <c r="GW124" s="257"/>
      <c r="GX124" s="258"/>
      <c r="GY124" s="257"/>
      <c r="GZ124" s="258"/>
      <c r="HA124" s="257"/>
      <c r="HB124" s="258"/>
      <c r="HC124" s="257"/>
      <c r="HD124" s="258"/>
      <c r="HE124" s="257"/>
      <c r="HF124" s="258"/>
      <c r="HG124" s="257"/>
      <c r="HH124" s="258"/>
      <c r="HI124" s="257"/>
      <c r="HJ124" s="258"/>
      <c r="HK124" s="257"/>
      <c r="HL124" s="258"/>
      <c r="HM124" s="257"/>
      <c r="HN124" s="258"/>
      <c r="HO124" s="257"/>
      <c r="HP124" s="258"/>
      <c r="HQ124" s="257"/>
      <c r="HR124" s="258"/>
      <c r="HS124" s="257"/>
      <c r="HT124" s="258"/>
      <c r="HU124" s="257"/>
      <c r="HV124" s="258"/>
      <c r="HW124" s="257"/>
      <c r="HX124" s="258"/>
      <c r="HY124" s="257"/>
      <c r="HZ124" s="258" t="s">
        <v>195</v>
      </c>
      <c r="IA124" s="257"/>
      <c r="IB124" s="258"/>
      <c r="IE124" s="303">
        <f t="shared" si="4"/>
        <v>16</v>
      </c>
      <c r="IF124" s="303">
        <f t="shared" si="5"/>
        <v>14</v>
      </c>
      <c r="IG124" s="303">
        <f t="shared" si="6"/>
        <v>2</v>
      </c>
      <c r="IH124" s="303">
        <f t="shared" si="7"/>
        <v>0</v>
      </c>
    </row>
    <row r="125" spans="1:242" s="30" customFormat="1" x14ac:dyDescent="0.2">
      <c r="A125" s="143">
        <v>389</v>
      </c>
      <c r="B125" s="143" t="s">
        <v>2792</v>
      </c>
      <c r="C125" s="143"/>
      <c r="D125" s="143"/>
      <c r="E125" s="244"/>
      <c r="F125" s="259" t="s">
        <v>196</v>
      </c>
      <c r="G125" s="260" t="s">
        <v>196</v>
      </c>
      <c r="H125" s="259" t="s">
        <v>196</v>
      </c>
      <c r="I125" s="260" t="s">
        <v>196</v>
      </c>
      <c r="J125" s="259" t="s">
        <v>196</v>
      </c>
      <c r="K125" s="260" t="s">
        <v>196</v>
      </c>
      <c r="L125" s="259" t="s">
        <v>196</v>
      </c>
      <c r="M125" s="260" t="s">
        <v>196</v>
      </c>
      <c r="N125" s="257"/>
      <c r="O125" s="258"/>
      <c r="P125" s="257"/>
      <c r="Q125" s="258"/>
      <c r="R125" s="257"/>
      <c r="S125" s="258"/>
      <c r="T125" s="257"/>
      <c r="U125" s="258"/>
      <c r="V125" s="257"/>
      <c r="W125" s="258"/>
      <c r="X125" s="257"/>
      <c r="Y125" s="258"/>
      <c r="Z125" s="257"/>
      <c r="AA125" s="258"/>
      <c r="AB125" s="257"/>
      <c r="AC125" s="258"/>
      <c r="AD125" s="257"/>
      <c r="AE125" s="258"/>
      <c r="AF125" s="257"/>
      <c r="AG125" s="258"/>
      <c r="AH125" s="257"/>
      <c r="AI125" s="258"/>
      <c r="AJ125" s="257"/>
      <c r="AK125" s="258"/>
      <c r="AL125" s="257"/>
      <c r="AM125" s="258"/>
      <c r="AN125" s="257"/>
      <c r="AO125" s="258"/>
      <c r="AP125" s="257"/>
      <c r="AQ125" s="258"/>
      <c r="AR125" s="257"/>
      <c r="AS125" s="258"/>
      <c r="AT125" s="257"/>
      <c r="AU125" s="258"/>
      <c r="AV125" s="257"/>
      <c r="AW125" s="258"/>
      <c r="AX125" s="257"/>
      <c r="AY125" s="258"/>
      <c r="AZ125" s="257"/>
      <c r="BA125" s="258"/>
      <c r="BB125" s="257"/>
      <c r="BC125" s="258"/>
      <c r="BD125" s="257"/>
      <c r="BE125" s="258"/>
      <c r="BF125" s="257"/>
      <c r="BG125" s="258"/>
      <c r="BH125" s="257"/>
      <c r="BI125" s="258"/>
      <c r="BJ125" s="257"/>
      <c r="BK125" s="258"/>
      <c r="BL125" s="257"/>
      <c r="BM125" s="258"/>
      <c r="BN125" s="257"/>
      <c r="BO125" s="258"/>
      <c r="BP125" s="257"/>
      <c r="BQ125" s="258"/>
      <c r="BR125" s="257"/>
      <c r="BS125" s="258"/>
      <c r="BT125" s="257"/>
      <c r="BU125" s="258"/>
      <c r="BV125" s="257"/>
      <c r="BW125" s="258"/>
      <c r="BX125" s="257"/>
      <c r="BY125" s="258"/>
      <c r="BZ125" s="257"/>
      <c r="CA125" s="258"/>
      <c r="CB125" s="257"/>
      <c r="CC125" s="258"/>
      <c r="CD125" s="257"/>
      <c r="CE125" s="258"/>
      <c r="CF125" s="257"/>
      <c r="CG125" s="258"/>
      <c r="CH125" s="257"/>
      <c r="CI125" s="258"/>
      <c r="CJ125" s="257"/>
      <c r="CK125" s="258"/>
      <c r="CL125" s="257"/>
      <c r="CM125" s="258"/>
      <c r="CN125" s="257"/>
      <c r="CO125" s="258"/>
      <c r="CP125" s="257"/>
      <c r="CQ125" s="258"/>
      <c r="CR125" s="257"/>
      <c r="CS125" s="258"/>
      <c r="CT125" s="257"/>
      <c r="CU125" s="258"/>
      <c r="CV125" s="257"/>
      <c r="CW125" s="258"/>
      <c r="CX125" s="257"/>
      <c r="CY125" s="258"/>
      <c r="CZ125" s="257"/>
      <c r="DA125" s="258"/>
      <c r="DB125" s="257"/>
      <c r="DC125" s="258"/>
      <c r="DD125" s="257"/>
      <c r="DE125" s="258"/>
      <c r="DF125" s="257"/>
      <c r="DG125" s="258"/>
      <c r="DH125" s="257"/>
      <c r="DI125" s="258"/>
      <c r="DJ125" s="257"/>
      <c r="DK125" s="258"/>
      <c r="DL125" s="257"/>
      <c r="DM125" s="258"/>
      <c r="DN125" s="257"/>
      <c r="DO125" s="258"/>
      <c r="DP125" s="257"/>
      <c r="DQ125" s="258"/>
      <c r="DR125" s="257"/>
      <c r="DS125" s="258"/>
      <c r="DT125" s="257"/>
      <c r="DU125" s="258"/>
      <c r="DV125" s="257"/>
      <c r="DW125" s="258"/>
      <c r="DX125" s="257"/>
      <c r="DY125" s="258"/>
      <c r="DZ125" s="257"/>
      <c r="EA125" s="258"/>
      <c r="EB125" s="257"/>
      <c r="EC125" s="258"/>
      <c r="ED125" s="258" t="s">
        <v>196</v>
      </c>
      <c r="EE125" s="257"/>
      <c r="EF125" s="258"/>
      <c r="EG125" s="257"/>
      <c r="EH125" s="258"/>
      <c r="EI125" s="257"/>
      <c r="EJ125" s="258"/>
      <c r="EK125" s="257"/>
      <c r="EL125" s="258" t="s">
        <v>196</v>
      </c>
      <c r="EM125" s="257"/>
      <c r="EN125" s="258"/>
      <c r="EO125" s="257" t="s">
        <v>196</v>
      </c>
      <c r="EP125" s="257" t="s">
        <v>196</v>
      </c>
      <c r="EQ125" s="257" t="s">
        <v>196</v>
      </c>
      <c r="ER125" s="257" t="s">
        <v>196</v>
      </c>
      <c r="ES125" s="257"/>
      <c r="ET125" s="258" t="s">
        <v>196</v>
      </c>
      <c r="EU125" s="257"/>
      <c r="EV125" s="258"/>
      <c r="EW125" s="257"/>
      <c r="EX125" s="258"/>
      <c r="EY125" s="257"/>
      <c r="EZ125" s="258"/>
      <c r="FA125" s="257"/>
      <c r="FB125" s="258"/>
      <c r="FC125" s="257"/>
      <c r="FD125" s="258"/>
      <c r="FE125" s="257"/>
      <c r="FF125" s="258"/>
      <c r="FG125" s="257"/>
      <c r="FH125" s="258"/>
      <c r="FI125" s="257"/>
      <c r="FJ125" s="258"/>
      <c r="FK125" s="257"/>
      <c r="FL125" s="258"/>
      <c r="FM125" s="257"/>
      <c r="FN125" s="258"/>
      <c r="FO125" s="257"/>
      <c r="FP125" s="258"/>
      <c r="FQ125" s="257"/>
      <c r="FR125" s="258"/>
      <c r="FS125" s="257"/>
      <c r="FT125" s="258"/>
      <c r="FU125" s="257"/>
      <c r="FV125" s="258"/>
      <c r="FW125" s="257"/>
      <c r="FX125" s="258"/>
      <c r="FY125" s="257"/>
      <c r="FZ125" s="258"/>
      <c r="GA125" s="257"/>
      <c r="GB125" s="258"/>
      <c r="GC125" s="257"/>
      <c r="GD125" s="258"/>
      <c r="GE125" s="257"/>
      <c r="GF125" s="258"/>
      <c r="GG125" s="257"/>
      <c r="GH125" s="258"/>
      <c r="GI125" s="257"/>
      <c r="GJ125" s="258"/>
      <c r="GK125" s="257"/>
      <c r="GL125" s="258"/>
      <c r="GM125" s="257"/>
      <c r="GN125" s="257"/>
      <c r="GO125" s="257"/>
      <c r="GP125" s="258"/>
      <c r="GQ125" s="257"/>
      <c r="GR125" s="258"/>
      <c r="GS125" s="257"/>
      <c r="GT125" s="258"/>
      <c r="GU125" s="257"/>
      <c r="GV125" s="258"/>
      <c r="GW125" s="257"/>
      <c r="GX125" s="258"/>
      <c r="GY125" s="257"/>
      <c r="GZ125" s="258"/>
      <c r="HA125" s="257"/>
      <c r="HB125" s="258"/>
      <c r="HC125" s="257"/>
      <c r="HD125" s="258"/>
      <c r="HE125" s="257"/>
      <c r="HF125" s="258"/>
      <c r="HG125" s="257"/>
      <c r="HH125" s="258"/>
      <c r="HI125" s="257"/>
      <c r="HJ125" s="258"/>
      <c r="HK125" s="257"/>
      <c r="HL125" s="258"/>
      <c r="HM125" s="257"/>
      <c r="HN125" s="258"/>
      <c r="HO125" s="257"/>
      <c r="HP125" s="258"/>
      <c r="HQ125" s="257"/>
      <c r="HR125" s="258"/>
      <c r="HS125" s="257"/>
      <c r="HT125" s="258"/>
      <c r="HU125" s="257"/>
      <c r="HV125" s="258"/>
      <c r="HW125" s="257"/>
      <c r="HX125" s="258"/>
      <c r="HY125" s="257"/>
      <c r="HZ125" s="258" t="s">
        <v>195</v>
      </c>
      <c r="IA125" s="257"/>
      <c r="IB125" s="258"/>
      <c r="IE125" s="303">
        <f t="shared" si="4"/>
        <v>16</v>
      </c>
      <c r="IF125" s="303">
        <f t="shared" si="5"/>
        <v>15</v>
      </c>
      <c r="IG125" s="303">
        <f t="shared" si="6"/>
        <v>1</v>
      </c>
      <c r="IH125" s="303">
        <f t="shared" si="7"/>
        <v>0</v>
      </c>
    </row>
    <row r="126" spans="1:242" s="30" customFormat="1" x14ac:dyDescent="0.2">
      <c r="A126" s="143">
        <v>390</v>
      </c>
      <c r="B126" s="143" t="s">
        <v>2793</v>
      </c>
      <c r="C126" s="143"/>
      <c r="D126" s="143"/>
      <c r="E126" s="244"/>
      <c r="F126" s="259" t="s">
        <v>196</v>
      </c>
      <c r="G126" s="260" t="s">
        <v>196</v>
      </c>
      <c r="H126" s="259" t="s">
        <v>196</v>
      </c>
      <c r="I126" s="260" t="s">
        <v>196</v>
      </c>
      <c r="J126" s="259" t="s">
        <v>196</v>
      </c>
      <c r="K126" s="260" t="s">
        <v>196</v>
      </c>
      <c r="L126" s="259" t="s">
        <v>196</v>
      </c>
      <c r="M126" s="260" t="s">
        <v>196</v>
      </c>
      <c r="N126" s="257"/>
      <c r="O126" s="258"/>
      <c r="P126" s="257"/>
      <c r="Q126" s="258"/>
      <c r="R126" s="257"/>
      <c r="S126" s="258"/>
      <c r="T126" s="257"/>
      <c r="U126" s="258"/>
      <c r="V126" s="257"/>
      <c r="W126" s="258"/>
      <c r="X126" s="257"/>
      <c r="Y126" s="258"/>
      <c r="Z126" s="257"/>
      <c r="AA126" s="258"/>
      <c r="AB126" s="257"/>
      <c r="AC126" s="258"/>
      <c r="AD126" s="257"/>
      <c r="AE126" s="258"/>
      <c r="AF126" s="257"/>
      <c r="AG126" s="258"/>
      <c r="AH126" s="257"/>
      <c r="AI126" s="258"/>
      <c r="AJ126" s="257"/>
      <c r="AK126" s="258"/>
      <c r="AL126" s="257"/>
      <c r="AM126" s="258"/>
      <c r="AN126" s="257"/>
      <c r="AO126" s="258"/>
      <c r="AP126" s="257"/>
      <c r="AQ126" s="258"/>
      <c r="AR126" s="257"/>
      <c r="AS126" s="258"/>
      <c r="AT126" s="257"/>
      <c r="AU126" s="258"/>
      <c r="AV126" s="257"/>
      <c r="AW126" s="258"/>
      <c r="AX126" s="257"/>
      <c r="AY126" s="258"/>
      <c r="AZ126" s="257"/>
      <c r="BA126" s="258"/>
      <c r="BB126" s="257"/>
      <c r="BC126" s="258"/>
      <c r="BD126" s="257"/>
      <c r="BE126" s="258"/>
      <c r="BF126" s="257"/>
      <c r="BG126" s="258"/>
      <c r="BH126" s="257"/>
      <c r="BI126" s="258"/>
      <c r="BJ126" s="257"/>
      <c r="BK126" s="258"/>
      <c r="BL126" s="257"/>
      <c r="BM126" s="258"/>
      <c r="BN126" s="257"/>
      <c r="BO126" s="258"/>
      <c r="BP126" s="257"/>
      <c r="BQ126" s="258"/>
      <c r="BR126" s="257"/>
      <c r="BS126" s="258"/>
      <c r="BT126" s="257"/>
      <c r="BU126" s="258"/>
      <c r="BV126" s="257"/>
      <c r="BW126" s="258"/>
      <c r="BX126" s="257"/>
      <c r="BY126" s="258"/>
      <c r="BZ126" s="257"/>
      <c r="CA126" s="258"/>
      <c r="CB126" s="257"/>
      <c r="CC126" s="258"/>
      <c r="CD126" s="257"/>
      <c r="CE126" s="258"/>
      <c r="CF126" s="257"/>
      <c r="CG126" s="258"/>
      <c r="CH126" s="257"/>
      <c r="CI126" s="258"/>
      <c r="CJ126" s="257"/>
      <c r="CK126" s="258"/>
      <c r="CL126" s="257"/>
      <c r="CM126" s="258"/>
      <c r="CN126" s="257"/>
      <c r="CO126" s="258"/>
      <c r="CP126" s="257"/>
      <c r="CQ126" s="258"/>
      <c r="CR126" s="257"/>
      <c r="CS126" s="258"/>
      <c r="CT126" s="257"/>
      <c r="CU126" s="258"/>
      <c r="CV126" s="257"/>
      <c r="CW126" s="258"/>
      <c r="CX126" s="257"/>
      <c r="CY126" s="258"/>
      <c r="CZ126" s="257"/>
      <c r="DA126" s="258"/>
      <c r="DB126" s="257"/>
      <c r="DC126" s="258"/>
      <c r="DD126" s="257"/>
      <c r="DE126" s="258"/>
      <c r="DF126" s="257"/>
      <c r="DG126" s="258"/>
      <c r="DH126" s="257"/>
      <c r="DI126" s="258"/>
      <c r="DJ126" s="257"/>
      <c r="DK126" s="258"/>
      <c r="DL126" s="257"/>
      <c r="DM126" s="258"/>
      <c r="DN126" s="257"/>
      <c r="DO126" s="258"/>
      <c r="DP126" s="257"/>
      <c r="DQ126" s="258"/>
      <c r="DR126" s="257"/>
      <c r="DS126" s="258"/>
      <c r="DT126" s="257"/>
      <c r="DU126" s="258"/>
      <c r="DV126" s="257"/>
      <c r="DW126" s="258"/>
      <c r="DX126" s="257"/>
      <c r="DY126" s="258"/>
      <c r="DZ126" s="257"/>
      <c r="EA126" s="258"/>
      <c r="EB126" s="257"/>
      <c r="EC126" s="258"/>
      <c r="ED126" s="258" t="s">
        <v>195</v>
      </c>
      <c r="EE126" s="257"/>
      <c r="EF126" s="258"/>
      <c r="EG126" s="257"/>
      <c r="EH126" s="258"/>
      <c r="EI126" s="257"/>
      <c r="EJ126" s="258"/>
      <c r="EK126" s="257"/>
      <c r="EL126" s="258" t="s">
        <v>196</v>
      </c>
      <c r="EM126" s="257"/>
      <c r="EN126" s="258"/>
      <c r="EO126" s="257" t="s">
        <v>196</v>
      </c>
      <c r="EP126" s="257" t="s">
        <v>196</v>
      </c>
      <c r="EQ126" s="257" t="s">
        <v>196</v>
      </c>
      <c r="ER126" s="257" t="s">
        <v>196</v>
      </c>
      <c r="ES126" s="257"/>
      <c r="ET126" s="258" t="s">
        <v>196</v>
      </c>
      <c r="EU126" s="257"/>
      <c r="EV126" s="258"/>
      <c r="EW126" s="257"/>
      <c r="EX126" s="258"/>
      <c r="EY126" s="257"/>
      <c r="EZ126" s="258"/>
      <c r="FA126" s="257"/>
      <c r="FB126" s="258"/>
      <c r="FC126" s="257"/>
      <c r="FD126" s="258"/>
      <c r="FE126" s="257"/>
      <c r="FF126" s="258"/>
      <c r="FG126" s="257"/>
      <c r="FH126" s="258"/>
      <c r="FI126" s="257"/>
      <c r="FJ126" s="258"/>
      <c r="FK126" s="257"/>
      <c r="FL126" s="258"/>
      <c r="FM126" s="257"/>
      <c r="FN126" s="258"/>
      <c r="FO126" s="257"/>
      <c r="FP126" s="258"/>
      <c r="FQ126" s="257"/>
      <c r="FR126" s="258"/>
      <c r="FS126" s="257"/>
      <c r="FT126" s="258"/>
      <c r="FU126" s="257"/>
      <c r="FV126" s="258"/>
      <c r="FW126" s="257"/>
      <c r="FX126" s="258"/>
      <c r="FY126" s="257"/>
      <c r="FZ126" s="258"/>
      <c r="GA126" s="257"/>
      <c r="GB126" s="258"/>
      <c r="GC126" s="257"/>
      <c r="GD126" s="258"/>
      <c r="GE126" s="257"/>
      <c r="GF126" s="258"/>
      <c r="GG126" s="257"/>
      <c r="GH126" s="258"/>
      <c r="GI126" s="257"/>
      <c r="GJ126" s="258"/>
      <c r="GK126" s="257"/>
      <c r="GL126" s="258"/>
      <c r="GM126" s="257"/>
      <c r="GN126" s="257"/>
      <c r="GO126" s="257"/>
      <c r="GP126" s="258"/>
      <c r="GQ126" s="257"/>
      <c r="GR126" s="258"/>
      <c r="GS126" s="257"/>
      <c r="GT126" s="258"/>
      <c r="GU126" s="257"/>
      <c r="GV126" s="258"/>
      <c r="GW126" s="257"/>
      <c r="GX126" s="258"/>
      <c r="GY126" s="257"/>
      <c r="GZ126" s="258"/>
      <c r="HA126" s="257"/>
      <c r="HB126" s="258"/>
      <c r="HC126" s="257"/>
      <c r="HD126" s="258"/>
      <c r="HE126" s="257"/>
      <c r="HF126" s="258"/>
      <c r="HG126" s="257"/>
      <c r="HH126" s="258"/>
      <c r="HI126" s="257"/>
      <c r="HJ126" s="258"/>
      <c r="HK126" s="257"/>
      <c r="HL126" s="258"/>
      <c r="HM126" s="257"/>
      <c r="HN126" s="258"/>
      <c r="HO126" s="257"/>
      <c r="HP126" s="258"/>
      <c r="HQ126" s="257"/>
      <c r="HR126" s="258"/>
      <c r="HS126" s="257"/>
      <c r="HT126" s="258"/>
      <c r="HU126" s="257"/>
      <c r="HV126" s="258"/>
      <c r="HW126" s="257"/>
      <c r="HX126" s="258"/>
      <c r="HY126" s="257"/>
      <c r="HZ126" s="258" t="s">
        <v>195</v>
      </c>
      <c r="IA126" s="257"/>
      <c r="IB126" s="258"/>
      <c r="IE126" s="303">
        <f t="shared" si="4"/>
        <v>16</v>
      </c>
      <c r="IF126" s="303">
        <f t="shared" si="5"/>
        <v>14</v>
      </c>
      <c r="IG126" s="303">
        <f t="shared" si="6"/>
        <v>2</v>
      </c>
      <c r="IH126" s="303">
        <f t="shared" si="7"/>
        <v>0</v>
      </c>
    </row>
    <row r="127" spans="1:242" s="30" customFormat="1" x14ac:dyDescent="0.2">
      <c r="A127" s="143">
        <v>391</v>
      </c>
      <c r="B127" s="143" t="s">
        <v>2794</v>
      </c>
      <c r="C127" s="143"/>
      <c r="D127" s="143"/>
      <c r="E127" s="244"/>
      <c r="F127" s="259" t="s">
        <v>196</v>
      </c>
      <c r="G127" s="260" t="s">
        <v>196</v>
      </c>
      <c r="H127" s="259" t="s">
        <v>196</v>
      </c>
      <c r="I127" s="260" t="s">
        <v>196</v>
      </c>
      <c r="J127" s="259" t="s">
        <v>196</v>
      </c>
      <c r="K127" s="260" t="s">
        <v>196</v>
      </c>
      <c r="L127" s="259" t="s">
        <v>196</v>
      </c>
      <c r="M127" s="260" t="s">
        <v>196</v>
      </c>
      <c r="N127" s="257"/>
      <c r="O127" s="258"/>
      <c r="P127" s="257"/>
      <c r="Q127" s="258"/>
      <c r="R127" s="257"/>
      <c r="S127" s="258"/>
      <c r="T127" s="257"/>
      <c r="U127" s="258"/>
      <c r="V127" s="257"/>
      <c r="W127" s="258"/>
      <c r="X127" s="257"/>
      <c r="Y127" s="258"/>
      <c r="Z127" s="257"/>
      <c r="AA127" s="258"/>
      <c r="AB127" s="257"/>
      <c r="AC127" s="258"/>
      <c r="AD127" s="257"/>
      <c r="AE127" s="258"/>
      <c r="AF127" s="257"/>
      <c r="AG127" s="258"/>
      <c r="AH127" s="257"/>
      <c r="AI127" s="258"/>
      <c r="AJ127" s="257"/>
      <c r="AK127" s="258"/>
      <c r="AL127" s="257"/>
      <c r="AM127" s="258"/>
      <c r="AN127" s="257"/>
      <c r="AO127" s="258"/>
      <c r="AP127" s="257"/>
      <c r="AQ127" s="258"/>
      <c r="AR127" s="257"/>
      <c r="AS127" s="258"/>
      <c r="AT127" s="257"/>
      <c r="AU127" s="258"/>
      <c r="AV127" s="257"/>
      <c r="AW127" s="258"/>
      <c r="AX127" s="257"/>
      <c r="AY127" s="258"/>
      <c r="AZ127" s="257"/>
      <c r="BA127" s="258"/>
      <c r="BB127" s="257"/>
      <c r="BC127" s="258"/>
      <c r="BD127" s="257"/>
      <c r="BE127" s="258"/>
      <c r="BF127" s="257"/>
      <c r="BG127" s="258"/>
      <c r="BH127" s="257"/>
      <c r="BI127" s="258"/>
      <c r="BJ127" s="257"/>
      <c r="BK127" s="258"/>
      <c r="BL127" s="257" t="s">
        <v>195</v>
      </c>
      <c r="BM127" s="258"/>
      <c r="BN127" s="257"/>
      <c r="BO127" s="258"/>
      <c r="BP127" s="257"/>
      <c r="BQ127" s="258"/>
      <c r="BR127" s="257"/>
      <c r="BS127" s="258"/>
      <c r="BT127" s="257"/>
      <c r="BU127" s="258"/>
      <c r="BV127" s="257"/>
      <c r="BW127" s="258"/>
      <c r="BX127" s="257"/>
      <c r="BY127" s="258"/>
      <c r="BZ127" s="257"/>
      <c r="CA127" s="258"/>
      <c r="CB127" s="257"/>
      <c r="CC127" s="258"/>
      <c r="CD127" s="257"/>
      <c r="CE127" s="258"/>
      <c r="CF127" s="257"/>
      <c r="CG127" s="258"/>
      <c r="CH127" s="257"/>
      <c r="CI127" s="258"/>
      <c r="CJ127" s="257"/>
      <c r="CK127" s="258"/>
      <c r="CL127" s="257"/>
      <c r="CM127" s="258"/>
      <c r="CN127" s="257"/>
      <c r="CO127" s="258"/>
      <c r="CP127" s="257"/>
      <c r="CQ127" s="258"/>
      <c r="CR127" s="257"/>
      <c r="CS127" s="258"/>
      <c r="CT127" s="257"/>
      <c r="CU127" s="258"/>
      <c r="CV127" s="257"/>
      <c r="CW127" s="258"/>
      <c r="CX127" s="257"/>
      <c r="CY127" s="258"/>
      <c r="CZ127" s="257"/>
      <c r="DA127" s="258"/>
      <c r="DB127" s="257"/>
      <c r="DC127" s="258"/>
      <c r="DD127" s="257"/>
      <c r="DE127" s="258"/>
      <c r="DF127" s="257"/>
      <c r="DG127" s="258"/>
      <c r="DH127" s="257"/>
      <c r="DI127" s="258"/>
      <c r="DJ127" s="257"/>
      <c r="DK127" s="258"/>
      <c r="DL127" s="257"/>
      <c r="DM127" s="258"/>
      <c r="DN127" s="257"/>
      <c r="DO127" s="258"/>
      <c r="DP127" s="257"/>
      <c r="DQ127" s="258"/>
      <c r="DR127" s="257"/>
      <c r="DS127" s="258"/>
      <c r="DT127" s="257"/>
      <c r="DU127" s="258"/>
      <c r="DV127" s="257"/>
      <c r="DW127" s="258"/>
      <c r="DX127" s="257"/>
      <c r="DY127" s="258"/>
      <c r="DZ127" s="257"/>
      <c r="EA127" s="258"/>
      <c r="EB127" s="257"/>
      <c r="EC127" s="258"/>
      <c r="ED127" s="258" t="s">
        <v>195</v>
      </c>
      <c r="EE127" s="257"/>
      <c r="EF127" s="258"/>
      <c r="EG127" s="257"/>
      <c r="EH127" s="258"/>
      <c r="EI127" s="257"/>
      <c r="EJ127" s="258"/>
      <c r="EK127" s="257"/>
      <c r="EL127" s="258" t="s">
        <v>196</v>
      </c>
      <c r="EM127" s="257"/>
      <c r="EN127" s="258"/>
      <c r="EO127" s="257" t="s">
        <v>196</v>
      </c>
      <c r="EP127" s="257" t="s">
        <v>196</v>
      </c>
      <c r="EQ127" s="257" t="s">
        <v>196</v>
      </c>
      <c r="ER127" s="257" t="s">
        <v>196</v>
      </c>
      <c r="ES127" s="257"/>
      <c r="ET127" s="258" t="s">
        <v>196</v>
      </c>
      <c r="EU127" s="257"/>
      <c r="EV127" s="258"/>
      <c r="EW127" s="257"/>
      <c r="EX127" s="258"/>
      <c r="EY127" s="257"/>
      <c r="EZ127" s="258"/>
      <c r="FA127" s="257"/>
      <c r="FB127" s="258"/>
      <c r="FC127" s="257"/>
      <c r="FD127" s="258"/>
      <c r="FE127" s="257"/>
      <c r="FF127" s="258"/>
      <c r="FG127" s="257"/>
      <c r="FH127" s="258"/>
      <c r="FI127" s="257"/>
      <c r="FJ127" s="258"/>
      <c r="FK127" s="257"/>
      <c r="FL127" s="258"/>
      <c r="FM127" s="257"/>
      <c r="FN127" s="258"/>
      <c r="FO127" s="257"/>
      <c r="FP127" s="258"/>
      <c r="FQ127" s="257"/>
      <c r="FR127" s="258"/>
      <c r="FS127" s="257"/>
      <c r="FT127" s="258"/>
      <c r="FU127" s="257"/>
      <c r="FV127" s="258"/>
      <c r="FW127" s="257"/>
      <c r="FX127" s="258"/>
      <c r="FY127" s="257"/>
      <c r="FZ127" s="258"/>
      <c r="GA127" s="257"/>
      <c r="GB127" s="258"/>
      <c r="GC127" s="257"/>
      <c r="GD127" s="258"/>
      <c r="GE127" s="257"/>
      <c r="GF127" s="258"/>
      <c r="GG127" s="257"/>
      <c r="GH127" s="258"/>
      <c r="GI127" s="257"/>
      <c r="GJ127" s="258"/>
      <c r="GK127" s="257"/>
      <c r="GL127" s="258"/>
      <c r="GM127" s="257"/>
      <c r="GN127" s="257"/>
      <c r="GO127" s="257"/>
      <c r="GP127" s="258"/>
      <c r="GQ127" s="257"/>
      <c r="GR127" s="258"/>
      <c r="GS127" s="257"/>
      <c r="GT127" s="258"/>
      <c r="GU127" s="257"/>
      <c r="GV127" s="258"/>
      <c r="GW127" s="257"/>
      <c r="GX127" s="258"/>
      <c r="GY127" s="257"/>
      <c r="GZ127" s="258"/>
      <c r="HA127" s="257"/>
      <c r="HB127" s="258"/>
      <c r="HC127" s="257"/>
      <c r="HD127" s="258"/>
      <c r="HE127" s="257"/>
      <c r="HF127" s="258"/>
      <c r="HG127" s="257"/>
      <c r="HH127" s="258"/>
      <c r="HI127" s="257"/>
      <c r="HJ127" s="258"/>
      <c r="HK127" s="257"/>
      <c r="HL127" s="258"/>
      <c r="HM127" s="257"/>
      <c r="HN127" s="258"/>
      <c r="HO127" s="257"/>
      <c r="HP127" s="258"/>
      <c r="HQ127" s="257"/>
      <c r="HR127" s="258"/>
      <c r="HS127" s="257"/>
      <c r="HT127" s="258"/>
      <c r="HU127" s="257"/>
      <c r="HV127" s="258"/>
      <c r="HW127" s="257"/>
      <c r="HX127" s="258"/>
      <c r="HY127" s="257"/>
      <c r="HZ127" s="258" t="s">
        <v>195</v>
      </c>
      <c r="IA127" s="257"/>
      <c r="IB127" s="258"/>
      <c r="IE127" s="303">
        <f t="shared" si="4"/>
        <v>17</v>
      </c>
      <c r="IF127" s="303">
        <f t="shared" si="5"/>
        <v>14</v>
      </c>
      <c r="IG127" s="303">
        <f t="shared" si="6"/>
        <v>3</v>
      </c>
      <c r="IH127" s="303">
        <f t="shared" si="7"/>
        <v>0</v>
      </c>
    </row>
    <row r="128" spans="1:242" s="30" customFormat="1" x14ac:dyDescent="0.2">
      <c r="A128" s="143">
        <v>392</v>
      </c>
      <c r="B128" s="143" t="s">
        <v>2795</v>
      </c>
      <c r="C128" s="143"/>
      <c r="D128" s="143"/>
      <c r="E128" s="244"/>
      <c r="F128" s="259" t="s">
        <v>196</v>
      </c>
      <c r="G128" s="260" t="s">
        <v>196</v>
      </c>
      <c r="H128" s="259" t="s">
        <v>196</v>
      </c>
      <c r="I128" s="260" t="s">
        <v>196</v>
      </c>
      <c r="J128" s="259" t="s">
        <v>196</v>
      </c>
      <c r="K128" s="260" t="s">
        <v>196</v>
      </c>
      <c r="L128" s="259" t="s">
        <v>196</v>
      </c>
      <c r="M128" s="260" t="s">
        <v>196</v>
      </c>
      <c r="N128" s="257"/>
      <c r="O128" s="258"/>
      <c r="P128" s="257"/>
      <c r="Q128" s="258"/>
      <c r="R128" s="257"/>
      <c r="S128" s="258"/>
      <c r="T128" s="257"/>
      <c r="U128" s="258"/>
      <c r="V128" s="257"/>
      <c r="W128" s="258"/>
      <c r="X128" s="257"/>
      <c r="Y128" s="258"/>
      <c r="Z128" s="257"/>
      <c r="AA128" s="258"/>
      <c r="AB128" s="257"/>
      <c r="AC128" s="258"/>
      <c r="AD128" s="257"/>
      <c r="AE128" s="258"/>
      <c r="AF128" s="257"/>
      <c r="AG128" s="258"/>
      <c r="AH128" s="257"/>
      <c r="AI128" s="258"/>
      <c r="AJ128" s="257"/>
      <c r="AK128" s="258"/>
      <c r="AL128" s="257"/>
      <c r="AM128" s="258"/>
      <c r="AN128" s="257"/>
      <c r="AO128" s="258"/>
      <c r="AP128" s="257"/>
      <c r="AQ128" s="258"/>
      <c r="AR128" s="257"/>
      <c r="AS128" s="258"/>
      <c r="AT128" s="257"/>
      <c r="AU128" s="258"/>
      <c r="AV128" s="257"/>
      <c r="AW128" s="258"/>
      <c r="AX128" s="257"/>
      <c r="AY128" s="258"/>
      <c r="AZ128" s="257"/>
      <c r="BA128" s="258"/>
      <c r="BB128" s="257"/>
      <c r="BC128" s="258"/>
      <c r="BD128" s="257"/>
      <c r="BE128" s="258"/>
      <c r="BF128" s="257"/>
      <c r="BG128" s="258"/>
      <c r="BH128" s="257"/>
      <c r="BI128" s="258"/>
      <c r="BJ128" s="257"/>
      <c r="BK128" s="258"/>
      <c r="BL128" s="257"/>
      <c r="BM128" s="258"/>
      <c r="BN128" s="257"/>
      <c r="BO128" s="258"/>
      <c r="BP128" s="257"/>
      <c r="BQ128" s="258"/>
      <c r="BR128" s="257"/>
      <c r="BS128" s="258"/>
      <c r="BT128" s="257"/>
      <c r="BU128" s="258"/>
      <c r="BV128" s="257"/>
      <c r="BW128" s="258"/>
      <c r="BX128" s="257"/>
      <c r="BY128" s="258"/>
      <c r="BZ128" s="257"/>
      <c r="CA128" s="258"/>
      <c r="CB128" s="257"/>
      <c r="CC128" s="258"/>
      <c r="CD128" s="257"/>
      <c r="CE128" s="258"/>
      <c r="CF128" s="257"/>
      <c r="CG128" s="258"/>
      <c r="CH128" s="257"/>
      <c r="CI128" s="258"/>
      <c r="CJ128" s="257"/>
      <c r="CK128" s="258"/>
      <c r="CL128" s="257"/>
      <c r="CM128" s="258"/>
      <c r="CN128" s="257"/>
      <c r="CO128" s="258"/>
      <c r="CP128" s="257"/>
      <c r="CQ128" s="258"/>
      <c r="CR128" s="257"/>
      <c r="CS128" s="258"/>
      <c r="CT128" s="257"/>
      <c r="CU128" s="258"/>
      <c r="CV128" s="257"/>
      <c r="CW128" s="258"/>
      <c r="CX128" s="257"/>
      <c r="CY128" s="258"/>
      <c r="CZ128" s="257"/>
      <c r="DA128" s="258"/>
      <c r="DB128" s="257"/>
      <c r="DC128" s="258"/>
      <c r="DD128" s="257"/>
      <c r="DE128" s="258"/>
      <c r="DF128" s="257"/>
      <c r="DG128" s="258"/>
      <c r="DH128" s="257"/>
      <c r="DI128" s="258"/>
      <c r="DJ128" s="257"/>
      <c r="DK128" s="258"/>
      <c r="DL128" s="257"/>
      <c r="DM128" s="258"/>
      <c r="DN128" s="257"/>
      <c r="DO128" s="258"/>
      <c r="DP128" s="257"/>
      <c r="DQ128" s="258"/>
      <c r="DR128" s="257"/>
      <c r="DS128" s="258"/>
      <c r="DT128" s="257"/>
      <c r="DU128" s="258"/>
      <c r="DV128" s="257"/>
      <c r="DW128" s="258"/>
      <c r="DX128" s="257"/>
      <c r="DY128" s="258"/>
      <c r="DZ128" s="257"/>
      <c r="EA128" s="258"/>
      <c r="EB128" s="257"/>
      <c r="EC128" s="258"/>
      <c r="ED128" s="258" t="s">
        <v>196</v>
      </c>
      <c r="EE128" s="257"/>
      <c r="EF128" s="258"/>
      <c r="EG128" s="257"/>
      <c r="EH128" s="258"/>
      <c r="EI128" s="257"/>
      <c r="EJ128" s="258"/>
      <c r="EK128" s="257"/>
      <c r="EL128" s="258" t="s">
        <v>196</v>
      </c>
      <c r="EM128" s="257"/>
      <c r="EN128" s="258"/>
      <c r="EO128" s="257" t="s">
        <v>196</v>
      </c>
      <c r="EP128" s="257" t="s">
        <v>196</v>
      </c>
      <c r="EQ128" s="257" t="s">
        <v>196</v>
      </c>
      <c r="ER128" s="257" t="s">
        <v>196</v>
      </c>
      <c r="ES128" s="257"/>
      <c r="ET128" s="258" t="s">
        <v>196</v>
      </c>
      <c r="EU128" s="257"/>
      <c r="EV128" s="258"/>
      <c r="EW128" s="257"/>
      <c r="EX128" s="258"/>
      <c r="EY128" s="257"/>
      <c r="EZ128" s="258"/>
      <c r="FA128" s="257"/>
      <c r="FB128" s="258"/>
      <c r="FC128" s="257"/>
      <c r="FD128" s="258"/>
      <c r="FE128" s="257"/>
      <c r="FF128" s="258"/>
      <c r="FG128" s="257"/>
      <c r="FH128" s="258"/>
      <c r="FI128" s="257"/>
      <c r="FJ128" s="258"/>
      <c r="FK128" s="257"/>
      <c r="FL128" s="258"/>
      <c r="FM128" s="257"/>
      <c r="FN128" s="258"/>
      <c r="FO128" s="257"/>
      <c r="FP128" s="258"/>
      <c r="FQ128" s="257"/>
      <c r="FR128" s="258"/>
      <c r="FS128" s="257"/>
      <c r="FT128" s="258"/>
      <c r="FU128" s="257"/>
      <c r="FV128" s="258"/>
      <c r="FW128" s="257"/>
      <c r="FX128" s="258"/>
      <c r="FY128" s="257"/>
      <c r="FZ128" s="258"/>
      <c r="GA128" s="257"/>
      <c r="GB128" s="258"/>
      <c r="GC128" s="257"/>
      <c r="GD128" s="258"/>
      <c r="GE128" s="257"/>
      <c r="GF128" s="258"/>
      <c r="GG128" s="257"/>
      <c r="GH128" s="258"/>
      <c r="GI128" s="257"/>
      <c r="GJ128" s="258"/>
      <c r="GK128" s="257"/>
      <c r="GL128" s="258"/>
      <c r="GM128" s="257"/>
      <c r="GN128" s="257"/>
      <c r="GO128" s="257"/>
      <c r="GP128" s="258"/>
      <c r="GQ128" s="257"/>
      <c r="GR128" s="258"/>
      <c r="GS128" s="257"/>
      <c r="GT128" s="258"/>
      <c r="GU128" s="257"/>
      <c r="GV128" s="258"/>
      <c r="GW128" s="257"/>
      <c r="GX128" s="258"/>
      <c r="GY128" s="257"/>
      <c r="GZ128" s="258"/>
      <c r="HA128" s="257"/>
      <c r="HB128" s="258"/>
      <c r="HC128" s="257"/>
      <c r="HD128" s="258"/>
      <c r="HE128" s="257"/>
      <c r="HF128" s="258"/>
      <c r="HG128" s="257"/>
      <c r="HH128" s="258"/>
      <c r="HI128" s="257"/>
      <c r="HJ128" s="258"/>
      <c r="HK128" s="257"/>
      <c r="HL128" s="258"/>
      <c r="HM128" s="257"/>
      <c r="HN128" s="258"/>
      <c r="HO128" s="257"/>
      <c r="HP128" s="258"/>
      <c r="HQ128" s="257"/>
      <c r="HR128" s="258"/>
      <c r="HS128" s="257"/>
      <c r="HT128" s="258"/>
      <c r="HU128" s="257"/>
      <c r="HV128" s="258"/>
      <c r="HW128" s="257"/>
      <c r="HX128" s="258"/>
      <c r="HY128" s="257"/>
      <c r="HZ128" s="258" t="s">
        <v>195</v>
      </c>
      <c r="IA128" s="257"/>
      <c r="IB128" s="258"/>
      <c r="IE128" s="303">
        <f t="shared" si="4"/>
        <v>16</v>
      </c>
      <c r="IF128" s="303">
        <f t="shared" si="5"/>
        <v>15</v>
      </c>
      <c r="IG128" s="303">
        <f t="shared" si="6"/>
        <v>1</v>
      </c>
      <c r="IH128" s="303">
        <f t="shared" si="7"/>
        <v>0</v>
      </c>
    </row>
    <row r="129" spans="1:242" s="30" customFormat="1" x14ac:dyDescent="0.2">
      <c r="A129" s="143">
        <v>393</v>
      </c>
      <c r="B129" s="143" t="s">
        <v>159</v>
      </c>
      <c r="C129" s="143"/>
      <c r="D129" s="143"/>
      <c r="E129" s="244"/>
      <c r="F129" s="259" t="s">
        <v>196</v>
      </c>
      <c r="G129" s="260" t="s">
        <v>196</v>
      </c>
      <c r="H129" s="259" t="s">
        <v>196</v>
      </c>
      <c r="I129" s="260" t="s">
        <v>196</v>
      </c>
      <c r="J129" s="259" t="s">
        <v>196</v>
      </c>
      <c r="K129" s="260" t="s">
        <v>196</v>
      </c>
      <c r="L129" s="259" t="s">
        <v>196</v>
      </c>
      <c r="M129" s="260" t="s">
        <v>196</v>
      </c>
      <c r="N129" s="257"/>
      <c r="O129" s="258"/>
      <c r="P129" s="257"/>
      <c r="Q129" s="258"/>
      <c r="R129" s="257"/>
      <c r="S129" s="258"/>
      <c r="T129" s="257"/>
      <c r="U129" s="258"/>
      <c r="V129" s="257"/>
      <c r="W129" s="258"/>
      <c r="X129" s="257"/>
      <c r="Y129" s="258"/>
      <c r="Z129" s="257"/>
      <c r="AA129" s="258"/>
      <c r="AB129" s="257"/>
      <c r="AC129" s="258"/>
      <c r="AD129" s="257"/>
      <c r="AE129" s="258"/>
      <c r="AF129" s="257"/>
      <c r="AG129" s="258"/>
      <c r="AH129" s="257"/>
      <c r="AI129" s="258"/>
      <c r="AJ129" s="257"/>
      <c r="AK129" s="258"/>
      <c r="AL129" s="257"/>
      <c r="AM129" s="258"/>
      <c r="AN129" s="257"/>
      <c r="AO129" s="258"/>
      <c r="AP129" s="257"/>
      <c r="AQ129" s="258"/>
      <c r="AR129" s="257"/>
      <c r="AS129" s="258"/>
      <c r="AT129" s="257"/>
      <c r="AU129" s="258"/>
      <c r="AV129" s="257"/>
      <c r="AW129" s="258"/>
      <c r="AX129" s="257"/>
      <c r="AY129" s="258"/>
      <c r="AZ129" s="257"/>
      <c r="BA129" s="258"/>
      <c r="BB129" s="257"/>
      <c r="BC129" s="258"/>
      <c r="BD129" s="257"/>
      <c r="BE129" s="258"/>
      <c r="BF129" s="257"/>
      <c r="BG129" s="258"/>
      <c r="BH129" s="257"/>
      <c r="BI129" s="258"/>
      <c r="BJ129" s="257"/>
      <c r="BK129" s="258"/>
      <c r="BL129" s="257"/>
      <c r="BM129" s="258"/>
      <c r="BN129" s="257"/>
      <c r="BO129" s="258"/>
      <c r="BP129" s="257"/>
      <c r="BQ129" s="258"/>
      <c r="BR129" s="257"/>
      <c r="BS129" s="258"/>
      <c r="BT129" s="257"/>
      <c r="BU129" s="258"/>
      <c r="BV129" s="257"/>
      <c r="BW129" s="258"/>
      <c r="BX129" s="257"/>
      <c r="BY129" s="258"/>
      <c r="BZ129" s="257"/>
      <c r="CA129" s="258"/>
      <c r="CB129" s="257"/>
      <c r="CC129" s="258"/>
      <c r="CD129" s="257"/>
      <c r="CE129" s="258"/>
      <c r="CF129" s="257"/>
      <c r="CG129" s="258"/>
      <c r="CH129" s="257"/>
      <c r="CI129" s="258"/>
      <c r="CJ129" s="257"/>
      <c r="CK129" s="258"/>
      <c r="CL129" s="257"/>
      <c r="CM129" s="258"/>
      <c r="CN129" s="257"/>
      <c r="CO129" s="258"/>
      <c r="CP129" s="257"/>
      <c r="CQ129" s="258"/>
      <c r="CR129" s="257"/>
      <c r="CS129" s="258"/>
      <c r="CT129" s="257"/>
      <c r="CU129" s="258"/>
      <c r="CV129" s="257"/>
      <c r="CW129" s="258"/>
      <c r="CX129" s="257"/>
      <c r="CY129" s="258"/>
      <c r="CZ129" s="257"/>
      <c r="DA129" s="258"/>
      <c r="DB129" s="257"/>
      <c r="DC129" s="258"/>
      <c r="DD129" s="257"/>
      <c r="DE129" s="258"/>
      <c r="DF129" s="257"/>
      <c r="DG129" s="258"/>
      <c r="DH129" s="257"/>
      <c r="DI129" s="258"/>
      <c r="DJ129" s="257"/>
      <c r="DK129" s="258"/>
      <c r="DL129" s="257"/>
      <c r="DM129" s="258"/>
      <c r="DN129" s="257"/>
      <c r="DO129" s="258"/>
      <c r="DP129" s="257"/>
      <c r="DQ129" s="258"/>
      <c r="DR129" s="257"/>
      <c r="DS129" s="258"/>
      <c r="DT129" s="257"/>
      <c r="DU129" s="258"/>
      <c r="DV129" s="257"/>
      <c r="DW129" s="258"/>
      <c r="DX129" s="257"/>
      <c r="DY129" s="258"/>
      <c r="DZ129" s="257"/>
      <c r="EA129" s="258"/>
      <c r="EB129" s="257"/>
      <c r="EC129" s="258"/>
      <c r="ED129" s="258" t="s">
        <v>195</v>
      </c>
      <c r="EE129" s="257"/>
      <c r="EF129" s="258"/>
      <c r="EG129" s="257"/>
      <c r="EH129" s="258"/>
      <c r="EI129" s="257"/>
      <c r="EJ129" s="258"/>
      <c r="EK129" s="257"/>
      <c r="EL129" s="258" t="s">
        <v>196</v>
      </c>
      <c r="EM129" s="257"/>
      <c r="EN129" s="258"/>
      <c r="EO129" s="257" t="s">
        <v>196</v>
      </c>
      <c r="EP129" s="257" t="s">
        <v>196</v>
      </c>
      <c r="EQ129" s="257" t="s">
        <v>196</v>
      </c>
      <c r="ER129" s="257" t="s">
        <v>196</v>
      </c>
      <c r="ES129" s="257"/>
      <c r="ET129" s="258" t="s">
        <v>195</v>
      </c>
      <c r="EU129" s="257"/>
      <c r="EV129" s="258"/>
      <c r="EW129" s="257"/>
      <c r="EX129" s="258"/>
      <c r="EY129" s="257"/>
      <c r="EZ129" s="258"/>
      <c r="FA129" s="257"/>
      <c r="FB129" s="258"/>
      <c r="FC129" s="257"/>
      <c r="FD129" s="258"/>
      <c r="FE129" s="257"/>
      <c r="FF129" s="258"/>
      <c r="FG129" s="257"/>
      <c r="FH129" s="258"/>
      <c r="FI129" s="257"/>
      <c r="FJ129" s="258"/>
      <c r="FK129" s="257"/>
      <c r="FL129" s="258"/>
      <c r="FM129" s="257"/>
      <c r="FN129" s="258"/>
      <c r="FO129" s="257"/>
      <c r="FP129" s="258"/>
      <c r="FQ129" s="257"/>
      <c r="FR129" s="258"/>
      <c r="FS129" s="257"/>
      <c r="FT129" s="258"/>
      <c r="FU129" s="257"/>
      <c r="FV129" s="258"/>
      <c r="FW129" s="257"/>
      <c r="FX129" s="258"/>
      <c r="FY129" s="257"/>
      <c r="FZ129" s="258"/>
      <c r="GA129" s="257"/>
      <c r="GB129" s="258"/>
      <c r="GC129" s="257"/>
      <c r="GD129" s="258"/>
      <c r="GE129" s="257"/>
      <c r="GF129" s="258"/>
      <c r="GG129" s="257"/>
      <c r="GH129" s="258"/>
      <c r="GI129" s="257"/>
      <c r="GJ129" s="258"/>
      <c r="GK129" s="257"/>
      <c r="GL129" s="258"/>
      <c r="GM129" s="257"/>
      <c r="GN129" s="257"/>
      <c r="GO129" s="257"/>
      <c r="GP129" s="258"/>
      <c r="GQ129" s="257"/>
      <c r="GR129" s="258"/>
      <c r="GS129" s="257"/>
      <c r="GT129" s="258"/>
      <c r="GU129" s="257"/>
      <c r="GV129" s="258"/>
      <c r="GW129" s="257"/>
      <c r="GX129" s="258"/>
      <c r="GY129" s="257"/>
      <c r="GZ129" s="258"/>
      <c r="HA129" s="257"/>
      <c r="HB129" s="258"/>
      <c r="HC129" s="257"/>
      <c r="HD129" s="258"/>
      <c r="HE129" s="257"/>
      <c r="HF129" s="258"/>
      <c r="HG129" s="257"/>
      <c r="HH129" s="258"/>
      <c r="HI129" s="257"/>
      <c r="HJ129" s="258"/>
      <c r="HK129" s="257"/>
      <c r="HL129" s="258"/>
      <c r="HM129" s="257"/>
      <c r="HN129" s="258"/>
      <c r="HO129" s="257"/>
      <c r="HP129" s="258"/>
      <c r="HQ129" s="257"/>
      <c r="HR129" s="258"/>
      <c r="HS129" s="257"/>
      <c r="HT129" s="258"/>
      <c r="HU129" s="257"/>
      <c r="HV129" s="258"/>
      <c r="HW129" s="257"/>
      <c r="HX129" s="258"/>
      <c r="HY129" s="257"/>
      <c r="HZ129" s="258" t="s">
        <v>195</v>
      </c>
      <c r="IA129" s="257"/>
      <c r="IB129" s="258"/>
      <c r="IE129" s="303">
        <f t="shared" si="4"/>
        <v>16</v>
      </c>
      <c r="IF129" s="303">
        <f t="shared" si="5"/>
        <v>13</v>
      </c>
      <c r="IG129" s="303">
        <f t="shared" si="6"/>
        <v>3</v>
      </c>
      <c r="IH129" s="303">
        <f t="shared" si="7"/>
        <v>0</v>
      </c>
    </row>
    <row r="130" spans="1:242" s="30" customFormat="1" x14ac:dyDescent="0.2">
      <c r="A130" s="143">
        <v>394</v>
      </c>
      <c r="B130" s="143" t="s">
        <v>2796</v>
      </c>
      <c r="C130" s="143"/>
      <c r="D130" s="143"/>
      <c r="E130" s="244"/>
      <c r="F130" s="259" t="s">
        <v>196</v>
      </c>
      <c r="G130" s="260" t="s">
        <v>196</v>
      </c>
      <c r="H130" s="259" t="s">
        <v>196</v>
      </c>
      <c r="I130" s="260" t="s">
        <v>196</v>
      </c>
      <c r="J130" s="259" t="s">
        <v>196</v>
      </c>
      <c r="K130" s="260" t="s">
        <v>196</v>
      </c>
      <c r="L130" s="259" t="s">
        <v>196</v>
      </c>
      <c r="M130" s="260" t="s">
        <v>196</v>
      </c>
      <c r="N130" s="257"/>
      <c r="O130" s="258"/>
      <c r="P130" s="257"/>
      <c r="Q130" s="258"/>
      <c r="R130" s="257"/>
      <c r="S130" s="258"/>
      <c r="T130" s="257"/>
      <c r="U130" s="258"/>
      <c r="V130" s="257"/>
      <c r="W130" s="258"/>
      <c r="X130" s="257"/>
      <c r="Y130" s="258"/>
      <c r="Z130" s="257"/>
      <c r="AA130" s="258"/>
      <c r="AB130" s="257"/>
      <c r="AC130" s="258"/>
      <c r="AD130" s="257"/>
      <c r="AE130" s="258"/>
      <c r="AF130" s="257"/>
      <c r="AG130" s="258"/>
      <c r="AH130" s="257"/>
      <c r="AI130" s="258"/>
      <c r="AJ130" s="257"/>
      <c r="AK130" s="258"/>
      <c r="AL130" s="257"/>
      <c r="AM130" s="258"/>
      <c r="AN130" s="257"/>
      <c r="AO130" s="258"/>
      <c r="AP130" s="257"/>
      <c r="AQ130" s="258"/>
      <c r="AR130" s="257"/>
      <c r="AS130" s="258"/>
      <c r="AT130" s="257"/>
      <c r="AU130" s="258"/>
      <c r="AV130" s="257"/>
      <c r="AW130" s="258"/>
      <c r="AX130" s="257"/>
      <c r="AY130" s="258"/>
      <c r="AZ130" s="257"/>
      <c r="BA130" s="258"/>
      <c r="BB130" s="257"/>
      <c r="BC130" s="258"/>
      <c r="BD130" s="257"/>
      <c r="BE130" s="258"/>
      <c r="BF130" s="257"/>
      <c r="BG130" s="258"/>
      <c r="BH130" s="257"/>
      <c r="BI130" s="258"/>
      <c r="BJ130" s="257"/>
      <c r="BK130" s="258"/>
      <c r="BL130" s="257"/>
      <c r="BM130" s="258"/>
      <c r="BN130" s="257"/>
      <c r="BO130" s="258"/>
      <c r="BP130" s="257"/>
      <c r="BQ130" s="258"/>
      <c r="BR130" s="257"/>
      <c r="BS130" s="258"/>
      <c r="BT130" s="257"/>
      <c r="BU130" s="258"/>
      <c r="BV130" s="257"/>
      <c r="BW130" s="258"/>
      <c r="BX130" s="257"/>
      <c r="BY130" s="258"/>
      <c r="BZ130" s="257"/>
      <c r="CA130" s="258"/>
      <c r="CB130" s="257"/>
      <c r="CC130" s="258"/>
      <c r="CD130" s="257"/>
      <c r="CE130" s="258"/>
      <c r="CF130" s="257"/>
      <c r="CG130" s="258"/>
      <c r="CH130" s="257"/>
      <c r="CI130" s="258"/>
      <c r="CJ130" s="257"/>
      <c r="CK130" s="258"/>
      <c r="CL130" s="257"/>
      <c r="CM130" s="258"/>
      <c r="CN130" s="257"/>
      <c r="CO130" s="258"/>
      <c r="CP130" s="257"/>
      <c r="CQ130" s="258"/>
      <c r="CR130" s="257"/>
      <c r="CS130" s="258"/>
      <c r="CT130" s="257"/>
      <c r="CU130" s="258"/>
      <c r="CV130" s="257"/>
      <c r="CW130" s="258"/>
      <c r="CX130" s="257"/>
      <c r="CY130" s="258"/>
      <c r="CZ130" s="257"/>
      <c r="DA130" s="258"/>
      <c r="DB130" s="257"/>
      <c r="DC130" s="258"/>
      <c r="DD130" s="257"/>
      <c r="DE130" s="258"/>
      <c r="DF130" s="257"/>
      <c r="DG130" s="258"/>
      <c r="DH130" s="257"/>
      <c r="DI130" s="258"/>
      <c r="DJ130" s="257"/>
      <c r="DK130" s="258"/>
      <c r="DL130" s="257"/>
      <c r="DM130" s="258"/>
      <c r="DN130" s="257"/>
      <c r="DO130" s="258"/>
      <c r="DP130" s="257"/>
      <c r="DQ130" s="258"/>
      <c r="DR130" s="257"/>
      <c r="DS130" s="258"/>
      <c r="DT130" s="257"/>
      <c r="DU130" s="258"/>
      <c r="DV130" s="257"/>
      <c r="DW130" s="258"/>
      <c r="DX130" s="257"/>
      <c r="DY130" s="258"/>
      <c r="DZ130" s="257"/>
      <c r="EA130" s="258"/>
      <c r="EB130" s="257"/>
      <c r="EC130" s="258"/>
      <c r="ED130" s="258" t="s">
        <v>195</v>
      </c>
      <c r="EE130" s="257"/>
      <c r="EF130" s="258"/>
      <c r="EG130" s="257"/>
      <c r="EH130" s="258"/>
      <c r="EI130" s="257"/>
      <c r="EJ130" s="258"/>
      <c r="EK130" s="257"/>
      <c r="EL130" s="258" t="s">
        <v>196</v>
      </c>
      <c r="EM130" s="257"/>
      <c r="EN130" s="258"/>
      <c r="EO130" s="257" t="s">
        <v>196</v>
      </c>
      <c r="EP130" s="257" t="s">
        <v>196</v>
      </c>
      <c r="EQ130" s="257" t="s">
        <v>196</v>
      </c>
      <c r="ER130" s="257" t="s">
        <v>196</v>
      </c>
      <c r="ES130" s="257"/>
      <c r="ET130" s="258" t="s">
        <v>196</v>
      </c>
      <c r="EU130" s="257"/>
      <c r="EV130" s="258"/>
      <c r="EW130" s="257"/>
      <c r="EX130" s="258"/>
      <c r="EY130" s="257"/>
      <c r="EZ130" s="258"/>
      <c r="FA130" s="257"/>
      <c r="FB130" s="258"/>
      <c r="FC130" s="257"/>
      <c r="FD130" s="258"/>
      <c r="FE130" s="257"/>
      <c r="FF130" s="258"/>
      <c r="FG130" s="257"/>
      <c r="FH130" s="258"/>
      <c r="FI130" s="257"/>
      <c r="FJ130" s="258"/>
      <c r="FK130" s="257"/>
      <c r="FL130" s="258"/>
      <c r="FM130" s="257"/>
      <c r="FN130" s="258"/>
      <c r="FO130" s="257"/>
      <c r="FP130" s="258"/>
      <c r="FQ130" s="257"/>
      <c r="FR130" s="258"/>
      <c r="FS130" s="257"/>
      <c r="FT130" s="258"/>
      <c r="FU130" s="257"/>
      <c r="FV130" s="258"/>
      <c r="FW130" s="257"/>
      <c r="FX130" s="258"/>
      <c r="FY130" s="257"/>
      <c r="FZ130" s="258"/>
      <c r="GA130" s="257"/>
      <c r="GB130" s="258"/>
      <c r="GC130" s="257"/>
      <c r="GD130" s="258"/>
      <c r="GE130" s="257"/>
      <c r="GF130" s="258"/>
      <c r="GG130" s="257"/>
      <c r="GH130" s="258"/>
      <c r="GI130" s="257"/>
      <c r="GJ130" s="258"/>
      <c r="GK130" s="257"/>
      <c r="GL130" s="258"/>
      <c r="GM130" s="257"/>
      <c r="GN130" s="257"/>
      <c r="GO130" s="257"/>
      <c r="GP130" s="258"/>
      <c r="GQ130" s="257"/>
      <c r="GR130" s="258"/>
      <c r="GS130" s="257"/>
      <c r="GT130" s="258"/>
      <c r="GU130" s="257"/>
      <c r="GV130" s="258"/>
      <c r="GW130" s="257"/>
      <c r="GX130" s="258"/>
      <c r="GY130" s="257"/>
      <c r="GZ130" s="258"/>
      <c r="HA130" s="257"/>
      <c r="HB130" s="258"/>
      <c r="HC130" s="257"/>
      <c r="HD130" s="258"/>
      <c r="HE130" s="257"/>
      <c r="HF130" s="258"/>
      <c r="HG130" s="257"/>
      <c r="HH130" s="258"/>
      <c r="HI130" s="257"/>
      <c r="HJ130" s="258"/>
      <c r="HK130" s="257"/>
      <c r="HL130" s="258"/>
      <c r="HM130" s="257"/>
      <c r="HN130" s="258"/>
      <c r="HO130" s="257"/>
      <c r="HP130" s="258"/>
      <c r="HQ130" s="257"/>
      <c r="HR130" s="258"/>
      <c r="HS130" s="257"/>
      <c r="HT130" s="258"/>
      <c r="HU130" s="257"/>
      <c r="HV130" s="258"/>
      <c r="HW130" s="257"/>
      <c r="HX130" s="258"/>
      <c r="HY130" s="257"/>
      <c r="HZ130" s="258" t="s">
        <v>195</v>
      </c>
      <c r="IA130" s="257"/>
      <c r="IB130" s="258"/>
      <c r="IE130" s="303">
        <f t="shared" si="4"/>
        <v>16</v>
      </c>
      <c r="IF130" s="303">
        <f t="shared" si="5"/>
        <v>14</v>
      </c>
      <c r="IG130" s="303">
        <f t="shared" si="6"/>
        <v>2</v>
      </c>
      <c r="IH130" s="303">
        <f t="shared" si="7"/>
        <v>0</v>
      </c>
    </row>
    <row r="131" spans="1:242" s="30" customFormat="1" x14ac:dyDescent="0.2">
      <c r="A131" s="143">
        <v>395</v>
      </c>
      <c r="B131" s="143" t="s">
        <v>2797</v>
      </c>
      <c r="C131" s="143"/>
      <c r="D131" s="143"/>
      <c r="E131" s="244"/>
      <c r="F131" s="259" t="s">
        <v>196</v>
      </c>
      <c r="G131" s="260" t="s">
        <v>196</v>
      </c>
      <c r="H131" s="259" t="s">
        <v>196</v>
      </c>
      <c r="I131" s="260" t="s">
        <v>196</v>
      </c>
      <c r="J131" s="259" t="s">
        <v>196</v>
      </c>
      <c r="K131" s="260" t="s">
        <v>196</v>
      </c>
      <c r="L131" s="259" t="s">
        <v>196</v>
      </c>
      <c r="M131" s="260" t="s">
        <v>196</v>
      </c>
      <c r="N131" s="257"/>
      <c r="O131" s="258"/>
      <c r="P131" s="257"/>
      <c r="Q131" s="258"/>
      <c r="R131" s="257"/>
      <c r="S131" s="258"/>
      <c r="T131" s="257"/>
      <c r="U131" s="258"/>
      <c r="V131" s="257"/>
      <c r="W131" s="258"/>
      <c r="X131" s="257"/>
      <c r="Y131" s="258"/>
      <c r="Z131" s="257"/>
      <c r="AA131" s="258"/>
      <c r="AB131" s="257"/>
      <c r="AC131" s="258"/>
      <c r="AD131" s="257"/>
      <c r="AE131" s="258"/>
      <c r="AF131" s="257"/>
      <c r="AG131" s="258"/>
      <c r="AH131" s="257"/>
      <c r="AI131" s="258"/>
      <c r="AJ131" s="257"/>
      <c r="AK131" s="258"/>
      <c r="AL131" s="257"/>
      <c r="AM131" s="258"/>
      <c r="AN131" s="257"/>
      <c r="AO131" s="258"/>
      <c r="AP131" s="257"/>
      <c r="AQ131" s="258"/>
      <c r="AR131" s="257"/>
      <c r="AS131" s="258"/>
      <c r="AT131" s="257"/>
      <c r="AU131" s="258"/>
      <c r="AV131" s="257"/>
      <c r="AW131" s="258"/>
      <c r="AX131" s="257"/>
      <c r="AY131" s="258"/>
      <c r="AZ131" s="257"/>
      <c r="BA131" s="258"/>
      <c r="BB131" s="257"/>
      <c r="BC131" s="258"/>
      <c r="BD131" s="257"/>
      <c r="BE131" s="258"/>
      <c r="BF131" s="257"/>
      <c r="BG131" s="258"/>
      <c r="BH131" s="257"/>
      <c r="BI131" s="258"/>
      <c r="BJ131" s="257"/>
      <c r="BK131" s="258"/>
      <c r="BL131" s="257"/>
      <c r="BM131" s="258"/>
      <c r="BN131" s="257"/>
      <c r="BO131" s="258"/>
      <c r="BP131" s="257"/>
      <c r="BQ131" s="258"/>
      <c r="BR131" s="257"/>
      <c r="BS131" s="258"/>
      <c r="BT131" s="257"/>
      <c r="BU131" s="258"/>
      <c r="BV131" s="257"/>
      <c r="BW131" s="258"/>
      <c r="BX131" s="257"/>
      <c r="BY131" s="258"/>
      <c r="BZ131" s="257"/>
      <c r="CA131" s="258"/>
      <c r="CB131" s="257"/>
      <c r="CC131" s="258"/>
      <c r="CD131" s="257"/>
      <c r="CE131" s="258"/>
      <c r="CF131" s="257"/>
      <c r="CG131" s="258"/>
      <c r="CH131" s="257"/>
      <c r="CI131" s="258"/>
      <c r="CJ131" s="257"/>
      <c r="CK131" s="258"/>
      <c r="CL131" s="257"/>
      <c r="CM131" s="258"/>
      <c r="CN131" s="257"/>
      <c r="CO131" s="258"/>
      <c r="CP131" s="257"/>
      <c r="CQ131" s="258"/>
      <c r="CR131" s="257"/>
      <c r="CS131" s="258"/>
      <c r="CT131" s="257"/>
      <c r="CU131" s="258"/>
      <c r="CV131" s="257"/>
      <c r="CW131" s="258"/>
      <c r="CX131" s="257"/>
      <c r="CY131" s="258"/>
      <c r="CZ131" s="257"/>
      <c r="DA131" s="258"/>
      <c r="DB131" s="257"/>
      <c r="DC131" s="258"/>
      <c r="DD131" s="257"/>
      <c r="DE131" s="258"/>
      <c r="DF131" s="257"/>
      <c r="DG131" s="258"/>
      <c r="DH131" s="257"/>
      <c r="DI131" s="258"/>
      <c r="DJ131" s="257"/>
      <c r="DK131" s="258"/>
      <c r="DL131" s="257"/>
      <c r="DM131" s="258"/>
      <c r="DN131" s="257"/>
      <c r="DO131" s="258"/>
      <c r="DP131" s="257"/>
      <c r="DQ131" s="258"/>
      <c r="DR131" s="257"/>
      <c r="DS131" s="258"/>
      <c r="DT131" s="257"/>
      <c r="DU131" s="258"/>
      <c r="DV131" s="257"/>
      <c r="DW131" s="258"/>
      <c r="DX131" s="257"/>
      <c r="DY131" s="258"/>
      <c r="DZ131" s="257"/>
      <c r="EA131" s="258"/>
      <c r="EB131" s="257"/>
      <c r="EC131" s="258"/>
      <c r="ED131" s="258" t="s">
        <v>195</v>
      </c>
      <c r="EE131" s="257"/>
      <c r="EF131" s="258"/>
      <c r="EG131" s="257"/>
      <c r="EH131" s="258"/>
      <c r="EI131" s="257"/>
      <c r="EJ131" s="258"/>
      <c r="EK131" s="257"/>
      <c r="EL131" s="258" t="s">
        <v>196</v>
      </c>
      <c r="EM131" s="257"/>
      <c r="EN131" s="258"/>
      <c r="EO131" s="257" t="s">
        <v>196</v>
      </c>
      <c r="EP131" s="257" t="s">
        <v>196</v>
      </c>
      <c r="EQ131" s="257" t="s">
        <v>196</v>
      </c>
      <c r="ER131" s="257" t="s">
        <v>196</v>
      </c>
      <c r="ES131" s="257"/>
      <c r="ET131" s="258" t="s">
        <v>196</v>
      </c>
      <c r="EU131" s="257"/>
      <c r="EV131" s="258"/>
      <c r="EW131" s="257"/>
      <c r="EX131" s="258"/>
      <c r="EY131" s="257"/>
      <c r="EZ131" s="258"/>
      <c r="FA131" s="257"/>
      <c r="FB131" s="258"/>
      <c r="FC131" s="257"/>
      <c r="FD131" s="258"/>
      <c r="FE131" s="257"/>
      <c r="FF131" s="258"/>
      <c r="FG131" s="257"/>
      <c r="FH131" s="258"/>
      <c r="FI131" s="257"/>
      <c r="FJ131" s="258"/>
      <c r="FK131" s="257"/>
      <c r="FL131" s="258"/>
      <c r="FM131" s="257"/>
      <c r="FN131" s="258"/>
      <c r="FO131" s="257"/>
      <c r="FP131" s="258"/>
      <c r="FQ131" s="257"/>
      <c r="FR131" s="258"/>
      <c r="FS131" s="257"/>
      <c r="FT131" s="258"/>
      <c r="FU131" s="257"/>
      <c r="FV131" s="258"/>
      <c r="FW131" s="257"/>
      <c r="FX131" s="258"/>
      <c r="FY131" s="257"/>
      <c r="FZ131" s="258"/>
      <c r="GA131" s="257"/>
      <c r="GB131" s="258"/>
      <c r="GC131" s="257"/>
      <c r="GD131" s="258"/>
      <c r="GE131" s="257"/>
      <c r="GF131" s="258"/>
      <c r="GG131" s="257"/>
      <c r="GH131" s="258"/>
      <c r="GI131" s="257"/>
      <c r="GJ131" s="258"/>
      <c r="GK131" s="257"/>
      <c r="GL131" s="258"/>
      <c r="GM131" s="257"/>
      <c r="GN131" s="257"/>
      <c r="GO131" s="257"/>
      <c r="GP131" s="258"/>
      <c r="GQ131" s="257"/>
      <c r="GR131" s="258"/>
      <c r="GS131" s="257"/>
      <c r="GT131" s="258"/>
      <c r="GU131" s="257"/>
      <c r="GV131" s="258"/>
      <c r="GW131" s="257"/>
      <c r="GX131" s="258"/>
      <c r="GY131" s="257"/>
      <c r="GZ131" s="258"/>
      <c r="HA131" s="257"/>
      <c r="HB131" s="258"/>
      <c r="HC131" s="257"/>
      <c r="HD131" s="258"/>
      <c r="HE131" s="257"/>
      <c r="HF131" s="258"/>
      <c r="HG131" s="257"/>
      <c r="HH131" s="258"/>
      <c r="HI131" s="257"/>
      <c r="HJ131" s="258"/>
      <c r="HK131" s="257"/>
      <c r="HL131" s="258"/>
      <c r="HM131" s="257"/>
      <c r="HN131" s="258"/>
      <c r="HO131" s="257"/>
      <c r="HP131" s="258"/>
      <c r="HQ131" s="257"/>
      <c r="HR131" s="258"/>
      <c r="HS131" s="257"/>
      <c r="HT131" s="258"/>
      <c r="HU131" s="257"/>
      <c r="HV131" s="258"/>
      <c r="HW131" s="257"/>
      <c r="HX131" s="258"/>
      <c r="HY131" s="257"/>
      <c r="HZ131" s="258" t="s">
        <v>195</v>
      </c>
      <c r="IA131" s="257"/>
      <c r="IB131" s="258"/>
      <c r="IE131" s="303">
        <f t="shared" si="4"/>
        <v>16</v>
      </c>
      <c r="IF131" s="303">
        <f t="shared" si="5"/>
        <v>14</v>
      </c>
      <c r="IG131" s="303">
        <f t="shared" si="6"/>
        <v>2</v>
      </c>
      <c r="IH131" s="303">
        <f t="shared" si="7"/>
        <v>0</v>
      </c>
    </row>
    <row r="132" spans="1:242" s="30" customFormat="1" x14ac:dyDescent="0.2">
      <c r="A132" s="143">
        <v>396</v>
      </c>
      <c r="B132" s="143" t="s">
        <v>2798</v>
      </c>
      <c r="C132" s="143"/>
      <c r="D132" s="143"/>
      <c r="E132" s="244"/>
      <c r="F132" s="259" t="s">
        <v>196</v>
      </c>
      <c r="G132" s="260" t="s">
        <v>196</v>
      </c>
      <c r="H132" s="259" t="s">
        <v>196</v>
      </c>
      <c r="I132" s="260" t="s">
        <v>196</v>
      </c>
      <c r="J132" s="259" t="s">
        <v>196</v>
      </c>
      <c r="K132" s="260" t="s">
        <v>196</v>
      </c>
      <c r="L132" s="259" t="s">
        <v>196</v>
      </c>
      <c r="M132" s="260" t="s">
        <v>196</v>
      </c>
      <c r="N132" s="257"/>
      <c r="O132" s="258"/>
      <c r="P132" s="257"/>
      <c r="Q132" s="258"/>
      <c r="R132" s="257"/>
      <c r="S132" s="258"/>
      <c r="T132" s="257"/>
      <c r="U132" s="258"/>
      <c r="V132" s="257"/>
      <c r="W132" s="258"/>
      <c r="X132" s="257"/>
      <c r="Y132" s="258"/>
      <c r="Z132" s="257"/>
      <c r="AA132" s="258"/>
      <c r="AB132" s="257"/>
      <c r="AC132" s="258"/>
      <c r="AD132" s="257"/>
      <c r="AE132" s="258"/>
      <c r="AF132" s="257"/>
      <c r="AG132" s="258"/>
      <c r="AH132" s="257"/>
      <c r="AI132" s="258"/>
      <c r="AJ132" s="257"/>
      <c r="AK132" s="258"/>
      <c r="AL132" s="257"/>
      <c r="AM132" s="258"/>
      <c r="AN132" s="257"/>
      <c r="AO132" s="258"/>
      <c r="AP132" s="257"/>
      <c r="AQ132" s="258"/>
      <c r="AR132" s="257"/>
      <c r="AS132" s="258"/>
      <c r="AT132" s="257"/>
      <c r="AU132" s="258"/>
      <c r="AV132" s="257"/>
      <c r="AW132" s="258"/>
      <c r="AX132" s="257"/>
      <c r="AY132" s="258"/>
      <c r="AZ132" s="257"/>
      <c r="BA132" s="258"/>
      <c r="BB132" s="257"/>
      <c r="BC132" s="258"/>
      <c r="BD132" s="257"/>
      <c r="BE132" s="258"/>
      <c r="BF132" s="257"/>
      <c r="BG132" s="258"/>
      <c r="BH132" s="257"/>
      <c r="BI132" s="258"/>
      <c r="BJ132" s="257"/>
      <c r="BK132" s="258"/>
      <c r="BL132" s="257"/>
      <c r="BM132" s="258"/>
      <c r="BN132" s="257"/>
      <c r="BO132" s="258"/>
      <c r="BP132" s="257"/>
      <c r="BQ132" s="258"/>
      <c r="BR132" s="257"/>
      <c r="BS132" s="258"/>
      <c r="BT132" s="257"/>
      <c r="BU132" s="258"/>
      <c r="BV132" s="257"/>
      <c r="BW132" s="258"/>
      <c r="BX132" s="257"/>
      <c r="BY132" s="258"/>
      <c r="BZ132" s="257"/>
      <c r="CA132" s="258"/>
      <c r="CB132" s="257"/>
      <c r="CC132" s="258"/>
      <c r="CD132" s="257"/>
      <c r="CE132" s="258"/>
      <c r="CF132" s="257"/>
      <c r="CG132" s="258"/>
      <c r="CH132" s="257"/>
      <c r="CI132" s="258"/>
      <c r="CJ132" s="257"/>
      <c r="CK132" s="258"/>
      <c r="CL132" s="257"/>
      <c r="CM132" s="258"/>
      <c r="CN132" s="257"/>
      <c r="CO132" s="258"/>
      <c r="CP132" s="257"/>
      <c r="CQ132" s="258"/>
      <c r="CR132" s="257"/>
      <c r="CS132" s="258"/>
      <c r="CT132" s="257"/>
      <c r="CU132" s="258"/>
      <c r="CV132" s="257"/>
      <c r="CW132" s="258"/>
      <c r="CX132" s="257"/>
      <c r="CY132" s="258"/>
      <c r="CZ132" s="257"/>
      <c r="DA132" s="258"/>
      <c r="DB132" s="257"/>
      <c r="DC132" s="258"/>
      <c r="DD132" s="257"/>
      <c r="DE132" s="258"/>
      <c r="DF132" s="257"/>
      <c r="DG132" s="258"/>
      <c r="DH132" s="257"/>
      <c r="DI132" s="258"/>
      <c r="DJ132" s="257"/>
      <c r="DK132" s="258"/>
      <c r="DL132" s="257"/>
      <c r="DM132" s="258"/>
      <c r="DN132" s="257"/>
      <c r="DO132" s="258"/>
      <c r="DP132" s="257"/>
      <c r="DQ132" s="258"/>
      <c r="DR132" s="257"/>
      <c r="DS132" s="258"/>
      <c r="DT132" s="257"/>
      <c r="DU132" s="258"/>
      <c r="DV132" s="257"/>
      <c r="DW132" s="258"/>
      <c r="DX132" s="257"/>
      <c r="DY132" s="258"/>
      <c r="DZ132" s="257"/>
      <c r="EA132" s="258"/>
      <c r="EB132" s="257"/>
      <c r="EC132" s="258"/>
      <c r="ED132" s="258" t="s">
        <v>196</v>
      </c>
      <c r="EE132" s="257"/>
      <c r="EF132" s="258"/>
      <c r="EG132" s="257"/>
      <c r="EH132" s="258"/>
      <c r="EI132" s="257"/>
      <c r="EJ132" s="258"/>
      <c r="EK132" s="257"/>
      <c r="EL132" s="258" t="s">
        <v>196</v>
      </c>
      <c r="EM132" s="257"/>
      <c r="EN132" s="258"/>
      <c r="EO132" s="257" t="s">
        <v>196</v>
      </c>
      <c r="EP132" s="257" t="s">
        <v>196</v>
      </c>
      <c r="EQ132" s="257" t="s">
        <v>196</v>
      </c>
      <c r="ER132" s="257" t="s">
        <v>196</v>
      </c>
      <c r="ES132" s="257"/>
      <c r="ET132" s="258" t="s">
        <v>196</v>
      </c>
      <c r="EU132" s="257"/>
      <c r="EV132" s="258"/>
      <c r="EW132" s="257"/>
      <c r="EX132" s="258"/>
      <c r="EY132" s="257"/>
      <c r="EZ132" s="258"/>
      <c r="FA132" s="257"/>
      <c r="FB132" s="258"/>
      <c r="FC132" s="257"/>
      <c r="FD132" s="258"/>
      <c r="FE132" s="257"/>
      <c r="FF132" s="258"/>
      <c r="FG132" s="257"/>
      <c r="FH132" s="258"/>
      <c r="FI132" s="257"/>
      <c r="FJ132" s="258"/>
      <c r="FK132" s="257"/>
      <c r="FL132" s="258"/>
      <c r="FM132" s="257"/>
      <c r="FN132" s="258"/>
      <c r="FO132" s="257"/>
      <c r="FP132" s="258"/>
      <c r="FQ132" s="257"/>
      <c r="FR132" s="258"/>
      <c r="FS132" s="257"/>
      <c r="FT132" s="258"/>
      <c r="FU132" s="257"/>
      <c r="FV132" s="258"/>
      <c r="FW132" s="257"/>
      <c r="FX132" s="258"/>
      <c r="FY132" s="257"/>
      <c r="FZ132" s="258"/>
      <c r="GA132" s="257"/>
      <c r="GB132" s="258"/>
      <c r="GC132" s="257"/>
      <c r="GD132" s="258"/>
      <c r="GE132" s="257"/>
      <c r="GF132" s="258"/>
      <c r="GG132" s="257"/>
      <c r="GH132" s="258"/>
      <c r="GI132" s="257"/>
      <c r="GJ132" s="258"/>
      <c r="GK132" s="257"/>
      <c r="GL132" s="258"/>
      <c r="GM132" s="257"/>
      <c r="GN132" s="257"/>
      <c r="GO132" s="257"/>
      <c r="GP132" s="258"/>
      <c r="GQ132" s="257"/>
      <c r="GR132" s="258"/>
      <c r="GS132" s="257"/>
      <c r="GT132" s="258"/>
      <c r="GU132" s="257"/>
      <c r="GV132" s="258"/>
      <c r="GW132" s="257"/>
      <c r="GX132" s="258"/>
      <c r="GY132" s="257"/>
      <c r="GZ132" s="258"/>
      <c r="HA132" s="257"/>
      <c r="HB132" s="258"/>
      <c r="HC132" s="257"/>
      <c r="HD132" s="258"/>
      <c r="HE132" s="257"/>
      <c r="HF132" s="258"/>
      <c r="HG132" s="257"/>
      <c r="HH132" s="258"/>
      <c r="HI132" s="257"/>
      <c r="HJ132" s="258"/>
      <c r="HK132" s="257"/>
      <c r="HL132" s="258"/>
      <c r="HM132" s="257"/>
      <c r="HN132" s="258"/>
      <c r="HO132" s="257"/>
      <c r="HP132" s="258"/>
      <c r="HQ132" s="257"/>
      <c r="HR132" s="258"/>
      <c r="HS132" s="257"/>
      <c r="HT132" s="258"/>
      <c r="HU132" s="257"/>
      <c r="HV132" s="258"/>
      <c r="HW132" s="257"/>
      <c r="HX132" s="258"/>
      <c r="HY132" s="257"/>
      <c r="HZ132" s="258" t="s">
        <v>195</v>
      </c>
      <c r="IA132" s="257"/>
      <c r="IB132" s="258"/>
      <c r="IE132" s="303">
        <f t="shared" si="4"/>
        <v>16</v>
      </c>
      <c r="IF132" s="303">
        <f t="shared" si="5"/>
        <v>15</v>
      </c>
      <c r="IG132" s="303">
        <f t="shared" si="6"/>
        <v>1</v>
      </c>
      <c r="IH132" s="303">
        <f t="shared" si="7"/>
        <v>0</v>
      </c>
    </row>
    <row r="133" spans="1:242" s="30" customFormat="1" x14ac:dyDescent="0.2">
      <c r="A133" s="143">
        <v>397</v>
      </c>
      <c r="B133" s="143" t="s">
        <v>2799</v>
      </c>
      <c r="C133" s="143"/>
      <c r="D133" s="143"/>
      <c r="E133" s="244"/>
      <c r="F133" s="259" t="s">
        <v>196</v>
      </c>
      <c r="G133" s="260" t="s">
        <v>196</v>
      </c>
      <c r="H133" s="259" t="s">
        <v>196</v>
      </c>
      <c r="I133" s="260" t="s">
        <v>196</v>
      </c>
      <c r="J133" s="259" t="s">
        <v>196</v>
      </c>
      <c r="K133" s="260" t="s">
        <v>196</v>
      </c>
      <c r="L133" s="259" t="s">
        <v>196</v>
      </c>
      <c r="M133" s="260" t="s">
        <v>196</v>
      </c>
      <c r="N133" s="257"/>
      <c r="O133" s="258"/>
      <c r="P133" s="257"/>
      <c r="Q133" s="258"/>
      <c r="R133" s="257"/>
      <c r="S133" s="258"/>
      <c r="T133" s="257"/>
      <c r="U133" s="258"/>
      <c r="V133" s="257"/>
      <c r="W133" s="258"/>
      <c r="X133" s="257"/>
      <c r="Y133" s="258"/>
      <c r="Z133" s="257"/>
      <c r="AA133" s="258"/>
      <c r="AB133" s="257"/>
      <c r="AC133" s="258"/>
      <c r="AD133" s="257"/>
      <c r="AE133" s="258"/>
      <c r="AF133" s="257"/>
      <c r="AG133" s="258"/>
      <c r="AH133" s="257"/>
      <c r="AI133" s="258"/>
      <c r="AJ133" s="257"/>
      <c r="AK133" s="258"/>
      <c r="AL133" s="257"/>
      <c r="AM133" s="258"/>
      <c r="AN133" s="257"/>
      <c r="AO133" s="258"/>
      <c r="AP133" s="257"/>
      <c r="AQ133" s="258"/>
      <c r="AR133" s="257"/>
      <c r="AS133" s="258"/>
      <c r="AT133" s="257"/>
      <c r="AU133" s="258"/>
      <c r="AV133" s="257"/>
      <c r="AW133" s="258"/>
      <c r="AX133" s="257"/>
      <c r="AY133" s="258"/>
      <c r="AZ133" s="257"/>
      <c r="BA133" s="258"/>
      <c r="BB133" s="257"/>
      <c r="BC133" s="258"/>
      <c r="BD133" s="257"/>
      <c r="BE133" s="258"/>
      <c r="BF133" s="257"/>
      <c r="BG133" s="258"/>
      <c r="BH133" s="257"/>
      <c r="BI133" s="258"/>
      <c r="BJ133" s="257"/>
      <c r="BK133" s="258"/>
      <c r="BL133" s="257"/>
      <c r="BM133" s="258"/>
      <c r="BN133" s="257"/>
      <c r="BO133" s="258"/>
      <c r="BP133" s="257"/>
      <c r="BQ133" s="258"/>
      <c r="BR133" s="257"/>
      <c r="BS133" s="258"/>
      <c r="BT133" s="257"/>
      <c r="BU133" s="258"/>
      <c r="BV133" s="257"/>
      <c r="BW133" s="258"/>
      <c r="BX133" s="257"/>
      <c r="BY133" s="258"/>
      <c r="BZ133" s="257"/>
      <c r="CA133" s="258"/>
      <c r="CB133" s="257"/>
      <c r="CC133" s="258"/>
      <c r="CD133" s="257"/>
      <c r="CE133" s="258"/>
      <c r="CF133" s="257"/>
      <c r="CG133" s="258"/>
      <c r="CH133" s="257"/>
      <c r="CI133" s="258"/>
      <c r="CJ133" s="257"/>
      <c r="CK133" s="258"/>
      <c r="CL133" s="257"/>
      <c r="CM133" s="258"/>
      <c r="CN133" s="257"/>
      <c r="CO133" s="258"/>
      <c r="CP133" s="257"/>
      <c r="CQ133" s="258"/>
      <c r="CR133" s="257"/>
      <c r="CS133" s="258"/>
      <c r="CT133" s="257"/>
      <c r="CU133" s="258"/>
      <c r="CV133" s="257"/>
      <c r="CW133" s="258"/>
      <c r="CX133" s="257"/>
      <c r="CY133" s="258"/>
      <c r="CZ133" s="257"/>
      <c r="DA133" s="258"/>
      <c r="DB133" s="257"/>
      <c r="DC133" s="258"/>
      <c r="DD133" s="257"/>
      <c r="DE133" s="258"/>
      <c r="DF133" s="257"/>
      <c r="DG133" s="258"/>
      <c r="DH133" s="257"/>
      <c r="DI133" s="258"/>
      <c r="DJ133" s="257"/>
      <c r="DK133" s="258"/>
      <c r="DL133" s="257"/>
      <c r="DM133" s="258"/>
      <c r="DN133" s="257"/>
      <c r="DO133" s="258"/>
      <c r="DP133" s="257"/>
      <c r="DQ133" s="258"/>
      <c r="DR133" s="257"/>
      <c r="DS133" s="258"/>
      <c r="DT133" s="257"/>
      <c r="DU133" s="258"/>
      <c r="DV133" s="257"/>
      <c r="DW133" s="258"/>
      <c r="DX133" s="257"/>
      <c r="DY133" s="258"/>
      <c r="DZ133" s="257"/>
      <c r="EA133" s="258"/>
      <c r="EB133" s="257"/>
      <c r="EC133" s="258"/>
      <c r="ED133" s="258" t="s">
        <v>195</v>
      </c>
      <c r="EE133" s="257"/>
      <c r="EF133" s="258"/>
      <c r="EG133" s="257"/>
      <c r="EH133" s="258"/>
      <c r="EI133" s="257"/>
      <c r="EJ133" s="258"/>
      <c r="EK133" s="257"/>
      <c r="EL133" s="258" t="s">
        <v>196</v>
      </c>
      <c r="EM133" s="257"/>
      <c r="EN133" s="258"/>
      <c r="EO133" s="257" t="s">
        <v>196</v>
      </c>
      <c r="EP133" s="257" t="s">
        <v>196</v>
      </c>
      <c r="EQ133" s="257" t="s">
        <v>196</v>
      </c>
      <c r="ER133" s="257" t="s">
        <v>196</v>
      </c>
      <c r="ES133" s="257"/>
      <c r="ET133" s="258" t="s">
        <v>196</v>
      </c>
      <c r="EU133" s="257"/>
      <c r="EV133" s="258"/>
      <c r="EW133" s="257"/>
      <c r="EX133" s="258"/>
      <c r="EY133" s="257"/>
      <c r="EZ133" s="258"/>
      <c r="FA133" s="257"/>
      <c r="FB133" s="258"/>
      <c r="FC133" s="257"/>
      <c r="FD133" s="258"/>
      <c r="FE133" s="257"/>
      <c r="FF133" s="258"/>
      <c r="FG133" s="257"/>
      <c r="FH133" s="258"/>
      <c r="FI133" s="257"/>
      <c r="FJ133" s="258"/>
      <c r="FK133" s="257"/>
      <c r="FL133" s="258"/>
      <c r="FM133" s="257"/>
      <c r="FN133" s="258"/>
      <c r="FO133" s="257"/>
      <c r="FP133" s="258"/>
      <c r="FQ133" s="257"/>
      <c r="FR133" s="258"/>
      <c r="FS133" s="257"/>
      <c r="FT133" s="258"/>
      <c r="FU133" s="257"/>
      <c r="FV133" s="258"/>
      <c r="FW133" s="257"/>
      <c r="FX133" s="258"/>
      <c r="FY133" s="257"/>
      <c r="FZ133" s="258"/>
      <c r="GA133" s="257"/>
      <c r="GB133" s="258"/>
      <c r="GC133" s="257"/>
      <c r="GD133" s="258"/>
      <c r="GE133" s="257"/>
      <c r="GF133" s="258"/>
      <c r="GG133" s="257"/>
      <c r="GH133" s="258"/>
      <c r="GI133" s="257"/>
      <c r="GJ133" s="258"/>
      <c r="GK133" s="257"/>
      <c r="GL133" s="258"/>
      <c r="GM133" s="257"/>
      <c r="GN133" s="257"/>
      <c r="GO133" s="257"/>
      <c r="GP133" s="258"/>
      <c r="GQ133" s="257"/>
      <c r="GR133" s="258"/>
      <c r="GS133" s="257"/>
      <c r="GT133" s="258"/>
      <c r="GU133" s="257"/>
      <c r="GV133" s="258"/>
      <c r="GW133" s="257"/>
      <c r="GX133" s="258"/>
      <c r="GY133" s="257"/>
      <c r="GZ133" s="258"/>
      <c r="HA133" s="257"/>
      <c r="HB133" s="258"/>
      <c r="HC133" s="257"/>
      <c r="HD133" s="258"/>
      <c r="HE133" s="257"/>
      <c r="HF133" s="258"/>
      <c r="HG133" s="257"/>
      <c r="HH133" s="258"/>
      <c r="HI133" s="257"/>
      <c r="HJ133" s="258"/>
      <c r="HK133" s="257"/>
      <c r="HL133" s="258"/>
      <c r="HM133" s="257"/>
      <c r="HN133" s="258"/>
      <c r="HO133" s="257"/>
      <c r="HP133" s="258"/>
      <c r="HQ133" s="257"/>
      <c r="HR133" s="258"/>
      <c r="HS133" s="257"/>
      <c r="HT133" s="258"/>
      <c r="HU133" s="257"/>
      <c r="HV133" s="258"/>
      <c r="HW133" s="257"/>
      <c r="HX133" s="258"/>
      <c r="HY133" s="257"/>
      <c r="HZ133" s="258" t="s">
        <v>195</v>
      </c>
      <c r="IA133" s="257"/>
      <c r="IB133" s="258"/>
      <c r="IE133" s="303">
        <f t="shared" si="4"/>
        <v>16</v>
      </c>
      <c r="IF133" s="303">
        <f t="shared" si="5"/>
        <v>14</v>
      </c>
      <c r="IG133" s="303">
        <f t="shared" si="6"/>
        <v>2</v>
      </c>
      <c r="IH133" s="303">
        <f t="shared" si="7"/>
        <v>0</v>
      </c>
    </row>
    <row r="134" spans="1:242" s="30" customFormat="1" x14ac:dyDescent="0.2">
      <c r="A134" s="141">
        <v>401</v>
      </c>
      <c r="B134" s="141" t="s">
        <v>2800</v>
      </c>
      <c r="C134" s="141"/>
      <c r="D134" s="141"/>
      <c r="E134" s="243"/>
      <c r="F134" s="259" t="s">
        <v>196</v>
      </c>
      <c r="G134" s="260" t="s">
        <v>196</v>
      </c>
      <c r="H134" s="259" t="s">
        <v>196</v>
      </c>
      <c r="I134" s="260" t="s">
        <v>196</v>
      </c>
      <c r="J134" s="259" t="s">
        <v>196</v>
      </c>
      <c r="K134" s="260" t="s">
        <v>196</v>
      </c>
      <c r="L134" s="259" t="s">
        <v>196</v>
      </c>
      <c r="M134" s="260" t="s">
        <v>196</v>
      </c>
      <c r="N134" s="257"/>
      <c r="O134" s="258"/>
      <c r="P134" s="257"/>
      <c r="Q134" s="258"/>
      <c r="R134" s="257"/>
      <c r="S134" s="258"/>
      <c r="T134" s="257"/>
      <c r="U134" s="258"/>
      <c r="V134" s="257"/>
      <c r="W134" s="258"/>
      <c r="X134" s="257"/>
      <c r="Y134" s="258"/>
      <c r="Z134" s="257"/>
      <c r="AA134" s="258"/>
      <c r="AB134" s="257"/>
      <c r="AC134" s="258"/>
      <c r="AD134" s="257"/>
      <c r="AE134" s="258"/>
      <c r="AF134" s="257"/>
      <c r="AG134" s="258"/>
      <c r="AH134" s="257"/>
      <c r="AI134" s="258"/>
      <c r="AJ134" s="257"/>
      <c r="AK134" s="258"/>
      <c r="AL134" s="257"/>
      <c r="AM134" s="258"/>
      <c r="AN134" s="257"/>
      <c r="AO134" s="258"/>
      <c r="AP134" s="257"/>
      <c r="AQ134" s="258"/>
      <c r="AR134" s="257"/>
      <c r="AS134" s="258"/>
      <c r="AT134" s="257"/>
      <c r="AU134" s="258"/>
      <c r="AV134" s="257"/>
      <c r="AW134" s="258"/>
      <c r="AX134" s="257"/>
      <c r="AY134" s="258"/>
      <c r="AZ134" s="257"/>
      <c r="BA134" s="258"/>
      <c r="BB134" s="257"/>
      <c r="BC134" s="258"/>
      <c r="BD134" s="257"/>
      <c r="BE134" s="258"/>
      <c r="BF134" s="257"/>
      <c r="BG134" s="258"/>
      <c r="BH134" s="257"/>
      <c r="BI134" s="258"/>
      <c r="BJ134" s="257"/>
      <c r="BK134" s="258"/>
      <c r="BL134" s="257"/>
      <c r="BM134" s="258"/>
      <c r="BN134" s="257"/>
      <c r="BO134" s="258"/>
      <c r="BP134" s="257"/>
      <c r="BQ134" s="258"/>
      <c r="BR134" s="257"/>
      <c r="BS134" s="258"/>
      <c r="BT134" s="257"/>
      <c r="BU134" s="258"/>
      <c r="BV134" s="257"/>
      <c r="BW134" s="258"/>
      <c r="BX134" s="257"/>
      <c r="BY134" s="258"/>
      <c r="BZ134" s="257"/>
      <c r="CA134" s="258"/>
      <c r="CB134" s="257"/>
      <c r="CC134" s="258"/>
      <c r="CD134" s="257"/>
      <c r="CE134" s="258"/>
      <c r="CF134" s="257"/>
      <c r="CG134" s="258"/>
      <c r="CH134" s="257"/>
      <c r="CI134" s="258"/>
      <c r="CJ134" s="257"/>
      <c r="CK134" s="258"/>
      <c r="CL134" s="257"/>
      <c r="CM134" s="258"/>
      <c r="CN134" s="257"/>
      <c r="CO134" s="258"/>
      <c r="CP134" s="257"/>
      <c r="CQ134" s="258"/>
      <c r="CR134" s="257"/>
      <c r="CS134" s="258"/>
      <c r="CT134" s="257"/>
      <c r="CU134" s="258"/>
      <c r="CV134" s="257"/>
      <c r="CW134" s="258"/>
      <c r="CX134" s="257"/>
      <c r="CY134" s="258"/>
      <c r="CZ134" s="257"/>
      <c r="DA134" s="258"/>
      <c r="DB134" s="257"/>
      <c r="DC134" s="258"/>
      <c r="DD134" s="257"/>
      <c r="DE134" s="258"/>
      <c r="DF134" s="257"/>
      <c r="DG134" s="258"/>
      <c r="DH134" s="257"/>
      <c r="DI134" s="258"/>
      <c r="DJ134" s="257"/>
      <c r="DK134" s="258"/>
      <c r="DL134" s="257"/>
      <c r="DM134" s="258"/>
      <c r="DN134" s="257"/>
      <c r="DO134" s="258"/>
      <c r="DP134" s="257"/>
      <c r="DQ134" s="258"/>
      <c r="DR134" s="257"/>
      <c r="DS134" s="258"/>
      <c r="DT134" s="257"/>
      <c r="DU134" s="258"/>
      <c r="DV134" s="257"/>
      <c r="DW134" s="258"/>
      <c r="DX134" s="257"/>
      <c r="DY134" s="258"/>
      <c r="DZ134" s="257"/>
      <c r="EA134" s="258"/>
      <c r="EB134" s="257"/>
      <c r="EC134" s="258"/>
      <c r="ED134" s="258" t="s">
        <v>195</v>
      </c>
      <c r="EE134" s="257"/>
      <c r="EF134" s="258"/>
      <c r="EG134" s="257"/>
      <c r="EH134" s="258"/>
      <c r="EI134" s="257"/>
      <c r="EJ134" s="258"/>
      <c r="EK134" s="257"/>
      <c r="EL134" s="258" t="s">
        <v>196</v>
      </c>
      <c r="EM134" s="257"/>
      <c r="EN134" s="258"/>
      <c r="EO134" s="257" t="s">
        <v>196</v>
      </c>
      <c r="EP134" s="257" t="s">
        <v>196</v>
      </c>
      <c r="EQ134" s="257" t="s">
        <v>196</v>
      </c>
      <c r="ER134" s="257" t="s">
        <v>196</v>
      </c>
      <c r="ES134" s="257"/>
      <c r="ET134" s="258" t="s">
        <v>196</v>
      </c>
      <c r="EU134" s="257"/>
      <c r="EV134" s="258"/>
      <c r="EW134" s="257"/>
      <c r="EX134" s="258"/>
      <c r="EY134" s="257"/>
      <c r="EZ134" s="258"/>
      <c r="FA134" s="257"/>
      <c r="FB134" s="258"/>
      <c r="FC134" s="257"/>
      <c r="FD134" s="258"/>
      <c r="FE134" s="257"/>
      <c r="FF134" s="258"/>
      <c r="FG134" s="257"/>
      <c r="FH134" s="258"/>
      <c r="FI134" s="257"/>
      <c r="FJ134" s="258"/>
      <c r="FK134" s="257"/>
      <c r="FL134" s="258"/>
      <c r="FM134" s="257"/>
      <c r="FN134" s="258"/>
      <c r="FO134" s="257"/>
      <c r="FP134" s="258"/>
      <c r="FQ134" s="257"/>
      <c r="FR134" s="258"/>
      <c r="FS134" s="257"/>
      <c r="FT134" s="258"/>
      <c r="FU134" s="257"/>
      <c r="FV134" s="258"/>
      <c r="FW134" s="257"/>
      <c r="FX134" s="258"/>
      <c r="FY134" s="257"/>
      <c r="FZ134" s="258"/>
      <c r="GA134" s="257"/>
      <c r="GB134" s="258"/>
      <c r="GC134" s="257"/>
      <c r="GD134" s="258"/>
      <c r="GE134" s="257"/>
      <c r="GF134" s="258"/>
      <c r="GG134" s="257"/>
      <c r="GH134" s="258"/>
      <c r="GI134" s="257"/>
      <c r="GJ134" s="258"/>
      <c r="GK134" s="257"/>
      <c r="GL134" s="258"/>
      <c r="GM134" s="257"/>
      <c r="GN134" s="257"/>
      <c r="GO134" s="257"/>
      <c r="GP134" s="258"/>
      <c r="GQ134" s="257"/>
      <c r="GR134" s="258"/>
      <c r="GS134" s="257"/>
      <c r="GT134" s="258"/>
      <c r="GU134" s="257"/>
      <c r="GV134" s="258"/>
      <c r="GW134" s="257"/>
      <c r="GX134" s="258"/>
      <c r="GY134" s="257"/>
      <c r="GZ134" s="258"/>
      <c r="HA134" s="257"/>
      <c r="HB134" s="258"/>
      <c r="HC134" s="257"/>
      <c r="HD134" s="258"/>
      <c r="HE134" s="257"/>
      <c r="HF134" s="258"/>
      <c r="HG134" s="257"/>
      <c r="HH134" s="258"/>
      <c r="HI134" s="257"/>
      <c r="HJ134" s="258"/>
      <c r="HK134" s="257"/>
      <c r="HL134" s="258"/>
      <c r="HM134" s="257"/>
      <c r="HN134" s="258"/>
      <c r="HO134" s="257"/>
      <c r="HP134" s="258"/>
      <c r="HQ134" s="257"/>
      <c r="HR134" s="258"/>
      <c r="HS134" s="257"/>
      <c r="HT134" s="258"/>
      <c r="HU134" s="257"/>
      <c r="HV134" s="258"/>
      <c r="HW134" s="257"/>
      <c r="HX134" s="258"/>
      <c r="HY134" s="257"/>
      <c r="HZ134" s="258" t="s">
        <v>195</v>
      </c>
      <c r="IA134" s="257"/>
      <c r="IB134" s="258"/>
      <c r="IE134" s="303">
        <f t="shared" si="4"/>
        <v>16</v>
      </c>
      <c r="IF134" s="303">
        <f t="shared" si="5"/>
        <v>14</v>
      </c>
      <c r="IG134" s="303">
        <f t="shared" si="6"/>
        <v>2</v>
      </c>
      <c r="IH134" s="303">
        <f t="shared" si="7"/>
        <v>0</v>
      </c>
    </row>
    <row r="135" spans="1:242" s="30" customFormat="1" x14ac:dyDescent="0.2">
      <c r="A135" s="292">
        <v>402</v>
      </c>
      <c r="B135" s="292" t="s">
        <v>2801</v>
      </c>
      <c r="C135" s="292"/>
      <c r="D135" s="292"/>
      <c r="E135" s="293">
        <v>39814</v>
      </c>
      <c r="F135" s="295" t="s">
        <v>196</v>
      </c>
      <c r="G135" s="295" t="s">
        <v>196</v>
      </c>
      <c r="H135" s="295" t="s">
        <v>196</v>
      </c>
      <c r="I135" s="295" t="s">
        <v>196</v>
      </c>
      <c r="J135" s="295" t="s">
        <v>196</v>
      </c>
      <c r="K135" s="295" t="s">
        <v>196</v>
      </c>
      <c r="L135" s="295" t="s">
        <v>196</v>
      </c>
      <c r="M135" s="295" t="s">
        <v>196</v>
      </c>
      <c r="N135" s="295" t="s">
        <v>196</v>
      </c>
      <c r="O135" s="295" t="s">
        <v>196</v>
      </c>
      <c r="P135" s="295" t="s">
        <v>196</v>
      </c>
      <c r="Q135" s="295" t="s">
        <v>196</v>
      </c>
      <c r="R135" s="295" t="s">
        <v>196</v>
      </c>
      <c r="S135" s="295" t="s">
        <v>196</v>
      </c>
      <c r="T135" s="295" t="s">
        <v>196</v>
      </c>
      <c r="U135" s="295" t="s">
        <v>196</v>
      </c>
      <c r="V135" s="295" t="s">
        <v>196</v>
      </c>
      <c r="W135" s="295" t="s">
        <v>196</v>
      </c>
      <c r="X135" s="295" t="s">
        <v>196</v>
      </c>
      <c r="Y135" s="295" t="s">
        <v>196</v>
      </c>
      <c r="Z135" s="295" t="s">
        <v>196</v>
      </c>
      <c r="AA135" s="295" t="s">
        <v>196</v>
      </c>
      <c r="AB135" s="295" t="s">
        <v>196</v>
      </c>
      <c r="AC135" s="295" t="s">
        <v>196</v>
      </c>
      <c r="AD135" s="295" t="s">
        <v>196</v>
      </c>
      <c r="AE135" s="295" t="s">
        <v>196</v>
      </c>
      <c r="AF135" s="295" t="s">
        <v>196</v>
      </c>
      <c r="AG135" s="295" t="s">
        <v>196</v>
      </c>
      <c r="AH135" s="295" t="s">
        <v>196</v>
      </c>
      <c r="AI135" s="295" t="s">
        <v>196</v>
      </c>
      <c r="AJ135" s="295" t="s">
        <v>196</v>
      </c>
      <c r="AK135" s="295" t="s">
        <v>196</v>
      </c>
      <c r="AL135" s="295" t="s">
        <v>196</v>
      </c>
      <c r="AM135" s="295" t="s">
        <v>196</v>
      </c>
      <c r="AN135" s="295" t="s">
        <v>196</v>
      </c>
      <c r="AO135" s="295" t="s">
        <v>196</v>
      </c>
      <c r="AP135" s="295" t="s">
        <v>196</v>
      </c>
      <c r="AQ135" s="295" t="s">
        <v>196</v>
      </c>
      <c r="AR135" s="295" t="s">
        <v>196</v>
      </c>
      <c r="AS135" s="295" t="s">
        <v>196</v>
      </c>
      <c r="AT135" s="295" t="s">
        <v>196</v>
      </c>
      <c r="AU135" s="295" t="s">
        <v>196</v>
      </c>
      <c r="AV135" s="295" t="s">
        <v>196</v>
      </c>
      <c r="AW135" s="295" t="s">
        <v>196</v>
      </c>
      <c r="AX135" s="295" t="s">
        <v>196</v>
      </c>
      <c r="AY135" s="295" t="s">
        <v>196</v>
      </c>
      <c r="AZ135" s="295" t="s">
        <v>196</v>
      </c>
      <c r="BA135" s="295" t="s">
        <v>196</v>
      </c>
      <c r="BB135" s="295" t="s">
        <v>196</v>
      </c>
      <c r="BC135" s="295" t="s">
        <v>196</v>
      </c>
      <c r="BD135" s="295" t="s">
        <v>196</v>
      </c>
      <c r="BE135" s="295" t="s">
        <v>196</v>
      </c>
      <c r="BF135" s="295" t="s">
        <v>196</v>
      </c>
      <c r="BG135" s="295" t="s">
        <v>196</v>
      </c>
      <c r="BH135" s="295" t="s">
        <v>196</v>
      </c>
      <c r="BI135" s="295" t="s">
        <v>196</v>
      </c>
      <c r="BJ135" s="295" t="s">
        <v>196</v>
      </c>
      <c r="BK135" s="295" t="s">
        <v>196</v>
      </c>
      <c r="BL135" s="295" t="s">
        <v>196</v>
      </c>
      <c r="BM135" s="295" t="s">
        <v>196</v>
      </c>
      <c r="BN135" s="295" t="s">
        <v>196</v>
      </c>
      <c r="BO135" s="295" t="s">
        <v>196</v>
      </c>
      <c r="BP135" s="295" t="s">
        <v>196</v>
      </c>
      <c r="BQ135" s="295" t="s">
        <v>196</v>
      </c>
      <c r="BR135" s="295" t="s">
        <v>196</v>
      </c>
      <c r="BS135" s="295" t="s">
        <v>196</v>
      </c>
      <c r="BT135" s="295" t="s">
        <v>196</v>
      </c>
      <c r="BU135" s="295" t="s">
        <v>196</v>
      </c>
      <c r="BV135" s="295" t="s">
        <v>196</v>
      </c>
      <c r="BW135" s="295" t="s">
        <v>196</v>
      </c>
      <c r="BX135" s="295" t="s">
        <v>196</v>
      </c>
      <c r="BY135" s="295" t="s">
        <v>196</v>
      </c>
      <c r="BZ135" s="295" t="s">
        <v>196</v>
      </c>
      <c r="CA135" s="295" t="s">
        <v>196</v>
      </c>
      <c r="CB135" s="295" t="s">
        <v>196</v>
      </c>
      <c r="CC135" s="295" t="s">
        <v>196</v>
      </c>
      <c r="CD135" s="295" t="s">
        <v>196</v>
      </c>
      <c r="CE135" s="295" t="s">
        <v>196</v>
      </c>
      <c r="CF135" s="295" t="s">
        <v>196</v>
      </c>
      <c r="CG135" s="295" t="s">
        <v>196</v>
      </c>
      <c r="CH135" s="295" t="s">
        <v>196</v>
      </c>
      <c r="CI135" s="295" t="s">
        <v>196</v>
      </c>
      <c r="CJ135" s="295" t="s">
        <v>196</v>
      </c>
      <c r="CK135" s="295" t="s">
        <v>196</v>
      </c>
      <c r="CL135" s="295" t="s">
        <v>196</v>
      </c>
      <c r="CM135" s="295" t="s">
        <v>196</v>
      </c>
      <c r="CN135" s="295" t="s">
        <v>196</v>
      </c>
      <c r="CO135" s="295" t="s">
        <v>196</v>
      </c>
      <c r="CP135" s="295" t="s">
        <v>196</v>
      </c>
      <c r="CQ135" s="295" t="s">
        <v>196</v>
      </c>
      <c r="CR135" s="295" t="s">
        <v>196</v>
      </c>
      <c r="CS135" s="295" t="s">
        <v>196</v>
      </c>
      <c r="CT135" s="295" t="s">
        <v>196</v>
      </c>
      <c r="CU135" s="295" t="s">
        <v>196</v>
      </c>
      <c r="CV135" s="295" t="s">
        <v>196</v>
      </c>
      <c r="CW135" s="295" t="s">
        <v>196</v>
      </c>
      <c r="CX135" s="295" t="s">
        <v>196</v>
      </c>
      <c r="CY135" s="295" t="s">
        <v>196</v>
      </c>
      <c r="CZ135" s="295" t="s">
        <v>196</v>
      </c>
      <c r="DA135" s="295" t="s">
        <v>196</v>
      </c>
      <c r="DB135" s="295" t="s">
        <v>196</v>
      </c>
      <c r="DC135" s="295" t="s">
        <v>196</v>
      </c>
      <c r="DD135" s="295" t="s">
        <v>196</v>
      </c>
      <c r="DE135" s="295" t="s">
        <v>196</v>
      </c>
      <c r="DF135" s="295" t="s">
        <v>196</v>
      </c>
      <c r="DG135" s="295" t="s">
        <v>196</v>
      </c>
      <c r="DH135" s="295" t="s">
        <v>196</v>
      </c>
      <c r="DI135" s="295" t="s">
        <v>196</v>
      </c>
      <c r="DJ135" s="295" t="s">
        <v>196</v>
      </c>
      <c r="DK135" s="295" t="s">
        <v>196</v>
      </c>
      <c r="DL135" s="295" t="s">
        <v>196</v>
      </c>
      <c r="DM135" s="295" t="s">
        <v>196</v>
      </c>
      <c r="DN135" s="295" t="s">
        <v>196</v>
      </c>
      <c r="DO135" s="295" t="s">
        <v>196</v>
      </c>
      <c r="DP135" s="295" t="s">
        <v>196</v>
      </c>
      <c r="DQ135" s="295" t="s">
        <v>196</v>
      </c>
      <c r="DR135" s="295" t="s">
        <v>196</v>
      </c>
      <c r="DS135" s="295" t="s">
        <v>196</v>
      </c>
      <c r="DT135" s="295" t="s">
        <v>196</v>
      </c>
      <c r="DU135" s="295" t="s">
        <v>196</v>
      </c>
      <c r="DV135" s="295" t="s">
        <v>196</v>
      </c>
      <c r="DW135" s="295" t="s">
        <v>196</v>
      </c>
      <c r="DX135" s="295" t="s">
        <v>196</v>
      </c>
      <c r="DY135" s="295" t="s">
        <v>196</v>
      </c>
      <c r="DZ135" s="295" t="s">
        <v>196</v>
      </c>
      <c r="EA135" s="295" t="s">
        <v>196</v>
      </c>
      <c r="EB135" s="295" t="s">
        <v>196</v>
      </c>
      <c r="EC135" s="295" t="s">
        <v>196</v>
      </c>
      <c r="ED135" s="295" t="s">
        <v>196</v>
      </c>
      <c r="EE135" s="295" t="s">
        <v>196</v>
      </c>
      <c r="EF135" s="295" t="s">
        <v>196</v>
      </c>
      <c r="EG135" s="295" t="s">
        <v>196</v>
      </c>
      <c r="EH135" s="295" t="s">
        <v>196</v>
      </c>
      <c r="EI135" s="295" t="s">
        <v>196</v>
      </c>
      <c r="EJ135" s="295" t="s">
        <v>196</v>
      </c>
      <c r="EK135" s="295" t="s">
        <v>196</v>
      </c>
      <c r="EL135" s="295" t="s">
        <v>196</v>
      </c>
      <c r="EM135" s="295" t="s">
        <v>196</v>
      </c>
      <c r="EN135" s="295" t="s">
        <v>196</v>
      </c>
      <c r="EO135" s="295" t="s">
        <v>196</v>
      </c>
      <c r="EP135" s="295" t="s">
        <v>195</v>
      </c>
      <c r="EQ135" s="295" t="s">
        <v>195</v>
      </c>
      <c r="ER135" s="295" t="s">
        <v>195</v>
      </c>
      <c r="ES135" s="295" t="s">
        <v>196</v>
      </c>
      <c r="ET135" s="295" t="s">
        <v>196</v>
      </c>
      <c r="EU135" s="295" t="s">
        <v>196</v>
      </c>
      <c r="EV135" s="295" t="s">
        <v>196</v>
      </c>
      <c r="EW135" s="295" t="s">
        <v>196</v>
      </c>
      <c r="EX135" s="295" t="s">
        <v>196</v>
      </c>
      <c r="EY135" s="295" t="s">
        <v>196</v>
      </c>
      <c r="EZ135" s="295" t="s">
        <v>196</v>
      </c>
      <c r="FA135" s="295" t="s">
        <v>196</v>
      </c>
      <c r="FB135" s="295" t="s">
        <v>196</v>
      </c>
      <c r="FC135" s="295" t="s">
        <v>196</v>
      </c>
      <c r="FD135" s="295" t="s">
        <v>196</v>
      </c>
      <c r="FE135" s="295" t="s">
        <v>196</v>
      </c>
      <c r="FF135" s="295" t="s">
        <v>196</v>
      </c>
      <c r="FG135" s="295" t="s">
        <v>196</v>
      </c>
      <c r="FH135" s="295" t="s">
        <v>196</v>
      </c>
      <c r="FI135" s="295" t="s">
        <v>196</v>
      </c>
      <c r="FJ135" s="295" t="s">
        <v>196</v>
      </c>
      <c r="FK135" s="295" t="s">
        <v>196</v>
      </c>
      <c r="FL135" s="295" t="s">
        <v>196</v>
      </c>
      <c r="FM135" s="295" t="s">
        <v>196</v>
      </c>
      <c r="FN135" s="295" t="s">
        <v>196</v>
      </c>
      <c r="FO135" s="295" t="s">
        <v>196</v>
      </c>
      <c r="FP135" s="295" t="s">
        <v>196</v>
      </c>
      <c r="FQ135" s="295" t="s">
        <v>196</v>
      </c>
      <c r="FR135" s="295" t="s">
        <v>196</v>
      </c>
      <c r="FS135" s="295" t="s">
        <v>196</v>
      </c>
      <c r="FT135" s="295" t="s">
        <v>196</v>
      </c>
      <c r="FU135" s="295" t="s">
        <v>196</v>
      </c>
      <c r="FV135" s="295" t="s">
        <v>196</v>
      </c>
      <c r="FW135" s="295" t="s">
        <v>196</v>
      </c>
      <c r="FX135" s="295" t="s">
        <v>196</v>
      </c>
      <c r="FY135" s="295" t="s">
        <v>196</v>
      </c>
      <c r="FZ135" s="295" t="s">
        <v>196</v>
      </c>
      <c r="GA135" s="295" t="s">
        <v>196</v>
      </c>
      <c r="GB135" s="295" t="s">
        <v>196</v>
      </c>
      <c r="GC135" s="295" t="s">
        <v>196</v>
      </c>
      <c r="GD135" s="295" t="s">
        <v>196</v>
      </c>
      <c r="GE135" s="295" t="s">
        <v>196</v>
      </c>
      <c r="GF135" s="295" t="s">
        <v>196</v>
      </c>
      <c r="GG135" s="295" t="s">
        <v>196</v>
      </c>
      <c r="GH135" s="295" t="s">
        <v>196</v>
      </c>
      <c r="GI135" s="295" t="s">
        <v>196</v>
      </c>
      <c r="GJ135" s="295" t="s">
        <v>196</v>
      </c>
      <c r="GK135" s="295" t="s">
        <v>196</v>
      </c>
      <c r="GL135" s="295" t="s">
        <v>196</v>
      </c>
      <c r="GM135" s="295" t="s">
        <v>196</v>
      </c>
      <c r="GN135" s="295"/>
      <c r="GO135" s="295"/>
      <c r="GP135" s="295" t="s">
        <v>196</v>
      </c>
      <c r="GQ135" s="295" t="s">
        <v>196</v>
      </c>
      <c r="GR135" s="295" t="s">
        <v>196</v>
      </c>
      <c r="GS135" s="295" t="s">
        <v>196</v>
      </c>
      <c r="GT135" s="295" t="s">
        <v>196</v>
      </c>
      <c r="GU135" s="295" t="s">
        <v>196</v>
      </c>
      <c r="GV135" s="295" t="s">
        <v>196</v>
      </c>
      <c r="GW135" s="295" t="s">
        <v>196</v>
      </c>
      <c r="GX135" s="295" t="s">
        <v>196</v>
      </c>
      <c r="GY135" s="295" t="s">
        <v>196</v>
      </c>
      <c r="GZ135" s="295" t="s">
        <v>196</v>
      </c>
      <c r="HA135" s="295" t="s">
        <v>196</v>
      </c>
      <c r="HB135" s="295" t="s">
        <v>196</v>
      </c>
      <c r="HC135" s="295" t="s">
        <v>196</v>
      </c>
      <c r="HD135" s="295" t="s">
        <v>196</v>
      </c>
      <c r="HE135" s="295" t="s">
        <v>196</v>
      </c>
      <c r="HF135" s="295" t="s">
        <v>196</v>
      </c>
      <c r="HG135" s="295" t="s">
        <v>196</v>
      </c>
      <c r="HH135" s="295" t="s">
        <v>196</v>
      </c>
      <c r="HI135" s="295" t="s">
        <v>196</v>
      </c>
      <c r="HJ135" s="295" t="s">
        <v>196</v>
      </c>
      <c r="HK135" s="295" t="s">
        <v>196</v>
      </c>
      <c r="HL135" s="295" t="s">
        <v>196</v>
      </c>
      <c r="HM135" s="295" t="s">
        <v>196</v>
      </c>
      <c r="HN135" s="295" t="s">
        <v>196</v>
      </c>
      <c r="HO135" s="295" t="s">
        <v>196</v>
      </c>
      <c r="HP135" s="295" t="s">
        <v>196</v>
      </c>
      <c r="HQ135" s="295" t="s">
        <v>196</v>
      </c>
      <c r="HR135" s="295" t="s">
        <v>196</v>
      </c>
      <c r="HS135" s="295" t="s">
        <v>196</v>
      </c>
      <c r="HT135" s="295" t="s">
        <v>196</v>
      </c>
      <c r="HU135" s="295" t="s">
        <v>196</v>
      </c>
      <c r="HV135" s="295" t="s">
        <v>196</v>
      </c>
      <c r="HW135" s="295" t="s">
        <v>196</v>
      </c>
      <c r="HX135" s="295" t="s">
        <v>196</v>
      </c>
      <c r="HY135" s="295" t="s">
        <v>196</v>
      </c>
      <c r="HZ135" s="295" t="s">
        <v>196</v>
      </c>
      <c r="IA135" s="295"/>
      <c r="IB135" s="258"/>
      <c r="IE135" s="303">
        <f t="shared" si="4"/>
        <v>227</v>
      </c>
      <c r="IF135" s="303">
        <f t="shared" si="5"/>
        <v>224</v>
      </c>
      <c r="IG135" s="303">
        <f t="shared" si="6"/>
        <v>3</v>
      </c>
      <c r="IH135" s="303">
        <f t="shared" si="7"/>
        <v>0</v>
      </c>
    </row>
    <row r="136" spans="1:242" s="30" customFormat="1" x14ac:dyDescent="0.2">
      <c r="A136" s="143">
        <v>403</v>
      </c>
      <c r="B136" s="143" t="s">
        <v>2802</v>
      </c>
      <c r="C136" s="143"/>
      <c r="D136" s="143"/>
      <c r="E136" s="244"/>
      <c r="F136" s="259" t="s">
        <v>196</v>
      </c>
      <c r="G136" s="260" t="s">
        <v>196</v>
      </c>
      <c r="H136" s="259" t="s">
        <v>196</v>
      </c>
      <c r="I136" s="260" t="s">
        <v>196</v>
      </c>
      <c r="J136" s="259" t="s">
        <v>196</v>
      </c>
      <c r="K136" s="260" t="s">
        <v>196</v>
      </c>
      <c r="L136" s="259" t="s">
        <v>196</v>
      </c>
      <c r="M136" s="260" t="s">
        <v>196</v>
      </c>
      <c r="N136" s="257"/>
      <c r="O136" s="258"/>
      <c r="P136" s="257"/>
      <c r="Q136" s="258"/>
      <c r="R136" s="257"/>
      <c r="S136" s="258"/>
      <c r="T136" s="257"/>
      <c r="U136" s="258"/>
      <c r="V136" s="257"/>
      <c r="W136" s="258"/>
      <c r="X136" s="257"/>
      <c r="Y136" s="258"/>
      <c r="Z136" s="257"/>
      <c r="AA136" s="258"/>
      <c r="AB136" s="257"/>
      <c r="AC136" s="258"/>
      <c r="AD136" s="257"/>
      <c r="AE136" s="258"/>
      <c r="AF136" s="257"/>
      <c r="AG136" s="258"/>
      <c r="AH136" s="257"/>
      <c r="AI136" s="258"/>
      <c r="AJ136" s="257"/>
      <c r="AK136" s="258"/>
      <c r="AL136" s="257"/>
      <c r="AM136" s="258"/>
      <c r="AN136" s="257"/>
      <c r="AO136" s="258"/>
      <c r="AP136" s="257"/>
      <c r="AQ136" s="258"/>
      <c r="AR136" s="257"/>
      <c r="AS136" s="258"/>
      <c r="AT136" s="257"/>
      <c r="AU136" s="258"/>
      <c r="AV136" s="257"/>
      <c r="AW136" s="258"/>
      <c r="AX136" s="257"/>
      <c r="AY136" s="258"/>
      <c r="AZ136" s="257"/>
      <c r="BA136" s="258"/>
      <c r="BB136" s="257"/>
      <c r="BC136" s="258"/>
      <c r="BD136" s="257"/>
      <c r="BE136" s="258"/>
      <c r="BF136" s="257"/>
      <c r="BG136" s="258"/>
      <c r="BH136" s="257"/>
      <c r="BI136" s="258"/>
      <c r="BJ136" s="257"/>
      <c r="BK136" s="258"/>
      <c r="BL136" s="257"/>
      <c r="BM136" s="258"/>
      <c r="BN136" s="257"/>
      <c r="BO136" s="258"/>
      <c r="BP136" s="257"/>
      <c r="BQ136" s="258"/>
      <c r="BR136" s="257"/>
      <c r="BS136" s="258"/>
      <c r="BT136" s="257"/>
      <c r="BU136" s="258"/>
      <c r="BV136" s="257"/>
      <c r="BW136" s="258"/>
      <c r="BX136" s="257"/>
      <c r="BY136" s="258"/>
      <c r="BZ136" s="257"/>
      <c r="CA136" s="258"/>
      <c r="CB136" s="257"/>
      <c r="CC136" s="258"/>
      <c r="CD136" s="257"/>
      <c r="CE136" s="258"/>
      <c r="CF136" s="257"/>
      <c r="CG136" s="258"/>
      <c r="CH136" s="257"/>
      <c r="CI136" s="258"/>
      <c r="CJ136" s="257"/>
      <c r="CK136" s="258"/>
      <c r="CL136" s="257"/>
      <c r="CM136" s="258"/>
      <c r="CN136" s="257"/>
      <c r="CO136" s="258"/>
      <c r="CP136" s="257"/>
      <c r="CQ136" s="258"/>
      <c r="CR136" s="257"/>
      <c r="CS136" s="258"/>
      <c r="CT136" s="257"/>
      <c r="CU136" s="258"/>
      <c r="CV136" s="257"/>
      <c r="CW136" s="258"/>
      <c r="CX136" s="257"/>
      <c r="CY136" s="258"/>
      <c r="CZ136" s="257"/>
      <c r="DA136" s="258"/>
      <c r="DB136" s="257"/>
      <c r="DC136" s="258"/>
      <c r="DD136" s="257"/>
      <c r="DE136" s="258"/>
      <c r="DF136" s="257"/>
      <c r="DG136" s="258"/>
      <c r="DH136" s="257"/>
      <c r="DI136" s="258"/>
      <c r="DJ136" s="257"/>
      <c r="DK136" s="258"/>
      <c r="DL136" s="257"/>
      <c r="DM136" s="258"/>
      <c r="DN136" s="257"/>
      <c r="DO136" s="258"/>
      <c r="DP136" s="257"/>
      <c r="DQ136" s="258"/>
      <c r="DR136" s="257"/>
      <c r="DS136" s="258"/>
      <c r="DT136" s="257"/>
      <c r="DU136" s="258"/>
      <c r="DV136" s="257"/>
      <c r="DW136" s="258"/>
      <c r="DX136" s="257"/>
      <c r="DY136" s="258"/>
      <c r="DZ136" s="257"/>
      <c r="EA136" s="258"/>
      <c r="EB136" s="257"/>
      <c r="EC136" s="258"/>
      <c r="ED136" s="258" t="s">
        <v>195</v>
      </c>
      <c r="EE136" s="257"/>
      <c r="EF136" s="258"/>
      <c r="EG136" s="257"/>
      <c r="EH136" s="258"/>
      <c r="EI136" s="257"/>
      <c r="EJ136" s="258"/>
      <c r="EK136" s="257"/>
      <c r="EL136" s="258" t="s">
        <v>196</v>
      </c>
      <c r="EM136" s="257"/>
      <c r="EN136" s="258"/>
      <c r="EO136" s="257" t="s">
        <v>196</v>
      </c>
      <c r="EP136" s="257" t="s">
        <v>196</v>
      </c>
      <c r="EQ136" s="257" t="s">
        <v>196</v>
      </c>
      <c r="ER136" s="257" t="s">
        <v>196</v>
      </c>
      <c r="ES136" s="257"/>
      <c r="ET136" s="258" t="s">
        <v>196</v>
      </c>
      <c r="EU136" s="257"/>
      <c r="EV136" s="258"/>
      <c r="EW136" s="257"/>
      <c r="EX136" s="258"/>
      <c r="EY136" s="257"/>
      <c r="EZ136" s="258"/>
      <c r="FA136" s="257"/>
      <c r="FB136" s="258"/>
      <c r="FC136" s="257"/>
      <c r="FD136" s="258"/>
      <c r="FE136" s="257"/>
      <c r="FF136" s="258"/>
      <c r="FG136" s="257"/>
      <c r="FH136" s="258"/>
      <c r="FI136" s="257"/>
      <c r="FJ136" s="258"/>
      <c r="FK136" s="257"/>
      <c r="FL136" s="258"/>
      <c r="FM136" s="257"/>
      <c r="FN136" s="258"/>
      <c r="FO136" s="257"/>
      <c r="FP136" s="258"/>
      <c r="FQ136" s="257"/>
      <c r="FR136" s="258"/>
      <c r="FS136" s="257"/>
      <c r="FT136" s="258"/>
      <c r="FU136" s="257"/>
      <c r="FV136" s="258"/>
      <c r="FW136" s="257"/>
      <c r="FX136" s="258"/>
      <c r="FY136" s="257"/>
      <c r="FZ136" s="258"/>
      <c r="GA136" s="257"/>
      <c r="GB136" s="258"/>
      <c r="GC136" s="257"/>
      <c r="GD136" s="258"/>
      <c r="GE136" s="257"/>
      <c r="GF136" s="258"/>
      <c r="GG136" s="257"/>
      <c r="GH136" s="258"/>
      <c r="GI136" s="257"/>
      <c r="GJ136" s="258"/>
      <c r="GK136" s="257"/>
      <c r="GL136" s="258"/>
      <c r="GM136" s="257"/>
      <c r="GN136" s="257"/>
      <c r="GO136" s="257"/>
      <c r="GP136" s="258"/>
      <c r="GQ136" s="257"/>
      <c r="GR136" s="258"/>
      <c r="GS136" s="257"/>
      <c r="GT136" s="258"/>
      <c r="GU136" s="257"/>
      <c r="GV136" s="258"/>
      <c r="GW136" s="257"/>
      <c r="GX136" s="258"/>
      <c r="GY136" s="257"/>
      <c r="GZ136" s="258"/>
      <c r="HA136" s="257"/>
      <c r="HB136" s="258"/>
      <c r="HC136" s="257"/>
      <c r="HD136" s="258"/>
      <c r="HE136" s="257"/>
      <c r="HF136" s="258"/>
      <c r="HG136" s="257"/>
      <c r="HH136" s="258"/>
      <c r="HI136" s="257"/>
      <c r="HJ136" s="258"/>
      <c r="HK136" s="257"/>
      <c r="HL136" s="258"/>
      <c r="HM136" s="257"/>
      <c r="HN136" s="258"/>
      <c r="HO136" s="257"/>
      <c r="HP136" s="258"/>
      <c r="HQ136" s="257"/>
      <c r="HR136" s="258"/>
      <c r="HS136" s="257"/>
      <c r="HT136" s="258"/>
      <c r="HU136" s="257"/>
      <c r="HV136" s="258"/>
      <c r="HW136" s="257"/>
      <c r="HX136" s="258"/>
      <c r="HY136" s="257"/>
      <c r="HZ136" s="258" t="s">
        <v>195</v>
      </c>
      <c r="IA136" s="257"/>
      <c r="IB136" s="258"/>
      <c r="IE136" s="303">
        <f t="shared" si="4"/>
        <v>16</v>
      </c>
      <c r="IF136" s="303">
        <f t="shared" si="5"/>
        <v>14</v>
      </c>
      <c r="IG136" s="303">
        <f t="shared" si="6"/>
        <v>2</v>
      </c>
      <c r="IH136" s="303">
        <f t="shared" si="7"/>
        <v>0</v>
      </c>
    </row>
    <row r="137" spans="1:242" s="30" customFormat="1" x14ac:dyDescent="0.2">
      <c r="A137" s="292">
        <v>404</v>
      </c>
      <c r="B137" s="292" t="s">
        <v>2803</v>
      </c>
      <c r="C137" s="292"/>
      <c r="D137" s="292"/>
      <c r="E137" s="293">
        <v>39814</v>
      </c>
      <c r="F137" s="295" t="s">
        <v>196</v>
      </c>
      <c r="G137" s="295" t="s">
        <v>196</v>
      </c>
      <c r="H137" s="295" t="s">
        <v>196</v>
      </c>
      <c r="I137" s="295" t="s">
        <v>196</v>
      </c>
      <c r="J137" s="295" t="s">
        <v>196</v>
      </c>
      <c r="K137" s="295" t="s">
        <v>196</v>
      </c>
      <c r="L137" s="295" t="s">
        <v>196</v>
      </c>
      <c r="M137" s="295" t="s">
        <v>196</v>
      </c>
      <c r="N137" s="295" t="s">
        <v>196</v>
      </c>
      <c r="O137" s="295" t="s">
        <v>196</v>
      </c>
      <c r="P137" s="295" t="s">
        <v>196</v>
      </c>
      <c r="Q137" s="295" t="s">
        <v>196</v>
      </c>
      <c r="R137" s="295" t="s">
        <v>196</v>
      </c>
      <c r="S137" s="295" t="s">
        <v>196</v>
      </c>
      <c r="T137" s="295" t="s">
        <v>196</v>
      </c>
      <c r="U137" s="295" t="s">
        <v>196</v>
      </c>
      <c r="V137" s="295" t="s">
        <v>196</v>
      </c>
      <c r="W137" s="295" t="s">
        <v>196</v>
      </c>
      <c r="X137" s="295" t="s">
        <v>196</v>
      </c>
      <c r="Y137" s="295" t="s">
        <v>196</v>
      </c>
      <c r="Z137" s="295" t="s">
        <v>196</v>
      </c>
      <c r="AA137" s="295" t="s">
        <v>196</v>
      </c>
      <c r="AB137" s="295" t="s">
        <v>196</v>
      </c>
      <c r="AC137" s="295" t="s">
        <v>196</v>
      </c>
      <c r="AD137" s="295" t="s">
        <v>196</v>
      </c>
      <c r="AE137" s="295" t="s">
        <v>196</v>
      </c>
      <c r="AF137" s="295" t="s">
        <v>196</v>
      </c>
      <c r="AG137" s="295" t="s">
        <v>196</v>
      </c>
      <c r="AH137" s="295" t="s">
        <v>196</v>
      </c>
      <c r="AI137" s="295" t="s">
        <v>196</v>
      </c>
      <c r="AJ137" s="295" t="s">
        <v>196</v>
      </c>
      <c r="AK137" s="295" t="s">
        <v>196</v>
      </c>
      <c r="AL137" s="295" t="s">
        <v>196</v>
      </c>
      <c r="AM137" s="295" t="s">
        <v>196</v>
      </c>
      <c r="AN137" s="295" t="s">
        <v>196</v>
      </c>
      <c r="AO137" s="295" t="s">
        <v>196</v>
      </c>
      <c r="AP137" s="295" t="s">
        <v>196</v>
      </c>
      <c r="AQ137" s="295" t="s">
        <v>196</v>
      </c>
      <c r="AR137" s="295" t="s">
        <v>196</v>
      </c>
      <c r="AS137" s="295" t="s">
        <v>196</v>
      </c>
      <c r="AT137" s="295" t="s">
        <v>196</v>
      </c>
      <c r="AU137" s="295" t="s">
        <v>196</v>
      </c>
      <c r="AV137" s="295" t="s">
        <v>196</v>
      </c>
      <c r="AW137" s="295" t="s">
        <v>196</v>
      </c>
      <c r="AX137" s="295" t="s">
        <v>196</v>
      </c>
      <c r="AY137" s="295" t="s">
        <v>196</v>
      </c>
      <c r="AZ137" s="295" t="s">
        <v>196</v>
      </c>
      <c r="BA137" s="295" t="s">
        <v>196</v>
      </c>
      <c r="BB137" s="295" t="s">
        <v>196</v>
      </c>
      <c r="BC137" s="295" t="s">
        <v>196</v>
      </c>
      <c r="BD137" s="295" t="s">
        <v>196</v>
      </c>
      <c r="BE137" s="295" t="s">
        <v>196</v>
      </c>
      <c r="BF137" s="295" t="s">
        <v>196</v>
      </c>
      <c r="BG137" s="295" t="s">
        <v>196</v>
      </c>
      <c r="BH137" s="295" t="s">
        <v>196</v>
      </c>
      <c r="BI137" s="295" t="s">
        <v>196</v>
      </c>
      <c r="BJ137" s="295" t="s">
        <v>196</v>
      </c>
      <c r="BK137" s="295" t="s">
        <v>196</v>
      </c>
      <c r="BL137" s="295" t="s">
        <v>196</v>
      </c>
      <c r="BM137" s="295" t="s">
        <v>196</v>
      </c>
      <c r="BN137" s="295" t="s">
        <v>196</v>
      </c>
      <c r="BO137" s="295" t="s">
        <v>196</v>
      </c>
      <c r="BP137" s="295" t="s">
        <v>196</v>
      </c>
      <c r="BQ137" s="295" t="s">
        <v>196</v>
      </c>
      <c r="BR137" s="295" t="s">
        <v>196</v>
      </c>
      <c r="BS137" s="295" t="s">
        <v>196</v>
      </c>
      <c r="BT137" s="295" t="s">
        <v>196</v>
      </c>
      <c r="BU137" s="295" t="s">
        <v>196</v>
      </c>
      <c r="BV137" s="295" t="s">
        <v>196</v>
      </c>
      <c r="BW137" s="295" t="s">
        <v>196</v>
      </c>
      <c r="BX137" s="295" t="s">
        <v>196</v>
      </c>
      <c r="BY137" s="295" t="s">
        <v>196</v>
      </c>
      <c r="BZ137" s="295" t="s">
        <v>196</v>
      </c>
      <c r="CA137" s="295" t="s">
        <v>196</v>
      </c>
      <c r="CB137" s="295" t="s">
        <v>196</v>
      </c>
      <c r="CC137" s="295" t="s">
        <v>196</v>
      </c>
      <c r="CD137" s="295" t="s">
        <v>196</v>
      </c>
      <c r="CE137" s="295" t="s">
        <v>196</v>
      </c>
      <c r="CF137" s="295" t="s">
        <v>196</v>
      </c>
      <c r="CG137" s="295" t="s">
        <v>196</v>
      </c>
      <c r="CH137" s="295" t="s">
        <v>196</v>
      </c>
      <c r="CI137" s="295" t="s">
        <v>196</v>
      </c>
      <c r="CJ137" s="295" t="s">
        <v>196</v>
      </c>
      <c r="CK137" s="295" t="s">
        <v>196</v>
      </c>
      <c r="CL137" s="295" t="s">
        <v>196</v>
      </c>
      <c r="CM137" s="295" t="s">
        <v>196</v>
      </c>
      <c r="CN137" s="295" t="s">
        <v>196</v>
      </c>
      <c r="CO137" s="295" t="s">
        <v>196</v>
      </c>
      <c r="CP137" s="295" t="s">
        <v>196</v>
      </c>
      <c r="CQ137" s="295" t="s">
        <v>196</v>
      </c>
      <c r="CR137" s="295" t="s">
        <v>196</v>
      </c>
      <c r="CS137" s="295" t="s">
        <v>196</v>
      </c>
      <c r="CT137" s="295" t="s">
        <v>196</v>
      </c>
      <c r="CU137" s="295" t="s">
        <v>196</v>
      </c>
      <c r="CV137" s="295" t="s">
        <v>196</v>
      </c>
      <c r="CW137" s="295" t="s">
        <v>196</v>
      </c>
      <c r="CX137" s="295" t="s">
        <v>196</v>
      </c>
      <c r="CY137" s="295" t="s">
        <v>196</v>
      </c>
      <c r="CZ137" s="295" t="s">
        <v>196</v>
      </c>
      <c r="DA137" s="295" t="s">
        <v>196</v>
      </c>
      <c r="DB137" s="295" t="s">
        <v>196</v>
      </c>
      <c r="DC137" s="295" t="s">
        <v>196</v>
      </c>
      <c r="DD137" s="295" t="s">
        <v>196</v>
      </c>
      <c r="DE137" s="295" t="s">
        <v>196</v>
      </c>
      <c r="DF137" s="295" t="s">
        <v>196</v>
      </c>
      <c r="DG137" s="295" t="s">
        <v>196</v>
      </c>
      <c r="DH137" s="295" t="s">
        <v>196</v>
      </c>
      <c r="DI137" s="295" t="s">
        <v>196</v>
      </c>
      <c r="DJ137" s="295" t="s">
        <v>196</v>
      </c>
      <c r="DK137" s="295" t="s">
        <v>196</v>
      </c>
      <c r="DL137" s="295" t="s">
        <v>196</v>
      </c>
      <c r="DM137" s="295" t="s">
        <v>196</v>
      </c>
      <c r="DN137" s="295" t="s">
        <v>196</v>
      </c>
      <c r="DO137" s="295" t="s">
        <v>196</v>
      </c>
      <c r="DP137" s="295" t="s">
        <v>196</v>
      </c>
      <c r="DQ137" s="295" t="s">
        <v>196</v>
      </c>
      <c r="DR137" s="295" t="s">
        <v>196</v>
      </c>
      <c r="DS137" s="295" t="s">
        <v>196</v>
      </c>
      <c r="DT137" s="295" t="s">
        <v>196</v>
      </c>
      <c r="DU137" s="295" t="s">
        <v>196</v>
      </c>
      <c r="DV137" s="295" t="s">
        <v>196</v>
      </c>
      <c r="DW137" s="295" t="s">
        <v>196</v>
      </c>
      <c r="DX137" s="295" t="s">
        <v>196</v>
      </c>
      <c r="DY137" s="295" t="s">
        <v>196</v>
      </c>
      <c r="DZ137" s="295" t="s">
        <v>196</v>
      </c>
      <c r="EA137" s="295" t="s">
        <v>196</v>
      </c>
      <c r="EB137" s="295" t="s">
        <v>196</v>
      </c>
      <c r="EC137" s="295" t="s">
        <v>196</v>
      </c>
      <c r="ED137" s="295" t="s">
        <v>196</v>
      </c>
      <c r="EE137" s="295" t="s">
        <v>196</v>
      </c>
      <c r="EF137" s="295" t="s">
        <v>196</v>
      </c>
      <c r="EG137" s="295" t="s">
        <v>196</v>
      </c>
      <c r="EH137" s="295" t="s">
        <v>196</v>
      </c>
      <c r="EI137" s="295" t="s">
        <v>196</v>
      </c>
      <c r="EJ137" s="295" t="s">
        <v>196</v>
      </c>
      <c r="EK137" s="295" t="s">
        <v>196</v>
      </c>
      <c r="EL137" s="295" t="s">
        <v>196</v>
      </c>
      <c r="EM137" s="295" t="s">
        <v>196</v>
      </c>
      <c r="EN137" s="295" t="s">
        <v>196</v>
      </c>
      <c r="EO137" s="295" t="s">
        <v>196</v>
      </c>
      <c r="EP137" s="295" t="s">
        <v>195</v>
      </c>
      <c r="EQ137" s="295" t="s">
        <v>195</v>
      </c>
      <c r="ER137" s="295" t="s">
        <v>195</v>
      </c>
      <c r="ES137" s="295" t="s">
        <v>196</v>
      </c>
      <c r="ET137" s="295" t="s">
        <v>196</v>
      </c>
      <c r="EU137" s="295" t="s">
        <v>196</v>
      </c>
      <c r="EV137" s="295" t="s">
        <v>196</v>
      </c>
      <c r="EW137" s="295" t="s">
        <v>196</v>
      </c>
      <c r="EX137" s="295" t="s">
        <v>196</v>
      </c>
      <c r="EY137" s="295" t="s">
        <v>196</v>
      </c>
      <c r="EZ137" s="295" t="s">
        <v>196</v>
      </c>
      <c r="FA137" s="295" t="s">
        <v>196</v>
      </c>
      <c r="FB137" s="295" t="s">
        <v>196</v>
      </c>
      <c r="FC137" s="295" t="s">
        <v>196</v>
      </c>
      <c r="FD137" s="295" t="s">
        <v>196</v>
      </c>
      <c r="FE137" s="295" t="s">
        <v>196</v>
      </c>
      <c r="FF137" s="295" t="s">
        <v>196</v>
      </c>
      <c r="FG137" s="295" t="s">
        <v>196</v>
      </c>
      <c r="FH137" s="295" t="s">
        <v>196</v>
      </c>
      <c r="FI137" s="295" t="s">
        <v>196</v>
      </c>
      <c r="FJ137" s="295" t="s">
        <v>196</v>
      </c>
      <c r="FK137" s="295" t="s">
        <v>196</v>
      </c>
      <c r="FL137" s="295" t="s">
        <v>196</v>
      </c>
      <c r="FM137" s="295" t="s">
        <v>196</v>
      </c>
      <c r="FN137" s="295" t="s">
        <v>196</v>
      </c>
      <c r="FO137" s="295" t="s">
        <v>196</v>
      </c>
      <c r="FP137" s="295" t="s">
        <v>196</v>
      </c>
      <c r="FQ137" s="295" t="s">
        <v>196</v>
      </c>
      <c r="FR137" s="295" t="s">
        <v>196</v>
      </c>
      <c r="FS137" s="295" t="s">
        <v>196</v>
      </c>
      <c r="FT137" s="295" t="s">
        <v>196</v>
      </c>
      <c r="FU137" s="295" t="s">
        <v>196</v>
      </c>
      <c r="FV137" s="295" t="s">
        <v>196</v>
      </c>
      <c r="FW137" s="295" t="s">
        <v>196</v>
      </c>
      <c r="FX137" s="295" t="s">
        <v>196</v>
      </c>
      <c r="FY137" s="295" t="s">
        <v>196</v>
      </c>
      <c r="FZ137" s="295" t="s">
        <v>196</v>
      </c>
      <c r="GA137" s="295" t="s">
        <v>196</v>
      </c>
      <c r="GB137" s="295" t="s">
        <v>196</v>
      </c>
      <c r="GC137" s="295" t="s">
        <v>196</v>
      </c>
      <c r="GD137" s="295" t="s">
        <v>196</v>
      </c>
      <c r="GE137" s="295" t="s">
        <v>196</v>
      </c>
      <c r="GF137" s="295" t="s">
        <v>196</v>
      </c>
      <c r="GG137" s="295" t="s">
        <v>196</v>
      </c>
      <c r="GH137" s="295" t="s">
        <v>196</v>
      </c>
      <c r="GI137" s="295" t="s">
        <v>196</v>
      </c>
      <c r="GJ137" s="295" t="s">
        <v>196</v>
      </c>
      <c r="GK137" s="295" t="s">
        <v>196</v>
      </c>
      <c r="GL137" s="295" t="s">
        <v>196</v>
      </c>
      <c r="GM137" s="295" t="s">
        <v>196</v>
      </c>
      <c r="GN137" s="295"/>
      <c r="GO137" s="295"/>
      <c r="GP137" s="295" t="s">
        <v>196</v>
      </c>
      <c r="GQ137" s="295" t="s">
        <v>196</v>
      </c>
      <c r="GR137" s="295" t="s">
        <v>196</v>
      </c>
      <c r="GS137" s="295" t="s">
        <v>196</v>
      </c>
      <c r="GT137" s="295" t="s">
        <v>196</v>
      </c>
      <c r="GU137" s="295" t="s">
        <v>196</v>
      </c>
      <c r="GV137" s="295" t="s">
        <v>196</v>
      </c>
      <c r="GW137" s="295" t="s">
        <v>196</v>
      </c>
      <c r="GX137" s="295" t="s">
        <v>196</v>
      </c>
      <c r="GY137" s="295" t="s">
        <v>196</v>
      </c>
      <c r="GZ137" s="295" t="s">
        <v>196</v>
      </c>
      <c r="HA137" s="295" t="s">
        <v>196</v>
      </c>
      <c r="HB137" s="295" t="s">
        <v>196</v>
      </c>
      <c r="HC137" s="295" t="s">
        <v>196</v>
      </c>
      <c r="HD137" s="295" t="s">
        <v>196</v>
      </c>
      <c r="HE137" s="295" t="s">
        <v>196</v>
      </c>
      <c r="HF137" s="295" t="s">
        <v>196</v>
      </c>
      <c r="HG137" s="295" t="s">
        <v>196</v>
      </c>
      <c r="HH137" s="295" t="s">
        <v>196</v>
      </c>
      <c r="HI137" s="295" t="s">
        <v>196</v>
      </c>
      <c r="HJ137" s="295" t="s">
        <v>196</v>
      </c>
      <c r="HK137" s="295" t="s">
        <v>196</v>
      </c>
      <c r="HL137" s="295" t="s">
        <v>196</v>
      </c>
      <c r="HM137" s="295" t="s">
        <v>196</v>
      </c>
      <c r="HN137" s="295" t="s">
        <v>196</v>
      </c>
      <c r="HO137" s="295" t="s">
        <v>196</v>
      </c>
      <c r="HP137" s="295" t="s">
        <v>196</v>
      </c>
      <c r="HQ137" s="295" t="s">
        <v>196</v>
      </c>
      <c r="HR137" s="295" t="s">
        <v>196</v>
      </c>
      <c r="HS137" s="295" t="s">
        <v>196</v>
      </c>
      <c r="HT137" s="295" t="s">
        <v>196</v>
      </c>
      <c r="HU137" s="295" t="s">
        <v>196</v>
      </c>
      <c r="HV137" s="295" t="s">
        <v>196</v>
      </c>
      <c r="HW137" s="295" t="s">
        <v>196</v>
      </c>
      <c r="HX137" s="295" t="s">
        <v>196</v>
      </c>
      <c r="HY137" s="295" t="s">
        <v>196</v>
      </c>
      <c r="HZ137" s="295" t="s">
        <v>196</v>
      </c>
      <c r="IA137" s="295"/>
      <c r="IB137" s="258"/>
      <c r="IE137" s="303">
        <f t="shared" si="4"/>
        <v>227</v>
      </c>
      <c r="IF137" s="303">
        <f t="shared" si="5"/>
        <v>224</v>
      </c>
      <c r="IG137" s="303">
        <f t="shared" si="6"/>
        <v>3</v>
      </c>
      <c r="IH137" s="303">
        <f t="shared" si="7"/>
        <v>0</v>
      </c>
    </row>
    <row r="138" spans="1:242" s="30" customFormat="1" x14ac:dyDescent="0.2">
      <c r="A138" s="143">
        <v>405</v>
      </c>
      <c r="B138" s="143" t="s">
        <v>2804</v>
      </c>
      <c r="C138" s="143"/>
      <c r="D138" s="143"/>
      <c r="E138" s="244"/>
      <c r="F138" s="259" t="s">
        <v>196</v>
      </c>
      <c r="G138" s="260" t="s">
        <v>196</v>
      </c>
      <c r="H138" s="259" t="s">
        <v>196</v>
      </c>
      <c r="I138" s="260" t="s">
        <v>196</v>
      </c>
      <c r="J138" s="259" t="s">
        <v>196</v>
      </c>
      <c r="K138" s="260" t="s">
        <v>196</v>
      </c>
      <c r="L138" s="259" t="s">
        <v>196</v>
      </c>
      <c r="M138" s="260" t="s">
        <v>196</v>
      </c>
      <c r="N138" s="257"/>
      <c r="O138" s="258"/>
      <c r="P138" s="257"/>
      <c r="Q138" s="258"/>
      <c r="R138" s="257"/>
      <c r="S138" s="258"/>
      <c r="T138" s="257"/>
      <c r="U138" s="258"/>
      <c r="V138" s="257"/>
      <c r="W138" s="258"/>
      <c r="X138" s="257"/>
      <c r="Y138" s="258"/>
      <c r="Z138" s="257"/>
      <c r="AA138" s="258"/>
      <c r="AB138" s="257"/>
      <c r="AC138" s="258"/>
      <c r="AD138" s="257"/>
      <c r="AE138" s="258"/>
      <c r="AF138" s="257"/>
      <c r="AG138" s="258"/>
      <c r="AH138" s="257"/>
      <c r="AI138" s="258"/>
      <c r="AJ138" s="257"/>
      <c r="AK138" s="258"/>
      <c r="AL138" s="257"/>
      <c r="AM138" s="258"/>
      <c r="AN138" s="257"/>
      <c r="AO138" s="258"/>
      <c r="AP138" s="257"/>
      <c r="AQ138" s="258"/>
      <c r="AR138" s="257"/>
      <c r="AS138" s="258"/>
      <c r="AT138" s="257"/>
      <c r="AU138" s="258"/>
      <c r="AV138" s="257"/>
      <c r="AW138" s="258"/>
      <c r="AX138" s="257"/>
      <c r="AY138" s="258"/>
      <c r="AZ138" s="257"/>
      <c r="BA138" s="258"/>
      <c r="BB138" s="257"/>
      <c r="BC138" s="258"/>
      <c r="BD138" s="257"/>
      <c r="BE138" s="258"/>
      <c r="BF138" s="257"/>
      <c r="BG138" s="258"/>
      <c r="BH138" s="257"/>
      <c r="BI138" s="258"/>
      <c r="BJ138" s="257"/>
      <c r="BK138" s="258"/>
      <c r="BL138" s="257"/>
      <c r="BM138" s="258"/>
      <c r="BN138" s="257"/>
      <c r="BO138" s="258"/>
      <c r="BP138" s="257"/>
      <c r="BQ138" s="258"/>
      <c r="BR138" s="257"/>
      <c r="BS138" s="258"/>
      <c r="BT138" s="257"/>
      <c r="BU138" s="258"/>
      <c r="BV138" s="257"/>
      <c r="BW138" s="258"/>
      <c r="BX138" s="257"/>
      <c r="BY138" s="258"/>
      <c r="BZ138" s="257"/>
      <c r="CA138" s="258"/>
      <c r="CB138" s="257"/>
      <c r="CC138" s="258"/>
      <c r="CD138" s="257"/>
      <c r="CE138" s="258"/>
      <c r="CF138" s="257"/>
      <c r="CG138" s="258"/>
      <c r="CH138" s="257"/>
      <c r="CI138" s="258"/>
      <c r="CJ138" s="257"/>
      <c r="CK138" s="258"/>
      <c r="CL138" s="257"/>
      <c r="CM138" s="258"/>
      <c r="CN138" s="257"/>
      <c r="CO138" s="258"/>
      <c r="CP138" s="257"/>
      <c r="CQ138" s="258"/>
      <c r="CR138" s="257"/>
      <c r="CS138" s="258"/>
      <c r="CT138" s="257"/>
      <c r="CU138" s="258"/>
      <c r="CV138" s="257"/>
      <c r="CW138" s="258"/>
      <c r="CX138" s="257"/>
      <c r="CY138" s="258"/>
      <c r="CZ138" s="257"/>
      <c r="DA138" s="258"/>
      <c r="DB138" s="257"/>
      <c r="DC138" s="258"/>
      <c r="DD138" s="257"/>
      <c r="DE138" s="258"/>
      <c r="DF138" s="257"/>
      <c r="DG138" s="258"/>
      <c r="DH138" s="257"/>
      <c r="DI138" s="258"/>
      <c r="DJ138" s="257"/>
      <c r="DK138" s="258"/>
      <c r="DL138" s="257"/>
      <c r="DM138" s="258"/>
      <c r="DN138" s="257"/>
      <c r="DO138" s="258"/>
      <c r="DP138" s="257"/>
      <c r="DQ138" s="258"/>
      <c r="DR138" s="257"/>
      <c r="DS138" s="258"/>
      <c r="DT138" s="257"/>
      <c r="DU138" s="258"/>
      <c r="DV138" s="257"/>
      <c r="DW138" s="258"/>
      <c r="DX138" s="257"/>
      <c r="DY138" s="258"/>
      <c r="DZ138" s="257"/>
      <c r="EA138" s="258"/>
      <c r="EB138" s="257"/>
      <c r="EC138" s="258"/>
      <c r="ED138" s="258" t="s">
        <v>196</v>
      </c>
      <c r="EE138" s="257"/>
      <c r="EF138" s="258"/>
      <c r="EG138" s="257"/>
      <c r="EH138" s="258"/>
      <c r="EI138" s="257"/>
      <c r="EJ138" s="258"/>
      <c r="EK138" s="257"/>
      <c r="EL138" s="258" t="s">
        <v>196</v>
      </c>
      <c r="EM138" s="257"/>
      <c r="EN138" s="258"/>
      <c r="EO138" s="257" t="s">
        <v>196</v>
      </c>
      <c r="EP138" s="257" t="s">
        <v>196</v>
      </c>
      <c r="EQ138" s="257" t="s">
        <v>196</v>
      </c>
      <c r="ER138" s="257" t="s">
        <v>196</v>
      </c>
      <c r="ES138" s="257"/>
      <c r="ET138" s="258" t="s">
        <v>196</v>
      </c>
      <c r="EU138" s="257"/>
      <c r="EV138" s="258"/>
      <c r="EW138" s="257"/>
      <c r="EX138" s="258"/>
      <c r="EY138" s="257"/>
      <c r="EZ138" s="258"/>
      <c r="FA138" s="257"/>
      <c r="FB138" s="258"/>
      <c r="FC138" s="257"/>
      <c r="FD138" s="258"/>
      <c r="FE138" s="257"/>
      <c r="FF138" s="258"/>
      <c r="FG138" s="257"/>
      <c r="FH138" s="258"/>
      <c r="FI138" s="257"/>
      <c r="FJ138" s="258"/>
      <c r="FK138" s="257"/>
      <c r="FL138" s="258"/>
      <c r="FM138" s="257"/>
      <c r="FN138" s="258"/>
      <c r="FO138" s="257"/>
      <c r="FP138" s="258"/>
      <c r="FQ138" s="257"/>
      <c r="FR138" s="258"/>
      <c r="FS138" s="257"/>
      <c r="FT138" s="258"/>
      <c r="FU138" s="257"/>
      <c r="FV138" s="258"/>
      <c r="FW138" s="257"/>
      <c r="FX138" s="258"/>
      <c r="FY138" s="257"/>
      <c r="FZ138" s="258"/>
      <c r="GA138" s="257"/>
      <c r="GB138" s="258"/>
      <c r="GC138" s="257"/>
      <c r="GD138" s="258"/>
      <c r="GE138" s="257"/>
      <c r="GF138" s="258"/>
      <c r="GG138" s="257"/>
      <c r="GH138" s="258"/>
      <c r="GI138" s="257"/>
      <c r="GJ138" s="258"/>
      <c r="GK138" s="257"/>
      <c r="GL138" s="258"/>
      <c r="GM138" s="257"/>
      <c r="GN138" s="257"/>
      <c r="GO138" s="257"/>
      <c r="GP138" s="258"/>
      <c r="GQ138" s="257"/>
      <c r="GR138" s="258"/>
      <c r="GS138" s="257"/>
      <c r="GT138" s="258"/>
      <c r="GU138" s="257"/>
      <c r="GV138" s="258"/>
      <c r="GW138" s="257"/>
      <c r="GX138" s="258"/>
      <c r="GY138" s="257"/>
      <c r="GZ138" s="258"/>
      <c r="HA138" s="257"/>
      <c r="HB138" s="258"/>
      <c r="HC138" s="257"/>
      <c r="HD138" s="258"/>
      <c r="HE138" s="257"/>
      <c r="HF138" s="258"/>
      <c r="HG138" s="257"/>
      <c r="HH138" s="258"/>
      <c r="HI138" s="257"/>
      <c r="HJ138" s="258"/>
      <c r="HK138" s="257"/>
      <c r="HL138" s="258"/>
      <c r="HM138" s="257"/>
      <c r="HN138" s="258"/>
      <c r="HO138" s="257"/>
      <c r="HP138" s="258"/>
      <c r="HQ138" s="257"/>
      <c r="HR138" s="258"/>
      <c r="HS138" s="257"/>
      <c r="HT138" s="258"/>
      <c r="HU138" s="257"/>
      <c r="HV138" s="258"/>
      <c r="HW138" s="257"/>
      <c r="HX138" s="258"/>
      <c r="HY138" s="257"/>
      <c r="HZ138" s="258" t="s">
        <v>195</v>
      </c>
      <c r="IA138" s="257"/>
      <c r="IB138" s="258"/>
      <c r="IE138" s="303">
        <f t="shared" si="4"/>
        <v>16</v>
      </c>
      <c r="IF138" s="303">
        <f t="shared" si="5"/>
        <v>15</v>
      </c>
      <c r="IG138" s="303">
        <f t="shared" si="6"/>
        <v>1</v>
      </c>
      <c r="IH138" s="303">
        <f t="shared" si="7"/>
        <v>0</v>
      </c>
    </row>
    <row r="139" spans="1:242" s="30" customFormat="1" x14ac:dyDescent="0.2">
      <c r="A139" s="292">
        <v>406</v>
      </c>
      <c r="B139" s="292" t="s">
        <v>2805</v>
      </c>
      <c r="C139" s="292"/>
      <c r="D139" s="292"/>
      <c r="E139" s="293">
        <v>39814</v>
      </c>
      <c r="F139" s="295" t="s">
        <v>196</v>
      </c>
      <c r="G139" s="295" t="s">
        <v>196</v>
      </c>
      <c r="H139" s="295" t="s">
        <v>196</v>
      </c>
      <c r="I139" s="295" t="s">
        <v>196</v>
      </c>
      <c r="J139" s="295" t="s">
        <v>196</v>
      </c>
      <c r="K139" s="295" t="s">
        <v>196</v>
      </c>
      <c r="L139" s="295" t="s">
        <v>196</v>
      </c>
      <c r="M139" s="295" t="s">
        <v>196</v>
      </c>
      <c r="N139" s="295" t="s">
        <v>196</v>
      </c>
      <c r="O139" s="295" t="s">
        <v>196</v>
      </c>
      <c r="P139" s="295" t="s">
        <v>196</v>
      </c>
      <c r="Q139" s="295" t="s">
        <v>196</v>
      </c>
      <c r="R139" s="295" t="s">
        <v>196</v>
      </c>
      <c r="S139" s="295" t="s">
        <v>196</v>
      </c>
      <c r="T139" s="295" t="s">
        <v>196</v>
      </c>
      <c r="U139" s="295" t="s">
        <v>196</v>
      </c>
      <c r="V139" s="295" t="s">
        <v>196</v>
      </c>
      <c r="W139" s="295" t="s">
        <v>196</v>
      </c>
      <c r="X139" s="295" t="s">
        <v>196</v>
      </c>
      <c r="Y139" s="295" t="s">
        <v>196</v>
      </c>
      <c r="Z139" s="295" t="s">
        <v>196</v>
      </c>
      <c r="AA139" s="295" t="s">
        <v>196</v>
      </c>
      <c r="AB139" s="295" t="s">
        <v>196</v>
      </c>
      <c r="AC139" s="295" t="s">
        <v>196</v>
      </c>
      <c r="AD139" s="295" t="s">
        <v>196</v>
      </c>
      <c r="AE139" s="295" t="s">
        <v>196</v>
      </c>
      <c r="AF139" s="295" t="s">
        <v>196</v>
      </c>
      <c r="AG139" s="295" t="s">
        <v>196</v>
      </c>
      <c r="AH139" s="295" t="s">
        <v>196</v>
      </c>
      <c r="AI139" s="295" t="s">
        <v>196</v>
      </c>
      <c r="AJ139" s="295" t="s">
        <v>196</v>
      </c>
      <c r="AK139" s="295" t="s">
        <v>196</v>
      </c>
      <c r="AL139" s="295" t="s">
        <v>196</v>
      </c>
      <c r="AM139" s="295" t="s">
        <v>196</v>
      </c>
      <c r="AN139" s="295" t="s">
        <v>196</v>
      </c>
      <c r="AO139" s="295" t="s">
        <v>196</v>
      </c>
      <c r="AP139" s="295" t="s">
        <v>196</v>
      </c>
      <c r="AQ139" s="295" t="s">
        <v>196</v>
      </c>
      <c r="AR139" s="295" t="s">
        <v>196</v>
      </c>
      <c r="AS139" s="295" t="s">
        <v>196</v>
      </c>
      <c r="AT139" s="295" t="s">
        <v>196</v>
      </c>
      <c r="AU139" s="295" t="s">
        <v>196</v>
      </c>
      <c r="AV139" s="295" t="s">
        <v>196</v>
      </c>
      <c r="AW139" s="295" t="s">
        <v>196</v>
      </c>
      <c r="AX139" s="295" t="s">
        <v>196</v>
      </c>
      <c r="AY139" s="295" t="s">
        <v>196</v>
      </c>
      <c r="AZ139" s="295" t="s">
        <v>196</v>
      </c>
      <c r="BA139" s="295" t="s">
        <v>196</v>
      </c>
      <c r="BB139" s="295" t="s">
        <v>196</v>
      </c>
      <c r="BC139" s="295" t="s">
        <v>196</v>
      </c>
      <c r="BD139" s="295" t="s">
        <v>196</v>
      </c>
      <c r="BE139" s="295" t="s">
        <v>196</v>
      </c>
      <c r="BF139" s="295" t="s">
        <v>196</v>
      </c>
      <c r="BG139" s="295" t="s">
        <v>196</v>
      </c>
      <c r="BH139" s="295" t="s">
        <v>196</v>
      </c>
      <c r="BI139" s="295" t="s">
        <v>196</v>
      </c>
      <c r="BJ139" s="295" t="s">
        <v>196</v>
      </c>
      <c r="BK139" s="295" t="s">
        <v>196</v>
      </c>
      <c r="BL139" s="295" t="s">
        <v>196</v>
      </c>
      <c r="BM139" s="295" t="s">
        <v>196</v>
      </c>
      <c r="BN139" s="295" t="s">
        <v>196</v>
      </c>
      <c r="BO139" s="295" t="s">
        <v>196</v>
      </c>
      <c r="BP139" s="295" t="s">
        <v>196</v>
      </c>
      <c r="BQ139" s="295" t="s">
        <v>196</v>
      </c>
      <c r="BR139" s="295" t="s">
        <v>196</v>
      </c>
      <c r="BS139" s="295" t="s">
        <v>196</v>
      </c>
      <c r="BT139" s="295" t="s">
        <v>196</v>
      </c>
      <c r="BU139" s="295" t="s">
        <v>196</v>
      </c>
      <c r="BV139" s="295" t="s">
        <v>196</v>
      </c>
      <c r="BW139" s="295" t="s">
        <v>196</v>
      </c>
      <c r="BX139" s="295" t="s">
        <v>196</v>
      </c>
      <c r="BY139" s="295" t="s">
        <v>196</v>
      </c>
      <c r="BZ139" s="295" t="s">
        <v>196</v>
      </c>
      <c r="CA139" s="295" t="s">
        <v>196</v>
      </c>
      <c r="CB139" s="295" t="s">
        <v>196</v>
      </c>
      <c r="CC139" s="295" t="s">
        <v>196</v>
      </c>
      <c r="CD139" s="295" t="s">
        <v>196</v>
      </c>
      <c r="CE139" s="295" t="s">
        <v>196</v>
      </c>
      <c r="CF139" s="295" t="s">
        <v>196</v>
      </c>
      <c r="CG139" s="295" t="s">
        <v>196</v>
      </c>
      <c r="CH139" s="295" t="s">
        <v>196</v>
      </c>
      <c r="CI139" s="295" t="s">
        <v>196</v>
      </c>
      <c r="CJ139" s="295" t="s">
        <v>196</v>
      </c>
      <c r="CK139" s="295" t="s">
        <v>196</v>
      </c>
      <c r="CL139" s="295" t="s">
        <v>196</v>
      </c>
      <c r="CM139" s="295" t="s">
        <v>196</v>
      </c>
      <c r="CN139" s="295" t="s">
        <v>196</v>
      </c>
      <c r="CO139" s="295" t="s">
        <v>196</v>
      </c>
      <c r="CP139" s="295" t="s">
        <v>196</v>
      </c>
      <c r="CQ139" s="295" t="s">
        <v>196</v>
      </c>
      <c r="CR139" s="295" t="s">
        <v>196</v>
      </c>
      <c r="CS139" s="295" t="s">
        <v>196</v>
      </c>
      <c r="CT139" s="295" t="s">
        <v>196</v>
      </c>
      <c r="CU139" s="295" t="s">
        <v>196</v>
      </c>
      <c r="CV139" s="295" t="s">
        <v>196</v>
      </c>
      <c r="CW139" s="295" t="s">
        <v>196</v>
      </c>
      <c r="CX139" s="295" t="s">
        <v>196</v>
      </c>
      <c r="CY139" s="295" t="s">
        <v>196</v>
      </c>
      <c r="CZ139" s="295" t="s">
        <v>196</v>
      </c>
      <c r="DA139" s="295" t="s">
        <v>196</v>
      </c>
      <c r="DB139" s="295" t="s">
        <v>196</v>
      </c>
      <c r="DC139" s="295" t="s">
        <v>196</v>
      </c>
      <c r="DD139" s="295" t="s">
        <v>196</v>
      </c>
      <c r="DE139" s="295" t="s">
        <v>196</v>
      </c>
      <c r="DF139" s="295" t="s">
        <v>196</v>
      </c>
      <c r="DG139" s="295" t="s">
        <v>196</v>
      </c>
      <c r="DH139" s="295" t="s">
        <v>196</v>
      </c>
      <c r="DI139" s="295" t="s">
        <v>196</v>
      </c>
      <c r="DJ139" s="295" t="s">
        <v>196</v>
      </c>
      <c r="DK139" s="295" t="s">
        <v>196</v>
      </c>
      <c r="DL139" s="295" t="s">
        <v>196</v>
      </c>
      <c r="DM139" s="295" t="s">
        <v>196</v>
      </c>
      <c r="DN139" s="295" t="s">
        <v>196</v>
      </c>
      <c r="DO139" s="295" t="s">
        <v>196</v>
      </c>
      <c r="DP139" s="295" t="s">
        <v>196</v>
      </c>
      <c r="DQ139" s="295" t="s">
        <v>196</v>
      </c>
      <c r="DR139" s="295" t="s">
        <v>196</v>
      </c>
      <c r="DS139" s="295" t="s">
        <v>196</v>
      </c>
      <c r="DT139" s="295" t="s">
        <v>196</v>
      </c>
      <c r="DU139" s="295" t="s">
        <v>196</v>
      </c>
      <c r="DV139" s="295" t="s">
        <v>196</v>
      </c>
      <c r="DW139" s="295" t="s">
        <v>196</v>
      </c>
      <c r="DX139" s="295" t="s">
        <v>196</v>
      </c>
      <c r="DY139" s="295" t="s">
        <v>196</v>
      </c>
      <c r="DZ139" s="295" t="s">
        <v>196</v>
      </c>
      <c r="EA139" s="295" t="s">
        <v>196</v>
      </c>
      <c r="EB139" s="295" t="s">
        <v>196</v>
      </c>
      <c r="EC139" s="295" t="s">
        <v>196</v>
      </c>
      <c r="ED139" s="295" t="s">
        <v>196</v>
      </c>
      <c r="EE139" s="295" t="s">
        <v>196</v>
      </c>
      <c r="EF139" s="295" t="s">
        <v>196</v>
      </c>
      <c r="EG139" s="295" t="s">
        <v>196</v>
      </c>
      <c r="EH139" s="295" t="s">
        <v>196</v>
      </c>
      <c r="EI139" s="295" t="s">
        <v>196</v>
      </c>
      <c r="EJ139" s="295" t="s">
        <v>196</v>
      </c>
      <c r="EK139" s="295" t="s">
        <v>196</v>
      </c>
      <c r="EL139" s="295" t="s">
        <v>196</v>
      </c>
      <c r="EM139" s="295" t="s">
        <v>196</v>
      </c>
      <c r="EN139" s="295" t="s">
        <v>196</v>
      </c>
      <c r="EO139" s="295" t="s">
        <v>196</v>
      </c>
      <c r="EP139" s="295" t="s">
        <v>195</v>
      </c>
      <c r="EQ139" s="295" t="s">
        <v>195</v>
      </c>
      <c r="ER139" s="295" t="s">
        <v>195</v>
      </c>
      <c r="ES139" s="295" t="s">
        <v>196</v>
      </c>
      <c r="ET139" s="295" t="s">
        <v>196</v>
      </c>
      <c r="EU139" s="295" t="s">
        <v>196</v>
      </c>
      <c r="EV139" s="295" t="s">
        <v>196</v>
      </c>
      <c r="EW139" s="295" t="s">
        <v>196</v>
      </c>
      <c r="EX139" s="295" t="s">
        <v>196</v>
      </c>
      <c r="EY139" s="295" t="s">
        <v>196</v>
      </c>
      <c r="EZ139" s="295" t="s">
        <v>196</v>
      </c>
      <c r="FA139" s="295" t="s">
        <v>196</v>
      </c>
      <c r="FB139" s="295" t="s">
        <v>196</v>
      </c>
      <c r="FC139" s="295" t="s">
        <v>196</v>
      </c>
      <c r="FD139" s="295" t="s">
        <v>196</v>
      </c>
      <c r="FE139" s="295" t="s">
        <v>196</v>
      </c>
      <c r="FF139" s="295" t="s">
        <v>196</v>
      </c>
      <c r="FG139" s="295" t="s">
        <v>196</v>
      </c>
      <c r="FH139" s="295" t="s">
        <v>196</v>
      </c>
      <c r="FI139" s="295" t="s">
        <v>196</v>
      </c>
      <c r="FJ139" s="295" t="s">
        <v>196</v>
      </c>
      <c r="FK139" s="295" t="s">
        <v>196</v>
      </c>
      <c r="FL139" s="295" t="s">
        <v>196</v>
      </c>
      <c r="FM139" s="295" t="s">
        <v>196</v>
      </c>
      <c r="FN139" s="295" t="s">
        <v>196</v>
      </c>
      <c r="FO139" s="295" t="s">
        <v>196</v>
      </c>
      <c r="FP139" s="295" t="s">
        <v>196</v>
      </c>
      <c r="FQ139" s="295" t="s">
        <v>196</v>
      </c>
      <c r="FR139" s="295" t="s">
        <v>196</v>
      </c>
      <c r="FS139" s="295" t="s">
        <v>196</v>
      </c>
      <c r="FT139" s="295" t="s">
        <v>196</v>
      </c>
      <c r="FU139" s="295" t="s">
        <v>196</v>
      </c>
      <c r="FV139" s="295" t="s">
        <v>196</v>
      </c>
      <c r="FW139" s="295" t="s">
        <v>196</v>
      </c>
      <c r="FX139" s="295" t="s">
        <v>196</v>
      </c>
      <c r="FY139" s="295" t="s">
        <v>196</v>
      </c>
      <c r="FZ139" s="295" t="s">
        <v>196</v>
      </c>
      <c r="GA139" s="295" t="s">
        <v>196</v>
      </c>
      <c r="GB139" s="295" t="s">
        <v>196</v>
      </c>
      <c r="GC139" s="295" t="s">
        <v>196</v>
      </c>
      <c r="GD139" s="295" t="s">
        <v>196</v>
      </c>
      <c r="GE139" s="295" t="s">
        <v>196</v>
      </c>
      <c r="GF139" s="295" t="s">
        <v>196</v>
      </c>
      <c r="GG139" s="295" t="s">
        <v>196</v>
      </c>
      <c r="GH139" s="295" t="s">
        <v>196</v>
      </c>
      <c r="GI139" s="295" t="s">
        <v>196</v>
      </c>
      <c r="GJ139" s="295" t="s">
        <v>196</v>
      </c>
      <c r="GK139" s="295" t="s">
        <v>196</v>
      </c>
      <c r="GL139" s="295" t="s">
        <v>196</v>
      </c>
      <c r="GM139" s="295" t="s">
        <v>196</v>
      </c>
      <c r="GN139" s="295"/>
      <c r="GO139" s="295"/>
      <c r="GP139" s="295" t="s">
        <v>196</v>
      </c>
      <c r="GQ139" s="295" t="s">
        <v>196</v>
      </c>
      <c r="GR139" s="295" t="s">
        <v>196</v>
      </c>
      <c r="GS139" s="295" t="s">
        <v>196</v>
      </c>
      <c r="GT139" s="295" t="s">
        <v>196</v>
      </c>
      <c r="GU139" s="295" t="s">
        <v>196</v>
      </c>
      <c r="GV139" s="295" t="s">
        <v>196</v>
      </c>
      <c r="GW139" s="295" t="s">
        <v>196</v>
      </c>
      <c r="GX139" s="295" t="s">
        <v>196</v>
      </c>
      <c r="GY139" s="295" t="s">
        <v>196</v>
      </c>
      <c r="GZ139" s="295" t="s">
        <v>196</v>
      </c>
      <c r="HA139" s="295" t="s">
        <v>196</v>
      </c>
      <c r="HB139" s="295" t="s">
        <v>196</v>
      </c>
      <c r="HC139" s="295" t="s">
        <v>196</v>
      </c>
      <c r="HD139" s="295" t="s">
        <v>196</v>
      </c>
      <c r="HE139" s="295" t="s">
        <v>196</v>
      </c>
      <c r="HF139" s="295" t="s">
        <v>196</v>
      </c>
      <c r="HG139" s="295" t="s">
        <v>196</v>
      </c>
      <c r="HH139" s="295" t="s">
        <v>196</v>
      </c>
      <c r="HI139" s="295" t="s">
        <v>196</v>
      </c>
      <c r="HJ139" s="295" t="s">
        <v>196</v>
      </c>
      <c r="HK139" s="295" t="s">
        <v>196</v>
      </c>
      <c r="HL139" s="295" t="s">
        <v>196</v>
      </c>
      <c r="HM139" s="295" t="s">
        <v>196</v>
      </c>
      <c r="HN139" s="295" t="s">
        <v>196</v>
      </c>
      <c r="HO139" s="295" t="s">
        <v>196</v>
      </c>
      <c r="HP139" s="295" t="s">
        <v>196</v>
      </c>
      <c r="HQ139" s="295" t="s">
        <v>196</v>
      </c>
      <c r="HR139" s="295" t="s">
        <v>196</v>
      </c>
      <c r="HS139" s="295" t="s">
        <v>196</v>
      </c>
      <c r="HT139" s="295" t="s">
        <v>196</v>
      </c>
      <c r="HU139" s="295" t="s">
        <v>196</v>
      </c>
      <c r="HV139" s="295" t="s">
        <v>196</v>
      </c>
      <c r="HW139" s="295" t="s">
        <v>196</v>
      </c>
      <c r="HX139" s="295" t="s">
        <v>196</v>
      </c>
      <c r="HY139" s="295" t="s">
        <v>196</v>
      </c>
      <c r="HZ139" s="295" t="s">
        <v>196</v>
      </c>
      <c r="IA139" s="295"/>
      <c r="IB139" s="258"/>
      <c r="IE139" s="303">
        <f t="shared" si="4"/>
        <v>227</v>
      </c>
      <c r="IF139" s="303">
        <f t="shared" si="5"/>
        <v>224</v>
      </c>
      <c r="IG139" s="303">
        <f t="shared" si="6"/>
        <v>3</v>
      </c>
      <c r="IH139" s="303">
        <f t="shared" si="7"/>
        <v>0</v>
      </c>
    </row>
    <row r="140" spans="1:242" s="30" customFormat="1" x14ac:dyDescent="0.2">
      <c r="A140" s="292">
        <v>407</v>
      </c>
      <c r="B140" s="292" t="s">
        <v>2806</v>
      </c>
      <c r="C140" s="292"/>
      <c r="D140" s="292"/>
      <c r="E140" s="293">
        <v>39814</v>
      </c>
      <c r="F140" s="295" t="s">
        <v>196</v>
      </c>
      <c r="G140" s="295" t="s">
        <v>196</v>
      </c>
      <c r="H140" s="295" t="s">
        <v>196</v>
      </c>
      <c r="I140" s="295" t="s">
        <v>196</v>
      </c>
      <c r="J140" s="295" t="s">
        <v>196</v>
      </c>
      <c r="K140" s="295" t="s">
        <v>196</v>
      </c>
      <c r="L140" s="295" t="s">
        <v>196</v>
      </c>
      <c r="M140" s="295" t="s">
        <v>196</v>
      </c>
      <c r="N140" s="295" t="s">
        <v>196</v>
      </c>
      <c r="O140" s="295" t="s">
        <v>196</v>
      </c>
      <c r="P140" s="295" t="s">
        <v>196</v>
      </c>
      <c r="Q140" s="295" t="s">
        <v>196</v>
      </c>
      <c r="R140" s="295" t="s">
        <v>196</v>
      </c>
      <c r="S140" s="295" t="s">
        <v>196</v>
      </c>
      <c r="T140" s="295" t="s">
        <v>196</v>
      </c>
      <c r="U140" s="295" t="s">
        <v>196</v>
      </c>
      <c r="V140" s="295" t="s">
        <v>196</v>
      </c>
      <c r="W140" s="295" t="s">
        <v>196</v>
      </c>
      <c r="X140" s="295" t="s">
        <v>196</v>
      </c>
      <c r="Y140" s="295" t="s">
        <v>196</v>
      </c>
      <c r="Z140" s="295" t="s">
        <v>196</v>
      </c>
      <c r="AA140" s="295" t="s">
        <v>196</v>
      </c>
      <c r="AB140" s="295" t="s">
        <v>196</v>
      </c>
      <c r="AC140" s="295" t="s">
        <v>196</v>
      </c>
      <c r="AD140" s="295" t="s">
        <v>196</v>
      </c>
      <c r="AE140" s="295" t="s">
        <v>196</v>
      </c>
      <c r="AF140" s="295" t="s">
        <v>196</v>
      </c>
      <c r="AG140" s="295" t="s">
        <v>196</v>
      </c>
      <c r="AH140" s="295" t="s">
        <v>196</v>
      </c>
      <c r="AI140" s="295" t="s">
        <v>196</v>
      </c>
      <c r="AJ140" s="295" t="s">
        <v>196</v>
      </c>
      <c r="AK140" s="295" t="s">
        <v>196</v>
      </c>
      <c r="AL140" s="295" t="s">
        <v>196</v>
      </c>
      <c r="AM140" s="295" t="s">
        <v>196</v>
      </c>
      <c r="AN140" s="295" t="s">
        <v>196</v>
      </c>
      <c r="AO140" s="295" t="s">
        <v>196</v>
      </c>
      <c r="AP140" s="295" t="s">
        <v>196</v>
      </c>
      <c r="AQ140" s="295" t="s">
        <v>196</v>
      </c>
      <c r="AR140" s="295" t="s">
        <v>196</v>
      </c>
      <c r="AS140" s="295" t="s">
        <v>196</v>
      </c>
      <c r="AT140" s="295" t="s">
        <v>196</v>
      </c>
      <c r="AU140" s="295" t="s">
        <v>196</v>
      </c>
      <c r="AV140" s="295" t="s">
        <v>196</v>
      </c>
      <c r="AW140" s="295" t="s">
        <v>196</v>
      </c>
      <c r="AX140" s="295" t="s">
        <v>196</v>
      </c>
      <c r="AY140" s="295" t="s">
        <v>196</v>
      </c>
      <c r="AZ140" s="295" t="s">
        <v>196</v>
      </c>
      <c r="BA140" s="295" t="s">
        <v>196</v>
      </c>
      <c r="BB140" s="295" t="s">
        <v>196</v>
      </c>
      <c r="BC140" s="295" t="s">
        <v>196</v>
      </c>
      <c r="BD140" s="295" t="s">
        <v>196</v>
      </c>
      <c r="BE140" s="295" t="s">
        <v>196</v>
      </c>
      <c r="BF140" s="295" t="s">
        <v>196</v>
      </c>
      <c r="BG140" s="295" t="s">
        <v>196</v>
      </c>
      <c r="BH140" s="295" t="s">
        <v>196</v>
      </c>
      <c r="BI140" s="295" t="s">
        <v>196</v>
      </c>
      <c r="BJ140" s="295" t="s">
        <v>196</v>
      </c>
      <c r="BK140" s="295" t="s">
        <v>196</v>
      </c>
      <c r="BL140" s="295" t="s">
        <v>196</v>
      </c>
      <c r="BM140" s="295" t="s">
        <v>196</v>
      </c>
      <c r="BN140" s="295" t="s">
        <v>196</v>
      </c>
      <c r="BO140" s="295" t="s">
        <v>196</v>
      </c>
      <c r="BP140" s="295" t="s">
        <v>196</v>
      </c>
      <c r="BQ140" s="295" t="s">
        <v>196</v>
      </c>
      <c r="BR140" s="295" t="s">
        <v>196</v>
      </c>
      <c r="BS140" s="295" t="s">
        <v>196</v>
      </c>
      <c r="BT140" s="295" t="s">
        <v>196</v>
      </c>
      <c r="BU140" s="295" t="s">
        <v>196</v>
      </c>
      <c r="BV140" s="295" t="s">
        <v>196</v>
      </c>
      <c r="BW140" s="295" t="s">
        <v>196</v>
      </c>
      <c r="BX140" s="295" t="s">
        <v>196</v>
      </c>
      <c r="BY140" s="295" t="s">
        <v>196</v>
      </c>
      <c r="BZ140" s="295" t="s">
        <v>196</v>
      </c>
      <c r="CA140" s="295" t="s">
        <v>196</v>
      </c>
      <c r="CB140" s="295" t="s">
        <v>196</v>
      </c>
      <c r="CC140" s="295" t="s">
        <v>196</v>
      </c>
      <c r="CD140" s="295" t="s">
        <v>196</v>
      </c>
      <c r="CE140" s="295" t="s">
        <v>196</v>
      </c>
      <c r="CF140" s="295" t="s">
        <v>196</v>
      </c>
      <c r="CG140" s="295" t="s">
        <v>196</v>
      </c>
      <c r="CH140" s="295" t="s">
        <v>196</v>
      </c>
      <c r="CI140" s="295" t="s">
        <v>196</v>
      </c>
      <c r="CJ140" s="295" t="s">
        <v>196</v>
      </c>
      <c r="CK140" s="295" t="s">
        <v>196</v>
      </c>
      <c r="CL140" s="295" t="s">
        <v>196</v>
      </c>
      <c r="CM140" s="295" t="s">
        <v>196</v>
      </c>
      <c r="CN140" s="295" t="s">
        <v>196</v>
      </c>
      <c r="CO140" s="295" t="s">
        <v>196</v>
      </c>
      <c r="CP140" s="295" t="s">
        <v>196</v>
      </c>
      <c r="CQ140" s="295" t="s">
        <v>196</v>
      </c>
      <c r="CR140" s="295" t="s">
        <v>196</v>
      </c>
      <c r="CS140" s="295" t="s">
        <v>196</v>
      </c>
      <c r="CT140" s="295" t="s">
        <v>196</v>
      </c>
      <c r="CU140" s="295" t="s">
        <v>196</v>
      </c>
      <c r="CV140" s="295" t="s">
        <v>196</v>
      </c>
      <c r="CW140" s="295" t="s">
        <v>196</v>
      </c>
      <c r="CX140" s="295" t="s">
        <v>196</v>
      </c>
      <c r="CY140" s="295" t="s">
        <v>196</v>
      </c>
      <c r="CZ140" s="295" t="s">
        <v>196</v>
      </c>
      <c r="DA140" s="295" t="s">
        <v>196</v>
      </c>
      <c r="DB140" s="295" t="s">
        <v>196</v>
      </c>
      <c r="DC140" s="295" t="s">
        <v>196</v>
      </c>
      <c r="DD140" s="295" t="s">
        <v>196</v>
      </c>
      <c r="DE140" s="295" t="s">
        <v>196</v>
      </c>
      <c r="DF140" s="295" t="s">
        <v>196</v>
      </c>
      <c r="DG140" s="295" t="s">
        <v>196</v>
      </c>
      <c r="DH140" s="295" t="s">
        <v>196</v>
      </c>
      <c r="DI140" s="295" t="s">
        <v>196</v>
      </c>
      <c r="DJ140" s="295" t="s">
        <v>196</v>
      </c>
      <c r="DK140" s="295" t="s">
        <v>196</v>
      </c>
      <c r="DL140" s="295" t="s">
        <v>196</v>
      </c>
      <c r="DM140" s="295" t="s">
        <v>196</v>
      </c>
      <c r="DN140" s="295" t="s">
        <v>196</v>
      </c>
      <c r="DO140" s="295" t="s">
        <v>196</v>
      </c>
      <c r="DP140" s="295" t="s">
        <v>196</v>
      </c>
      <c r="DQ140" s="295" t="s">
        <v>196</v>
      </c>
      <c r="DR140" s="295" t="s">
        <v>196</v>
      </c>
      <c r="DS140" s="295" t="s">
        <v>196</v>
      </c>
      <c r="DT140" s="295" t="s">
        <v>196</v>
      </c>
      <c r="DU140" s="295" t="s">
        <v>196</v>
      </c>
      <c r="DV140" s="295" t="s">
        <v>196</v>
      </c>
      <c r="DW140" s="295" t="s">
        <v>196</v>
      </c>
      <c r="DX140" s="295" t="s">
        <v>196</v>
      </c>
      <c r="DY140" s="295" t="s">
        <v>196</v>
      </c>
      <c r="DZ140" s="295" t="s">
        <v>196</v>
      </c>
      <c r="EA140" s="295" t="s">
        <v>196</v>
      </c>
      <c r="EB140" s="295" t="s">
        <v>196</v>
      </c>
      <c r="EC140" s="295" t="s">
        <v>196</v>
      </c>
      <c r="ED140" s="295" t="s">
        <v>196</v>
      </c>
      <c r="EE140" s="295" t="s">
        <v>196</v>
      </c>
      <c r="EF140" s="295" t="s">
        <v>196</v>
      </c>
      <c r="EG140" s="295" t="s">
        <v>196</v>
      </c>
      <c r="EH140" s="295" t="s">
        <v>196</v>
      </c>
      <c r="EI140" s="295" t="s">
        <v>196</v>
      </c>
      <c r="EJ140" s="295" t="s">
        <v>196</v>
      </c>
      <c r="EK140" s="295" t="s">
        <v>196</v>
      </c>
      <c r="EL140" s="295" t="s">
        <v>196</v>
      </c>
      <c r="EM140" s="295" t="s">
        <v>196</v>
      </c>
      <c r="EN140" s="295" t="s">
        <v>196</v>
      </c>
      <c r="EO140" s="295" t="s">
        <v>196</v>
      </c>
      <c r="EP140" s="295" t="s">
        <v>195</v>
      </c>
      <c r="EQ140" s="295" t="s">
        <v>195</v>
      </c>
      <c r="ER140" s="295" t="s">
        <v>195</v>
      </c>
      <c r="ES140" s="295" t="s">
        <v>196</v>
      </c>
      <c r="ET140" s="295" t="s">
        <v>196</v>
      </c>
      <c r="EU140" s="295" t="s">
        <v>196</v>
      </c>
      <c r="EV140" s="295" t="s">
        <v>196</v>
      </c>
      <c r="EW140" s="295" t="s">
        <v>196</v>
      </c>
      <c r="EX140" s="295" t="s">
        <v>196</v>
      </c>
      <c r="EY140" s="295" t="s">
        <v>196</v>
      </c>
      <c r="EZ140" s="295" t="s">
        <v>196</v>
      </c>
      <c r="FA140" s="295" t="s">
        <v>196</v>
      </c>
      <c r="FB140" s="295" t="s">
        <v>196</v>
      </c>
      <c r="FC140" s="295" t="s">
        <v>196</v>
      </c>
      <c r="FD140" s="295" t="s">
        <v>196</v>
      </c>
      <c r="FE140" s="295" t="s">
        <v>196</v>
      </c>
      <c r="FF140" s="295" t="s">
        <v>196</v>
      </c>
      <c r="FG140" s="295" t="s">
        <v>196</v>
      </c>
      <c r="FH140" s="295" t="s">
        <v>196</v>
      </c>
      <c r="FI140" s="295" t="s">
        <v>196</v>
      </c>
      <c r="FJ140" s="295" t="s">
        <v>196</v>
      </c>
      <c r="FK140" s="295" t="s">
        <v>196</v>
      </c>
      <c r="FL140" s="295" t="s">
        <v>196</v>
      </c>
      <c r="FM140" s="295" t="s">
        <v>196</v>
      </c>
      <c r="FN140" s="295" t="s">
        <v>196</v>
      </c>
      <c r="FO140" s="295" t="s">
        <v>196</v>
      </c>
      <c r="FP140" s="295" t="s">
        <v>196</v>
      </c>
      <c r="FQ140" s="295" t="s">
        <v>196</v>
      </c>
      <c r="FR140" s="295" t="s">
        <v>196</v>
      </c>
      <c r="FS140" s="295" t="s">
        <v>196</v>
      </c>
      <c r="FT140" s="295" t="s">
        <v>196</v>
      </c>
      <c r="FU140" s="295" t="s">
        <v>196</v>
      </c>
      <c r="FV140" s="295" t="s">
        <v>196</v>
      </c>
      <c r="FW140" s="295" t="s">
        <v>196</v>
      </c>
      <c r="FX140" s="295" t="s">
        <v>196</v>
      </c>
      <c r="FY140" s="295" t="s">
        <v>196</v>
      </c>
      <c r="FZ140" s="295" t="s">
        <v>196</v>
      </c>
      <c r="GA140" s="295" t="s">
        <v>196</v>
      </c>
      <c r="GB140" s="295" t="s">
        <v>196</v>
      </c>
      <c r="GC140" s="295" t="s">
        <v>196</v>
      </c>
      <c r="GD140" s="295" t="s">
        <v>196</v>
      </c>
      <c r="GE140" s="295" t="s">
        <v>196</v>
      </c>
      <c r="GF140" s="295" t="s">
        <v>196</v>
      </c>
      <c r="GG140" s="295" t="s">
        <v>196</v>
      </c>
      <c r="GH140" s="295" t="s">
        <v>196</v>
      </c>
      <c r="GI140" s="295" t="s">
        <v>196</v>
      </c>
      <c r="GJ140" s="295" t="s">
        <v>196</v>
      </c>
      <c r="GK140" s="295" t="s">
        <v>196</v>
      </c>
      <c r="GL140" s="295" t="s">
        <v>196</v>
      </c>
      <c r="GM140" s="295" t="s">
        <v>196</v>
      </c>
      <c r="GN140" s="295"/>
      <c r="GO140" s="295"/>
      <c r="GP140" s="295" t="s">
        <v>196</v>
      </c>
      <c r="GQ140" s="295" t="s">
        <v>196</v>
      </c>
      <c r="GR140" s="295" t="s">
        <v>196</v>
      </c>
      <c r="GS140" s="295" t="s">
        <v>196</v>
      </c>
      <c r="GT140" s="295" t="s">
        <v>196</v>
      </c>
      <c r="GU140" s="295" t="s">
        <v>196</v>
      </c>
      <c r="GV140" s="295" t="s">
        <v>196</v>
      </c>
      <c r="GW140" s="295" t="s">
        <v>196</v>
      </c>
      <c r="GX140" s="295" t="s">
        <v>196</v>
      </c>
      <c r="GY140" s="295" t="s">
        <v>196</v>
      </c>
      <c r="GZ140" s="295" t="s">
        <v>196</v>
      </c>
      <c r="HA140" s="295" t="s">
        <v>196</v>
      </c>
      <c r="HB140" s="295" t="s">
        <v>196</v>
      </c>
      <c r="HC140" s="295" t="s">
        <v>196</v>
      </c>
      <c r="HD140" s="295" t="s">
        <v>196</v>
      </c>
      <c r="HE140" s="295" t="s">
        <v>196</v>
      </c>
      <c r="HF140" s="295" t="s">
        <v>196</v>
      </c>
      <c r="HG140" s="295" t="s">
        <v>196</v>
      </c>
      <c r="HH140" s="295" t="s">
        <v>196</v>
      </c>
      <c r="HI140" s="295" t="s">
        <v>196</v>
      </c>
      <c r="HJ140" s="295" t="s">
        <v>196</v>
      </c>
      <c r="HK140" s="295" t="s">
        <v>196</v>
      </c>
      <c r="HL140" s="295" t="s">
        <v>196</v>
      </c>
      <c r="HM140" s="295" t="s">
        <v>196</v>
      </c>
      <c r="HN140" s="295" t="s">
        <v>196</v>
      </c>
      <c r="HO140" s="295" t="s">
        <v>196</v>
      </c>
      <c r="HP140" s="295" t="s">
        <v>196</v>
      </c>
      <c r="HQ140" s="295" t="s">
        <v>196</v>
      </c>
      <c r="HR140" s="295" t="s">
        <v>196</v>
      </c>
      <c r="HS140" s="295" t="s">
        <v>196</v>
      </c>
      <c r="HT140" s="295" t="s">
        <v>196</v>
      </c>
      <c r="HU140" s="295" t="s">
        <v>196</v>
      </c>
      <c r="HV140" s="295" t="s">
        <v>196</v>
      </c>
      <c r="HW140" s="295" t="s">
        <v>196</v>
      </c>
      <c r="HX140" s="295" t="s">
        <v>196</v>
      </c>
      <c r="HY140" s="295" t="s">
        <v>196</v>
      </c>
      <c r="HZ140" s="295" t="s">
        <v>196</v>
      </c>
      <c r="IA140" s="295"/>
      <c r="IB140" s="258"/>
      <c r="IE140" s="303">
        <f t="shared" si="4"/>
        <v>227</v>
      </c>
      <c r="IF140" s="303">
        <f t="shared" si="5"/>
        <v>224</v>
      </c>
      <c r="IG140" s="303">
        <f t="shared" si="6"/>
        <v>3</v>
      </c>
      <c r="IH140" s="303">
        <f t="shared" si="7"/>
        <v>0</v>
      </c>
    </row>
    <row r="141" spans="1:242" s="30" customFormat="1" x14ac:dyDescent="0.2">
      <c r="A141" s="292">
        <v>408</v>
      </c>
      <c r="B141" s="292" t="s">
        <v>2807</v>
      </c>
      <c r="C141" s="292"/>
      <c r="D141" s="292"/>
      <c r="E141" s="293">
        <v>39814</v>
      </c>
      <c r="F141" s="295" t="s">
        <v>196</v>
      </c>
      <c r="G141" s="295" t="s">
        <v>196</v>
      </c>
      <c r="H141" s="295" t="s">
        <v>196</v>
      </c>
      <c r="I141" s="295" t="s">
        <v>196</v>
      </c>
      <c r="J141" s="295" t="s">
        <v>196</v>
      </c>
      <c r="K141" s="295" t="s">
        <v>196</v>
      </c>
      <c r="L141" s="295" t="s">
        <v>196</v>
      </c>
      <c r="M141" s="295" t="s">
        <v>196</v>
      </c>
      <c r="N141" s="295" t="s">
        <v>196</v>
      </c>
      <c r="O141" s="295" t="s">
        <v>196</v>
      </c>
      <c r="P141" s="295" t="s">
        <v>196</v>
      </c>
      <c r="Q141" s="295" t="s">
        <v>196</v>
      </c>
      <c r="R141" s="295" t="s">
        <v>196</v>
      </c>
      <c r="S141" s="295" t="s">
        <v>196</v>
      </c>
      <c r="T141" s="295" t="s">
        <v>196</v>
      </c>
      <c r="U141" s="295" t="s">
        <v>196</v>
      </c>
      <c r="V141" s="295" t="s">
        <v>196</v>
      </c>
      <c r="W141" s="295" t="s">
        <v>196</v>
      </c>
      <c r="X141" s="295" t="s">
        <v>196</v>
      </c>
      <c r="Y141" s="295" t="s">
        <v>196</v>
      </c>
      <c r="Z141" s="295" t="s">
        <v>196</v>
      </c>
      <c r="AA141" s="295" t="s">
        <v>196</v>
      </c>
      <c r="AB141" s="295" t="s">
        <v>196</v>
      </c>
      <c r="AC141" s="295" t="s">
        <v>196</v>
      </c>
      <c r="AD141" s="295" t="s">
        <v>196</v>
      </c>
      <c r="AE141" s="295" t="s">
        <v>196</v>
      </c>
      <c r="AF141" s="295" t="s">
        <v>196</v>
      </c>
      <c r="AG141" s="295" t="s">
        <v>196</v>
      </c>
      <c r="AH141" s="295" t="s">
        <v>196</v>
      </c>
      <c r="AI141" s="295" t="s">
        <v>196</v>
      </c>
      <c r="AJ141" s="295" t="s">
        <v>196</v>
      </c>
      <c r="AK141" s="295" t="s">
        <v>196</v>
      </c>
      <c r="AL141" s="295" t="s">
        <v>196</v>
      </c>
      <c r="AM141" s="295" t="s">
        <v>196</v>
      </c>
      <c r="AN141" s="295" t="s">
        <v>196</v>
      </c>
      <c r="AO141" s="295" t="s">
        <v>196</v>
      </c>
      <c r="AP141" s="295" t="s">
        <v>196</v>
      </c>
      <c r="AQ141" s="295" t="s">
        <v>196</v>
      </c>
      <c r="AR141" s="295" t="s">
        <v>196</v>
      </c>
      <c r="AS141" s="295" t="s">
        <v>196</v>
      </c>
      <c r="AT141" s="295" t="s">
        <v>196</v>
      </c>
      <c r="AU141" s="295" t="s">
        <v>196</v>
      </c>
      <c r="AV141" s="295" t="s">
        <v>196</v>
      </c>
      <c r="AW141" s="295" t="s">
        <v>196</v>
      </c>
      <c r="AX141" s="295" t="s">
        <v>196</v>
      </c>
      <c r="AY141" s="295" t="s">
        <v>196</v>
      </c>
      <c r="AZ141" s="295" t="s">
        <v>196</v>
      </c>
      <c r="BA141" s="295" t="s">
        <v>196</v>
      </c>
      <c r="BB141" s="295" t="s">
        <v>196</v>
      </c>
      <c r="BC141" s="295" t="s">
        <v>196</v>
      </c>
      <c r="BD141" s="295" t="s">
        <v>196</v>
      </c>
      <c r="BE141" s="295" t="s">
        <v>196</v>
      </c>
      <c r="BF141" s="295" t="s">
        <v>196</v>
      </c>
      <c r="BG141" s="295" t="s">
        <v>196</v>
      </c>
      <c r="BH141" s="295" t="s">
        <v>196</v>
      </c>
      <c r="BI141" s="295" t="s">
        <v>196</v>
      </c>
      <c r="BJ141" s="295" t="s">
        <v>196</v>
      </c>
      <c r="BK141" s="295" t="s">
        <v>196</v>
      </c>
      <c r="BL141" s="295" t="s">
        <v>196</v>
      </c>
      <c r="BM141" s="295" t="s">
        <v>196</v>
      </c>
      <c r="BN141" s="295" t="s">
        <v>196</v>
      </c>
      <c r="BO141" s="295" t="s">
        <v>196</v>
      </c>
      <c r="BP141" s="295" t="s">
        <v>196</v>
      </c>
      <c r="BQ141" s="295" t="s">
        <v>196</v>
      </c>
      <c r="BR141" s="295" t="s">
        <v>196</v>
      </c>
      <c r="BS141" s="295" t="s">
        <v>196</v>
      </c>
      <c r="BT141" s="295" t="s">
        <v>196</v>
      </c>
      <c r="BU141" s="295" t="s">
        <v>196</v>
      </c>
      <c r="BV141" s="295" t="s">
        <v>196</v>
      </c>
      <c r="BW141" s="295" t="s">
        <v>196</v>
      </c>
      <c r="BX141" s="295" t="s">
        <v>196</v>
      </c>
      <c r="BY141" s="295" t="s">
        <v>196</v>
      </c>
      <c r="BZ141" s="295" t="s">
        <v>196</v>
      </c>
      <c r="CA141" s="295" t="s">
        <v>196</v>
      </c>
      <c r="CB141" s="295" t="s">
        <v>196</v>
      </c>
      <c r="CC141" s="295" t="s">
        <v>196</v>
      </c>
      <c r="CD141" s="295" t="s">
        <v>196</v>
      </c>
      <c r="CE141" s="295" t="s">
        <v>196</v>
      </c>
      <c r="CF141" s="295" t="s">
        <v>196</v>
      </c>
      <c r="CG141" s="295" t="s">
        <v>196</v>
      </c>
      <c r="CH141" s="295" t="s">
        <v>196</v>
      </c>
      <c r="CI141" s="295" t="s">
        <v>196</v>
      </c>
      <c r="CJ141" s="295" t="s">
        <v>196</v>
      </c>
      <c r="CK141" s="295" t="s">
        <v>196</v>
      </c>
      <c r="CL141" s="295" t="s">
        <v>196</v>
      </c>
      <c r="CM141" s="295" t="s">
        <v>196</v>
      </c>
      <c r="CN141" s="295" t="s">
        <v>196</v>
      </c>
      <c r="CO141" s="295" t="s">
        <v>196</v>
      </c>
      <c r="CP141" s="295" t="s">
        <v>196</v>
      </c>
      <c r="CQ141" s="295" t="s">
        <v>196</v>
      </c>
      <c r="CR141" s="295" t="s">
        <v>196</v>
      </c>
      <c r="CS141" s="295" t="s">
        <v>196</v>
      </c>
      <c r="CT141" s="295" t="s">
        <v>196</v>
      </c>
      <c r="CU141" s="295" t="s">
        <v>196</v>
      </c>
      <c r="CV141" s="295" t="s">
        <v>196</v>
      </c>
      <c r="CW141" s="295" t="s">
        <v>196</v>
      </c>
      <c r="CX141" s="295" t="s">
        <v>196</v>
      </c>
      <c r="CY141" s="295" t="s">
        <v>196</v>
      </c>
      <c r="CZ141" s="295" t="s">
        <v>196</v>
      </c>
      <c r="DA141" s="295" t="s">
        <v>196</v>
      </c>
      <c r="DB141" s="295" t="s">
        <v>196</v>
      </c>
      <c r="DC141" s="295" t="s">
        <v>196</v>
      </c>
      <c r="DD141" s="295" t="s">
        <v>196</v>
      </c>
      <c r="DE141" s="295" t="s">
        <v>196</v>
      </c>
      <c r="DF141" s="295" t="s">
        <v>196</v>
      </c>
      <c r="DG141" s="295" t="s">
        <v>196</v>
      </c>
      <c r="DH141" s="295" t="s">
        <v>196</v>
      </c>
      <c r="DI141" s="295" t="s">
        <v>196</v>
      </c>
      <c r="DJ141" s="295" t="s">
        <v>196</v>
      </c>
      <c r="DK141" s="295" t="s">
        <v>196</v>
      </c>
      <c r="DL141" s="295" t="s">
        <v>196</v>
      </c>
      <c r="DM141" s="295" t="s">
        <v>196</v>
      </c>
      <c r="DN141" s="295" t="s">
        <v>196</v>
      </c>
      <c r="DO141" s="295" t="s">
        <v>196</v>
      </c>
      <c r="DP141" s="295" t="s">
        <v>196</v>
      </c>
      <c r="DQ141" s="295" t="s">
        <v>196</v>
      </c>
      <c r="DR141" s="295" t="s">
        <v>196</v>
      </c>
      <c r="DS141" s="295" t="s">
        <v>196</v>
      </c>
      <c r="DT141" s="295" t="s">
        <v>196</v>
      </c>
      <c r="DU141" s="295" t="s">
        <v>196</v>
      </c>
      <c r="DV141" s="295" t="s">
        <v>196</v>
      </c>
      <c r="DW141" s="295" t="s">
        <v>196</v>
      </c>
      <c r="DX141" s="295" t="s">
        <v>196</v>
      </c>
      <c r="DY141" s="295" t="s">
        <v>196</v>
      </c>
      <c r="DZ141" s="295" t="s">
        <v>196</v>
      </c>
      <c r="EA141" s="295" t="s">
        <v>196</v>
      </c>
      <c r="EB141" s="295" t="s">
        <v>196</v>
      </c>
      <c r="EC141" s="295" t="s">
        <v>196</v>
      </c>
      <c r="ED141" s="295" t="s">
        <v>196</v>
      </c>
      <c r="EE141" s="295" t="s">
        <v>196</v>
      </c>
      <c r="EF141" s="295" t="s">
        <v>196</v>
      </c>
      <c r="EG141" s="295" t="s">
        <v>196</v>
      </c>
      <c r="EH141" s="295" t="s">
        <v>196</v>
      </c>
      <c r="EI141" s="295" t="s">
        <v>196</v>
      </c>
      <c r="EJ141" s="295" t="s">
        <v>196</v>
      </c>
      <c r="EK141" s="295" t="s">
        <v>196</v>
      </c>
      <c r="EL141" s="295" t="s">
        <v>196</v>
      </c>
      <c r="EM141" s="295" t="s">
        <v>196</v>
      </c>
      <c r="EN141" s="295" t="s">
        <v>196</v>
      </c>
      <c r="EO141" s="295" t="s">
        <v>196</v>
      </c>
      <c r="EP141" s="295" t="s">
        <v>195</v>
      </c>
      <c r="EQ141" s="295" t="s">
        <v>195</v>
      </c>
      <c r="ER141" s="295" t="s">
        <v>195</v>
      </c>
      <c r="ES141" s="295" t="s">
        <v>196</v>
      </c>
      <c r="ET141" s="295" t="s">
        <v>196</v>
      </c>
      <c r="EU141" s="295" t="s">
        <v>196</v>
      </c>
      <c r="EV141" s="295" t="s">
        <v>196</v>
      </c>
      <c r="EW141" s="295" t="s">
        <v>196</v>
      </c>
      <c r="EX141" s="295" t="s">
        <v>196</v>
      </c>
      <c r="EY141" s="295" t="s">
        <v>196</v>
      </c>
      <c r="EZ141" s="295" t="s">
        <v>196</v>
      </c>
      <c r="FA141" s="295" t="s">
        <v>196</v>
      </c>
      <c r="FB141" s="295" t="s">
        <v>196</v>
      </c>
      <c r="FC141" s="295" t="s">
        <v>196</v>
      </c>
      <c r="FD141" s="295" t="s">
        <v>196</v>
      </c>
      <c r="FE141" s="295" t="s">
        <v>196</v>
      </c>
      <c r="FF141" s="295" t="s">
        <v>196</v>
      </c>
      <c r="FG141" s="295" t="s">
        <v>196</v>
      </c>
      <c r="FH141" s="295" t="s">
        <v>196</v>
      </c>
      <c r="FI141" s="295" t="s">
        <v>196</v>
      </c>
      <c r="FJ141" s="295" t="s">
        <v>196</v>
      </c>
      <c r="FK141" s="295" t="s">
        <v>196</v>
      </c>
      <c r="FL141" s="295" t="s">
        <v>196</v>
      </c>
      <c r="FM141" s="295" t="s">
        <v>196</v>
      </c>
      <c r="FN141" s="295" t="s">
        <v>196</v>
      </c>
      <c r="FO141" s="295" t="s">
        <v>196</v>
      </c>
      <c r="FP141" s="295" t="s">
        <v>196</v>
      </c>
      <c r="FQ141" s="295" t="s">
        <v>196</v>
      </c>
      <c r="FR141" s="295" t="s">
        <v>196</v>
      </c>
      <c r="FS141" s="295" t="s">
        <v>196</v>
      </c>
      <c r="FT141" s="295" t="s">
        <v>196</v>
      </c>
      <c r="FU141" s="295" t="s">
        <v>196</v>
      </c>
      <c r="FV141" s="295" t="s">
        <v>196</v>
      </c>
      <c r="FW141" s="295" t="s">
        <v>196</v>
      </c>
      <c r="FX141" s="295" t="s">
        <v>196</v>
      </c>
      <c r="FY141" s="295" t="s">
        <v>196</v>
      </c>
      <c r="FZ141" s="295" t="s">
        <v>196</v>
      </c>
      <c r="GA141" s="295" t="s">
        <v>196</v>
      </c>
      <c r="GB141" s="295" t="s">
        <v>196</v>
      </c>
      <c r="GC141" s="295" t="s">
        <v>196</v>
      </c>
      <c r="GD141" s="295" t="s">
        <v>196</v>
      </c>
      <c r="GE141" s="295" t="s">
        <v>196</v>
      </c>
      <c r="GF141" s="295" t="s">
        <v>196</v>
      </c>
      <c r="GG141" s="295" t="s">
        <v>196</v>
      </c>
      <c r="GH141" s="295" t="s">
        <v>196</v>
      </c>
      <c r="GI141" s="295" t="s">
        <v>196</v>
      </c>
      <c r="GJ141" s="295" t="s">
        <v>196</v>
      </c>
      <c r="GK141" s="295" t="s">
        <v>196</v>
      </c>
      <c r="GL141" s="295" t="s">
        <v>196</v>
      </c>
      <c r="GM141" s="295" t="s">
        <v>196</v>
      </c>
      <c r="GN141" s="295"/>
      <c r="GO141" s="295"/>
      <c r="GP141" s="295" t="s">
        <v>196</v>
      </c>
      <c r="GQ141" s="295" t="s">
        <v>196</v>
      </c>
      <c r="GR141" s="295" t="s">
        <v>196</v>
      </c>
      <c r="GS141" s="295" t="s">
        <v>196</v>
      </c>
      <c r="GT141" s="295" t="s">
        <v>196</v>
      </c>
      <c r="GU141" s="295" t="s">
        <v>196</v>
      </c>
      <c r="GV141" s="295" t="s">
        <v>196</v>
      </c>
      <c r="GW141" s="295" t="s">
        <v>196</v>
      </c>
      <c r="GX141" s="295" t="s">
        <v>196</v>
      </c>
      <c r="GY141" s="295" t="s">
        <v>196</v>
      </c>
      <c r="GZ141" s="295" t="s">
        <v>196</v>
      </c>
      <c r="HA141" s="295" t="s">
        <v>196</v>
      </c>
      <c r="HB141" s="295" t="s">
        <v>196</v>
      </c>
      <c r="HC141" s="295" t="s">
        <v>196</v>
      </c>
      <c r="HD141" s="295" t="s">
        <v>196</v>
      </c>
      <c r="HE141" s="295" t="s">
        <v>196</v>
      </c>
      <c r="HF141" s="295" t="s">
        <v>196</v>
      </c>
      <c r="HG141" s="295" t="s">
        <v>196</v>
      </c>
      <c r="HH141" s="295" t="s">
        <v>196</v>
      </c>
      <c r="HI141" s="295" t="s">
        <v>196</v>
      </c>
      <c r="HJ141" s="295" t="s">
        <v>196</v>
      </c>
      <c r="HK141" s="295" t="s">
        <v>196</v>
      </c>
      <c r="HL141" s="295" t="s">
        <v>196</v>
      </c>
      <c r="HM141" s="295" t="s">
        <v>196</v>
      </c>
      <c r="HN141" s="295" t="s">
        <v>196</v>
      </c>
      <c r="HO141" s="295" t="s">
        <v>196</v>
      </c>
      <c r="HP141" s="295" t="s">
        <v>196</v>
      </c>
      <c r="HQ141" s="295" t="s">
        <v>196</v>
      </c>
      <c r="HR141" s="295" t="s">
        <v>196</v>
      </c>
      <c r="HS141" s="295" t="s">
        <v>196</v>
      </c>
      <c r="HT141" s="295" t="s">
        <v>196</v>
      </c>
      <c r="HU141" s="295" t="s">
        <v>196</v>
      </c>
      <c r="HV141" s="295" t="s">
        <v>196</v>
      </c>
      <c r="HW141" s="295" t="s">
        <v>196</v>
      </c>
      <c r="HX141" s="295" t="s">
        <v>196</v>
      </c>
      <c r="HY141" s="295" t="s">
        <v>196</v>
      </c>
      <c r="HZ141" s="295" t="s">
        <v>196</v>
      </c>
      <c r="IA141" s="295"/>
      <c r="IB141" s="258"/>
      <c r="IE141" s="303">
        <f t="shared" ref="IE141:IE204" si="8">COUNTA(F141:HZ141)</f>
        <v>227</v>
      </c>
      <c r="IF141" s="303">
        <f t="shared" ref="IF141:IF204" si="9">COUNTIF(F141:HZ141,"n")</f>
        <v>224</v>
      </c>
      <c r="IG141" s="303">
        <f t="shared" ref="IG141:IG204" si="10">COUNTIF(F141:HZ141,"y")</f>
        <v>3</v>
      </c>
      <c r="IH141" s="303">
        <f t="shared" ref="IH141:IH204" si="11">IE141-IF141-IG141</f>
        <v>0</v>
      </c>
    </row>
    <row r="142" spans="1:242" s="30" customFormat="1" x14ac:dyDescent="0.2">
      <c r="A142" s="143">
        <v>409</v>
      </c>
      <c r="B142" s="143" t="s">
        <v>2808</v>
      </c>
      <c r="C142" s="143"/>
      <c r="D142" s="143"/>
      <c r="E142" s="244"/>
      <c r="F142" s="259" t="s">
        <v>196</v>
      </c>
      <c r="G142" s="260" t="s">
        <v>196</v>
      </c>
      <c r="H142" s="259" t="s">
        <v>196</v>
      </c>
      <c r="I142" s="260" t="s">
        <v>196</v>
      </c>
      <c r="J142" s="259" t="s">
        <v>196</v>
      </c>
      <c r="K142" s="260" t="s">
        <v>196</v>
      </c>
      <c r="L142" s="259" t="s">
        <v>196</v>
      </c>
      <c r="M142" s="260" t="s">
        <v>196</v>
      </c>
      <c r="N142" s="257"/>
      <c r="O142" s="258"/>
      <c r="P142" s="257"/>
      <c r="Q142" s="258"/>
      <c r="R142" s="257"/>
      <c r="S142" s="258"/>
      <c r="T142" s="257"/>
      <c r="U142" s="258"/>
      <c r="V142" s="257"/>
      <c r="W142" s="258"/>
      <c r="X142" s="257"/>
      <c r="Y142" s="258"/>
      <c r="Z142" s="257"/>
      <c r="AA142" s="258"/>
      <c r="AB142" s="257"/>
      <c r="AC142" s="258"/>
      <c r="AD142" s="257"/>
      <c r="AE142" s="258"/>
      <c r="AF142" s="257"/>
      <c r="AG142" s="258"/>
      <c r="AH142" s="257"/>
      <c r="AI142" s="258"/>
      <c r="AJ142" s="257"/>
      <c r="AK142" s="258"/>
      <c r="AL142" s="257"/>
      <c r="AM142" s="258"/>
      <c r="AN142" s="257"/>
      <c r="AO142" s="258"/>
      <c r="AP142" s="257"/>
      <c r="AQ142" s="258"/>
      <c r="AR142" s="257"/>
      <c r="AS142" s="258"/>
      <c r="AT142" s="257"/>
      <c r="AU142" s="258"/>
      <c r="AV142" s="257"/>
      <c r="AW142" s="258"/>
      <c r="AX142" s="257"/>
      <c r="AY142" s="258"/>
      <c r="AZ142" s="257"/>
      <c r="BA142" s="258"/>
      <c r="BB142" s="257"/>
      <c r="BC142" s="258"/>
      <c r="BD142" s="257"/>
      <c r="BE142" s="258"/>
      <c r="BF142" s="257"/>
      <c r="BG142" s="258"/>
      <c r="BH142" s="257"/>
      <c r="BI142" s="258"/>
      <c r="BJ142" s="257"/>
      <c r="BK142" s="258"/>
      <c r="BL142" s="257"/>
      <c r="BM142" s="258"/>
      <c r="BN142" s="257"/>
      <c r="BO142" s="258"/>
      <c r="BP142" s="257"/>
      <c r="BQ142" s="258"/>
      <c r="BR142" s="257"/>
      <c r="BS142" s="258"/>
      <c r="BT142" s="257"/>
      <c r="BU142" s="258"/>
      <c r="BV142" s="257"/>
      <c r="BW142" s="258"/>
      <c r="BX142" s="257"/>
      <c r="BY142" s="258"/>
      <c r="BZ142" s="257"/>
      <c r="CA142" s="258"/>
      <c r="CB142" s="257"/>
      <c r="CC142" s="258"/>
      <c r="CD142" s="257"/>
      <c r="CE142" s="258"/>
      <c r="CF142" s="257"/>
      <c r="CG142" s="258"/>
      <c r="CH142" s="257"/>
      <c r="CI142" s="258"/>
      <c r="CJ142" s="257"/>
      <c r="CK142" s="258"/>
      <c r="CL142" s="257"/>
      <c r="CM142" s="258"/>
      <c r="CN142" s="257"/>
      <c r="CO142" s="258"/>
      <c r="CP142" s="257"/>
      <c r="CQ142" s="258"/>
      <c r="CR142" s="257"/>
      <c r="CS142" s="258"/>
      <c r="CT142" s="257"/>
      <c r="CU142" s="258"/>
      <c r="CV142" s="257"/>
      <c r="CW142" s="258"/>
      <c r="CX142" s="257"/>
      <c r="CY142" s="258"/>
      <c r="CZ142" s="257"/>
      <c r="DA142" s="258"/>
      <c r="DB142" s="257"/>
      <c r="DC142" s="258"/>
      <c r="DD142" s="257"/>
      <c r="DE142" s="258"/>
      <c r="DF142" s="257"/>
      <c r="DG142" s="258"/>
      <c r="DH142" s="257"/>
      <c r="DI142" s="258"/>
      <c r="DJ142" s="257"/>
      <c r="DK142" s="258"/>
      <c r="DL142" s="257"/>
      <c r="DM142" s="258"/>
      <c r="DN142" s="257"/>
      <c r="DO142" s="258"/>
      <c r="DP142" s="257"/>
      <c r="DQ142" s="258"/>
      <c r="DR142" s="257"/>
      <c r="DS142" s="258"/>
      <c r="DT142" s="257"/>
      <c r="DU142" s="258"/>
      <c r="DV142" s="257"/>
      <c r="DW142" s="258"/>
      <c r="DX142" s="257"/>
      <c r="DY142" s="258"/>
      <c r="DZ142" s="257"/>
      <c r="EA142" s="258"/>
      <c r="EB142" s="257"/>
      <c r="EC142" s="258"/>
      <c r="ED142" s="258" t="s">
        <v>196</v>
      </c>
      <c r="EE142" s="257"/>
      <c r="EF142" s="258"/>
      <c r="EG142" s="257"/>
      <c r="EH142" s="258"/>
      <c r="EI142" s="257"/>
      <c r="EJ142" s="258"/>
      <c r="EK142" s="257"/>
      <c r="EL142" s="258" t="s">
        <v>196</v>
      </c>
      <c r="EM142" s="257"/>
      <c r="EN142" s="258"/>
      <c r="EO142" s="257" t="s">
        <v>196</v>
      </c>
      <c r="EP142" s="257" t="s">
        <v>196</v>
      </c>
      <c r="EQ142" s="257" t="s">
        <v>196</v>
      </c>
      <c r="ER142" s="257" t="s">
        <v>196</v>
      </c>
      <c r="ES142" s="257"/>
      <c r="ET142" s="258" t="s">
        <v>196</v>
      </c>
      <c r="EU142" s="257"/>
      <c r="EV142" s="258"/>
      <c r="EW142" s="257"/>
      <c r="EX142" s="258"/>
      <c r="EY142" s="257"/>
      <c r="EZ142" s="258"/>
      <c r="FA142" s="257"/>
      <c r="FB142" s="258"/>
      <c r="FC142" s="257"/>
      <c r="FD142" s="258"/>
      <c r="FE142" s="257"/>
      <c r="FF142" s="258"/>
      <c r="FG142" s="257"/>
      <c r="FH142" s="258"/>
      <c r="FI142" s="257"/>
      <c r="FJ142" s="258"/>
      <c r="FK142" s="257"/>
      <c r="FL142" s="258"/>
      <c r="FM142" s="257"/>
      <c r="FN142" s="258"/>
      <c r="FO142" s="257"/>
      <c r="FP142" s="258"/>
      <c r="FQ142" s="257"/>
      <c r="FR142" s="258"/>
      <c r="FS142" s="257"/>
      <c r="FT142" s="258"/>
      <c r="FU142" s="257"/>
      <c r="FV142" s="258"/>
      <c r="FW142" s="257"/>
      <c r="FX142" s="258"/>
      <c r="FY142" s="257"/>
      <c r="FZ142" s="258"/>
      <c r="GA142" s="257"/>
      <c r="GB142" s="258"/>
      <c r="GC142" s="257"/>
      <c r="GD142" s="258"/>
      <c r="GE142" s="257"/>
      <c r="GF142" s="258"/>
      <c r="GG142" s="257"/>
      <c r="GH142" s="258"/>
      <c r="GI142" s="257"/>
      <c r="GJ142" s="258"/>
      <c r="GK142" s="257"/>
      <c r="GL142" s="258"/>
      <c r="GM142" s="257"/>
      <c r="GN142" s="257"/>
      <c r="GO142" s="257"/>
      <c r="GP142" s="258"/>
      <c r="GQ142" s="257"/>
      <c r="GR142" s="258"/>
      <c r="GS142" s="257"/>
      <c r="GT142" s="258"/>
      <c r="GU142" s="257"/>
      <c r="GV142" s="258"/>
      <c r="GW142" s="257"/>
      <c r="GX142" s="258"/>
      <c r="GY142" s="257"/>
      <c r="GZ142" s="258"/>
      <c r="HA142" s="257"/>
      <c r="HB142" s="258"/>
      <c r="HC142" s="257"/>
      <c r="HD142" s="258"/>
      <c r="HE142" s="257"/>
      <c r="HF142" s="258"/>
      <c r="HG142" s="257"/>
      <c r="HH142" s="258"/>
      <c r="HI142" s="257"/>
      <c r="HJ142" s="258"/>
      <c r="HK142" s="257"/>
      <c r="HL142" s="258"/>
      <c r="HM142" s="257"/>
      <c r="HN142" s="258"/>
      <c r="HO142" s="257"/>
      <c r="HP142" s="258"/>
      <c r="HQ142" s="257"/>
      <c r="HR142" s="258"/>
      <c r="HS142" s="257"/>
      <c r="HT142" s="258"/>
      <c r="HU142" s="257"/>
      <c r="HV142" s="258"/>
      <c r="HW142" s="257"/>
      <c r="HX142" s="258"/>
      <c r="HY142" s="257"/>
      <c r="HZ142" s="258" t="s">
        <v>195</v>
      </c>
      <c r="IA142" s="257"/>
      <c r="IB142" s="258"/>
      <c r="IE142" s="303">
        <f t="shared" si="8"/>
        <v>16</v>
      </c>
      <c r="IF142" s="303">
        <f t="shared" si="9"/>
        <v>15</v>
      </c>
      <c r="IG142" s="303">
        <f t="shared" si="10"/>
        <v>1</v>
      </c>
      <c r="IH142" s="303">
        <f t="shared" si="11"/>
        <v>0</v>
      </c>
    </row>
    <row r="143" spans="1:242" s="30" customFormat="1" x14ac:dyDescent="0.2">
      <c r="A143" s="292">
        <v>410</v>
      </c>
      <c r="B143" s="292" t="s">
        <v>2809</v>
      </c>
      <c r="C143" s="292"/>
      <c r="D143" s="292"/>
      <c r="E143" s="293">
        <v>39814</v>
      </c>
      <c r="F143" s="295" t="s">
        <v>196</v>
      </c>
      <c r="G143" s="295" t="s">
        <v>196</v>
      </c>
      <c r="H143" s="295" t="s">
        <v>196</v>
      </c>
      <c r="I143" s="295" t="s">
        <v>196</v>
      </c>
      <c r="J143" s="295" t="s">
        <v>196</v>
      </c>
      <c r="K143" s="295" t="s">
        <v>196</v>
      </c>
      <c r="L143" s="295" t="s">
        <v>196</v>
      </c>
      <c r="M143" s="295" t="s">
        <v>196</v>
      </c>
      <c r="N143" s="295" t="s">
        <v>196</v>
      </c>
      <c r="O143" s="295" t="s">
        <v>196</v>
      </c>
      <c r="P143" s="295" t="s">
        <v>196</v>
      </c>
      <c r="Q143" s="295" t="s">
        <v>196</v>
      </c>
      <c r="R143" s="295" t="s">
        <v>196</v>
      </c>
      <c r="S143" s="295" t="s">
        <v>196</v>
      </c>
      <c r="T143" s="295" t="s">
        <v>196</v>
      </c>
      <c r="U143" s="295" t="s">
        <v>196</v>
      </c>
      <c r="V143" s="295" t="s">
        <v>196</v>
      </c>
      <c r="W143" s="295" t="s">
        <v>196</v>
      </c>
      <c r="X143" s="295" t="s">
        <v>196</v>
      </c>
      <c r="Y143" s="295" t="s">
        <v>196</v>
      </c>
      <c r="Z143" s="295" t="s">
        <v>196</v>
      </c>
      <c r="AA143" s="295" t="s">
        <v>196</v>
      </c>
      <c r="AB143" s="295" t="s">
        <v>196</v>
      </c>
      <c r="AC143" s="295" t="s">
        <v>196</v>
      </c>
      <c r="AD143" s="295" t="s">
        <v>196</v>
      </c>
      <c r="AE143" s="295" t="s">
        <v>196</v>
      </c>
      <c r="AF143" s="295" t="s">
        <v>196</v>
      </c>
      <c r="AG143" s="295" t="s">
        <v>196</v>
      </c>
      <c r="AH143" s="295" t="s">
        <v>196</v>
      </c>
      <c r="AI143" s="295" t="s">
        <v>196</v>
      </c>
      <c r="AJ143" s="295" t="s">
        <v>196</v>
      </c>
      <c r="AK143" s="295" t="s">
        <v>196</v>
      </c>
      <c r="AL143" s="295" t="s">
        <v>196</v>
      </c>
      <c r="AM143" s="295" t="s">
        <v>196</v>
      </c>
      <c r="AN143" s="295" t="s">
        <v>196</v>
      </c>
      <c r="AO143" s="295" t="s">
        <v>196</v>
      </c>
      <c r="AP143" s="295" t="s">
        <v>196</v>
      </c>
      <c r="AQ143" s="295" t="s">
        <v>196</v>
      </c>
      <c r="AR143" s="295" t="s">
        <v>196</v>
      </c>
      <c r="AS143" s="295" t="s">
        <v>196</v>
      </c>
      <c r="AT143" s="295" t="s">
        <v>196</v>
      </c>
      <c r="AU143" s="295" t="s">
        <v>196</v>
      </c>
      <c r="AV143" s="295" t="s">
        <v>196</v>
      </c>
      <c r="AW143" s="295" t="s">
        <v>196</v>
      </c>
      <c r="AX143" s="295" t="s">
        <v>196</v>
      </c>
      <c r="AY143" s="295" t="s">
        <v>196</v>
      </c>
      <c r="AZ143" s="295" t="s">
        <v>196</v>
      </c>
      <c r="BA143" s="295" t="s">
        <v>196</v>
      </c>
      <c r="BB143" s="295" t="s">
        <v>196</v>
      </c>
      <c r="BC143" s="295" t="s">
        <v>196</v>
      </c>
      <c r="BD143" s="295" t="s">
        <v>196</v>
      </c>
      <c r="BE143" s="295" t="s">
        <v>196</v>
      </c>
      <c r="BF143" s="295" t="s">
        <v>196</v>
      </c>
      <c r="BG143" s="295" t="s">
        <v>196</v>
      </c>
      <c r="BH143" s="295" t="s">
        <v>196</v>
      </c>
      <c r="BI143" s="295" t="s">
        <v>196</v>
      </c>
      <c r="BJ143" s="295" t="s">
        <v>196</v>
      </c>
      <c r="BK143" s="295" t="s">
        <v>196</v>
      </c>
      <c r="BL143" s="295" t="s">
        <v>196</v>
      </c>
      <c r="BM143" s="295" t="s">
        <v>196</v>
      </c>
      <c r="BN143" s="295" t="s">
        <v>196</v>
      </c>
      <c r="BO143" s="295" t="s">
        <v>196</v>
      </c>
      <c r="BP143" s="295" t="s">
        <v>196</v>
      </c>
      <c r="BQ143" s="295" t="s">
        <v>196</v>
      </c>
      <c r="BR143" s="295" t="s">
        <v>196</v>
      </c>
      <c r="BS143" s="295" t="s">
        <v>196</v>
      </c>
      <c r="BT143" s="295" t="s">
        <v>196</v>
      </c>
      <c r="BU143" s="295" t="s">
        <v>196</v>
      </c>
      <c r="BV143" s="295" t="s">
        <v>196</v>
      </c>
      <c r="BW143" s="295" t="s">
        <v>196</v>
      </c>
      <c r="BX143" s="295" t="s">
        <v>196</v>
      </c>
      <c r="BY143" s="295" t="s">
        <v>196</v>
      </c>
      <c r="BZ143" s="295" t="s">
        <v>196</v>
      </c>
      <c r="CA143" s="295" t="s">
        <v>196</v>
      </c>
      <c r="CB143" s="295" t="s">
        <v>196</v>
      </c>
      <c r="CC143" s="295" t="s">
        <v>196</v>
      </c>
      <c r="CD143" s="295" t="s">
        <v>196</v>
      </c>
      <c r="CE143" s="295" t="s">
        <v>196</v>
      </c>
      <c r="CF143" s="295" t="s">
        <v>196</v>
      </c>
      <c r="CG143" s="295" t="s">
        <v>196</v>
      </c>
      <c r="CH143" s="295" t="s">
        <v>196</v>
      </c>
      <c r="CI143" s="295" t="s">
        <v>196</v>
      </c>
      <c r="CJ143" s="295" t="s">
        <v>196</v>
      </c>
      <c r="CK143" s="295" t="s">
        <v>196</v>
      </c>
      <c r="CL143" s="295" t="s">
        <v>196</v>
      </c>
      <c r="CM143" s="295" t="s">
        <v>196</v>
      </c>
      <c r="CN143" s="295" t="s">
        <v>196</v>
      </c>
      <c r="CO143" s="295" t="s">
        <v>196</v>
      </c>
      <c r="CP143" s="295" t="s">
        <v>196</v>
      </c>
      <c r="CQ143" s="295" t="s">
        <v>196</v>
      </c>
      <c r="CR143" s="295" t="s">
        <v>196</v>
      </c>
      <c r="CS143" s="295" t="s">
        <v>196</v>
      </c>
      <c r="CT143" s="295" t="s">
        <v>196</v>
      </c>
      <c r="CU143" s="295" t="s">
        <v>196</v>
      </c>
      <c r="CV143" s="295" t="s">
        <v>196</v>
      </c>
      <c r="CW143" s="295" t="s">
        <v>196</v>
      </c>
      <c r="CX143" s="295" t="s">
        <v>196</v>
      </c>
      <c r="CY143" s="295" t="s">
        <v>196</v>
      </c>
      <c r="CZ143" s="295" t="s">
        <v>196</v>
      </c>
      <c r="DA143" s="295" t="s">
        <v>196</v>
      </c>
      <c r="DB143" s="295" t="s">
        <v>196</v>
      </c>
      <c r="DC143" s="295" t="s">
        <v>196</v>
      </c>
      <c r="DD143" s="295" t="s">
        <v>196</v>
      </c>
      <c r="DE143" s="295" t="s">
        <v>196</v>
      </c>
      <c r="DF143" s="295" t="s">
        <v>196</v>
      </c>
      <c r="DG143" s="295" t="s">
        <v>196</v>
      </c>
      <c r="DH143" s="295" t="s">
        <v>196</v>
      </c>
      <c r="DI143" s="295" t="s">
        <v>196</v>
      </c>
      <c r="DJ143" s="295" t="s">
        <v>196</v>
      </c>
      <c r="DK143" s="295" t="s">
        <v>196</v>
      </c>
      <c r="DL143" s="295" t="s">
        <v>196</v>
      </c>
      <c r="DM143" s="295" t="s">
        <v>196</v>
      </c>
      <c r="DN143" s="295" t="s">
        <v>196</v>
      </c>
      <c r="DO143" s="295" t="s">
        <v>196</v>
      </c>
      <c r="DP143" s="295" t="s">
        <v>196</v>
      </c>
      <c r="DQ143" s="295" t="s">
        <v>196</v>
      </c>
      <c r="DR143" s="295" t="s">
        <v>196</v>
      </c>
      <c r="DS143" s="295" t="s">
        <v>196</v>
      </c>
      <c r="DT143" s="295" t="s">
        <v>196</v>
      </c>
      <c r="DU143" s="295" t="s">
        <v>196</v>
      </c>
      <c r="DV143" s="295" t="s">
        <v>196</v>
      </c>
      <c r="DW143" s="295" t="s">
        <v>196</v>
      </c>
      <c r="DX143" s="295" t="s">
        <v>196</v>
      </c>
      <c r="DY143" s="295" t="s">
        <v>196</v>
      </c>
      <c r="DZ143" s="295" t="s">
        <v>196</v>
      </c>
      <c r="EA143" s="295" t="s">
        <v>196</v>
      </c>
      <c r="EB143" s="295" t="s">
        <v>196</v>
      </c>
      <c r="EC143" s="295" t="s">
        <v>196</v>
      </c>
      <c r="ED143" s="295" t="s">
        <v>196</v>
      </c>
      <c r="EE143" s="295" t="s">
        <v>196</v>
      </c>
      <c r="EF143" s="295" t="s">
        <v>196</v>
      </c>
      <c r="EG143" s="295" t="s">
        <v>196</v>
      </c>
      <c r="EH143" s="295" t="s">
        <v>196</v>
      </c>
      <c r="EI143" s="295" t="s">
        <v>196</v>
      </c>
      <c r="EJ143" s="295" t="s">
        <v>196</v>
      </c>
      <c r="EK143" s="295" t="s">
        <v>196</v>
      </c>
      <c r="EL143" s="295" t="s">
        <v>196</v>
      </c>
      <c r="EM143" s="295" t="s">
        <v>196</v>
      </c>
      <c r="EN143" s="295" t="s">
        <v>196</v>
      </c>
      <c r="EO143" s="295" t="s">
        <v>196</v>
      </c>
      <c r="EP143" s="295" t="s">
        <v>195</v>
      </c>
      <c r="EQ143" s="295" t="s">
        <v>195</v>
      </c>
      <c r="ER143" s="295" t="s">
        <v>195</v>
      </c>
      <c r="ES143" s="295" t="s">
        <v>196</v>
      </c>
      <c r="ET143" s="295" t="s">
        <v>196</v>
      </c>
      <c r="EU143" s="295" t="s">
        <v>196</v>
      </c>
      <c r="EV143" s="295" t="s">
        <v>196</v>
      </c>
      <c r="EW143" s="295" t="s">
        <v>196</v>
      </c>
      <c r="EX143" s="295" t="s">
        <v>196</v>
      </c>
      <c r="EY143" s="295" t="s">
        <v>196</v>
      </c>
      <c r="EZ143" s="295" t="s">
        <v>196</v>
      </c>
      <c r="FA143" s="295" t="s">
        <v>196</v>
      </c>
      <c r="FB143" s="295" t="s">
        <v>196</v>
      </c>
      <c r="FC143" s="295" t="s">
        <v>196</v>
      </c>
      <c r="FD143" s="295" t="s">
        <v>196</v>
      </c>
      <c r="FE143" s="295" t="s">
        <v>196</v>
      </c>
      <c r="FF143" s="295" t="s">
        <v>196</v>
      </c>
      <c r="FG143" s="295" t="s">
        <v>196</v>
      </c>
      <c r="FH143" s="295" t="s">
        <v>196</v>
      </c>
      <c r="FI143" s="295" t="s">
        <v>196</v>
      </c>
      <c r="FJ143" s="295" t="s">
        <v>196</v>
      </c>
      <c r="FK143" s="295" t="s">
        <v>196</v>
      </c>
      <c r="FL143" s="295" t="s">
        <v>196</v>
      </c>
      <c r="FM143" s="295" t="s">
        <v>196</v>
      </c>
      <c r="FN143" s="295" t="s">
        <v>196</v>
      </c>
      <c r="FO143" s="295" t="s">
        <v>196</v>
      </c>
      <c r="FP143" s="295" t="s">
        <v>196</v>
      </c>
      <c r="FQ143" s="295" t="s">
        <v>196</v>
      </c>
      <c r="FR143" s="295" t="s">
        <v>196</v>
      </c>
      <c r="FS143" s="295" t="s">
        <v>196</v>
      </c>
      <c r="FT143" s="295" t="s">
        <v>196</v>
      </c>
      <c r="FU143" s="295" t="s">
        <v>196</v>
      </c>
      <c r="FV143" s="295" t="s">
        <v>196</v>
      </c>
      <c r="FW143" s="295" t="s">
        <v>196</v>
      </c>
      <c r="FX143" s="295" t="s">
        <v>196</v>
      </c>
      <c r="FY143" s="295" t="s">
        <v>196</v>
      </c>
      <c r="FZ143" s="295" t="s">
        <v>196</v>
      </c>
      <c r="GA143" s="295" t="s">
        <v>196</v>
      </c>
      <c r="GB143" s="295" t="s">
        <v>196</v>
      </c>
      <c r="GC143" s="295" t="s">
        <v>196</v>
      </c>
      <c r="GD143" s="295" t="s">
        <v>196</v>
      </c>
      <c r="GE143" s="295" t="s">
        <v>196</v>
      </c>
      <c r="GF143" s="295" t="s">
        <v>196</v>
      </c>
      <c r="GG143" s="295" t="s">
        <v>196</v>
      </c>
      <c r="GH143" s="295" t="s">
        <v>196</v>
      </c>
      <c r="GI143" s="295" t="s">
        <v>196</v>
      </c>
      <c r="GJ143" s="295" t="s">
        <v>196</v>
      </c>
      <c r="GK143" s="295" t="s">
        <v>196</v>
      </c>
      <c r="GL143" s="295" t="s">
        <v>196</v>
      </c>
      <c r="GM143" s="295" t="s">
        <v>196</v>
      </c>
      <c r="GN143" s="295"/>
      <c r="GO143" s="295"/>
      <c r="GP143" s="295" t="s">
        <v>196</v>
      </c>
      <c r="GQ143" s="295" t="s">
        <v>196</v>
      </c>
      <c r="GR143" s="295" t="s">
        <v>196</v>
      </c>
      <c r="GS143" s="295" t="s">
        <v>196</v>
      </c>
      <c r="GT143" s="295" t="s">
        <v>196</v>
      </c>
      <c r="GU143" s="295" t="s">
        <v>196</v>
      </c>
      <c r="GV143" s="295" t="s">
        <v>196</v>
      </c>
      <c r="GW143" s="295" t="s">
        <v>196</v>
      </c>
      <c r="GX143" s="295" t="s">
        <v>196</v>
      </c>
      <c r="GY143" s="295" t="s">
        <v>196</v>
      </c>
      <c r="GZ143" s="295" t="s">
        <v>196</v>
      </c>
      <c r="HA143" s="295" t="s">
        <v>196</v>
      </c>
      <c r="HB143" s="295" t="s">
        <v>196</v>
      </c>
      <c r="HC143" s="295" t="s">
        <v>196</v>
      </c>
      <c r="HD143" s="295" t="s">
        <v>196</v>
      </c>
      <c r="HE143" s="295" t="s">
        <v>196</v>
      </c>
      <c r="HF143" s="295" t="s">
        <v>196</v>
      </c>
      <c r="HG143" s="295" t="s">
        <v>196</v>
      </c>
      <c r="HH143" s="295" t="s">
        <v>196</v>
      </c>
      <c r="HI143" s="295" t="s">
        <v>196</v>
      </c>
      <c r="HJ143" s="295" t="s">
        <v>196</v>
      </c>
      <c r="HK143" s="295" t="s">
        <v>196</v>
      </c>
      <c r="HL143" s="295" t="s">
        <v>196</v>
      </c>
      <c r="HM143" s="295" t="s">
        <v>196</v>
      </c>
      <c r="HN143" s="295" t="s">
        <v>196</v>
      </c>
      <c r="HO143" s="295" t="s">
        <v>196</v>
      </c>
      <c r="HP143" s="295" t="s">
        <v>196</v>
      </c>
      <c r="HQ143" s="295" t="s">
        <v>196</v>
      </c>
      <c r="HR143" s="295" t="s">
        <v>196</v>
      </c>
      <c r="HS143" s="295" t="s">
        <v>196</v>
      </c>
      <c r="HT143" s="295" t="s">
        <v>196</v>
      </c>
      <c r="HU143" s="295" t="s">
        <v>196</v>
      </c>
      <c r="HV143" s="295" t="s">
        <v>196</v>
      </c>
      <c r="HW143" s="295" t="s">
        <v>196</v>
      </c>
      <c r="HX143" s="295" t="s">
        <v>196</v>
      </c>
      <c r="HY143" s="295" t="s">
        <v>196</v>
      </c>
      <c r="HZ143" s="295" t="s">
        <v>196</v>
      </c>
      <c r="IA143" s="295"/>
      <c r="IB143" s="258"/>
      <c r="IE143" s="303">
        <f t="shared" si="8"/>
        <v>227</v>
      </c>
      <c r="IF143" s="303">
        <f t="shared" si="9"/>
        <v>224</v>
      </c>
      <c r="IG143" s="303">
        <f t="shared" si="10"/>
        <v>3</v>
      </c>
      <c r="IH143" s="303">
        <f t="shared" si="11"/>
        <v>0</v>
      </c>
    </row>
    <row r="144" spans="1:242" s="30" customFormat="1" x14ac:dyDescent="0.2">
      <c r="A144" s="292">
        <v>411</v>
      </c>
      <c r="B144" s="292" t="s">
        <v>2810</v>
      </c>
      <c r="C144" s="292"/>
      <c r="D144" s="292"/>
      <c r="E144" s="293">
        <v>39814</v>
      </c>
      <c r="F144" s="295" t="s">
        <v>196</v>
      </c>
      <c r="G144" s="295" t="s">
        <v>196</v>
      </c>
      <c r="H144" s="295" t="s">
        <v>196</v>
      </c>
      <c r="I144" s="295" t="s">
        <v>196</v>
      </c>
      <c r="J144" s="295" t="s">
        <v>196</v>
      </c>
      <c r="K144" s="295" t="s">
        <v>196</v>
      </c>
      <c r="L144" s="295" t="s">
        <v>196</v>
      </c>
      <c r="M144" s="295" t="s">
        <v>196</v>
      </c>
      <c r="N144" s="295" t="s">
        <v>196</v>
      </c>
      <c r="O144" s="295" t="s">
        <v>196</v>
      </c>
      <c r="P144" s="295" t="s">
        <v>196</v>
      </c>
      <c r="Q144" s="295" t="s">
        <v>196</v>
      </c>
      <c r="R144" s="295" t="s">
        <v>196</v>
      </c>
      <c r="S144" s="295" t="s">
        <v>196</v>
      </c>
      <c r="T144" s="295" t="s">
        <v>196</v>
      </c>
      <c r="U144" s="295" t="s">
        <v>196</v>
      </c>
      <c r="V144" s="295" t="s">
        <v>196</v>
      </c>
      <c r="W144" s="295" t="s">
        <v>196</v>
      </c>
      <c r="X144" s="295" t="s">
        <v>196</v>
      </c>
      <c r="Y144" s="295" t="s">
        <v>196</v>
      </c>
      <c r="Z144" s="295" t="s">
        <v>196</v>
      </c>
      <c r="AA144" s="295" t="s">
        <v>196</v>
      </c>
      <c r="AB144" s="295" t="s">
        <v>196</v>
      </c>
      <c r="AC144" s="295" t="s">
        <v>196</v>
      </c>
      <c r="AD144" s="295" t="s">
        <v>196</v>
      </c>
      <c r="AE144" s="295" t="s">
        <v>196</v>
      </c>
      <c r="AF144" s="295" t="s">
        <v>196</v>
      </c>
      <c r="AG144" s="295" t="s">
        <v>196</v>
      </c>
      <c r="AH144" s="295" t="s">
        <v>196</v>
      </c>
      <c r="AI144" s="295" t="s">
        <v>196</v>
      </c>
      <c r="AJ144" s="295" t="s">
        <v>196</v>
      </c>
      <c r="AK144" s="295" t="s">
        <v>196</v>
      </c>
      <c r="AL144" s="295" t="s">
        <v>196</v>
      </c>
      <c r="AM144" s="295" t="s">
        <v>196</v>
      </c>
      <c r="AN144" s="295" t="s">
        <v>196</v>
      </c>
      <c r="AO144" s="295" t="s">
        <v>196</v>
      </c>
      <c r="AP144" s="295" t="s">
        <v>196</v>
      </c>
      <c r="AQ144" s="295" t="s">
        <v>196</v>
      </c>
      <c r="AR144" s="295" t="s">
        <v>196</v>
      </c>
      <c r="AS144" s="295" t="s">
        <v>196</v>
      </c>
      <c r="AT144" s="295" t="s">
        <v>196</v>
      </c>
      <c r="AU144" s="295" t="s">
        <v>196</v>
      </c>
      <c r="AV144" s="295" t="s">
        <v>196</v>
      </c>
      <c r="AW144" s="295" t="s">
        <v>196</v>
      </c>
      <c r="AX144" s="295" t="s">
        <v>196</v>
      </c>
      <c r="AY144" s="295" t="s">
        <v>196</v>
      </c>
      <c r="AZ144" s="295" t="s">
        <v>196</v>
      </c>
      <c r="BA144" s="295" t="s">
        <v>196</v>
      </c>
      <c r="BB144" s="295" t="s">
        <v>196</v>
      </c>
      <c r="BC144" s="295" t="s">
        <v>196</v>
      </c>
      <c r="BD144" s="295" t="s">
        <v>196</v>
      </c>
      <c r="BE144" s="295" t="s">
        <v>196</v>
      </c>
      <c r="BF144" s="295" t="s">
        <v>196</v>
      </c>
      <c r="BG144" s="295" t="s">
        <v>196</v>
      </c>
      <c r="BH144" s="295" t="s">
        <v>196</v>
      </c>
      <c r="BI144" s="295" t="s">
        <v>196</v>
      </c>
      <c r="BJ144" s="295" t="s">
        <v>196</v>
      </c>
      <c r="BK144" s="295" t="s">
        <v>196</v>
      </c>
      <c r="BL144" s="295" t="s">
        <v>196</v>
      </c>
      <c r="BM144" s="295" t="s">
        <v>196</v>
      </c>
      <c r="BN144" s="295" t="s">
        <v>196</v>
      </c>
      <c r="BO144" s="295" t="s">
        <v>196</v>
      </c>
      <c r="BP144" s="295" t="s">
        <v>196</v>
      </c>
      <c r="BQ144" s="295" t="s">
        <v>196</v>
      </c>
      <c r="BR144" s="295" t="s">
        <v>196</v>
      </c>
      <c r="BS144" s="295" t="s">
        <v>196</v>
      </c>
      <c r="BT144" s="295" t="s">
        <v>196</v>
      </c>
      <c r="BU144" s="295" t="s">
        <v>196</v>
      </c>
      <c r="BV144" s="295" t="s">
        <v>196</v>
      </c>
      <c r="BW144" s="295" t="s">
        <v>196</v>
      </c>
      <c r="BX144" s="295" t="s">
        <v>196</v>
      </c>
      <c r="BY144" s="295" t="s">
        <v>196</v>
      </c>
      <c r="BZ144" s="295" t="s">
        <v>196</v>
      </c>
      <c r="CA144" s="295" t="s">
        <v>196</v>
      </c>
      <c r="CB144" s="295" t="s">
        <v>196</v>
      </c>
      <c r="CC144" s="295" t="s">
        <v>196</v>
      </c>
      <c r="CD144" s="295" t="s">
        <v>196</v>
      </c>
      <c r="CE144" s="295" t="s">
        <v>196</v>
      </c>
      <c r="CF144" s="295" t="s">
        <v>196</v>
      </c>
      <c r="CG144" s="295" t="s">
        <v>196</v>
      </c>
      <c r="CH144" s="295" t="s">
        <v>196</v>
      </c>
      <c r="CI144" s="295" t="s">
        <v>196</v>
      </c>
      <c r="CJ144" s="295" t="s">
        <v>196</v>
      </c>
      <c r="CK144" s="295" t="s">
        <v>196</v>
      </c>
      <c r="CL144" s="295" t="s">
        <v>196</v>
      </c>
      <c r="CM144" s="295" t="s">
        <v>196</v>
      </c>
      <c r="CN144" s="295" t="s">
        <v>196</v>
      </c>
      <c r="CO144" s="295" t="s">
        <v>196</v>
      </c>
      <c r="CP144" s="295" t="s">
        <v>196</v>
      </c>
      <c r="CQ144" s="295" t="s">
        <v>196</v>
      </c>
      <c r="CR144" s="295" t="s">
        <v>196</v>
      </c>
      <c r="CS144" s="295" t="s">
        <v>196</v>
      </c>
      <c r="CT144" s="295" t="s">
        <v>196</v>
      </c>
      <c r="CU144" s="295" t="s">
        <v>196</v>
      </c>
      <c r="CV144" s="295" t="s">
        <v>196</v>
      </c>
      <c r="CW144" s="295" t="s">
        <v>196</v>
      </c>
      <c r="CX144" s="295" t="s">
        <v>196</v>
      </c>
      <c r="CY144" s="295" t="s">
        <v>196</v>
      </c>
      <c r="CZ144" s="295" t="s">
        <v>196</v>
      </c>
      <c r="DA144" s="295" t="s">
        <v>196</v>
      </c>
      <c r="DB144" s="295" t="s">
        <v>196</v>
      </c>
      <c r="DC144" s="295" t="s">
        <v>196</v>
      </c>
      <c r="DD144" s="295" t="s">
        <v>196</v>
      </c>
      <c r="DE144" s="295" t="s">
        <v>196</v>
      </c>
      <c r="DF144" s="295" t="s">
        <v>196</v>
      </c>
      <c r="DG144" s="295" t="s">
        <v>196</v>
      </c>
      <c r="DH144" s="295" t="s">
        <v>196</v>
      </c>
      <c r="DI144" s="295" t="s">
        <v>196</v>
      </c>
      <c r="DJ144" s="295" t="s">
        <v>196</v>
      </c>
      <c r="DK144" s="295" t="s">
        <v>196</v>
      </c>
      <c r="DL144" s="295" t="s">
        <v>196</v>
      </c>
      <c r="DM144" s="295" t="s">
        <v>196</v>
      </c>
      <c r="DN144" s="295" t="s">
        <v>196</v>
      </c>
      <c r="DO144" s="295" t="s">
        <v>196</v>
      </c>
      <c r="DP144" s="295" t="s">
        <v>196</v>
      </c>
      <c r="DQ144" s="295" t="s">
        <v>196</v>
      </c>
      <c r="DR144" s="295" t="s">
        <v>196</v>
      </c>
      <c r="DS144" s="295" t="s">
        <v>196</v>
      </c>
      <c r="DT144" s="295" t="s">
        <v>196</v>
      </c>
      <c r="DU144" s="295" t="s">
        <v>196</v>
      </c>
      <c r="DV144" s="295" t="s">
        <v>196</v>
      </c>
      <c r="DW144" s="295" t="s">
        <v>196</v>
      </c>
      <c r="DX144" s="295" t="s">
        <v>196</v>
      </c>
      <c r="DY144" s="295" t="s">
        <v>196</v>
      </c>
      <c r="DZ144" s="295" t="s">
        <v>196</v>
      </c>
      <c r="EA144" s="295" t="s">
        <v>196</v>
      </c>
      <c r="EB144" s="295" t="s">
        <v>196</v>
      </c>
      <c r="EC144" s="295" t="s">
        <v>196</v>
      </c>
      <c r="ED144" s="295" t="s">
        <v>196</v>
      </c>
      <c r="EE144" s="295" t="s">
        <v>196</v>
      </c>
      <c r="EF144" s="295" t="s">
        <v>196</v>
      </c>
      <c r="EG144" s="295" t="s">
        <v>196</v>
      </c>
      <c r="EH144" s="295" t="s">
        <v>196</v>
      </c>
      <c r="EI144" s="295" t="s">
        <v>196</v>
      </c>
      <c r="EJ144" s="295" t="s">
        <v>196</v>
      </c>
      <c r="EK144" s="295" t="s">
        <v>196</v>
      </c>
      <c r="EL144" s="295" t="s">
        <v>196</v>
      </c>
      <c r="EM144" s="295" t="s">
        <v>196</v>
      </c>
      <c r="EN144" s="295" t="s">
        <v>196</v>
      </c>
      <c r="EO144" s="295" t="s">
        <v>196</v>
      </c>
      <c r="EP144" s="295" t="s">
        <v>195</v>
      </c>
      <c r="EQ144" s="295" t="s">
        <v>195</v>
      </c>
      <c r="ER144" s="295" t="s">
        <v>195</v>
      </c>
      <c r="ES144" s="295" t="s">
        <v>196</v>
      </c>
      <c r="ET144" s="295" t="s">
        <v>196</v>
      </c>
      <c r="EU144" s="295" t="s">
        <v>196</v>
      </c>
      <c r="EV144" s="295" t="s">
        <v>196</v>
      </c>
      <c r="EW144" s="295" t="s">
        <v>196</v>
      </c>
      <c r="EX144" s="295" t="s">
        <v>196</v>
      </c>
      <c r="EY144" s="295" t="s">
        <v>196</v>
      </c>
      <c r="EZ144" s="295" t="s">
        <v>196</v>
      </c>
      <c r="FA144" s="295" t="s">
        <v>196</v>
      </c>
      <c r="FB144" s="295" t="s">
        <v>196</v>
      </c>
      <c r="FC144" s="295" t="s">
        <v>196</v>
      </c>
      <c r="FD144" s="295" t="s">
        <v>196</v>
      </c>
      <c r="FE144" s="295" t="s">
        <v>196</v>
      </c>
      <c r="FF144" s="295" t="s">
        <v>196</v>
      </c>
      <c r="FG144" s="295" t="s">
        <v>196</v>
      </c>
      <c r="FH144" s="295" t="s">
        <v>196</v>
      </c>
      <c r="FI144" s="295" t="s">
        <v>196</v>
      </c>
      <c r="FJ144" s="295" t="s">
        <v>196</v>
      </c>
      <c r="FK144" s="295" t="s">
        <v>196</v>
      </c>
      <c r="FL144" s="295" t="s">
        <v>196</v>
      </c>
      <c r="FM144" s="295" t="s">
        <v>196</v>
      </c>
      <c r="FN144" s="295" t="s">
        <v>196</v>
      </c>
      <c r="FO144" s="295" t="s">
        <v>196</v>
      </c>
      <c r="FP144" s="295" t="s">
        <v>196</v>
      </c>
      <c r="FQ144" s="295" t="s">
        <v>196</v>
      </c>
      <c r="FR144" s="295" t="s">
        <v>196</v>
      </c>
      <c r="FS144" s="295" t="s">
        <v>196</v>
      </c>
      <c r="FT144" s="295" t="s">
        <v>196</v>
      </c>
      <c r="FU144" s="295" t="s">
        <v>196</v>
      </c>
      <c r="FV144" s="295" t="s">
        <v>196</v>
      </c>
      <c r="FW144" s="295" t="s">
        <v>196</v>
      </c>
      <c r="FX144" s="295" t="s">
        <v>196</v>
      </c>
      <c r="FY144" s="295" t="s">
        <v>196</v>
      </c>
      <c r="FZ144" s="295" t="s">
        <v>196</v>
      </c>
      <c r="GA144" s="295" t="s">
        <v>196</v>
      </c>
      <c r="GB144" s="295" t="s">
        <v>196</v>
      </c>
      <c r="GC144" s="295" t="s">
        <v>196</v>
      </c>
      <c r="GD144" s="295" t="s">
        <v>196</v>
      </c>
      <c r="GE144" s="295" t="s">
        <v>196</v>
      </c>
      <c r="GF144" s="295" t="s">
        <v>196</v>
      </c>
      <c r="GG144" s="295" t="s">
        <v>196</v>
      </c>
      <c r="GH144" s="295" t="s">
        <v>196</v>
      </c>
      <c r="GI144" s="295" t="s">
        <v>196</v>
      </c>
      <c r="GJ144" s="295" t="s">
        <v>196</v>
      </c>
      <c r="GK144" s="295" t="s">
        <v>196</v>
      </c>
      <c r="GL144" s="295" t="s">
        <v>196</v>
      </c>
      <c r="GM144" s="295" t="s">
        <v>196</v>
      </c>
      <c r="GN144" s="295"/>
      <c r="GO144" s="295"/>
      <c r="GP144" s="295" t="s">
        <v>196</v>
      </c>
      <c r="GQ144" s="295" t="s">
        <v>196</v>
      </c>
      <c r="GR144" s="295" t="s">
        <v>196</v>
      </c>
      <c r="GS144" s="295" t="s">
        <v>196</v>
      </c>
      <c r="GT144" s="295" t="s">
        <v>196</v>
      </c>
      <c r="GU144" s="295" t="s">
        <v>196</v>
      </c>
      <c r="GV144" s="295" t="s">
        <v>196</v>
      </c>
      <c r="GW144" s="295" t="s">
        <v>196</v>
      </c>
      <c r="GX144" s="295" t="s">
        <v>196</v>
      </c>
      <c r="GY144" s="295" t="s">
        <v>196</v>
      </c>
      <c r="GZ144" s="295" t="s">
        <v>196</v>
      </c>
      <c r="HA144" s="295" t="s">
        <v>196</v>
      </c>
      <c r="HB144" s="295" t="s">
        <v>196</v>
      </c>
      <c r="HC144" s="295" t="s">
        <v>196</v>
      </c>
      <c r="HD144" s="295" t="s">
        <v>196</v>
      </c>
      <c r="HE144" s="295" t="s">
        <v>196</v>
      </c>
      <c r="HF144" s="295" t="s">
        <v>196</v>
      </c>
      <c r="HG144" s="295" t="s">
        <v>196</v>
      </c>
      <c r="HH144" s="295" t="s">
        <v>196</v>
      </c>
      <c r="HI144" s="295" t="s">
        <v>196</v>
      </c>
      <c r="HJ144" s="295" t="s">
        <v>196</v>
      </c>
      <c r="HK144" s="295" t="s">
        <v>196</v>
      </c>
      <c r="HL144" s="295" t="s">
        <v>196</v>
      </c>
      <c r="HM144" s="295" t="s">
        <v>196</v>
      </c>
      <c r="HN144" s="295" t="s">
        <v>196</v>
      </c>
      <c r="HO144" s="295" t="s">
        <v>196</v>
      </c>
      <c r="HP144" s="295" t="s">
        <v>196</v>
      </c>
      <c r="HQ144" s="295" t="s">
        <v>196</v>
      </c>
      <c r="HR144" s="295" t="s">
        <v>196</v>
      </c>
      <c r="HS144" s="295" t="s">
        <v>196</v>
      </c>
      <c r="HT144" s="295" t="s">
        <v>196</v>
      </c>
      <c r="HU144" s="295" t="s">
        <v>196</v>
      </c>
      <c r="HV144" s="295" t="s">
        <v>196</v>
      </c>
      <c r="HW144" s="295" t="s">
        <v>196</v>
      </c>
      <c r="HX144" s="295" t="s">
        <v>196</v>
      </c>
      <c r="HY144" s="295" t="s">
        <v>196</v>
      </c>
      <c r="HZ144" s="295" t="s">
        <v>196</v>
      </c>
      <c r="IA144" s="295"/>
      <c r="IB144" s="258"/>
      <c r="IE144" s="303">
        <f t="shared" si="8"/>
        <v>227</v>
      </c>
      <c r="IF144" s="303">
        <f t="shared" si="9"/>
        <v>224</v>
      </c>
      <c r="IG144" s="303">
        <f t="shared" si="10"/>
        <v>3</v>
      </c>
      <c r="IH144" s="303">
        <f t="shared" si="11"/>
        <v>0</v>
      </c>
    </row>
    <row r="145" spans="1:242" s="30" customFormat="1" x14ac:dyDescent="0.2">
      <c r="A145" s="292">
        <v>412</v>
      </c>
      <c r="B145" s="292" t="s">
        <v>2811</v>
      </c>
      <c r="C145" s="292"/>
      <c r="D145" s="292"/>
      <c r="E145" s="293">
        <v>39814</v>
      </c>
      <c r="F145" s="295" t="s">
        <v>196</v>
      </c>
      <c r="G145" s="295" t="s">
        <v>196</v>
      </c>
      <c r="H145" s="295" t="s">
        <v>196</v>
      </c>
      <c r="I145" s="295" t="s">
        <v>196</v>
      </c>
      <c r="J145" s="295" t="s">
        <v>196</v>
      </c>
      <c r="K145" s="295" t="s">
        <v>196</v>
      </c>
      <c r="L145" s="295" t="s">
        <v>196</v>
      </c>
      <c r="M145" s="295" t="s">
        <v>196</v>
      </c>
      <c r="N145" s="295" t="s">
        <v>196</v>
      </c>
      <c r="O145" s="295" t="s">
        <v>196</v>
      </c>
      <c r="P145" s="295" t="s">
        <v>196</v>
      </c>
      <c r="Q145" s="295" t="s">
        <v>196</v>
      </c>
      <c r="R145" s="295" t="s">
        <v>196</v>
      </c>
      <c r="S145" s="295" t="s">
        <v>196</v>
      </c>
      <c r="T145" s="295" t="s">
        <v>196</v>
      </c>
      <c r="U145" s="295" t="s">
        <v>196</v>
      </c>
      <c r="V145" s="295" t="s">
        <v>196</v>
      </c>
      <c r="W145" s="295" t="s">
        <v>196</v>
      </c>
      <c r="X145" s="295" t="s">
        <v>196</v>
      </c>
      <c r="Y145" s="295" t="s">
        <v>196</v>
      </c>
      <c r="Z145" s="295" t="s">
        <v>196</v>
      </c>
      <c r="AA145" s="295" t="s">
        <v>196</v>
      </c>
      <c r="AB145" s="295" t="s">
        <v>196</v>
      </c>
      <c r="AC145" s="295" t="s">
        <v>196</v>
      </c>
      <c r="AD145" s="295" t="s">
        <v>196</v>
      </c>
      <c r="AE145" s="295" t="s">
        <v>196</v>
      </c>
      <c r="AF145" s="295" t="s">
        <v>196</v>
      </c>
      <c r="AG145" s="295" t="s">
        <v>196</v>
      </c>
      <c r="AH145" s="295" t="s">
        <v>196</v>
      </c>
      <c r="AI145" s="295" t="s">
        <v>196</v>
      </c>
      <c r="AJ145" s="295" t="s">
        <v>196</v>
      </c>
      <c r="AK145" s="295" t="s">
        <v>196</v>
      </c>
      <c r="AL145" s="295" t="s">
        <v>196</v>
      </c>
      <c r="AM145" s="295" t="s">
        <v>196</v>
      </c>
      <c r="AN145" s="295" t="s">
        <v>196</v>
      </c>
      <c r="AO145" s="295" t="s">
        <v>196</v>
      </c>
      <c r="AP145" s="295" t="s">
        <v>196</v>
      </c>
      <c r="AQ145" s="295" t="s">
        <v>196</v>
      </c>
      <c r="AR145" s="295" t="s">
        <v>196</v>
      </c>
      <c r="AS145" s="295" t="s">
        <v>196</v>
      </c>
      <c r="AT145" s="295" t="s">
        <v>196</v>
      </c>
      <c r="AU145" s="295" t="s">
        <v>196</v>
      </c>
      <c r="AV145" s="295" t="s">
        <v>196</v>
      </c>
      <c r="AW145" s="295" t="s">
        <v>196</v>
      </c>
      <c r="AX145" s="295" t="s">
        <v>196</v>
      </c>
      <c r="AY145" s="295" t="s">
        <v>196</v>
      </c>
      <c r="AZ145" s="295" t="s">
        <v>196</v>
      </c>
      <c r="BA145" s="295" t="s">
        <v>196</v>
      </c>
      <c r="BB145" s="295" t="s">
        <v>196</v>
      </c>
      <c r="BC145" s="295" t="s">
        <v>196</v>
      </c>
      <c r="BD145" s="295" t="s">
        <v>196</v>
      </c>
      <c r="BE145" s="295" t="s">
        <v>196</v>
      </c>
      <c r="BF145" s="295" t="s">
        <v>196</v>
      </c>
      <c r="BG145" s="295" t="s">
        <v>196</v>
      </c>
      <c r="BH145" s="295" t="s">
        <v>196</v>
      </c>
      <c r="BI145" s="295" t="s">
        <v>196</v>
      </c>
      <c r="BJ145" s="295" t="s">
        <v>196</v>
      </c>
      <c r="BK145" s="295" t="s">
        <v>196</v>
      </c>
      <c r="BL145" s="295" t="s">
        <v>196</v>
      </c>
      <c r="BM145" s="295" t="s">
        <v>196</v>
      </c>
      <c r="BN145" s="295" t="s">
        <v>196</v>
      </c>
      <c r="BO145" s="295" t="s">
        <v>196</v>
      </c>
      <c r="BP145" s="295" t="s">
        <v>196</v>
      </c>
      <c r="BQ145" s="295" t="s">
        <v>196</v>
      </c>
      <c r="BR145" s="295" t="s">
        <v>196</v>
      </c>
      <c r="BS145" s="295" t="s">
        <v>196</v>
      </c>
      <c r="BT145" s="295" t="s">
        <v>196</v>
      </c>
      <c r="BU145" s="295" t="s">
        <v>196</v>
      </c>
      <c r="BV145" s="295" t="s">
        <v>196</v>
      </c>
      <c r="BW145" s="295" t="s">
        <v>196</v>
      </c>
      <c r="BX145" s="295" t="s">
        <v>196</v>
      </c>
      <c r="BY145" s="295" t="s">
        <v>196</v>
      </c>
      <c r="BZ145" s="295" t="s">
        <v>196</v>
      </c>
      <c r="CA145" s="295" t="s">
        <v>196</v>
      </c>
      <c r="CB145" s="295" t="s">
        <v>196</v>
      </c>
      <c r="CC145" s="295" t="s">
        <v>196</v>
      </c>
      <c r="CD145" s="295" t="s">
        <v>196</v>
      </c>
      <c r="CE145" s="295" t="s">
        <v>196</v>
      </c>
      <c r="CF145" s="295" t="s">
        <v>196</v>
      </c>
      <c r="CG145" s="295" t="s">
        <v>196</v>
      </c>
      <c r="CH145" s="295" t="s">
        <v>196</v>
      </c>
      <c r="CI145" s="295" t="s">
        <v>196</v>
      </c>
      <c r="CJ145" s="295" t="s">
        <v>196</v>
      </c>
      <c r="CK145" s="295" t="s">
        <v>196</v>
      </c>
      <c r="CL145" s="295" t="s">
        <v>196</v>
      </c>
      <c r="CM145" s="295" t="s">
        <v>196</v>
      </c>
      <c r="CN145" s="295" t="s">
        <v>196</v>
      </c>
      <c r="CO145" s="295" t="s">
        <v>196</v>
      </c>
      <c r="CP145" s="295" t="s">
        <v>196</v>
      </c>
      <c r="CQ145" s="295" t="s">
        <v>196</v>
      </c>
      <c r="CR145" s="295" t="s">
        <v>196</v>
      </c>
      <c r="CS145" s="295" t="s">
        <v>196</v>
      </c>
      <c r="CT145" s="295" t="s">
        <v>196</v>
      </c>
      <c r="CU145" s="295" t="s">
        <v>196</v>
      </c>
      <c r="CV145" s="295" t="s">
        <v>196</v>
      </c>
      <c r="CW145" s="295" t="s">
        <v>196</v>
      </c>
      <c r="CX145" s="295" t="s">
        <v>196</v>
      </c>
      <c r="CY145" s="295" t="s">
        <v>196</v>
      </c>
      <c r="CZ145" s="295" t="s">
        <v>196</v>
      </c>
      <c r="DA145" s="295" t="s">
        <v>196</v>
      </c>
      <c r="DB145" s="295" t="s">
        <v>196</v>
      </c>
      <c r="DC145" s="295" t="s">
        <v>196</v>
      </c>
      <c r="DD145" s="295" t="s">
        <v>196</v>
      </c>
      <c r="DE145" s="295" t="s">
        <v>196</v>
      </c>
      <c r="DF145" s="295" t="s">
        <v>196</v>
      </c>
      <c r="DG145" s="295" t="s">
        <v>196</v>
      </c>
      <c r="DH145" s="295" t="s">
        <v>196</v>
      </c>
      <c r="DI145" s="295" t="s">
        <v>196</v>
      </c>
      <c r="DJ145" s="295" t="s">
        <v>196</v>
      </c>
      <c r="DK145" s="295" t="s">
        <v>196</v>
      </c>
      <c r="DL145" s="295" t="s">
        <v>196</v>
      </c>
      <c r="DM145" s="295" t="s">
        <v>196</v>
      </c>
      <c r="DN145" s="295" t="s">
        <v>196</v>
      </c>
      <c r="DO145" s="295" t="s">
        <v>196</v>
      </c>
      <c r="DP145" s="295" t="s">
        <v>196</v>
      </c>
      <c r="DQ145" s="295" t="s">
        <v>196</v>
      </c>
      <c r="DR145" s="295" t="s">
        <v>196</v>
      </c>
      <c r="DS145" s="295" t="s">
        <v>196</v>
      </c>
      <c r="DT145" s="295" t="s">
        <v>196</v>
      </c>
      <c r="DU145" s="295" t="s">
        <v>196</v>
      </c>
      <c r="DV145" s="295" t="s">
        <v>196</v>
      </c>
      <c r="DW145" s="295" t="s">
        <v>196</v>
      </c>
      <c r="DX145" s="295" t="s">
        <v>196</v>
      </c>
      <c r="DY145" s="295" t="s">
        <v>196</v>
      </c>
      <c r="DZ145" s="295" t="s">
        <v>196</v>
      </c>
      <c r="EA145" s="295" t="s">
        <v>196</v>
      </c>
      <c r="EB145" s="295" t="s">
        <v>196</v>
      </c>
      <c r="EC145" s="295" t="s">
        <v>196</v>
      </c>
      <c r="ED145" s="295" t="s">
        <v>196</v>
      </c>
      <c r="EE145" s="295" t="s">
        <v>196</v>
      </c>
      <c r="EF145" s="295" t="s">
        <v>196</v>
      </c>
      <c r="EG145" s="295" t="s">
        <v>196</v>
      </c>
      <c r="EH145" s="295" t="s">
        <v>196</v>
      </c>
      <c r="EI145" s="295" t="s">
        <v>196</v>
      </c>
      <c r="EJ145" s="295" t="s">
        <v>196</v>
      </c>
      <c r="EK145" s="295" t="s">
        <v>196</v>
      </c>
      <c r="EL145" s="295" t="s">
        <v>196</v>
      </c>
      <c r="EM145" s="295" t="s">
        <v>196</v>
      </c>
      <c r="EN145" s="295" t="s">
        <v>196</v>
      </c>
      <c r="EO145" s="295" t="s">
        <v>196</v>
      </c>
      <c r="EP145" s="295" t="s">
        <v>195</v>
      </c>
      <c r="EQ145" s="295" t="s">
        <v>195</v>
      </c>
      <c r="ER145" s="295" t="s">
        <v>195</v>
      </c>
      <c r="ES145" s="295" t="s">
        <v>196</v>
      </c>
      <c r="ET145" s="295" t="s">
        <v>196</v>
      </c>
      <c r="EU145" s="295" t="s">
        <v>196</v>
      </c>
      <c r="EV145" s="295" t="s">
        <v>196</v>
      </c>
      <c r="EW145" s="295" t="s">
        <v>196</v>
      </c>
      <c r="EX145" s="295" t="s">
        <v>196</v>
      </c>
      <c r="EY145" s="295" t="s">
        <v>196</v>
      </c>
      <c r="EZ145" s="295" t="s">
        <v>196</v>
      </c>
      <c r="FA145" s="295" t="s">
        <v>196</v>
      </c>
      <c r="FB145" s="295" t="s">
        <v>196</v>
      </c>
      <c r="FC145" s="295" t="s">
        <v>196</v>
      </c>
      <c r="FD145" s="295" t="s">
        <v>196</v>
      </c>
      <c r="FE145" s="295" t="s">
        <v>196</v>
      </c>
      <c r="FF145" s="295" t="s">
        <v>196</v>
      </c>
      <c r="FG145" s="295" t="s">
        <v>196</v>
      </c>
      <c r="FH145" s="295" t="s">
        <v>196</v>
      </c>
      <c r="FI145" s="295" t="s">
        <v>196</v>
      </c>
      <c r="FJ145" s="295" t="s">
        <v>196</v>
      </c>
      <c r="FK145" s="295" t="s">
        <v>196</v>
      </c>
      <c r="FL145" s="295" t="s">
        <v>196</v>
      </c>
      <c r="FM145" s="295" t="s">
        <v>196</v>
      </c>
      <c r="FN145" s="295" t="s">
        <v>196</v>
      </c>
      <c r="FO145" s="295" t="s">
        <v>196</v>
      </c>
      <c r="FP145" s="295" t="s">
        <v>196</v>
      </c>
      <c r="FQ145" s="295" t="s">
        <v>196</v>
      </c>
      <c r="FR145" s="295" t="s">
        <v>196</v>
      </c>
      <c r="FS145" s="295" t="s">
        <v>196</v>
      </c>
      <c r="FT145" s="295" t="s">
        <v>196</v>
      </c>
      <c r="FU145" s="295" t="s">
        <v>196</v>
      </c>
      <c r="FV145" s="295" t="s">
        <v>196</v>
      </c>
      <c r="FW145" s="295" t="s">
        <v>196</v>
      </c>
      <c r="FX145" s="295" t="s">
        <v>196</v>
      </c>
      <c r="FY145" s="295" t="s">
        <v>196</v>
      </c>
      <c r="FZ145" s="295" t="s">
        <v>196</v>
      </c>
      <c r="GA145" s="295" t="s">
        <v>196</v>
      </c>
      <c r="GB145" s="295" t="s">
        <v>196</v>
      </c>
      <c r="GC145" s="295" t="s">
        <v>196</v>
      </c>
      <c r="GD145" s="295" t="s">
        <v>196</v>
      </c>
      <c r="GE145" s="295" t="s">
        <v>196</v>
      </c>
      <c r="GF145" s="295" t="s">
        <v>196</v>
      </c>
      <c r="GG145" s="295" t="s">
        <v>196</v>
      </c>
      <c r="GH145" s="295" t="s">
        <v>196</v>
      </c>
      <c r="GI145" s="295" t="s">
        <v>196</v>
      </c>
      <c r="GJ145" s="295" t="s">
        <v>196</v>
      </c>
      <c r="GK145" s="295" t="s">
        <v>196</v>
      </c>
      <c r="GL145" s="295" t="s">
        <v>196</v>
      </c>
      <c r="GM145" s="295" t="s">
        <v>196</v>
      </c>
      <c r="GN145" s="295"/>
      <c r="GO145" s="295"/>
      <c r="GP145" s="295" t="s">
        <v>196</v>
      </c>
      <c r="GQ145" s="295" t="s">
        <v>196</v>
      </c>
      <c r="GR145" s="295" t="s">
        <v>196</v>
      </c>
      <c r="GS145" s="295" t="s">
        <v>196</v>
      </c>
      <c r="GT145" s="295" t="s">
        <v>196</v>
      </c>
      <c r="GU145" s="295" t="s">
        <v>196</v>
      </c>
      <c r="GV145" s="295" t="s">
        <v>196</v>
      </c>
      <c r="GW145" s="295" t="s">
        <v>196</v>
      </c>
      <c r="GX145" s="295" t="s">
        <v>196</v>
      </c>
      <c r="GY145" s="295" t="s">
        <v>196</v>
      </c>
      <c r="GZ145" s="295" t="s">
        <v>196</v>
      </c>
      <c r="HA145" s="295" t="s">
        <v>196</v>
      </c>
      <c r="HB145" s="295" t="s">
        <v>196</v>
      </c>
      <c r="HC145" s="295" t="s">
        <v>196</v>
      </c>
      <c r="HD145" s="295" t="s">
        <v>196</v>
      </c>
      <c r="HE145" s="295" t="s">
        <v>196</v>
      </c>
      <c r="HF145" s="295" t="s">
        <v>196</v>
      </c>
      <c r="HG145" s="295" t="s">
        <v>196</v>
      </c>
      <c r="HH145" s="295" t="s">
        <v>196</v>
      </c>
      <c r="HI145" s="295" t="s">
        <v>196</v>
      </c>
      <c r="HJ145" s="295" t="s">
        <v>196</v>
      </c>
      <c r="HK145" s="295" t="s">
        <v>196</v>
      </c>
      <c r="HL145" s="295" t="s">
        <v>196</v>
      </c>
      <c r="HM145" s="295" t="s">
        <v>196</v>
      </c>
      <c r="HN145" s="295" t="s">
        <v>196</v>
      </c>
      <c r="HO145" s="295" t="s">
        <v>196</v>
      </c>
      <c r="HP145" s="295" t="s">
        <v>196</v>
      </c>
      <c r="HQ145" s="295" t="s">
        <v>196</v>
      </c>
      <c r="HR145" s="295" t="s">
        <v>196</v>
      </c>
      <c r="HS145" s="295" t="s">
        <v>196</v>
      </c>
      <c r="HT145" s="295" t="s">
        <v>196</v>
      </c>
      <c r="HU145" s="295" t="s">
        <v>196</v>
      </c>
      <c r="HV145" s="295" t="s">
        <v>196</v>
      </c>
      <c r="HW145" s="295" t="s">
        <v>196</v>
      </c>
      <c r="HX145" s="295" t="s">
        <v>196</v>
      </c>
      <c r="HY145" s="295" t="s">
        <v>196</v>
      </c>
      <c r="HZ145" s="295" t="s">
        <v>196</v>
      </c>
      <c r="IA145" s="295"/>
      <c r="IB145" s="258"/>
      <c r="IE145" s="303">
        <f t="shared" si="8"/>
        <v>227</v>
      </c>
      <c r="IF145" s="303">
        <f t="shared" si="9"/>
        <v>224</v>
      </c>
      <c r="IG145" s="303">
        <f t="shared" si="10"/>
        <v>3</v>
      </c>
      <c r="IH145" s="303">
        <f t="shared" si="11"/>
        <v>0</v>
      </c>
    </row>
    <row r="146" spans="1:242" s="30" customFormat="1" x14ac:dyDescent="0.2">
      <c r="A146" s="292">
        <v>413</v>
      </c>
      <c r="B146" s="292" t="s">
        <v>2812</v>
      </c>
      <c r="C146" s="292"/>
      <c r="D146" s="292"/>
      <c r="E146" s="293">
        <v>39814</v>
      </c>
      <c r="F146" s="295" t="s">
        <v>196</v>
      </c>
      <c r="G146" s="295" t="s">
        <v>196</v>
      </c>
      <c r="H146" s="295" t="s">
        <v>196</v>
      </c>
      <c r="I146" s="295" t="s">
        <v>196</v>
      </c>
      <c r="J146" s="295" t="s">
        <v>196</v>
      </c>
      <c r="K146" s="295" t="s">
        <v>196</v>
      </c>
      <c r="L146" s="295" t="s">
        <v>196</v>
      </c>
      <c r="M146" s="295" t="s">
        <v>196</v>
      </c>
      <c r="N146" s="295" t="s">
        <v>196</v>
      </c>
      <c r="O146" s="295" t="s">
        <v>196</v>
      </c>
      <c r="P146" s="295" t="s">
        <v>196</v>
      </c>
      <c r="Q146" s="295" t="s">
        <v>196</v>
      </c>
      <c r="R146" s="295" t="s">
        <v>196</v>
      </c>
      <c r="S146" s="295" t="s">
        <v>196</v>
      </c>
      <c r="T146" s="295" t="s">
        <v>196</v>
      </c>
      <c r="U146" s="295" t="s">
        <v>196</v>
      </c>
      <c r="V146" s="295" t="s">
        <v>196</v>
      </c>
      <c r="W146" s="295" t="s">
        <v>196</v>
      </c>
      <c r="X146" s="295" t="s">
        <v>196</v>
      </c>
      <c r="Y146" s="295" t="s">
        <v>196</v>
      </c>
      <c r="Z146" s="295" t="s">
        <v>196</v>
      </c>
      <c r="AA146" s="295" t="s">
        <v>196</v>
      </c>
      <c r="AB146" s="295" t="s">
        <v>196</v>
      </c>
      <c r="AC146" s="295" t="s">
        <v>196</v>
      </c>
      <c r="AD146" s="295" t="s">
        <v>196</v>
      </c>
      <c r="AE146" s="295" t="s">
        <v>196</v>
      </c>
      <c r="AF146" s="295" t="s">
        <v>196</v>
      </c>
      <c r="AG146" s="295" t="s">
        <v>196</v>
      </c>
      <c r="AH146" s="295" t="s">
        <v>196</v>
      </c>
      <c r="AI146" s="295" t="s">
        <v>196</v>
      </c>
      <c r="AJ146" s="295" t="s">
        <v>196</v>
      </c>
      <c r="AK146" s="295" t="s">
        <v>196</v>
      </c>
      <c r="AL146" s="295" t="s">
        <v>196</v>
      </c>
      <c r="AM146" s="295" t="s">
        <v>196</v>
      </c>
      <c r="AN146" s="295" t="s">
        <v>196</v>
      </c>
      <c r="AO146" s="295" t="s">
        <v>196</v>
      </c>
      <c r="AP146" s="295" t="s">
        <v>196</v>
      </c>
      <c r="AQ146" s="295" t="s">
        <v>196</v>
      </c>
      <c r="AR146" s="295" t="s">
        <v>196</v>
      </c>
      <c r="AS146" s="295" t="s">
        <v>196</v>
      </c>
      <c r="AT146" s="295" t="s">
        <v>196</v>
      </c>
      <c r="AU146" s="295" t="s">
        <v>196</v>
      </c>
      <c r="AV146" s="295" t="s">
        <v>196</v>
      </c>
      <c r="AW146" s="295" t="s">
        <v>196</v>
      </c>
      <c r="AX146" s="295" t="s">
        <v>196</v>
      </c>
      <c r="AY146" s="295" t="s">
        <v>196</v>
      </c>
      <c r="AZ146" s="295" t="s">
        <v>196</v>
      </c>
      <c r="BA146" s="295" t="s">
        <v>196</v>
      </c>
      <c r="BB146" s="295" t="s">
        <v>196</v>
      </c>
      <c r="BC146" s="295" t="s">
        <v>196</v>
      </c>
      <c r="BD146" s="295" t="s">
        <v>196</v>
      </c>
      <c r="BE146" s="295" t="s">
        <v>196</v>
      </c>
      <c r="BF146" s="295" t="s">
        <v>196</v>
      </c>
      <c r="BG146" s="295" t="s">
        <v>196</v>
      </c>
      <c r="BH146" s="295" t="s">
        <v>196</v>
      </c>
      <c r="BI146" s="295" t="s">
        <v>196</v>
      </c>
      <c r="BJ146" s="295" t="s">
        <v>196</v>
      </c>
      <c r="BK146" s="295" t="s">
        <v>196</v>
      </c>
      <c r="BL146" s="295" t="s">
        <v>196</v>
      </c>
      <c r="BM146" s="295" t="s">
        <v>196</v>
      </c>
      <c r="BN146" s="295" t="s">
        <v>196</v>
      </c>
      <c r="BO146" s="295" t="s">
        <v>196</v>
      </c>
      <c r="BP146" s="295" t="s">
        <v>196</v>
      </c>
      <c r="BQ146" s="295" t="s">
        <v>196</v>
      </c>
      <c r="BR146" s="295" t="s">
        <v>196</v>
      </c>
      <c r="BS146" s="295" t="s">
        <v>196</v>
      </c>
      <c r="BT146" s="295" t="s">
        <v>196</v>
      </c>
      <c r="BU146" s="295" t="s">
        <v>196</v>
      </c>
      <c r="BV146" s="295" t="s">
        <v>196</v>
      </c>
      <c r="BW146" s="295" t="s">
        <v>196</v>
      </c>
      <c r="BX146" s="295" t="s">
        <v>196</v>
      </c>
      <c r="BY146" s="295" t="s">
        <v>196</v>
      </c>
      <c r="BZ146" s="295" t="s">
        <v>196</v>
      </c>
      <c r="CA146" s="295" t="s">
        <v>196</v>
      </c>
      <c r="CB146" s="295" t="s">
        <v>196</v>
      </c>
      <c r="CC146" s="295" t="s">
        <v>196</v>
      </c>
      <c r="CD146" s="295" t="s">
        <v>196</v>
      </c>
      <c r="CE146" s="295" t="s">
        <v>196</v>
      </c>
      <c r="CF146" s="295" t="s">
        <v>196</v>
      </c>
      <c r="CG146" s="295" t="s">
        <v>196</v>
      </c>
      <c r="CH146" s="295" t="s">
        <v>196</v>
      </c>
      <c r="CI146" s="295" t="s">
        <v>196</v>
      </c>
      <c r="CJ146" s="295" t="s">
        <v>196</v>
      </c>
      <c r="CK146" s="295" t="s">
        <v>196</v>
      </c>
      <c r="CL146" s="295" t="s">
        <v>196</v>
      </c>
      <c r="CM146" s="295" t="s">
        <v>196</v>
      </c>
      <c r="CN146" s="295" t="s">
        <v>196</v>
      </c>
      <c r="CO146" s="295" t="s">
        <v>196</v>
      </c>
      <c r="CP146" s="295" t="s">
        <v>196</v>
      </c>
      <c r="CQ146" s="295" t="s">
        <v>196</v>
      </c>
      <c r="CR146" s="295" t="s">
        <v>196</v>
      </c>
      <c r="CS146" s="295" t="s">
        <v>196</v>
      </c>
      <c r="CT146" s="295" t="s">
        <v>196</v>
      </c>
      <c r="CU146" s="295" t="s">
        <v>196</v>
      </c>
      <c r="CV146" s="295" t="s">
        <v>196</v>
      </c>
      <c r="CW146" s="295" t="s">
        <v>196</v>
      </c>
      <c r="CX146" s="295" t="s">
        <v>196</v>
      </c>
      <c r="CY146" s="295" t="s">
        <v>196</v>
      </c>
      <c r="CZ146" s="295" t="s">
        <v>196</v>
      </c>
      <c r="DA146" s="295" t="s">
        <v>196</v>
      </c>
      <c r="DB146" s="295" t="s">
        <v>196</v>
      </c>
      <c r="DC146" s="295" t="s">
        <v>196</v>
      </c>
      <c r="DD146" s="295" t="s">
        <v>196</v>
      </c>
      <c r="DE146" s="295" t="s">
        <v>196</v>
      </c>
      <c r="DF146" s="295" t="s">
        <v>196</v>
      </c>
      <c r="DG146" s="295" t="s">
        <v>196</v>
      </c>
      <c r="DH146" s="295" t="s">
        <v>196</v>
      </c>
      <c r="DI146" s="295" t="s">
        <v>196</v>
      </c>
      <c r="DJ146" s="295" t="s">
        <v>196</v>
      </c>
      <c r="DK146" s="295" t="s">
        <v>196</v>
      </c>
      <c r="DL146" s="295" t="s">
        <v>196</v>
      </c>
      <c r="DM146" s="295" t="s">
        <v>196</v>
      </c>
      <c r="DN146" s="295" t="s">
        <v>196</v>
      </c>
      <c r="DO146" s="295" t="s">
        <v>196</v>
      </c>
      <c r="DP146" s="295" t="s">
        <v>196</v>
      </c>
      <c r="DQ146" s="295" t="s">
        <v>196</v>
      </c>
      <c r="DR146" s="295" t="s">
        <v>196</v>
      </c>
      <c r="DS146" s="295" t="s">
        <v>196</v>
      </c>
      <c r="DT146" s="295" t="s">
        <v>196</v>
      </c>
      <c r="DU146" s="295" t="s">
        <v>196</v>
      </c>
      <c r="DV146" s="295" t="s">
        <v>196</v>
      </c>
      <c r="DW146" s="295" t="s">
        <v>196</v>
      </c>
      <c r="DX146" s="295" t="s">
        <v>196</v>
      </c>
      <c r="DY146" s="295" t="s">
        <v>196</v>
      </c>
      <c r="DZ146" s="295" t="s">
        <v>196</v>
      </c>
      <c r="EA146" s="295" t="s">
        <v>196</v>
      </c>
      <c r="EB146" s="295" t="s">
        <v>196</v>
      </c>
      <c r="EC146" s="295" t="s">
        <v>196</v>
      </c>
      <c r="ED146" s="295" t="s">
        <v>196</v>
      </c>
      <c r="EE146" s="295" t="s">
        <v>196</v>
      </c>
      <c r="EF146" s="295" t="s">
        <v>196</v>
      </c>
      <c r="EG146" s="295" t="s">
        <v>196</v>
      </c>
      <c r="EH146" s="295" t="s">
        <v>196</v>
      </c>
      <c r="EI146" s="295" t="s">
        <v>196</v>
      </c>
      <c r="EJ146" s="295" t="s">
        <v>196</v>
      </c>
      <c r="EK146" s="295" t="s">
        <v>196</v>
      </c>
      <c r="EL146" s="295" t="s">
        <v>196</v>
      </c>
      <c r="EM146" s="295" t="s">
        <v>196</v>
      </c>
      <c r="EN146" s="295" t="s">
        <v>196</v>
      </c>
      <c r="EO146" s="295" t="s">
        <v>196</v>
      </c>
      <c r="EP146" s="295" t="s">
        <v>195</v>
      </c>
      <c r="EQ146" s="295" t="s">
        <v>195</v>
      </c>
      <c r="ER146" s="295" t="s">
        <v>195</v>
      </c>
      <c r="ES146" s="295" t="s">
        <v>196</v>
      </c>
      <c r="ET146" s="295" t="s">
        <v>196</v>
      </c>
      <c r="EU146" s="295" t="s">
        <v>196</v>
      </c>
      <c r="EV146" s="295" t="s">
        <v>196</v>
      </c>
      <c r="EW146" s="295" t="s">
        <v>196</v>
      </c>
      <c r="EX146" s="295" t="s">
        <v>196</v>
      </c>
      <c r="EY146" s="295" t="s">
        <v>196</v>
      </c>
      <c r="EZ146" s="295" t="s">
        <v>196</v>
      </c>
      <c r="FA146" s="295" t="s">
        <v>196</v>
      </c>
      <c r="FB146" s="295" t="s">
        <v>196</v>
      </c>
      <c r="FC146" s="295" t="s">
        <v>196</v>
      </c>
      <c r="FD146" s="295" t="s">
        <v>196</v>
      </c>
      <c r="FE146" s="295" t="s">
        <v>196</v>
      </c>
      <c r="FF146" s="295" t="s">
        <v>196</v>
      </c>
      <c r="FG146" s="295" t="s">
        <v>196</v>
      </c>
      <c r="FH146" s="295" t="s">
        <v>196</v>
      </c>
      <c r="FI146" s="295" t="s">
        <v>196</v>
      </c>
      <c r="FJ146" s="295" t="s">
        <v>196</v>
      </c>
      <c r="FK146" s="295" t="s">
        <v>196</v>
      </c>
      <c r="FL146" s="295" t="s">
        <v>196</v>
      </c>
      <c r="FM146" s="295" t="s">
        <v>196</v>
      </c>
      <c r="FN146" s="295" t="s">
        <v>196</v>
      </c>
      <c r="FO146" s="295" t="s">
        <v>196</v>
      </c>
      <c r="FP146" s="295" t="s">
        <v>196</v>
      </c>
      <c r="FQ146" s="295" t="s">
        <v>196</v>
      </c>
      <c r="FR146" s="295" t="s">
        <v>196</v>
      </c>
      <c r="FS146" s="295" t="s">
        <v>196</v>
      </c>
      <c r="FT146" s="295" t="s">
        <v>196</v>
      </c>
      <c r="FU146" s="295" t="s">
        <v>196</v>
      </c>
      <c r="FV146" s="295" t="s">
        <v>196</v>
      </c>
      <c r="FW146" s="295" t="s">
        <v>196</v>
      </c>
      <c r="FX146" s="295" t="s">
        <v>196</v>
      </c>
      <c r="FY146" s="295" t="s">
        <v>196</v>
      </c>
      <c r="FZ146" s="295" t="s">
        <v>196</v>
      </c>
      <c r="GA146" s="295" t="s">
        <v>196</v>
      </c>
      <c r="GB146" s="295" t="s">
        <v>196</v>
      </c>
      <c r="GC146" s="295" t="s">
        <v>196</v>
      </c>
      <c r="GD146" s="295" t="s">
        <v>196</v>
      </c>
      <c r="GE146" s="295" t="s">
        <v>196</v>
      </c>
      <c r="GF146" s="295" t="s">
        <v>196</v>
      </c>
      <c r="GG146" s="295" t="s">
        <v>196</v>
      </c>
      <c r="GH146" s="295" t="s">
        <v>196</v>
      </c>
      <c r="GI146" s="295" t="s">
        <v>196</v>
      </c>
      <c r="GJ146" s="295" t="s">
        <v>196</v>
      </c>
      <c r="GK146" s="295" t="s">
        <v>196</v>
      </c>
      <c r="GL146" s="295" t="s">
        <v>196</v>
      </c>
      <c r="GM146" s="295" t="s">
        <v>196</v>
      </c>
      <c r="GN146" s="295"/>
      <c r="GO146" s="295"/>
      <c r="GP146" s="295" t="s">
        <v>196</v>
      </c>
      <c r="GQ146" s="295" t="s">
        <v>196</v>
      </c>
      <c r="GR146" s="295" t="s">
        <v>196</v>
      </c>
      <c r="GS146" s="295" t="s">
        <v>196</v>
      </c>
      <c r="GT146" s="295" t="s">
        <v>196</v>
      </c>
      <c r="GU146" s="295" t="s">
        <v>196</v>
      </c>
      <c r="GV146" s="295" t="s">
        <v>196</v>
      </c>
      <c r="GW146" s="295" t="s">
        <v>196</v>
      </c>
      <c r="GX146" s="295" t="s">
        <v>196</v>
      </c>
      <c r="GY146" s="295" t="s">
        <v>196</v>
      </c>
      <c r="GZ146" s="295" t="s">
        <v>196</v>
      </c>
      <c r="HA146" s="295" t="s">
        <v>196</v>
      </c>
      <c r="HB146" s="295" t="s">
        <v>196</v>
      </c>
      <c r="HC146" s="295" t="s">
        <v>196</v>
      </c>
      <c r="HD146" s="295" t="s">
        <v>196</v>
      </c>
      <c r="HE146" s="295" t="s">
        <v>196</v>
      </c>
      <c r="HF146" s="295" t="s">
        <v>196</v>
      </c>
      <c r="HG146" s="295" t="s">
        <v>196</v>
      </c>
      <c r="HH146" s="295" t="s">
        <v>196</v>
      </c>
      <c r="HI146" s="295" t="s">
        <v>196</v>
      </c>
      <c r="HJ146" s="295" t="s">
        <v>196</v>
      </c>
      <c r="HK146" s="295" t="s">
        <v>196</v>
      </c>
      <c r="HL146" s="295" t="s">
        <v>196</v>
      </c>
      <c r="HM146" s="295" t="s">
        <v>196</v>
      </c>
      <c r="HN146" s="295" t="s">
        <v>196</v>
      </c>
      <c r="HO146" s="295" t="s">
        <v>196</v>
      </c>
      <c r="HP146" s="295" t="s">
        <v>196</v>
      </c>
      <c r="HQ146" s="295" t="s">
        <v>196</v>
      </c>
      <c r="HR146" s="295" t="s">
        <v>196</v>
      </c>
      <c r="HS146" s="295" t="s">
        <v>196</v>
      </c>
      <c r="HT146" s="295" t="s">
        <v>196</v>
      </c>
      <c r="HU146" s="295" t="s">
        <v>196</v>
      </c>
      <c r="HV146" s="295" t="s">
        <v>196</v>
      </c>
      <c r="HW146" s="295" t="s">
        <v>196</v>
      </c>
      <c r="HX146" s="295" t="s">
        <v>196</v>
      </c>
      <c r="HY146" s="295" t="s">
        <v>196</v>
      </c>
      <c r="HZ146" s="295" t="s">
        <v>196</v>
      </c>
      <c r="IA146" s="295"/>
      <c r="IB146" s="258"/>
      <c r="IE146" s="303">
        <f t="shared" si="8"/>
        <v>227</v>
      </c>
      <c r="IF146" s="303">
        <f t="shared" si="9"/>
        <v>224</v>
      </c>
      <c r="IG146" s="303">
        <f t="shared" si="10"/>
        <v>3</v>
      </c>
      <c r="IH146" s="303">
        <f t="shared" si="11"/>
        <v>0</v>
      </c>
    </row>
    <row r="147" spans="1:242" s="30" customFormat="1" x14ac:dyDescent="0.2">
      <c r="A147" s="292">
        <v>414</v>
      </c>
      <c r="B147" s="292" t="s">
        <v>2813</v>
      </c>
      <c r="C147" s="292"/>
      <c r="D147" s="292"/>
      <c r="E147" s="293">
        <v>39814</v>
      </c>
      <c r="F147" s="295" t="s">
        <v>196</v>
      </c>
      <c r="G147" s="295" t="s">
        <v>196</v>
      </c>
      <c r="H147" s="295" t="s">
        <v>196</v>
      </c>
      <c r="I147" s="295" t="s">
        <v>196</v>
      </c>
      <c r="J147" s="295" t="s">
        <v>196</v>
      </c>
      <c r="K147" s="295" t="s">
        <v>196</v>
      </c>
      <c r="L147" s="295" t="s">
        <v>196</v>
      </c>
      <c r="M147" s="295" t="s">
        <v>196</v>
      </c>
      <c r="N147" s="295" t="s">
        <v>196</v>
      </c>
      <c r="O147" s="295" t="s">
        <v>196</v>
      </c>
      <c r="P147" s="295" t="s">
        <v>196</v>
      </c>
      <c r="Q147" s="295" t="s">
        <v>196</v>
      </c>
      <c r="R147" s="295" t="s">
        <v>196</v>
      </c>
      <c r="S147" s="295" t="s">
        <v>196</v>
      </c>
      <c r="T147" s="295" t="s">
        <v>196</v>
      </c>
      <c r="U147" s="295" t="s">
        <v>196</v>
      </c>
      <c r="V147" s="295" t="s">
        <v>196</v>
      </c>
      <c r="W147" s="295" t="s">
        <v>196</v>
      </c>
      <c r="X147" s="295" t="s">
        <v>196</v>
      </c>
      <c r="Y147" s="295" t="s">
        <v>196</v>
      </c>
      <c r="Z147" s="295" t="s">
        <v>196</v>
      </c>
      <c r="AA147" s="295" t="s">
        <v>196</v>
      </c>
      <c r="AB147" s="295" t="s">
        <v>196</v>
      </c>
      <c r="AC147" s="295" t="s">
        <v>196</v>
      </c>
      <c r="AD147" s="295" t="s">
        <v>196</v>
      </c>
      <c r="AE147" s="295" t="s">
        <v>196</v>
      </c>
      <c r="AF147" s="295" t="s">
        <v>196</v>
      </c>
      <c r="AG147" s="295" t="s">
        <v>196</v>
      </c>
      <c r="AH147" s="295" t="s">
        <v>196</v>
      </c>
      <c r="AI147" s="295" t="s">
        <v>196</v>
      </c>
      <c r="AJ147" s="295" t="s">
        <v>196</v>
      </c>
      <c r="AK147" s="295" t="s">
        <v>196</v>
      </c>
      <c r="AL147" s="295" t="s">
        <v>196</v>
      </c>
      <c r="AM147" s="295" t="s">
        <v>196</v>
      </c>
      <c r="AN147" s="295" t="s">
        <v>196</v>
      </c>
      <c r="AO147" s="295" t="s">
        <v>196</v>
      </c>
      <c r="AP147" s="295" t="s">
        <v>196</v>
      </c>
      <c r="AQ147" s="295" t="s">
        <v>196</v>
      </c>
      <c r="AR147" s="295" t="s">
        <v>196</v>
      </c>
      <c r="AS147" s="295" t="s">
        <v>196</v>
      </c>
      <c r="AT147" s="295" t="s">
        <v>196</v>
      </c>
      <c r="AU147" s="295" t="s">
        <v>196</v>
      </c>
      <c r="AV147" s="295" t="s">
        <v>196</v>
      </c>
      <c r="AW147" s="295" t="s">
        <v>196</v>
      </c>
      <c r="AX147" s="295" t="s">
        <v>196</v>
      </c>
      <c r="AY147" s="295" t="s">
        <v>196</v>
      </c>
      <c r="AZ147" s="295" t="s">
        <v>196</v>
      </c>
      <c r="BA147" s="295" t="s">
        <v>196</v>
      </c>
      <c r="BB147" s="295" t="s">
        <v>196</v>
      </c>
      <c r="BC147" s="295" t="s">
        <v>196</v>
      </c>
      <c r="BD147" s="295" t="s">
        <v>196</v>
      </c>
      <c r="BE147" s="295" t="s">
        <v>196</v>
      </c>
      <c r="BF147" s="295" t="s">
        <v>196</v>
      </c>
      <c r="BG147" s="295" t="s">
        <v>196</v>
      </c>
      <c r="BH147" s="295" t="s">
        <v>196</v>
      </c>
      <c r="BI147" s="295" t="s">
        <v>196</v>
      </c>
      <c r="BJ147" s="295" t="s">
        <v>196</v>
      </c>
      <c r="BK147" s="295" t="s">
        <v>196</v>
      </c>
      <c r="BL147" s="295" t="s">
        <v>196</v>
      </c>
      <c r="BM147" s="295" t="s">
        <v>196</v>
      </c>
      <c r="BN147" s="295" t="s">
        <v>196</v>
      </c>
      <c r="BO147" s="295" t="s">
        <v>196</v>
      </c>
      <c r="BP147" s="295" t="s">
        <v>196</v>
      </c>
      <c r="BQ147" s="295" t="s">
        <v>196</v>
      </c>
      <c r="BR147" s="295" t="s">
        <v>196</v>
      </c>
      <c r="BS147" s="295" t="s">
        <v>196</v>
      </c>
      <c r="BT147" s="295" t="s">
        <v>196</v>
      </c>
      <c r="BU147" s="295" t="s">
        <v>196</v>
      </c>
      <c r="BV147" s="295" t="s">
        <v>196</v>
      </c>
      <c r="BW147" s="295" t="s">
        <v>196</v>
      </c>
      <c r="BX147" s="295" t="s">
        <v>196</v>
      </c>
      <c r="BY147" s="295" t="s">
        <v>196</v>
      </c>
      <c r="BZ147" s="295" t="s">
        <v>196</v>
      </c>
      <c r="CA147" s="295" t="s">
        <v>196</v>
      </c>
      <c r="CB147" s="295" t="s">
        <v>196</v>
      </c>
      <c r="CC147" s="295" t="s">
        <v>196</v>
      </c>
      <c r="CD147" s="295" t="s">
        <v>196</v>
      </c>
      <c r="CE147" s="295" t="s">
        <v>196</v>
      </c>
      <c r="CF147" s="295" t="s">
        <v>196</v>
      </c>
      <c r="CG147" s="295" t="s">
        <v>196</v>
      </c>
      <c r="CH147" s="295" t="s">
        <v>196</v>
      </c>
      <c r="CI147" s="295" t="s">
        <v>196</v>
      </c>
      <c r="CJ147" s="295" t="s">
        <v>196</v>
      </c>
      <c r="CK147" s="295" t="s">
        <v>196</v>
      </c>
      <c r="CL147" s="295" t="s">
        <v>196</v>
      </c>
      <c r="CM147" s="295" t="s">
        <v>196</v>
      </c>
      <c r="CN147" s="295" t="s">
        <v>196</v>
      </c>
      <c r="CO147" s="295" t="s">
        <v>196</v>
      </c>
      <c r="CP147" s="295" t="s">
        <v>196</v>
      </c>
      <c r="CQ147" s="295" t="s">
        <v>196</v>
      </c>
      <c r="CR147" s="295" t="s">
        <v>196</v>
      </c>
      <c r="CS147" s="295" t="s">
        <v>196</v>
      </c>
      <c r="CT147" s="295" t="s">
        <v>196</v>
      </c>
      <c r="CU147" s="295" t="s">
        <v>196</v>
      </c>
      <c r="CV147" s="295" t="s">
        <v>196</v>
      </c>
      <c r="CW147" s="295" t="s">
        <v>196</v>
      </c>
      <c r="CX147" s="295" t="s">
        <v>196</v>
      </c>
      <c r="CY147" s="295" t="s">
        <v>196</v>
      </c>
      <c r="CZ147" s="295" t="s">
        <v>196</v>
      </c>
      <c r="DA147" s="295" t="s">
        <v>196</v>
      </c>
      <c r="DB147" s="295" t="s">
        <v>196</v>
      </c>
      <c r="DC147" s="295" t="s">
        <v>196</v>
      </c>
      <c r="DD147" s="295" t="s">
        <v>196</v>
      </c>
      <c r="DE147" s="295" t="s">
        <v>196</v>
      </c>
      <c r="DF147" s="295" t="s">
        <v>196</v>
      </c>
      <c r="DG147" s="295" t="s">
        <v>196</v>
      </c>
      <c r="DH147" s="295" t="s">
        <v>196</v>
      </c>
      <c r="DI147" s="295" t="s">
        <v>196</v>
      </c>
      <c r="DJ147" s="295" t="s">
        <v>196</v>
      </c>
      <c r="DK147" s="295" t="s">
        <v>196</v>
      </c>
      <c r="DL147" s="295" t="s">
        <v>196</v>
      </c>
      <c r="DM147" s="295" t="s">
        <v>196</v>
      </c>
      <c r="DN147" s="295" t="s">
        <v>196</v>
      </c>
      <c r="DO147" s="295" t="s">
        <v>196</v>
      </c>
      <c r="DP147" s="295" t="s">
        <v>196</v>
      </c>
      <c r="DQ147" s="295" t="s">
        <v>196</v>
      </c>
      <c r="DR147" s="295" t="s">
        <v>196</v>
      </c>
      <c r="DS147" s="295" t="s">
        <v>196</v>
      </c>
      <c r="DT147" s="295" t="s">
        <v>196</v>
      </c>
      <c r="DU147" s="295" t="s">
        <v>196</v>
      </c>
      <c r="DV147" s="295" t="s">
        <v>196</v>
      </c>
      <c r="DW147" s="295" t="s">
        <v>196</v>
      </c>
      <c r="DX147" s="295" t="s">
        <v>196</v>
      </c>
      <c r="DY147" s="295" t="s">
        <v>196</v>
      </c>
      <c r="DZ147" s="295" t="s">
        <v>196</v>
      </c>
      <c r="EA147" s="295" t="s">
        <v>196</v>
      </c>
      <c r="EB147" s="295" t="s">
        <v>196</v>
      </c>
      <c r="EC147" s="295" t="s">
        <v>196</v>
      </c>
      <c r="ED147" s="295" t="s">
        <v>196</v>
      </c>
      <c r="EE147" s="295" t="s">
        <v>196</v>
      </c>
      <c r="EF147" s="295" t="s">
        <v>196</v>
      </c>
      <c r="EG147" s="295" t="s">
        <v>196</v>
      </c>
      <c r="EH147" s="295" t="s">
        <v>196</v>
      </c>
      <c r="EI147" s="295" t="s">
        <v>196</v>
      </c>
      <c r="EJ147" s="295" t="s">
        <v>196</v>
      </c>
      <c r="EK147" s="295" t="s">
        <v>196</v>
      </c>
      <c r="EL147" s="295" t="s">
        <v>196</v>
      </c>
      <c r="EM147" s="295" t="s">
        <v>196</v>
      </c>
      <c r="EN147" s="295" t="s">
        <v>196</v>
      </c>
      <c r="EO147" s="295" t="s">
        <v>196</v>
      </c>
      <c r="EP147" s="295" t="s">
        <v>195</v>
      </c>
      <c r="EQ147" s="295" t="s">
        <v>195</v>
      </c>
      <c r="ER147" s="295" t="s">
        <v>195</v>
      </c>
      <c r="ES147" s="295" t="s">
        <v>196</v>
      </c>
      <c r="ET147" s="295" t="s">
        <v>196</v>
      </c>
      <c r="EU147" s="295" t="s">
        <v>196</v>
      </c>
      <c r="EV147" s="295" t="s">
        <v>196</v>
      </c>
      <c r="EW147" s="295" t="s">
        <v>196</v>
      </c>
      <c r="EX147" s="295" t="s">
        <v>196</v>
      </c>
      <c r="EY147" s="295" t="s">
        <v>196</v>
      </c>
      <c r="EZ147" s="295" t="s">
        <v>196</v>
      </c>
      <c r="FA147" s="295" t="s">
        <v>196</v>
      </c>
      <c r="FB147" s="295" t="s">
        <v>196</v>
      </c>
      <c r="FC147" s="295" t="s">
        <v>196</v>
      </c>
      <c r="FD147" s="295" t="s">
        <v>196</v>
      </c>
      <c r="FE147" s="295" t="s">
        <v>196</v>
      </c>
      <c r="FF147" s="295" t="s">
        <v>196</v>
      </c>
      <c r="FG147" s="295" t="s">
        <v>196</v>
      </c>
      <c r="FH147" s="295" t="s">
        <v>196</v>
      </c>
      <c r="FI147" s="295" t="s">
        <v>196</v>
      </c>
      <c r="FJ147" s="295" t="s">
        <v>196</v>
      </c>
      <c r="FK147" s="295" t="s">
        <v>196</v>
      </c>
      <c r="FL147" s="295" t="s">
        <v>196</v>
      </c>
      <c r="FM147" s="295" t="s">
        <v>196</v>
      </c>
      <c r="FN147" s="295" t="s">
        <v>196</v>
      </c>
      <c r="FO147" s="295" t="s">
        <v>196</v>
      </c>
      <c r="FP147" s="295" t="s">
        <v>196</v>
      </c>
      <c r="FQ147" s="295" t="s">
        <v>196</v>
      </c>
      <c r="FR147" s="295" t="s">
        <v>196</v>
      </c>
      <c r="FS147" s="295" t="s">
        <v>196</v>
      </c>
      <c r="FT147" s="295" t="s">
        <v>196</v>
      </c>
      <c r="FU147" s="295" t="s">
        <v>196</v>
      </c>
      <c r="FV147" s="295" t="s">
        <v>196</v>
      </c>
      <c r="FW147" s="295" t="s">
        <v>196</v>
      </c>
      <c r="FX147" s="295" t="s">
        <v>196</v>
      </c>
      <c r="FY147" s="295" t="s">
        <v>196</v>
      </c>
      <c r="FZ147" s="295" t="s">
        <v>196</v>
      </c>
      <c r="GA147" s="295" t="s">
        <v>196</v>
      </c>
      <c r="GB147" s="295" t="s">
        <v>196</v>
      </c>
      <c r="GC147" s="295" t="s">
        <v>196</v>
      </c>
      <c r="GD147" s="295" t="s">
        <v>196</v>
      </c>
      <c r="GE147" s="295" t="s">
        <v>196</v>
      </c>
      <c r="GF147" s="295" t="s">
        <v>196</v>
      </c>
      <c r="GG147" s="295" t="s">
        <v>196</v>
      </c>
      <c r="GH147" s="295" t="s">
        <v>196</v>
      </c>
      <c r="GI147" s="295" t="s">
        <v>196</v>
      </c>
      <c r="GJ147" s="295" t="s">
        <v>196</v>
      </c>
      <c r="GK147" s="295" t="s">
        <v>196</v>
      </c>
      <c r="GL147" s="295" t="s">
        <v>196</v>
      </c>
      <c r="GM147" s="295" t="s">
        <v>196</v>
      </c>
      <c r="GN147" s="295"/>
      <c r="GO147" s="295"/>
      <c r="GP147" s="295" t="s">
        <v>196</v>
      </c>
      <c r="GQ147" s="295" t="s">
        <v>196</v>
      </c>
      <c r="GR147" s="295" t="s">
        <v>196</v>
      </c>
      <c r="GS147" s="295" t="s">
        <v>196</v>
      </c>
      <c r="GT147" s="295" t="s">
        <v>196</v>
      </c>
      <c r="GU147" s="295" t="s">
        <v>196</v>
      </c>
      <c r="GV147" s="295" t="s">
        <v>196</v>
      </c>
      <c r="GW147" s="295" t="s">
        <v>196</v>
      </c>
      <c r="GX147" s="295" t="s">
        <v>196</v>
      </c>
      <c r="GY147" s="295" t="s">
        <v>196</v>
      </c>
      <c r="GZ147" s="295" t="s">
        <v>196</v>
      </c>
      <c r="HA147" s="295" t="s">
        <v>196</v>
      </c>
      <c r="HB147" s="295" t="s">
        <v>196</v>
      </c>
      <c r="HC147" s="295" t="s">
        <v>196</v>
      </c>
      <c r="HD147" s="295" t="s">
        <v>196</v>
      </c>
      <c r="HE147" s="295" t="s">
        <v>196</v>
      </c>
      <c r="HF147" s="295" t="s">
        <v>196</v>
      </c>
      <c r="HG147" s="295" t="s">
        <v>196</v>
      </c>
      <c r="HH147" s="295" t="s">
        <v>196</v>
      </c>
      <c r="HI147" s="295" t="s">
        <v>196</v>
      </c>
      <c r="HJ147" s="295" t="s">
        <v>196</v>
      </c>
      <c r="HK147" s="295" t="s">
        <v>196</v>
      </c>
      <c r="HL147" s="295" t="s">
        <v>196</v>
      </c>
      <c r="HM147" s="295" t="s">
        <v>196</v>
      </c>
      <c r="HN147" s="295" t="s">
        <v>196</v>
      </c>
      <c r="HO147" s="295" t="s">
        <v>196</v>
      </c>
      <c r="HP147" s="295" t="s">
        <v>196</v>
      </c>
      <c r="HQ147" s="295" t="s">
        <v>196</v>
      </c>
      <c r="HR147" s="295" t="s">
        <v>196</v>
      </c>
      <c r="HS147" s="295" t="s">
        <v>196</v>
      </c>
      <c r="HT147" s="295" t="s">
        <v>196</v>
      </c>
      <c r="HU147" s="295" t="s">
        <v>196</v>
      </c>
      <c r="HV147" s="295" t="s">
        <v>196</v>
      </c>
      <c r="HW147" s="295" t="s">
        <v>196</v>
      </c>
      <c r="HX147" s="295" t="s">
        <v>196</v>
      </c>
      <c r="HY147" s="295" t="s">
        <v>196</v>
      </c>
      <c r="HZ147" s="295" t="s">
        <v>196</v>
      </c>
      <c r="IA147" s="295"/>
      <c r="IB147" s="258"/>
      <c r="IE147" s="303">
        <f t="shared" si="8"/>
        <v>227</v>
      </c>
      <c r="IF147" s="303">
        <f t="shared" si="9"/>
        <v>224</v>
      </c>
      <c r="IG147" s="303">
        <f t="shared" si="10"/>
        <v>3</v>
      </c>
      <c r="IH147" s="303">
        <f t="shared" si="11"/>
        <v>0</v>
      </c>
    </row>
    <row r="148" spans="1:242" s="30" customFormat="1" x14ac:dyDescent="0.2">
      <c r="A148" s="292">
        <v>415</v>
      </c>
      <c r="B148" s="292" t="s">
        <v>2814</v>
      </c>
      <c r="C148" s="292"/>
      <c r="D148" s="292"/>
      <c r="E148" s="293">
        <v>39814</v>
      </c>
      <c r="F148" s="295" t="s">
        <v>196</v>
      </c>
      <c r="G148" s="295" t="s">
        <v>196</v>
      </c>
      <c r="H148" s="295" t="s">
        <v>196</v>
      </c>
      <c r="I148" s="295" t="s">
        <v>196</v>
      </c>
      <c r="J148" s="295" t="s">
        <v>196</v>
      </c>
      <c r="K148" s="295" t="s">
        <v>196</v>
      </c>
      <c r="L148" s="295" t="s">
        <v>196</v>
      </c>
      <c r="M148" s="295" t="s">
        <v>196</v>
      </c>
      <c r="N148" s="295" t="s">
        <v>196</v>
      </c>
      <c r="O148" s="295" t="s">
        <v>196</v>
      </c>
      <c r="P148" s="295" t="s">
        <v>196</v>
      </c>
      <c r="Q148" s="295" t="s">
        <v>196</v>
      </c>
      <c r="R148" s="295" t="s">
        <v>196</v>
      </c>
      <c r="S148" s="295" t="s">
        <v>196</v>
      </c>
      <c r="T148" s="295" t="s">
        <v>196</v>
      </c>
      <c r="U148" s="295" t="s">
        <v>196</v>
      </c>
      <c r="V148" s="295" t="s">
        <v>196</v>
      </c>
      <c r="W148" s="295" t="s">
        <v>196</v>
      </c>
      <c r="X148" s="295" t="s">
        <v>196</v>
      </c>
      <c r="Y148" s="295" t="s">
        <v>196</v>
      </c>
      <c r="Z148" s="295" t="s">
        <v>196</v>
      </c>
      <c r="AA148" s="295" t="s">
        <v>196</v>
      </c>
      <c r="AB148" s="295" t="s">
        <v>196</v>
      </c>
      <c r="AC148" s="295" t="s">
        <v>196</v>
      </c>
      <c r="AD148" s="295" t="s">
        <v>196</v>
      </c>
      <c r="AE148" s="295" t="s">
        <v>196</v>
      </c>
      <c r="AF148" s="295" t="s">
        <v>196</v>
      </c>
      <c r="AG148" s="295" t="s">
        <v>196</v>
      </c>
      <c r="AH148" s="295" t="s">
        <v>196</v>
      </c>
      <c r="AI148" s="295" t="s">
        <v>196</v>
      </c>
      <c r="AJ148" s="295" t="s">
        <v>196</v>
      </c>
      <c r="AK148" s="295" t="s">
        <v>196</v>
      </c>
      <c r="AL148" s="295" t="s">
        <v>196</v>
      </c>
      <c r="AM148" s="295" t="s">
        <v>196</v>
      </c>
      <c r="AN148" s="295" t="s">
        <v>196</v>
      </c>
      <c r="AO148" s="295" t="s">
        <v>196</v>
      </c>
      <c r="AP148" s="295" t="s">
        <v>196</v>
      </c>
      <c r="AQ148" s="295" t="s">
        <v>196</v>
      </c>
      <c r="AR148" s="295" t="s">
        <v>196</v>
      </c>
      <c r="AS148" s="295" t="s">
        <v>196</v>
      </c>
      <c r="AT148" s="295" t="s">
        <v>196</v>
      </c>
      <c r="AU148" s="295" t="s">
        <v>196</v>
      </c>
      <c r="AV148" s="295" t="s">
        <v>196</v>
      </c>
      <c r="AW148" s="295" t="s">
        <v>196</v>
      </c>
      <c r="AX148" s="295" t="s">
        <v>196</v>
      </c>
      <c r="AY148" s="295" t="s">
        <v>196</v>
      </c>
      <c r="AZ148" s="295" t="s">
        <v>196</v>
      </c>
      <c r="BA148" s="295" t="s">
        <v>196</v>
      </c>
      <c r="BB148" s="295" t="s">
        <v>196</v>
      </c>
      <c r="BC148" s="295" t="s">
        <v>196</v>
      </c>
      <c r="BD148" s="295" t="s">
        <v>196</v>
      </c>
      <c r="BE148" s="295" t="s">
        <v>196</v>
      </c>
      <c r="BF148" s="295" t="s">
        <v>196</v>
      </c>
      <c r="BG148" s="295" t="s">
        <v>196</v>
      </c>
      <c r="BH148" s="295" t="s">
        <v>196</v>
      </c>
      <c r="BI148" s="295" t="s">
        <v>196</v>
      </c>
      <c r="BJ148" s="295" t="s">
        <v>196</v>
      </c>
      <c r="BK148" s="295" t="s">
        <v>196</v>
      </c>
      <c r="BL148" s="295" t="s">
        <v>196</v>
      </c>
      <c r="BM148" s="295" t="s">
        <v>196</v>
      </c>
      <c r="BN148" s="295" t="s">
        <v>196</v>
      </c>
      <c r="BO148" s="295" t="s">
        <v>196</v>
      </c>
      <c r="BP148" s="295" t="s">
        <v>196</v>
      </c>
      <c r="BQ148" s="295" t="s">
        <v>196</v>
      </c>
      <c r="BR148" s="295" t="s">
        <v>196</v>
      </c>
      <c r="BS148" s="295" t="s">
        <v>196</v>
      </c>
      <c r="BT148" s="295" t="s">
        <v>196</v>
      </c>
      <c r="BU148" s="295" t="s">
        <v>196</v>
      </c>
      <c r="BV148" s="295" t="s">
        <v>196</v>
      </c>
      <c r="BW148" s="295" t="s">
        <v>196</v>
      </c>
      <c r="BX148" s="295" t="s">
        <v>196</v>
      </c>
      <c r="BY148" s="295" t="s">
        <v>196</v>
      </c>
      <c r="BZ148" s="295" t="s">
        <v>196</v>
      </c>
      <c r="CA148" s="295" t="s">
        <v>196</v>
      </c>
      <c r="CB148" s="295" t="s">
        <v>196</v>
      </c>
      <c r="CC148" s="295" t="s">
        <v>196</v>
      </c>
      <c r="CD148" s="295" t="s">
        <v>196</v>
      </c>
      <c r="CE148" s="295" t="s">
        <v>196</v>
      </c>
      <c r="CF148" s="295" t="s">
        <v>196</v>
      </c>
      <c r="CG148" s="295" t="s">
        <v>196</v>
      </c>
      <c r="CH148" s="295" t="s">
        <v>196</v>
      </c>
      <c r="CI148" s="295" t="s">
        <v>196</v>
      </c>
      <c r="CJ148" s="295" t="s">
        <v>196</v>
      </c>
      <c r="CK148" s="295" t="s">
        <v>196</v>
      </c>
      <c r="CL148" s="295" t="s">
        <v>196</v>
      </c>
      <c r="CM148" s="295" t="s">
        <v>196</v>
      </c>
      <c r="CN148" s="295" t="s">
        <v>196</v>
      </c>
      <c r="CO148" s="295" t="s">
        <v>196</v>
      </c>
      <c r="CP148" s="295" t="s">
        <v>196</v>
      </c>
      <c r="CQ148" s="295" t="s">
        <v>196</v>
      </c>
      <c r="CR148" s="295" t="s">
        <v>196</v>
      </c>
      <c r="CS148" s="295" t="s">
        <v>196</v>
      </c>
      <c r="CT148" s="295" t="s">
        <v>196</v>
      </c>
      <c r="CU148" s="295" t="s">
        <v>196</v>
      </c>
      <c r="CV148" s="295" t="s">
        <v>196</v>
      </c>
      <c r="CW148" s="295" t="s">
        <v>196</v>
      </c>
      <c r="CX148" s="295" t="s">
        <v>196</v>
      </c>
      <c r="CY148" s="295" t="s">
        <v>196</v>
      </c>
      <c r="CZ148" s="295" t="s">
        <v>196</v>
      </c>
      <c r="DA148" s="295" t="s">
        <v>196</v>
      </c>
      <c r="DB148" s="295" t="s">
        <v>196</v>
      </c>
      <c r="DC148" s="295" t="s">
        <v>196</v>
      </c>
      <c r="DD148" s="295" t="s">
        <v>196</v>
      </c>
      <c r="DE148" s="295" t="s">
        <v>196</v>
      </c>
      <c r="DF148" s="295" t="s">
        <v>196</v>
      </c>
      <c r="DG148" s="295" t="s">
        <v>196</v>
      </c>
      <c r="DH148" s="295" t="s">
        <v>196</v>
      </c>
      <c r="DI148" s="295" t="s">
        <v>196</v>
      </c>
      <c r="DJ148" s="295" t="s">
        <v>196</v>
      </c>
      <c r="DK148" s="295" t="s">
        <v>196</v>
      </c>
      <c r="DL148" s="295" t="s">
        <v>196</v>
      </c>
      <c r="DM148" s="295" t="s">
        <v>196</v>
      </c>
      <c r="DN148" s="295" t="s">
        <v>196</v>
      </c>
      <c r="DO148" s="295" t="s">
        <v>196</v>
      </c>
      <c r="DP148" s="295" t="s">
        <v>196</v>
      </c>
      <c r="DQ148" s="295" t="s">
        <v>196</v>
      </c>
      <c r="DR148" s="295" t="s">
        <v>196</v>
      </c>
      <c r="DS148" s="295" t="s">
        <v>196</v>
      </c>
      <c r="DT148" s="295" t="s">
        <v>196</v>
      </c>
      <c r="DU148" s="295" t="s">
        <v>196</v>
      </c>
      <c r="DV148" s="295" t="s">
        <v>196</v>
      </c>
      <c r="DW148" s="295" t="s">
        <v>196</v>
      </c>
      <c r="DX148" s="295" t="s">
        <v>196</v>
      </c>
      <c r="DY148" s="295" t="s">
        <v>196</v>
      </c>
      <c r="DZ148" s="295" t="s">
        <v>196</v>
      </c>
      <c r="EA148" s="295" t="s">
        <v>196</v>
      </c>
      <c r="EB148" s="295" t="s">
        <v>196</v>
      </c>
      <c r="EC148" s="295" t="s">
        <v>196</v>
      </c>
      <c r="ED148" s="295" t="s">
        <v>196</v>
      </c>
      <c r="EE148" s="295" t="s">
        <v>196</v>
      </c>
      <c r="EF148" s="295" t="s">
        <v>196</v>
      </c>
      <c r="EG148" s="295" t="s">
        <v>196</v>
      </c>
      <c r="EH148" s="295" t="s">
        <v>196</v>
      </c>
      <c r="EI148" s="295" t="s">
        <v>196</v>
      </c>
      <c r="EJ148" s="295" t="s">
        <v>196</v>
      </c>
      <c r="EK148" s="295" t="s">
        <v>196</v>
      </c>
      <c r="EL148" s="295" t="s">
        <v>196</v>
      </c>
      <c r="EM148" s="295" t="s">
        <v>196</v>
      </c>
      <c r="EN148" s="295" t="s">
        <v>196</v>
      </c>
      <c r="EO148" s="295" t="s">
        <v>196</v>
      </c>
      <c r="EP148" s="295" t="s">
        <v>195</v>
      </c>
      <c r="EQ148" s="295" t="s">
        <v>195</v>
      </c>
      <c r="ER148" s="295" t="s">
        <v>195</v>
      </c>
      <c r="ES148" s="295" t="s">
        <v>196</v>
      </c>
      <c r="ET148" s="295" t="s">
        <v>196</v>
      </c>
      <c r="EU148" s="295" t="s">
        <v>196</v>
      </c>
      <c r="EV148" s="295" t="s">
        <v>196</v>
      </c>
      <c r="EW148" s="295" t="s">
        <v>196</v>
      </c>
      <c r="EX148" s="295" t="s">
        <v>196</v>
      </c>
      <c r="EY148" s="295" t="s">
        <v>196</v>
      </c>
      <c r="EZ148" s="295" t="s">
        <v>196</v>
      </c>
      <c r="FA148" s="295" t="s">
        <v>196</v>
      </c>
      <c r="FB148" s="295" t="s">
        <v>196</v>
      </c>
      <c r="FC148" s="295" t="s">
        <v>196</v>
      </c>
      <c r="FD148" s="295" t="s">
        <v>196</v>
      </c>
      <c r="FE148" s="295" t="s">
        <v>196</v>
      </c>
      <c r="FF148" s="295" t="s">
        <v>196</v>
      </c>
      <c r="FG148" s="295" t="s">
        <v>196</v>
      </c>
      <c r="FH148" s="295" t="s">
        <v>196</v>
      </c>
      <c r="FI148" s="295" t="s">
        <v>196</v>
      </c>
      <c r="FJ148" s="295" t="s">
        <v>196</v>
      </c>
      <c r="FK148" s="295" t="s">
        <v>196</v>
      </c>
      <c r="FL148" s="295" t="s">
        <v>196</v>
      </c>
      <c r="FM148" s="295" t="s">
        <v>196</v>
      </c>
      <c r="FN148" s="295" t="s">
        <v>196</v>
      </c>
      <c r="FO148" s="295" t="s">
        <v>196</v>
      </c>
      <c r="FP148" s="295" t="s">
        <v>196</v>
      </c>
      <c r="FQ148" s="295" t="s">
        <v>196</v>
      </c>
      <c r="FR148" s="295" t="s">
        <v>196</v>
      </c>
      <c r="FS148" s="295" t="s">
        <v>196</v>
      </c>
      <c r="FT148" s="295" t="s">
        <v>196</v>
      </c>
      <c r="FU148" s="295" t="s">
        <v>196</v>
      </c>
      <c r="FV148" s="295" t="s">
        <v>196</v>
      </c>
      <c r="FW148" s="295" t="s">
        <v>196</v>
      </c>
      <c r="FX148" s="295" t="s">
        <v>196</v>
      </c>
      <c r="FY148" s="295" t="s">
        <v>196</v>
      </c>
      <c r="FZ148" s="295" t="s">
        <v>196</v>
      </c>
      <c r="GA148" s="295" t="s">
        <v>196</v>
      </c>
      <c r="GB148" s="295" t="s">
        <v>196</v>
      </c>
      <c r="GC148" s="295" t="s">
        <v>196</v>
      </c>
      <c r="GD148" s="295" t="s">
        <v>196</v>
      </c>
      <c r="GE148" s="295" t="s">
        <v>196</v>
      </c>
      <c r="GF148" s="295" t="s">
        <v>196</v>
      </c>
      <c r="GG148" s="295" t="s">
        <v>196</v>
      </c>
      <c r="GH148" s="295" t="s">
        <v>196</v>
      </c>
      <c r="GI148" s="295" t="s">
        <v>196</v>
      </c>
      <c r="GJ148" s="295" t="s">
        <v>196</v>
      </c>
      <c r="GK148" s="295" t="s">
        <v>196</v>
      </c>
      <c r="GL148" s="295" t="s">
        <v>196</v>
      </c>
      <c r="GM148" s="295" t="s">
        <v>196</v>
      </c>
      <c r="GN148" s="295"/>
      <c r="GO148" s="295"/>
      <c r="GP148" s="295" t="s">
        <v>196</v>
      </c>
      <c r="GQ148" s="295" t="s">
        <v>196</v>
      </c>
      <c r="GR148" s="295" t="s">
        <v>196</v>
      </c>
      <c r="GS148" s="295" t="s">
        <v>196</v>
      </c>
      <c r="GT148" s="295" t="s">
        <v>196</v>
      </c>
      <c r="GU148" s="295" t="s">
        <v>196</v>
      </c>
      <c r="GV148" s="295" t="s">
        <v>196</v>
      </c>
      <c r="GW148" s="295" t="s">
        <v>196</v>
      </c>
      <c r="GX148" s="295" t="s">
        <v>196</v>
      </c>
      <c r="GY148" s="295" t="s">
        <v>196</v>
      </c>
      <c r="GZ148" s="295" t="s">
        <v>196</v>
      </c>
      <c r="HA148" s="295" t="s">
        <v>196</v>
      </c>
      <c r="HB148" s="295" t="s">
        <v>196</v>
      </c>
      <c r="HC148" s="295" t="s">
        <v>196</v>
      </c>
      <c r="HD148" s="295" t="s">
        <v>196</v>
      </c>
      <c r="HE148" s="295" t="s">
        <v>196</v>
      </c>
      <c r="HF148" s="295" t="s">
        <v>196</v>
      </c>
      <c r="HG148" s="295" t="s">
        <v>196</v>
      </c>
      <c r="HH148" s="295" t="s">
        <v>196</v>
      </c>
      <c r="HI148" s="295" t="s">
        <v>196</v>
      </c>
      <c r="HJ148" s="295" t="s">
        <v>196</v>
      </c>
      <c r="HK148" s="295" t="s">
        <v>196</v>
      </c>
      <c r="HL148" s="295" t="s">
        <v>196</v>
      </c>
      <c r="HM148" s="295" t="s">
        <v>196</v>
      </c>
      <c r="HN148" s="295" t="s">
        <v>196</v>
      </c>
      <c r="HO148" s="295" t="s">
        <v>196</v>
      </c>
      <c r="HP148" s="295" t="s">
        <v>196</v>
      </c>
      <c r="HQ148" s="295" t="s">
        <v>196</v>
      </c>
      <c r="HR148" s="295" t="s">
        <v>196</v>
      </c>
      <c r="HS148" s="295" t="s">
        <v>196</v>
      </c>
      <c r="HT148" s="295" t="s">
        <v>196</v>
      </c>
      <c r="HU148" s="295" t="s">
        <v>196</v>
      </c>
      <c r="HV148" s="295" t="s">
        <v>196</v>
      </c>
      <c r="HW148" s="295" t="s">
        <v>196</v>
      </c>
      <c r="HX148" s="295" t="s">
        <v>196</v>
      </c>
      <c r="HY148" s="295" t="s">
        <v>196</v>
      </c>
      <c r="HZ148" s="295" t="s">
        <v>196</v>
      </c>
      <c r="IA148" s="295"/>
      <c r="IB148" s="258"/>
      <c r="IE148" s="303">
        <f t="shared" si="8"/>
        <v>227</v>
      </c>
      <c r="IF148" s="303">
        <f t="shared" si="9"/>
        <v>224</v>
      </c>
      <c r="IG148" s="303">
        <f t="shared" si="10"/>
        <v>3</v>
      </c>
      <c r="IH148" s="303">
        <f t="shared" si="11"/>
        <v>0</v>
      </c>
    </row>
    <row r="149" spans="1:242" s="30" customFormat="1" x14ac:dyDescent="0.2">
      <c r="A149" s="143">
        <v>416</v>
      </c>
      <c r="B149" s="143" t="s">
        <v>2815</v>
      </c>
      <c r="C149" s="143"/>
      <c r="D149" s="143"/>
      <c r="E149" s="244"/>
      <c r="F149" s="259" t="s">
        <v>196</v>
      </c>
      <c r="G149" s="260" t="s">
        <v>196</v>
      </c>
      <c r="H149" s="259" t="s">
        <v>196</v>
      </c>
      <c r="I149" s="260" t="s">
        <v>196</v>
      </c>
      <c r="J149" s="259" t="s">
        <v>196</v>
      </c>
      <c r="K149" s="260" t="s">
        <v>196</v>
      </c>
      <c r="L149" s="259" t="s">
        <v>196</v>
      </c>
      <c r="M149" s="260" t="s">
        <v>196</v>
      </c>
      <c r="N149" s="257"/>
      <c r="O149" s="258"/>
      <c r="P149" s="257"/>
      <c r="Q149" s="258"/>
      <c r="R149" s="257"/>
      <c r="S149" s="258"/>
      <c r="T149" s="257"/>
      <c r="U149" s="258"/>
      <c r="V149" s="257"/>
      <c r="W149" s="258"/>
      <c r="X149" s="257"/>
      <c r="Y149" s="258"/>
      <c r="Z149" s="257"/>
      <c r="AA149" s="258"/>
      <c r="AB149" s="257"/>
      <c r="AC149" s="258"/>
      <c r="AD149" s="257"/>
      <c r="AE149" s="258"/>
      <c r="AF149" s="257"/>
      <c r="AG149" s="258"/>
      <c r="AH149" s="257"/>
      <c r="AI149" s="258"/>
      <c r="AJ149" s="257"/>
      <c r="AK149" s="258"/>
      <c r="AL149" s="257"/>
      <c r="AM149" s="258"/>
      <c r="AN149" s="257"/>
      <c r="AO149" s="258"/>
      <c r="AP149" s="257"/>
      <c r="AQ149" s="258"/>
      <c r="AR149" s="257"/>
      <c r="AS149" s="258"/>
      <c r="AT149" s="257"/>
      <c r="AU149" s="258"/>
      <c r="AV149" s="257"/>
      <c r="AW149" s="258"/>
      <c r="AX149" s="257"/>
      <c r="AY149" s="258"/>
      <c r="AZ149" s="257"/>
      <c r="BA149" s="258"/>
      <c r="BB149" s="257"/>
      <c r="BC149" s="258"/>
      <c r="BD149" s="257"/>
      <c r="BE149" s="258"/>
      <c r="BF149" s="257"/>
      <c r="BG149" s="258"/>
      <c r="BH149" s="257"/>
      <c r="BI149" s="258"/>
      <c r="BJ149" s="257"/>
      <c r="BK149" s="258"/>
      <c r="BL149" s="257"/>
      <c r="BM149" s="258"/>
      <c r="BN149" s="257"/>
      <c r="BO149" s="258"/>
      <c r="BP149" s="257"/>
      <c r="BQ149" s="258"/>
      <c r="BR149" s="257"/>
      <c r="BS149" s="258"/>
      <c r="BT149" s="257"/>
      <c r="BU149" s="258"/>
      <c r="BV149" s="257"/>
      <c r="BW149" s="258"/>
      <c r="BX149" s="257"/>
      <c r="BY149" s="258"/>
      <c r="BZ149" s="257"/>
      <c r="CA149" s="258"/>
      <c r="CB149" s="257"/>
      <c r="CC149" s="258"/>
      <c r="CD149" s="257"/>
      <c r="CE149" s="258"/>
      <c r="CF149" s="257"/>
      <c r="CG149" s="258"/>
      <c r="CH149" s="257"/>
      <c r="CI149" s="258"/>
      <c r="CJ149" s="257"/>
      <c r="CK149" s="258"/>
      <c r="CL149" s="257"/>
      <c r="CM149" s="258"/>
      <c r="CN149" s="257"/>
      <c r="CO149" s="258"/>
      <c r="CP149" s="257"/>
      <c r="CQ149" s="258"/>
      <c r="CR149" s="257"/>
      <c r="CS149" s="258"/>
      <c r="CT149" s="257"/>
      <c r="CU149" s="258"/>
      <c r="CV149" s="257"/>
      <c r="CW149" s="258"/>
      <c r="CX149" s="257"/>
      <c r="CY149" s="258"/>
      <c r="CZ149" s="257"/>
      <c r="DA149" s="258"/>
      <c r="DB149" s="257"/>
      <c r="DC149" s="258"/>
      <c r="DD149" s="257"/>
      <c r="DE149" s="258"/>
      <c r="DF149" s="257"/>
      <c r="DG149" s="258"/>
      <c r="DH149" s="257"/>
      <c r="DI149" s="258"/>
      <c r="DJ149" s="257"/>
      <c r="DK149" s="258"/>
      <c r="DL149" s="257"/>
      <c r="DM149" s="258"/>
      <c r="DN149" s="257"/>
      <c r="DO149" s="258"/>
      <c r="DP149" s="257"/>
      <c r="DQ149" s="258"/>
      <c r="DR149" s="257"/>
      <c r="DS149" s="258"/>
      <c r="DT149" s="257"/>
      <c r="DU149" s="258"/>
      <c r="DV149" s="257"/>
      <c r="DW149" s="258"/>
      <c r="DX149" s="257"/>
      <c r="DY149" s="258"/>
      <c r="DZ149" s="257"/>
      <c r="EA149" s="258"/>
      <c r="EB149" s="257"/>
      <c r="EC149" s="258"/>
      <c r="ED149" s="258" t="s">
        <v>195</v>
      </c>
      <c r="EE149" s="257"/>
      <c r="EF149" s="258"/>
      <c r="EG149" s="257"/>
      <c r="EH149" s="258"/>
      <c r="EI149" s="257"/>
      <c r="EJ149" s="258"/>
      <c r="EK149" s="257"/>
      <c r="EL149" s="258" t="s">
        <v>196</v>
      </c>
      <c r="EM149" s="257"/>
      <c r="EN149" s="258"/>
      <c r="EO149" s="257" t="s">
        <v>196</v>
      </c>
      <c r="EP149" s="257" t="s">
        <v>196</v>
      </c>
      <c r="EQ149" s="257" t="s">
        <v>196</v>
      </c>
      <c r="ER149" s="257" t="s">
        <v>196</v>
      </c>
      <c r="ES149" s="257"/>
      <c r="ET149" s="258" t="s">
        <v>196</v>
      </c>
      <c r="EU149" s="257"/>
      <c r="EV149" s="258"/>
      <c r="EW149" s="257"/>
      <c r="EX149" s="258"/>
      <c r="EY149" s="257"/>
      <c r="EZ149" s="258"/>
      <c r="FA149" s="257"/>
      <c r="FB149" s="258"/>
      <c r="FC149" s="257"/>
      <c r="FD149" s="258"/>
      <c r="FE149" s="257"/>
      <c r="FF149" s="258"/>
      <c r="FG149" s="257"/>
      <c r="FH149" s="258"/>
      <c r="FI149" s="257"/>
      <c r="FJ149" s="258"/>
      <c r="FK149" s="257"/>
      <c r="FL149" s="258"/>
      <c r="FM149" s="257"/>
      <c r="FN149" s="258"/>
      <c r="FO149" s="257"/>
      <c r="FP149" s="258"/>
      <c r="FQ149" s="257"/>
      <c r="FR149" s="258"/>
      <c r="FS149" s="257"/>
      <c r="FT149" s="258"/>
      <c r="FU149" s="257"/>
      <c r="FV149" s="258"/>
      <c r="FW149" s="257"/>
      <c r="FX149" s="258"/>
      <c r="FY149" s="257"/>
      <c r="FZ149" s="258"/>
      <c r="GA149" s="257"/>
      <c r="GB149" s="258"/>
      <c r="GC149" s="257"/>
      <c r="GD149" s="258"/>
      <c r="GE149" s="257"/>
      <c r="GF149" s="258"/>
      <c r="GG149" s="257"/>
      <c r="GH149" s="258"/>
      <c r="GI149" s="257"/>
      <c r="GJ149" s="258"/>
      <c r="GK149" s="257"/>
      <c r="GL149" s="258"/>
      <c r="GM149" s="257"/>
      <c r="GN149" s="257"/>
      <c r="GO149" s="257"/>
      <c r="GP149" s="258"/>
      <c r="GQ149" s="257"/>
      <c r="GR149" s="258"/>
      <c r="GS149" s="257"/>
      <c r="GT149" s="258"/>
      <c r="GU149" s="257"/>
      <c r="GV149" s="258"/>
      <c r="GW149" s="257"/>
      <c r="GX149" s="258"/>
      <c r="GY149" s="257"/>
      <c r="GZ149" s="258"/>
      <c r="HA149" s="257"/>
      <c r="HB149" s="258"/>
      <c r="HC149" s="257"/>
      <c r="HD149" s="258"/>
      <c r="HE149" s="257"/>
      <c r="HF149" s="258"/>
      <c r="HG149" s="257"/>
      <c r="HH149" s="258"/>
      <c r="HI149" s="257"/>
      <c r="HJ149" s="258"/>
      <c r="HK149" s="257"/>
      <c r="HL149" s="258"/>
      <c r="HM149" s="257"/>
      <c r="HN149" s="258"/>
      <c r="HO149" s="257"/>
      <c r="HP149" s="258"/>
      <c r="HQ149" s="257"/>
      <c r="HR149" s="258"/>
      <c r="HS149" s="257"/>
      <c r="HT149" s="258"/>
      <c r="HU149" s="257"/>
      <c r="HV149" s="258"/>
      <c r="HW149" s="257"/>
      <c r="HX149" s="258"/>
      <c r="HY149" s="257"/>
      <c r="HZ149" s="258" t="s">
        <v>195</v>
      </c>
      <c r="IA149" s="257"/>
      <c r="IB149" s="258"/>
      <c r="IE149" s="303">
        <f t="shared" si="8"/>
        <v>16</v>
      </c>
      <c r="IF149" s="303">
        <f t="shared" si="9"/>
        <v>14</v>
      </c>
      <c r="IG149" s="303">
        <f t="shared" si="10"/>
        <v>2</v>
      </c>
      <c r="IH149" s="303">
        <f t="shared" si="11"/>
        <v>0</v>
      </c>
    </row>
    <row r="150" spans="1:242" s="30" customFormat="1" x14ac:dyDescent="0.2">
      <c r="A150" s="292">
        <v>417</v>
      </c>
      <c r="B150" s="292" t="s">
        <v>2816</v>
      </c>
      <c r="C150" s="292"/>
      <c r="D150" s="292"/>
      <c r="E150" s="293">
        <v>39814</v>
      </c>
      <c r="F150" s="295" t="s">
        <v>196</v>
      </c>
      <c r="G150" s="295" t="s">
        <v>196</v>
      </c>
      <c r="H150" s="295" t="s">
        <v>196</v>
      </c>
      <c r="I150" s="295" t="s">
        <v>196</v>
      </c>
      <c r="J150" s="295" t="s">
        <v>196</v>
      </c>
      <c r="K150" s="295" t="s">
        <v>196</v>
      </c>
      <c r="L150" s="295" t="s">
        <v>196</v>
      </c>
      <c r="M150" s="295" t="s">
        <v>196</v>
      </c>
      <c r="N150" s="295" t="s">
        <v>196</v>
      </c>
      <c r="O150" s="295" t="s">
        <v>196</v>
      </c>
      <c r="P150" s="295" t="s">
        <v>196</v>
      </c>
      <c r="Q150" s="295" t="s">
        <v>196</v>
      </c>
      <c r="R150" s="295" t="s">
        <v>196</v>
      </c>
      <c r="S150" s="295" t="s">
        <v>196</v>
      </c>
      <c r="T150" s="295" t="s">
        <v>196</v>
      </c>
      <c r="U150" s="295" t="s">
        <v>196</v>
      </c>
      <c r="V150" s="295" t="s">
        <v>196</v>
      </c>
      <c r="W150" s="295" t="s">
        <v>196</v>
      </c>
      <c r="X150" s="295" t="s">
        <v>196</v>
      </c>
      <c r="Y150" s="295" t="s">
        <v>196</v>
      </c>
      <c r="Z150" s="295" t="s">
        <v>196</v>
      </c>
      <c r="AA150" s="295" t="s">
        <v>196</v>
      </c>
      <c r="AB150" s="295" t="s">
        <v>196</v>
      </c>
      <c r="AC150" s="295" t="s">
        <v>196</v>
      </c>
      <c r="AD150" s="295" t="s">
        <v>196</v>
      </c>
      <c r="AE150" s="295" t="s">
        <v>196</v>
      </c>
      <c r="AF150" s="295" t="s">
        <v>196</v>
      </c>
      <c r="AG150" s="295" t="s">
        <v>196</v>
      </c>
      <c r="AH150" s="295" t="s">
        <v>196</v>
      </c>
      <c r="AI150" s="295" t="s">
        <v>196</v>
      </c>
      <c r="AJ150" s="295" t="s">
        <v>196</v>
      </c>
      <c r="AK150" s="295" t="s">
        <v>196</v>
      </c>
      <c r="AL150" s="295" t="s">
        <v>196</v>
      </c>
      <c r="AM150" s="295" t="s">
        <v>196</v>
      </c>
      <c r="AN150" s="295" t="s">
        <v>196</v>
      </c>
      <c r="AO150" s="295" t="s">
        <v>196</v>
      </c>
      <c r="AP150" s="295" t="s">
        <v>196</v>
      </c>
      <c r="AQ150" s="295" t="s">
        <v>196</v>
      </c>
      <c r="AR150" s="295" t="s">
        <v>196</v>
      </c>
      <c r="AS150" s="295" t="s">
        <v>196</v>
      </c>
      <c r="AT150" s="295" t="s">
        <v>196</v>
      </c>
      <c r="AU150" s="295" t="s">
        <v>196</v>
      </c>
      <c r="AV150" s="295" t="s">
        <v>196</v>
      </c>
      <c r="AW150" s="295" t="s">
        <v>196</v>
      </c>
      <c r="AX150" s="295" t="s">
        <v>196</v>
      </c>
      <c r="AY150" s="295" t="s">
        <v>196</v>
      </c>
      <c r="AZ150" s="295" t="s">
        <v>196</v>
      </c>
      <c r="BA150" s="295" t="s">
        <v>196</v>
      </c>
      <c r="BB150" s="295" t="s">
        <v>196</v>
      </c>
      <c r="BC150" s="295" t="s">
        <v>196</v>
      </c>
      <c r="BD150" s="295" t="s">
        <v>196</v>
      </c>
      <c r="BE150" s="295" t="s">
        <v>196</v>
      </c>
      <c r="BF150" s="295" t="s">
        <v>196</v>
      </c>
      <c r="BG150" s="295" t="s">
        <v>196</v>
      </c>
      <c r="BH150" s="295" t="s">
        <v>196</v>
      </c>
      <c r="BI150" s="295" t="s">
        <v>196</v>
      </c>
      <c r="BJ150" s="295" t="s">
        <v>196</v>
      </c>
      <c r="BK150" s="295" t="s">
        <v>196</v>
      </c>
      <c r="BL150" s="295" t="s">
        <v>196</v>
      </c>
      <c r="BM150" s="295" t="s">
        <v>196</v>
      </c>
      <c r="BN150" s="295" t="s">
        <v>196</v>
      </c>
      <c r="BO150" s="295" t="s">
        <v>196</v>
      </c>
      <c r="BP150" s="295" t="s">
        <v>196</v>
      </c>
      <c r="BQ150" s="295" t="s">
        <v>196</v>
      </c>
      <c r="BR150" s="295" t="s">
        <v>196</v>
      </c>
      <c r="BS150" s="295" t="s">
        <v>196</v>
      </c>
      <c r="BT150" s="295" t="s">
        <v>196</v>
      </c>
      <c r="BU150" s="295" t="s">
        <v>196</v>
      </c>
      <c r="BV150" s="295" t="s">
        <v>196</v>
      </c>
      <c r="BW150" s="295" t="s">
        <v>196</v>
      </c>
      <c r="BX150" s="295" t="s">
        <v>196</v>
      </c>
      <c r="BY150" s="295" t="s">
        <v>196</v>
      </c>
      <c r="BZ150" s="295" t="s">
        <v>196</v>
      </c>
      <c r="CA150" s="295" t="s">
        <v>196</v>
      </c>
      <c r="CB150" s="295" t="s">
        <v>196</v>
      </c>
      <c r="CC150" s="295" t="s">
        <v>196</v>
      </c>
      <c r="CD150" s="295" t="s">
        <v>196</v>
      </c>
      <c r="CE150" s="295" t="s">
        <v>196</v>
      </c>
      <c r="CF150" s="295" t="s">
        <v>196</v>
      </c>
      <c r="CG150" s="295" t="s">
        <v>196</v>
      </c>
      <c r="CH150" s="295" t="s">
        <v>196</v>
      </c>
      <c r="CI150" s="295" t="s">
        <v>196</v>
      </c>
      <c r="CJ150" s="295" t="s">
        <v>196</v>
      </c>
      <c r="CK150" s="295" t="s">
        <v>196</v>
      </c>
      <c r="CL150" s="295" t="s">
        <v>196</v>
      </c>
      <c r="CM150" s="295" t="s">
        <v>196</v>
      </c>
      <c r="CN150" s="295" t="s">
        <v>196</v>
      </c>
      <c r="CO150" s="295" t="s">
        <v>196</v>
      </c>
      <c r="CP150" s="295" t="s">
        <v>196</v>
      </c>
      <c r="CQ150" s="295" t="s">
        <v>196</v>
      </c>
      <c r="CR150" s="295" t="s">
        <v>196</v>
      </c>
      <c r="CS150" s="295" t="s">
        <v>196</v>
      </c>
      <c r="CT150" s="295" t="s">
        <v>196</v>
      </c>
      <c r="CU150" s="295" t="s">
        <v>196</v>
      </c>
      <c r="CV150" s="295" t="s">
        <v>196</v>
      </c>
      <c r="CW150" s="295" t="s">
        <v>196</v>
      </c>
      <c r="CX150" s="295" t="s">
        <v>196</v>
      </c>
      <c r="CY150" s="295" t="s">
        <v>196</v>
      </c>
      <c r="CZ150" s="295" t="s">
        <v>196</v>
      </c>
      <c r="DA150" s="295" t="s">
        <v>196</v>
      </c>
      <c r="DB150" s="295" t="s">
        <v>196</v>
      </c>
      <c r="DC150" s="295" t="s">
        <v>196</v>
      </c>
      <c r="DD150" s="295" t="s">
        <v>196</v>
      </c>
      <c r="DE150" s="295" t="s">
        <v>196</v>
      </c>
      <c r="DF150" s="295" t="s">
        <v>196</v>
      </c>
      <c r="DG150" s="295" t="s">
        <v>196</v>
      </c>
      <c r="DH150" s="295" t="s">
        <v>196</v>
      </c>
      <c r="DI150" s="295" t="s">
        <v>196</v>
      </c>
      <c r="DJ150" s="295" t="s">
        <v>196</v>
      </c>
      <c r="DK150" s="295" t="s">
        <v>196</v>
      </c>
      <c r="DL150" s="295" t="s">
        <v>196</v>
      </c>
      <c r="DM150" s="295" t="s">
        <v>196</v>
      </c>
      <c r="DN150" s="295" t="s">
        <v>196</v>
      </c>
      <c r="DO150" s="295" t="s">
        <v>196</v>
      </c>
      <c r="DP150" s="295" t="s">
        <v>196</v>
      </c>
      <c r="DQ150" s="295" t="s">
        <v>196</v>
      </c>
      <c r="DR150" s="295" t="s">
        <v>196</v>
      </c>
      <c r="DS150" s="295" t="s">
        <v>196</v>
      </c>
      <c r="DT150" s="295" t="s">
        <v>196</v>
      </c>
      <c r="DU150" s="295" t="s">
        <v>196</v>
      </c>
      <c r="DV150" s="295" t="s">
        <v>196</v>
      </c>
      <c r="DW150" s="295" t="s">
        <v>196</v>
      </c>
      <c r="DX150" s="295" t="s">
        <v>196</v>
      </c>
      <c r="DY150" s="295" t="s">
        <v>196</v>
      </c>
      <c r="DZ150" s="295" t="s">
        <v>196</v>
      </c>
      <c r="EA150" s="295" t="s">
        <v>196</v>
      </c>
      <c r="EB150" s="295" t="s">
        <v>196</v>
      </c>
      <c r="EC150" s="295" t="s">
        <v>196</v>
      </c>
      <c r="ED150" s="295" t="s">
        <v>196</v>
      </c>
      <c r="EE150" s="295" t="s">
        <v>196</v>
      </c>
      <c r="EF150" s="295" t="s">
        <v>196</v>
      </c>
      <c r="EG150" s="295" t="s">
        <v>196</v>
      </c>
      <c r="EH150" s="295" t="s">
        <v>196</v>
      </c>
      <c r="EI150" s="295" t="s">
        <v>196</v>
      </c>
      <c r="EJ150" s="295" t="s">
        <v>196</v>
      </c>
      <c r="EK150" s="295" t="s">
        <v>196</v>
      </c>
      <c r="EL150" s="295" t="s">
        <v>196</v>
      </c>
      <c r="EM150" s="295" t="s">
        <v>196</v>
      </c>
      <c r="EN150" s="295" t="s">
        <v>196</v>
      </c>
      <c r="EO150" s="295" t="s">
        <v>196</v>
      </c>
      <c r="EP150" s="295" t="s">
        <v>195</v>
      </c>
      <c r="EQ150" s="295" t="s">
        <v>195</v>
      </c>
      <c r="ER150" s="295" t="s">
        <v>195</v>
      </c>
      <c r="ES150" s="295" t="s">
        <v>196</v>
      </c>
      <c r="ET150" s="295" t="s">
        <v>196</v>
      </c>
      <c r="EU150" s="295" t="s">
        <v>196</v>
      </c>
      <c r="EV150" s="295" t="s">
        <v>196</v>
      </c>
      <c r="EW150" s="295" t="s">
        <v>196</v>
      </c>
      <c r="EX150" s="295" t="s">
        <v>196</v>
      </c>
      <c r="EY150" s="295" t="s">
        <v>196</v>
      </c>
      <c r="EZ150" s="295" t="s">
        <v>196</v>
      </c>
      <c r="FA150" s="295" t="s">
        <v>196</v>
      </c>
      <c r="FB150" s="295" t="s">
        <v>196</v>
      </c>
      <c r="FC150" s="295" t="s">
        <v>196</v>
      </c>
      <c r="FD150" s="295" t="s">
        <v>196</v>
      </c>
      <c r="FE150" s="295" t="s">
        <v>196</v>
      </c>
      <c r="FF150" s="295" t="s">
        <v>196</v>
      </c>
      <c r="FG150" s="295" t="s">
        <v>196</v>
      </c>
      <c r="FH150" s="295" t="s">
        <v>196</v>
      </c>
      <c r="FI150" s="295" t="s">
        <v>196</v>
      </c>
      <c r="FJ150" s="295" t="s">
        <v>196</v>
      </c>
      <c r="FK150" s="295" t="s">
        <v>196</v>
      </c>
      <c r="FL150" s="295" t="s">
        <v>196</v>
      </c>
      <c r="FM150" s="295" t="s">
        <v>196</v>
      </c>
      <c r="FN150" s="295" t="s">
        <v>196</v>
      </c>
      <c r="FO150" s="295" t="s">
        <v>196</v>
      </c>
      <c r="FP150" s="295" t="s">
        <v>196</v>
      </c>
      <c r="FQ150" s="295" t="s">
        <v>196</v>
      </c>
      <c r="FR150" s="295" t="s">
        <v>196</v>
      </c>
      <c r="FS150" s="295" t="s">
        <v>196</v>
      </c>
      <c r="FT150" s="295" t="s">
        <v>196</v>
      </c>
      <c r="FU150" s="295" t="s">
        <v>196</v>
      </c>
      <c r="FV150" s="295" t="s">
        <v>196</v>
      </c>
      <c r="FW150" s="295" t="s">
        <v>196</v>
      </c>
      <c r="FX150" s="295" t="s">
        <v>196</v>
      </c>
      <c r="FY150" s="295" t="s">
        <v>196</v>
      </c>
      <c r="FZ150" s="295" t="s">
        <v>196</v>
      </c>
      <c r="GA150" s="295" t="s">
        <v>196</v>
      </c>
      <c r="GB150" s="295" t="s">
        <v>196</v>
      </c>
      <c r="GC150" s="295" t="s">
        <v>196</v>
      </c>
      <c r="GD150" s="295" t="s">
        <v>196</v>
      </c>
      <c r="GE150" s="295" t="s">
        <v>196</v>
      </c>
      <c r="GF150" s="295" t="s">
        <v>196</v>
      </c>
      <c r="GG150" s="295" t="s">
        <v>196</v>
      </c>
      <c r="GH150" s="295" t="s">
        <v>196</v>
      </c>
      <c r="GI150" s="295" t="s">
        <v>196</v>
      </c>
      <c r="GJ150" s="295" t="s">
        <v>196</v>
      </c>
      <c r="GK150" s="295" t="s">
        <v>196</v>
      </c>
      <c r="GL150" s="295" t="s">
        <v>196</v>
      </c>
      <c r="GM150" s="295" t="s">
        <v>196</v>
      </c>
      <c r="GN150" s="295"/>
      <c r="GO150" s="295"/>
      <c r="GP150" s="295" t="s">
        <v>196</v>
      </c>
      <c r="GQ150" s="295" t="s">
        <v>196</v>
      </c>
      <c r="GR150" s="295" t="s">
        <v>196</v>
      </c>
      <c r="GS150" s="295" t="s">
        <v>196</v>
      </c>
      <c r="GT150" s="295" t="s">
        <v>196</v>
      </c>
      <c r="GU150" s="295" t="s">
        <v>196</v>
      </c>
      <c r="GV150" s="295" t="s">
        <v>196</v>
      </c>
      <c r="GW150" s="295" t="s">
        <v>196</v>
      </c>
      <c r="GX150" s="295" t="s">
        <v>196</v>
      </c>
      <c r="GY150" s="295" t="s">
        <v>196</v>
      </c>
      <c r="GZ150" s="295" t="s">
        <v>196</v>
      </c>
      <c r="HA150" s="295" t="s">
        <v>196</v>
      </c>
      <c r="HB150" s="295" t="s">
        <v>196</v>
      </c>
      <c r="HC150" s="295" t="s">
        <v>196</v>
      </c>
      <c r="HD150" s="295" t="s">
        <v>196</v>
      </c>
      <c r="HE150" s="295" t="s">
        <v>196</v>
      </c>
      <c r="HF150" s="295" t="s">
        <v>196</v>
      </c>
      <c r="HG150" s="295" t="s">
        <v>196</v>
      </c>
      <c r="HH150" s="295" t="s">
        <v>196</v>
      </c>
      <c r="HI150" s="295" t="s">
        <v>196</v>
      </c>
      <c r="HJ150" s="295" t="s">
        <v>196</v>
      </c>
      <c r="HK150" s="295" t="s">
        <v>196</v>
      </c>
      <c r="HL150" s="295" t="s">
        <v>196</v>
      </c>
      <c r="HM150" s="295" t="s">
        <v>196</v>
      </c>
      <c r="HN150" s="295" t="s">
        <v>196</v>
      </c>
      <c r="HO150" s="295" t="s">
        <v>196</v>
      </c>
      <c r="HP150" s="295" t="s">
        <v>196</v>
      </c>
      <c r="HQ150" s="295" t="s">
        <v>196</v>
      </c>
      <c r="HR150" s="295" t="s">
        <v>196</v>
      </c>
      <c r="HS150" s="295" t="s">
        <v>196</v>
      </c>
      <c r="HT150" s="295" t="s">
        <v>196</v>
      </c>
      <c r="HU150" s="295" t="s">
        <v>196</v>
      </c>
      <c r="HV150" s="295" t="s">
        <v>196</v>
      </c>
      <c r="HW150" s="295" t="s">
        <v>196</v>
      </c>
      <c r="HX150" s="295" t="s">
        <v>196</v>
      </c>
      <c r="HY150" s="295" t="s">
        <v>196</v>
      </c>
      <c r="HZ150" s="295" t="s">
        <v>196</v>
      </c>
      <c r="IA150" s="295"/>
      <c r="IB150" s="258"/>
      <c r="IE150" s="303">
        <f t="shared" si="8"/>
        <v>227</v>
      </c>
      <c r="IF150" s="303">
        <f t="shared" si="9"/>
        <v>224</v>
      </c>
      <c r="IG150" s="303">
        <f t="shared" si="10"/>
        <v>3</v>
      </c>
      <c r="IH150" s="303">
        <f t="shared" si="11"/>
        <v>0</v>
      </c>
    </row>
    <row r="151" spans="1:242" s="30" customFormat="1" x14ac:dyDescent="0.2">
      <c r="A151" s="292">
        <v>418</v>
      </c>
      <c r="B151" s="292" t="s">
        <v>2817</v>
      </c>
      <c r="C151" s="292"/>
      <c r="D151" s="292"/>
      <c r="E151" s="293">
        <v>39814</v>
      </c>
      <c r="F151" s="295" t="s">
        <v>196</v>
      </c>
      <c r="G151" s="295" t="s">
        <v>196</v>
      </c>
      <c r="H151" s="295" t="s">
        <v>196</v>
      </c>
      <c r="I151" s="295" t="s">
        <v>196</v>
      </c>
      <c r="J151" s="295" t="s">
        <v>196</v>
      </c>
      <c r="K151" s="295" t="s">
        <v>196</v>
      </c>
      <c r="L151" s="295" t="s">
        <v>196</v>
      </c>
      <c r="M151" s="295" t="s">
        <v>196</v>
      </c>
      <c r="N151" s="295" t="s">
        <v>196</v>
      </c>
      <c r="O151" s="295" t="s">
        <v>196</v>
      </c>
      <c r="P151" s="295" t="s">
        <v>196</v>
      </c>
      <c r="Q151" s="295" t="s">
        <v>196</v>
      </c>
      <c r="R151" s="295" t="s">
        <v>196</v>
      </c>
      <c r="S151" s="295" t="s">
        <v>196</v>
      </c>
      <c r="T151" s="295" t="s">
        <v>196</v>
      </c>
      <c r="U151" s="295" t="s">
        <v>196</v>
      </c>
      <c r="V151" s="295" t="s">
        <v>196</v>
      </c>
      <c r="W151" s="295" t="s">
        <v>196</v>
      </c>
      <c r="X151" s="295" t="s">
        <v>196</v>
      </c>
      <c r="Y151" s="295" t="s">
        <v>196</v>
      </c>
      <c r="Z151" s="295" t="s">
        <v>196</v>
      </c>
      <c r="AA151" s="295" t="s">
        <v>196</v>
      </c>
      <c r="AB151" s="295" t="s">
        <v>196</v>
      </c>
      <c r="AC151" s="295" t="s">
        <v>196</v>
      </c>
      <c r="AD151" s="295" t="s">
        <v>196</v>
      </c>
      <c r="AE151" s="295" t="s">
        <v>196</v>
      </c>
      <c r="AF151" s="295" t="s">
        <v>196</v>
      </c>
      <c r="AG151" s="295" t="s">
        <v>196</v>
      </c>
      <c r="AH151" s="295" t="s">
        <v>196</v>
      </c>
      <c r="AI151" s="295" t="s">
        <v>196</v>
      </c>
      <c r="AJ151" s="295" t="s">
        <v>196</v>
      </c>
      <c r="AK151" s="295" t="s">
        <v>196</v>
      </c>
      <c r="AL151" s="295" t="s">
        <v>196</v>
      </c>
      <c r="AM151" s="295" t="s">
        <v>196</v>
      </c>
      <c r="AN151" s="295" t="s">
        <v>196</v>
      </c>
      <c r="AO151" s="295" t="s">
        <v>196</v>
      </c>
      <c r="AP151" s="295" t="s">
        <v>196</v>
      </c>
      <c r="AQ151" s="295" t="s">
        <v>196</v>
      </c>
      <c r="AR151" s="295" t="s">
        <v>196</v>
      </c>
      <c r="AS151" s="295" t="s">
        <v>196</v>
      </c>
      <c r="AT151" s="295" t="s">
        <v>196</v>
      </c>
      <c r="AU151" s="295" t="s">
        <v>196</v>
      </c>
      <c r="AV151" s="295" t="s">
        <v>196</v>
      </c>
      <c r="AW151" s="295" t="s">
        <v>196</v>
      </c>
      <c r="AX151" s="295" t="s">
        <v>196</v>
      </c>
      <c r="AY151" s="295" t="s">
        <v>196</v>
      </c>
      <c r="AZ151" s="295" t="s">
        <v>196</v>
      </c>
      <c r="BA151" s="295" t="s">
        <v>196</v>
      </c>
      <c r="BB151" s="295" t="s">
        <v>196</v>
      </c>
      <c r="BC151" s="295" t="s">
        <v>196</v>
      </c>
      <c r="BD151" s="295" t="s">
        <v>196</v>
      </c>
      <c r="BE151" s="295" t="s">
        <v>196</v>
      </c>
      <c r="BF151" s="295" t="s">
        <v>196</v>
      </c>
      <c r="BG151" s="295" t="s">
        <v>196</v>
      </c>
      <c r="BH151" s="295" t="s">
        <v>196</v>
      </c>
      <c r="BI151" s="295" t="s">
        <v>196</v>
      </c>
      <c r="BJ151" s="295" t="s">
        <v>196</v>
      </c>
      <c r="BK151" s="295" t="s">
        <v>196</v>
      </c>
      <c r="BL151" s="295" t="s">
        <v>196</v>
      </c>
      <c r="BM151" s="295" t="s">
        <v>196</v>
      </c>
      <c r="BN151" s="295" t="s">
        <v>196</v>
      </c>
      <c r="BO151" s="295" t="s">
        <v>196</v>
      </c>
      <c r="BP151" s="295" t="s">
        <v>196</v>
      </c>
      <c r="BQ151" s="295" t="s">
        <v>196</v>
      </c>
      <c r="BR151" s="295" t="s">
        <v>196</v>
      </c>
      <c r="BS151" s="295" t="s">
        <v>196</v>
      </c>
      <c r="BT151" s="295" t="s">
        <v>196</v>
      </c>
      <c r="BU151" s="295" t="s">
        <v>196</v>
      </c>
      <c r="BV151" s="295" t="s">
        <v>196</v>
      </c>
      <c r="BW151" s="295" t="s">
        <v>196</v>
      </c>
      <c r="BX151" s="295" t="s">
        <v>196</v>
      </c>
      <c r="BY151" s="295" t="s">
        <v>196</v>
      </c>
      <c r="BZ151" s="295" t="s">
        <v>196</v>
      </c>
      <c r="CA151" s="295" t="s">
        <v>196</v>
      </c>
      <c r="CB151" s="295" t="s">
        <v>196</v>
      </c>
      <c r="CC151" s="295" t="s">
        <v>196</v>
      </c>
      <c r="CD151" s="295" t="s">
        <v>196</v>
      </c>
      <c r="CE151" s="295" t="s">
        <v>196</v>
      </c>
      <c r="CF151" s="295" t="s">
        <v>196</v>
      </c>
      <c r="CG151" s="295" t="s">
        <v>196</v>
      </c>
      <c r="CH151" s="295" t="s">
        <v>196</v>
      </c>
      <c r="CI151" s="295" t="s">
        <v>196</v>
      </c>
      <c r="CJ151" s="295" t="s">
        <v>196</v>
      </c>
      <c r="CK151" s="295" t="s">
        <v>196</v>
      </c>
      <c r="CL151" s="295" t="s">
        <v>196</v>
      </c>
      <c r="CM151" s="295" t="s">
        <v>196</v>
      </c>
      <c r="CN151" s="295" t="s">
        <v>196</v>
      </c>
      <c r="CO151" s="295" t="s">
        <v>196</v>
      </c>
      <c r="CP151" s="295" t="s">
        <v>196</v>
      </c>
      <c r="CQ151" s="295" t="s">
        <v>196</v>
      </c>
      <c r="CR151" s="295" t="s">
        <v>196</v>
      </c>
      <c r="CS151" s="295" t="s">
        <v>196</v>
      </c>
      <c r="CT151" s="295" t="s">
        <v>196</v>
      </c>
      <c r="CU151" s="295" t="s">
        <v>196</v>
      </c>
      <c r="CV151" s="295" t="s">
        <v>196</v>
      </c>
      <c r="CW151" s="295" t="s">
        <v>196</v>
      </c>
      <c r="CX151" s="295" t="s">
        <v>196</v>
      </c>
      <c r="CY151" s="295" t="s">
        <v>196</v>
      </c>
      <c r="CZ151" s="295" t="s">
        <v>196</v>
      </c>
      <c r="DA151" s="295" t="s">
        <v>196</v>
      </c>
      <c r="DB151" s="295" t="s">
        <v>196</v>
      </c>
      <c r="DC151" s="295" t="s">
        <v>196</v>
      </c>
      <c r="DD151" s="295" t="s">
        <v>196</v>
      </c>
      <c r="DE151" s="295" t="s">
        <v>196</v>
      </c>
      <c r="DF151" s="295" t="s">
        <v>196</v>
      </c>
      <c r="DG151" s="295" t="s">
        <v>196</v>
      </c>
      <c r="DH151" s="295" t="s">
        <v>196</v>
      </c>
      <c r="DI151" s="295" t="s">
        <v>196</v>
      </c>
      <c r="DJ151" s="295" t="s">
        <v>196</v>
      </c>
      <c r="DK151" s="295" t="s">
        <v>196</v>
      </c>
      <c r="DL151" s="295" t="s">
        <v>196</v>
      </c>
      <c r="DM151" s="295" t="s">
        <v>196</v>
      </c>
      <c r="DN151" s="295" t="s">
        <v>196</v>
      </c>
      <c r="DO151" s="295" t="s">
        <v>196</v>
      </c>
      <c r="DP151" s="295" t="s">
        <v>196</v>
      </c>
      <c r="DQ151" s="295" t="s">
        <v>196</v>
      </c>
      <c r="DR151" s="295" t="s">
        <v>196</v>
      </c>
      <c r="DS151" s="295" t="s">
        <v>196</v>
      </c>
      <c r="DT151" s="295" t="s">
        <v>196</v>
      </c>
      <c r="DU151" s="295" t="s">
        <v>196</v>
      </c>
      <c r="DV151" s="295" t="s">
        <v>196</v>
      </c>
      <c r="DW151" s="295" t="s">
        <v>196</v>
      </c>
      <c r="DX151" s="295" t="s">
        <v>196</v>
      </c>
      <c r="DY151" s="295" t="s">
        <v>196</v>
      </c>
      <c r="DZ151" s="295" t="s">
        <v>196</v>
      </c>
      <c r="EA151" s="295" t="s">
        <v>196</v>
      </c>
      <c r="EB151" s="295" t="s">
        <v>196</v>
      </c>
      <c r="EC151" s="295" t="s">
        <v>196</v>
      </c>
      <c r="ED151" s="295" t="s">
        <v>196</v>
      </c>
      <c r="EE151" s="295" t="s">
        <v>196</v>
      </c>
      <c r="EF151" s="295" t="s">
        <v>196</v>
      </c>
      <c r="EG151" s="295" t="s">
        <v>196</v>
      </c>
      <c r="EH151" s="295" t="s">
        <v>196</v>
      </c>
      <c r="EI151" s="295" t="s">
        <v>196</v>
      </c>
      <c r="EJ151" s="295" t="s">
        <v>196</v>
      </c>
      <c r="EK151" s="295" t="s">
        <v>196</v>
      </c>
      <c r="EL151" s="295" t="s">
        <v>196</v>
      </c>
      <c r="EM151" s="295" t="s">
        <v>196</v>
      </c>
      <c r="EN151" s="295" t="s">
        <v>196</v>
      </c>
      <c r="EO151" s="295" t="s">
        <v>196</v>
      </c>
      <c r="EP151" s="295" t="s">
        <v>195</v>
      </c>
      <c r="EQ151" s="295" t="s">
        <v>195</v>
      </c>
      <c r="ER151" s="295" t="s">
        <v>195</v>
      </c>
      <c r="ES151" s="295" t="s">
        <v>196</v>
      </c>
      <c r="ET151" s="295" t="s">
        <v>196</v>
      </c>
      <c r="EU151" s="295" t="s">
        <v>196</v>
      </c>
      <c r="EV151" s="295" t="s">
        <v>196</v>
      </c>
      <c r="EW151" s="295" t="s">
        <v>196</v>
      </c>
      <c r="EX151" s="295" t="s">
        <v>196</v>
      </c>
      <c r="EY151" s="295" t="s">
        <v>196</v>
      </c>
      <c r="EZ151" s="295" t="s">
        <v>196</v>
      </c>
      <c r="FA151" s="295" t="s">
        <v>196</v>
      </c>
      <c r="FB151" s="295" t="s">
        <v>196</v>
      </c>
      <c r="FC151" s="295" t="s">
        <v>196</v>
      </c>
      <c r="FD151" s="295" t="s">
        <v>196</v>
      </c>
      <c r="FE151" s="295" t="s">
        <v>196</v>
      </c>
      <c r="FF151" s="295" t="s">
        <v>196</v>
      </c>
      <c r="FG151" s="295" t="s">
        <v>196</v>
      </c>
      <c r="FH151" s="295" t="s">
        <v>196</v>
      </c>
      <c r="FI151" s="295" t="s">
        <v>196</v>
      </c>
      <c r="FJ151" s="295" t="s">
        <v>196</v>
      </c>
      <c r="FK151" s="295" t="s">
        <v>196</v>
      </c>
      <c r="FL151" s="295" t="s">
        <v>196</v>
      </c>
      <c r="FM151" s="295" t="s">
        <v>196</v>
      </c>
      <c r="FN151" s="295" t="s">
        <v>196</v>
      </c>
      <c r="FO151" s="295" t="s">
        <v>196</v>
      </c>
      <c r="FP151" s="295" t="s">
        <v>196</v>
      </c>
      <c r="FQ151" s="295" t="s">
        <v>196</v>
      </c>
      <c r="FR151" s="295" t="s">
        <v>196</v>
      </c>
      <c r="FS151" s="295" t="s">
        <v>196</v>
      </c>
      <c r="FT151" s="295" t="s">
        <v>196</v>
      </c>
      <c r="FU151" s="295" t="s">
        <v>196</v>
      </c>
      <c r="FV151" s="295" t="s">
        <v>196</v>
      </c>
      <c r="FW151" s="295" t="s">
        <v>196</v>
      </c>
      <c r="FX151" s="295" t="s">
        <v>196</v>
      </c>
      <c r="FY151" s="295" t="s">
        <v>196</v>
      </c>
      <c r="FZ151" s="295" t="s">
        <v>196</v>
      </c>
      <c r="GA151" s="295" t="s">
        <v>196</v>
      </c>
      <c r="GB151" s="295" t="s">
        <v>196</v>
      </c>
      <c r="GC151" s="295" t="s">
        <v>196</v>
      </c>
      <c r="GD151" s="295" t="s">
        <v>196</v>
      </c>
      <c r="GE151" s="295" t="s">
        <v>196</v>
      </c>
      <c r="GF151" s="295" t="s">
        <v>196</v>
      </c>
      <c r="GG151" s="295" t="s">
        <v>196</v>
      </c>
      <c r="GH151" s="295" t="s">
        <v>196</v>
      </c>
      <c r="GI151" s="295" t="s">
        <v>196</v>
      </c>
      <c r="GJ151" s="295" t="s">
        <v>196</v>
      </c>
      <c r="GK151" s="295" t="s">
        <v>196</v>
      </c>
      <c r="GL151" s="295" t="s">
        <v>196</v>
      </c>
      <c r="GM151" s="295" t="s">
        <v>196</v>
      </c>
      <c r="GN151" s="295"/>
      <c r="GO151" s="295"/>
      <c r="GP151" s="295" t="s">
        <v>196</v>
      </c>
      <c r="GQ151" s="295" t="s">
        <v>196</v>
      </c>
      <c r="GR151" s="295" t="s">
        <v>196</v>
      </c>
      <c r="GS151" s="295" t="s">
        <v>196</v>
      </c>
      <c r="GT151" s="295" t="s">
        <v>196</v>
      </c>
      <c r="GU151" s="295" t="s">
        <v>196</v>
      </c>
      <c r="GV151" s="295" t="s">
        <v>196</v>
      </c>
      <c r="GW151" s="295" t="s">
        <v>196</v>
      </c>
      <c r="GX151" s="295" t="s">
        <v>196</v>
      </c>
      <c r="GY151" s="295" t="s">
        <v>196</v>
      </c>
      <c r="GZ151" s="295" t="s">
        <v>196</v>
      </c>
      <c r="HA151" s="295" t="s">
        <v>196</v>
      </c>
      <c r="HB151" s="295" t="s">
        <v>196</v>
      </c>
      <c r="HC151" s="295" t="s">
        <v>196</v>
      </c>
      <c r="HD151" s="295" t="s">
        <v>196</v>
      </c>
      <c r="HE151" s="295" t="s">
        <v>196</v>
      </c>
      <c r="HF151" s="295" t="s">
        <v>196</v>
      </c>
      <c r="HG151" s="295" t="s">
        <v>196</v>
      </c>
      <c r="HH151" s="295" t="s">
        <v>196</v>
      </c>
      <c r="HI151" s="295" t="s">
        <v>196</v>
      </c>
      <c r="HJ151" s="295" t="s">
        <v>196</v>
      </c>
      <c r="HK151" s="295" t="s">
        <v>196</v>
      </c>
      <c r="HL151" s="295" t="s">
        <v>196</v>
      </c>
      <c r="HM151" s="295" t="s">
        <v>196</v>
      </c>
      <c r="HN151" s="295" t="s">
        <v>196</v>
      </c>
      <c r="HO151" s="295" t="s">
        <v>196</v>
      </c>
      <c r="HP151" s="295" t="s">
        <v>196</v>
      </c>
      <c r="HQ151" s="295" t="s">
        <v>196</v>
      </c>
      <c r="HR151" s="295" t="s">
        <v>196</v>
      </c>
      <c r="HS151" s="295" t="s">
        <v>196</v>
      </c>
      <c r="HT151" s="295" t="s">
        <v>196</v>
      </c>
      <c r="HU151" s="295" t="s">
        <v>196</v>
      </c>
      <c r="HV151" s="295" t="s">
        <v>196</v>
      </c>
      <c r="HW151" s="295" t="s">
        <v>196</v>
      </c>
      <c r="HX151" s="295" t="s">
        <v>196</v>
      </c>
      <c r="HY151" s="295" t="s">
        <v>196</v>
      </c>
      <c r="HZ151" s="295" t="s">
        <v>196</v>
      </c>
      <c r="IA151" s="295"/>
      <c r="IB151" s="258"/>
      <c r="IE151" s="303">
        <f t="shared" si="8"/>
        <v>227</v>
      </c>
      <c r="IF151" s="303">
        <f t="shared" si="9"/>
        <v>224</v>
      </c>
      <c r="IG151" s="303">
        <f t="shared" si="10"/>
        <v>3</v>
      </c>
      <c r="IH151" s="303">
        <f t="shared" si="11"/>
        <v>0</v>
      </c>
    </row>
    <row r="152" spans="1:242" s="30" customFormat="1" x14ac:dyDescent="0.2">
      <c r="A152" s="292">
        <v>419</v>
      </c>
      <c r="B152" s="292" t="s">
        <v>2818</v>
      </c>
      <c r="C152" s="292"/>
      <c r="D152" s="292"/>
      <c r="E152" s="293">
        <v>39814</v>
      </c>
      <c r="F152" s="295" t="s">
        <v>196</v>
      </c>
      <c r="G152" s="295" t="s">
        <v>196</v>
      </c>
      <c r="H152" s="295" t="s">
        <v>196</v>
      </c>
      <c r="I152" s="295" t="s">
        <v>196</v>
      </c>
      <c r="J152" s="295" t="s">
        <v>196</v>
      </c>
      <c r="K152" s="295" t="s">
        <v>196</v>
      </c>
      <c r="L152" s="295" t="s">
        <v>196</v>
      </c>
      <c r="M152" s="295" t="s">
        <v>196</v>
      </c>
      <c r="N152" s="295" t="s">
        <v>196</v>
      </c>
      <c r="O152" s="295" t="s">
        <v>196</v>
      </c>
      <c r="P152" s="295" t="s">
        <v>196</v>
      </c>
      <c r="Q152" s="295" t="s">
        <v>196</v>
      </c>
      <c r="R152" s="295" t="s">
        <v>196</v>
      </c>
      <c r="S152" s="295" t="s">
        <v>196</v>
      </c>
      <c r="T152" s="295" t="s">
        <v>196</v>
      </c>
      <c r="U152" s="295" t="s">
        <v>196</v>
      </c>
      <c r="V152" s="295" t="s">
        <v>196</v>
      </c>
      <c r="W152" s="295" t="s">
        <v>196</v>
      </c>
      <c r="X152" s="295" t="s">
        <v>196</v>
      </c>
      <c r="Y152" s="295" t="s">
        <v>196</v>
      </c>
      <c r="Z152" s="295" t="s">
        <v>196</v>
      </c>
      <c r="AA152" s="295" t="s">
        <v>196</v>
      </c>
      <c r="AB152" s="295" t="s">
        <v>196</v>
      </c>
      <c r="AC152" s="295" t="s">
        <v>196</v>
      </c>
      <c r="AD152" s="295" t="s">
        <v>196</v>
      </c>
      <c r="AE152" s="295" t="s">
        <v>196</v>
      </c>
      <c r="AF152" s="295" t="s">
        <v>196</v>
      </c>
      <c r="AG152" s="295" t="s">
        <v>196</v>
      </c>
      <c r="AH152" s="295" t="s">
        <v>196</v>
      </c>
      <c r="AI152" s="295" t="s">
        <v>196</v>
      </c>
      <c r="AJ152" s="295" t="s">
        <v>196</v>
      </c>
      <c r="AK152" s="295" t="s">
        <v>196</v>
      </c>
      <c r="AL152" s="295" t="s">
        <v>196</v>
      </c>
      <c r="AM152" s="295" t="s">
        <v>196</v>
      </c>
      <c r="AN152" s="295" t="s">
        <v>196</v>
      </c>
      <c r="AO152" s="295" t="s">
        <v>196</v>
      </c>
      <c r="AP152" s="295" t="s">
        <v>196</v>
      </c>
      <c r="AQ152" s="295" t="s">
        <v>196</v>
      </c>
      <c r="AR152" s="295" t="s">
        <v>196</v>
      </c>
      <c r="AS152" s="295" t="s">
        <v>196</v>
      </c>
      <c r="AT152" s="295" t="s">
        <v>196</v>
      </c>
      <c r="AU152" s="295" t="s">
        <v>196</v>
      </c>
      <c r="AV152" s="295" t="s">
        <v>196</v>
      </c>
      <c r="AW152" s="295" t="s">
        <v>196</v>
      </c>
      <c r="AX152" s="295" t="s">
        <v>196</v>
      </c>
      <c r="AY152" s="295" t="s">
        <v>196</v>
      </c>
      <c r="AZ152" s="295" t="s">
        <v>196</v>
      </c>
      <c r="BA152" s="295" t="s">
        <v>196</v>
      </c>
      <c r="BB152" s="295" t="s">
        <v>196</v>
      </c>
      <c r="BC152" s="295" t="s">
        <v>196</v>
      </c>
      <c r="BD152" s="295" t="s">
        <v>196</v>
      </c>
      <c r="BE152" s="295" t="s">
        <v>196</v>
      </c>
      <c r="BF152" s="295" t="s">
        <v>196</v>
      </c>
      <c r="BG152" s="295" t="s">
        <v>196</v>
      </c>
      <c r="BH152" s="295" t="s">
        <v>196</v>
      </c>
      <c r="BI152" s="295" t="s">
        <v>196</v>
      </c>
      <c r="BJ152" s="295" t="s">
        <v>196</v>
      </c>
      <c r="BK152" s="295" t="s">
        <v>196</v>
      </c>
      <c r="BL152" s="295" t="s">
        <v>196</v>
      </c>
      <c r="BM152" s="295" t="s">
        <v>196</v>
      </c>
      <c r="BN152" s="295" t="s">
        <v>196</v>
      </c>
      <c r="BO152" s="295" t="s">
        <v>196</v>
      </c>
      <c r="BP152" s="295" t="s">
        <v>196</v>
      </c>
      <c r="BQ152" s="295" t="s">
        <v>196</v>
      </c>
      <c r="BR152" s="295" t="s">
        <v>196</v>
      </c>
      <c r="BS152" s="295" t="s">
        <v>196</v>
      </c>
      <c r="BT152" s="295" t="s">
        <v>196</v>
      </c>
      <c r="BU152" s="295" t="s">
        <v>196</v>
      </c>
      <c r="BV152" s="295" t="s">
        <v>196</v>
      </c>
      <c r="BW152" s="295" t="s">
        <v>196</v>
      </c>
      <c r="BX152" s="295" t="s">
        <v>196</v>
      </c>
      <c r="BY152" s="295" t="s">
        <v>196</v>
      </c>
      <c r="BZ152" s="295" t="s">
        <v>196</v>
      </c>
      <c r="CA152" s="295" t="s">
        <v>196</v>
      </c>
      <c r="CB152" s="295" t="s">
        <v>196</v>
      </c>
      <c r="CC152" s="295" t="s">
        <v>196</v>
      </c>
      <c r="CD152" s="295" t="s">
        <v>196</v>
      </c>
      <c r="CE152" s="295" t="s">
        <v>196</v>
      </c>
      <c r="CF152" s="295" t="s">
        <v>196</v>
      </c>
      <c r="CG152" s="295" t="s">
        <v>196</v>
      </c>
      <c r="CH152" s="295" t="s">
        <v>196</v>
      </c>
      <c r="CI152" s="295" t="s">
        <v>196</v>
      </c>
      <c r="CJ152" s="295" t="s">
        <v>196</v>
      </c>
      <c r="CK152" s="295" t="s">
        <v>196</v>
      </c>
      <c r="CL152" s="295" t="s">
        <v>196</v>
      </c>
      <c r="CM152" s="295" t="s">
        <v>196</v>
      </c>
      <c r="CN152" s="295" t="s">
        <v>196</v>
      </c>
      <c r="CO152" s="295" t="s">
        <v>196</v>
      </c>
      <c r="CP152" s="295" t="s">
        <v>196</v>
      </c>
      <c r="CQ152" s="295" t="s">
        <v>196</v>
      </c>
      <c r="CR152" s="295" t="s">
        <v>196</v>
      </c>
      <c r="CS152" s="295" t="s">
        <v>196</v>
      </c>
      <c r="CT152" s="295" t="s">
        <v>196</v>
      </c>
      <c r="CU152" s="295" t="s">
        <v>196</v>
      </c>
      <c r="CV152" s="295" t="s">
        <v>196</v>
      </c>
      <c r="CW152" s="295" t="s">
        <v>196</v>
      </c>
      <c r="CX152" s="295" t="s">
        <v>196</v>
      </c>
      <c r="CY152" s="295" t="s">
        <v>196</v>
      </c>
      <c r="CZ152" s="295" t="s">
        <v>196</v>
      </c>
      <c r="DA152" s="295" t="s">
        <v>196</v>
      </c>
      <c r="DB152" s="295" t="s">
        <v>196</v>
      </c>
      <c r="DC152" s="295" t="s">
        <v>196</v>
      </c>
      <c r="DD152" s="295" t="s">
        <v>196</v>
      </c>
      <c r="DE152" s="295" t="s">
        <v>196</v>
      </c>
      <c r="DF152" s="295" t="s">
        <v>196</v>
      </c>
      <c r="DG152" s="295" t="s">
        <v>196</v>
      </c>
      <c r="DH152" s="295" t="s">
        <v>196</v>
      </c>
      <c r="DI152" s="295" t="s">
        <v>196</v>
      </c>
      <c r="DJ152" s="295" t="s">
        <v>196</v>
      </c>
      <c r="DK152" s="295" t="s">
        <v>196</v>
      </c>
      <c r="DL152" s="295" t="s">
        <v>196</v>
      </c>
      <c r="DM152" s="295" t="s">
        <v>196</v>
      </c>
      <c r="DN152" s="295" t="s">
        <v>196</v>
      </c>
      <c r="DO152" s="295" t="s">
        <v>196</v>
      </c>
      <c r="DP152" s="295" t="s">
        <v>196</v>
      </c>
      <c r="DQ152" s="295" t="s">
        <v>196</v>
      </c>
      <c r="DR152" s="295" t="s">
        <v>196</v>
      </c>
      <c r="DS152" s="295" t="s">
        <v>196</v>
      </c>
      <c r="DT152" s="295" t="s">
        <v>196</v>
      </c>
      <c r="DU152" s="295" t="s">
        <v>196</v>
      </c>
      <c r="DV152" s="295" t="s">
        <v>196</v>
      </c>
      <c r="DW152" s="295" t="s">
        <v>196</v>
      </c>
      <c r="DX152" s="295" t="s">
        <v>196</v>
      </c>
      <c r="DY152" s="295" t="s">
        <v>196</v>
      </c>
      <c r="DZ152" s="295" t="s">
        <v>196</v>
      </c>
      <c r="EA152" s="295" t="s">
        <v>196</v>
      </c>
      <c r="EB152" s="295" t="s">
        <v>196</v>
      </c>
      <c r="EC152" s="295" t="s">
        <v>196</v>
      </c>
      <c r="ED152" s="295" t="s">
        <v>196</v>
      </c>
      <c r="EE152" s="295" t="s">
        <v>196</v>
      </c>
      <c r="EF152" s="295" t="s">
        <v>196</v>
      </c>
      <c r="EG152" s="295" t="s">
        <v>196</v>
      </c>
      <c r="EH152" s="295" t="s">
        <v>196</v>
      </c>
      <c r="EI152" s="295" t="s">
        <v>196</v>
      </c>
      <c r="EJ152" s="295" t="s">
        <v>196</v>
      </c>
      <c r="EK152" s="295" t="s">
        <v>196</v>
      </c>
      <c r="EL152" s="295" t="s">
        <v>196</v>
      </c>
      <c r="EM152" s="295" t="s">
        <v>196</v>
      </c>
      <c r="EN152" s="295" t="s">
        <v>196</v>
      </c>
      <c r="EO152" s="295" t="s">
        <v>196</v>
      </c>
      <c r="EP152" s="295" t="s">
        <v>195</v>
      </c>
      <c r="EQ152" s="295" t="s">
        <v>195</v>
      </c>
      <c r="ER152" s="295" t="s">
        <v>195</v>
      </c>
      <c r="ES152" s="295" t="s">
        <v>196</v>
      </c>
      <c r="ET152" s="295" t="s">
        <v>196</v>
      </c>
      <c r="EU152" s="295" t="s">
        <v>196</v>
      </c>
      <c r="EV152" s="295" t="s">
        <v>196</v>
      </c>
      <c r="EW152" s="295" t="s">
        <v>196</v>
      </c>
      <c r="EX152" s="295" t="s">
        <v>196</v>
      </c>
      <c r="EY152" s="295" t="s">
        <v>196</v>
      </c>
      <c r="EZ152" s="295" t="s">
        <v>196</v>
      </c>
      <c r="FA152" s="295" t="s">
        <v>196</v>
      </c>
      <c r="FB152" s="295" t="s">
        <v>196</v>
      </c>
      <c r="FC152" s="295" t="s">
        <v>196</v>
      </c>
      <c r="FD152" s="295" t="s">
        <v>196</v>
      </c>
      <c r="FE152" s="295" t="s">
        <v>196</v>
      </c>
      <c r="FF152" s="295" t="s">
        <v>196</v>
      </c>
      <c r="FG152" s="295" t="s">
        <v>196</v>
      </c>
      <c r="FH152" s="295" t="s">
        <v>196</v>
      </c>
      <c r="FI152" s="295" t="s">
        <v>196</v>
      </c>
      <c r="FJ152" s="295" t="s">
        <v>196</v>
      </c>
      <c r="FK152" s="295" t="s">
        <v>196</v>
      </c>
      <c r="FL152" s="295" t="s">
        <v>196</v>
      </c>
      <c r="FM152" s="295" t="s">
        <v>196</v>
      </c>
      <c r="FN152" s="295" t="s">
        <v>196</v>
      </c>
      <c r="FO152" s="295" t="s">
        <v>196</v>
      </c>
      <c r="FP152" s="295" t="s">
        <v>196</v>
      </c>
      <c r="FQ152" s="295" t="s">
        <v>196</v>
      </c>
      <c r="FR152" s="295" t="s">
        <v>196</v>
      </c>
      <c r="FS152" s="295" t="s">
        <v>196</v>
      </c>
      <c r="FT152" s="295" t="s">
        <v>196</v>
      </c>
      <c r="FU152" s="295" t="s">
        <v>196</v>
      </c>
      <c r="FV152" s="295" t="s">
        <v>196</v>
      </c>
      <c r="FW152" s="295" t="s">
        <v>196</v>
      </c>
      <c r="FX152" s="295" t="s">
        <v>196</v>
      </c>
      <c r="FY152" s="295" t="s">
        <v>196</v>
      </c>
      <c r="FZ152" s="295" t="s">
        <v>196</v>
      </c>
      <c r="GA152" s="295" t="s">
        <v>196</v>
      </c>
      <c r="GB152" s="295" t="s">
        <v>196</v>
      </c>
      <c r="GC152" s="295" t="s">
        <v>196</v>
      </c>
      <c r="GD152" s="295" t="s">
        <v>196</v>
      </c>
      <c r="GE152" s="295" t="s">
        <v>196</v>
      </c>
      <c r="GF152" s="295" t="s">
        <v>196</v>
      </c>
      <c r="GG152" s="295" t="s">
        <v>196</v>
      </c>
      <c r="GH152" s="295" t="s">
        <v>196</v>
      </c>
      <c r="GI152" s="295" t="s">
        <v>196</v>
      </c>
      <c r="GJ152" s="295" t="s">
        <v>196</v>
      </c>
      <c r="GK152" s="295" t="s">
        <v>196</v>
      </c>
      <c r="GL152" s="295" t="s">
        <v>196</v>
      </c>
      <c r="GM152" s="295" t="s">
        <v>196</v>
      </c>
      <c r="GN152" s="295"/>
      <c r="GO152" s="295"/>
      <c r="GP152" s="295" t="s">
        <v>196</v>
      </c>
      <c r="GQ152" s="295" t="s">
        <v>196</v>
      </c>
      <c r="GR152" s="295" t="s">
        <v>196</v>
      </c>
      <c r="GS152" s="295" t="s">
        <v>196</v>
      </c>
      <c r="GT152" s="295" t="s">
        <v>196</v>
      </c>
      <c r="GU152" s="295" t="s">
        <v>196</v>
      </c>
      <c r="GV152" s="295" t="s">
        <v>196</v>
      </c>
      <c r="GW152" s="295" t="s">
        <v>196</v>
      </c>
      <c r="GX152" s="295" t="s">
        <v>196</v>
      </c>
      <c r="GY152" s="295" t="s">
        <v>196</v>
      </c>
      <c r="GZ152" s="295" t="s">
        <v>196</v>
      </c>
      <c r="HA152" s="295" t="s">
        <v>196</v>
      </c>
      <c r="HB152" s="295" t="s">
        <v>196</v>
      </c>
      <c r="HC152" s="295" t="s">
        <v>196</v>
      </c>
      <c r="HD152" s="295" t="s">
        <v>196</v>
      </c>
      <c r="HE152" s="295" t="s">
        <v>196</v>
      </c>
      <c r="HF152" s="295" t="s">
        <v>196</v>
      </c>
      <c r="HG152" s="295" t="s">
        <v>196</v>
      </c>
      <c r="HH152" s="295" t="s">
        <v>196</v>
      </c>
      <c r="HI152" s="295" t="s">
        <v>196</v>
      </c>
      <c r="HJ152" s="295" t="s">
        <v>196</v>
      </c>
      <c r="HK152" s="295" t="s">
        <v>196</v>
      </c>
      <c r="HL152" s="295" t="s">
        <v>196</v>
      </c>
      <c r="HM152" s="295" t="s">
        <v>196</v>
      </c>
      <c r="HN152" s="295" t="s">
        <v>196</v>
      </c>
      <c r="HO152" s="295" t="s">
        <v>196</v>
      </c>
      <c r="HP152" s="295" t="s">
        <v>196</v>
      </c>
      <c r="HQ152" s="295" t="s">
        <v>196</v>
      </c>
      <c r="HR152" s="295" t="s">
        <v>196</v>
      </c>
      <c r="HS152" s="295" t="s">
        <v>196</v>
      </c>
      <c r="HT152" s="295" t="s">
        <v>196</v>
      </c>
      <c r="HU152" s="295" t="s">
        <v>196</v>
      </c>
      <c r="HV152" s="295" t="s">
        <v>196</v>
      </c>
      <c r="HW152" s="295" t="s">
        <v>196</v>
      </c>
      <c r="HX152" s="295" t="s">
        <v>196</v>
      </c>
      <c r="HY152" s="295" t="s">
        <v>196</v>
      </c>
      <c r="HZ152" s="295" t="s">
        <v>196</v>
      </c>
      <c r="IA152" s="295"/>
      <c r="IB152" s="258"/>
      <c r="IE152" s="303">
        <f t="shared" si="8"/>
        <v>227</v>
      </c>
      <c r="IF152" s="303">
        <f t="shared" si="9"/>
        <v>224</v>
      </c>
      <c r="IG152" s="303">
        <f t="shared" si="10"/>
        <v>3</v>
      </c>
      <c r="IH152" s="303">
        <f t="shared" si="11"/>
        <v>0</v>
      </c>
    </row>
    <row r="153" spans="1:242" s="30" customFormat="1" x14ac:dyDescent="0.2">
      <c r="A153" s="292">
        <v>420</v>
      </c>
      <c r="B153" s="292" t="s">
        <v>2819</v>
      </c>
      <c r="C153" s="292"/>
      <c r="D153" s="292"/>
      <c r="E153" s="293">
        <v>39814</v>
      </c>
      <c r="F153" s="295" t="s">
        <v>196</v>
      </c>
      <c r="G153" s="295" t="s">
        <v>196</v>
      </c>
      <c r="H153" s="295" t="s">
        <v>196</v>
      </c>
      <c r="I153" s="295" t="s">
        <v>196</v>
      </c>
      <c r="J153" s="295" t="s">
        <v>196</v>
      </c>
      <c r="K153" s="295" t="s">
        <v>196</v>
      </c>
      <c r="L153" s="295" t="s">
        <v>196</v>
      </c>
      <c r="M153" s="295" t="s">
        <v>196</v>
      </c>
      <c r="N153" s="295" t="s">
        <v>196</v>
      </c>
      <c r="O153" s="295" t="s">
        <v>196</v>
      </c>
      <c r="P153" s="295" t="s">
        <v>196</v>
      </c>
      <c r="Q153" s="295" t="s">
        <v>196</v>
      </c>
      <c r="R153" s="295" t="s">
        <v>196</v>
      </c>
      <c r="S153" s="295" t="s">
        <v>196</v>
      </c>
      <c r="T153" s="295" t="s">
        <v>196</v>
      </c>
      <c r="U153" s="295" t="s">
        <v>196</v>
      </c>
      <c r="V153" s="295" t="s">
        <v>196</v>
      </c>
      <c r="W153" s="295" t="s">
        <v>196</v>
      </c>
      <c r="X153" s="295" t="s">
        <v>196</v>
      </c>
      <c r="Y153" s="295" t="s">
        <v>196</v>
      </c>
      <c r="Z153" s="295" t="s">
        <v>196</v>
      </c>
      <c r="AA153" s="295" t="s">
        <v>196</v>
      </c>
      <c r="AB153" s="295" t="s">
        <v>196</v>
      </c>
      <c r="AC153" s="295" t="s">
        <v>196</v>
      </c>
      <c r="AD153" s="295" t="s">
        <v>196</v>
      </c>
      <c r="AE153" s="295" t="s">
        <v>196</v>
      </c>
      <c r="AF153" s="295" t="s">
        <v>196</v>
      </c>
      <c r="AG153" s="295" t="s">
        <v>196</v>
      </c>
      <c r="AH153" s="295" t="s">
        <v>196</v>
      </c>
      <c r="AI153" s="295" t="s">
        <v>196</v>
      </c>
      <c r="AJ153" s="295" t="s">
        <v>196</v>
      </c>
      <c r="AK153" s="295" t="s">
        <v>196</v>
      </c>
      <c r="AL153" s="295" t="s">
        <v>196</v>
      </c>
      <c r="AM153" s="295" t="s">
        <v>196</v>
      </c>
      <c r="AN153" s="295" t="s">
        <v>196</v>
      </c>
      <c r="AO153" s="295" t="s">
        <v>196</v>
      </c>
      <c r="AP153" s="295" t="s">
        <v>196</v>
      </c>
      <c r="AQ153" s="295" t="s">
        <v>196</v>
      </c>
      <c r="AR153" s="295" t="s">
        <v>196</v>
      </c>
      <c r="AS153" s="295" t="s">
        <v>196</v>
      </c>
      <c r="AT153" s="295" t="s">
        <v>196</v>
      </c>
      <c r="AU153" s="295" t="s">
        <v>196</v>
      </c>
      <c r="AV153" s="295" t="s">
        <v>196</v>
      </c>
      <c r="AW153" s="295" t="s">
        <v>196</v>
      </c>
      <c r="AX153" s="295" t="s">
        <v>196</v>
      </c>
      <c r="AY153" s="295" t="s">
        <v>196</v>
      </c>
      <c r="AZ153" s="295" t="s">
        <v>196</v>
      </c>
      <c r="BA153" s="295" t="s">
        <v>196</v>
      </c>
      <c r="BB153" s="295" t="s">
        <v>196</v>
      </c>
      <c r="BC153" s="295" t="s">
        <v>196</v>
      </c>
      <c r="BD153" s="295" t="s">
        <v>196</v>
      </c>
      <c r="BE153" s="295" t="s">
        <v>196</v>
      </c>
      <c r="BF153" s="295" t="s">
        <v>196</v>
      </c>
      <c r="BG153" s="295" t="s">
        <v>196</v>
      </c>
      <c r="BH153" s="295" t="s">
        <v>196</v>
      </c>
      <c r="BI153" s="295" t="s">
        <v>196</v>
      </c>
      <c r="BJ153" s="295" t="s">
        <v>196</v>
      </c>
      <c r="BK153" s="295" t="s">
        <v>196</v>
      </c>
      <c r="BL153" s="295" t="s">
        <v>196</v>
      </c>
      <c r="BM153" s="295" t="s">
        <v>196</v>
      </c>
      <c r="BN153" s="295" t="s">
        <v>196</v>
      </c>
      <c r="BO153" s="295" t="s">
        <v>196</v>
      </c>
      <c r="BP153" s="295" t="s">
        <v>196</v>
      </c>
      <c r="BQ153" s="295" t="s">
        <v>196</v>
      </c>
      <c r="BR153" s="295" t="s">
        <v>196</v>
      </c>
      <c r="BS153" s="295" t="s">
        <v>196</v>
      </c>
      <c r="BT153" s="295" t="s">
        <v>196</v>
      </c>
      <c r="BU153" s="295" t="s">
        <v>196</v>
      </c>
      <c r="BV153" s="295" t="s">
        <v>196</v>
      </c>
      <c r="BW153" s="295" t="s">
        <v>196</v>
      </c>
      <c r="BX153" s="295" t="s">
        <v>196</v>
      </c>
      <c r="BY153" s="295" t="s">
        <v>196</v>
      </c>
      <c r="BZ153" s="295" t="s">
        <v>196</v>
      </c>
      <c r="CA153" s="295" t="s">
        <v>196</v>
      </c>
      <c r="CB153" s="295" t="s">
        <v>196</v>
      </c>
      <c r="CC153" s="295" t="s">
        <v>196</v>
      </c>
      <c r="CD153" s="295" t="s">
        <v>196</v>
      </c>
      <c r="CE153" s="295" t="s">
        <v>196</v>
      </c>
      <c r="CF153" s="295" t="s">
        <v>196</v>
      </c>
      <c r="CG153" s="295" t="s">
        <v>196</v>
      </c>
      <c r="CH153" s="295" t="s">
        <v>196</v>
      </c>
      <c r="CI153" s="295" t="s">
        <v>196</v>
      </c>
      <c r="CJ153" s="295" t="s">
        <v>196</v>
      </c>
      <c r="CK153" s="295" t="s">
        <v>196</v>
      </c>
      <c r="CL153" s="295" t="s">
        <v>196</v>
      </c>
      <c r="CM153" s="295" t="s">
        <v>196</v>
      </c>
      <c r="CN153" s="295" t="s">
        <v>196</v>
      </c>
      <c r="CO153" s="295" t="s">
        <v>196</v>
      </c>
      <c r="CP153" s="295" t="s">
        <v>196</v>
      </c>
      <c r="CQ153" s="295" t="s">
        <v>196</v>
      </c>
      <c r="CR153" s="295" t="s">
        <v>196</v>
      </c>
      <c r="CS153" s="295" t="s">
        <v>196</v>
      </c>
      <c r="CT153" s="295" t="s">
        <v>196</v>
      </c>
      <c r="CU153" s="295" t="s">
        <v>196</v>
      </c>
      <c r="CV153" s="295" t="s">
        <v>196</v>
      </c>
      <c r="CW153" s="295" t="s">
        <v>196</v>
      </c>
      <c r="CX153" s="295" t="s">
        <v>196</v>
      </c>
      <c r="CY153" s="295" t="s">
        <v>196</v>
      </c>
      <c r="CZ153" s="295" t="s">
        <v>196</v>
      </c>
      <c r="DA153" s="295" t="s">
        <v>196</v>
      </c>
      <c r="DB153" s="295" t="s">
        <v>196</v>
      </c>
      <c r="DC153" s="295" t="s">
        <v>196</v>
      </c>
      <c r="DD153" s="295" t="s">
        <v>196</v>
      </c>
      <c r="DE153" s="295" t="s">
        <v>196</v>
      </c>
      <c r="DF153" s="295" t="s">
        <v>196</v>
      </c>
      <c r="DG153" s="295" t="s">
        <v>196</v>
      </c>
      <c r="DH153" s="295" t="s">
        <v>196</v>
      </c>
      <c r="DI153" s="295" t="s">
        <v>196</v>
      </c>
      <c r="DJ153" s="295" t="s">
        <v>196</v>
      </c>
      <c r="DK153" s="295" t="s">
        <v>196</v>
      </c>
      <c r="DL153" s="295" t="s">
        <v>196</v>
      </c>
      <c r="DM153" s="295" t="s">
        <v>196</v>
      </c>
      <c r="DN153" s="295" t="s">
        <v>196</v>
      </c>
      <c r="DO153" s="295" t="s">
        <v>196</v>
      </c>
      <c r="DP153" s="295" t="s">
        <v>196</v>
      </c>
      <c r="DQ153" s="295" t="s">
        <v>196</v>
      </c>
      <c r="DR153" s="295" t="s">
        <v>196</v>
      </c>
      <c r="DS153" s="295" t="s">
        <v>196</v>
      </c>
      <c r="DT153" s="295" t="s">
        <v>196</v>
      </c>
      <c r="DU153" s="295" t="s">
        <v>196</v>
      </c>
      <c r="DV153" s="295" t="s">
        <v>196</v>
      </c>
      <c r="DW153" s="295" t="s">
        <v>196</v>
      </c>
      <c r="DX153" s="295" t="s">
        <v>196</v>
      </c>
      <c r="DY153" s="295" t="s">
        <v>196</v>
      </c>
      <c r="DZ153" s="295" t="s">
        <v>196</v>
      </c>
      <c r="EA153" s="295" t="s">
        <v>196</v>
      </c>
      <c r="EB153" s="295" t="s">
        <v>196</v>
      </c>
      <c r="EC153" s="295" t="s">
        <v>196</v>
      </c>
      <c r="ED153" s="295" t="s">
        <v>196</v>
      </c>
      <c r="EE153" s="295" t="s">
        <v>196</v>
      </c>
      <c r="EF153" s="295" t="s">
        <v>196</v>
      </c>
      <c r="EG153" s="295" t="s">
        <v>196</v>
      </c>
      <c r="EH153" s="295" t="s">
        <v>196</v>
      </c>
      <c r="EI153" s="295" t="s">
        <v>196</v>
      </c>
      <c r="EJ153" s="295" t="s">
        <v>196</v>
      </c>
      <c r="EK153" s="295" t="s">
        <v>196</v>
      </c>
      <c r="EL153" s="295" t="s">
        <v>196</v>
      </c>
      <c r="EM153" s="295" t="s">
        <v>196</v>
      </c>
      <c r="EN153" s="295" t="s">
        <v>196</v>
      </c>
      <c r="EO153" s="295" t="s">
        <v>196</v>
      </c>
      <c r="EP153" s="295" t="s">
        <v>195</v>
      </c>
      <c r="EQ153" s="295" t="s">
        <v>195</v>
      </c>
      <c r="ER153" s="295" t="s">
        <v>195</v>
      </c>
      <c r="ES153" s="295" t="s">
        <v>196</v>
      </c>
      <c r="ET153" s="295" t="s">
        <v>196</v>
      </c>
      <c r="EU153" s="295" t="s">
        <v>196</v>
      </c>
      <c r="EV153" s="295" t="s">
        <v>196</v>
      </c>
      <c r="EW153" s="295" t="s">
        <v>196</v>
      </c>
      <c r="EX153" s="295" t="s">
        <v>196</v>
      </c>
      <c r="EY153" s="295" t="s">
        <v>196</v>
      </c>
      <c r="EZ153" s="295" t="s">
        <v>196</v>
      </c>
      <c r="FA153" s="295" t="s">
        <v>196</v>
      </c>
      <c r="FB153" s="295" t="s">
        <v>196</v>
      </c>
      <c r="FC153" s="295" t="s">
        <v>196</v>
      </c>
      <c r="FD153" s="295" t="s">
        <v>196</v>
      </c>
      <c r="FE153" s="295" t="s">
        <v>196</v>
      </c>
      <c r="FF153" s="295" t="s">
        <v>196</v>
      </c>
      <c r="FG153" s="295" t="s">
        <v>196</v>
      </c>
      <c r="FH153" s="295" t="s">
        <v>196</v>
      </c>
      <c r="FI153" s="295" t="s">
        <v>196</v>
      </c>
      <c r="FJ153" s="295" t="s">
        <v>196</v>
      </c>
      <c r="FK153" s="295" t="s">
        <v>196</v>
      </c>
      <c r="FL153" s="295" t="s">
        <v>196</v>
      </c>
      <c r="FM153" s="295" t="s">
        <v>196</v>
      </c>
      <c r="FN153" s="295" t="s">
        <v>196</v>
      </c>
      <c r="FO153" s="295" t="s">
        <v>196</v>
      </c>
      <c r="FP153" s="295" t="s">
        <v>196</v>
      </c>
      <c r="FQ153" s="295" t="s">
        <v>196</v>
      </c>
      <c r="FR153" s="295" t="s">
        <v>196</v>
      </c>
      <c r="FS153" s="295" t="s">
        <v>196</v>
      </c>
      <c r="FT153" s="295" t="s">
        <v>196</v>
      </c>
      <c r="FU153" s="295" t="s">
        <v>196</v>
      </c>
      <c r="FV153" s="295" t="s">
        <v>196</v>
      </c>
      <c r="FW153" s="295" t="s">
        <v>196</v>
      </c>
      <c r="FX153" s="295" t="s">
        <v>196</v>
      </c>
      <c r="FY153" s="295" t="s">
        <v>196</v>
      </c>
      <c r="FZ153" s="295" t="s">
        <v>196</v>
      </c>
      <c r="GA153" s="295" t="s">
        <v>196</v>
      </c>
      <c r="GB153" s="295" t="s">
        <v>196</v>
      </c>
      <c r="GC153" s="295" t="s">
        <v>196</v>
      </c>
      <c r="GD153" s="295" t="s">
        <v>196</v>
      </c>
      <c r="GE153" s="295" t="s">
        <v>196</v>
      </c>
      <c r="GF153" s="295" t="s">
        <v>196</v>
      </c>
      <c r="GG153" s="295" t="s">
        <v>196</v>
      </c>
      <c r="GH153" s="295" t="s">
        <v>196</v>
      </c>
      <c r="GI153" s="295" t="s">
        <v>196</v>
      </c>
      <c r="GJ153" s="295" t="s">
        <v>196</v>
      </c>
      <c r="GK153" s="295" t="s">
        <v>196</v>
      </c>
      <c r="GL153" s="295" t="s">
        <v>196</v>
      </c>
      <c r="GM153" s="295" t="s">
        <v>196</v>
      </c>
      <c r="GN153" s="295"/>
      <c r="GO153" s="295"/>
      <c r="GP153" s="295" t="s">
        <v>196</v>
      </c>
      <c r="GQ153" s="295" t="s">
        <v>196</v>
      </c>
      <c r="GR153" s="295" t="s">
        <v>196</v>
      </c>
      <c r="GS153" s="295" t="s">
        <v>196</v>
      </c>
      <c r="GT153" s="295" t="s">
        <v>196</v>
      </c>
      <c r="GU153" s="295" t="s">
        <v>196</v>
      </c>
      <c r="GV153" s="295" t="s">
        <v>196</v>
      </c>
      <c r="GW153" s="295" t="s">
        <v>196</v>
      </c>
      <c r="GX153" s="295" t="s">
        <v>196</v>
      </c>
      <c r="GY153" s="295" t="s">
        <v>196</v>
      </c>
      <c r="GZ153" s="295" t="s">
        <v>196</v>
      </c>
      <c r="HA153" s="295" t="s">
        <v>196</v>
      </c>
      <c r="HB153" s="295" t="s">
        <v>196</v>
      </c>
      <c r="HC153" s="295" t="s">
        <v>196</v>
      </c>
      <c r="HD153" s="295" t="s">
        <v>196</v>
      </c>
      <c r="HE153" s="295" t="s">
        <v>196</v>
      </c>
      <c r="HF153" s="295" t="s">
        <v>196</v>
      </c>
      <c r="HG153" s="295" t="s">
        <v>196</v>
      </c>
      <c r="HH153" s="295" t="s">
        <v>196</v>
      </c>
      <c r="HI153" s="295" t="s">
        <v>196</v>
      </c>
      <c r="HJ153" s="295" t="s">
        <v>196</v>
      </c>
      <c r="HK153" s="295" t="s">
        <v>196</v>
      </c>
      <c r="HL153" s="295" t="s">
        <v>196</v>
      </c>
      <c r="HM153" s="295" t="s">
        <v>196</v>
      </c>
      <c r="HN153" s="295" t="s">
        <v>196</v>
      </c>
      <c r="HO153" s="295" t="s">
        <v>196</v>
      </c>
      <c r="HP153" s="295" t="s">
        <v>196</v>
      </c>
      <c r="HQ153" s="295" t="s">
        <v>196</v>
      </c>
      <c r="HR153" s="295" t="s">
        <v>196</v>
      </c>
      <c r="HS153" s="295" t="s">
        <v>196</v>
      </c>
      <c r="HT153" s="295" t="s">
        <v>196</v>
      </c>
      <c r="HU153" s="295" t="s">
        <v>196</v>
      </c>
      <c r="HV153" s="295" t="s">
        <v>196</v>
      </c>
      <c r="HW153" s="295" t="s">
        <v>196</v>
      </c>
      <c r="HX153" s="295" t="s">
        <v>196</v>
      </c>
      <c r="HY153" s="295" t="s">
        <v>196</v>
      </c>
      <c r="HZ153" s="295" t="s">
        <v>196</v>
      </c>
      <c r="IA153" s="295"/>
      <c r="IB153" s="258"/>
      <c r="IE153" s="303">
        <f t="shared" si="8"/>
        <v>227</v>
      </c>
      <c r="IF153" s="303">
        <f t="shared" si="9"/>
        <v>224</v>
      </c>
      <c r="IG153" s="303">
        <f t="shared" si="10"/>
        <v>3</v>
      </c>
      <c r="IH153" s="303">
        <f t="shared" si="11"/>
        <v>0</v>
      </c>
    </row>
    <row r="154" spans="1:242" s="30" customFormat="1" x14ac:dyDescent="0.2">
      <c r="A154" s="143">
        <v>421</v>
      </c>
      <c r="B154" s="143" t="s">
        <v>2820</v>
      </c>
      <c r="C154" s="143"/>
      <c r="D154" s="143"/>
      <c r="E154" s="244"/>
      <c r="F154" s="259" t="s">
        <v>196</v>
      </c>
      <c r="G154" s="260" t="s">
        <v>196</v>
      </c>
      <c r="H154" s="259" t="s">
        <v>196</v>
      </c>
      <c r="I154" s="260" t="s">
        <v>196</v>
      </c>
      <c r="J154" s="259" t="s">
        <v>196</v>
      </c>
      <c r="K154" s="260" t="s">
        <v>196</v>
      </c>
      <c r="L154" s="259" t="s">
        <v>196</v>
      </c>
      <c r="M154" s="260" t="s">
        <v>196</v>
      </c>
      <c r="N154" s="257"/>
      <c r="O154" s="258"/>
      <c r="P154" s="257"/>
      <c r="Q154" s="258"/>
      <c r="R154" s="257"/>
      <c r="S154" s="258"/>
      <c r="T154" s="257"/>
      <c r="U154" s="258"/>
      <c r="V154" s="257"/>
      <c r="W154" s="258"/>
      <c r="X154" s="257"/>
      <c r="Y154" s="258"/>
      <c r="Z154" s="257"/>
      <c r="AA154" s="258"/>
      <c r="AB154" s="257"/>
      <c r="AC154" s="258"/>
      <c r="AD154" s="257"/>
      <c r="AE154" s="258"/>
      <c r="AF154" s="257"/>
      <c r="AG154" s="258"/>
      <c r="AH154" s="257"/>
      <c r="AI154" s="258"/>
      <c r="AJ154" s="257"/>
      <c r="AK154" s="258"/>
      <c r="AL154" s="257"/>
      <c r="AM154" s="258"/>
      <c r="AN154" s="257"/>
      <c r="AO154" s="258"/>
      <c r="AP154" s="257"/>
      <c r="AQ154" s="258"/>
      <c r="AR154" s="257"/>
      <c r="AS154" s="258"/>
      <c r="AT154" s="257"/>
      <c r="AU154" s="258"/>
      <c r="AV154" s="257"/>
      <c r="AW154" s="258"/>
      <c r="AX154" s="257"/>
      <c r="AY154" s="258"/>
      <c r="AZ154" s="257"/>
      <c r="BA154" s="258"/>
      <c r="BB154" s="257"/>
      <c r="BC154" s="258"/>
      <c r="BD154" s="257"/>
      <c r="BE154" s="258"/>
      <c r="BF154" s="257"/>
      <c r="BG154" s="258"/>
      <c r="BH154" s="257"/>
      <c r="BI154" s="258"/>
      <c r="BJ154" s="257"/>
      <c r="BK154" s="258"/>
      <c r="BL154" s="257"/>
      <c r="BM154" s="258"/>
      <c r="BN154" s="257"/>
      <c r="BO154" s="258"/>
      <c r="BP154" s="257"/>
      <c r="BQ154" s="258"/>
      <c r="BR154" s="257"/>
      <c r="BS154" s="258"/>
      <c r="BT154" s="257"/>
      <c r="BU154" s="258"/>
      <c r="BV154" s="257"/>
      <c r="BW154" s="258"/>
      <c r="BX154" s="257"/>
      <c r="BY154" s="258"/>
      <c r="BZ154" s="257"/>
      <c r="CA154" s="258"/>
      <c r="CB154" s="257"/>
      <c r="CC154" s="258"/>
      <c r="CD154" s="257"/>
      <c r="CE154" s="258"/>
      <c r="CF154" s="257"/>
      <c r="CG154" s="258"/>
      <c r="CH154" s="257"/>
      <c r="CI154" s="258"/>
      <c r="CJ154" s="257"/>
      <c r="CK154" s="258"/>
      <c r="CL154" s="257"/>
      <c r="CM154" s="258"/>
      <c r="CN154" s="257"/>
      <c r="CO154" s="258"/>
      <c r="CP154" s="257"/>
      <c r="CQ154" s="258"/>
      <c r="CR154" s="257"/>
      <c r="CS154" s="258"/>
      <c r="CT154" s="257"/>
      <c r="CU154" s="258"/>
      <c r="CV154" s="257"/>
      <c r="CW154" s="258"/>
      <c r="CX154" s="257"/>
      <c r="CY154" s="258"/>
      <c r="CZ154" s="257"/>
      <c r="DA154" s="258"/>
      <c r="DB154" s="257"/>
      <c r="DC154" s="258"/>
      <c r="DD154" s="257"/>
      <c r="DE154" s="258"/>
      <c r="DF154" s="257"/>
      <c r="DG154" s="258"/>
      <c r="DH154" s="257"/>
      <c r="DI154" s="258"/>
      <c r="DJ154" s="257"/>
      <c r="DK154" s="258"/>
      <c r="DL154" s="257"/>
      <c r="DM154" s="258"/>
      <c r="DN154" s="257"/>
      <c r="DO154" s="258"/>
      <c r="DP154" s="257"/>
      <c r="DQ154" s="258"/>
      <c r="DR154" s="257"/>
      <c r="DS154" s="258"/>
      <c r="DT154" s="257"/>
      <c r="DU154" s="258"/>
      <c r="DV154" s="257"/>
      <c r="DW154" s="258"/>
      <c r="DX154" s="257"/>
      <c r="DY154" s="258"/>
      <c r="DZ154" s="257"/>
      <c r="EA154" s="258"/>
      <c r="EB154" s="257"/>
      <c r="EC154" s="258"/>
      <c r="ED154" s="258" t="s">
        <v>196</v>
      </c>
      <c r="EE154" s="257"/>
      <c r="EF154" s="258"/>
      <c r="EG154" s="257"/>
      <c r="EH154" s="258"/>
      <c r="EI154" s="257"/>
      <c r="EJ154" s="258"/>
      <c r="EK154" s="257"/>
      <c r="EL154" s="258" t="s">
        <v>196</v>
      </c>
      <c r="EM154" s="257"/>
      <c r="EN154" s="258"/>
      <c r="EO154" s="257" t="s">
        <v>196</v>
      </c>
      <c r="EP154" s="257" t="s">
        <v>196</v>
      </c>
      <c r="EQ154" s="257" t="s">
        <v>196</v>
      </c>
      <c r="ER154" s="257" t="s">
        <v>196</v>
      </c>
      <c r="ES154" s="257"/>
      <c r="ET154" s="258" t="s">
        <v>196</v>
      </c>
      <c r="EU154" s="257"/>
      <c r="EV154" s="258"/>
      <c r="EW154" s="257"/>
      <c r="EX154" s="258"/>
      <c r="EY154" s="257"/>
      <c r="EZ154" s="258"/>
      <c r="FA154" s="257"/>
      <c r="FB154" s="258"/>
      <c r="FC154" s="257"/>
      <c r="FD154" s="258"/>
      <c r="FE154" s="257"/>
      <c r="FF154" s="258"/>
      <c r="FG154" s="257"/>
      <c r="FH154" s="258"/>
      <c r="FI154" s="257"/>
      <c r="FJ154" s="258"/>
      <c r="FK154" s="257"/>
      <c r="FL154" s="258"/>
      <c r="FM154" s="257"/>
      <c r="FN154" s="258"/>
      <c r="FO154" s="257"/>
      <c r="FP154" s="258"/>
      <c r="FQ154" s="257"/>
      <c r="FR154" s="258"/>
      <c r="FS154" s="257"/>
      <c r="FT154" s="258"/>
      <c r="FU154" s="257"/>
      <c r="FV154" s="258"/>
      <c r="FW154" s="257"/>
      <c r="FX154" s="258"/>
      <c r="FY154" s="257"/>
      <c r="FZ154" s="258"/>
      <c r="GA154" s="257"/>
      <c r="GB154" s="258"/>
      <c r="GC154" s="257"/>
      <c r="GD154" s="258"/>
      <c r="GE154" s="257"/>
      <c r="GF154" s="258"/>
      <c r="GG154" s="257"/>
      <c r="GH154" s="258"/>
      <c r="GI154" s="257"/>
      <c r="GJ154" s="258"/>
      <c r="GK154" s="257"/>
      <c r="GL154" s="258"/>
      <c r="GM154" s="257"/>
      <c r="GN154" s="257"/>
      <c r="GO154" s="257"/>
      <c r="GP154" s="258"/>
      <c r="GQ154" s="257"/>
      <c r="GR154" s="258"/>
      <c r="GS154" s="257"/>
      <c r="GT154" s="258"/>
      <c r="GU154" s="257"/>
      <c r="GV154" s="258"/>
      <c r="GW154" s="257"/>
      <c r="GX154" s="258"/>
      <c r="GY154" s="257"/>
      <c r="GZ154" s="258"/>
      <c r="HA154" s="257"/>
      <c r="HB154" s="258"/>
      <c r="HC154" s="257"/>
      <c r="HD154" s="258"/>
      <c r="HE154" s="257"/>
      <c r="HF154" s="258"/>
      <c r="HG154" s="257"/>
      <c r="HH154" s="258"/>
      <c r="HI154" s="257"/>
      <c r="HJ154" s="258"/>
      <c r="HK154" s="257"/>
      <c r="HL154" s="258"/>
      <c r="HM154" s="257"/>
      <c r="HN154" s="258"/>
      <c r="HO154" s="257"/>
      <c r="HP154" s="258"/>
      <c r="HQ154" s="257"/>
      <c r="HR154" s="258"/>
      <c r="HS154" s="257"/>
      <c r="HT154" s="258"/>
      <c r="HU154" s="257"/>
      <c r="HV154" s="258"/>
      <c r="HW154" s="257"/>
      <c r="HX154" s="258"/>
      <c r="HY154" s="257"/>
      <c r="HZ154" s="258" t="s">
        <v>195</v>
      </c>
      <c r="IA154" s="257"/>
      <c r="IB154" s="258"/>
      <c r="IE154" s="303">
        <f t="shared" si="8"/>
        <v>16</v>
      </c>
      <c r="IF154" s="303">
        <f t="shared" si="9"/>
        <v>15</v>
      </c>
      <c r="IG154" s="303">
        <f t="shared" si="10"/>
        <v>1</v>
      </c>
      <c r="IH154" s="303">
        <f t="shared" si="11"/>
        <v>0</v>
      </c>
    </row>
    <row r="155" spans="1:242" s="30" customFormat="1" x14ac:dyDescent="0.2">
      <c r="A155" s="292">
        <v>422</v>
      </c>
      <c r="B155" s="292" t="s">
        <v>2821</v>
      </c>
      <c r="C155" s="292"/>
      <c r="D155" s="292"/>
      <c r="E155" s="293">
        <v>39814</v>
      </c>
      <c r="F155" s="295" t="s">
        <v>196</v>
      </c>
      <c r="G155" s="295" t="s">
        <v>196</v>
      </c>
      <c r="H155" s="295" t="s">
        <v>196</v>
      </c>
      <c r="I155" s="295" t="s">
        <v>196</v>
      </c>
      <c r="J155" s="295" t="s">
        <v>196</v>
      </c>
      <c r="K155" s="295" t="s">
        <v>196</v>
      </c>
      <c r="L155" s="295" t="s">
        <v>196</v>
      </c>
      <c r="M155" s="295" t="s">
        <v>196</v>
      </c>
      <c r="N155" s="295" t="s">
        <v>196</v>
      </c>
      <c r="O155" s="295" t="s">
        <v>196</v>
      </c>
      <c r="P155" s="295" t="s">
        <v>196</v>
      </c>
      <c r="Q155" s="295" t="s">
        <v>196</v>
      </c>
      <c r="R155" s="295" t="s">
        <v>196</v>
      </c>
      <c r="S155" s="295" t="s">
        <v>196</v>
      </c>
      <c r="T155" s="295" t="s">
        <v>196</v>
      </c>
      <c r="U155" s="295" t="s">
        <v>196</v>
      </c>
      <c r="V155" s="295" t="s">
        <v>196</v>
      </c>
      <c r="W155" s="295" t="s">
        <v>196</v>
      </c>
      <c r="X155" s="295" t="s">
        <v>196</v>
      </c>
      <c r="Y155" s="295" t="s">
        <v>196</v>
      </c>
      <c r="Z155" s="295" t="s">
        <v>196</v>
      </c>
      <c r="AA155" s="295" t="s">
        <v>196</v>
      </c>
      <c r="AB155" s="295" t="s">
        <v>196</v>
      </c>
      <c r="AC155" s="295" t="s">
        <v>196</v>
      </c>
      <c r="AD155" s="295" t="s">
        <v>196</v>
      </c>
      <c r="AE155" s="295" t="s">
        <v>196</v>
      </c>
      <c r="AF155" s="295" t="s">
        <v>196</v>
      </c>
      <c r="AG155" s="295" t="s">
        <v>196</v>
      </c>
      <c r="AH155" s="295" t="s">
        <v>196</v>
      </c>
      <c r="AI155" s="295" t="s">
        <v>196</v>
      </c>
      <c r="AJ155" s="295" t="s">
        <v>196</v>
      </c>
      <c r="AK155" s="295" t="s">
        <v>196</v>
      </c>
      <c r="AL155" s="295" t="s">
        <v>196</v>
      </c>
      <c r="AM155" s="295" t="s">
        <v>196</v>
      </c>
      <c r="AN155" s="295" t="s">
        <v>196</v>
      </c>
      <c r="AO155" s="295" t="s">
        <v>196</v>
      </c>
      <c r="AP155" s="295" t="s">
        <v>196</v>
      </c>
      <c r="AQ155" s="295" t="s">
        <v>196</v>
      </c>
      <c r="AR155" s="295" t="s">
        <v>196</v>
      </c>
      <c r="AS155" s="295" t="s">
        <v>196</v>
      </c>
      <c r="AT155" s="295" t="s">
        <v>196</v>
      </c>
      <c r="AU155" s="295" t="s">
        <v>196</v>
      </c>
      <c r="AV155" s="295" t="s">
        <v>196</v>
      </c>
      <c r="AW155" s="295" t="s">
        <v>196</v>
      </c>
      <c r="AX155" s="295" t="s">
        <v>196</v>
      </c>
      <c r="AY155" s="295" t="s">
        <v>196</v>
      </c>
      <c r="AZ155" s="295" t="s">
        <v>196</v>
      </c>
      <c r="BA155" s="295" t="s">
        <v>196</v>
      </c>
      <c r="BB155" s="295" t="s">
        <v>196</v>
      </c>
      <c r="BC155" s="295" t="s">
        <v>196</v>
      </c>
      <c r="BD155" s="295" t="s">
        <v>196</v>
      </c>
      <c r="BE155" s="295" t="s">
        <v>196</v>
      </c>
      <c r="BF155" s="295" t="s">
        <v>196</v>
      </c>
      <c r="BG155" s="295" t="s">
        <v>196</v>
      </c>
      <c r="BH155" s="295" t="s">
        <v>196</v>
      </c>
      <c r="BI155" s="295" t="s">
        <v>196</v>
      </c>
      <c r="BJ155" s="295" t="s">
        <v>196</v>
      </c>
      <c r="BK155" s="295" t="s">
        <v>196</v>
      </c>
      <c r="BL155" s="295" t="s">
        <v>196</v>
      </c>
      <c r="BM155" s="295" t="s">
        <v>196</v>
      </c>
      <c r="BN155" s="295" t="s">
        <v>196</v>
      </c>
      <c r="BO155" s="295" t="s">
        <v>196</v>
      </c>
      <c r="BP155" s="295" t="s">
        <v>196</v>
      </c>
      <c r="BQ155" s="295" t="s">
        <v>196</v>
      </c>
      <c r="BR155" s="295" t="s">
        <v>196</v>
      </c>
      <c r="BS155" s="295" t="s">
        <v>196</v>
      </c>
      <c r="BT155" s="295" t="s">
        <v>196</v>
      </c>
      <c r="BU155" s="295" t="s">
        <v>196</v>
      </c>
      <c r="BV155" s="295" t="s">
        <v>196</v>
      </c>
      <c r="BW155" s="295" t="s">
        <v>196</v>
      </c>
      <c r="BX155" s="295" t="s">
        <v>196</v>
      </c>
      <c r="BY155" s="295" t="s">
        <v>196</v>
      </c>
      <c r="BZ155" s="295" t="s">
        <v>196</v>
      </c>
      <c r="CA155" s="295" t="s">
        <v>196</v>
      </c>
      <c r="CB155" s="295" t="s">
        <v>196</v>
      </c>
      <c r="CC155" s="295" t="s">
        <v>196</v>
      </c>
      <c r="CD155" s="295" t="s">
        <v>196</v>
      </c>
      <c r="CE155" s="295" t="s">
        <v>196</v>
      </c>
      <c r="CF155" s="295" t="s">
        <v>196</v>
      </c>
      <c r="CG155" s="295" t="s">
        <v>196</v>
      </c>
      <c r="CH155" s="295" t="s">
        <v>196</v>
      </c>
      <c r="CI155" s="295" t="s">
        <v>196</v>
      </c>
      <c r="CJ155" s="295" t="s">
        <v>196</v>
      </c>
      <c r="CK155" s="295" t="s">
        <v>196</v>
      </c>
      <c r="CL155" s="295" t="s">
        <v>196</v>
      </c>
      <c r="CM155" s="295" t="s">
        <v>196</v>
      </c>
      <c r="CN155" s="295" t="s">
        <v>196</v>
      </c>
      <c r="CO155" s="295" t="s">
        <v>196</v>
      </c>
      <c r="CP155" s="295" t="s">
        <v>196</v>
      </c>
      <c r="CQ155" s="295" t="s">
        <v>196</v>
      </c>
      <c r="CR155" s="295" t="s">
        <v>196</v>
      </c>
      <c r="CS155" s="295" t="s">
        <v>196</v>
      </c>
      <c r="CT155" s="295" t="s">
        <v>196</v>
      </c>
      <c r="CU155" s="295" t="s">
        <v>196</v>
      </c>
      <c r="CV155" s="295" t="s">
        <v>196</v>
      </c>
      <c r="CW155" s="295" t="s">
        <v>196</v>
      </c>
      <c r="CX155" s="295" t="s">
        <v>196</v>
      </c>
      <c r="CY155" s="295" t="s">
        <v>196</v>
      </c>
      <c r="CZ155" s="295" t="s">
        <v>196</v>
      </c>
      <c r="DA155" s="295" t="s">
        <v>196</v>
      </c>
      <c r="DB155" s="295" t="s">
        <v>196</v>
      </c>
      <c r="DC155" s="295" t="s">
        <v>196</v>
      </c>
      <c r="DD155" s="295" t="s">
        <v>196</v>
      </c>
      <c r="DE155" s="295" t="s">
        <v>196</v>
      </c>
      <c r="DF155" s="295" t="s">
        <v>196</v>
      </c>
      <c r="DG155" s="295" t="s">
        <v>196</v>
      </c>
      <c r="DH155" s="295" t="s">
        <v>196</v>
      </c>
      <c r="DI155" s="295" t="s">
        <v>196</v>
      </c>
      <c r="DJ155" s="295" t="s">
        <v>196</v>
      </c>
      <c r="DK155" s="295" t="s">
        <v>196</v>
      </c>
      <c r="DL155" s="295" t="s">
        <v>196</v>
      </c>
      <c r="DM155" s="295" t="s">
        <v>196</v>
      </c>
      <c r="DN155" s="295" t="s">
        <v>196</v>
      </c>
      <c r="DO155" s="295" t="s">
        <v>196</v>
      </c>
      <c r="DP155" s="295" t="s">
        <v>196</v>
      </c>
      <c r="DQ155" s="295" t="s">
        <v>196</v>
      </c>
      <c r="DR155" s="295" t="s">
        <v>196</v>
      </c>
      <c r="DS155" s="295" t="s">
        <v>196</v>
      </c>
      <c r="DT155" s="295" t="s">
        <v>196</v>
      </c>
      <c r="DU155" s="295" t="s">
        <v>196</v>
      </c>
      <c r="DV155" s="295" t="s">
        <v>196</v>
      </c>
      <c r="DW155" s="295" t="s">
        <v>196</v>
      </c>
      <c r="DX155" s="295" t="s">
        <v>196</v>
      </c>
      <c r="DY155" s="295" t="s">
        <v>196</v>
      </c>
      <c r="DZ155" s="295" t="s">
        <v>196</v>
      </c>
      <c r="EA155" s="295" t="s">
        <v>196</v>
      </c>
      <c r="EB155" s="295" t="s">
        <v>196</v>
      </c>
      <c r="EC155" s="295" t="s">
        <v>196</v>
      </c>
      <c r="ED155" s="295" t="s">
        <v>196</v>
      </c>
      <c r="EE155" s="295" t="s">
        <v>196</v>
      </c>
      <c r="EF155" s="295" t="s">
        <v>196</v>
      </c>
      <c r="EG155" s="295" t="s">
        <v>196</v>
      </c>
      <c r="EH155" s="295" t="s">
        <v>196</v>
      </c>
      <c r="EI155" s="295" t="s">
        <v>196</v>
      </c>
      <c r="EJ155" s="295" t="s">
        <v>196</v>
      </c>
      <c r="EK155" s="295" t="s">
        <v>196</v>
      </c>
      <c r="EL155" s="295" t="s">
        <v>196</v>
      </c>
      <c r="EM155" s="295" t="s">
        <v>196</v>
      </c>
      <c r="EN155" s="295" t="s">
        <v>196</v>
      </c>
      <c r="EO155" s="295" t="s">
        <v>196</v>
      </c>
      <c r="EP155" s="295" t="s">
        <v>195</v>
      </c>
      <c r="EQ155" s="295" t="s">
        <v>195</v>
      </c>
      <c r="ER155" s="295" t="s">
        <v>195</v>
      </c>
      <c r="ES155" s="295" t="s">
        <v>196</v>
      </c>
      <c r="ET155" s="295" t="s">
        <v>196</v>
      </c>
      <c r="EU155" s="295" t="s">
        <v>196</v>
      </c>
      <c r="EV155" s="295" t="s">
        <v>196</v>
      </c>
      <c r="EW155" s="295" t="s">
        <v>196</v>
      </c>
      <c r="EX155" s="295" t="s">
        <v>196</v>
      </c>
      <c r="EY155" s="295" t="s">
        <v>196</v>
      </c>
      <c r="EZ155" s="295" t="s">
        <v>196</v>
      </c>
      <c r="FA155" s="295" t="s">
        <v>196</v>
      </c>
      <c r="FB155" s="295" t="s">
        <v>196</v>
      </c>
      <c r="FC155" s="295" t="s">
        <v>196</v>
      </c>
      <c r="FD155" s="295" t="s">
        <v>196</v>
      </c>
      <c r="FE155" s="295" t="s">
        <v>196</v>
      </c>
      <c r="FF155" s="295" t="s">
        <v>196</v>
      </c>
      <c r="FG155" s="295" t="s">
        <v>196</v>
      </c>
      <c r="FH155" s="295" t="s">
        <v>196</v>
      </c>
      <c r="FI155" s="295" t="s">
        <v>196</v>
      </c>
      <c r="FJ155" s="295" t="s">
        <v>196</v>
      </c>
      <c r="FK155" s="295" t="s">
        <v>196</v>
      </c>
      <c r="FL155" s="295" t="s">
        <v>196</v>
      </c>
      <c r="FM155" s="295" t="s">
        <v>196</v>
      </c>
      <c r="FN155" s="295" t="s">
        <v>196</v>
      </c>
      <c r="FO155" s="295" t="s">
        <v>196</v>
      </c>
      <c r="FP155" s="295" t="s">
        <v>196</v>
      </c>
      <c r="FQ155" s="295" t="s">
        <v>196</v>
      </c>
      <c r="FR155" s="295" t="s">
        <v>196</v>
      </c>
      <c r="FS155" s="295" t="s">
        <v>196</v>
      </c>
      <c r="FT155" s="295" t="s">
        <v>196</v>
      </c>
      <c r="FU155" s="295" t="s">
        <v>196</v>
      </c>
      <c r="FV155" s="295" t="s">
        <v>196</v>
      </c>
      <c r="FW155" s="295" t="s">
        <v>196</v>
      </c>
      <c r="FX155" s="295" t="s">
        <v>196</v>
      </c>
      <c r="FY155" s="295" t="s">
        <v>196</v>
      </c>
      <c r="FZ155" s="295" t="s">
        <v>196</v>
      </c>
      <c r="GA155" s="295" t="s">
        <v>196</v>
      </c>
      <c r="GB155" s="295" t="s">
        <v>196</v>
      </c>
      <c r="GC155" s="295" t="s">
        <v>196</v>
      </c>
      <c r="GD155" s="295" t="s">
        <v>196</v>
      </c>
      <c r="GE155" s="295" t="s">
        <v>196</v>
      </c>
      <c r="GF155" s="295" t="s">
        <v>196</v>
      </c>
      <c r="GG155" s="295" t="s">
        <v>196</v>
      </c>
      <c r="GH155" s="295" t="s">
        <v>196</v>
      </c>
      <c r="GI155" s="295" t="s">
        <v>196</v>
      </c>
      <c r="GJ155" s="295" t="s">
        <v>196</v>
      </c>
      <c r="GK155" s="295" t="s">
        <v>196</v>
      </c>
      <c r="GL155" s="295" t="s">
        <v>196</v>
      </c>
      <c r="GM155" s="295" t="s">
        <v>196</v>
      </c>
      <c r="GN155" s="295"/>
      <c r="GO155" s="295"/>
      <c r="GP155" s="295" t="s">
        <v>196</v>
      </c>
      <c r="GQ155" s="295" t="s">
        <v>196</v>
      </c>
      <c r="GR155" s="295" t="s">
        <v>196</v>
      </c>
      <c r="GS155" s="295" t="s">
        <v>196</v>
      </c>
      <c r="GT155" s="295" t="s">
        <v>196</v>
      </c>
      <c r="GU155" s="295" t="s">
        <v>196</v>
      </c>
      <c r="GV155" s="295" t="s">
        <v>196</v>
      </c>
      <c r="GW155" s="295" t="s">
        <v>196</v>
      </c>
      <c r="GX155" s="295" t="s">
        <v>196</v>
      </c>
      <c r="GY155" s="295" t="s">
        <v>196</v>
      </c>
      <c r="GZ155" s="295" t="s">
        <v>196</v>
      </c>
      <c r="HA155" s="295" t="s">
        <v>196</v>
      </c>
      <c r="HB155" s="295" t="s">
        <v>196</v>
      </c>
      <c r="HC155" s="295" t="s">
        <v>196</v>
      </c>
      <c r="HD155" s="295" t="s">
        <v>196</v>
      </c>
      <c r="HE155" s="295" t="s">
        <v>196</v>
      </c>
      <c r="HF155" s="295" t="s">
        <v>196</v>
      </c>
      <c r="HG155" s="295" t="s">
        <v>196</v>
      </c>
      <c r="HH155" s="295" t="s">
        <v>196</v>
      </c>
      <c r="HI155" s="295" t="s">
        <v>196</v>
      </c>
      <c r="HJ155" s="295" t="s">
        <v>196</v>
      </c>
      <c r="HK155" s="295" t="s">
        <v>196</v>
      </c>
      <c r="HL155" s="295" t="s">
        <v>196</v>
      </c>
      <c r="HM155" s="295" t="s">
        <v>196</v>
      </c>
      <c r="HN155" s="295" t="s">
        <v>196</v>
      </c>
      <c r="HO155" s="295" t="s">
        <v>196</v>
      </c>
      <c r="HP155" s="295" t="s">
        <v>196</v>
      </c>
      <c r="HQ155" s="295" t="s">
        <v>196</v>
      </c>
      <c r="HR155" s="295" t="s">
        <v>196</v>
      </c>
      <c r="HS155" s="295" t="s">
        <v>196</v>
      </c>
      <c r="HT155" s="295" t="s">
        <v>196</v>
      </c>
      <c r="HU155" s="295" t="s">
        <v>196</v>
      </c>
      <c r="HV155" s="295" t="s">
        <v>196</v>
      </c>
      <c r="HW155" s="295" t="s">
        <v>196</v>
      </c>
      <c r="HX155" s="295" t="s">
        <v>196</v>
      </c>
      <c r="HY155" s="295" t="s">
        <v>196</v>
      </c>
      <c r="HZ155" s="295" t="s">
        <v>196</v>
      </c>
      <c r="IA155" s="295"/>
      <c r="IB155" s="258"/>
      <c r="IE155" s="303">
        <f t="shared" si="8"/>
        <v>227</v>
      </c>
      <c r="IF155" s="303">
        <f t="shared" si="9"/>
        <v>224</v>
      </c>
      <c r="IG155" s="303">
        <f t="shared" si="10"/>
        <v>3</v>
      </c>
      <c r="IH155" s="303">
        <f t="shared" si="11"/>
        <v>0</v>
      </c>
    </row>
    <row r="156" spans="1:242" s="30" customFormat="1" x14ac:dyDescent="0.2">
      <c r="A156" s="292">
        <v>423</v>
      </c>
      <c r="B156" s="292" t="s">
        <v>2822</v>
      </c>
      <c r="C156" s="292"/>
      <c r="D156" s="292"/>
      <c r="E156" s="293">
        <v>39814</v>
      </c>
      <c r="F156" s="295" t="s">
        <v>196</v>
      </c>
      <c r="G156" s="295" t="s">
        <v>196</v>
      </c>
      <c r="H156" s="295" t="s">
        <v>196</v>
      </c>
      <c r="I156" s="295" t="s">
        <v>196</v>
      </c>
      <c r="J156" s="295" t="s">
        <v>196</v>
      </c>
      <c r="K156" s="295" t="s">
        <v>196</v>
      </c>
      <c r="L156" s="295" t="s">
        <v>196</v>
      </c>
      <c r="M156" s="295" t="s">
        <v>196</v>
      </c>
      <c r="N156" s="295" t="s">
        <v>196</v>
      </c>
      <c r="O156" s="295" t="s">
        <v>196</v>
      </c>
      <c r="P156" s="295" t="s">
        <v>196</v>
      </c>
      <c r="Q156" s="295" t="s">
        <v>196</v>
      </c>
      <c r="R156" s="295" t="s">
        <v>196</v>
      </c>
      <c r="S156" s="295" t="s">
        <v>196</v>
      </c>
      <c r="T156" s="295" t="s">
        <v>196</v>
      </c>
      <c r="U156" s="295" t="s">
        <v>196</v>
      </c>
      <c r="V156" s="295" t="s">
        <v>196</v>
      </c>
      <c r="W156" s="295" t="s">
        <v>196</v>
      </c>
      <c r="X156" s="295" t="s">
        <v>196</v>
      </c>
      <c r="Y156" s="295" t="s">
        <v>196</v>
      </c>
      <c r="Z156" s="295" t="s">
        <v>196</v>
      </c>
      <c r="AA156" s="295" t="s">
        <v>196</v>
      </c>
      <c r="AB156" s="295" t="s">
        <v>196</v>
      </c>
      <c r="AC156" s="295" t="s">
        <v>196</v>
      </c>
      <c r="AD156" s="295" t="s">
        <v>196</v>
      </c>
      <c r="AE156" s="295" t="s">
        <v>196</v>
      </c>
      <c r="AF156" s="295" t="s">
        <v>196</v>
      </c>
      <c r="AG156" s="295" t="s">
        <v>196</v>
      </c>
      <c r="AH156" s="295" t="s">
        <v>196</v>
      </c>
      <c r="AI156" s="295" t="s">
        <v>196</v>
      </c>
      <c r="AJ156" s="295" t="s">
        <v>196</v>
      </c>
      <c r="AK156" s="295" t="s">
        <v>196</v>
      </c>
      <c r="AL156" s="295" t="s">
        <v>196</v>
      </c>
      <c r="AM156" s="295" t="s">
        <v>196</v>
      </c>
      <c r="AN156" s="295" t="s">
        <v>196</v>
      </c>
      <c r="AO156" s="295" t="s">
        <v>196</v>
      </c>
      <c r="AP156" s="295" t="s">
        <v>196</v>
      </c>
      <c r="AQ156" s="295" t="s">
        <v>196</v>
      </c>
      <c r="AR156" s="295" t="s">
        <v>196</v>
      </c>
      <c r="AS156" s="295" t="s">
        <v>196</v>
      </c>
      <c r="AT156" s="295" t="s">
        <v>196</v>
      </c>
      <c r="AU156" s="295" t="s">
        <v>196</v>
      </c>
      <c r="AV156" s="295" t="s">
        <v>196</v>
      </c>
      <c r="AW156" s="295" t="s">
        <v>196</v>
      </c>
      <c r="AX156" s="295" t="s">
        <v>196</v>
      </c>
      <c r="AY156" s="295" t="s">
        <v>196</v>
      </c>
      <c r="AZ156" s="295" t="s">
        <v>196</v>
      </c>
      <c r="BA156" s="295" t="s">
        <v>196</v>
      </c>
      <c r="BB156" s="295" t="s">
        <v>196</v>
      </c>
      <c r="BC156" s="295" t="s">
        <v>196</v>
      </c>
      <c r="BD156" s="295" t="s">
        <v>196</v>
      </c>
      <c r="BE156" s="295" t="s">
        <v>196</v>
      </c>
      <c r="BF156" s="295" t="s">
        <v>196</v>
      </c>
      <c r="BG156" s="295" t="s">
        <v>196</v>
      </c>
      <c r="BH156" s="295" t="s">
        <v>196</v>
      </c>
      <c r="BI156" s="295" t="s">
        <v>196</v>
      </c>
      <c r="BJ156" s="295" t="s">
        <v>196</v>
      </c>
      <c r="BK156" s="295" t="s">
        <v>196</v>
      </c>
      <c r="BL156" s="295" t="s">
        <v>196</v>
      </c>
      <c r="BM156" s="295" t="s">
        <v>196</v>
      </c>
      <c r="BN156" s="295" t="s">
        <v>196</v>
      </c>
      <c r="BO156" s="295" t="s">
        <v>196</v>
      </c>
      <c r="BP156" s="295" t="s">
        <v>196</v>
      </c>
      <c r="BQ156" s="295" t="s">
        <v>196</v>
      </c>
      <c r="BR156" s="295" t="s">
        <v>196</v>
      </c>
      <c r="BS156" s="295" t="s">
        <v>196</v>
      </c>
      <c r="BT156" s="295" t="s">
        <v>196</v>
      </c>
      <c r="BU156" s="295" t="s">
        <v>196</v>
      </c>
      <c r="BV156" s="295" t="s">
        <v>196</v>
      </c>
      <c r="BW156" s="295" t="s">
        <v>196</v>
      </c>
      <c r="BX156" s="295" t="s">
        <v>196</v>
      </c>
      <c r="BY156" s="295" t="s">
        <v>196</v>
      </c>
      <c r="BZ156" s="295" t="s">
        <v>196</v>
      </c>
      <c r="CA156" s="295" t="s">
        <v>196</v>
      </c>
      <c r="CB156" s="295" t="s">
        <v>196</v>
      </c>
      <c r="CC156" s="295" t="s">
        <v>196</v>
      </c>
      <c r="CD156" s="295" t="s">
        <v>196</v>
      </c>
      <c r="CE156" s="295" t="s">
        <v>196</v>
      </c>
      <c r="CF156" s="295" t="s">
        <v>196</v>
      </c>
      <c r="CG156" s="295" t="s">
        <v>196</v>
      </c>
      <c r="CH156" s="295" t="s">
        <v>196</v>
      </c>
      <c r="CI156" s="295" t="s">
        <v>196</v>
      </c>
      <c r="CJ156" s="295" t="s">
        <v>196</v>
      </c>
      <c r="CK156" s="295" t="s">
        <v>196</v>
      </c>
      <c r="CL156" s="295" t="s">
        <v>196</v>
      </c>
      <c r="CM156" s="295" t="s">
        <v>196</v>
      </c>
      <c r="CN156" s="295" t="s">
        <v>196</v>
      </c>
      <c r="CO156" s="295" t="s">
        <v>196</v>
      </c>
      <c r="CP156" s="295" t="s">
        <v>196</v>
      </c>
      <c r="CQ156" s="295" t="s">
        <v>196</v>
      </c>
      <c r="CR156" s="295" t="s">
        <v>196</v>
      </c>
      <c r="CS156" s="295" t="s">
        <v>196</v>
      </c>
      <c r="CT156" s="295" t="s">
        <v>196</v>
      </c>
      <c r="CU156" s="295" t="s">
        <v>196</v>
      </c>
      <c r="CV156" s="295" t="s">
        <v>196</v>
      </c>
      <c r="CW156" s="295" t="s">
        <v>196</v>
      </c>
      <c r="CX156" s="295" t="s">
        <v>196</v>
      </c>
      <c r="CY156" s="295" t="s">
        <v>196</v>
      </c>
      <c r="CZ156" s="295" t="s">
        <v>196</v>
      </c>
      <c r="DA156" s="295" t="s">
        <v>196</v>
      </c>
      <c r="DB156" s="295" t="s">
        <v>196</v>
      </c>
      <c r="DC156" s="295" t="s">
        <v>196</v>
      </c>
      <c r="DD156" s="295" t="s">
        <v>196</v>
      </c>
      <c r="DE156" s="295" t="s">
        <v>196</v>
      </c>
      <c r="DF156" s="295" t="s">
        <v>196</v>
      </c>
      <c r="DG156" s="295" t="s">
        <v>196</v>
      </c>
      <c r="DH156" s="295" t="s">
        <v>196</v>
      </c>
      <c r="DI156" s="295" t="s">
        <v>196</v>
      </c>
      <c r="DJ156" s="295" t="s">
        <v>196</v>
      </c>
      <c r="DK156" s="295" t="s">
        <v>196</v>
      </c>
      <c r="DL156" s="295" t="s">
        <v>196</v>
      </c>
      <c r="DM156" s="295" t="s">
        <v>196</v>
      </c>
      <c r="DN156" s="295" t="s">
        <v>196</v>
      </c>
      <c r="DO156" s="295" t="s">
        <v>196</v>
      </c>
      <c r="DP156" s="295" t="s">
        <v>196</v>
      </c>
      <c r="DQ156" s="295" t="s">
        <v>196</v>
      </c>
      <c r="DR156" s="295" t="s">
        <v>196</v>
      </c>
      <c r="DS156" s="295" t="s">
        <v>196</v>
      </c>
      <c r="DT156" s="295" t="s">
        <v>196</v>
      </c>
      <c r="DU156" s="295" t="s">
        <v>196</v>
      </c>
      <c r="DV156" s="295" t="s">
        <v>196</v>
      </c>
      <c r="DW156" s="295" t="s">
        <v>196</v>
      </c>
      <c r="DX156" s="295" t="s">
        <v>196</v>
      </c>
      <c r="DY156" s="295" t="s">
        <v>196</v>
      </c>
      <c r="DZ156" s="295" t="s">
        <v>196</v>
      </c>
      <c r="EA156" s="295" t="s">
        <v>196</v>
      </c>
      <c r="EB156" s="295" t="s">
        <v>196</v>
      </c>
      <c r="EC156" s="295" t="s">
        <v>196</v>
      </c>
      <c r="ED156" s="295" t="s">
        <v>196</v>
      </c>
      <c r="EE156" s="295" t="s">
        <v>196</v>
      </c>
      <c r="EF156" s="295" t="s">
        <v>196</v>
      </c>
      <c r="EG156" s="295" t="s">
        <v>196</v>
      </c>
      <c r="EH156" s="295" t="s">
        <v>196</v>
      </c>
      <c r="EI156" s="295" t="s">
        <v>196</v>
      </c>
      <c r="EJ156" s="295" t="s">
        <v>196</v>
      </c>
      <c r="EK156" s="295" t="s">
        <v>196</v>
      </c>
      <c r="EL156" s="295" t="s">
        <v>196</v>
      </c>
      <c r="EM156" s="295" t="s">
        <v>196</v>
      </c>
      <c r="EN156" s="295" t="s">
        <v>196</v>
      </c>
      <c r="EO156" s="295" t="s">
        <v>196</v>
      </c>
      <c r="EP156" s="295" t="s">
        <v>195</v>
      </c>
      <c r="EQ156" s="295" t="s">
        <v>195</v>
      </c>
      <c r="ER156" s="295" t="s">
        <v>195</v>
      </c>
      <c r="ES156" s="295" t="s">
        <v>196</v>
      </c>
      <c r="ET156" s="295" t="s">
        <v>196</v>
      </c>
      <c r="EU156" s="295" t="s">
        <v>196</v>
      </c>
      <c r="EV156" s="295" t="s">
        <v>196</v>
      </c>
      <c r="EW156" s="295" t="s">
        <v>196</v>
      </c>
      <c r="EX156" s="295" t="s">
        <v>196</v>
      </c>
      <c r="EY156" s="295" t="s">
        <v>196</v>
      </c>
      <c r="EZ156" s="295" t="s">
        <v>196</v>
      </c>
      <c r="FA156" s="295" t="s">
        <v>196</v>
      </c>
      <c r="FB156" s="295" t="s">
        <v>196</v>
      </c>
      <c r="FC156" s="295" t="s">
        <v>196</v>
      </c>
      <c r="FD156" s="295" t="s">
        <v>196</v>
      </c>
      <c r="FE156" s="295" t="s">
        <v>196</v>
      </c>
      <c r="FF156" s="295" t="s">
        <v>196</v>
      </c>
      <c r="FG156" s="295" t="s">
        <v>196</v>
      </c>
      <c r="FH156" s="295" t="s">
        <v>196</v>
      </c>
      <c r="FI156" s="295" t="s">
        <v>196</v>
      </c>
      <c r="FJ156" s="295" t="s">
        <v>196</v>
      </c>
      <c r="FK156" s="295" t="s">
        <v>196</v>
      </c>
      <c r="FL156" s="295" t="s">
        <v>196</v>
      </c>
      <c r="FM156" s="295" t="s">
        <v>196</v>
      </c>
      <c r="FN156" s="295" t="s">
        <v>196</v>
      </c>
      <c r="FO156" s="295" t="s">
        <v>196</v>
      </c>
      <c r="FP156" s="295" t="s">
        <v>196</v>
      </c>
      <c r="FQ156" s="295" t="s">
        <v>196</v>
      </c>
      <c r="FR156" s="295" t="s">
        <v>196</v>
      </c>
      <c r="FS156" s="295" t="s">
        <v>196</v>
      </c>
      <c r="FT156" s="295" t="s">
        <v>196</v>
      </c>
      <c r="FU156" s="295" t="s">
        <v>196</v>
      </c>
      <c r="FV156" s="295" t="s">
        <v>196</v>
      </c>
      <c r="FW156" s="295" t="s">
        <v>196</v>
      </c>
      <c r="FX156" s="295" t="s">
        <v>196</v>
      </c>
      <c r="FY156" s="295" t="s">
        <v>196</v>
      </c>
      <c r="FZ156" s="295" t="s">
        <v>196</v>
      </c>
      <c r="GA156" s="295" t="s">
        <v>196</v>
      </c>
      <c r="GB156" s="295" t="s">
        <v>196</v>
      </c>
      <c r="GC156" s="295" t="s">
        <v>196</v>
      </c>
      <c r="GD156" s="295" t="s">
        <v>196</v>
      </c>
      <c r="GE156" s="295" t="s">
        <v>196</v>
      </c>
      <c r="GF156" s="295" t="s">
        <v>196</v>
      </c>
      <c r="GG156" s="295" t="s">
        <v>196</v>
      </c>
      <c r="GH156" s="295" t="s">
        <v>196</v>
      </c>
      <c r="GI156" s="295" t="s">
        <v>196</v>
      </c>
      <c r="GJ156" s="295" t="s">
        <v>196</v>
      </c>
      <c r="GK156" s="295" t="s">
        <v>196</v>
      </c>
      <c r="GL156" s="295" t="s">
        <v>196</v>
      </c>
      <c r="GM156" s="295" t="s">
        <v>196</v>
      </c>
      <c r="GN156" s="295"/>
      <c r="GO156" s="295"/>
      <c r="GP156" s="295" t="s">
        <v>196</v>
      </c>
      <c r="GQ156" s="295" t="s">
        <v>196</v>
      </c>
      <c r="GR156" s="295" t="s">
        <v>196</v>
      </c>
      <c r="GS156" s="295" t="s">
        <v>196</v>
      </c>
      <c r="GT156" s="295" t="s">
        <v>196</v>
      </c>
      <c r="GU156" s="295" t="s">
        <v>196</v>
      </c>
      <c r="GV156" s="295" t="s">
        <v>196</v>
      </c>
      <c r="GW156" s="295" t="s">
        <v>196</v>
      </c>
      <c r="GX156" s="295" t="s">
        <v>196</v>
      </c>
      <c r="GY156" s="295" t="s">
        <v>196</v>
      </c>
      <c r="GZ156" s="295" t="s">
        <v>196</v>
      </c>
      <c r="HA156" s="295" t="s">
        <v>196</v>
      </c>
      <c r="HB156" s="295" t="s">
        <v>196</v>
      </c>
      <c r="HC156" s="295" t="s">
        <v>196</v>
      </c>
      <c r="HD156" s="295" t="s">
        <v>196</v>
      </c>
      <c r="HE156" s="295" t="s">
        <v>196</v>
      </c>
      <c r="HF156" s="295" t="s">
        <v>196</v>
      </c>
      <c r="HG156" s="295" t="s">
        <v>196</v>
      </c>
      <c r="HH156" s="295" t="s">
        <v>196</v>
      </c>
      <c r="HI156" s="295" t="s">
        <v>196</v>
      </c>
      <c r="HJ156" s="295" t="s">
        <v>196</v>
      </c>
      <c r="HK156" s="295" t="s">
        <v>196</v>
      </c>
      <c r="HL156" s="295" t="s">
        <v>196</v>
      </c>
      <c r="HM156" s="295" t="s">
        <v>196</v>
      </c>
      <c r="HN156" s="295" t="s">
        <v>196</v>
      </c>
      <c r="HO156" s="295" t="s">
        <v>196</v>
      </c>
      <c r="HP156" s="295" t="s">
        <v>196</v>
      </c>
      <c r="HQ156" s="295" t="s">
        <v>196</v>
      </c>
      <c r="HR156" s="295" t="s">
        <v>196</v>
      </c>
      <c r="HS156" s="295" t="s">
        <v>196</v>
      </c>
      <c r="HT156" s="295" t="s">
        <v>196</v>
      </c>
      <c r="HU156" s="295" t="s">
        <v>196</v>
      </c>
      <c r="HV156" s="295" t="s">
        <v>196</v>
      </c>
      <c r="HW156" s="295" t="s">
        <v>196</v>
      </c>
      <c r="HX156" s="295" t="s">
        <v>196</v>
      </c>
      <c r="HY156" s="295" t="s">
        <v>196</v>
      </c>
      <c r="HZ156" s="295" t="s">
        <v>196</v>
      </c>
      <c r="IA156" s="295"/>
      <c r="IB156" s="258"/>
      <c r="IE156" s="303">
        <f t="shared" si="8"/>
        <v>227</v>
      </c>
      <c r="IF156" s="303">
        <f t="shared" si="9"/>
        <v>224</v>
      </c>
      <c r="IG156" s="303">
        <f t="shared" si="10"/>
        <v>3</v>
      </c>
      <c r="IH156" s="303">
        <f t="shared" si="11"/>
        <v>0</v>
      </c>
    </row>
    <row r="157" spans="1:242" s="30" customFormat="1" x14ac:dyDescent="0.2">
      <c r="A157" s="292">
        <v>424</v>
      </c>
      <c r="B157" s="292" t="s">
        <v>2823</v>
      </c>
      <c r="C157" s="292"/>
      <c r="D157" s="292"/>
      <c r="E157" s="293">
        <v>39814</v>
      </c>
      <c r="F157" s="295" t="s">
        <v>196</v>
      </c>
      <c r="G157" s="295" t="s">
        <v>196</v>
      </c>
      <c r="H157" s="295" t="s">
        <v>196</v>
      </c>
      <c r="I157" s="295" t="s">
        <v>196</v>
      </c>
      <c r="J157" s="295" t="s">
        <v>196</v>
      </c>
      <c r="K157" s="295" t="s">
        <v>196</v>
      </c>
      <c r="L157" s="295" t="s">
        <v>196</v>
      </c>
      <c r="M157" s="295" t="s">
        <v>196</v>
      </c>
      <c r="N157" s="295" t="s">
        <v>196</v>
      </c>
      <c r="O157" s="295" t="s">
        <v>196</v>
      </c>
      <c r="P157" s="295" t="s">
        <v>196</v>
      </c>
      <c r="Q157" s="295" t="s">
        <v>196</v>
      </c>
      <c r="R157" s="295" t="s">
        <v>196</v>
      </c>
      <c r="S157" s="295" t="s">
        <v>196</v>
      </c>
      <c r="T157" s="295" t="s">
        <v>196</v>
      </c>
      <c r="U157" s="295" t="s">
        <v>196</v>
      </c>
      <c r="V157" s="295" t="s">
        <v>196</v>
      </c>
      <c r="W157" s="295" t="s">
        <v>196</v>
      </c>
      <c r="X157" s="295" t="s">
        <v>196</v>
      </c>
      <c r="Y157" s="295" t="s">
        <v>196</v>
      </c>
      <c r="Z157" s="295" t="s">
        <v>196</v>
      </c>
      <c r="AA157" s="295" t="s">
        <v>196</v>
      </c>
      <c r="AB157" s="295" t="s">
        <v>196</v>
      </c>
      <c r="AC157" s="295" t="s">
        <v>196</v>
      </c>
      <c r="AD157" s="295" t="s">
        <v>196</v>
      </c>
      <c r="AE157" s="295" t="s">
        <v>196</v>
      </c>
      <c r="AF157" s="295" t="s">
        <v>196</v>
      </c>
      <c r="AG157" s="295" t="s">
        <v>196</v>
      </c>
      <c r="AH157" s="295" t="s">
        <v>196</v>
      </c>
      <c r="AI157" s="295" t="s">
        <v>196</v>
      </c>
      <c r="AJ157" s="295" t="s">
        <v>196</v>
      </c>
      <c r="AK157" s="295" t="s">
        <v>196</v>
      </c>
      <c r="AL157" s="295" t="s">
        <v>196</v>
      </c>
      <c r="AM157" s="295" t="s">
        <v>196</v>
      </c>
      <c r="AN157" s="295" t="s">
        <v>196</v>
      </c>
      <c r="AO157" s="295" t="s">
        <v>196</v>
      </c>
      <c r="AP157" s="295" t="s">
        <v>196</v>
      </c>
      <c r="AQ157" s="295" t="s">
        <v>196</v>
      </c>
      <c r="AR157" s="295" t="s">
        <v>196</v>
      </c>
      <c r="AS157" s="295" t="s">
        <v>196</v>
      </c>
      <c r="AT157" s="295" t="s">
        <v>196</v>
      </c>
      <c r="AU157" s="295" t="s">
        <v>196</v>
      </c>
      <c r="AV157" s="295" t="s">
        <v>196</v>
      </c>
      <c r="AW157" s="295" t="s">
        <v>196</v>
      </c>
      <c r="AX157" s="295" t="s">
        <v>196</v>
      </c>
      <c r="AY157" s="295" t="s">
        <v>196</v>
      </c>
      <c r="AZ157" s="295" t="s">
        <v>196</v>
      </c>
      <c r="BA157" s="295" t="s">
        <v>196</v>
      </c>
      <c r="BB157" s="295" t="s">
        <v>196</v>
      </c>
      <c r="BC157" s="295" t="s">
        <v>196</v>
      </c>
      <c r="BD157" s="295" t="s">
        <v>196</v>
      </c>
      <c r="BE157" s="295" t="s">
        <v>196</v>
      </c>
      <c r="BF157" s="295" t="s">
        <v>196</v>
      </c>
      <c r="BG157" s="295" t="s">
        <v>196</v>
      </c>
      <c r="BH157" s="295" t="s">
        <v>196</v>
      </c>
      <c r="BI157" s="295" t="s">
        <v>196</v>
      </c>
      <c r="BJ157" s="295" t="s">
        <v>196</v>
      </c>
      <c r="BK157" s="295" t="s">
        <v>196</v>
      </c>
      <c r="BL157" s="295" t="s">
        <v>196</v>
      </c>
      <c r="BM157" s="295" t="s">
        <v>196</v>
      </c>
      <c r="BN157" s="295" t="s">
        <v>196</v>
      </c>
      <c r="BO157" s="295" t="s">
        <v>196</v>
      </c>
      <c r="BP157" s="295" t="s">
        <v>196</v>
      </c>
      <c r="BQ157" s="295" t="s">
        <v>196</v>
      </c>
      <c r="BR157" s="295" t="s">
        <v>196</v>
      </c>
      <c r="BS157" s="295" t="s">
        <v>196</v>
      </c>
      <c r="BT157" s="295" t="s">
        <v>196</v>
      </c>
      <c r="BU157" s="295" t="s">
        <v>196</v>
      </c>
      <c r="BV157" s="295" t="s">
        <v>196</v>
      </c>
      <c r="BW157" s="295" t="s">
        <v>196</v>
      </c>
      <c r="BX157" s="295" t="s">
        <v>196</v>
      </c>
      <c r="BY157" s="295" t="s">
        <v>196</v>
      </c>
      <c r="BZ157" s="295" t="s">
        <v>196</v>
      </c>
      <c r="CA157" s="295" t="s">
        <v>196</v>
      </c>
      <c r="CB157" s="295" t="s">
        <v>196</v>
      </c>
      <c r="CC157" s="295" t="s">
        <v>196</v>
      </c>
      <c r="CD157" s="295" t="s">
        <v>196</v>
      </c>
      <c r="CE157" s="295" t="s">
        <v>196</v>
      </c>
      <c r="CF157" s="295" t="s">
        <v>196</v>
      </c>
      <c r="CG157" s="295" t="s">
        <v>196</v>
      </c>
      <c r="CH157" s="295" t="s">
        <v>196</v>
      </c>
      <c r="CI157" s="295" t="s">
        <v>196</v>
      </c>
      <c r="CJ157" s="295" t="s">
        <v>196</v>
      </c>
      <c r="CK157" s="295" t="s">
        <v>196</v>
      </c>
      <c r="CL157" s="295" t="s">
        <v>196</v>
      </c>
      <c r="CM157" s="295" t="s">
        <v>196</v>
      </c>
      <c r="CN157" s="295" t="s">
        <v>196</v>
      </c>
      <c r="CO157" s="295" t="s">
        <v>196</v>
      </c>
      <c r="CP157" s="295" t="s">
        <v>196</v>
      </c>
      <c r="CQ157" s="295" t="s">
        <v>196</v>
      </c>
      <c r="CR157" s="295" t="s">
        <v>196</v>
      </c>
      <c r="CS157" s="295" t="s">
        <v>196</v>
      </c>
      <c r="CT157" s="295" t="s">
        <v>196</v>
      </c>
      <c r="CU157" s="295" t="s">
        <v>196</v>
      </c>
      <c r="CV157" s="295" t="s">
        <v>196</v>
      </c>
      <c r="CW157" s="295" t="s">
        <v>196</v>
      </c>
      <c r="CX157" s="295" t="s">
        <v>196</v>
      </c>
      <c r="CY157" s="295" t="s">
        <v>196</v>
      </c>
      <c r="CZ157" s="295" t="s">
        <v>196</v>
      </c>
      <c r="DA157" s="295" t="s">
        <v>196</v>
      </c>
      <c r="DB157" s="295" t="s">
        <v>196</v>
      </c>
      <c r="DC157" s="295" t="s">
        <v>196</v>
      </c>
      <c r="DD157" s="295" t="s">
        <v>196</v>
      </c>
      <c r="DE157" s="295" t="s">
        <v>196</v>
      </c>
      <c r="DF157" s="295" t="s">
        <v>196</v>
      </c>
      <c r="DG157" s="295" t="s">
        <v>196</v>
      </c>
      <c r="DH157" s="295" t="s">
        <v>196</v>
      </c>
      <c r="DI157" s="295" t="s">
        <v>196</v>
      </c>
      <c r="DJ157" s="295" t="s">
        <v>196</v>
      </c>
      <c r="DK157" s="295" t="s">
        <v>196</v>
      </c>
      <c r="DL157" s="295" t="s">
        <v>196</v>
      </c>
      <c r="DM157" s="295" t="s">
        <v>196</v>
      </c>
      <c r="DN157" s="295" t="s">
        <v>196</v>
      </c>
      <c r="DO157" s="295" t="s">
        <v>196</v>
      </c>
      <c r="DP157" s="295" t="s">
        <v>196</v>
      </c>
      <c r="DQ157" s="295" t="s">
        <v>196</v>
      </c>
      <c r="DR157" s="295" t="s">
        <v>196</v>
      </c>
      <c r="DS157" s="295" t="s">
        <v>196</v>
      </c>
      <c r="DT157" s="295" t="s">
        <v>196</v>
      </c>
      <c r="DU157" s="295" t="s">
        <v>196</v>
      </c>
      <c r="DV157" s="295" t="s">
        <v>196</v>
      </c>
      <c r="DW157" s="295" t="s">
        <v>196</v>
      </c>
      <c r="DX157" s="295" t="s">
        <v>196</v>
      </c>
      <c r="DY157" s="295" t="s">
        <v>196</v>
      </c>
      <c r="DZ157" s="295" t="s">
        <v>196</v>
      </c>
      <c r="EA157" s="295" t="s">
        <v>196</v>
      </c>
      <c r="EB157" s="295" t="s">
        <v>196</v>
      </c>
      <c r="EC157" s="295" t="s">
        <v>196</v>
      </c>
      <c r="ED157" s="295" t="s">
        <v>196</v>
      </c>
      <c r="EE157" s="295" t="s">
        <v>196</v>
      </c>
      <c r="EF157" s="295" t="s">
        <v>196</v>
      </c>
      <c r="EG157" s="295" t="s">
        <v>196</v>
      </c>
      <c r="EH157" s="295" t="s">
        <v>196</v>
      </c>
      <c r="EI157" s="295" t="s">
        <v>196</v>
      </c>
      <c r="EJ157" s="295" t="s">
        <v>196</v>
      </c>
      <c r="EK157" s="295" t="s">
        <v>196</v>
      </c>
      <c r="EL157" s="295" t="s">
        <v>196</v>
      </c>
      <c r="EM157" s="295" t="s">
        <v>196</v>
      </c>
      <c r="EN157" s="295" t="s">
        <v>196</v>
      </c>
      <c r="EO157" s="295" t="s">
        <v>196</v>
      </c>
      <c r="EP157" s="295" t="s">
        <v>195</v>
      </c>
      <c r="EQ157" s="295" t="s">
        <v>195</v>
      </c>
      <c r="ER157" s="295" t="s">
        <v>195</v>
      </c>
      <c r="ES157" s="295" t="s">
        <v>196</v>
      </c>
      <c r="ET157" s="295" t="s">
        <v>196</v>
      </c>
      <c r="EU157" s="295" t="s">
        <v>196</v>
      </c>
      <c r="EV157" s="295" t="s">
        <v>196</v>
      </c>
      <c r="EW157" s="295" t="s">
        <v>196</v>
      </c>
      <c r="EX157" s="295" t="s">
        <v>196</v>
      </c>
      <c r="EY157" s="295" t="s">
        <v>196</v>
      </c>
      <c r="EZ157" s="295" t="s">
        <v>196</v>
      </c>
      <c r="FA157" s="295" t="s">
        <v>196</v>
      </c>
      <c r="FB157" s="295" t="s">
        <v>196</v>
      </c>
      <c r="FC157" s="295" t="s">
        <v>196</v>
      </c>
      <c r="FD157" s="295" t="s">
        <v>196</v>
      </c>
      <c r="FE157" s="295" t="s">
        <v>196</v>
      </c>
      <c r="FF157" s="295" t="s">
        <v>196</v>
      </c>
      <c r="FG157" s="295" t="s">
        <v>196</v>
      </c>
      <c r="FH157" s="295" t="s">
        <v>196</v>
      </c>
      <c r="FI157" s="295" t="s">
        <v>196</v>
      </c>
      <c r="FJ157" s="295" t="s">
        <v>196</v>
      </c>
      <c r="FK157" s="295" t="s">
        <v>196</v>
      </c>
      <c r="FL157" s="295" t="s">
        <v>196</v>
      </c>
      <c r="FM157" s="295" t="s">
        <v>196</v>
      </c>
      <c r="FN157" s="295" t="s">
        <v>196</v>
      </c>
      <c r="FO157" s="295" t="s">
        <v>196</v>
      </c>
      <c r="FP157" s="295" t="s">
        <v>196</v>
      </c>
      <c r="FQ157" s="295" t="s">
        <v>196</v>
      </c>
      <c r="FR157" s="295" t="s">
        <v>196</v>
      </c>
      <c r="FS157" s="295" t="s">
        <v>196</v>
      </c>
      <c r="FT157" s="295" t="s">
        <v>196</v>
      </c>
      <c r="FU157" s="295" t="s">
        <v>196</v>
      </c>
      <c r="FV157" s="295" t="s">
        <v>196</v>
      </c>
      <c r="FW157" s="295" t="s">
        <v>196</v>
      </c>
      <c r="FX157" s="295" t="s">
        <v>196</v>
      </c>
      <c r="FY157" s="295" t="s">
        <v>196</v>
      </c>
      <c r="FZ157" s="295" t="s">
        <v>196</v>
      </c>
      <c r="GA157" s="295" t="s">
        <v>196</v>
      </c>
      <c r="GB157" s="295" t="s">
        <v>196</v>
      </c>
      <c r="GC157" s="295" t="s">
        <v>196</v>
      </c>
      <c r="GD157" s="295" t="s">
        <v>196</v>
      </c>
      <c r="GE157" s="295" t="s">
        <v>196</v>
      </c>
      <c r="GF157" s="295" t="s">
        <v>196</v>
      </c>
      <c r="GG157" s="295" t="s">
        <v>196</v>
      </c>
      <c r="GH157" s="295" t="s">
        <v>196</v>
      </c>
      <c r="GI157" s="295" t="s">
        <v>196</v>
      </c>
      <c r="GJ157" s="295" t="s">
        <v>196</v>
      </c>
      <c r="GK157" s="295" t="s">
        <v>196</v>
      </c>
      <c r="GL157" s="295" t="s">
        <v>196</v>
      </c>
      <c r="GM157" s="295" t="s">
        <v>196</v>
      </c>
      <c r="GN157" s="295"/>
      <c r="GO157" s="295"/>
      <c r="GP157" s="295" t="s">
        <v>196</v>
      </c>
      <c r="GQ157" s="295" t="s">
        <v>196</v>
      </c>
      <c r="GR157" s="295" t="s">
        <v>196</v>
      </c>
      <c r="GS157" s="295" t="s">
        <v>196</v>
      </c>
      <c r="GT157" s="295" t="s">
        <v>196</v>
      </c>
      <c r="GU157" s="295" t="s">
        <v>196</v>
      </c>
      <c r="GV157" s="295" t="s">
        <v>196</v>
      </c>
      <c r="GW157" s="295" t="s">
        <v>196</v>
      </c>
      <c r="GX157" s="295" t="s">
        <v>196</v>
      </c>
      <c r="GY157" s="295" t="s">
        <v>196</v>
      </c>
      <c r="GZ157" s="295" t="s">
        <v>196</v>
      </c>
      <c r="HA157" s="295" t="s">
        <v>196</v>
      </c>
      <c r="HB157" s="295" t="s">
        <v>196</v>
      </c>
      <c r="HC157" s="295" t="s">
        <v>196</v>
      </c>
      <c r="HD157" s="295" t="s">
        <v>196</v>
      </c>
      <c r="HE157" s="295" t="s">
        <v>196</v>
      </c>
      <c r="HF157" s="295" t="s">
        <v>196</v>
      </c>
      <c r="HG157" s="295" t="s">
        <v>196</v>
      </c>
      <c r="HH157" s="295" t="s">
        <v>196</v>
      </c>
      <c r="HI157" s="295" t="s">
        <v>196</v>
      </c>
      <c r="HJ157" s="295" t="s">
        <v>196</v>
      </c>
      <c r="HK157" s="295" t="s">
        <v>196</v>
      </c>
      <c r="HL157" s="295" t="s">
        <v>196</v>
      </c>
      <c r="HM157" s="295" t="s">
        <v>196</v>
      </c>
      <c r="HN157" s="295" t="s">
        <v>196</v>
      </c>
      <c r="HO157" s="295" t="s">
        <v>196</v>
      </c>
      <c r="HP157" s="295" t="s">
        <v>196</v>
      </c>
      <c r="HQ157" s="295" t="s">
        <v>196</v>
      </c>
      <c r="HR157" s="295" t="s">
        <v>196</v>
      </c>
      <c r="HS157" s="295" t="s">
        <v>196</v>
      </c>
      <c r="HT157" s="295" t="s">
        <v>196</v>
      </c>
      <c r="HU157" s="295" t="s">
        <v>196</v>
      </c>
      <c r="HV157" s="295" t="s">
        <v>196</v>
      </c>
      <c r="HW157" s="295" t="s">
        <v>196</v>
      </c>
      <c r="HX157" s="295" t="s">
        <v>196</v>
      </c>
      <c r="HY157" s="295" t="s">
        <v>196</v>
      </c>
      <c r="HZ157" s="295" t="s">
        <v>196</v>
      </c>
      <c r="IA157" s="295"/>
      <c r="IB157" s="258"/>
      <c r="IE157" s="303">
        <f t="shared" si="8"/>
        <v>227</v>
      </c>
      <c r="IF157" s="303">
        <f t="shared" si="9"/>
        <v>224</v>
      </c>
      <c r="IG157" s="303">
        <f t="shared" si="10"/>
        <v>3</v>
      </c>
      <c r="IH157" s="303">
        <f t="shared" si="11"/>
        <v>0</v>
      </c>
    </row>
    <row r="158" spans="1:242" s="30" customFormat="1" x14ac:dyDescent="0.2">
      <c r="A158" s="292">
        <v>425</v>
      </c>
      <c r="B158" s="292" t="s">
        <v>2824</v>
      </c>
      <c r="C158" s="292"/>
      <c r="D158" s="292"/>
      <c r="E158" s="293">
        <v>39814</v>
      </c>
      <c r="F158" s="295" t="s">
        <v>196</v>
      </c>
      <c r="G158" s="295" t="s">
        <v>196</v>
      </c>
      <c r="H158" s="295" t="s">
        <v>196</v>
      </c>
      <c r="I158" s="295" t="s">
        <v>196</v>
      </c>
      <c r="J158" s="295" t="s">
        <v>196</v>
      </c>
      <c r="K158" s="295" t="s">
        <v>196</v>
      </c>
      <c r="L158" s="295" t="s">
        <v>196</v>
      </c>
      <c r="M158" s="295" t="s">
        <v>196</v>
      </c>
      <c r="N158" s="295" t="s">
        <v>196</v>
      </c>
      <c r="O158" s="295" t="s">
        <v>196</v>
      </c>
      <c r="P158" s="295" t="s">
        <v>196</v>
      </c>
      <c r="Q158" s="295" t="s">
        <v>196</v>
      </c>
      <c r="R158" s="295" t="s">
        <v>196</v>
      </c>
      <c r="S158" s="295" t="s">
        <v>196</v>
      </c>
      <c r="T158" s="295" t="s">
        <v>196</v>
      </c>
      <c r="U158" s="295" t="s">
        <v>196</v>
      </c>
      <c r="V158" s="295" t="s">
        <v>196</v>
      </c>
      <c r="W158" s="295" t="s">
        <v>196</v>
      </c>
      <c r="X158" s="295" t="s">
        <v>196</v>
      </c>
      <c r="Y158" s="295" t="s">
        <v>196</v>
      </c>
      <c r="Z158" s="295" t="s">
        <v>196</v>
      </c>
      <c r="AA158" s="295" t="s">
        <v>196</v>
      </c>
      <c r="AB158" s="295" t="s">
        <v>196</v>
      </c>
      <c r="AC158" s="295" t="s">
        <v>196</v>
      </c>
      <c r="AD158" s="295" t="s">
        <v>196</v>
      </c>
      <c r="AE158" s="295" t="s">
        <v>196</v>
      </c>
      <c r="AF158" s="295" t="s">
        <v>196</v>
      </c>
      <c r="AG158" s="295" t="s">
        <v>196</v>
      </c>
      <c r="AH158" s="295" t="s">
        <v>196</v>
      </c>
      <c r="AI158" s="295" t="s">
        <v>196</v>
      </c>
      <c r="AJ158" s="295" t="s">
        <v>196</v>
      </c>
      <c r="AK158" s="295" t="s">
        <v>196</v>
      </c>
      <c r="AL158" s="295" t="s">
        <v>196</v>
      </c>
      <c r="AM158" s="295" t="s">
        <v>196</v>
      </c>
      <c r="AN158" s="295" t="s">
        <v>196</v>
      </c>
      <c r="AO158" s="295" t="s">
        <v>196</v>
      </c>
      <c r="AP158" s="295" t="s">
        <v>196</v>
      </c>
      <c r="AQ158" s="295" t="s">
        <v>196</v>
      </c>
      <c r="AR158" s="295" t="s">
        <v>196</v>
      </c>
      <c r="AS158" s="295" t="s">
        <v>196</v>
      </c>
      <c r="AT158" s="295" t="s">
        <v>196</v>
      </c>
      <c r="AU158" s="295" t="s">
        <v>196</v>
      </c>
      <c r="AV158" s="295" t="s">
        <v>196</v>
      </c>
      <c r="AW158" s="295" t="s">
        <v>196</v>
      </c>
      <c r="AX158" s="295" t="s">
        <v>196</v>
      </c>
      <c r="AY158" s="295" t="s">
        <v>196</v>
      </c>
      <c r="AZ158" s="295" t="s">
        <v>196</v>
      </c>
      <c r="BA158" s="295" t="s">
        <v>196</v>
      </c>
      <c r="BB158" s="295" t="s">
        <v>196</v>
      </c>
      <c r="BC158" s="295" t="s">
        <v>196</v>
      </c>
      <c r="BD158" s="295" t="s">
        <v>196</v>
      </c>
      <c r="BE158" s="295" t="s">
        <v>196</v>
      </c>
      <c r="BF158" s="295" t="s">
        <v>196</v>
      </c>
      <c r="BG158" s="295" t="s">
        <v>196</v>
      </c>
      <c r="BH158" s="295" t="s">
        <v>196</v>
      </c>
      <c r="BI158" s="295" t="s">
        <v>196</v>
      </c>
      <c r="BJ158" s="295" t="s">
        <v>196</v>
      </c>
      <c r="BK158" s="295" t="s">
        <v>196</v>
      </c>
      <c r="BL158" s="295" t="s">
        <v>196</v>
      </c>
      <c r="BM158" s="295" t="s">
        <v>196</v>
      </c>
      <c r="BN158" s="295" t="s">
        <v>196</v>
      </c>
      <c r="BO158" s="295" t="s">
        <v>196</v>
      </c>
      <c r="BP158" s="295" t="s">
        <v>196</v>
      </c>
      <c r="BQ158" s="295" t="s">
        <v>196</v>
      </c>
      <c r="BR158" s="295" t="s">
        <v>196</v>
      </c>
      <c r="BS158" s="295" t="s">
        <v>196</v>
      </c>
      <c r="BT158" s="295" t="s">
        <v>196</v>
      </c>
      <c r="BU158" s="295" t="s">
        <v>196</v>
      </c>
      <c r="BV158" s="295" t="s">
        <v>196</v>
      </c>
      <c r="BW158" s="295" t="s">
        <v>196</v>
      </c>
      <c r="BX158" s="295" t="s">
        <v>196</v>
      </c>
      <c r="BY158" s="295" t="s">
        <v>196</v>
      </c>
      <c r="BZ158" s="295" t="s">
        <v>196</v>
      </c>
      <c r="CA158" s="295" t="s">
        <v>196</v>
      </c>
      <c r="CB158" s="295" t="s">
        <v>196</v>
      </c>
      <c r="CC158" s="295" t="s">
        <v>196</v>
      </c>
      <c r="CD158" s="295" t="s">
        <v>196</v>
      </c>
      <c r="CE158" s="295" t="s">
        <v>196</v>
      </c>
      <c r="CF158" s="295" t="s">
        <v>196</v>
      </c>
      <c r="CG158" s="295" t="s">
        <v>196</v>
      </c>
      <c r="CH158" s="295" t="s">
        <v>196</v>
      </c>
      <c r="CI158" s="295" t="s">
        <v>196</v>
      </c>
      <c r="CJ158" s="295" t="s">
        <v>196</v>
      </c>
      <c r="CK158" s="295" t="s">
        <v>196</v>
      </c>
      <c r="CL158" s="295" t="s">
        <v>196</v>
      </c>
      <c r="CM158" s="295" t="s">
        <v>196</v>
      </c>
      <c r="CN158" s="295" t="s">
        <v>196</v>
      </c>
      <c r="CO158" s="295" t="s">
        <v>196</v>
      </c>
      <c r="CP158" s="295" t="s">
        <v>196</v>
      </c>
      <c r="CQ158" s="295" t="s">
        <v>196</v>
      </c>
      <c r="CR158" s="295" t="s">
        <v>196</v>
      </c>
      <c r="CS158" s="295" t="s">
        <v>196</v>
      </c>
      <c r="CT158" s="295" t="s">
        <v>196</v>
      </c>
      <c r="CU158" s="295" t="s">
        <v>196</v>
      </c>
      <c r="CV158" s="295" t="s">
        <v>196</v>
      </c>
      <c r="CW158" s="295" t="s">
        <v>196</v>
      </c>
      <c r="CX158" s="295" t="s">
        <v>196</v>
      </c>
      <c r="CY158" s="295" t="s">
        <v>196</v>
      </c>
      <c r="CZ158" s="295" t="s">
        <v>196</v>
      </c>
      <c r="DA158" s="295" t="s">
        <v>196</v>
      </c>
      <c r="DB158" s="295" t="s">
        <v>196</v>
      </c>
      <c r="DC158" s="295" t="s">
        <v>196</v>
      </c>
      <c r="DD158" s="295" t="s">
        <v>196</v>
      </c>
      <c r="DE158" s="295" t="s">
        <v>196</v>
      </c>
      <c r="DF158" s="295" t="s">
        <v>196</v>
      </c>
      <c r="DG158" s="295" t="s">
        <v>196</v>
      </c>
      <c r="DH158" s="295" t="s">
        <v>196</v>
      </c>
      <c r="DI158" s="295" t="s">
        <v>196</v>
      </c>
      <c r="DJ158" s="295" t="s">
        <v>196</v>
      </c>
      <c r="DK158" s="295" t="s">
        <v>196</v>
      </c>
      <c r="DL158" s="295" t="s">
        <v>196</v>
      </c>
      <c r="DM158" s="295" t="s">
        <v>196</v>
      </c>
      <c r="DN158" s="295" t="s">
        <v>196</v>
      </c>
      <c r="DO158" s="295" t="s">
        <v>196</v>
      </c>
      <c r="DP158" s="295" t="s">
        <v>196</v>
      </c>
      <c r="DQ158" s="295" t="s">
        <v>196</v>
      </c>
      <c r="DR158" s="295" t="s">
        <v>196</v>
      </c>
      <c r="DS158" s="295" t="s">
        <v>196</v>
      </c>
      <c r="DT158" s="295" t="s">
        <v>196</v>
      </c>
      <c r="DU158" s="295" t="s">
        <v>196</v>
      </c>
      <c r="DV158" s="295" t="s">
        <v>196</v>
      </c>
      <c r="DW158" s="295" t="s">
        <v>196</v>
      </c>
      <c r="DX158" s="295" t="s">
        <v>196</v>
      </c>
      <c r="DY158" s="295" t="s">
        <v>196</v>
      </c>
      <c r="DZ158" s="295" t="s">
        <v>196</v>
      </c>
      <c r="EA158" s="295" t="s">
        <v>196</v>
      </c>
      <c r="EB158" s="295" t="s">
        <v>196</v>
      </c>
      <c r="EC158" s="295" t="s">
        <v>196</v>
      </c>
      <c r="ED158" s="295" t="s">
        <v>196</v>
      </c>
      <c r="EE158" s="295" t="s">
        <v>196</v>
      </c>
      <c r="EF158" s="295" t="s">
        <v>196</v>
      </c>
      <c r="EG158" s="295" t="s">
        <v>196</v>
      </c>
      <c r="EH158" s="295" t="s">
        <v>196</v>
      </c>
      <c r="EI158" s="295" t="s">
        <v>196</v>
      </c>
      <c r="EJ158" s="295" t="s">
        <v>196</v>
      </c>
      <c r="EK158" s="295" t="s">
        <v>196</v>
      </c>
      <c r="EL158" s="295" t="s">
        <v>196</v>
      </c>
      <c r="EM158" s="295" t="s">
        <v>196</v>
      </c>
      <c r="EN158" s="295" t="s">
        <v>196</v>
      </c>
      <c r="EO158" s="295" t="s">
        <v>196</v>
      </c>
      <c r="EP158" s="295" t="s">
        <v>195</v>
      </c>
      <c r="EQ158" s="295" t="s">
        <v>195</v>
      </c>
      <c r="ER158" s="295" t="s">
        <v>195</v>
      </c>
      <c r="ES158" s="295" t="s">
        <v>196</v>
      </c>
      <c r="ET158" s="295" t="s">
        <v>196</v>
      </c>
      <c r="EU158" s="295" t="s">
        <v>196</v>
      </c>
      <c r="EV158" s="295" t="s">
        <v>196</v>
      </c>
      <c r="EW158" s="295" t="s">
        <v>196</v>
      </c>
      <c r="EX158" s="295" t="s">
        <v>196</v>
      </c>
      <c r="EY158" s="295" t="s">
        <v>196</v>
      </c>
      <c r="EZ158" s="295" t="s">
        <v>196</v>
      </c>
      <c r="FA158" s="295" t="s">
        <v>196</v>
      </c>
      <c r="FB158" s="295" t="s">
        <v>196</v>
      </c>
      <c r="FC158" s="295" t="s">
        <v>196</v>
      </c>
      <c r="FD158" s="295" t="s">
        <v>196</v>
      </c>
      <c r="FE158" s="295" t="s">
        <v>196</v>
      </c>
      <c r="FF158" s="295" t="s">
        <v>196</v>
      </c>
      <c r="FG158" s="295" t="s">
        <v>196</v>
      </c>
      <c r="FH158" s="295" t="s">
        <v>196</v>
      </c>
      <c r="FI158" s="295" t="s">
        <v>196</v>
      </c>
      <c r="FJ158" s="295" t="s">
        <v>196</v>
      </c>
      <c r="FK158" s="295" t="s">
        <v>196</v>
      </c>
      <c r="FL158" s="295" t="s">
        <v>196</v>
      </c>
      <c r="FM158" s="295" t="s">
        <v>196</v>
      </c>
      <c r="FN158" s="295" t="s">
        <v>196</v>
      </c>
      <c r="FO158" s="295" t="s">
        <v>196</v>
      </c>
      <c r="FP158" s="295" t="s">
        <v>196</v>
      </c>
      <c r="FQ158" s="295" t="s">
        <v>196</v>
      </c>
      <c r="FR158" s="295" t="s">
        <v>196</v>
      </c>
      <c r="FS158" s="295" t="s">
        <v>196</v>
      </c>
      <c r="FT158" s="295" t="s">
        <v>196</v>
      </c>
      <c r="FU158" s="295" t="s">
        <v>196</v>
      </c>
      <c r="FV158" s="295" t="s">
        <v>196</v>
      </c>
      <c r="FW158" s="295" t="s">
        <v>196</v>
      </c>
      <c r="FX158" s="295" t="s">
        <v>196</v>
      </c>
      <c r="FY158" s="295" t="s">
        <v>196</v>
      </c>
      <c r="FZ158" s="295" t="s">
        <v>196</v>
      </c>
      <c r="GA158" s="295" t="s">
        <v>196</v>
      </c>
      <c r="GB158" s="295" t="s">
        <v>196</v>
      </c>
      <c r="GC158" s="295" t="s">
        <v>196</v>
      </c>
      <c r="GD158" s="295" t="s">
        <v>196</v>
      </c>
      <c r="GE158" s="295" t="s">
        <v>196</v>
      </c>
      <c r="GF158" s="295" t="s">
        <v>196</v>
      </c>
      <c r="GG158" s="295" t="s">
        <v>196</v>
      </c>
      <c r="GH158" s="295" t="s">
        <v>196</v>
      </c>
      <c r="GI158" s="295" t="s">
        <v>196</v>
      </c>
      <c r="GJ158" s="295" t="s">
        <v>196</v>
      </c>
      <c r="GK158" s="295" t="s">
        <v>196</v>
      </c>
      <c r="GL158" s="295" t="s">
        <v>196</v>
      </c>
      <c r="GM158" s="295" t="s">
        <v>196</v>
      </c>
      <c r="GN158" s="295"/>
      <c r="GO158" s="295"/>
      <c r="GP158" s="295" t="s">
        <v>196</v>
      </c>
      <c r="GQ158" s="295" t="s">
        <v>196</v>
      </c>
      <c r="GR158" s="295" t="s">
        <v>196</v>
      </c>
      <c r="GS158" s="295" t="s">
        <v>196</v>
      </c>
      <c r="GT158" s="295" t="s">
        <v>196</v>
      </c>
      <c r="GU158" s="295" t="s">
        <v>196</v>
      </c>
      <c r="GV158" s="295" t="s">
        <v>196</v>
      </c>
      <c r="GW158" s="295" t="s">
        <v>196</v>
      </c>
      <c r="GX158" s="295" t="s">
        <v>196</v>
      </c>
      <c r="GY158" s="295" t="s">
        <v>196</v>
      </c>
      <c r="GZ158" s="295" t="s">
        <v>196</v>
      </c>
      <c r="HA158" s="295" t="s">
        <v>196</v>
      </c>
      <c r="HB158" s="295" t="s">
        <v>196</v>
      </c>
      <c r="HC158" s="295" t="s">
        <v>196</v>
      </c>
      <c r="HD158" s="295" t="s">
        <v>196</v>
      </c>
      <c r="HE158" s="295" t="s">
        <v>196</v>
      </c>
      <c r="HF158" s="295" t="s">
        <v>196</v>
      </c>
      <c r="HG158" s="295" t="s">
        <v>196</v>
      </c>
      <c r="HH158" s="295" t="s">
        <v>196</v>
      </c>
      <c r="HI158" s="295" t="s">
        <v>196</v>
      </c>
      <c r="HJ158" s="295" t="s">
        <v>196</v>
      </c>
      <c r="HK158" s="295" t="s">
        <v>196</v>
      </c>
      <c r="HL158" s="295" t="s">
        <v>196</v>
      </c>
      <c r="HM158" s="295" t="s">
        <v>196</v>
      </c>
      <c r="HN158" s="295" t="s">
        <v>196</v>
      </c>
      <c r="HO158" s="295" t="s">
        <v>196</v>
      </c>
      <c r="HP158" s="295" t="s">
        <v>196</v>
      </c>
      <c r="HQ158" s="295" t="s">
        <v>196</v>
      </c>
      <c r="HR158" s="295" t="s">
        <v>196</v>
      </c>
      <c r="HS158" s="295" t="s">
        <v>196</v>
      </c>
      <c r="HT158" s="295" t="s">
        <v>196</v>
      </c>
      <c r="HU158" s="295" t="s">
        <v>196</v>
      </c>
      <c r="HV158" s="295" t="s">
        <v>196</v>
      </c>
      <c r="HW158" s="295" t="s">
        <v>196</v>
      </c>
      <c r="HX158" s="295" t="s">
        <v>196</v>
      </c>
      <c r="HY158" s="295" t="s">
        <v>196</v>
      </c>
      <c r="HZ158" s="295" t="s">
        <v>196</v>
      </c>
      <c r="IA158" s="295"/>
      <c r="IB158" s="258"/>
      <c r="IE158" s="303">
        <f t="shared" si="8"/>
        <v>227</v>
      </c>
      <c r="IF158" s="303">
        <f t="shared" si="9"/>
        <v>224</v>
      </c>
      <c r="IG158" s="303">
        <f t="shared" si="10"/>
        <v>3</v>
      </c>
      <c r="IH158" s="303">
        <f t="shared" si="11"/>
        <v>0</v>
      </c>
    </row>
    <row r="159" spans="1:242" s="30" customFormat="1" x14ac:dyDescent="0.2">
      <c r="A159" s="292">
        <v>426</v>
      </c>
      <c r="B159" s="292" t="s">
        <v>2825</v>
      </c>
      <c r="C159" s="292"/>
      <c r="D159" s="292"/>
      <c r="E159" s="293">
        <v>39814</v>
      </c>
      <c r="F159" s="295" t="s">
        <v>196</v>
      </c>
      <c r="G159" s="295" t="s">
        <v>196</v>
      </c>
      <c r="H159" s="295" t="s">
        <v>196</v>
      </c>
      <c r="I159" s="295" t="s">
        <v>196</v>
      </c>
      <c r="J159" s="295" t="s">
        <v>196</v>
      </c>
      <c r="K159" s="295" t="s">
        <v>196</v>
      </c>
      <c r="L159" s="295" t="s">
        <v>196</v>
      </c>
      <c r="M159" s="295" t="s">
        <v>196</v>
      </c>
      <c r="N159" s="295" t="s">
        <v>196</v>
      </c>
      <c r="O159" s="295" t="s">
        <v>196</v>
      </c>
      <c r="P159" s="295" t="s">
        <v>196</v>
      </c>
      <c r="Q159" s="295" t="s">
        <v>196</v>
      </c>
      <c r="R159" s="295" t="s">
        <v>196</v>
      </c>
      <c r="S159" s="295" t="s">
        <v>196</v>
      </c>
      <c r="T159" s="295" t="s">
        <v>196</v>
      </c>
      <c r="U159" s="295" t="s">
        <v>196</v>
      </c>
      <c r="V159" s="295" t="s">
        <v>196</v>
      </c>
      <c r="W159" s="295" t="s">
        <v>196</v>
      </c>
      <c r="X159" s="295" t="s">
        <v>196</v>
      </c>
      <c r="Y159" s="295" t="s">
        <v>196</v>
      </c>
      <c r="Z159" s="295" t="s">
        <v>196</v>
      </c>
      <c r="AA159" s="295" t="s">
        <v>196</v>
      </c>
      <c r="AB159" s="295" t="s">
        <v>196</v>
      </c>
      <c r="AC159" s="295" t="s">
        <v>196</v>
      </c>
      <c r="AD159" s="295" t="s">
        <v>196</v>
      </c>
      <c r="AE159" s="295" t="s">
        <v>196</v>
      </c>
      <c r="AF159" s="295" t="s">
        <v>196</v>
      </c>
      <c r="AG159" s="295" t="s">
        <v>196</v>
      </c>
      <c r="AH159" s="295" t="s">
        <v>196</v>
      </c>
      <c r="AI159" s="295" t="s">
        <v>196</v>
      </c>
      <c r="AJ159" s="295" t="s">
        <v>196</v>
      </c>
      <c r="AK159" s="295" t="s">
        <v>196</v>
      </c>
      <c r="AL159" s="295" t="s">
        <v>196</v>
      </c>
      <c r="AM159" s="295" t="s">
        <v>196</v>
      </c>
      <c r="AN159" s="295" t="s">
        <v>196</v>
      </c>
      <c r="AO159" s="295" t="s">
        <v>196</v>
      </c>
      <c r="AP159" s="295" t="s">
        <v>196</v>
      </c>
      <c r="AQ159" s="295" t="s">
        <v>196</v>
      </c>
      <c r="AR159" s="295" t="s">
        <v>196</v>
      </c>
      <c r="AS159" s="295" t="s">
        <v>196</v>
      </c>
      <c r="AT159" s="295" t="s">
        <v>196</v>
      </c>
      <c r="AU159" s="295" t="s">
        <v>196</v>
      </c>
      <c r="AV159" s="295" t="s">
        <v>196</v>
      </c>
      <c r="AW159" s="295" t="s">
        <v>196</v>
      </c>
      <c r="AX159" s="295" t="s">
        <v>196</v>
      </c>
      <c r="AY159" s="295" t="s">
        <v>196</v>
      </c>
      <c r="AZ159" s="295" t="s">
        <v>196</v>
      </c>
      <c r="BA159" s="295" t="s">
        <v>196</v>
      </c>
      <c r="BB159" s="295" t="s">
        <v>196</v>
      </c>
      <c r="BC159" s="295" t="s">
        <v>196</v>
      </c>
      <c r="BD159" s="295" t="s">
        <v>196</v>
      </c>
      <c r="BE159" s="295" t="s">
        <v>196</v>
      </c>
      <c r="BF159" s="295" t="s">
        <v>196</v>
      </c>
      <c r="BG159" s="295" t="s">
        <v>196</v>
      </c>
      <c r="BH159" s="295" t="s">
        <v>196</v>
      </c>
      <c r="BI159" s="295" t="s">
        <v>196</v>
      </c>
      <c r="BJ159" s="295" t="s">
        <v>196</v>
      </c>
      <c r="BK159" s="295" t="s">
        <v>196</v>
      </c>
      <c r="BL159" s="295" t="s">
        <v>196</v>
      </c>
      <c r="BM159" s="295" t="s">
        <v>196</v>
      </c>
      <c r="BN159" s="295" t="s">
        <v>196</v>
      </c>
      <c r="BO159" s="295" t="s">
        <v>196</v>
      </c>
      <c r="BP159" s="295" t="s">
        <v>196</v>
      </c>
      <c r="BQ159" s="295" t="s">
        <v>196</v>
      </c>
      <c r="BR159" s="295" t="s">
        <v>196</v>
      </c>
      <c r="BS159" s="295" t="s">
        <v>196</v>
      </c>
      <c r="BT159" s="295" t="s">
        <v>196</v>
      </c>
      <c r="BU159" s="295" t="s">
        <v>196</v>
      </c>
      <c r="BV159" s="295" t="s">
        <v>196</v>
      </c>
      <c r="BW159" s="295" t="s">
        <v>196</v>
      </c>
      <c r="BX159" s="295" t="s">
        <v>196</v>
      </c>
      <c r="BY159" s="295" t="s">
        <v>196</v>
      </c>
      <c r="BZ159" s="295" t="s">
        <v>196</v>
      </c>
      <c r="CA159" s="295" t="s">
        <v>196</v>
      </c>
      <c r="CB159" s="295" t="s">
        <v>196</v>
      </c>
      <c r="CC159" s="295" t="s">
        <v>196</v>
      </c>
      <c r="CD159" s="295" t="s">
        <v>196</v>
      </c>
      <c r="CE159" s="295" t="s">
        <v>196</v>
      </c>
      <c r="CF159" s="295" t="s">
        <v>196</v>
      </c>
      <c r="CG159" s="295" t="s">
        <v>196</v>
      </c>
      <c r="CH159" s="295" t="s">
        <v>196</v>
      </c>
      <c r="CI159" s="295" t="s">
        <v>196</v>
      </c>
      <c r="CJ159" s="295" t="s">
        <v>196</v>
      </c>
      <c r="CK159" s="295" t="s">
        <v>196</v>
      </c>
      <c r="CL159" s="295" t="s">
        <v>196</v>
      </c>
      <c r="CM159" s="295" t="s">
        <v>196</v>
      </c>
      <c r="CN159" s="295" t="s">
        <v>196</v>
      </c>
      <c r="CO159" s="295" t="s">
        <v>196</v>
      </c>
      <c r="CP159" s="295" t="s">
        <v>196</v>
      </c>
      <c r="CQ159" s="295" t="s">
        <v>196</v>
      </c>
      <c r="CR159" s="295" t="s">
        <v>196</v>
      </c>
      <c r="CS159" s="295" t="s">
        <v>196</v>
      </c>
      <c r="CT159" s="295" t="s">
        <v>196</v>
      </c>
      <c r="CU159" s="295" t="s">
        <v>196</v>
      </c>
      <c r="CV159" s="295" t="s">
        <v>196</v>
      </c>
      <c r="CW159" s="295" t="s">
        <v>196</v>
      </c>
      <c r="CX159" s="295" t="s">
        <v>196</v>
      </c>
      <c r="CY159" s="295" t="s">
        <v>196</v>
      </c>
      <c r="CZ159" s="295" t="s">
        <v>196</v>
      </c>
      <c r="DA159" s="295" t="s">
        <v>196</v>
      </c>
      <c r="DB159" s="295" t="s">
        <v>196</v>
      </c>
      <c r="DC159" s="295" t="s">
        <v>196</v>
      </c>
      <c r="DD159" s="295" t="s">
        <v>196</v>
      </c>
      <c r="DE159" s="295" t="s">
        <v>196</v>
      </c>
      <c r="DF159" s="295" t="s">
        <v>196</v>
      </c>
      <c r="DG159" s="295" t="s">
        <v>196</v>
      </c>
      <c r="DH159" s="295" t="s">
        <v>196</v>
      </c>
      <c r="DI159" s="295" t="s">
        <v>196</v>
      </c>
      <c r="DJ159" s="295" t="s">
        <v>196</v>
      </c>
      <c r="DK159" s="295" t="s">
        <v>196</v>
      </c>
      <c r="DL159" s="295" t="s">
        <v>196</v>
      </c>
      <c r="DM159" s="295" t="s">
        <v>196</v>
      </c>
      <c r="DN159" s="295" t="s">
        <v>196</v>
      </c>
      <c r="DO159" s="295" t="s">
        <v>196</v>
      </c>
      <c r="DP159" s="295" t="s">
        <v>196</v>
      </c>
      <c r="DQ159" s="295" t="s">
        <v>196</v>
      </c>
      <c r="DR159" s="295" t="s">
        <v>196</v>
      </c>
      <c r="DS159" s="295" t="s">
        <v>196</v>
      </c>
      <c r="DT159" s="295" t="s">
        <v>196</v>
      </c>
      <c r="DU159" s="295" t="s">
        <v>196</v>
      </c>
      <c r="DV159" s="295" t="s">
        <v>196</v>
      </c>
      <c r="DW159" s="295" t="s">
        <v>196</v>
      </c>
      <c r="DX159" s="295" t="s">
        <v>196</v>
      </c>
      <c r="DY159" s="295" t="s">
        <v>196</v>
      </c>
      <c r="DZ159" s="295" t="s">
        <v>196</v>
      </c>
      <c r="EA159" s="295" t="s">
        <v>196</v>
      </c>
      <c r="EB159" s="295" t="s">
        <v>196</v>
      </c>
      <c r="EC159" s="295" t="s">
        <v>196</v>
      </c>
      <c r="ED159" s="295" t="s">
        <v>196</v>
      </c>
      <c r="EE159" s="295" t="s">
        <v>196</v>
      </c>
      <c r="EF159" s="295" t="s">
        <v>196</v>
      </c>
      <c r="EG159" s="295" t="s">
        <v>196</v>
      </c>
      <c r="EH159" s="295" t="s">
        <v>196</v>
      </c>
      <c r="EI159" s="295" t="s">
        <v>196</v>
      </c>
      <c r="EJ159" s="295" t="s">
        <v>196</v>
      </c>
      <c r="EK159" s="295" t="s">
        <v>196</v>
      </c>
      <c r="EL159" s="295" t="s">
        <v>196</v>
      </c>
      <c r="EM159" s="295" t="s">
        <v>196</v>
      </c>
      <c r="EN159" s="295" t="s">
        <v>196</v>
      </c>
      <c r="EO159" s="295" t="s">
        <v>196</v>
      </c>
      <c r="EP159" s="295" t="s">
        <v>195</v>
      </c>
      <c r="EQ159" s="295" t="s">
        <v>195</v>
      </c>
      <c r="ER159" s="295" t="s">
        <v>195</v>
      </c>
      <c r="ES159" s="295" t="s">
        <v>196</v>
      </c>
      <c r="ET159" s="295" t="s">
        <v>196</v>
      </c>
      <c r="EU159" s="295" t="s">
        <v>196</v>
      </c>
      <c r="EV159" s="295" t="s">
        <v>196</v>
      </c>
      <c r="EW159" s="295" t="s">
        <v>196</v>
      </c>
      <c r="EX159" s="295" t="s">
        <v>196</v>
      </c>
      <c r="EY159" s="295" t="s">
        <v>196</v>
      </c>
      <c r="EZ159" s="295" t="s">
        <v>196</v>
      </c>
      <c r="FA159" s="295" t="s">
        <v>196</v>
      </c>
      <c r="FB159" s="295" t="s">
        <v>196</v>
      </c>
      <c r="FC159" s="295" t="s">
        <v>196</v>
      </c>
      <c r="FD159" s="295" t="s">
        <v>196</v>
      </c>
      <c r="FE159" s="295" t="s">
        <v>196</v>
      </c>
      <c r="FF159" s="295" t="s">
        <v>196</v>
      </c>
      <c r="FG159" s="295" t="s">
        <v>196</v>
      </c>
      <c r="FH159" s="295" t="s">
        <v>196</v>
      </c>
      <c r="FI159" s="295" t="s">
        <v>196</v>
      </c>
      <c r="FJ159" s="295" t="s">
        <v>196</v>
      </c>
      <c r="FK159" s="295" t="s">
        <v>196</v>
      </c>
      <c r="FL159" s="295" t="s">
        <v>196</v>
      </c>
      <c r="FM159" s="295" t="s">
        <v>196</v>
      </c>
      <c r="FN159" s="295" t="s">
        <v>196</v>
      </c>
      <c r="FO159" s="295" t="s">
        <v>196</v>
      </c>
      <c r="FP159" s="295" t="s">
        <v>196</v>
      </c>
      <c r="FQ159" s="295" t="s">
        <v>196</v>
      </c>
      <c r="FR159" s="295" t="s">
        <v>196</v>
      </c>
      <c r="FS159" s="295" t="s">
        <v>196</v>
      </c>
      <c r="FT159" s="295" t="s">
        <v>196</v>
      </c>
      <c r="FU159" s="295" t="s">
        <v>196</v>
      </c>
      <c r="FV159" s="295" t="s">
        <v>196</v>
      </c>
      <c r="FW159" s="295" t="s">
        <v>196</v>
      </c>
      <c r="FX159" s="295" t="s">
        <v>196</v>
      </c>
      <c r="FY159" s="295" t="s">
        <v>196</v>
      </c>
      <c r="FZ159" s="295" t="s">
        <v>196</v>
      </c>
      <c r="GA159" s="295" t="s">
        <v>196</v>
      </c>
      <c r="GB159" s="295" t="s">
        <v>196</v>
      </c>
      <c r="GC159" s="295" t="s">
        <v>196</v>
      </c>
      <c r="GD159" s="295" t="s">
        <v>196</v>
      </c>
      <c r="GE159" s="295" t="s">
        <v>196</v>
      </c>
      <c r="GF159" s="295" t="s">
        <v>196</v>
      </c>
      <c r="GG159" s="295" t="s">
        <v>196</v>
      </c>
      <c r="GH159" s="295" t="s">
        <v>196</v>
      </c>
      <c r="GI159" s="295" t="s">
        <v>196</v>
      </c>
      <c r="GJ159" s="295" t="s">
        <v>196</v>
      </c>
      <c r="GK159" s="295" t="s">
        <v>196</v>
      </c>
      <c r="GL159" s="295" t="s">
        <v>196</v>
      </c>
      <c r="GM159" s="295" t="s">
        <v>196</v>
      </c>
      <c r="GN159" s="295"/>
      <c r="GO159" s="295"/>
      <c r="GP159" s="295" t="s">
        <v>196</v>
      </c>
      <c r="GQ159" s="295" t="s">
        <v>196</v>
      </c>
      <c r="GR159" s="295" t="s">
        <v>196</v>
      </c>
      <c r="GS159" s="295" t="s">
        <v>196</v>
      </c>
      <c r="GT159" s="295" t="s">
        <v>196</v>
      </c>
      <c r="GU159" s="295" t="s">
        <v>196</v>
      </c>
      <c r="GV159" s="295" t="s">
        <v>196</v>
      </c>
      <c r="GW159" s="295" t="s">
        <v>196</v>
      </c>
      <c r="GX159" s="295" t="s">
        <v>196</v>
      </c>
      <c r="GY159" s="295" t="s">
        <v>196</v>
      </c>
      <c r="GZ159" s="295" t="s">
        <v>196</v>
      </c>
      <c r="HA159" s="295" t="s">
        <v>196</v>
      </c>
      <c r="HB159" s="295" t="s">
        <v>196</v>
      </c>
      <c r="HC159" s="295" t="s">
        <v>196</v>
      </c>
      <c r="HD159" s="295" t="s">
        <v>196</v>
      </c>
      <c r="HE159" s="295" t="s">
        <v>196</v>
      </c>
      <c r="HF159" s="295" t="s">
        <v>196</v>
      </c>
      <c r="HG159" s="295" t="s">
        <v>196</v>
      </c>
      <c r="HH159" s="295" t="s">
        <v>196</v>
      </c>
      <c r="HI159" s="295" t="s">
        <v>196</v>
      </c>
      <c r="HJ159" s="295" t="s">
        <v>196</v>
      </c>
      <c r="HK159" s="295" t="s">
        <v>196</v>
      </c>
      <c r="HL159" s="295" t="s">
        <v>196</v>
      </c>
      <c r="HM159" s="295" t="s">
        <v>196</v>
      </c>
      <c r="HN159" s="295" t="s">
        <v>196</v>
      </c>
      <c r="HO159" s="295" t="s">
        <v>196</v>
      </c>
      <c r="HP159" s="295" t="s">
        <v>196</v>
      </c>
      <c r="HQ159" s="295" t="s">
        <v>196</v>
      </c>
      <c r="HR159" s="295" t="s">
        <v>196</v>
      </c>
      <c r="HS159" s="295" t="s">
        <v>196</v>
      </c>
      <c r="HT159" s="295" t="s">
        <v>196</v>
      </c>
      <c r="HU159" s="295" t="s">
        <v>196</v>
      </c>
      <c r="HV159" s="295" t="s">
        <v>196</v>
      </c>
      <c r="HW159" s="295" t="s">
        <v>196</v>
      </c>
      <c r="HX159" s="295" t="s">
        <v>196</v>
      </c>
      <c r="HY159" s="295" t="s">
        <v>196</v>
      </c>
      <c r="HZ159" s="295" t="s">
        <v>196</v>
      </c>
      <c r="IA159" s="295"/>
      <c r="IB159" s="258"/>
      <c r="IE159" s="303">
        <f t="shared" si="8"/>
        <v>227</v>
      </c>
      <c r="IF159" s="303">
        <f t="shared" si="9"/>
        <v>224</v>
      </c>
      <c r="IG159" s="303">
        <f t="shared" si="10"/>
        <v>3</v>
      </c>
      <c r="IH159" s="303">
        <f t="shared" si="11"/>
        <v>0</v>
      </c>
    </row>
    <row r="160" spans="1:242" s="30" customFormat="1" x14ac:dyDescent="0.2">
      <c r="A160" s="292">
        <v>427</v>
      </c>
      <c r="B160" s="292" t="s">
        <v>2826</v>
      </c>
      <c r="C160" s="292"/>
      <c r="D160" s="292"/>
      <c r="E160" s="293">
        <v>39814</v>
      </c>
      <c r="F160" s="295" t="s">
        <v>196</v>
      </c>
      <c r="G160" s="295" t="s">
        <v>196</v>
      </c>
      <c r="H160" s="295" t="s">
        <v>196</v>
      </c>
      <c r="I160" s="295" t="s">
        <v>196</v>
      </c>
      <c r="J160" s="295" t="s">
        <v>196</v>
      </c>
      <c r="K160" s="295" t="s">
        <v>196</v>
      </c>
      <c r="L160" s="295" t="s">
        <v>196</v>
      </c>
      <c r="M160" s="295" t="s">
        <v>196</v>
      </c>
      <c r="N160" s="295" t="s">
        <v>196</v>
      </c>
      <c r="O160" s="295" t="s">
        <v>196</v>
      </c>
      <c r="P160" s="295" t="s">
        <v>196</v>
      </c>
      <c r="Q160" s="295" t="s">
        <v>196</v>
      </c>
      <c r="R160" s="295" t="s">
        <v>196</v>
      </c>
      <c r="S160" s="295" t="s">
        <v>196</v>
      </c>
      <c r="T160" s="295" t="s">
        <v>196</v>
      </c>
      <c r="U160" s="295" t="s">
        <v>196</v>
      </c>
      <c r="V160" s="295" t="s">
        <v>196</v>
      </c>
      <c r="W160" s="295" t="s">
        <v>196</v>
      </c>
      <c r="X160" s="295" t="s">
        <v>196</v>
      </c>
      <c r="Y160" s="295" t="s">
        <v>196</v>
      </c>
      <c r="Z160" s="295" t="s">
        <v>196</v>
      </c>
      <c r="AA160" s="295" t="s">
        <v>196</v>
      </c>
      <c r="AB160" s="295" t="s">
        <v>196</v>
      </c>
      <c r="AC160" s="295" t="s">
        <v>196</v>
      </c>
      <c r="AD160" s="295" t="s">
        <v>196</v>
      </c>
      <c r="AE160" s="295" t="s">
        <v>196</v>
      </c>
      <c r="AF160" s="295" t="s">
        <v>196</v>
      </c>
      <c r="AG160" s="295" t="s">
        <v>196</v>
      </c>
      <c r="AH160" s="295" t="s">
        <v>196</v>
      </c>
      <c r="AI160" s="295" t="s">
        <v>196</v>
      </c>
      <c r="AJ160" s="295" t="s">
        <v>196</v>
      </c>
      <c r="AK160" s="295" t="s">
        <v>196</v>
      </c>
      <c r="AL160" s="295" t="s">
        <v>196</v>
      </c>
      <c r="AM160" s="295" t="s">
        <v>196</v>
      </c>
      <c r="AN160" s="295" t="s">
        <v>196</v>
      </c>
      <c r="AO160" s="295" t="s">
        <v>196</v>
      </c>
      <c r="AP160" s="295" t="s">
        <v>196</v>
      </c>
      <c r="AQ160" s="295" t="s">
        <v>196</v>
      </c>
      <c r="AR160" s="295" t="s">
        <v>196</v>
      </c>
      <c r="AS160" s="295" t="s">
        <v>196</v>
      </c>
      <c r="AT160" s="295" t="s">
        <v>196</v>
      </c>
      <c r="AU160" s="295" t="s">
        <v>196</v>
      </c>
      <c r="AV160" s="295" t="s">
        <v>196</v>
      </c>
      <c r="AW160" s="295" t="s">
        <v>196</v>
      </c>
      <c r="AX160" s="295" t="s">
        <v>196</v>
      </c>
      <c r="AY160" s="295" t="s">
        <v>196</v>
      </c>
      <c r="AZ160" s="295" t="s">
        <v>196</v>
      </c>
      <c r="BA160" s="295" t="s">
        <v>196</v>
      </c>
      <c r="BB160" s="295" t="s">
        <v>196</v>
      </c>
      <c r="BC160" s="295" t="s">
        <v>196</v>
      </c>
      <c r="BD160" s="295" t="s">
        <v>196</v>
      </c>
      <c r="BE160" s="295" t="s">
        <v>196</v>
      </c>
      <c r="BF160" s="295" t="s">
        <v>196</v>
      </c>
      <c r="BG160" s="295" t="s">
        <v>196</v>
      </c>
      <c r="BH160" s="295" t="s">
        <v>196</v>
      </c>
      <c r="BI160" s="295" t="s">
        <v>196</v>
      </c>
      <c r="BJ160" s="295" t="s">
        <v>196</v>
      </c>
      <c r="BK160" s="295" t="s">
        <v>196</v>
      </c>
      <c r="BL160" s="295" t="s">
        <v>196</v>
      </c>
      <c r="BM160" s="295" t="s">
        <v>196</v>
      </c>
      <c r="BN160" s="295" t="s">
        <v>196</v>
      </c>
      <c r="BO160" s="295" t="s">
        <v>196</v>
      </c>
      <c r="BP160" s="295" t="s">
        <v>196</v>
      </c>
      <c r="BQ160" s="295" t="s">
        <v>196</v>
      </c>
      <c r="BR160" s="295" t="s">
        <v>196</v>
      </c>
      <c r="BS160" s="295" t="s">
        <v>196</v>
      </c>
      <c r="BT160" s="295" t="s">
        <v>196</v>
      </c>
      <c r="BU160" s="295" t="s">
        <v>196</v>
      </c>
      <c r="BV160" s="295" t="s">
        <v>196</v>
      </c>
      <c r="BW160" s="295" t="s">
        <v>196</v>
      </c>
      <c r="BX160" s="295" t="s">
        <v>196</v>
      </c>
      <c r="BY160" s="295" t="s">
        <v>196</v>
      </c>
      <c r="BZ160" s="295" t="s">
        <v>196</v>
      </c>
      <c r="CA160" s="295" t="s">
        <v>196</v>
      </c>
      <c r="CB160" s="295" t="s">
        <v>196</v>
      </c>
      <c r="CC160" s="295" t="s">
        <v>196</v>
      </c>
      <c r="CD160" s="295" t="s">
        <v>196</v>
      </c>
      <c r="CE160" s="295" t="s">
        <v>196</v>
      </c>
      <c r="CF160" s="295" t="s">
        <v>196</v>
      </c>
      <c r="CG160" s="295" t="s">
        <v>196</v>
      </c>
      <c r="CH160" s="295" t="s">
        <v>196</v>
      </c>
      <c r="CI160" s="295" t="s">
        <v>196</v>
      </c>
      <c r="CJ160" s="295" t="s">
        <v>196</v>
      </c>
      <c r="CK160" s="295" t="s">
        <v>196</v>
      </c>
      <c r="CL160" s="295" t="s">
        <v>196</v>
      </c>
      <c r="CM160" s="295" t="s">
        <v>196</v>
      </c>
      <c r="CN160" s="295" t="s">
        <v>196</v>
      </c>
      <c r="CO160" s="295" t="s">
        <v>196</v>
      </c>
      <c r="CP160" s="295" t="s">
        <v>196</v>
      </c>
      <c r="CQ160" s="295" t="s">
        <v>196</v>
      </c>
      <c r="CR160" s="295" t="s">
        <v>196</v>
      </c>
      <c r="CS160" s="295" t="s">
        <v>196</v>
      </c>
      <c r="CT160" s="295" t="s">
        <v>196</v>
      </c>
      <c r="CU160" s="295" t="s">
        <v>196</v>
      </c>
      <c r="CV160" s="295" t="s">
        <v>196</v>
      </c>
      <c r="CW160" s="295" t="s">
        <v>196</v>
      </c>
      <c r="CX160" s="295" t="s">
        <v>196</v>
      </c>
      <c r="CY160" s="295" t="s">
        <v>196</v>
      </c>
      <c r="CZ160" s="295" t="s">
        <v>196</v>
      </c>
      <c r="DA160" s="295" t="s">
        <v>196</v>
      </c>
      <c r="DB160" s="295" t="s">
        <v>196</v>
      </c>
      <c r="DC160" s="295" t="s">
        <v>196</v>
      </c>
      <c r="DD160" s="295" t="s">
        <v>196</v>
      </c>
      <c r="DE160" s="295" t="s">
        <v>196</v>
      </c>
      <c r="DF160" s="295" t="s">
        <v>196</v>
      </c>
      <c r="DG160" s="295" t="s">
        <v>196</v>
      </c>
      <c r="DH160" s="295" t="s">
        <v>196</v>
      </c>
      <c r="DI160" s="295" t="s">
        <v>196</v>
      </c>
      <c r="DJ160" s="295" t="s">
        <v>196</v>
      </c>
      <c r="DK160" s="295" t="s">
        <v>196</v>
      </c>
      <c r="DL160" s="295" t="s">
        <v>196</v>
      </c>
      <c r="DM160" s="295" t="s">
        <v>196</v>
      </c>
      <c r="DN160" s="295" t="s">
        <v>196</v>
      </c>
      <c r="DO160" s="295" t="s">
        <v>196</v>
      </c>
      <c r="DP160" s="295" t="s">
        <v>196</v>
      </c>
      <c r="DQ160" s="295" t="s">
        <v>196</v>
      </c>
      <c r="DR160" s="295" t="s">
        <v>196</v>
      </c>
      <c r="DS160" s="295" t="s">
        <v>196</v>
      </c>
      <c r="DT160" s="295" t="s">
        <v>196</v>
      </c>
      <c r="DU160" s="295" t="s">
        <v>196</v>
      </c>
      <c r="DV160" s="295" t="s">
        <v>196</v>
      </c>
      <c r="DW160" s="295" t="s">
        <v>196</v>
      </c>
      <c r="DX160" s="295" t="s">
        <v>196</v>
      </c>
      <c r="DY160" s="295" t="s">
        <v>196</v>
      </c>
      <c r="DZ160" s="295" t="s">
        <v>196</v>
      </c>
      <c r="EA160" s="295" t="s">
        <v>196</v>
      </c>
      <c r="EB160" s="295" t="s">
        <v>196</v>
      </c>
      <c r="EC160" s="295" t="s">
        <v>196</v>
      </c>
      <c r="ED160" s="295" t="s">
        <v>196</v>
      </c>
      <c r="EE160" s="295" t="s">
        <v>196</v>
      </c>
      <c r="EF160" s="295" t="s">
        <v>196</v>
      </c>
      <c r="EG160" s="295" t="s">
        <v>196</v>
      </c>
      <c r="EH160" s="295" t="s">
        <v>196</v>
      </c>
      <c r="EI160" s="295" t="s">
        <v>196</v>
      </c>
      <c r="EJ160" s="295" t="s">
        <v>196</v>
      </c>
      <c r="EK160" s="295" t="s">
        <v>196</v>
      </c>
      <c r="EL160" s="295" t="s">
        <v>196</v>
      </c>
      <c r="EM160" s="295" t="s">
        <v>196</v>
      </c>
      <c r="EN160" s="295" t="s">
        <v>196</v>
      </c>
      <c r="EO160" s="295" t="s">
        <v>196</v>
      </c>
      <c r="EP160" s="295" t="s">
        <v>195</v>
      </c>
      <c r="EQ160" s="295" t="s">
        <v>195</v>
      </c>
      <c r="ER160" s="295" t="s">
        <v>195</v>
      </c>
      <c r="ES160" s="295" t="s">
        <v>196</v>
      </c>
      <c r="ET160" s="295" t="s">
        <v>196</v>
      </c>
      <c r="EU160" s="295" t="s">
        <v>196</v>
      </c>
      <c r="EV160" s="295" t="s">
        <v>196</v>
      </c>
      <c r="EW160" s="295" t="s">
        <v>196</v>
      </c>
      <c r="EX160" s="295" t="s">
        <v>196</v>
      </c>
      <c r="EY160" s="295" t="s">
        <v>196</v>
      </c>
      <c r="EZ160" s="295" t="s">
        <v>196</v>
      </c>
      <c r="FA160" s="295" t="s">
        <v>196</v>
      </c>
      <c r="FB160" s="295" t="s">
        <v>196</v>
      </c>
      <c r="FC160" s="295" t="s">
        <v>196</v>
      </c>
      <c r="FD160" s="295" t="s">
        <v>196</v>
      </c>
      <c r="FE160" s="295" t="s">
        <v>196</v>
      </c>
      <c r="FF160" s="295" t="s">
        <v>196</v>
      </c>
      <c r="FG160" s="295" t="s">
        <v>196</v>
      </c>
      <c r="FH160" s="295" t="s">
        <v>196</v>
      </c>
      <c r="FI160" s="295" t="s">
        <v>196</v>
      </c>
      <c r="FJ160" s="295" t="s">
        <v>196</v>
      </c>
      <c r="FK160" s="295" t="s">
        <v>196</v>
      </c>
      <c r="FL160" s="295" t="s">
        <v>196</v>
      </c>
      <c r="FM160" s="295" t="s">
        <v>196</v>
      </c>
      <c r="FN160" s="295" t="s">
        <v>196</v>
      </c>
      <c r="FO160" s="295" t="s">
        <v>196</v>
      </c>
      <c r="FP160" s="295" t="s">
        <v>196</v>
      </c>
      <c r="FQ160" s="295" t="s">
        <v>196</v>
      </c>
      <c r="FR160" s="295" t="s">
        <v>196</v>
      </c>
      <c r="FS160" s="295" t="s">
        <v>196</v>
      </c>
      <c r="FT160" s="295" t="s">
        <v>196</v>
      </c>
      <c r="FU160" s="295" t="s">
        <v>196</v>
      </c>
      <c r="FV160" s="295" t="s">
        <v>196</v>
      </c>
      <c r="FW160" s="295" t="s">
        <v>196</v>
      </c>
      <c r="FX160" s="295" t="s">
        <v>196</v>
      </c>
      <c r="FY160" s="295" t="s">
        <v>196</v>
      </c>
      <c r="FZ160" s="295" t="s">
        <v>196</v>
      </c>
      <c r="GA160" s="295" t="s">
        <v>196</v>
      </c>
      <c r="GB160" s="295" t="s">
        <v>196</v>
      </c>
      <c r="GC160" s="295" t="s">
        <v>196</v>
      </c>
      <c r="GD160" s="295" t="s">
        <v>196</v>
      </c>
      <c r="GE160" s="295" t="s">
        <v>196</v>
      </c>
      <c r="GF160" s="295" t="s">
        <v>196</v>
      </c>
      <c r="GG160" s="295" t="s">
        <v>196</v>
      </c>
      <c r="GH160" s="295" t="s">
        <v>196</v>
      </c>
      <c r="GI160" s="295" t="s">
        <v>196</v>
      </c>
      <c r="GJ160" s="295" t="s">
        <v>196</v>
      </c>
      <c r="GK160" s="295" t="s">
        <v>196</v>
      </c>
      <c r="GL160" s="295" t="s">
        <v>196</v>
      </c>
      <c r="GM160" s="295" t="s">
        <v>196</v>
      </c>
      <c r="GN160" s="295"/>
      <c r="GO160" s="295"/>
      <c r="GP160" s="295" t="s">
        <v>196</v>
      </c>
      <c r="GQ160" s="295" t="s">
        <v>196</v>
      </c>
      <c r="GR160" s="295" t="s">
        <v>196</v>
      </c>
      <c r="GS160" s="295" t="s">
        <v>196</v>
      </c>
      <c r="GT160" s="295" t="s">
        <v>196</v>
      </c>
      <c r="GU160" s="295" t="s">
        <v>196</v>
      </c>
      <c r="GV160" s="295" t="s">
        <v>196</v>
      </c>
      <c r="GW160" s="295" t="s">
        <v>196</v>
      </c>
      <c r="GX160" s="295" t="s">
        <v>196</v>
      </c>
      <c r="GY160" s="295" t="s">
        <v>196</v>
      </c>
      <c r="GZ160" s="295" t="s">
        <v>196</v>
      </c>
      <c r="HA160" s="295" t="s">
        <v>196</v>
      </c>
      <c r="HB160" s="295" t="s">
        <v>196</v>
      </c>
      <c r="HC160" s="295" t="s">
        <v>196</v>
      </c>
      <c r="HD160" s="295" t="s">
        <v>196</v>
      </c>
      <c r="HE160" s="295" t="s">
        <v>196</v>
      </c>
      <c r="HF160" s="295" t="s">
        <v>196</v>
      </c>
      <c r="HG160" s="295" t="s">
        <v>196</v>
      </c>
      <c r="HH160" s="295" t="s">
        <v>196</v>
      </c>
      <c r="HI160" s="295" t="s">
        <v>196</v>
      </c>
      <c r="HJ160" s="295" t="s">
        <v>196</v>
      </c>
      <c r="HK160" s="295" t="s">
        <v>196</v>
      </c>
      <c r="HL160" s="295" t="s">
        <v>196</v>
      </c>
      <c r="HM160" s="295" t="s">
        <v>196</v>
      </c>
      <c r="HN160" s="295" t="s">
        <v>196</v>
      </c>
      <c r="HO160" s="295" t="s">
        <v>196</v>
      </c>
      <c r="HP160" s="295" t="s">
        <v>196</v>
      </c>
      <c r="HQ160" s="295" t="s">
        <v>196</v>
      </c>
      <c r="HR160" s="295" t="s">
        <v>196</v>
      </c>
      <c r="HS160" s="295" t="s">
        <v>196</v>
      </c>
      <c r="HT160" s="295" t="s">
        <v>196</v>
      </c>
      <c r="HU160" s="295" t="s">
        <v>196</v>
      </c>
      <c r="HV160" s="295" t="s">
        <v>196</v>
      </c>
      <c r="HW160" s="295" t="s">
        <v>196</v>
      </c>
      <c r="HX160" s="295" t="s">
        <v>196</v>
      </c>
      <c r="HY160" s="295" t="s">
        <v>196</v>
      </c>
      <c r="HZ160" s="295" t="s">
        <v>196</v>
      </c>
      <c r="IA160" s="295"/>
      <c r="IB160" s="258"/>
      <c r="IE160" s="303">
        <f t="shared" si="8"/>
        <v>227</v>
      </c>
      <c r="IF160" s="303">
        <f t="shared" si="9"/>
        <v>224</v>
      </c>
      <c r="IG160" s="303">
        <f t="shared" si="10"/>
        <v>3</v>
      </c>
      <c r="IH160" s="303">
        <f t="shared" si="11"/>
        <v>0</v>
      </c>
    </row>
    <row r="161" spans="1:242" s="30" customFormat="1" x14ac:dyDescent="0.2">
      <c r="A161" s="292">
        <v>428</v>
      </c>
      <c r="B161" s="292" t="s">
        <v>2827</v>
      </c>
      <c r="C161" s="292"/>
      <c r="D161" s="292"/>
      <c r="E161" s="293">
        <v>39814</v>
      </c>
      <c r="F161" s="295" t="s">
        <v>196</v>
      </c>
      <c r="G161" s="295" t="s">
        <v>196</v>
      </c>
      <c r="H161" s="295" t="s">
        <v>196</v>
      </c>
      <c r="I161" s="295" t="s">
        <v>196</v>
      </c>
      <c r="J161" s="295" t="s">
        <v>196</v>
      </c>
      <c r="K161" s="295" t="s">
        <v>196</v>
      </c>
      <c r="L161" s="295" t="s">
        <v>196</v>
      </c>
      <c r="M161" s="295" t="s">
        <v>196</v>
      </c>
      <c r="N161" s="295" t="s">
        <v>196</v>
      </c>
      <c r="O161" s="295" t="s">
        <v>196</v>
      </c>
      <c r="P161" s="295" t="s">
        <v>196</v>
      </c>
      <c r="Q161" s="295" t="s">
        <v>196</v>
      </c>
      <c r="R161" s="295" t="s">
        <v>196</v>
      </c>
      <c r="S161" s="295" t="s">
        <v>196</v>
      </c>
      <c r="T161" s="295" t="s">
        <v>196</v>
      </c>
      <c r="U161" s="295" t="s">
        <v>196</v>
      </c>
      <c r="V161" s="295" t="s">
        <v>196</v>
      </c>
      <c r="W161" s="295" t="s">
        <v>196</v>
      </c>
      <c r="X161" s="295" t="s">
        <v>196</v>
      </c>
      <c r="Y161" s="295" t="s">
        <v>196</v>
      </c>
      <c r="Z161" s="295" t="s">
        <v>196</v>
      </c>
      <c r="AA161" s="295" t="s">
        <v>196</v>
      </c>
      <c r="AB161" s="295" t="s">
        <v>196</v>
      </c>
      <c r="AC161" s="295" t="s">
        <v>196</v>
      </c>
      <c r="AD161" s="295" t="s">
        <v>196</v>
      </c>
      <c r="AE161" s="295" t="s">
        <v>196</v>
      </c>
      <c r="AF161" s="295" t="s">
        <v>196</v>
      </c>
      <c r="AG161" s="295" t="s">
        <v>196</v>
      </c>
      <c r="AH161" s="295" t="s">
        <v>196</v>
      </c>
      <c r="AI161" s="295" t="s">
        <v>196</v>
      </c>
      <c r="AJ161" s="295" t="s">
        <v>196</v>
      </c>
      <c r="AK161" s="295" t="s">
        <v>196</v>
      </c>
      <c r="AL161" s="295" t="s">
        <v>196</v>
      </c>
      <c r="AM161" s="295" t="s">
        <v>196</v>
      </c>
      <c r="AN161" s="295" t="s">
        <v>196</v>
      </c>
      <c r="AO161" s="295" t="s">
        <v>196</v>
      </c>
      <c r="AP161" s="295" t="s">
        <v>196</v>
      </c>
      <c r="AQ161" s="295" t="s">
        <v>196</v>
      </c>
      <c r="AR161" s="295" t="s">
        <v>196</v>
      </c>
      <c r="AS161" s="295" t="s">
        <v>196</v>
      </c>
      <c r="AT161" s="295" t="s">
        <v>196</v>
      </c>
      <c r="AU161" s="295" t="s">
        <v>196</v>
      </c>
      <c r="AV161" s="295" t="s">
        <v>196</v>
      </c>
      <c r="AW161" s="295" t="s">
        <v>196</v>
      </c>
      <c r="AX161" s="295" t="s">
        <v>196</v>
      </c>
      <c r="AY161" s="295" t="s">
        <v>196</v>
      </c>
      <c r="AZ161" s="295" t="s">
        <v>196</v>
      </c>
      <c r="BA161" s="295" t="s">
        <v>196</v>
      </c>
      <c r="BB161" s="295" t="s">
        <v>196</v>
      </c>
      <c r="BC161" s="295" t="s">
        <v>196</v>
      </c>
      <c r="BD161" s="295" t="s">
        <v>196</v>
      </c>
      <c r="BE161" s="295" t="s">
        <v>196</v>
      </c>
      <c r="BF161" s="295" t="s">
        <v>196</v>
      </c>
      <c r="BG161" s="295" t="s">
        <v>196</v>
      </c>
      <c r="BH161" s="295" t="s">
        <v>196</v>
      </c>
      <c r="BI161" s="295" t="s">
        <v>196</v>
      </c>
      <c r="BJ161" s="295" t="s">
        <v>196</v>
      </c>
      <c r="BK161" s="295" t="s">
        <v>196</v>
      </c>
      <c r="BL161" s="295" t="s">
        <v>196</v>
      </c>
      <c r="BM161" s="295" t="s">
        <v>196</v>
      </c>
      <c r="BN161" s="295" t="s">
        <v>196</v>
      </c>
      <c r="BO161" s="295" t="s">
        <v>196</v>
      </c>
      <c r="BP161" s="295" t="s">
        <v>196</v>
      </c>
      <c r="BQ161" s="295" t="s">
        <v>196</v>
      </c>
      <c r="BR161" s="295" t="s">
        <v>196</v>
      </c>
      <c r="BS161" s="295" t="s">
        <v>196</v>
      </c>
      <c r="BT161" s="295" t="s">
        <v>196</v>
      </c>
      <c r="BU161" s="295" t="s">
        <v>196</v>
      </c>
      <c r="BV161" s="295" t="s">
        <v>196</v>
      </c>
      <c r="BW161" s="295" t="s">
        <v>196</v>
      </c>
      <c r="BX161" s="295" t="s">
        <v>196</v>
      </c>
      <c r="BY161" s="295" t="s">
        <v>196</v>
      </c>
      <c r="BZ161" s="295" t="s">
        <v>196</v>
      </c>
      <c r="CA161" s="295" t="s">
        <v>196</v>
      </c>
      <c r="CB161" s="295" t="s">
        <v>196</v>
      </c>
      <c r="CC161" s="295" t="s">
        <v>196</v>
      </c>
      <c r="CD161" s="295" t="s">
        <v>196</v>
      </c>
      <c r="CE161" s="295" t="s">
        <v>196</v>
      </c>
      <c r="CF161" s="295" t="s">
        <v>196</v>
      </c>
      <c r="CG161" s="295" t="s">
        <v>196</v>
      </c>
      <c r="CH161" s="295" t="s">
        <v>196</v>
      </c>
      <c r="CI161" s="295" t="s">
        <v>196</v>
      </c>
      <c r="CJ161" s="295" t="s">
        <v>196</v>
      </c>
      <c r="CK161" s="295" t="s">
        <v>196</v>
      </c>
      <c r="CL161" s="295" t="s">
        <v>196</v>
      </c>
      <c r="CM161" s="295" t="s">
        <v>196</v>
      </c>
      <c r="CN161" s="295" t="s">
        <v>196</v>
      </c>
      <c r="CO161" s="295" t="s">
        <v>196</v>
      </c>
      <c r="CP161" s="295" t="s">
        <v>196</v>
      </c>
      <c r="CQ161" s="295" t="s">
        <v>196</v>
      </c>
      <c r="CR161" s="295" t="s">
        <v>196</v>
      </c>
      <c r="CS161" s="295" t="s">
        <v>196</v>
      </c>
      <c r="CT161" s="295" t="s">
        <v>196</v>
      </c>
      <c r="CU161" s="295" t="s">
        <v>196</v>
      </c>
      <c r="CV161" s="295" t="s">
        <v>196</v>
      </c>
      <c r="CW161" s="295" t="s">
        <v>196</v>
      </c>
      <c r="CX161" s="295" t="s">
        <v>196</v>
      </c>
      <c r="CY161" s="295" t="s">
        <v>196</v>
      </c>
      <c r="CZ161" s="295" t="s">
        <v>196</v>
      </c>
      <c r="DA161" s="295" t="s">
        <v>196</v>
      </c>
      <c r="DB161" s="295" t="s">
        <v>196</v>
      </c>
      <c r="DC161" s="295" t="s">
        <v>196</v>
      </c>
      <c r="DD161" s="295" t="s">
        <v>196</v>
      </c>
      <c r="DE161" s="295" t="s">
        <v>196</v>
      </c>
      <c r="DF161" s="295" t="s">
        <v>196</v>
      </c>
      <c r="DG161" s="295" t="s">
        <v>196</v>
      </c>
      <c r="DH161" s="295" t="s">
        <v>196</v>
      </c>
      <c r="DI161" s="295" t="s">
        <v>196</v>
      </c>
      <c r="DJ161" s="295" t="s">
        <v>196</v>
      </c>
      <c r="DK161" s="295" t="s">
        <v>196</v>
      </c>
      <c r="DL161" s="295" t="s">
        <v>196</v>
      </c>
      <c r="DM161" s="295" t="s">
        <v>196</v>
      </c>
      <c r="DN161" s="295" t="s">
        <v>196</v>
      </c>
      <c r="DO161" s="295" t="s">
        <v>196</v>
      </c>
      <c r="DP161" s="295" t="s">
        <v>196</v>
      </c>
      <c r="DQ161" s="295" t="s">
        <v>196</v>
      </c>
      <c r="DR161" s="295" t="s">
        <v>196</v>
      </c>
      <c r="DS161" s="295" t="s">
        <v>196</v>
      </c>
      <c r="DT161" s="295" t="s">
        <v>196</v>
      </c>
      <c r="DU161" s="295" t="s">
        <v>196</v>
      </c>
      <c r="DV161" s="295" t="s">
        <v>196</v>
      </c>
      <c r="DW161" s="295" t="s">
        <v>196</v>
      </c>
      <c r="DX161" s="295" t="s">
        <v>196</v>
      </c>
      <c r="DY161" s="295" t="s">
        <v>196</v>
      </c>
      <c r="DZ161" s="295" t="s">
        <v>196</v>
      </c>
      <c r="EA161" s="295" t="s">
        <v>196</v>
      </c>
      <c r="EB161" s="295" t="s">
        <v>196</v>
      </c>
      <c r="EC161" s="295" t="s">
        <v>196</v>
      </c>
      <c r="ED161" s="295" t="s">
        <v>196</v>
      </c>
      <c r="EE161" s="295" t="s">
        <v>196</v>
      </c>
      <c r="EF161" s="295" t="s">
        <v>196</v>
      </c>
      <c r="EG161" s="295" t="s">
        <v>196</v>
      </c>
      <c r="EH161" s="295" t="s">
        <v>196</v>
      </c>
      <c r="EI161" s="295" t="s">
        <v>196</v>
      </c>
      <c r="EJ161" s="295" t="s">
        <v>196</v>
      </c>
      <c r="EK161" s="295" t="s">
        <v>196</v>
      </c>
      <c r="EL161" s="295" t="s">
        <v>196</v>
      </c>
      <c r="EM161" s="295" t="s">
        <v>196</v>
      </c>
      <c r="EN161" s="295" t="s">
        <v>196</v>
      </c>
      <c r="EO161" s="295" t="s">
        <v>196</v>
      </c>
      <c r="EP161" s="295" t="s">
        <v>195</v>
      </c>
      <c r="EQ161" s="295" t="s">
        <v>195</v>
      </c>
      <c r="ER161" s="295" t="s">
        <v>195</v>
      </c>
      <c r="ES161" s="295" t="s">
        <v>196</v>
      </c>
      <c r="ET161" s="295" t="s">
        <v>196</v>
      </c>
      <c r="EU161" s="295" t="s">
        <v>196</v>
      </c>
      <c r="EV161" s="295" t="s">
        <v>196</v>
      </c>
      <c r="EW161" s="295" t="s">
        <v>196</v>
      </c>
      <c r="EX161" s="295" t="s">
        <v>196</v>
      </c>
      <c r="EY161" s="295" t="s">
        <v>196</v>
      </c>
      <c r="EZ161" s="295" t="s">
        <v>196</v>
      </c>
      <c r="FA161" s="295" t="s">
        <v>196</v>
      </c>
      <c r="FB161" s="295" t="s">
        <v>196</v>
      </c>
      <c r="FC161" s="295" t="s">
        <v>196</v>
      </c>
      <c r="FD161" s="295" t="s">
        <v>196</v>
      </c>
      <c r="FE161" s="295" t="s">
        <v>196</v>
      </c>
      <c r="FF161" s="295" t="s">
        <v>196</v>
      </c>
      <c r="FG161" s="295" t="s">
        <v>196</v>
      </c>
      <c r="FH161" s="295" t="s">
        <v>196</v>
      </c>
      <c r="FI161" s="295" t="s">
        <v>196</v>
      </c>
      <c r="FJ161" s="295" t="s">
        <v>196</v>
      </c>
      <c r="FK161" s="295" t="s">
        <v>196</v>
      </c>
      <c r="FL161" s="295" t="s">
        <v>196</v>
      </c>
      <c r="FM161" s="295" t="s">
        <v>196</v>
      </c>
      <c r="FN161" s="295" t="s">
        <v>196</v>
      </c>
      <c r="FO161" s="295" t="s">
        <v>196</v>
      </c>
      <c r="FP161" s="295" t="s">
        <v>196</v>
      </c>
      <c r="FQ161" s="295" t="s">
        <v>196</v>
      </c>
      <c r="FR161" s="295" t="s">
        <v>196</v>
      </c>
      <c r="FS161" s="295" t="s">
        <v>196</v>
      </c>
      <c r="FT161" s="295" t="s">
        <v>196</v>
      </c>
      <c r="FU161" s="295" t="s">
        <v>196</v>
      </c>
      <c r="FV161" s="295" t="s">
        <v>196</v>
      </c>
      <c r="FW161" s="295" t="s">
        <v>196</v>
      </c>
      <c r="FX161" s="295" t="s">
        <v>196</v>
      </c>
      <c r="FY161" s="295" t="s">
        <v>196</v>
      </c>
      <c r="FZ161" s="295" t="s">
        <v>196</v>
      </c>
      <c r="GA161" s="295" t="s">
        <v>196</v>
      </c>
      <c r="GB161" s="295" t="s">
        <v>196</v>
      </c>
      <c r="GC161" s="295" t="s">
        <v>196</v>
      </c>
      <c r="GD161" s="295" t="s">
        <v>196</v>
      </c>
      <c r="GE161" s="295" t="s">
        <v>196</v>
      </c>
      <c r="GF161" s="295" t="s">
        <v>196</v>
      </c>
      <c r="GG161" s="295" t="s">
        <v>196</v>
      </c>
      <c r="GH161" s="295" t="s">
        <v>196</v>
      </c>
      <c r="GI161" s="295" t="s">
        <v>196</v>
      </c>
      <c r="GJ161" s="295" t="s">
        <v>196</v>
      </c>
      <c r="GK161" s="295" t="s">
        <v>196</v>
      </c>
      <c r="GL161" s="295" t="s">
        <v>196</v>
      </c>
      <c r="GM161" s="295" t="s">
        <v>196</v>
      </c>
      <c r="GN161" s="295"/>
      <c r="GO161" s="295"/>
      <c r="GP161" s="295" t="s">
        <v>196</v>
      </c>
      <c r="GQ161" s="295" t="s">
        <v>196</v>
      </c>
      <c r="GR161" s="295" t="s">
        <v>196</v>
      </c>
      <c r="GS161" s="295" t="s">
        <v>196</v>
      </c>
      <c r="GT161" s="295" t="s">
        <v>196</v>
      </c>
      <c r="GU161" s="295" t="s">
        <v>196</v>
      </c>
      <c r="GV161" s="295" t="s">
        <v>196</v>
      </c>
      <c r="GW161" s="295" t="s">
        <v>196</v>
      </c>
      <c r="GX161" s="295" t="s">
        <v>196</v>
      </c>
      <c r="GY161" s="295" t="s">
        <v>196</v>
      </c>
      <c r="GZ161" s="295" t="s">
        <v>196</v>
      </c>
      <c r="HA161" s="295" t="s">
        <v>196</v>
      </c>
      <c r="HB161" s="295" t="s">
        <v>196</v>
      </c>
      <c r="HC161" s="295" t="s">
        <v>196</v>
      </c>
      <c r="HD161" s="295" t="s">
        <v>196</v>
      </c>
      <c r="HE161" s="295" t="s">
        <v>196</v>
      </c>
      <c r="HF161" s="295" t="s">
        <v>196</v>
      </c>
      <c r="HG161" s="295" t="s">
        <v>196</v>
      </c>
      <c r="HH161" s="295" t="s">
        <v>196</v>
      </c>
      <c r="HI161" s="295" t="s">
        <v>196</v>
      </c>
      <c r="HJ161" s="295" t="s">
        <v>196</v>
      </c>
      <c r="HK161" s="295" t="s">
        <v>196</v>
      </c>
      <c r="HL161" s="295" t="s">
        <v>196</v>
      </c>
      <c r="HM161" s="295" t="s">
        <v>196</v>
      </c>
      <c r="HN161" s="295" t="s">
        <v>196</v>
      </c>
      <c r="HO161" s="295" t="s">
        <v>196</v>
      </c>
      <c r="HP161" s="295" t="s">
        <v>196</v>
      </c>
      <c r="HQ161" s="295" t="s">
        <v>196</v>
      </c>
      <c r="HR161" s="295" t="s">
        <v>196</v>
      </c>
      <c r="HS161" s="295" t="s">
        <v>196</v>
      </c>
      <c r="HT161" s="295" t="s">
        <v>196</v>
      </c>
      <c r="HU161" s="295" t="s">
        <v>196</v>
      </c>
      <c r="HV161" s="295" t="s">
        <v>196</v>
      </c>
      <c r="HW161" s="295" t="s">
        <v>196</v>
      </c>
      <c r="HX161" s="295" t="s">
        <v>196</v>
      </c>
      <c r="HY161" s="295" t="s">
        <v>196</v>
      </c>
      <c r="HZ161" s="295" t="s">
        <v>196</v>
      </c>
      <c r="IA161" s="295"/>
      <c r="IB161" s="258"/>
      <c r="IE161" s="303">
        <f t="shared" si="8"/>
        <v>227</v>
      </c>
      <c r="IF161" s="303">
        <f t="shared" si="9"/>
        <v>224</v>
      </c>
      <c r="IG161" s="303">
        <f t="shared" si="10"/>
        <v>3</v>
      </c>
      <c r="IH161" s="303">
        <f t="shared" si="11"/>
        <v>0</v>
      </c>
    </row>
    <row r="162" spans="1:242" s="30" customFormat="1" x14ac:dyDescent="0.2">
      <c r="A162" s="143">
        <v>429</v>
      </c>
      <c r="B162" s="143" t="s">
        <v>2828</v>
      </c>
      <c r="C162" s="143"/>
      <c r="D162" s="143"/>
      <c r="E162" s="244"/>
      <c r="F162" s="259" t="s">
        <v>196</v>
      </c>
      <c r="G162" s="260" t="s">
        <v>196</v>
      </c>
      <c r="H162" s="259" t="s">
        <v>196</v>
      </c>
      <c r="I162" s="260" t="s">
        <v>196</v>
      </c>
      <c r="J162" s="259" t="s">
        <v>196</v>
      </c>
      <c r="K162" s="260" t="s">
        <v>196</v>
      </c>
      <c r="L162" s="259" t="s">
        <v>196</v>
      </c>
      <c r="M162" s="260" t="s">
        <v>196</v>
      </c>
      <c r="N162" s="257"/>
      <c r="O162" s="258"/>
      <c r="P162" s="257"/>
      <c r="Q162" s="258"/>
      <c r="R162" s="257"/>
      <c r="S162" s="258"/>
      <c r="T162" s="257"/>
      <c r="U162" s="258"/>
      <c r="V162" s="257"/>
      <c r="W162" s="258"/>
      <c r="X162" s="257"/>
      <c r="Y162" s="258"/>
      <c r="Z162" s="257"/>
      <c r="AA162" s="258"/>
      <c r="AB162" s="257"/>
      <c r="AC162" s="258"/>
      <c r="AD162" s="257"/>
      <c r="AE162" s="258"/>
      <c r="AF162" s="257"/>
      <c r="AG162" s="258"/>
      <c r="AH162" s="257"/>
      <c r="AI162" s="258"/>
      <c r="AJ162" s="257"/>
      <c r="AK162" s="258"/>
      <c r="AL162" s="257"/>
      <c r="AM162" s="258"/>
      <c r="AN162" s="257"/>
      <c r="AO162" s="258"/>
      <c r="AP162" s="257"/>
      <c r="AQ162" s="258"/>
      <c r="AR162" s="257"/>
      <c r="AS162" s="258"/>
      <c r="AT162" s="257"/>
      <c r="AU162" s="258"/>
      <c r="AV162" s="257"/>
      <c r="AW162" s="258"/>
      <c r="AX162" s="257"/>
      <c r="AY162" s="258"/>
      <c r="AZ162" s="257"/>
      <c r="BA162" s="258"/>
      <c r="BB162" s="257"/>
      <c r="BC162" s="258"/>
      <c r="BD162" s="257"/>
      <c r="BE162" s="258"/>
      <c r="BF162" s="257"/>
      <c r="BG162" s="258"/>
      <c r="BH162" s="257"/>
      <c r="BI162" s="258"/>
      <c r="BJ162" s="257"/>
      <c r="BK162" s="258"/>
      <c r="BL162" s="257"/>
      <c r="BM162" s="258"/>
      <c r="BN162" s="257"/>
      <c r="BO162" s="258"/>
      <c r="BP162" s="257"/>
      <c r="BQ162" s="258"/>
      <c r="BR162" s="257"/>
      <c r="BS162" s="258"/>
      <c r="BT162" s="257"/>
      <c r="BU162" s="258"/>
      <c r="BV162" s="257"/>
      <c r="BW162" s="258"/>
      <c r="BX162" s="257"/>
      <c r="BY162" s="258"/>
      <c r="BZ162" s="257"/>
      <c r="CA162" s="258"/>
      <c r="CB162" s="257"/>
      <c r="CC162" s="258"/>
      <c r="CD162" s="257"/>
      <c r="CE162" s="258"/>
      <c r="CF162" s="257"/>
      <c r="CG162" s="258"/>
      <c r="CH162" s="257"/>
      <c r="CI162" s="258"/>
      <c r="CJ162" s="257"/>
      <c r="CK162" s="258"/>
      <c r="CL162" s="257"/>
      <c r="CM162" s="258"/>
      <c r="CN162" s="257"/>
      <c r="CO162" s="258"/>
      <c r="CP162" s="257"/>
      <c r="CQ162" s="258"/>
      <c r="CR162" s="257"/>
      <c r="CS162" s="258"/>
      <c r="CT162" s="257"/>
      <c r="CU162" s="258"/>
      <c r="CV162" s="257"/>
      <c r="CW162" s="258"/>
      <c r="CX162" s="257"/>
      <c r="CY162" s="258"/>
      <c r="CZ162" s="257"/>
      <c r="DA162" s="258"/>
      <c r="DB162" s="257"/>
      <c r="DC162" s="258"/>
      <c r="DD162" s="257"/>
      <c r="DE162" s="258"/>
      <c r="DF162" s="257"/>
      <c r="DG162" s="258"/>
      <c r="DH162" s="257"/>
      <c r="DI162" s="258"/>
      <c r="DJ162" s="257"/>
      <c r="DK162" s="258"/>
      <c r="DL162" s="257"/>
      <c r="DM162" s="258"/>
      <c r="DN162" s="257"/>
      <c r="DO162" s="258"/>
      <c r="DP162" s="257"/>
      <c r="DQ162" s="258"/>
      <c r="DR162" s="257"/>
      <c r="DS162" s="258"/>
      <c r="DT162" s="257"/>
      <c r="DU162" s="258"/>
      <c r="DV162" s="257"/>
      <c r="DW162" s="258"/>
      <c r="DX162" s="257"/>
      <c r="DY162" s="258"/>
      <c r="DZ162" s="257"/>
      <c r="EA162" s="258"/>
      <c r="EB162" s="257"/>
      <c r="EC162" s="258"/>
      <c r="ED162" s="258" t="s">
        <v>195</v>
      </c>
      <c r="EE162" s="257"/>
      <c r="EF162" s="258"/>
      <c r="EG162" s="257"/>
      <c r="EH162" s="258"/>
      <c r="EI162" s="257"/>
      <c r="EJ162" s="258"/>
      <c r="EK162" s="257"/>
      <c r="EL162" s="258" t="s">
        <v>196</v>
      </c>
      <c r="EM162" s="257"/>
      <c r="EN162" s="258"/>
      <c r="EO162" s="257" t="s">
        <v>196</v>
      </c>
      <c r="EP162" s="257" t="s">
        <v>196</v>
      </c>
      <c r="EQ162" s="257" t="s">
        <v>196</v>
      </c>
      <c r="ER162" s="257" t="s">
        <v>196</v>
      </c>
      <c r="ES162" s="257"/>
      <c r="ET162" s="258" t="s">
        <v>196</v>
      </c>
      <c r="EU162" s="257"/>
      <c r="EV162" s="258"/>
      <c r="EW162" s="257"/>
      <c r="EX162" s="258"/>
      <c r="EY162" s="257"/>
      <c r="EZ162" s="258"/>
      <c r="FA162" s="257"/>
      <c r="FB162" s="258"/>
      <c r="FC162" s="257"/>
      <c r="FD162" s="258"/>
      <c r="FE162" s="257"/>
      <c r="FF162" s="258"/>
      <c r="FG162" s="257"/>
      <c r="FH162" s="258"/>
      <c r="FI162" s="257"/>
      <c r="FJ162" s="258"/>
      <c r="FK162" s="257"/>
      <c r="FL162" s="258"/>
      <c r="FM162" s="257"/>
      <c r="FN162" s="258"/>
      <c r="FO162" s="257"/>
      <c r="FP162" s="258"/>
      <c r="FQ162" s="257"/>
      <c r="FR162" s="258"/>
      <c r="FS162" s="257"/>
      <c r="FT162" s="258"/>
      <c r="FU162" s="257"/>
      <c r="FV162" s="258"/>
      <c r="FW162" s="257"/>
      <c r="FX162" s="258"/>
      <c r="FY162" s="257"/>
      <c r="FZ162" s="258"/>
      <c r="GA162" s="257"/>
      <c r="GB162" s="258"/>
      <c r="GC162" s="257"/>
      <c r="GD162" s="258"/>
      <c r="GE162" s="257"/>
      <c r="GF162" s="258"/>
      <c r="GG162" s="257"/>
      <c r="GH162" s="258"/>
      <c r="GI162" s="257"/>
      <c r="GJ162" s="258"/>
      <c r="GK162" s="257"/>
      <c r="GL162" s="258"/>
      <c r="GM162" s="257"/>
      <c r="GN162" s="257"/>
      <c r="GO162" s="257"/>
      <c r="GP162" s="258"/>
      <c r="GQ162" s="257"/>
      <c r="GR162" s="258"/>
      <c r="GS162" s="257"/>
      <c r="GT162" s="258"/>
      <c r="GU162" s="257"/>
      <c r="GV162" s="258"/>
      <c r="GW162" s="257"/>
      <c r="GX162" s="258"/>
      <c r="GY162" s="257"/>
      <c r="GZ162" s="258"/>
      <c r="HA162" s="257"/>
      <c r="HB162" s="258"/>
      <c r="HC162" s="257"/>
      <c r="HD162" s="258"/>
      <c r="HE162" s="257"/>
      <c r="HF162" s="258"/>
      <c r="HG162" s="257"/>
      <c r="HH162" s="258"/>
      <c r="HI162" s="257"/>
      <c r="HJ162" s="258"/>
      <c r="HK162" s="257"/>
      <c r="HL162" s="258"/>
      <c r="HM162" s="257"/>
      <c r="HN162" s="258"/>
      <c r="HO162" s="257"/>
      <c r="HP162" s="258"/>
      <c r="HQ162" s="257"/>
      <c r="HR162" s="258"/>
      <c r="HS162" s="257"/>
      <c r="HT162" s="258"/>
      <c r="HU162" s="257"/>
      <c r="HV162" s="258"/>
      <c r="HW162" s="257"/>
      <c r="HX162" s="258"/>
      <c r="HY162" s="257"/>
      <c r="HZ162" s="258" t="s">
        <v>195</v>
      </c>
      <c r="IA162" s="257"/>
      <c r="IB162" s="258"/>
      <c r="IE162" s="303">
        <f t="shared" si="8"/>
        <v>16</v>
      </c>
      <c r="IF162" s="303">
        <f t="shared" si="9"/>
        <v>14</v>
      </c>
      <c r="IG162" s="303">
        <f t="shared" si="10"/>
        <v>2</v>
      </c>
      <c r="IH162" s="303">
        <f t="shared" si="11"/>
        <v>0</v>
      </c>
    </row>
    <row r="163" spans="1:242" s="30" customFormat="1" x14ac:dyDescent="0.2">
      <c r="A163" s="292">
        <v>430</v>
      </c>
      <c r="B163" s="292" t="s">
        <v>2829</v>
      </c>
      <c r="C163" s="292"/>
      <c r="D163" s="292"/>
      <c r="E163" s="293">
        <v>39814</v>
      </c>
      <c r="F163" s="295" t="s">
        <v>196</v>
      </c>
      <c r="G163" s="295" t="s">
        <v>196</v>
      </c>
      <c r="H163" s="295" t="s">
        <v>196</v>
      </c>
      <c r="I163" s="295" t="s">
        <v>196</v>
      </c>
      <c r="J163" s="295" t="s">
        <v>196</v>
      </c>
      <c r="K163" s="295" t="s">
        <v>196</v>
      </c>
      <c r="L163" s="295" t="s">
        <v>196</v>
      </c>
      <c r="M163" s="295" t="s">
        <v>196</v>
      </c>
      <c r="N163" s="295" t="s">
        <v>196</v>
      </c>
      <c r="O163" s="295" t="s">
        <v>196</v>
      </c>
      <c r="P163" s="295" t="s">
        <v>196</v>
      </c>
      <c r="Q163" s="295" t="s">
        <v>196</v>
      </c>
      <c r="R163" s="295" t="s">
        <v>196</v>
      </c>
      <c r="S163" s="295" t="s">
        <v>196</v>
      </c>
      <c r="T163" s="295" t="s">
        <v>196</v>
      </c>
      <c r="U163" s="295" t="s">
        <v>196</v>
      </c>
      <c r="V163" s="295" t="s">
        <v>196</v>
      </c>
      <c r="W163" s="295" t="s">
        <v>196</v>
      </c>
      <c r="X163" s="295" t="s">
        <v>196</v>
      </c>
      <c r="Y163" s="295" t="s">
        <v>196</v>
      </c>
      <c r="Z163" s="295" t="s">
        <v>196</v>
      </c>
      <c r="AA163" s="295" t="s">
        <v>196</v>
      </c>
      <c r="AB163" s="295" t="s">
        <v>196</v>
      </c>
      <c r="AC163" s="295" t="s">
        <v>196</v>
      </c>
      <c r="AD163" s="295" t="s">
        <v>196</v>
      </c>
      <c r="AE163" s="295" t="s">
        <v>196</v>
      </c>
      <c r="AF163" s="295" t="s">
        <v>196</v>
      </c>
      <c r="AG163" s="295" t="s">
        <v>196</v>
      </c>
      <c r="AH163" s="295" t="s">
        <v>196</v>
      </c>
      <c r="AI163" s="295" t="s">
        <v>196</v>
      </c>
      <c r="AJ163" s="295" t="s">
        <v>196</v>
      </c>
      <c r="AK163" s="295" t="s">
        <v>196</v>
      </c>
      <c r="AL163" s="295" t="s">
        <v>196</v>
      </c>
      <c r="AM163" s="295" t="s">
        <v>196</v>
      </c>
      <c r="AN163" s="295" t="s">
        <v>196</v>
      </c>
      <c r="AO163" s="295" t="s">
        <v>196</v>
      </c>
      <c r="AP163" s="295" t="s">
        <v>196</v>
      </c>
      <c r="AQ163" s="295" t="s">
        <v>196</v>
      </c>
      <c r="AR163" s="295" t="s">
        <v>196</v>
      </c>
      <c r="AS163" s="295" t="s">
        <v>196</v>
      </c>
      <c r="AT163" s="295" t="s">
        <v>196</v>
      </c>
      <c r="AU163" s="295" t="s">
        <v>196</v>
      </c>
      <c r="AV163" s="295" t="s">
        <v>196</v>
      </c>
      <c r="AW163" s="295" t="s">
        <v>196</v>
      </c>
      <c r="AX163" s="295" t="s">
        <v>196</v>
      </c>
      <c r="AY163" s="295" t="s">
        <v>196</v>
      </c>
      <c r="AZ163" s="295" t="s">
        <v>196</v>
      </c>
      <c r="BA163" s="295" t="s">
        <v>196</v>
      </c>
      <c r="BB163" s="295" t="s">
        <v>196</v>
      </c>
      <c r="BC163" s="295" t="s">
        <v>196</v>
      </c>
      <c r="BD163" s="295" t="s">
        <v>196</v>
      </c>
      <c r="BE163" s="295" t="s">
        <v>196</v>
      </c>
      <c r="BF163" s="295" t="s">
        <v>196</v>
      </c>
      <c r="BG163" s="295" t="s">
        <v>196</v>
      </c>
      <c r="BH163" s="295" t="s">
        <v>196</v>
      </c>
      <c r="BI163" s="295" t="s">
        <v>196</v>
      </c>
      <c r="BJ163" s="295" t="s">
        <v>196</v>
      </c>
      <c r="BK163" s="295" t="s">
        <v>196</v>
      </c>
      <c r="BL163" s="295" t="s">
        <v>196</v>
      </c>
      <c r="BM163" s="295" t="s">
        <v>196</v>
      </c>
      <c r="BN163" s="295" t="s">
        <v>196</v>
      </c>
      <c r="BO163" s="295" t="s">
        <v>196</v>
      </c>
      <c r="BP163" s="295" t="s">
        <v>196</v>
      </c>
      <c r="BQ163" s="295" t="s">
        <v>196</v>
      </c>
      <c r="BR163" s="295" t="s">
        <v>196</v>
      </c>
      <c r="BS163" s="295" t="s">
        <v>196</v>
      </c>
      <c r="BT163" s="295" t="s">
        <v>196</v>
      </c>
      <c r="BU163" s="295" t="s">
        <v>196</v>
      </c>
      <c r="BV163" s="295" t="s">
        <v>196</v>
      </c>
      <c r="BW163" s="295" t="s">
        <v>196</v>
      </c>
      <c r="BX163" s="295" t="s">
        <v>196</v>
      </c>
      <c r="BY163" s="295" t="s">
        <v>196</v>
      </c>
      <c r="BZ163" s="295" t="s">
        <v>196</v>
      </c>
      <c r="CA163" s="295" t="s">
        <v>196</v>
      </c>
      <c r="CB163" s="295" t="s">
        <v>196</v>
      </c>
      <c r="CC163" s="295" t="s">
        <v>196</v>
      </c>
      <c r="CD163" s="295" t="s">
        <v>196</v>
      </c>
      <c r="CE163" s="295" t="s">
        <v>196</v>
      </c>
      <c r="CF163" s="295" t="s">
        <v>196</v>
      </c>
      <c r="CG163" s="295" t="s">
        <v>196</v>
      </c>
      <c r="CH163" s="295" t="s">
        <v>196</v>
      </c>
      <c r="CI163" s="295" t="s">
        <v>196</v>
      </c>
      <c r="CJ163" s="295" t="s">
        <v>196</v>
      </c>
      <c r="CK163" s="295" t="s">
        <v>196</v>
      </c>
      <c r="CL163" s="295" t="s">
        <v>196</v>
      </c>
      <c r="CM163" s="295" t="s">
        <v>196</v>
      </c>
      <c r="CN163" s="295" t="s">
        <v>196</v>
      </c>
      <c r="CO163" s="295" t="s">
        <v>196</v>
      </c>
      <c r="CP163" s="295" t="s">
        <v>196</v>
      </c>
      <c r="CQ163" s="295" t="s">
        <v>196</v>
      </c>
      <c r="CR163" s="295" t="s">
        <v>196</v>
      </c>
      <c r="CS163" s="295" t="s">
        <v>196</v>
      </c>
      <c r="CT163" s="295" t="s">
        <v>196</v>
      </c>
      <c r="CU163" s="295" t="s">
        <v>196</v>
      </c>
      <c r="CV163" s="295" t="s">
        <v>196</v>
      </c>
      <c r="CW163" s="295" t="s">
        <v>196</v>
      </c>
      <c r="CX163" s="295" t="s">
        <v>196</v>
      </c>
      <c r="CY163" s="295" t="s">
        <v>196</v>
      </c>
      <c r="CZ163" s="295" t="s">
        <v>196</v>
      </c>
      <c r="DA163" s="295" t="s">
        <v>196</v>
      </c>
      <c r="DB163" s="295" t="s">
        <v>196</v>
      </c>
      <c r="DC163" s="295" t="s">
        <v>196</v>
      </c>
      <c r="DD163" s="295" t="s">
        <v>196</v>
      </c>
      <c r="DE163" s="295" t="s">
        <v>196</v>
      </c>
      <c r="DF163" s="295" t="s">
        <v>196</v>
      </c>
      <c r="DG163" s="295" t="s">
        <v>196</v>
      </c>
      <c r="DH163" s="295" t="s">
        <v>196</v>
      </c>
      <c r="DI163" s="295" t="s">
        <v>196</v>
      </c>
      <c r="DJ163" s="295" t="s">
        <v>196</v>
      </c>
      <c r="DK163" s="295" t="s">
        <v>196</v>
      </c>
      <c r="DL163" s="295" t="s">
        <v>196</v>
      </c>
      <c r="DM163" s="295" t="s">
        <v>196</v>
      </c>
      <c r="DN163" s="295" t="s">
        <v>196</v>
      </c>
      <c r="DO163" s="295" t="s">
        <v>196</v>
      </c>
      <c r="DP163" s="295" t="s">
        <v>196</v>
      </c>
      <c r="DQ163" s="295" t="s">
        <v>196</v>
      </c>
      <c r="DR163" s="295" t="s">
        <v>196</v>
      </c>
      <c r="DS163" s="295" t="s">
        <v>196</v>
      </c>
      <c r="DT163" s="295" t="s">
        <v>196</v>
      </c>
      <c r="DU163" s="295" t="s">
        <v>196</v>
      </c>
      <c r="DV163" s="295" t="s">
        <v>196</v>
      </c>
      <c r="DW163" s="295" t="s">
        <v>196</v>
      </c>
      <c r="DX163" s="295" t="s">
        <v>196</v>
      </c>
      <c r="DY163" s="295" t="s">
        <v>196</v>
      </c>
      <c r="DZ163" s="295" t="s">
        <v>196</v>
      </c>
      <c r="EA163" s="295" t="s">
        <v>196</v>
      </c>
      <c r="EB163" s="295" t="s">
        <v>196</v>
      </c>
      <c r="EC163" s="295" t="s">
        <v>196</v>
      </c>
      <c r="ED163" s="295" t="s">
        <v>196</v>
      </c>
      <c r="EE163" s="295" t="s">
        <v>196</v>
      </c>
      <c r="EF163" s="295" t="s">
        <v>196</v>
      </c>
      <c r="EG163" s="295" t="s">
        <v>196</v>
      </c>
      <c r="EH163" s="295" t="s">
        <v>196</v>
      </c>
      <c r="EI163" s="295" t="s">
        <v>196</v>
      </c>
      <c r="EJ163" s="295" t="s">
        <v>196</v>
      </c>
      <c r="EK163" s="295" t="s">
        <v>196</v>
      </c>
      <c r="EL163" s="295" t="s">
        <v>196</v>
      </c>
      <c r="EM163" s="295" t="s">
        <v>196</v>
      </c>
      <c r="EN163" s="295" t="s">
        <v>196</v>
      </c>
      <c r="EO163" s="295" t="s">
        <v>196</v>
      </c>
      <c r="EP163" s="295" t="s">
        <v>195</v>
      </c>
      <c r="EQ163" s="295" t="s">
        <v>195</v>
      </c>
      <c r="ER163" s="295" t="s">
        <v>195</v>
      </c>
      <c r="ES163" s="295" t="s">
        <v>196</v>
      </c>
      <c r="ET163" s="295" t="s">
        <v>196</v>
      </c>
      <c r="EU163" s="295" t="s">
        <v>196</v>
      </c>
      <c r="EV163" s="295" t="s">
        <v>196</v>
      </c>
      <c r="EW163" s="295" t="s">
        <v>196</v>
      </c>
      <c r="EX163" s="295" t="s">
        <v>196</v>
      </c>
      <c r="EY163" s="295" t="s">
        <v>196</v>
      </c>
      <c r="EZ163" s="295" t="s">
        <v>196</v>
      </c>
      <c r="FA163" s="295" t="s">
        <v>196</v>
      </c>
      <c r="FB163" s="295" t="s">
        <v>196</v>
      </c>
      <c r="FC163" s="295" t="s">
        <v>196</v>
      </c>
      <c r="FD163" s="295" t="s">
        <v>196</v>
      </c>
      <c r="FE163" s="295" t="s">
        <v>196</v>
      </c>
      <c r="FF163" s="295" t="s">
        <v>196</v>
      </c>
      <c r="FG163" s="295" t="s">
        <v>196</v>
      </c>
      <c r="FH163" s="295" t="s">
        <v>196</v>
      </c>
      <c r="FI163" s="295" t="s">
        <v>196</v>
      </c>
      <c r="FJ163" s="295" t="s">
        <v>196</v>
      </c>
      <c r="FK163" s="295" t="s">
        <v>196</v>
      </c>
      <c r="FL163" s="295" t="s">
        <v>196</v>
      </c>
      <c r="FM163" s="295" t="s">
        <v>196</v>
      </c>
      <c r="FN163" s="295" t="s">
        <v>196</v>
      </c>
      <c r="FO163" s="295" t="s">
        <v>196</v>
      </c>
      <c r="FP163" s="295" t="s">
        <v>196</v>
      </c>
      <c r="FQ163" s="295" t="s">
        <v>196</v>
      </c>
      <c r="FR163" s="295" t="s">
        <v>196</v>
      </c>
      <c r="FS163" s="295" t="s">
        <v>196</v>
      </c>
      <c r="FT163" s="295" t="s">
        <v>196</v>
      </c>
      <c r="FU163" s="295" t="s">
        <v>196</v>
      </c>
      <c r="FV163" s="295" t="s">
        <v>196</v>
      </c>
      <c r="FW163" s="295" t="s">
        <v>196</v>
      </c>
      <c r="FX163" s="295" t="s">
        <v>196</v>
      </c>
      <c r="FY163" s="295" t="s">
        <v>196</v>
      </c>
      <c r="FZ163" s="295" t="s">
        <v>196</v>
      </c>
      <c r="GA163" s="295" t="s">
        <v>196</v>
      </c>
      <c r="GB163" s="295" t="s">
        <v>196</v>
      </c>
      <c r="GC163" s="295" t="s">
        <v>196</v>
      </c>
      <c r="GD163" s="295" t="s">
        <v>196</v>
      </c>
      <c r="GE163" s="295" t="s">
        <v>196</v>
      </c>
      <c r="GF163" s="295" t="s">
        <v>196</v>
      </c>
      <c r="GG163" s="295" t="s">
        <v>196</v>
      </c>
      <c r="GH163" s="295" t="s">
        <v>196</v>
      </c>
      <c r="GI163" s="295" t="s">
        <v>196</v>
      </c>
      <c r="GJ163" s="295" t="s">
        <v>196</v>
      </c>
      <c r="GK163" s="295" t="s">
        <v>196</v>
      </c>
      <c r="GL163" s="295" t="s">
        <v>196</v>
      </c>
      <c r="GM163" s="295" t="s">
        <v>196</v>
      </c>
      <c r="GN163" s="295"/>
      <c r="GO163" s="295"/>
      <c r="GP163" s="295" t="s">
        <v>196</v>
      </c>
      <c r="GQ163" s="295" t="s">
        <v>196</v>
      </c>
      <c r="GR163" s="295" t="s">
        <v>196</v>
      </c>
      <c r="GS163" s="295" t="s">
        <v>196</v>
      </c>
      <c r="GT163" s="295" t="s">
        <v>196</v>
      </c>
      <c r="GU163" s="295" t="s">
        <v>196</v>
      </c>
      <c r="GV163" s="295" t="s">
        <v>196</v>
      </c>
      <c r="GW163" s="295" t="s">
        <v>196</v>
      </c>
      <c r="GX163" s="295" t="s">
        <v>196</v>
      </c>
      <c r="GY163" s="295" t="s">
        <v>196</v>
      </c>
      <c r="GZ163" s="295" t="s">
        <v>196</v>
      </c>
      <c r="HA163" s="295" t="s">
        <v>196</v>
      </c>
      <c r="HB163" s="295" t="s">
        <v>196</v>
      </c>
      <c r="HC163" s="295" t="s">
        <v>196</v>
      </c>
      <c r="HD163" s="295" t="s">
        <v>196</v>
      </c>
      <c r="HE163" s="295" t="s">
        <v>196</v>
      </c>
      <c r="HF163" s="295" t="s">
        <v>196</v>
      </c>
      <c r="HG163" s="295" t="s">
        <v>196</v>
      </c>
      <c r="HH163" s="295" t="s">
        <v>196</v>
      </c>
      <c r="HI163" s="295" t="s">
        <v>196</v>
      </c>
      <c r="HJ163" s="295" t="s">
        <v>196</v>
      </c>
      <c r="HK163" s="295" t="s">
        <v>196</v>
      </c>
      <c r="HL163" s="295" t="s">
        <v>196</v>
      </c>
      <c r="HM163" s="295" t="s">
        <v>196</v>
      </c>
      <c r="HN163" s="295" t="s">
        <v>196</v>
      </c>
      <c r="HO163" s="295" t="s">
        <v>196</v>
      </c>
      <c r="HP163" s="295" t="s">
        <v>196</v>
      </c>
      <c r="HQ163" s="295" t="s">
        <v>196</v>
      </c>
      <c r="HR163" s="295" t="s">
        <v>196</v>
      </c>
      <c r="HS163" s="295" t="s">
        <v>196</v>
      </c>
      <c r="HT163" s="295" t="s">
        <v>196</v>
      </c>
      <c r="HU163" s="295" t="s">
        <v>196</v>
      </c>
      <c r="HV163" s="295" t="s">
        <v>196</v>
      </c>
      <c r="HW163" s="295" t="s">
        <v>196</v>
      </c>
      <c r="HX163" s="295" t="s">
        <v>196</v>
      </c>
      <c r="HY163" s="295" t="s">
        <v>196</v>
      </c>
      <c r="HZ163" s="295" t="s">
        <v>196</v>
      </c>
      <c r="IA163" s="295"/>
      <c r="IB163" s="258"/>
      <c r="IE163" s="303">
        <f t="shared" si="8"/>
        <v>227</v>
      </c>
      <c r="IF163" s="303">
        <f t="shared" si="9"/>
        <v>224</v>
      </c>
      <c r="IG163" s="303">
        <f t="shared" si="10"/>
        <v>3</v>
      </c>
      <c r="IH163" s="303">
        <f t="shared" si="11"/>
        <v>0</v>
      </c>
    </row>
    <row r="164" spans="1:242" s="30" customFormat="1" x14ac:dyDescent="0.2">
      <c r="A164" s="143">
        <v>431</v>
      </c>
      <c r="B164" s="143" t="s">
        <v>2830</v>
      </c>
      <c r="C164" s="143"/>
      <c r="D164" s="143"/>
      <c r="E164" s="244"/>
      <c r="F164" s="259" t="s">
        <v>196</v>
      </c>
      <c r="G164" s="260" t="s">
        <v>196</v>
      </c>
      <c r="H164" s="259" t="s">
        <v>196</v>
      </c>
      <c r="I164" s="260" t="s">
        <v>196</v>
      </c>
      <c r="J164" s="259" t="s">
        <v>196</v>
      </c>
      <c r="K164" s="260" t="s">
        <v>196</v>
      </c>
      <c r="L164" s="259" t="s">
        <v>196</v>
      </c>
      <c r="M164" s="260" t="s">
        <v>196</v>
      </c>
      <c r="N164" s="257"/>
      <c r="O164" s="258"/>
      <c r="P164" s="257"/>
      <c r="Q164" s="258"/>
      <c r="R164" s="257"/>
      <c r="S164" s="258"/>
      <c r="T164" s="257"/>
      <c r="U164" s="258"/>
      <c r="V164" s="257"/>
      <c r="W164" s="258"/>
      <c r="X164" s="257"/>
      <c r="Y164" s="258"/>
      <c r="Z164" s="257"/>
      <c r="AA164" s="258"/>
      <c r="AB164" s="257"/>
      <c r="AC164" s="258"/>
      <c r="AD164" s="257"/>
      <c r="AE164" s="258"/>
      <c r="AF164" s="257"/>
      <c r="AG164" s="258"/>
      <c r="AH164" s="257"/>
      <c r="AI164" s="258"/>
      <c r="AJ164" s="257"/>
      <c r="AK164" s="258"/>
      <c r="AL164" s="257"/>
      <c r="AM164" s="258"/>
      <c r="AN164" s="257"/>
      <c r="AO164" s="258"/>
      <c r="AP164" s="257"/>
      <c r="AQ164" s="258"/>
      <c r="AR164" s="257"/>
      <c r="AS164" s="258"/>
      <c r="AT164" s="257"/>
      <c r="AU164" s="258"/>
      <c r="AV164" s="257"/>
      <c r="AW164" s="258"/>
      <c r="AX164" s="257"/>
      <c r="AY164" s="258"/>
      <c r="AZ164" s="257"/>
      <c r="BA164" s="258"/>
      <c r="BB164" s="257"/>
      <c r="BC164" s="258"/>
      <c r="BD164" s="257"/>
      <c r="BE164" s="258"/>
      <c r="BF164" s="257"/>
      <c r="BG164" s="258"/>
      <c r="BH164" s="257"/>
      <c r="BI164" s="258"/>
      <c r="BJ164" s="257"/>
      <c r="BK164" s="258"/>
      <c r="BL164" s="257"/>
      <c r="BM164" s="258"/>
      <c r="BN164" s="257"/>
      <c r="BO164" s="258"/>
      <c r="BP164" s="257"/>
      <c r="BQ164" s="258"/>
      <c r="BR164" s="257"/>
      <c r="BS164" s="258"/>
      <c r="BT164" s="257"/>
      <c r="BU164" s="258"/>
      <c r="BV164" s="257"/>
      <c r="BW164" s="258"/>
      <c r="BX164" s="257"/>
      <c r="BY164" s="258"/>
      <c r="BZ164" s="257"/>
      <c r="CA164" s="258"/>
      <c r="CB164" s="257"/>
      <c r="CC164" s="258"/>
      <c r="CD164" s="257"/>
      <c r="CE164" s="258"/>
      <c r="CF164" s="257"/>
      <c r="CG164" s="258"/>
      <c r="CH164" s="257"/>
      <c r="CI164" s="258"/>
      <c r="CJ164" s="257"/>
      <c r="CK164" s="258"/>
      <c r="CL164" s="257"/>
      <c r="CM164" s="258"/>
      <c r="CN164" s="257"/>
      <c r="CO164" s="258"/>
      <c r="CP164" s="257"/>
      <c r="CQ164" s="258"/>
      <c r="CR164" s="257"/>
      <c r="CS164" s="258"/>
      <c r="CT164" s="257"/>
      <c r="CU164" s="258"/>
      <c r="CV164" s="257"/>
      <c r="CW164" s="258"/>
      <c r="CX164" s="257"/>
      <c r="CY164" s="258"/>
      <c r="CZ164" s="257"/>
      <c r="DA164" s="258"/>
      <c r="DB164" s="257"/>
      <c r="DC164" s="258"/>
      <c r="DD164" s="257"/>
      <c r="DE164" s="258"/>
      <c r="DF164" s="257"/>
      <c r="DG164" s="258"/>
      <c r="DH164" s="257"/>
      <c r="DI164" s="258"/>
      <c r="DJ164" s="257"/>
      <c r="DK164" s="258"/>
      <c r="DL164" s="257"/>
      <c r="DM164" s="258"/>
      <c r="DN164" s="257"/>
      <c r="DO164" s="258"/>
      <c r="DP164" s="257"/>
      <c r="DQ164" s="258"/>
      <c r="DR164" s="257"/>
      <c r="DS164" s="258"/>
      <c r="DT164" s="257"/>
      <c r="DU164" s="258"/>
      <c r="DV164" s="257"/>
      <c r="DW164" s="258"/>
      <c r="DX164" s="257"/>
      <c r="DY164" s="258"/>
      <c r="DZ164" s="257"/>
      <c r="EA164" s="258"/>
      <c r="EB164" s="257"/>
      <c r="EC164" s="258"/>
      <c r="ED164" s="258" t="s">
        <v>196</v>
      </c>
      <c r="EE164" s="257"/>
      <c r="EF164" s="258"/>
      <c r="EG164" s="257"/>
      <c r="EH164" s="258"/>
      <c r="EI164" s="257"/>
      <c r="EJ164" s="258"/>
      <c r="EK164" s="257"/>
      <c r="EL164" s="258" t="s">
        <v>196</v>
      </c>
      <c r="EM164" s="257"/>
      <c r="EN164" s="258"/>
      <c r="EO164" s="257" t="s">
        <v>196</v>
      </c>
      <c r="EP164" s="257" t="s">
        <v>196</v>
      </c>
      <c r="EQ164" s="257" t="s">
        <v>196</v>
      </c>
      <c r="ER164" s="257" t="s">
        <v>196</v>
      </c>
      <c r="ES164" s="257"/>
      <c r="ET164" s="258" t="s">
        <v>196</v>
      </c>
      <c r="EU164" s="257"/>
      <c r="EV164" s="258"/>
      <c r="EW164" s="257"/>
      <c r="EX164" s="258"/>
      <c r="EY164" s="257"/>
      <c r="EZ164" s="258"/>
      <c r="FA164" s="257"/>
      <c r="FB164" s="258"/>
      <c r="FC164" s="257"/>
      <c r="FD164" s="258"/>
      <c r="FE164" s="257"/>
      <c r="FF164" s="258"/>
      <c r="FG164" s="257"/>
      <c r="FH164" s="258"/>
      <c r="FI164" s="257"/>
      <c r="FJ164" s="258"/>
      <c r="FK164" s="257"/>
      <c r="FL164" s="258"/>
      <c r="FM164" s="257"/>
      <c r="FN164" s="258"/>
      <c r="FO164" s="257"/>
      <c r="FP164" s="258"/>
      <c r="FQ164" s="257"/>
      <c r="FR164" s="258"/>
      <c r="FS164" s="257"/>
      <c r="FT164" s="258"/>
      <c r="FU164" s="257"/>
      <c r="FV164" s="258"/>
      <c r="FW164" s="257"/>
      <c r="FX164" s="258"/>
      <c r="FY164" s="257"/>
      <c r="FZ164" s="258"/>
      <c r="GA164" s="257"/>
      <c r="GB164" s="258"/>
      <c r="GC164" s="257"/>
      <c r="GD164" s="258"/>
      <c r="GE164" s="257"/>
      <c r="GF164" s="258"/>
      <c r="GG164" s="257"/>
      <c r="GH164" s="258"/>
      <c r="GI164" s="257"/>
      <c r="GJ164" s="258"/>
      <c r="GK164" s="257"/>
      <c r="GL164" s="258"/>
      <c r="GM164" s="257"/>
      <c r="GN164" s="257"/>
      <c r="GO164" s="257"/>
      <c r="GP164" s="258"/>
      <c r="GQ164" s="257"/>
      <c r="GR164" s="258"/>
      <c r="GS164" s="257"/>
      <c r="GT164" s="258"/>
      <c r="GU164" s="257"/>
      <c r="GV164" s="258"/>
      <c r="GW164" s="257"/>
      <c r="GX164" s="258"/>
      <c r="GY164" s="257"/>
      <c r="GZ164" s="258"/>
      <c r="HA164" s="257"/>
      <c r="HB164" s="258"/>
      <c r="HC164" s="257"/>
      <c r="HD164" s="258"/>
      <c r="HE164" s="257"/>
      <c r="HF164" s="258"/>
      <c r="HG164" s="257"/>
      <c r="HH164" s="258"/>
      <c r="HI164" s="257"/>
      <c r="HJ164" s="258"/>
      <c r="HK164" s="257"/>
      <c r="HL164" s="258"/>
      <c r="HM164" s="257"/>
      <c r="HN164" s="258"/>
      <c r="HO164" s="257"/>
      <c r="HP164" s="258"/>
      <c r="HQ164" s="257"/>
      <c r="HR164" s="258"/>
      <c r="HS164" s="257"/>
      <c r="HT164" s="258"/>
      <c r="HU164" s="257"/>
      <c r="HV164" s="258"/>
      <c r="HW164" s="257"/>
      <c r="HX164" s="258"/>
      <c r="HY164" s="257"/>
      <c r="HZ164" s="258" t="s">
        <v>195</v>
      </c>
      <c r="IA164" s="257"/>
      <c r="IB164" s="258"/>
      <c r="IE164" s="303">
        <f t="shared" si="8"/>
        <v>16</v>
      </c>
      <c r="IF164" s="303">
        <f t="shared" si="9"/>
        <v>15</v>
      </c>
      <c r="IG164" s="303">
        <f t="shared" si="10"/>
        <v>1</v>
      </c>
      <c r="IH164" s="303">
        <f t="shared" si="11"/>
        <v>0</v>
      </c>
    </row>
    <row r="165" spans="1:242" s="30" customFormat="1" x14ac:dyDescent="0.2">
      <c r="A165" s="292">
        <v>432</v>
      </c>
      <c r="B165" s="292" t="s">
        <v>2831</v>
      </c>
      <c r="C165" s="292"/>
      <c r="D165" s="292"/>
      <c r="E165" s="293">
        <v>39814</v>
      </c>
      <c r="F165" s="295" t="s">
        <v>196</v>
      </c>
      <c r="G165" s="295" t="s">
        <v>196</v>
      </c>
      <c r="H165" s="295" t="s">
        <v>196</v>
      </c>
      <c r="I165" s="295" t="s">
        <v>196</v>
      </c>
      <c r="J165" s="295" t="s">
        <v>196</v>
      </c>
      <c r="K165" s="295" t="s">
        <v>196</v>
      </c>
      <c r="L165" s="295" t="s">
        <v>196</v>
      </c>
      <c r="M165" s="295" t="s">
        <v>196</v>
      </c>
      <c r="N165" s="295" t="s">
        <v>196</v>
      </c>
      <c r="O165" s="295" t="s">
        <v>196</v>
      </c>
      <c r="P165" s="295" t="s">
        <v>196</v>
      </c>
      <c r="Q165" s="295" t="s">
        <v>196</v>
      </c>
      <c r="R165" s="295" t="s">
        <v>196</v>
      </c>
      <c r="S165" s="295" t="s">
        <v>196</v>
      </c>
      <c r="T165" s="295" t="s">
        <v>196</v>
      </c>
      <c r="U165" s="295" t="s">
        <v>196</v>
      </c>
      <c r="V165" s="295" t="s">
        <v>196</v>
      </c>
      <c r="W165" s="295" t="s">
        <v>196</v>
      </c>
      <c r="X165" s="295" t="s">
        <v>196</v>
      </c>
      <c r="Y165" s="295" t="s">
        <v>196</v>
      </c>
      <c r="Z165" s="295" t="s">
        <v>196</v>
      </c>
      <c r="AA165" s="295" t="s">
        <v>196</v>
      </c>
      <c r="AB165" s="295" t="s">
        <v>196</v>
      </c>
      <c r="AC165" s="295" t="s">
        <v>196</v>
      </c>
      <c r="AD165" s="295" t="s">
        <v>196</v>
      </c>
      <c r="AE165" s="295" t="s">
        <v>196</v>
      </c>
      <c r="AF165" s="295" t="s">
        <v>196</v>
      </c>
      <c r="AG165" s="295" t="s">
        <v>196</v>
      </c>
      <c r="AH165" s="295" t="s">
        <v>196</v>
      </c>
      <c r="AI165" s="295" t="s">
        <v>196</v>
      </c>
      <c r="AJ165" s="295" t="s">
        <v>196</v>
      </c>
      <c r="AK165" s="295" t="s">
        <v>196</v>
      </c>
      <c r="AL165" s="295" t="s">
        <v>196</v>
      </c>
      <c r="AM165" s="295" t="s">
        <v>196</v>
      </c>
      <c r="AN165" s="295" t="s">
        <v>196</v>
      </c>
      <c r="AO165" s="295" t="s">
        <v>196</v>
      </c>
      <c r="AP165" s="295" t="s">
        <v>196</v>
      </c>
      <c r="AQ165" s="295" t="s">
        <v>196</v>
      </c>
      <c r="AR165" s="295" t="s">
        <v>196</v>
      </c>
      <c r="AS165" s="295" t="s">
        <v>196</v>
      </c>
      <c r="AT165" s="295" t="s">
        <v>196</v>
      </c>
      <c r="AU165" s="295" t="s">
        <v>196</v>
      </c>
      <c r="AV165" s="295" t="s">
        <v>196</v>
      </c>
      <c r="AW165" s="295" t="s">
        <v>196</v>
      </c>
      <c r="AX165" s="295" t="s">
        <v>196</v>
      </c>
      <c r="AY165" s="295" t="s">
        <v>196</v>
      </c>
      <c r="AZ165" s="295" t="s">
        <v>196</v>
      </c>
      <c r="BA165" s="295" t="s">
        <v>196</v>
      </c>
      <c r="BB165" s="295" t="s">
        <v>196</v>
      </c>
      <c r="BC165" s="295" t="s">
        <v>196</v>
      </c>
      <c r="BD165" s="295" t="s">
        <v>196</v>
      </c>
      <c r="BE165" s="295" t="s">
        <v>196</v>
      </c>
      <c r="BF165" s="295" t="s">
        <v>196</v>
      </c>
      <c r="BG165" s="295" t="s">
        <v>196</v>
      </c>
      <c r="BH165" s="295" t="s">
        <v>196</v>
      </c>
      <c r="BI165" s="295" t="s">
        <v>196</v>
      </c>
      <c r="BJ165" s="295" t="s">
        <v>196</v>
      </c>
      <c r="BK165" s="295" t="s">
        <v>196</v>
      </c>
      <c r="BL165" s="295" t="s">
        <v>196</v>
      </c>
      <c r="BM165" s="295" t="s">
        <v>196</v>
      </c>
      <c r="BN165" s="295" t="s">
        <v>196</v>
      </c>
      <c r="BO165" s="295" t="s">
        <v>196</v>
      </c>
      <c r="BP165" s="295" t="s">
        <v>196</v>
      </c>
      <c r="BQ165" s="295" t="s">
        <v>196</v>
      </c>
      <c r="BR165" s="295" t="s">
        <v>196</v>
      </c>
      <c r="BS165" s="295" t="s">
        <v>196</v>
      </c>
      <c r="BT165" s="295" t="s">
        <v>196</v>
      </c>
      <c r="BU165" s="295" t="s">
        <v>196</v>
      </c>
      <c r="BV165" s="295" t="s">
        <v>196</v>
      </c>
      <c r="BW165" s="295" t="s">
        <v>196</v>
      </c>
      <c r="BX165" s="295" t="s">
        <v>196</v>
      </c>
      <c r="BY165" s="295" t="s">
        <v>196</v>
      </c>
      <c r="BZ165" s="295" t="s">
        <v>196</v>
      </c>
      <c r="CA165" s="295" t="s">
        <v>196</v>
      </c>
      <c r="CB165" s="295" t="s">
        <v>196</v>
      </c>
      <c r="CC165" s="295" t="s">
        <v>196</v>
      </c>
      <c r="CD165" s="295" t="s">
        <v>196</v>
      </c>
      <c r="CE165" s="295" t="s">
        <v>196</v>
      </c>
      <c r="CF165" s="295" t="s">
        <v>196</v>
      </c>
      <c r="CG165" s="295" t="s">
        <v>196</v>
      </c>
      <c r="CH165" s="295" t="s">
        <v>196</v>
      </c>
      <c r="CI165" s="295" t="s">
        <v>196</v>
      </c>
      <c r="CJ165" s="295" t="s">
        <v>196</v>
      </c>
      <c r="CK165" s="295" t="s">
        <v>196</v>
      </c>
      <c r="CL165" s="295" t="s">
        <v>196</v>
      </c>
      <c r="CM165" s="295" t="s">
        <v>196</v>
      </c>
      <c r="CN165" s="295" t="s">
        <v>196</v>
      </c>
      <c r="CO165" s="295" t="s">
        <v>196</v>
      </c>
      <c r="CP165" s="295" t="s">
        <v>196</v>
      </c>
      <c r="CQ165" s="295" t="s">
        <v>196</v>
      </c>
      <c r="CR165" s="295" t="s">
        <v>196</v>
      </c>
      <c r="CS165" s="295" t="s">
        <v>196</v>
      </c>
      <c r="CT165" s="295" t="s">
        <v>196</v>
      </c>
      <c r="CU165" s="295" t="s">
        <v>196</v>
      </c>
      <c r="CV165" s="295" t="s">
        <v>196</v>
      </c>
      <c r="CW165" s="295" t="s">
        <v>196</v>
      </c>
      <c r="CX165" s="295" t="s">
        <v>196</v>
      </c>
      <c r="CY165" s="295" t="s">
        <v>196</v>
      </c>
      <c r="CZ165" s="295" t="s">
        <v>196</v>
      </c>
      <c r="DA165" s="295" t="s">
        <v>196</v>
      </c>
      <c r="DB165" s="295" t="s">
        <v>196</v>
      </c>
      <c r="DC165" s="295" t="s">
        <v>196</v>
      </c>
      <c r="DD165" s="295" t="s">
        <v>196</v>
      </c>
      <c r="DE165" s="295" t="s">
        <v>196</v>
      </c>
      <c r="DF165" s="295" t="s">
        <v>196</v>
      </c>
      <c r="DG165" s="295" t="s">
        <v>196</v>
      </c>
      <c r="DH165" s="295" t="s">
        <v>196</v>
      </c>
      <c r="DI165" s="295" t="s">
        <v>196</v>
      </c>
      <c r="DJ165" s="295" t="s">
        <v>196</v>
      </c>
      <c r="DK165" s="295" t="s">
        <v>196</v>
      </c>
      <c r="DL165" s="295" t="s">
        <v>196</v>
      </c>
      <c r="DM165" s="295" t="s">
        <v>196</v>
      </c>
      <c r="DN165" s="295" t="s">
        <v>196</v>
      </c>
      <c r="DO165" s="295" t="s">
        <v>196</v>
      </c>
      <c r="DP165" s="295" t="s">
        <v>196</v>
      </c>
      <c r="DQ165" s="295" t="s">
        <v>196</v>
      </c>
      <c r="DR165" s="295" t="s">
        <v>196</v>
      </c>
      <c r="DS165" s="295" t="s">
        <v>196</v>
      </c>
      <c r="DT165" s="295" t="s">
        <v>196</v>
      </c>
      <c r="DU165" s="295" t="s">
        <v>196</v>
      </c>
      <c r="DV165" s="295" t="s">
        <v>196</v>
      </c>
      <c r="DW165" s="295" t="s">
        <v>196</v>
      </c>
      <c r="DX165" s="295" t="s">
        <v>196</v>
      </c>
      <c r="DY165" s="295" t="s">
        <v>196</v>
      </c>
      <c r="DZ165" s="295" t="s">
        <v>196</v>
      </c>
      <c r="EA165" s="295" t="s">
        <v>196</v>
      </c>
      <c r="EB165" s="295" t="s">
        <v>196</v>
      </c>
      <c r="EC165" s="295" t="s">
        <v>196</v>
      </c>
      <c r="ED165" s="295" t="s">
        <v>196</v>
      </c>
      <c r="EE165" s="295" t="s">
        <v>196</v>
      </c>
      <c r="EF165" s="295" t="s">
        <v>196</v>
      </c>
      <c r="EG165" s="295" t="s">
        <v>196</v>
      </c>
      <c r="EH165" s="295" t="s">
        <v>196</v>
      </c>
      <c r="EI165" s="295" t="s">
        <v>196</v>
      </c>
      <c r="EJ165" s="295" t="s">
        <v>196</v>
      </c>
      <c r="EK165" s="295" t="s">
        <v>196</v>
      </c>
      <c r="EL165" s="295" t="s">
        <v>196</v>
      </c>
      <c r="EM165" s="295" t="s">
        <v>196</v>
      </c>
      <c r="EN165" s="295" t="s">
        <v>196</v>
      </c>
      <c r="EO165" s="295" t="s">
        <v>196</v>
      </c>
      <c r="EP165" s="295" t="s">
        <v>195</v>
      </c>
      <c r="EQ165" s="295" t="s">
        <v>195</v>
      </c>
      <c r="ER165" s="295" t="s">
        <v>195</v>
      </c>
      <c r="ES165" s="295" t="s">
        <v>196</v>
      </c>
      <c r="ET165" s="295" t="s">
        <v>196</v>
      </c>
      <c r="EU165" s="295" t="s">
        <v>196</v>
      </c>
      <c r="EV165" s="295" t="s">
        <v>196</v>
      </c>
      <c r="EW165" s="295" t="s">
        <v>196</v>
      </c>
      <c r="EX165" s="295" t="s">
        <v>196</v>
      </c>
      <c r="EY165" s="295" t="s">
        <v>196</v>
      </c>
      <c r="EZ165" s="295" t="s">
        <v>196</v>
      </c>
      <c r="FA165" s="295" t="s">
        <v>196</v>
      </c>
      <c r="FB165" s="295" t="s">
        <v>196</v>
      </c>
      <c r="FC165" s="295" t="s">
        <v>196</v>
      </c>
      <c r="FD165" s="295" t="s">
        <v>196</v>
      </c>
      <c r="FE165" s="295" t="s">
        <v>196</v>
      </c>
      <c r="FF165" s="295" t="s">
        <v>196</v>
      </c>
      <c r="FG165" s="295" t="s">
        <v>196</v>
      </c>
      <c r="FH165" s="295" t="s">
        <v>196</v>
      </c>
      <c r="FI165" s="295" t="s">
        <v>196</v>
      </c>
      <c r="FJ165" s="295" t="s">
        <v>196</v>
      </c>
      <c r="FK165" s="295" t="s">
        <v>196</v>
      </c>
      <c r="FL165" s="295" t="s">
        <v>196</v>
      </c>
      <c r="FM165" s="295" t="s">
        <v>196</v>
      </c>
      <c r="FN165" s="295" t="s">
        <v>196</v>
      </c>
      <c r="FO165" s="295" t="s">
        <v>196</v>
      </c>
      <c r="FP165" s="295" t="s">
        <v>196</v>
      </c>
      <c r="FQ165" s="295" t="s">
        <v>196</v>
      </c>
      <c r="FR165" s="295" t="s">
        <v>196</v>
      </c>
      <c r="FS165" s="295" t="s">
        <v>196</v>
      </c>
      <c r="FT165" s="295" t="s">
        <v>196</v>
      </c>
      <c r="FU165" s="295" t="s">
        <v>196</v>
      </c>
      <c r="FV165" s="295" t="s">
        <v>196</v>
      </c>
      <c r="FW165" s="295" t="s">
        <v>196</v>
      </c>
      <c r="FX165" s="295" t="s">
        <v>196</v>
      </c>
      <c r="FY165" s="295" t="s">
        <v>196</v>
      </c>
      <c r="FZ165" s="295" t="s">
        <v>196</v>
      </c>
      <c r="GA165" s="295" t="s">
        <v>196</v>
      </c>
      <c r="GB165" s="295" t="s">
        <v>196</v>
      </c>
      <c r="GC165" s="295" t="s">
        <v>196</v>
      </c>
      <c r="GD165" s="295" t="s">
        <v>196</v>
      </c>
      <c r="GE165" s="295" t="s">
        <v>196</v>
      </c>
      <c r="GF165" s="295" t="s">
        <v>196</v>
      </c>
      <c r="GG165" s="295" t="s">
        <v>196</v>
      </c>
      <c r="GH165" s="295" t="s">
        <v>196</v>
      </c>
      <c r="GI165" s="295" t="s">
        <v>196</v>
      </c>
      <c r="GJ165" s="295" t="s">
        <v>196</v>
      </c>
      <c r="GK165" s="295" t="s">
        <v>196</v>
      </c>
      <c r="GL165" s="295" t="s">
        <v>196</v>
      </c>
      <c r="GM165" s="295" t="s">
        <v>196</v>
      </c>
      <c r="GN165" s="295"/>
      <c r="GO165" s="295"/>
      <c r="GP165" s="295" t="s">
        <v>196</v>
      </c>
      <c r="GQ165" s="295" t="s">
        <v>196</v>
      </c>
      <c r="GR165" s="295" t="s">
        <v>196</v>
      </c>
      <c r="GS165" s="295" t="s">
        <v>196</v>
      </c>
      <c r="GT165" s="295" t="s">
        <v>196</v>
      </c>
      <c r="GU165" s="295" t="s">
        <v>196</v>
      </c>
      <c r="GV165" s="295" t="s">
        <v>196</v>
      </c>
      <c r="GW165" s="295" t="s">
        <v>196</v>
      </c>
      <c r="GX165" s="295" t="s">
        <v>196</v>
      </c>
      <c r="GY165" s="295" t="s">
        <v>196</v>
      </c>
      <c r="GZ165" s="295" t="s">
        <v>196</v>
      </c>
      <c r="HA165" s="295" t="s">
        <v>196</v>
      </c>
      <c r="HB165" s="295" t="s">
        <v>196</v>
      </c>
      <c r="HC165" s="295" t="s">
        <v>196</v>
      </c>
      <c r="HD165" s="295" t="s">
        <v>196</v>
      </c>
      <c r="HE165" s="295" t="s">
        <v>196</v>
      </c>
      <c r="HF165" s="295" t="s">
        <v>196</v>
      </c>
      <c r="HG165" s="295" t="s">
        <v>196</v>
      </c>
      <c r="HH165" s="295" t="s">
        <v>196</v>
      </c>
      <c r="HI165" s="295" t="s">
        <v>196</v>
      </c>
      <c r="HJ165" s="295" t="s">
        <v>196</v>
      </c>
      <c r="HK165" s="295" t="s">
        <v>196</v>
      </c>
      <c r="HL165" s="295" t="s">
        <v>196</v>
      </c>
      <c r="HM165" s="295" t="s">
        <v>196</v>
      </c>
      <c r="HN165" s="295" t="s">
        <v>196</v>
      </c>
      <c r="HO165" s="295" t="s">
        <v>196</v>
      </c>
      <c r="HP165" s="295" t="s">
        <v>196</v>
      </c>
      <c r="HQ165" s="295" t="s">
        <v>196</v>
      </c>
      <c r="HR165" s="295" t="s">
        <v>196</v>
      </c>
      <c r="HS165" s="295" t="s">
        <v>196</v>
      </c>
      <c r="HT165" s="295" t="s">
        <v>196</v>
      </c>
      <c r="HU165" s="295" t="s">
        <v>196</v>
      </c>
      <c r="HV165" s="295" t="s">
        <v>196</v>
      </c>
      <c r="HW165" s="295" t="s">
        <v>196</v>
      </c>
      <c r="HX165" s="295" t="s">
        <v>196</v>
      </c>
      <c r="HY165" s="295" t="s">
        <v>196</v>
      </c>
      <c r="HZ165" s="295" t="s">
        <v>196</v>
      </c>
      <c r="IA165" s="295"/>
      <c r="IB165" s="258"/>
      <c r="IE165" s="303">
        <f t="shared" si="8"/>
        <v>227</v>
      </c>
      <c r="IF165" s="303">
        <f t="shared" si="9"/>
        <v>224</v>
      </c>
      <c r="IG165" s="303">
        <f t="shared" si="10"/>
        <v>3</v>
      </c>
      <c r="IH165" s="303">
        <f t="shared" si="11"/>
        <v>0</v>
      </c>
    </row>
    <row r="166" spans="1:242" s="30" customFormat="1" x14ac:dyDescent="0.2">
      <c r="A166" s="292">
        <v>433</v>
      </c>
      <c r="B166" s="292" t="s">
        <v>2832</v>
      </c>
      <c r="C166" s="292"/>
      <c r="D166" s="292"/>
      <c r="E166" s="293">
        <v>39814</v>
      </c>
      <c r="F166" s="295" t="s">
        <v>196</v>
      </c>
      <c r="G166" s="295" t="s">
        <v>196</v>
      </c>
      <c r="H166" s="295" t="s">
        <v>196</v>
      </c>
      <c r="I166" s="295" t="s">
        <v>196</v>
      </c>
      <c r="J166" s="295" t="s">
        <v>196</v>
      </c>
      <c r="K166" s="295" t="s">
        <v>196</v>
      </c>
      <c r="L166" s="295" t="s">
        <v>196</v>
      </c>
      <c r="M166" s="295" t="s">
        <v>196</v>
      </c>
      <c r="N166" s="295" t="s">
        <v>196</v>
      </c>
      <c r="O166" s="295" t="s">
        <v>196</v>
      </c>
      <c r="P166" s="295" t="s">
        <v>196</v>
      </c>
      <c r="Q166" s="295" t="s">
        <v>196</v>
      </c>
      <c r="R166" s="295" t="s">
        <v>196</v>
      </c>
      <c r="S166" s="295" t="s">
        <v>196</v>
      </c>
      <c r="T166" s="295" t="s">
        <v>196</v>
      </c>
      <c r="U166" s="295" t="s">
        <v>196</v>
      </c>
      <c r="V166" s="295" t="s">
        <v>196</v>
      </c>
      <c r="W166" s="295" t="s">
        <v>196</v>
      </c>
      <c r="X166" s="295" t="s">
        <v>196</v>
      </c>
      <c r="Y166" s="295" t="s">
        <v>196</v>
      </c>
      <c r="Z166" s="295" t="s">
        <v>196</v>
      </c>
      <c r="AA166" s="295" t="s">
        <v>196</v>
      </c>
      <c r="AB166" s="295" t="s">
        <v>196</v>
      </c>
      <c r="AC166" s="295" t="s">
        <v>196</v>
      </c>
      <c r="AD166" s="295" t="s">
        <v>196</v>
      </c>
      <c r="AE166" s="295" t="s">
        <v>196</v>
      </c>
      <c r="AF166" s="295" t="s">
        <v>196</v>
      </c>
      <c r="AG166" s="295" t="s">
        <v>196</v>
      </c>
      <c r="AH166" s="295" t="s">
        <v>196</v>
      </c>
      <c r="AI166" s="295" t="s">
        <v>196</v>
      </c>
      <c r="AJ166" s="295" t="s">
        <v>196</v>
      </c>
      <c r="AK166" s="295" t="s">
        <v>196</v>
      </c>
      <c r="AL166" s="295" t="s">
        <v>196</v>
      </c>
      <c r="AM166" s="295" t="s">
        <v>196</v>
      </c>
      <c r="AN166" s="295" t="s">
        <v>196</v>
      </c>
      <c r="AO166" s="295" t="s">
        <v>196</v>
      </c>
      <c r="AP166" s="295" t="s">
        <v>196</v>
      </c>
      <c r="AQ166" s="295" t="s">
        <v>196</v>
      </c>
      <c r="AR166" s="295" t="s">
        <v>196</v>
      </c>
      <c r="AS166" s="295" t="s">
        <v>196</v>
      </c>
      <c r="AT166" s="295" t="s">
        <v>196</v>
      </c>
      <c r="AU166" s="295" t="s">
        <v>196</v>
      </c>
      <c r="AV166" s="295" t="s">
        <v>196</v>
      </c>
      <c r="AW166" s="295" t="s">
        <v>196</v>
      </c>
      <c r="AX166" s="295" t="s">
        <v>196</v>
      </c>
      <c r="AY166" s="295" t="s">
        <v>196</v>
      </c>
      <c r="AZ166" s="295" t="s">
        <v>196</v>
      </c>
      <c r="BA166" s="295" t="s">
        <v>196</v>
      </c>
      <c r="BB166" s="295" t="s">
        <v>196</v>
      </c>
      <c r="BC166" s="295" t="s">
        <v>196</v>
      </c>
      <c r="BD166" s="295" t="s">
        <v>196</v>
      </c>
      <c r="BE166" s="295" t="s">
        <v>196</v>
      </c>
      <c r="BF166" s="295" t="s">
        <v>196</v>
      </c>
      <c r="BG166" s="295" t="s">
        <v>196</v>
      </c>
      <c r="BH166" s="295" t="s">
        <v>196</v>
      </c>
      <c r="BI166" s="295" t="s">
        <v>196</v>
      </c>
      <c r="BJ166" s="295" t="s">
        <v>196</v>
      </c>
      <c r="BK166" s="295" t="s">
        <v>196</v>
      </c>
      <c r="BL166" s="295" t="s">
        <v>196</v>
      </c>
      <c r="BM166" s="295" t="s">
        <v>196</v>
      </c>
      <c r="BN166" s="295" t="s">
        <v>196</v>
      </c>
      <c r="BO166" s="295" t="s">
        <v>196</v>
      </c>
      <c r="BP166" s="295" t="s">
        <v>196</v>
      </c>
      <c r="BQ166" s="295" t="s">
        <v>196</v>
      </c>
      <c r="BR166" s="295" t="s">
        <v>196</v>
      </c>
      <c r="BS166" s="295" t="s">
        <v>196</v>
      </c>
      <c r="BT166" s="295" t="s">
        <v>196</v>
      </c>
      <c r="BU166" s="295" t="s">
        <v>196</v>
      </c>
      <c r="BV166" s="295" t="s">
        <v>196</v>
      </c>
      <c r="BW166" s="295" t="s">
        <v>196</v>
      </c>
      <c r="BX166" s="295" t="s">
        <v>196</v>
      </c>
      <c r="BY166" s="295" t="s">
        <v>196</v>
      </c>
      <c r="BZ166" s="295" t="s">
        <v>196</v>
      </c>
      <c r="CA166" s="295" t="s">
        <v>196</v>
      </c>
      <c r="CB166" s="295" t="s">
        <v>196</v>
      </c>
      <c r="CC166" s="295" t="s">
        <v>196</v>
      </c>
      <c r="CD166" s="295" t="s">
        <v>196</v>
      </c>
      <c r="CE166" s="295" t="s">
        <v>196</v>
      </c>
      <c r="CF166" s="295" t="s">
        <v>196</v>
      </c>
      <c r="CG166" s="295" t="s">
        <v>196</v>
      </c>
      <c r="CH166" s="295" t="s">
        <v>196</v>
      </c>
      <c r="CI166" s="295" t="s">
        <v>196</v>
      </c>
      <c r="CJ166" s="295" t="s">
        <v>196</v>
      </c>
      <c r="CK166" s="295" t="s">
        <v>196</v>
      </c>
      <c r="CL166" s="295" t="s">
        <v>196</v>
      </c>
      <c r="CM166" s="295" t="s">
        <v>196</v>
      </c>
      <c r="CN166" s="295" t="s">
        <v>196</v>
      </c>
      <c r="CO166" s="295" t="s">
        <v>196</v>
      </c>
      <c r="CP166" s="295" t="s">
        <v>196</v>
      </c>
      <c r="CQ166" s="295" t="s">
        <v>196</v>
      </c>
      <c r="CR166" s="295" t="s">
        <v>196</v>
      </c>
      <c r="CS166" s="295" t="s">
        <v>196</v>
      </c>
      <c r="CT166" s="295" t="s">
        <v>196</v>
      </c>
      <c r="CU166" s="295" t="s">
        <v>196</v>
      </c>
      <c r="CV166" s="295" t="s">
        <v>196</v>
      </c>
      <c r="CW166" s="295" t="s">
        <v>196</v>
      </c>
      <c r="CX166" s="295" t="s">
        <v>196</v>
      </c>
      <c r="CY166" s="295" t="s">
        <v>196</v>
      </c>
      <c r="CZ166" s="295" t="s">
        <v>196</v>
      </c>
      <c r="DA166" s="295" t="s">
        <v>196</v>
      </c>
      <c r="DB166" s="295" t="s">
        <v>196</v>
      </c>
      <c r="DC166" s="295" t="s">
        <v>196</v>
      </c>
      <c r="DD166" s="295" t="s">
        <v>196</v>
      </c>
      <c r="DE166" s="295" t="s">
        <v>196</v>
      </c>
      <c r="DF166" s="295" t="s">
        <v>196</v>
      </c>
      <c r="DG166" s="295" t="s">
        <v>196</v>
      </c>
      <c r="DH166" s="295" t="s">
        <v>196</v>
      </c>
      <c r="DI166" s="295" t="s">
        <v>196</v>
      </c>
      <c r="DJ166" s="295" t="s">
        <v>196</v>
      </c>
      <c r="DK166" s="295" t="s">
        <v>196</v>
      </c>
      <c r="DL166" s="295" t="s">
        <v>196</v>
      </c>
      <c r="DM166" s="295" t="s">
        <v>196</v>
      </c>
      <c r="DN166" s="295" t="s">
        <v>196</v>
      </c>
      <c r="DO166" s="295" t="s">
        <v>196</v>
      </c>
      <c r="DP166" s="295" t="s">
        <v>196</v>
      </c>
      <c r="DQ166" s="295" t="s">
        <v>196</v>
      </c>
      <c r="DR166" s="295" t="s">
        <v>196</v>
      </c>
      <c r="DS166" s="295" t="s">
        <v>196</v>
      </c>
      <c r="DT166" s="295" t="s">
        <v>196</v>
      </c>
      <c r="DU166" s="295" t="s">
        <v>196</v>
      </c>
      <c r="DV166" s="295" t="s">
        <v>196</v>
      </c>
      <c r="DW166" s="295" t="s">
        <v>196</v>
      </c>
      <c r="DX166" s="295" t="s">
        <v>196</v>
      </c>
      <c r="DY166" s="295" t="s">
        <v>196</v>
      </c>
      <c r="DZ166" s="295" t="s">
        <v>196</v>
      </c>
      <c r="EA166" s="295" t="s">
        <v>196</v>
      </c>
      <c r="EB166" s="295" t="s">
        <v>196</v>
      </c>
      <c r="EC166" s="295" t="s">
        <v>196</v>
      </c>
      <c r="ED166" s="295" t="s">
        <v>196</v>
      </c>
      <c r="EE166" s="295" t="s">
        <v>196</v>
      </c>
      <c r="EF166" s="295" t="s">
        <v>196</v>
      </c>
      <c r="EG166" s="295" t="s">
        <v>196</v>
      </c>
      <c r="EH166" s="295" t="s">
        <v>196</v>
      </c>
      <c r="EI166" s="295" t="s">
        <v>196</v>
      </c>
      <c r="EJ166" s="295" t="s">
        <v>196</v>
      </c>
      <c r="EK166" s="295" t="s">
        <v>196</v>
      </c>
      <c r="EL166" s="295" t="s">
        <v>196</v>
      </c>
      <c r="EM166" s="295" t="s">
        <v>196</v>
      </c>
      <c r="EN166" s="295" t="s">
        <v>196</v>
      </c>
      <c r="EO166" s="295" t="s">
        <v>196</v>
      </c>
      <c r="EP166" s="295" t="s">
        <v>195</v>
      </c>
      <c r="EQ166" s="295" t="s">
        <v>195</v>
      </c>
      <c r="ER166" s="295" t="s">
        <v>195</v>
      </c>
      <c r="ES166" s="295" t="s">
        <v>196</v>
      </c>
      <c r="ET166" s="295" t="s">
        <v>196</v>
      </c>
      <c r="EU166" s="295" t="s">
        <v>196</v>
      </c>
      <c r="EV166" s="295" t="s">
        <v>196</v>
      </c>
      <c r="EW166" s="295" t="s">
        <v>196</v>
      </c>
      <c r="EX166" s="295" t="s">
        <v>196</v>
      </c>
      <c r="EY166" s="295" t="s">
        <v>196</v>
      </c>
      <c r="EZ166" s="295" t="s">
        <v>196</v>
      </c>
      <c r="FA166" s="295" t="s">
        <v>196</v>
      </c>
      <c r="FB166" s="295" t="s">
        <v>196</v>
      </c>
      <c r="FC166" s="295" t="s">
        <v>196</v>
      </c>
      <c r="FD166" s="295" t="s">
        <v>196</v>
      </c>
      <c r="FE166" s="295" t="s">
        <v>196</v>
      </c>
      <c r="FF166" s="295" t="s">
        <v>196</v>
      </c>
      <c r="FG166" s="295" t="s">
        <v>196</v>
      </c>
      <c r="FH166" s="295" t="s">
        <v>196</v>
      </c>
      <c r="FI166" s="295" t="s">
        <v>196</v>
      </c>
      <c r="FJ166" s="295" t="s">
        <v>196</v>
      </c>
      <c r="FK166" s="295" t="s">
        <v>196</v>
      </c>
      <c r="FL166" s="295" t="s">
        <v>196</v>
      </c>
      <c r="FM166" s="295" t="s">
        <v>196</v>
      </c>
      <c r="FN166" s="295" t="s">
        <v>196</v>
      </c>
      <c r="FO166" s="295" t="s">
        <v>196</v>
      </c>
      <c r="FP166" s="295" t="s">
        <v>196</v>
      </c>
      <c r="FQ166" s="295" t="s">
        <v>196</v>
      </c>
      <c r="FR166" s="295" t="s">
        <v>196</v>
      </c>
      <c r="FS166" s="295" t="s">
        <v>196</v>
      </c>
      <c r="FT166" s="295" t="s">
        <v>196</v>
      </c>
      <c r="FU166" s="295" t="s">
        <v>196</v>
      </c>
      <c r="FV166" s="295" t="s">
        <v>196</v>
      </c>
      <c r="FW166" s="295" t="s">
        <v>196</v>
      </c>
      <c r="FX166" s="295" t="s">
        <v>196</v>
      </c>
      <c r="FY166" s="295" t="s">
        <v>196</v>
      </c>
      <c r="FZ166" s="295" t="s">
        <v>196</v>
      </c>
      <c r="GA166" s="295" t="s">
        <v>196</v>
      </c>
      <c r="GB166" s="295" t="s">
        <v>196</v>
      </c>
      <c r="GC166" s="295" t="s">
        <v>196</v>
      </c>
      <c r="GD166" s="295" t="s">
        <v>196</v>
      </c>
      <c r="GE166" s="295" t="s">
        <v>196</v>
      </c>
      <c r="GF166" s="295" t="s">
        <v>196</v>
      </c>
      <c r="GG166" s="295" t="s">
        <v>196</v>
      </c>
      <c r="GH166" s="295" t="s">
        <v>196</v>
      </c>
      <c r="GI166" s="295" t="s">
        <v>196</v>
      </c>
      <c r="GJ166" s="295" t="s">
        <v>196</v>
      </c>
      <c r="GK166" s="295" t="s">
        <v>196</v>
      </c>
      <c r="GL166" s="295" t="s">
        <v>196</v>
      </c>
      <c r="GM166" s="295" t="s">
        <v>196</v>
      </c>
      <c r="GN166" s="295"/>
      <c r="GO166" s="295"/>
      <c r="GP166" s="295" t="s">
        <v>196</v>
      </c>
      <c r="GQ166" s="295" t="s">
        <v>196</v>
      </c>
      <c r="GR166" s="295" t="s">
        <v>196</v>
      </c>
      <c r="GS166" s="295" t="s">
        <v>196</v>
      </c>
      <c r="GT166" s="295" t="s">
        <v>196</v>
      </c>
      <c r="GU166" s="295" t="s">
        <v>196</v>
      </c>
      <c r="GV166" s="295" t="s">
        <v>196</v>
      </c>
      <c r="GW166" s="295" t="s">
        <v>196</v>
      </c>
      <c r="GX166" s="295" t="s">
        <v>196</v>
      </c>
      <c r="GY166" s="295" t="s">
        <v>196</v>
      </c>
      <c r="GZ166" s="295" t="s">
        <v>196</v>
      </c>
      <c r="HA166" s="295" t="s">
        <v>196</v>
      </c>
      <c r="HB166" s="295" t="s">
        <v>196</v>
      </c>
      <c r="HC166" s="295" t="s">
        <v>196</v>
      </c>
      <c r="HD166" s="295" t="s">
        <v>196</v>
      </c>
      <c r="HE166" s="295" t="s">
        <v>196</v>
      </c>
      <c r="HF166" s="295" t="s">
        <v>196</v>
      </c>
      <c r="HG166" s="295" t="s">
        <v>196</v>
      </c>
      <c r="HH166" s="295" t="s">
        <v>196</v>
      </c>
      <c r="HI166" s="295" t="s">
        <v>196</v>
      </c>
      <c r="HJ166" s="295" t="s">
        <v>196</v>
      </c>
      <c r="HK166" s="295" t="s">
        <v>196</v>
      </c>
      <c r="HL166" s="295" t="s">
        <v>196</v>
      </c>
      <c r="HM166" s="295" t="s">
        <v>196</v>
      </c>
      <c r="HN166" s="295" t="s">
        <v>196</v>
      </c>
      <c r="HO166" s="295" t="s">
        <v>196</v>
      </c>
      <c r="HP166" s="295" t="s">
        <v>196</v>
      </c>
      <c r="HQ166" s="295" t="s">
        <v>196</v>
      </c>
      <c r="HR166" s="295" t="s">
        <v>196</v>
      </c>
      <c r="HS166" s="295" t="s">
        <v>196</v>
      </c>
      <c r="HT166" s="295" t="s">
        <v>196</v>
      </c>
      <c r="HU166" s="295" t="s">
        <v>196</v>
      </c>
      <c r="HV166" s="295" t="s">
        <v>196</v>
      </c>
      <c r="HW166" s="295" t="s">
        <v>196</v>
      </c>
      <c r="HX166" s="295" t="s">
        <v>196</v>
      </c>
      <c r="HY166" s="295" t="s">
        <v>196</v>
      </c>
      <c r="HZ166" s="295" t="s">
        <v>196</v>
      </c>
      <c r="IA166" s="295"/>
      <c r="IB166" s="258"/>
      <c r="IE166" s="303">
        <f t="shared" si="8"/>
        <v>227</v>
      </c>
      <c r="IF166" s="303">
        <f t="shared" si="9"/>
        <v>224</v>
      </c>
      <c r="IG166" s="303">
        <f t="shared" si="10"/>
        <v>3</v>
      </c>
      <c r="IH166" s="303">
        <f t="shared" si="11"/>
        <v>0</v>
      </c>
    </row>
    <row r="167" spans="1:242" s="30" customFormat="1" x14ac:dyDescent="0.2">
      <c r="A167" s="292">
        <v>434</v>
      </c>
      <c r="B167" s="292" t="s">
        <v>2833</v>
      </c>
      <c r="C167" s="292"/>
      <c r="D167" s="292"/>
      <c r="E167" s="293">
        <v>39814</v>
      </c>
      <c r="F167" s="295" t="s">
        <v>196</v>
      </c>
      <c r="G167" s="295" t="s">
        <v>196</v>
      </c>
      <c r="H167" s="295" t="s">
        <v>196</v>
      </c>
      <c r="I167" s="295" t="s">
        <v>196</v>
      </c>
      <c r="J167" s="295" t="s">
        <v>196</v>
      </c>
      <c r="K167" s="295" t="s">
        <v>196</v>
      </c>
      <c r="L167" s="295" t="s">
        <v>196</v>
      </c>
      <c r="M167" s="295" t="s">
        <v>196</v>
      </c>
      <c r="N167" s="295" t="s">
        <v>196</v>
      </c>
      <c r="O167" s="295" t="s">
        <v>196</v>
      </c>
      <c r="P167" s="295" t="s">
        <v>196</v>
      </c>
      <c r="Q167" s="295" t="s">
        <v>196</v>
      </c>
      <c r="R167" s="295" t="s">
        <v>196</v>
      </c>
      <c r="S167" s="295" t="s">
        <v>196</v>
      </c>
      <c r="T167" s="295" t="s">
        <v>196</v>
      </c>
      <c r="U167" s="295" t="s">
        <v>196</v>
      </c>
      <c r="V167" s="295" t="s">
        <v>196</v>
      </c>
      <c r="W167" s="295" t="s">
        <v>196</v>
      </c>
      <c r="X167" s="295" t="s">
        <v>196</v>
      </c>
      <c r="Y167" s="295" t="s">
        <v>196</v>
      </c>
      <c r="Z167" s="295" t="s">
        <v>196</v>
      </c>
      <c r="AA167" s="295" t="s">
        <v>196</v>
      </c>
      <c r="AB167" s="295" t="s">
        <v>196</v>
      </c>
      <c r="AC167" s="295" t="s">
        <v>196</v>
      </c>
      <c r="AD167" s="295" t="s">
        <v>196</v>
      </c>
      <c r="AE167" s="295" t="s">
        <v>196</v>
      </c>
      <c r="AF167" s="295" t="s">
        <v>196</v>
      </c>
      <c r="AG167" s="295" t="s">
        <v>196</v>
      </c>
      <c r="AH167" s="295" t="s">
        <v>196</v>
      </c>
      <c r="AI167" s="295" t="s">
        <v>196</v>
      </c>
      <c r="AJ167" s="295" t="s">
        <v>196</v>
      </c>
      <c r="AK167" s="295" t="s">
        <v>196</v>
      </c>
      <c r="AL167" s="295" t="s">
        <v>196</v>
      </c>
      <c r="AM167" s="295" t="s">
        <v>196</v>
      </c>
      <c r="AN167" s="295" t="s">
        <v>196</v>
      </c>
      <c r="AO167" s="295" t="s">
        <v>196</v>
      </c>
      <c r="AP167" s="295" t="s">
        <v>196</v>
      </c>
      <c r="AQ167" s="295" t="s">
        <v>196</v>
      </c>
      <c r="AR167" s="295" t="s">
        <v>196</v>
      </c>
      <c r="AS167" s="295" t="s">
        <v>196</v>
      </c>
      <c r="AT167" s="295" t="s">
        <v>196</v>
      </c>
      <c r="AU167" s="295" t="s">
        <v>196</v>
      </c>
      <c r="AV167" s="295" t="s">
        <v>196</v>
      </c>
      <c r="AW167" s="295" t="s">
        <v>196</v>
      </c>
      <c r="AX167" s="295" t="s">
        <v>196</v>
      </c>
      <c r="AY167" s="295" t="s">
        <v>196</v>
      </c>
      <c r="AZ167" s="295" t="s">
        <v>196</v>
      </c>
      <c r="BA167" s="295" t="s">
        <v>196</v>
      </c>
      <c r="BB167" s="295" t="s">
        <v>196</v>
      </c>
      <c r="BC167" s="295" t="s">
        <v>196</v>
      </c>
      <c r="BD167" s="295" t="s">
        <v>196</v>
      </c>
      <c r="BE167" s="295" t="s">
        <v>196</v>
      </c>
      <c r="BF167" s="295" t="s">
        <v>196</v>
      </c>
      <c r="BG167" s="295" t="s">
        <v>196</v>
      </c>
      <c r="BH167" s="295" t="s">
        <v>196</v>
      </c>
      <c r="BI167" s="295" t="s">
        <v>196</v>
      </c>
      <c r="BJ167" s="295" t="s">
        <v>196</v>
      </c>
      <c r="BK167" s="295" t="s">
        <v>196</v>
      </c>
      <c r="BL167" s="295" t="s">
        <v>196</v>
      </c>
      <c r="BM167" s="295" t="s">
        <v>196</v>
      </c>
      <c r="BN167" s="295" t="s">
        <v>196</v>
      </c>
      <c r="BO167" s="295" t="s">
        <v>196</v>
      </c>
      <c r="BP167" s="295" t="s">
        <v>196</v>
      </c>
      <c r="BQ167" s="295" t="s">
        <v>196</v>
      </c>
      <c r="BR167" s="295" t="s">
        <v>196</v>
      </c>
      <c r="BS167" s="295" t="s">
        <v>196</v>
      </c>
      <c r="BT167" s="295" t="s">
        <v>196</v>
      </c>
      <c r="BU167" s="295" t="s">
        <v>196</v>
      </c>
      <c r="BV167" s="295" t="s">
        <v>196</v>
      </c>
      <c r="BW167" s="295" t="s">
        <v>196</v>
      </c>
      <c r="BX167" s="295" t="s">
        <v>196</v>
      </c>
      <c r="BY167" s="295" t="s">
        <v>196</v>
      </c>
      <c r="BZ167" s="295" t="s">
        <v>196</v>
      </c>
      <c r="CA167" s="295" t="s">
        <v>196</v>
      </c>
      <c r="CB167" s="295" t="s">
        <v>196</v>
      </c>
      <c r="CC167" s="295" t="s">
        <v>196</v>
      </c>
      <c r="CD167" s="295" t="s">
        <v>196</v>
      </c>
      <c r="CE167" s="295" t="s">
        <v>196</v>
      </c>
      <c r="CF167" s="295" t="s">
        <v>196</v>
      </c>
      <c r="CG167" s="295" t="s">
        <v>196</v>
      </c>
      <c r="CH167" s="295" t="s">
        <v>196</v>
      </c>
      <c r="CI167" s="295" t="s">
        <v>196</v>
      </c>
      <c r="CJ167" s="295" t="s">
        <v>196</v>
      </c>
      <c r="CK167" s="295" t="s">
        <v>196</v>
      </c>
      <c r="CL167" s="295" t="s">
        <v>196</v>
      </c>
      <c r="CM167" s="295" t="s">
        <v>196</v>
      </c>
      <c r="CN167" s="295" t="s">
        <v>196</v>
      </c>
      <c r="CO167" s="295" t="s">
        <v>196</v>
      </c>
      <c r="CP167" s="295" t="s">
        <v>196</v>
      </c>
      <c r="CQ167" s="295" t="s">
        <v>196</v>
      </c>
      <c r="CR167" s="295" t="s">
        <v>196</v>
      </c>
      <c r="CS167" s="295" t="s">
        <v>196</v>
      </c>
      <c r="CT167" s="295" t="s">
        <v>196</v>
      </c>
      <c r="CU167" s="295" t="s">
        <v>196</v>
      </c>
      <c r="CV167" s="295" t="s">
        <v>196</v>
      </c>
      <c r="CW167" s="295" t="s">
        <v>196</v>
      </c>
      <c r="CX167" s="295" t="s">
        <v>196</v>
      </c>
      <c r="CY167" s="295" t="s">
        <v>196</v>
      </c>
      <c r="CZ167" s="295" t="s">
        <v>196</v>
      </c>
      <c r="DA167" s="295" t="s">
        <v>196</v>
      </c>
      <c r="DB167" s="295" t="s">
        <v>196</v>
      </c>
      <c r="DC167" s="295" t="s">
        <v>196</v>
      </c>
      <c r="DD167" s="295" t="s">
        <v>196</v>
      </c>
      <c r="DE167" s="295" t="s">
        <v>196</v>
      </c>
      <c r="DF167" s="295" t="s">
        <v>196</v>
      </c>
      <c r="DG167" s="295" t="s">
        <v>196</v>
      </c>
      <c r="DH167" s="295" t="s">
        <v>196</v>
      </c>
      <c r="DI167" s="295" t="s">
        <v>196</v>
      </c>
      <c r="DJ167" s="295" t="s">
        <v>196</v>
      </c>
      <c r="DK167" s="295" t="s">
        <v>196</v>
      </c>
      <c r="DL167" s="295" t="s">
        <v>196</v>
      </c>
      <c r="DM167" s="295" t="s">
        <v>196</v>
      </c>
      <c r="DN167" s="295" t="s">
        <v>196</v>
      </c>
      <c r="DO167" s="295" t="s">
        <v>196</v>
      </c>
      <c r="DP167" s="295" t="s">
        <v>196</v>
      </c>
      <c r="DQ167" s="295" t="s">
        <v>196</v>
      </c>
      <c r="DR167" s="295" t="s">
        <v>196</v>
      </c>
      <c r="DS167" s="295" t="s">
        <v>196</v>
      </c>
      <c r="DT167" s="295" t="s">
        <v>196</v>
      </c>
      <c r="DU167" s="295" t="s">
        <v>196</v>
      </c>
      <c r="DV167" s="295" t="s">
        <v>196</v>
      </c>
      <c r="DW167" s="295" t="s">
        <v>196</v>
      </c>
      <c r="DX167" s="295" t="s">
        <v>196</v>
      </c>
      <c r="DY167" s="295" t="s">
        <v>196</v>
      </c>
      <c r="DZ167" s="295" t="s">
        <v>196</v>
      </c>
      <c r="EA167" s="295" t="s">
        <v>196</v>
      </c>
      <c r="EB167" s="295" t="s">
        <v>196</v>
      </c>
      <c r="EC167" s="295" t="s">
        <v>196</v>
      </c>
      <c r="ED167" s="295" t="s">
        <v>196</v>
      </c>
      <c r="EE167" s="295" t="s">
        <v>196</v>
      </c>
      <c r="EF167" s="295" t="s">
        <v>196</v>
      </c>
      <c r="EG167" s="295" t="s">
        <v>196</v>
      </c>
      <c r="EH167" s="295" t="s">
        <v>196</v>
      </c>
      <c r="EI167" s="295" t="s">
        <v>196</v>
      </c>
      <c r="EJ167" s="295" t="s">
        <v>196</v>
      </c>
      <c r="EK167" s="295" t="s">
        <v>196</v>
      </c>
      <c r="EL167" s="295" t="s">
        <v>196</v>
      </c>
      <c r="EM167" s="295" t="s">
        <v>196</v>
      </c>
      <c r="EN167" s="295" t="s">
        <v>196</v>
      </c>
      <c r="EO167" s="295" t="s">
        <v>196</v>
      </c>
      <c r="EP167" s="295" t="s">
        <v>195</v>
      </c>
      <c r="EQ167" s="295" t="s">
        <v>195</v>
      </c>
      <c r="ER167" s="295" t="s">
        <v>195</v>
      </c>
      <c r="ES167" s="295" t="s">
        <v>196</v>
      </c>
      <c r="ET167" s="295" t="s">
        <v>196</v>
      </c>
      <c r="EU167" s="295" t="s">
        <v>196</v>
      </c>
      <c r="EV167" s="295" t="s">
        <v>196</v>
      </c>
      <c r="EW167" s="295" t="s">
        <v>196</v>
      </c>
      <c r="EX167" s="295" t="s">
        <v>196</v>
      </c>
      <c r="EY167" s="295" t="s">
        <v>196</v>
      </c>
      <c r="EZ167" s="295" t="s">
        <v>196</v>
      </c>
      <c r="FA167" s="295" t="s">
        <v>196</v>
      </c>
      <c r="FB167" s="295" t="s">
        <v>196</v>
      </c>
      <c r="FC167" s="295" t="s">
        <v>196</v>
      </c>
      <c r="FD167" s="295" t="s">
        <v>196</v>
      </c>
      <c r="FE167" s="295" t="s">
        <v>196</v>
      </c>
      <c r="FF167" s="295" t="s">
        <v>196</v>
      </c>
      <c r="FG167" s="295" t="s">
        <v>196</v>
      </c>
      <c r="FH167" s="295" t="s">
        <v>196</v>
      </c>
      <c r="FI167" s="295" t="s">
        <v>196</v>
      </c>
      <c r="FJ167" s="295" t="s">
        <v>196</v>
      </c>
      <c r="FK167" s="295" t="s">
        <v>196</v>
      </c>
      <c r="FL167" s="295" t="s">
        <v>196</v>
      </c>
      <c r="FM167" s="295" t="s">
        <v>196</v>
      </c>
      <c r="FN167" s="295" t="s">
        <v>196</v>
      </c>
      <c r="FO167" s="295" t="s">
        <v>196</v>
      </c>
      <c r="FP167" s="295" t="s">
        <v>196</v>
      </c>
      <c r="FQ167" s="295" t="s">
        <v>196</v>
      </c>
      <c r="FR167" s="295" t="s">
        <v>196</v>
      </c>
      <c r="FS167" s="295" t="s">
        <v>196</v>
      </c>
      <c r="FT167" s="295" t="s">
        <v>196</v>
      </c>
      <c r="FU167" s="295" t="s">
        <v>196</v>
      </c>
      <c r="FV167" s="295" t="s">
        <v>196</v>
      </c>
      <c r="FW167" s="295" t="s">
        <v>196</v>
      </c>
      <c r="FX167" s="295" t="s">
        <v>196</v>
      </c>
      <c r="FY167" s="295" t="s">
        <v>196</v>
      </c>
      <c r="FZ167" s="295" t="s">
        <v>196</v>
      </c>
      <c r="GA167" s="295" t="s">
        <v>196</v>
      </c>
      <c r="GB167" s="295" t="s">
        <v>196</v>
      </c>
      <c r="GC167" s="295" t="s">
        <v>196</v>
      </c>
      <c r="GD167" s="295" t="s">
        <v>196</v>
      </c>
      <c r="GE167" s="295" t="s">
        <v>196</v>
      </c>
      <c r="GF167" s="295" t="s">
        <v>196</v>
      </c>
      <c r="GG167" s="295" t="s">
        <v>196</v>
      </c>
      <c r="GH167" s="295" t="s">
        <v>196</v>
      </c>
      <c r="GI167" s="295" t="s">
        <v>196</v>
      </c>
      <c r="GJ167" s="295" t="s">
        <v>196</v>
      </c>
      <c r="GK167" s="295" t="s">
        <v>196</v>
      </c>
      <c r="GL167" s="295" t="s">
        <v>196</v>
      </c>
      <c r="GM167" s="295" t="s">
        <v>196</v>
      </c>
      <c r="GN167" s="295"/>
      <c r="GO167" s="295"/>
      <c r="GP167" s="295" t="s">
        <v>196</v>
      </c>
      <c r="GQ167" s="295" t="s">
        <v>196</v>
      </c>
      <c r="GR167" s="295" t="s">
        <v>196</v>
      </c>
      <c r="GS167" s="295" t="s">
        <v>196</v>
      </c>
      <c r="GT167" s="295" t="s">
        <v>196</v>
      </c>
      <c r="GU167" s="295" t="s">
        <v>196</v>
      </c>
      <c r="GV167" s="295" t="s">
        <v>196</v>
      </c>
      <c r="GW167" s="295" t="s">
        <v>196</v>
      </c>
      <c r="GX167" s="295" t="s">
        <v>196</v>
      </c>
      <c r="GY167" s="295" t="s">
        <v>196</v>
      </c>
      <c r="GZ167" s="295" t="s">
        <v>196</v>
      </c>
      <c r="HA167" s="295" t="s">
        <v>196</v>
      </c>
      <c r="HB167" s="295" t="s">
        <v>196</v>
      </c>
      <c r="HC167" s="295" t="s">
        <v>196</v>
      </c>
      <c r="HD167" s="295" t="s">
        <v>196</v>
      </c>
      <c r="HE167" s="295" t="s">
        <v>196</v>
      </c>
      <c r="HF167" s="295" t="s">
        <v>196</v>
      </c>
      <c r="HG167" s="295" t="s">
        <v>196</v>
      </c>
      <c r="HH167" s="295" t="s">
        <v>196</v>
      </c>
      <c r="HI167" s="295" t="s">
        <v>196</v>
      </c>
      <c r="HJ167" s="295" t="s">
        <v>196</v>
      </c>
      <c r="HK167" s="295" t="s">
        <v>196</v>
      </c>
      <c r="HL167" s="295" t="s">
        <v>196</v>
      </c>
      <c r="HM167" s="295" t="s">
        <v>196</v>
      </c>
      <c r="HN167" s="295" t="s">
        <v>196</v>
      </c>
      <c r="HO167" s="295" t="s">
        <v>196</v>
      </c>
      <c r="HP167" s="295" t="s">
        <v>196</v>
      </c>
      <c r="HQ167" s="295" t="s">
        <v>196</v>
      </c>
      <c r="HR167" s="295" t="s">
        <v>196</v>
      </c>
      <c r="HS167" s="295" t="s">
        <v>196</v>
      </c>
      <c r="HT167" s="295" t="s">
        <v>196</v>
      </c>
      <c r="HU167" s="295" t="s">
        <v>196</v>
      </c>
      <c r="HV167" s="295" t="s">
        <v>196</v>
      </c>
      <c r="HW167" s="295" t="s">
        <v>196</v>
      </c>
      <c r="HX167" s="295" t="s">
        <v>196</v>
      </c>
      <c r="HY167" s="295" t="s">
        <v>196</v>
      </c>
      <c r="HZ167" s="295" t="s">
        <v>196</v>
      </c>
      <c r="IA167" s="295"/>
      <c r="IB167" s="258"/>
      <c r="IE167" s="303">
        <f t="shared" si="8"/>
        <v>227</v>
      </c>
      <c r="IF167" s="303">
        <f t="shared" si="9"/>
        <v>224</v>
      </c>
      <c r="IG167" s="303">
        <f t="shared" si="10"/>
        <v>3</v>
      </c>
      <c r="IH167" s="303">
        <f t="shared" si="11"/>
        <v>0</v>
      </c>
    </row>
    <row r="168" spans="1:242" s="30" customFormat="1" x14ac:dyDescent="0.2">
      <c r="A168" s="292">
        <v>435</v>
      </c>
      <c r="B168" s="292" t="s">
        <v>2834</v>
      </c>
      <c r="C168" s="292"/>
      <c r="D168" s="292"/>
      <c r="E168" s="293">
        <v>39814</v>
      </c>
      <c r="F168" s="295" t="s">
        <v>196</v>
      </c>
      <c r="G168" s="295" t="s">
        <v>196</v>
      </c>
      <c r="H168" s="295" t="s">
        <v>196</v>
      </c>
      <c r="I168" s="295" t="s">
        <v>196</v>
      </c>
      <c r="J168" s="295" t="s">
        <v>196</v>
      </c>
      <c r="K168" s="295" t="s">
        <v>196</v>
      </c>
      <c r="L168" s="295" t="s">
        <v>196</v>
      </c>
      <c r="M168" s="295" t="s">
        <v>196</v>
      </c>
      <c r="N168" s="295" t="s">
        <v>196</v>
      </c>
      <c r="O168" s="295" t="s">
        <v>196</v>
      </c>
      <c r="P168" s="295" t="s">
        <v>196</v>
      </c>
      <c r="Q168" s="295" t="s">
        <v>196</v>
      </c>
      <c r="R168" s="295" t="s">
        <v>196</v>
      </c>
      <c r="S168" s="295" t="s">
        <v>196</v>
      </c>
      <c r="T168" s="295" t="s">
        <v>196</v>
      </c>
      <c r="U168" s="295" t="s">
        <v>196</v>
      </c>
      <c r="V168" s="295" t="s">
        <v>196</v>
      </c>
      <c r="W168" s="295" t="s">
        <v>196</v>
      </c>
      <c r="X168" s="295" t="s">
        <v>196</v>
      </c>
      <c r="Y168" s="295" t="s">
        <v>196</v>
      </c>
      <c r="Z168" s="295" t="s">
        <v>196</v>
      </c>
      <c r="AA168" s="295" t="s">
        <v>196</v>
      </c>
      <c r="AB168" s="295" t="s">
        <v>196</v>
      </c>
      <c r="AC168" s="295" t="s">
        <v>196</v>
      </c>
      <c r="AD168" s="295" t="s">
        <v>196</v>
      </c>
      <c r="AE168" s="295" t="s">
        <v>196</v>
      </c>
      <c r="AF168" s="295" t="s">
        <v>196</v>
      </c>
      <c r="AG168" s="295" t="s">
        <v>196</v>
      </c>
      <c r="AH168" s="295" t="s">
        <v>196</v>
      </c>
      <c r="AI168" s="295" t="s">
        <v>196</v>
      </c>
      <c r="AJ168" s="295" t="s">
        <v>196</v>
      </c>
      <c r="AK168" s="295" t="s">
        <v>196</v>
      </c>
      <c r="AL168" s="295" t="s">
        <v>196</v>
      </c>
      <c r="AM168" s="295" t="s">
        <v>196</v>
      </c>
      <c r="AN168" s="295" t="s">
        <v>196</v>
      </c>
      <c r="AO168" s="295" t="s">
        <v>196</v>
      </c>
      <c r="AP168" s="295" t="s">
        <v>196</v>
      </c>
      <c r="AQ168" s="295" t="s">
        <v>196</v>
      </c>
      <c r="AR168" s="295" t="s">
        <v>196</v>
      </c>
      <c r="AS168" s="295" t="s">
        <v>196</v>
      </c>
      <c r="AT168" s="295" t="s">
        <v>196</v>
      </c>
      <c r="AU168" s="295" t="s">
        <v>196</v>
      </c>
      <c r="AV168" s="295" t="s">
        <v>196</v>
      </c>
      <c r="AW168" s="295" t="s">
        <v>196</v>
      </c>
      <c r="AX168" s="295" t="s">
        <v>196</v>
      </c>
      <c r="AY168" s="295" t="s">
        <v>196</v>
      </c>
      <c r="AZ168" s="295" t="s">
        <v>196</v>
      </c>
      <c r="BA168" s="295" t="s">
        <v>196</v>
      </c>
      <c r="BB168" s="295" t="s">
        <v>196</v>
      </c>
      <c r="BC168" s="295" t="s">
        <v>196</v>
      </c>
      <c r="BD168" s="295" t="s">
        <v>196</v>
      </c>
      <c r="BE168" s="295" t="s">
        <v>196</v>
      </c>
      <c r="BF168" s="295" t="s">
        <v>196</v>
      </c>
      <c r="BG168" s="295" t="s">
        <v>196</v>
      </c>
      <c r="BH168" s="295" t="s">
        <v>196</v>
      </c>
      <c r="BI168" s="295" t="s">
        <v>196</v>
      </c>
      <c r="BJ168" s="295" t="s">
        <v>196</v>
      </c>
      <c r="BK168" s="295" t="s">
        <v>196</v>
      </c>
      <c r="BL168" s="295" t="s">
        <v>196</v>
      </c>
      <c r="BM168" s="295" t="s">
        <v>196</v>
      </c>
      <c r="BN168" s="295" t="s">
        <v>196</v>
      </c>
      <c r="BO168" s="295" t="s">
        <v>196</v>
      </c>
      <c r="BP168" s="295" t="s">
        <v>196</v>
      </c>
      <c r="BQ168" s="295" t="s">
        <v>196</v>
      </c>
      <c r="BR168" s="295" t="s">
        <v>196</v>
      </c>
      <c r="BS168" s="295" t="s">
        <v>196</v>
      </c>
      <c r="BT168" s="295" t="s">
        <v>196</v>
      </c>
      <c r="BU168" s="295" t="s">
        <v>196</v>
      </c>
      <c r="BV168" s="295" t="s">
        <v>196</v>
      </c>
      <c r="BW168" s="295" t="s">
        <v>196</v>
      </c>
      <c r="BX168" s="295" t="s">
        <v>196</v>
      </c>
      <c r="BY168" s="295" t="s">
        <v>196</v>
      </c>
      <c r="BZ168" s="295" t="s">
        <v>196</v>
      </c>
      <c r="CA168" s="295" t="s">
        <v>196</v>
      </c>
      <c r="CB168" s="295" t="s">
        <v>196</v>
      </c>
      <c r="CC168" s="295" t="s">
        <v>196</v>
      </c>
      <c r="CD168" s="295" t="s">
        <v>196</v>
      </c>
      <c r="CE168" s="295" t="s">
        <v>196</v>
      </c>
      <c r="CF168" s="295" t="s">
        <v>196</v>
      </c>
      <c r="CG168" s="295" t="s">
        <v>196</v>
      </c>
      <c r="CH168" s="295" t="s">
        <v>196</v>
      </c>
      <c r="CI168" s="295" t="s">
        <v>196</v>
      </c>
      <c r="CJ168" s="295" t="s">
        <v>196</v>
      </c>
      <c r="CK168" s="295" t="s">
        <v>196</v>
      </c>
      <c r="CL168" s="295" t="s">
        <v>196</v>
      </c>
      <c r="CM168" s="295" t="s">
        <v>196</v>
      </c>
      <c r="CN168" s="295" t="s">
        <v>196</v>
      </c>
      <c r="CO168" s="295" t="s">
        <v>196</v>
      </c>
      <c r="CP168" s="295" t="s">
        <v>196</v>
      </c>
      <c r="CQ168" s="295" t="s">
        <v>196</v>
      </c>
      <c r="CR168" s="295" t="s">
        <v>196</v>
      </c>
      <c r="CS168" s="295" t="s">
        <v>196</v>
      </c>
      <c r="CT168" s="295" t="s">
        <v>196</v>
      </c>
      <c r="CU168" s="295" t="s">
        <v>196</v>
      </c>
      <c r="CV168" s="295" t="s">
        <v>196</v>
      </c>
      <c r="CW168" s="295" t="s">
        <v>196</v>
      </c>
      <c r="CX168" s="295" t="s">
        <v>196</v>
      </c>
      <c r="CY168" s="295" t="s">
        <v>196</v>
      </c>
      <c r="CZ168" s="295" t="s">
        <v>196</v>
      </c>
      <c r="DA168" s="295" t="s">
        <v>196</v>
      </c>
      <c r="DB168" s="295" t="s">
        <v>196</v>
      </c>
      <c r="DC168" s="295" t="s">
        <v>196</v>
      </c>
      <c r="DD168" s="295" t="s">
        <v>196</v>
      </c>
      <c r="DE168" s="295" t="s">
        <v>196</v>
      </c>
      <c r="DF168" s="295" t="s">
        <v>196</v>
      </c>
      <c r="DG168" s="295" t="s">
        <v>196</v>
      </c>
      <c r="DH168" s="295" t="s">
        <v>196</v>
      </c>
      <c r="DI168" s="295" t="s">
        <v>196</v>
      </c>
      <c r="DJ168" s="295" t="s">
        <v>196</v>
      </c>
      <c r="DK168" s="295" t="s">
        <v>196</v>
      </c>
      <c r="DL168" s="295" t="s">
        <v>196</v>
      </c>
      <c r="DM168" s="295" t="s">
        <v>196</v>
      </c>
      <c r="DN168" s="295" t="s">
        <v>196</v>
      </c>
      <c r="DO168" s="295" t="s">
        <v>196</v>
      </c>
      <c r="DP168" s="295" t="s">
        <v>196</v>
      </c>
      <c r="DQ168" s="295" t="s">
        <v>196</v>
      </c>
      <c r="DR168" s="295" t="s">
        <v>196</v>
      </c>
      <c r="DS168" s="295" t="s">
        <v>196</v>
      </c>
      <c r="DT168" s="295" t="s">
        <v>196</v>
      </c>
      <c r="DU168" s="295" t="s">
        <v>196</v>
      </c>
      <c r="DV168" s="295" t="s">
        <v>196</v>
      </c>
      <c r="DW168" s="295" t="s">
        <v>196</v>
      </c>
      <c r="DX168" s="295" t="s">
        <v>196</v>
      </c>
      <c r="DY168" s="295" t="s">
        <v>196</v>
      </c>
      <c r="DZ168" s="295" t="s">
        <v>196</v>
      </c>
      <c r="EA168" s="295" t="s">
        <v>196</v>
      </c>
      <c r="EB168" s="295" t="s">
        <v>196</v>
      </c>
      <c r="EC168" s="295" t="s">
        <v>196</v>
      </c>
      <c r="ED168" s="295" t="s">
        <v>196</v>
      </c>
      <c r="EE168" s="295" t="s">
        <v>196</v>
      </c>
      <c r="EF168" s="295" t="s">
        <v>196</v>
      </c>
      <c r="EG168" s="295" t="s">
        <v>196</v>
      </c>
      <c r="EH168" s="295" t="s">
        <v>196</v>
      </c>
      <c r="EI168" s="295" t="s">
        <v>196</v>
      </c>
      <c r="EJ168" s="295" t="s">
        <v>196</v>
      </c>
      <c r="EK168" s="295" t="s">
        <v>196</v>
      </c>
      <c r="EL168" s="295" t="s">
        <v>196</v>
      </c>
      <c r="EM168" s="295" t="s">
        <v>196</v>
      </c>
      <c r="EN168" s="295" t="s">
        <v>196</v>
      </c>
      <c r="EO168" s="295" t="s">
        <v>196</v>
      </c>
      <c r="EP168" s="295" t="s">
        <v>195</v>
      </c>
      <c r="EQ168" s="295" t="s">
        <v>195</v>
      </c>
      <c r="ER168" s="295" t="s">
        <v>195</v>
      </c>
      <c r="ES168" s="295" t="s">
        <v>196</v>
      </c>
      <c r="ET168" s="295" t="s">
        <v>196</v>
      </c>
      <c r="EU168" s="295" t="s">
        <v>196</v>
      </c>
      <c r="EV168" s="295" t="s">
        <v>196</v>
      </c>
      <c r="EW168" s="295" t="s">
        <v>196</v>
      </c>
      <c r="EX168" s="295" t="s">
        <v>196</v>
      </c>
      <c r="EY168" s="295" t="s">
        <v>196</v>
      </c>
      <c r="EZ168" s="295" t="s">
        <v>196</v>
      </c>
      <c r="FA168" s="295" t="s">
        <v>196</v>
      </c>
      <c r="FB168" s="295" t="s">
        <v>196</v>
      </c>
      <c r="FC168" s="295" t="s">
        <v>196</v>
      </c>
      <c r="FD168" s="295" t="s">
        <v>196</v>
      </c>
      <c r="FE168" s="295" t="s">
        <v>196</v>
      </c>
      <c r="FF168" s="295" t="s">
        <v>196</v>
      </c>
      <c r="FG168" s="295" t="s">
        <v>196</v>
      </c>
      <c r="FH168" s="295" t="s">
        <v>196</v>
      </c>
      <c r="FI168" s="295" t="s">
        <v>196</v>
      </c>
      <c r="FJ168" s="295" t="s">
        <v>196</v>
      </c>
      <c r="FK168" s="295" t="s">
        <v>196</v>
      </c>
      <c r="FL168" s="295" t="s">
        <v>196</v>
      </c>
      <c r="FM168" s="295" t="s">
        <v>196</v>
      </c>
      <c r="FN168" s="295" t="s">
        <v>196</v>
      </c>
      <c r="FO168" s="295" t="s">
        <v>196</v>
      </c>
      <c r="FP168" s="295" t="s">
        <v>196</v>
      </c>
      <c r="FQ168" s="295" t="s">
        <v>196</v>
      </c>
      <c r="FR168" s="295" t="s">
        <v>196</v>
      </c>
      <c r="FS168" s="295" t="s">
        <v>196</v>
      </c>
      <c r="FT168" s="295" t="s">
        <v>196</v>
      </c>
      <c r="FU168" s="295" t="s">
        <v>196</v>
      </c>
      <c r="FV168" s="295" t="s">
        <v>196</v>
      </c>
      <c r="FW168" s="295" t="s">
        <v>196</v>
      </c>
      <c r="FX168" s="295" t="s">
        <v>196</v>
      </c>
      <c r="FY168" s="295" t="s">
        <v>196</v>
      </c>
      <c r="FZ168" s="295" t="s">
        <v>196</v>
      </c>
      <c r="GA168" s="295" t="s">
        <v>196</v>
      </c>
      <c r="GB168" s="295" t="s">
        <v>196</v>
      </c>
      <c r="GC168" s="295" t="s">
        <v>196</v>
      </c>
      <c r="GD168" s="295" t="s">
        <v>196</v>
      </c>
      <c r="GE168" s="295" t="s">
        <v>196</v>
      </c>
      <c r="GF168" s="295" t="s">
        <v>196</v>
      </c>
      <c r="GG168" s="295" t="s">
        <v>196</v>
      </c>
      <c r="GH168" s="295" t="s">
        <v>196</v>
      </c>
      <c r="GI168" s="295" t="s">
        <v>196</v>
      </c>
      <c r="GJ168" s="295" t="s">
        <v>196</v>
      </c>
      <c r="GK168" s="295" t="s">
        <v>196</v>
      </c>
      <c r="GL168" s="295" t="s">
        <v>196</v>
      </c>
      <c r="GM168" s="295" t="s">
        <v>196</v>
      </c>
      <c r="GN168" s="295"/>
      <c r="GO168" s="295"/>
      <c r="GP168" s="295" t="s">
        <v>196</v>
      </c>
      <c r="GQ168" s="295" t="s">
        <v>196</v>
      </c>
      <c r="GR168" s="295" t="s">
        <v>196</v>
      </c>
      <c r="GS168" s="295" t="s">
        <v>196</v>
      </c>
      <c r="GT168" s="295" t="s">
        <v>196</v>
      </c>
      <c r="GU168" s="295" t="s">
        <v>196</v>
      </c>
      <c r="GV168" s="295" t="s">
        <v>196</v>
      </c>
      <c r="GW168" s="295" t="s">
        <v>196</v>
      </c>
      <c r="GX168" s="295" t="s">
        <v>196</v>
      </c>
      <c r="GY168" s="295" t="s">
        <v>196</v>
      </c>
      <c r="GZ168" s="295" t="s">
        <v>196</v>
      </c>
      <c r="HA168" s="295" t="s">
        <v>196</v>
      </c>
      <c r="HB168" s="295" t="s">
        <v>196</v>
      </c>
      <c r="HC168" s="295" t="s">
        <v>196</v>
      </c>
      <c r="HD168" s="295" t="s">
        <v>196</v>
      </c>
      <c r="HE168" s="295" t="s">
        <v>196</v>
      </c>
      <c r="HF168" s="295" t="s">
        <v>196</v>
      </c>
      <c r="HG168" s="295" t="s">
        <v>196</v>
      </c>
      <c r="HH168" s="295" t="s">
        <v>196</v>
      </c>
      <c r="HI168" s="295" t="s">
        <v>196</v>
      </c>
      <c r="HJ168" s="295" t="s">
        <v>196</v>
      </c>
      <c r="HK168" s="295" t="s">
        <v>196</v>
      </c>
      <c r="HL168" s="295" t="s">
        <v>196</v>
      </c>
      <c r="HM168" s="295" t="s">
        <v>196</v>
      </c>
      <c r="HN168" s="295" t="s">
        <v>196</v>
      </c>
      <c r="HO168" s="295" t="s">
        <v>196</v>
      </c>
      <c r="HP168" s="295" t="s">
        <v>196</v>
      </c>
      <c r="HQ168" s="295" t="s">
        <v>196</v>
      </c>
      <c r="HR168" s="295" t="s">
        <v>196</v>
      </c>
      <c r="HS168" s="295" t="s">
        <v>196</v>
      </c>
      <c r="HT168" s="295" t="s">
        <v>196</v>
      </c>
      <c r="HU168" s="295" t="s">
        <v>196</v>
      </c>
      <c r="HV168" s="295" t="s">
        <v>196</v>
      </c>
      <c r="HW168" s="295" t="s">
        <v>196</v>
      </c>
      <c r="HX168" s="295" t="s">
        <v>196</v>
      </c>
      <c r="HY168" s="295" t="s">
        <v>196</v>
      </c>
      <c r="HZ168" s="295" t="s">
        <v>196</v>
      </c>
      <c r="IA168" s="295"/>
      <c r="IB168" s="258"/>
      <c r="IE168" s="303">
        <f t="shared" si="8"/>
        <v>227</v>
      </c>
      <c r="IF168" s="303">
        <f t="shared" si="9"/>
        <v>224</v>
      </c>
      <c r="IG168" s="303">
        <f t="shared" si="10"/>
        <v>3</v>
      </c>
      <c r="IH168" s="303">
        <f t="shared" si="11"/>
        <v>0</v>
      </c>
    </row>
    <row r="169" spans="1:242" s="30" customFormat="1" x14ac:dyDescent="0.2">
      <c r="A169" s="143">
        <v>436</v>
      </c>
      <c r="B169" s="143" t="s">
        <v>2835</v>
      </c>
      <c r="C169" s="143"/>
      <c r="D169" s="143"/>
      <c r="E169" s="244"/>
      <c r="F169" s="259" t="s">
        <v>196</v>
      </c>
      <c r="G169" s="260" t="s">
        <v>196</v>
      </c>
      <c r="H169" s="259" t="s">
        <v>196</v>
      </c>
      <c r="I169" s="260" t="s">
        <v>196</v>
      </c>
      <c r="J169" s="259" t="s">
        <v>196</v>
      </c>
      <c r="K169" s="260" t="s">
        <v>196</v>
      </c>
      <c r="L169" s="259" t="s">
        <v>196</v>
      </c>
      <c r="M169" s="260" t="s">
        <v>196</v>
      </c>
      <c r="N169" s="257"/>
      <c r="O169" s="258"/>
      <c r="P169" s="257"/>
      <c r="Q169" s="258"/>
      <c r="R169" s="257"/>
      <c r="S169" s="258"/>
      <c r="T169" s="257"/>
      <c r="U169" s="258"/>
      <c r="V169" s="257"/>
      <c r="W169" s="258"/>
      <c r="X169" s="257"/>
      <c r="Y169" s="258"/>
      <c r="Z169" s="257"/>
      <c r="AA169" s="258"/>
      <c r="AB169" s="257"/>
      <c r="AC169" s="258"/>
      <c r="AD169" s="257"/>
      <c r="AE169" s="258"/>
      <c r="AF169" s="257"/>
      <c r="AG169" s="258"/>
      <c r="AH169" s="257"/>
      <c r="AI169" s="258"/>
      <c r="AJ169" s="257"/>
      <c r="AK169" s="258"/>
      <c r="AL169" s="257"/>
      <c r="AM169" s="258"/>
      <c r="AN169" s="257"/>
      <c r="AO169" s="258"/>
      <c r="AP169" s="257"/>
      <c r="AQ169" s="258"/>
      <c r="AR169" s="257"/>
      <c r="AS169" s="258"/>
      <c r="AT169" s="257"/>
      <c r="AU169" s="258"/>
      <c r="AV169" s="257"/>
      <c r="AW169" s="258"/>
      <c r="AX169" s="257"/>
      <c r="AY169" s="258"/>
      <c r="AZ169" s="257"/>
      <c r="BA169" s="258"/>
      <c r="BB169" s="257"/>
      <c r="BC169" s="258"/>
      <c r="BD169" s="257"/>
      <c r="BE169" s="258"/>
      <c r="BF169" s="257"/>
      <c r="BG169" s="258"/>
      <c r="BH169" s="257"/>
      <c r="BI169" s="258"/>
      <c r="BJ169" s="257"/>
      <c r="BK169" s="258"/>
      <c r="BL169" s="257"/>
      <c r="BM169" s="258"/>
      <c r="BN169" s="257"/>
      <c r="BO169" s="258"/>
      <c r="BP169" s="257"/>
      <c r="BQ169" s="258"/>
      <c r="BR169" s="257"/>
      <c r="BS169" s="258"/>
      <c r="BT169" s="257"/>
      <c r="BU169" s="258"/>
      <c r="BV169" s="257"/>
      <c r="BW169" s="258"/>
      <c r="BX169" s="257"/>
      <c r="BY169" s="258"/>
      <c r="BZ169" s="257"/>
      <c r="CA169" s="258"/>
      <c r="CB169" s="257"/>
      <c r="CC169" s="258"/>
      <c r="CD169" s="257"/>
      <c r="CE169" s="258"/>
      <c r="CF169" s="257"/>
      <c r="CG169" s="258"/>
      <c r="CH169" s="257"/>
      <c r="CI169" s="258"/>
      <c r="CJ169" s="257"/>
      <c r="CK169" s="258"/>
      <c r="CL169" s="257"/>
      <c r="CM169" s="258"/>
      <c r="CN169" s="257"/>
      <c r="CO169" s="258"/>
      <c r="CP169" s="257"/>
      <c r="CQ169" s="258"/>
      <c r="CR169" s="257"/>
      <c r="CS169" s="258"/>
      <c r="CT169" s="257"/>
      <c r="CU169" s="258"/>
      <c r="CV169" s="257"/>
      <c r="CW169" s="258"/>
      <c r="CX169" s="257"/>
      <c r="CY169" s="258"/>
      <c r="CZ169" s="257"/>
      <c r="DA169" s="258"/>
      <c r="DB169" s="257"/>
      <c r="DC169" s="258"/>
      <c r="DD169" s="257"/>
      <c r="DE169" s="258"/>
      <c r="DF169" s="257"/>
      <c r="DG169" s="258"/>
      <c r="DH169" s="257"/>
      <c r="DI169" s="258"/>
      <c r="DJ169" s="257"/>
      <c r="DK169" s="258"/>
      <c r="DL169" s="257"/>
      <c r="DM169" s="258"/>
      <c r="DN169" s="257"/>
      <c r="DO169" s="258"/>
      <c r="DP169" s="257"/>
      <c r="DQ169" s="258"/>
      <c r="DR169" s="257"/>
      <c r="DS169" s="258"/>
      <c r="DT169" s="257"/>
      <c r="DU169" s="258"/>
      <c r="DV169" s="257"/>
      <c r="DW169" s="258"/>
      <c r="DX169" s="257"/>
      <c r="DY169" s="258"/>
      <c r="DZ169" s="257"/>
      <c r="EA169" s="258"/>
      <c r="EB169" s="257"/>
      <c r="EC169" s="258"/>
      <c r="ED169" s="258" t="s">
        <v>196</v>
      </c>
      <c r="EE169" s="257"/>
      <c r="EF169" s="258"/>
      <c r="EG169" s="257"/>
      <c r="EH169" s="258"/>
      <c r="EI169" s="257"/>
      <c r="EJ169" s="258"/>
      <c r="EK169" s="257"/>
      <c r="EL169" s="258" t="s">
        <v>196</v>
      </c>
      <c r="EM169" s="257"/>
      <c r="EN169" s="258"/>
      <c r="EO169" s="257" t="s">
        <v>196</v>
      </c>
      <c r="EP169" s="257" t="s">
        <v>196</v>
      </c>
      <c r="EQ169" s="257" t="s">
        <v>196</v>
      </c>
      <c r="ER169" s="257" t="s">
        <v>196</v>
      </c>
      <c r="ES169" s="257"/>
      <c r="ET169" s="258" t="s">
        <v>196</v>
      </c>
      <c r="EU169" s="257"/>
      <c r="EV169" s="258"/>
      <c r="EW169" s="257"/>
      <c r="EX169" s="258"/>
      <c r="EY169" s="257"/>
      <c r="EZ169" s="258"/>
      <c r="FA169" s="257"/>
      <c r="FB169" s="258"/>
      <c r="FC169" s="257"/>
      <c r="FD169" s="258"/>
      <c r="FE169" s="257"/>
      <c r="FF169" s="258"/>
      <c r="FG169" s="257"/>
      <c r="FH169" s="258"/>
      <c r="FI169" s="257"/>
      <c r="FJ169" s="258"/>
      <c r="FK169" s="257"/>
      <c r="FL169" s="258"/>
      <c r="FM169" s="257"/>
      <c r="FN169" s="258"/>
      <c r="FO169" s="257"/>
      <c r="FP169" s="258"/>
      <c r="FQ169" s="257"/>
      <c r="FR169" s="258"/>
      <c r="FS169" s="257"/>
      <c r="FT169" s="258"/>
      <c r="FU169" s="257"/>
      <c r="FV169" s="258"/>
      <c r="FW169" s="257"/>
      <c r="FX169" s="258"/>
      <c r="FY169" s="257"/>
      <c r="FZ169" s="258"/>
      <c r="GA169" s="257"/>
      <c r="GB169" s="258"/>
      <c r="GC169" s="257"/>
      <c r="GD169" s="258"/>
      <c r="GE169" s="257"/>
      <c r="GF169" s="258"/>
      <c r="GG169" s="257"/>
      <c r="GH169" s="258"/>
      <c r="GI169" s="257"/>
      <c r="GJ169" s="258"/>
      <c r="GK169" s="257"/>
      <c r="GL169" s="258"/>
      <c r="GM169" s="257"/>
      <c r="GN169" s="257"/>
      <c r="GO169" s="257"/>
      <c r="GP169" s="258"/>
      <c r="GQ169" s="257"/>
      <c r="GR169" s="258"/>
      <c r="GS169" s="257"/>
      <c r="GT169" s="258"/>
      <c r="GU169" s="257"/>
      <c r="GV169" s="258"/>
      <c r="GW169" s="257"/>
      <c r="GX169" s="258"/>
      <c r="GY169" s="257"/>
      <c r="GZ169" s="258"/>
      <c r="HA169" s="257"/>
      <c r="HB169" s="258"/>
      <c r="HC169" s="257"/>
      <c r="HD169" s="258"/>
      <c r="HE169" s="257"/>
      <c r="HF169" s="258"/>
      <c r="HG169" s="257"/>
      <c r="HH169" s="258"/>
      <c r="HI169" s="257"/>
      <c r="HJ169" s="258"/>
      <c r="HK169" s="257"/>
      <c r="HL169" s="258"/>
      <c r="HM169" s="257"/>
      <c r="HN169" s="258"/>
      <c r="HO169" s="257"/>
      <c r="HP169" s="258"/>
      <c r="HQ169" s="257"/>
      <c r="HR169" s="258"/>
      <c r="HS169" s="257"/>
      <c r="HT169" s="258"/>
      <c r="HU169" s="257"/>
      <c r="HV169" s="258"/>
      <c r="HW169" s="257"/>
      <c r="HX169" s="258"/>
      <c r="HY169" s="257"/>
      <c r="HZ169" s="258" t="s">
        <v>195</v>
      </c>
      <c r="IA169" s="257"/>
      <c r="IB169" s="258"/>
      <c r="IE169" s="303">
        <f t="shared" si="8"/>
        <v>16</v>
      </c>
      <c r="IF169" s="303">
        <f t="shared" si="9"/>
        <v>15</v>
      </c>
      <c r="IG169" s="303">
        <f t="shared" si="10"/>
        <v>1</v>
      </c>
      <c r="IH169" s="303">
        <f t="shared" si="11"/>
        <v>0</v>
      </c>
    </row>
    <row r="170" spans="1:242" s="30" customFormat="1" x14ac:dyDescent="0.2">
      <c r="A170" s="143">
        <v>437</v>
      </c>
      <c r="B170" s="143" t="s">
        <v>2836</v>
      </c>
      <c r="C170" s="143"/>
      <c r="D170" s="143"/>
      <c r="E170" s="244"/>
      <c r="F170" s="259" t="s">
        <v>196</v>
      </c>
      <c r="G170" s="260" t="s">
        <v>196</v>
      </c>
      <c r="H170" s="259" t="s">
        <v>196</v>
      </c>
      <c r="I170" s="260" t="s">
        <v>196</v>
      </c>
      <c r="J170" s="259" t="s">
        <v>196</v>
      </c>
      <c r="K170" s="260" t="s">
        <v>196</v>
      </c>
      <c r="L170" s="259" t="s">
        <v>196</v>
      </c>
      <c r="M170" s="260" t="s">
        <v>196</v>
      </c>
      <c r="N170" s="257"/>
      <c r="O170" s="258"/>
      <c r="P170" s="257"/>
      <c r="Q170" s="258"/>
      <c r="R170" s="257"/>
      <c r="S170" s="258"/>
      <c r="T170" s="257"/>
      <c r="U170" s="258"/>
      <c r="V170" s="257"/>
      <c r="W170" s="258"/>
      <c r="X170" s="257"/>
      <c r="Y170" s="258"/>
      <c r="Z170" s="257"/>
      <c r="AA170" s="258"/>
      <c r="AB170" s="257"/>
      <c r="AC170" s="258"/>
      <c r="AD170" s="257"/>
      <c r="AE170" s="258"/>
      <c r="AF170" s="257"/>
      <c r="AG170" s="258"/>
      <c r="AH170" s="257"/>
      <c r="AI170" s="258"/>
      <c r="AJ170" s="257"/>
      <c r="AK170" s="258"/>
      <c r="AL170" s="257"/>
      <c r="AM170" s="258"/>
      <c r="AN170" s="257"/>
      <c r="AO170" s="258"/>
      <c r="AP170" s="257"/>
      <c r="AQ170" s="258"/>
      <c r="AR170" s="257"/>
      <c r="AS170" s="258"/>
      <c r="AT170" s="257"/>
      <c r="AU170" s="258"/>
      <c r="AV170" s="257"/>
      <c r="AW170" s="258"/>
      <c r="AX170" s="257"/>
      <c r="AY170" s="258"/>
      <c r="AZ170" s="257"/>
      <c r="BA170" s="258"/>
      <c r="BB170" s="257"/>
      <c r="BC170" s="258"/>
      <c r="BD170" s="257"/>
      <c r="BE170" s="258"/>
      <c r="BF170" s="257"/>
      <c r="BG170" s="258"/>
      <c r="BH170" s="257"/>
      <c r="BI170" s="258"/>
      <c r="BJ170" s="257"/>
      <c r="BK170" s="258"/>
      <c r="BL170" s="257"/>
      <c r="BM170" s="258"/>
      <c r="BN170" s="257"/>
      <c r="BO170" s="258"/>
      <c r="BP170" s="257"/>
      <c r="BQ170" s="258"/>
      <c r="BR170" s="257"/>
      <c r="BS170" s="258"/>
      <c r="BT170" s="257"/>
      <c r="BU170" s="258"/>
      <c r="BV170" s="257"/>
      <c r="BW170" s="258"/>
      <c r="BX170" s="257"/>
      <c r="BY170" s="258"/>
      <c r="BZ170" s="257"/>
      <c r="CA170" s="258"/>
      <c r="CB170" s="257"/>
      <c r="CC170" s="258"/>
      <c r="CD170" s="257"/>
      <c r="CE170" s="258"/>
      <c r="CF170" s="257"/>
      <c r="CG170" s="258"/>
      <c r="CH170" s="257"/>
      <c r="CI170" s="258"/>
      <c r="CJ170" s="257"/>
      <c r="CK170" s="258"/>
      <c r="CL170" s="257"/>
      <c r="CM170" s="258"/>
      <c r="CN170" s="257"/>
      <c r="CO170" s="258"/>
      <c r="CP170" s="257"/>
      <c r="CQ170" s="258"/>
      <c r="CR170" s="257"/>
      <c r="CS170" s="258"/>
      <c r="CT170" s="257"/>
      <c r="CU170" s="258"/>
      <c r="CV170" s="257"/>
      <c r="CW170" s="258"/>
      <c r="CX170" s="257"/>
      <c r="CY170" s="258"/>
      <c r="CZ170" s="257"/>
      <c r="DA170" s="258"/>
      <c r="DB170" s="257"/>
      <c r="DC170" s="258"/>
      <c r="DD170" s="257"/>
      <c r="DE170" s="258"/>
      <c r="DF170" s="257"/>
      <c r="DG170" s="258"/>
      <c r="DH170" s="257"/>
      <c r="DI170" s="258"/>
      <c r="DJ170" s="257"/>
      <c r="DK170" s="258"/>
      <c r="DL170" s="257"/>
      <c r="DM170" s="258"/>
      <c r="DN170" s="257"/>
      <c r="DO170" s="258"/>
      <c r="DP170" s="257"/>
      <c r="DQ170" s="258"/>
      <c r="DR170" s="257"/>
      <c r="DS170" s="258"/>
      <c r="DT170" s="257"/>
      <c r="DU170" s="258"/>
      <c r="DV170" s="257"/>
      <c r="DW170" s="258"/>
      <c r="DX170" s="257"/>
      <c r="DY170" s="258"/>
      <c r="DZ170" s="257"/>
      <c r="EA170" s="258"/>
      <c r="EB170" s="257"/>
      <c r="EC170" s="258"/>
      <c r="ED170" s="258" t="s">
        <v>196</v>
      </c>
      <c r="EE170" s="257"/>
      <c r="EF170" s="258"/>
      <c r="EG170" s="257"/>
      <c r="EH170" s="258"/>
      <c r="EI170" s="257"/>
      <c r="EJ170" s="258"/>
      <c r="EK170" s="257"/>
      <c r="EL170" s="258" t="s">
        <v>196</v>
      </c>
      <c r="EM170" s="257"/>
      <c r="EN170" s="258"/>
      <c r="EO170" s="257" t="s">
        <v>196</v>
      </c>
      <c r="EP170" s="257" t="s">
        <v>196</v>
      </c>
      <c r="EQ170" s="257" t="s">
        <v>196</v>
      </c>
      <c r="ER170" s="257" t="s">
        <v>196</v>
      </c>
      <c r="ES170" s="257"/>
      <c r="ET170" s="258" t="s">
        <v>196</v>
      </c>
      <c r="EU170" s="257"/>
      <c r="EV170" s="258"/>
      <c r="EW170" s="257"/>
      <c r="EX170" s="258"/>
      <c r="EY170" s="257"/>
      <c r="EZ170" s="258"/>
      <c r="FA170" s="257"/>
      <c r="FB170" s="258"/>
      <c r="FC170" s="257"/>
      <c r="FD170" s="258"/>
      <c r="FE170" s="257"/>
      <c r="FF170" s="258"/>
      <c r="FG170" s="257"/>
      <c r="FH170" s="258"/>
      <c r="FI170" s="257"/>
      <c r="FJ170" s="258"/>
      <c r="FK170" s="257"/>
      <c r="FL170" s="258"/>
      <c r="FM170" s="257"/>
      <c r="FN170" s="258"/>
      <c r="FO170" s="257"/>
      <c r="FP170" s="258"/>
      <c r="FQ170" s="257"/>
      <c r="FR170" s="258"/>
      <c r="FS170" s="257"/>
      <c r="FT170" s="258"/>
      <c r="FU170" s="257"/>
      <c r="FV170" s="258"/>
      <c r="FW170" s="257"/>
      <c r="FX170" s="258"/>
      <c r="FY170" s="257"/>
      <c r="FZ170" s="258"/>
      <c r="GA170" s="257"/>
      <c r="GB170" s="258"/>
      <c r="GC170" s="257"/>
      <c r="GD170" s="258"/>
      <c r="GE170" s="257"/>
      <c r="GF170" s="258"/>
      <c r="GG170" s="257"/>
      <c r="GH170" s="258"/>
      <c r="GI170" s="257"/>
      <c r="GJ170" s="258"/>
      <c r="GK170" s="257"/>
      <c r="GL170" s="258"/>
      <c r="GM170" s="257"/>
      <c r="GN170" s="257"/>
      <c r="GO170" s="257"/>
      <c r="GP170" s="258"/>
      <c r="GQ170" s="257"/>
      <c r="GR170" s="258"/>
      <c r="GS170" s="257"/>
      <c r="GT170" s="258"/>
      <c r="GU170" s="257"/>
      <c r="GV170" s="258"/>
      <c r="GW170" s="257"/>
      <c r="GX170" s="258"/>
      <c r="GY170" s="257"/>
      <c r="GZ170" s="258"/>
      <c r="HA170" s="257"/>
      <c r="HB170" s="258"/>
      <c r="HC170" s="257"/>
      <c r="HD170" s="258"/>
      <c r="HE170" s="257"/>
      <c r="HF170" s="258"/>
      <c r="HG170" s="257"/>
      <c r="HH170" s="258"/>
      <c r="HI170" s="257"/>
      <c r="HJ170" s="258"/>
      <c r="HK170" s="257"/>
      <c r="HL170" s="258"/>
      <c r="HM170" s="257"/>
      <c r="HN170" s="258"/>
      <c r="HO170" s="257"/>
      <c r="HP170" s="258"/>
      <c r="HQ170" s="257"/>
      <c r="HR170" s="258"/>
      <c r="HS170" s="257"/>
      <c r="HT170" s="258"/>
      <c r="HU170" s="257"/>
      <c r="HV170" s="258"/>
      <c r="HW170" s="257"/>
      <c r="HX170" s="258"/>
      <c r="HY170" s="257"/>
      <c r="HZ170" s="258" t="s">
        <v>195</v>
      </c>
      <c r="IA170" s="257"/>
      <c r="IB170" s="258"/>
      <c r="IE170" s="303">
        <f t="shared" si="8"/>
        <v>16</v>
      </c>
      <c r="IF170" s="303">
        <f t="shared" si="9"/>
        <v>15</v>
      </c>
      <c r="IG170" s="303">
        <f t="shared" si="10"/>
        <v>1</v>
      </c>
      <c r="IH170" s="303">
        <f t="shared" si="11"/>
        <v>0</v>
      </c>
    </row>
    <row r="171" spans="1:242" s="30" customFormat="1" x14ac:dyDescent="0.2">
      <c r="A171" s="143">
        <v>438</v>
      </c>
      <c r="B171" s="143" t="s">
        <v>2837</v>
      </c>
      <c r="C171" s="143"/>
      <c r="D171" s="143"/>
      <c r="E171" s="244"/>
      <c r="F171" s="259" t="s">
        <v>196</v>
      </c>
      <c r="G171" s="260" t="s">
        <v>196</v>
      </c>
      <c r="H171" s="259" t="s">
        <v>196</v>
      </c>
      <c r="I171" s="260" t="s">
        <v>196</v>
      </c>
      <c r="J171" s="259" t="s">
        <v>196</v>
      </c>
      <c r="K171" s="260" t="s">
        <v>196</v>
      </c>
      <c r="L171" s="259" t="s">
        <v>196</v>
      </c>
      <c r="M171" s="260" t="s">
        <v>196</v>
      </c>
      <c r="N171" s="257"/>
      <c r="O171" s="258"/>
      <c r="P171" s="257"/>
      <c r="Q171" s="258"/>
      <c r="R171" s="257"/>
      <c r="S171" s="258"/>
      <c r="T171" s="257"/>
      <c r="U171" s="258"/>
      <c r="V171" s="257"/>
      <c r="W171" s="258"/>
      <c r="X171" s="257"/>
      <c r="Y171" s="258"/>
      <c r="Z171" s="257"/>
      <c r="AA171" s="258"/>
      <c r="AB171" s="257"/>
      <c r="AC171" s="258"/>
      <c r="AD171" s="257"/>
      <c r="AE171" s="258"/>
      <c r="AF171" s="257"/>
      <c r="AG171" s="258"/>
      <c r="AH171" s="257"/>
      <c r="AI171" s="258"/>
      <c r="AJ171" s="257"/>
      <c r="AK171" s="258"/>
      <c r="AL171" s="257"/>
      <c r="AM171" s="258"/>
      <c r="AN171" s="257"/>
      <c r="AO171" s="258"/>
      <c r="AP171" s="257"/>
      <c r="AQ171" s="258"/>
      <c r="AR171" s="257"/>
      <c r="AS171" s="258"/>
      <c r="AT171" s="257"/>
      <c r="AU171" s="258"/>
      <c r="AV171" s="257"/>
      <c r="AW171" s="258"/>
      <c r="AX171" s="257"/>
      <c r="AY171" s="258"/>
      <c r="AZ171" s="257"/>
      <c r="BA171" s="258"/>
      <c r="BB171" s="257"/>
      <c r="BC171" s="258"/>
      <c r="BD171" s="257"/>
      <c r="BE171" s="258"/>
      <c r="BF171" s="257"/>
      <c r="BG171" s="258"/>
      <c r="BH171" s="257"/>
      <c r="BI171" s="258"/>
      <c r="BJ171" s="257"/>
      <c r="BK171" s="258"/>
      <c r="BL171" s="257"/>
      <c r="BM171" s="258"/>
      <c r="BN171" s="257"/>
      <c r="BO171" s="258"/>
      <c r="BP171" s="257"/>
      <c r="BQ171" s="258"/>
      <c r="BR171" s="257"/>
      <c r="BS171" s="258"/>
      <c r="BT171" s="257"/>
      <c r="BU171" s="258"/>
      <c r="BV171" s="257"/>
      <c r="BW171" s="258"/>
      <c r="BX171" s="257"/>
      <c r="BY171" s="258"/>
      <c r="BZ171" s="257"/>
      <c r="CA171" s="258"/>
      <c r="CB171" s="257"/>
      <c r="CC171" s="258"/>
      <c r="CD171" s="257"/>
      <c r="CE171" s="258"/>
      <c r="CF171" s="257"/>
      <c r="CG171" s="258"/>
      <c r="CH171" s="257"/>
      <c r="CI171" s="258"/>
      <c r="CJ171" s="257"/>
      <c r="CK171" s="258"/>
      <c r="CL171" s="257"/>
      <c r="CM171" s="258"/>
      <c r="CN171" s="257"/>
      <c r="CO171" s="258"/>
      <c r="CP171" s="257"/>
      <c r="CQ171" s="258"/>
      <c r="CR171" s="257"/>
      <c r="CS171" s="258"/>
      <c r="CT171" s="257"/>
      <c r="CU171" s="258"/>
      <c r="CV171" s="257"/>
      <c r="CW171" s="258"/>
      <c r="CX171" s="257"/>
      <c r="CY171" s="258"/>
      <c r="CZ171" s="257"/>
      <c r="DA171" s="258"/>
      <c r="DB171" s="257"/>
      <c r="DC171" s="258"/>
      <c r="DD171" s="257"/>
      <c r="DE171" s="258"/>
      <c r="DF171" s="257"/>
      <c r="DG171" s="258"/>
      <c r="DH171" s="257"/>
      <c r="DI171" s="258"/>
      <c r="DJ171" s="257"/>
      <c r="DK171" s="258"/>
      <c r="DL171" s="257"/>
      <c r="DM171" s="258"/>
      <c r="DN171" s="257"/>
      <c r="DO171" s="258"/>
      <c r="DP171" s="257"/>
      <c r="DQ171" s="258"/>
      <c r="DR171" s="257"/>
      <c r="DS171" s="258"/>
      <c r="DT171" s="257"/>
      <c r="DU171" s="258"/>
      <c r="DV171" s="257"/>
      <c r="DW171" s="258"/>
      <c r="DX171" s="257"/>
      <c r="DY171" s="258"/>
      <c r="DZ171" s="257"/>
      <c r="EA171" s="258"/>
      <c r="EB171" s="257"/>
      <c r="EC171" s="258"/>
      <c r="ED171" s="258" t="s">
        <v>196</v>
      </c>
      <c r="EE171" s="257"/>
      <c r="EF171" s="258"/>
      <c r="EG171" s="257"/>
      <c r="EH171" s="258"/>
      <c r="EI171" s="257"/>
      <c r="EJ171" s="258"/>
      <c r="EK171" s="257"/>
      <c r="EL171" s="258" t="s">
        <v>196</v>
      </c>
      <c r="EM171" s="257"/>
      <c r="EN171" s="258"/>
      <c r="EO171" s="257" t="s">
        <v>196</v>
      </c>
      <c r="EP171" s="257" t="s">
        <v>196</v>
      </c>
      <c r="EQ171" s="257" t="s">
        <v>196</v>
      </c>
      <c r="ER171" s="257" t="s">
        <v>196</v>
      </c>
      <c r="ES171" s="257"/>
      <c r="ET171" s="258" t="s">
        <v>196</v>
      </c>
      <c r="EU171" s="257"/>
      <c r="EV171" s="258"/>
      <c r="EW171" s="257"/>
      <c r="EX171" s="258"/>
      <c r="EY171" s="257"/>
      <c r="EZ171" s="258"/>
      <c r="FA171" s="257"/>
      <c r="FB171" s="258"/>
      <c r="FC171" s="257"/>
      <c r="FD171" s="258"/>
      <c r="FE171" s="257"/>
      <c r="FF171" s="258"/>
      <c r="FG171" s="257"/>
      <c r="FH171" s="258"/>
      <c r="FI171" s="257"/>
      <c r="FJ171" s="258"/>
      <c r="FK171" s="257"/>
      <c r="FL171" s="258"/>
      <c r="FM171" s="257"/>
      <c r="FN171" s="258"/>
      <c r="FO171" s="257"/>
      <c r="FP171" s="258"/>
      <c r="FQ171" s="257"/>
      <c r="FR171" s="258"/>
      <c r="FS171" s="257"/>
      <c r="FT171" s="258"/>
      <c r="FU171" s="257"/>
      <c r="FV171" s="258"/>
      <c r="FW171" s="257"/>
      <c r="FX171" s="258"/>
      <c r="FY171" s="257"/>
      <c r="FZ171" s="258"/>
      <c r="GA171" s="257"/>
      <c r="GB171" s="258"/>
      <c r="GC171" s="257"/>
      <c r="GD171" s="258"/>
      <c r="GE171" s="257"/>
      <c r="GF171" s="258"/>
      <c r="GG171" s="257"/>
      <c r="GH171" s="258"/>
      <c r="GI171" s="257"/>
      <c r="GJ171" s="258"/>
      <c r="GK171" s="257"/>
      <c r="GL171" s="258"/>
      <c r="GM171" s="257"/>
      <c r="GN171" s="257"/>
      <c r="GO171" s="257"/>
      <c r="GP171" s="258"/>
      <c r="GQ171" s="257"/>
      <c r="GR171" s="258"/>
      <c r="GS171" s="257"/>
      <c r="GT171" s="258"/>
      <c r="GU171" s="257"/>
      <c r="GV171" s="258"/>
      <c r="GW171" s="257"/>
      <c r="GX171" s="258"/>
      <c r="GY171" s="257"/>
      <c r="GZ171" s="258"/>
      <c r="HA171" s="257"/>
      <c r="HB171" s="258"/>
      <c r="HC171" s="257"/>
      <c r="HD171" s="258"/>
      <c r="HE171" s="257"/>
      <c r="HF171" s="258"/>
      <c r="HG171" s="257"/>
      <c r="HH171" s="258"/>
      <c r="HI171" s="257"/>
      <c r="HJ171" s="258"/>
      <c r="HK171" s="257"/>
      <c r="HL171" s="258"/>
      <c r="HM171" s="257"/>
      <c r="HN171" s="258"/>
      <c r="HO171" s="257"/>
      <c r="HP171" s="258"/>
      <c r="HQ171" s="257"/>
      <c r="HR171" s="258"/>
      <c r="HS171" s="257"/>
      <c r="HT171" s="258"/>
      <c r="HU171" s="257"/>
      <c r="HV171" s="258"/>
      <c r="HW171" s="257"/>
      <c r="HX171" s="258"/>
      <c r="HY171" s="257"/>
      <c r="HZ171" s="258" t="s">
        <v>195</v>
      </c>
      <c r="IA171" s="257"/>
      <c r="IB171" s="258"/>
      <c r="IE171" s="303">
        <f t="shared" si="8"/>
        <v>16</v>
      </c>
      <c r="IF171" s="303">
        <f t="shared" si="9"/>
        <v>15</v>
      </c>
      <c r="IG171" s="303">
        <f t="shared" si="10"/>
        <v>1</v>
      </c>
      <c r="IH171" s="303">
        <f t="shared" si="11"/>
        <v>0</v>
      </c>
    </row>
    <row r="172" spans="1:242" s="30" customFormat="1" x14ac:dyDescent="0.2">
      <c r="A172" s="143">
        <v>439</v>
      </c>
      <c r="B172" s="143" t="s">
        <v>2838</v>
      </c>
      <c r="C172" s="143"/>
      <c r="D172" s="143"/>
      <c r="E172" s="244"/>
      <c r="F172" s="259" t="s">
        <v>196</v>
      </c>
      <c r="G172" s="260" t="s">
        <v>196</v>
      </c>
      <c r="H172" s="259" t="s">
        <v>196</v>
      </c>
      <c r="I172" s="260" t="s">
        <v>196</v>
      </c>
      <c r="J172" s="259" t="s">
        <v>196</v>
      </c>
      <c r="K172" s="260" t="s">
        <v>196</v>
      </c>
      <c r="L172" s="259" t="s">
        <v>196</v>
      </c>
      <c r="M172" s="260" t="s">
        <v>196</v>
      </c>
      <c r="N172" s="257"/>
      <c r="O172" s="258"/>
      <c r="P172" s="257"/>
      <c r="Q172" s="258"/>
      <c r="R172" s="257"/>
      <c r="S172" s="258"/>
      <c r="T172" s="257"/>
      <c r="U172" s="258"/>
      <c r="V172" s="257"/>
      <c r="W172" s="258"/>
      <c r="X172" s="257"/>
      <c r="Y172" s="258"/>
      <c r="Z172" s="257"/>
      <c r="AA172" s="258"/>
      <c r="AB172" s="257"/>
      <c r="AC172" s="258"/>
      <c r="AD172" s="257"/>
      <c r="AE172" s="258"/>
      <c r="AF172" s="257"/>
      <c r="AG172" s="258"/>
      <c r="AH172" s="257"/>
      <c r="AI172" s="258"/>
      <c r="AJ172" s="257"/>
      <c r="AK172" s="258"/>
      <c r="AL172" s="257"/>
      <c r="AM172" s="258"/>
      <c r="AN172" s="257"/>
      <c r="AO172" s="258"/>
      <c r="AP172" s="257"/>
      <c r="AQ172" s="258"/>
      <c r="AR172" s="257"/>
      <c r="AS172" s="258"/>
      <c r="AT172" s="257"/>
      <c r="AU172" s="258"/>
      <c r="AV172" s="257"/>
      <c r="AW172" s="258"/>
      <c r="AX172" s="257"/>
      <c r="AY172" s="258"/>
      <c r="AZ172" s="257"/>
      <c r="BA172" s="258"/>
      <c r="BB172" s="257"/>
      <c r="BC172" s="258"/>
      <c r="BD172" s="257"/>
      <c r="BE172" s="258"/>
      <c r="BF172" s="257"/>
      <c r="BG172" s="258"/>
      <c r="BH172" s="257"/>
      <c r="BI172" s="258"/>
      <c r="BJ172" s="257"/>
      <c r="BK172" s="258"/>
      <c r="BL172" s="257"/>
      <c r="BM172" s="258"/>
      <c r="BN172" s="257"/>
      <c r="BO172" s="258"/>
      <c r="BP172" s="257"/>
      <c r="BQ172" s="258"/>
      <c r="BR172" s="257"/>
      <c r="BS172" s="258"/>
      <c r="BT172" s="257"/>
      <c r="BU172" s="258"/>
      <c r="BV172" s="257"/>
      <c r="BW172" s="258"/>
      <c r="BX172" s="257"/>
      <c r="BY172" s="258"/>
      <c r="BZ172" s="257"/>
      <c r="CA172" s="258"/>
      <c r="CB172" s="257"/>
      <c r="CC172" s="258"/>
      <c r="CD172" s="257"/>
      <c r="CE172" s="258"/>
      <c r="CF172" s="257"/>
      <c r="CG172" s="258"/>
      <c r="CH172" s="257"/>
      <c r="CI172" s="258"/>
      <c r="CJ172" s="257"/>
      <c r="CK172" s="258"/>
      <c r="CL172" s="257"/>
      <c r="CM172" s="258"/>
      <c r="CN172" s="257"/>
      <c r="CO172" s="258"/>
      <c r="CP172" s="257"/>
      <c r="CQ172" s="258"/>
      <c r="CR172" s="257"/>
      <c r="CS172" s="258"/>
      <c r="CT172" s="257"/>
      <c r="CU172" s="258"/>
      <c r="CV172" s="257"/>
      <c r="CW172" s="258"/>
      <c r="CX172" s="257"/>
      <c r="CY172" s="258"/>
      <c r="CZ172" s="257"/>
      <c r="DA172" s="258"/>
      <c r="DB172" s="257"/>
      <c r="DC172" s="258"/>
      <c r="DD172" s="257"/>
      <c r="DE172" s="258"/>
      <c r="DF172" s="257"/>
      <c r="DG172" s="258"/>
      <c r="DH172" s="257"/>
      <c r="DI172" s="258"/>
      <c r="DJ172" s="257"/>
      <c r="DK172" s="258"/>
      <c r="DL172" s="257"/>
      <c r="DM172" s="258"/>
      <c r="DN172" s="257"/>
      <c r="DO172" s="258"/>
      <c r="DP172" s="257"/>
      <c r="DQ172" s="258"/>
      <c r="DR172" s="257"/>
      <c r="DS172" s="258"/>
      <c r="DT172" s="257"/>
      <c r="DU172" s="258"/>
      <c r="DV172" s="257"/>
      <c r="DW172" s="258"/>
      <c r="DX172" s="257"/>
      <c r="DY172" s="258"/>
      <c r="DZ172" s="257"/>
      <c r="EA172" s="258"/>
      <c r="EB172" s="257"/>
      <c r="EC172" s="258"/>
      <c r="ED172" s="258" t="s">
        <v>196</v>
      </c>
      <c r="EE172" s="257"/>
      <c r="EF172" s="258"/>
      <c r="EG172" s="257"/>
      <c r="EH172" s="258"/>
      <c r="EI172" s="257"/>
      <c r="EJ172" s="258"/>
      <c r="EK172" s="257"/>
      <c r="EL172" s="258" t="s">
        <v>196</v>
      </c>
      <c r="EM172" s="257"/>
      <c r="EN172" s="258"/>
      <c r="EO172" s="257" t="s">
        <v>196</v>
      </c>
      <c r="EP172" s="257" t="s">
        <v>196</v>
      </c>
      <c r="EQ172" s="257" t="s">
        <v>196</v>
      </c>
      <c r="ER172" s="257" t="s">
        <v>196</v>
      </c>
      <c r="ES172" s="257"/>
      <c r="ET172" s="258" t="s">
        <v>196</v>
      </c>
      <c r="EU172" s="257"/>
      <c r="EV172" s="258"/>
      <c r="EW172" s="257"/>
      <c r="EX172" s="258"/>
      <c r="EY172" s="257"/>
      <c r="EZ172" s="258"/>
      <c r="FA172" s="257"/>
      <c r="FB172" s="258"/>
      <c r="FC172" s="257"/>
      <c r="FD172" s="258"/>
      <c r="FE172" s="257"/>
      <c r="FF172" s="258"/>
      <c r="FG172" s="257"/>
      <c r="FH172" s="258"/>
      <c r="FI172" s="257"/>
      <c r="FJ172" s="258"/>
      <c r="FK172" s="257"/>
      <c r="FL172" s="258"/>
      <c r="FM172" s="257"/>
      <c r="FN172" s="258"/>
      <c r="FO172" s="257"/>
      <c r="FP172" s="258"/>
      <c r="FQ172" s="257"/>
      <c r="FR172" s="258"/>
      <c r="FS172" s="257"/>
      <c r="FT172" s="258"/>
      <c r="FU172" s="257"/>
      <c r="FV172" s="258"/>
      <c r="FW172" s="257"/>
      <c r="FX172" s="258"/>
      <c r="FY172" s="257"/>
      <c r="FZ172" s="258"/>
      <c r="GA172" s="257"/>
      <c r="GB172" s="258"/>
      <c r="GC172" s="257"/>
      <c r="GD172" s="258"/>
      <c r="GE172" s="257"/>
      <c r="GF172" s="258"/>
      <c r="GG172" s="257"/>
      <c r="GH172" s="258"/>
      <c r="GI172" s="257"/>
      <c r="GJ172" s="258"/>
      <c r="GK172" s="257"/>
      <c r="GL172" s="258"/>
      <c r="GM172" s="257"/>
      <c r="GN172" s="257"/>
      <c r="GO172" s="257"/>
      <c r="GP172" s="258"/>
      <c r="GQ172" s="257"/>
      <c r="GR172" s="258"/>
      <c r="GS172" s="257"/>
      <c r="GT172" s="258"/>
      <c r="GU172" s="257"/>
      <c r="GV172" s="258"/>
      <c r="GW172" s="257"/>
      <c r="GX172" s="258"/>
      <c r="GY172" s="257"/>
      <c r="GZ172" s="258"/>
      <c r="HA172" s="257"/>
      <c r="HB172" s="258"/>
      <c r="HC172" s="257"/>
      <c r="HD172" s="258"/>
      <c r="HE172" s="257"/>
      <c r="HF172" s="258"/>
      <c r="HG172" s="257"/>
      <c r="HH172" s="258"/>
      <c r="HI172" s="257"/>
      <c r="HJ172" s="258"/>
      <c r="HK172" s="257"/>
      <c r="HL172" s="258"/>
      <c r="HM172" s="257"/>
      <c r="HN172" s="258"/>
      <c r="HO172" s="257"/>
      <c r="HP172" s="258"/>
      <c r="HQ172" s="257"/>
      <c r="HR172" s="258"/>
      <c r="HS172" s="257"/>
      <c r="HT172" s="258"/>
      <c r="HU172" s="257"/>
      <c r="HV172" s="258"/>
      <c r="HW172" s="257"/>
      <c r="HX172" s="258"/>
      <c r="HY172" s="257"/>
      <c r="HZ172" s="258" t="s">
        <v>195</v>
      </c>
      <c r="IA172" s="257"/>
      <c r="IB172" s="258"/>
      <c r="IE172" s="303">
        <f t="shared" si="8"/>
        <v>16</v>
      </c>
      <c r="IF172" s="303">
        <f t="shared" si="9"/>
        <v>15</v>
      </c>
      <c r="IG172" s="303">
        <f t="shared" si="10"/>
        <v>1</v>
      </c>
      <c r="IH172" s="303">
        <f t="shared" si="11"/>
        <v>0</v>
      </c>
    </row>
    <row r="173" spans="1:242" s="30" customFormat="1" x14ac:dyDescent="0.2">
      <c r="A173" s="143">
        <v>440</v>
      </c>
      <c r="B173" s="143" t="s">
        <v>2839</v>
      </c>
      <c r="C173" s="143"/>
      <c r="D173" s="143"/>
      <c r="E173" s="244"/>
      <c r="F173" s="259" t="s">
        <v>196</v>
      </c>
      <c r="G173" s="260" t="s">
        <v>196</v>
      </c>
      <c r="H173" s="259" t="s">
        <v>196</v>
      </c>
      <c r="I173" s="260" t="s">
        <v>196</v>
      </c>
      <c r="J173" s="259" t="s">
        <v>196</v>
      </c>
      <c r="K173" s="260" t="s">
        <v>196</v>
      </c>
      <c r="L173" s="259" t="s">
        <v>196</v>
      </c>
      <c r="M173" s="260" t="s">
        <v>196</v>
      </c>
      <c r="N173" s="257"/>
      <c r="O173" s="258"/>
      <c r="P173" s="257"/>
      <c r="Q173" s="258"/>
      <c r="R173" s="257"/>
      <c r="S173" s="258"/>
      <c r="T173" s="257"/>
      <c r="U173" s="258"/>
      <c r="V173" s="257"/>
      <c r="W173" s="258"/>
      <c r="X173" s="257"/>
      <c r="Y173" s="258"/>
      <c r="Z173" s="257"/>
      <c r="AA173" s="258"/>
      <c r="AB173" s="257"/>
      <c r="AC173" s="258"/>
      <c r="AD173" s="257"/>
      <c r="AE173" s="258"/>
      <c r="AF173" s="257"/>
      <c r="AG173" s="258"/>
      <c r="AH173" s="257"/>
      <c r="AI173" s="258"/>
      <c r="AJ173" s="257"/>
      <c r="AK173" s="258"/>
      <c r="AL173" s="257"/>
      <c r="AM173" s="258"/>
      <c r="AN173" s="257"/>
      <c r="AO173" s="258"/>
      <c r="AP173" s="257"/>
      <c r="AQ173" s="258"/>
      <c r="AR173" s="257"/>
      <c r="AS173" s="258"/>
      <c r="AT173" s="257"/>
      <c r="AU173" s="258"/>
      <c r="AV173" s="257"/>
      <c r="AW173" s="258"/>
      <c r="AX173" s="257"/>
      <c r="AY173" s="258"/>
      <c r="AZ173" s="257"/>
      <c r="BA173" s="258"/>
      <c r="BB173" s="257"/>
      <c r="BC173" s="258"/>
      <c r="BD173" s="257"/>
      <c r="BE173" s="258"/>
      <c r="BF173" s="257"/>
      <c r="BG173" s="258"/>
      <c r="BH173" s="257"/>
      <c r="BI173" s="258"/>
      <c r="BJ173" s="257"/>
      <c r="BK173" s="258"/>
      <c r="BL173" s="257"/>
      <c r="BM173" s="258"/>
      <c r="BN173" s="257"/>
      <c r="BO173" s="258"/>
      <c r="BP173" s="257"/>
      <c r="BQ173" s="258"/>
      <c r="BR173" s="257"/>
      <c r="BS173" s="258"/>
      <c r="BT173" s="257"/>
      <c r="BU173" s="258"/>
      <c r="BV173" s="257"/>
      <c r="BW173" s="258"/>
      <c r="BX173" s="257"/>
      <c r="BY173" s="258"/>
      <c r="BZ173" s="257"/>
      <c r="CA173" s="258"/>
      <c r="CB173" s="257"/>
      <c r="CC173" s="258"/>
      <c r="CD173" s="257"/>
      <c r="CE173" s="258"/>
      <c r="CF173" s="257"/>
      <c r="CG173" s="258"/>
      <c r="CH173" s="257"/>
      <c r="CI173" s="258"/>
      <c r="CJ173" s="257"/>
      <c r="CK173" s="258"/>
      <c r="CL173" s="257"/>
      <c r="CM173" s="258"/>
      <c r="CN173" s="257"/>
      <c r="CO173" s="258"/>
      <c r="CP173" s="257"/>
      <c r="CQ173" s="258"/>
      <c r="CR173" s="257"/>
      <c r="CS173" s="258"/>
      <c r="CT173" s="257"/>
      <c r="CU173" s="258"/>
      <c r="CV173" s="257"/>
      <c r="CW173" s="258"/>
      <c r="CX173" s="257"/>
      <c r="CY173" s="258"/>
      <c r="CZ173" s="257"/>
      <c r="DA173" s="258"/>
      <c r="DB173" s="257"/>
      <c r="DC173" s="258"/>
      <c r="DD173" s="257"/>
      <c r="DE173" s="258"/>
      <c r="DF173" s="257"/>
      <c r="DG173" s="258"/>
      <c r="DH173" s="257"/>
      <c r="DI173" s="258"/>
      <c r="DJ173" s="257"/>
      <c r="DK173" s="258"/>
      <c r="DL173" s="257"/>
      <c r="DM173" s="258"/>
      <c r="DN173" s="257"/>
      <c r="DO173" s="258"/>
      <c r="DP173" s="257"/>
      <c r="DQ173" s="258"/>
      <c r="DR173" s="257"/>
      <c r="DS173" s="258"/>
      <c r="DT173" s="257"/>
      <c r="DU173" s="258"/>
      <c r="DV173" s="257"/>
      <c r="DW173" s="258"/>
      <c r="DX173" s="257"/>
      <c r="DY173" s="258"/>
      <c r="DZ173" s="257"/>
      <c r="EA173" s="258"/>
      <c r="EB173" s="257"/>
      <c r="EC173" s="258"/>
      <c r="ED173" s="258" t="s">
        <v>196</v>
      </c>
      <c r="EE173" s="257"/>
      <c r="EF173" s="258"/>
      <c r="EG173" s="257"/>
      <c r="EH173" s="258"/>
      <c r="EI173" s="257"/>
      <c r="EJ173" s="258"/>
      <c r="EK173" s="257"/>
      <c r="EL173" s="258" t="s">
        <v>196</v>
      </c>
      <c r="EM173" s="257"/>
      <c r="EN173" s="258"/>
      <c r="EO173" s="257" t="s">
        <v>196</v>
      </c>
      <c r="EP173" s="257" t="s">
        <v>196</v>
      </c>
      <c r="EQ173" s="257" t="s">
        <v>196</v>
      </c>
      <c r="ER173" s="257" t="s">
        <v>196</v>
      </c>
      <c r="ES173" s="257"/>
      <c r="ET173" s="258" t="s">
        <v>196</v>
      </c>
      <c r="EU173" s="257"/>
      <c r="EV173" s="258"/>
      <c r="EW173" s="257"/>
      <c r="EX173" s="258"/>
      <c r="EY173" s="257"/>
      <c r="EZ173" s="258"/>
      <c r="FA173" s="257"/>
      <c r="FB173" s="258"/>
      <c r="FC173" s="257"/>
      <c r="FD173" s="258"/>
      <c r="FE173" s="257"/>
      <c r="FF173" s="258"/>
      <c r="FG173" s="257"/>
      <c r="FH173" s="258"/>
      <c r="FI173" s="257"/>
      <c r="FJ173" s="258"/>
      <c r="FK173" s="257"/>
      <c r="FL173" s="258"/>
      <c r="FM173" s="257"/>
      <c r="FN173" s="258"/>
      <c r="FO173" s="257"/>
      <c r="FP173" s="258"/>
      <c r="FQ173" s="257"/>
      <c r="FR173" s="258"/>
      <c r="FS173" s="257"/>
      <c r="FT173" s="258"/>
      <c r="FU173" s="257"/>
      <c r="FV173" s="258"/>
      <c r="FW173" s="257"/>
      <c r="FX173" s="258"/>
      <c r="FY173" s="257"/>
      <c r="FZ173" s="258"/>
      <c r="GA173" s="257"/>
      <c r="GB173" s="258"/>
      <c r="GC173" s="257"/>
      <c r="GD173" s="258"/>
      <c r="GE173" s="257"/>
      <c r="GF173" s="258"/>
      <c r="GG173" s="257"/>
      <c r="GH173" s="258"/>
      <c r="GI173" s="257"/>
      <c r="GJ173" s="258"/>
      <c r="GK173" s="257"/>
      <c r="GL173" s="258"/>
      <c r="GM173" s="257"/>
      <c r="GN173" s="257"/>
      <c r="GO173" s="257"/>
      <c r="GP173" s="258"/>
      <c r="GQ173" s="257"/>
      <c r="GR173" s="258"/>
      <c r="GS173" s="257"/>
      <c r="GT173" s="258"/>
      <c r="GU173" s="257"/>
      <c r="GV173" s="258"/>
      <c r="GW173" s="257"/>
      <c r="GX173" s="258"/>
      <c r="GY173" s="257"/>
      <c r="GZ173" s="258"/>
      <c r="HA173" s="257"/>
      <c r="HB173" s="258"/>
      <c r="HC173" s="257"/>
      <c r="HD173" s="258"/>
      <c r="HE173" s="257"/>
      <c r="HF173" s="258"/>
      <c r="HG173" s="257"/>
      <c r="HH173" s="258"/>
      <c r="HI173" s="257"/>
      <c r="HJ173" s="258"/>
      <c r="HK173" s="257"/>
      <c r="HL173" s="258"/>
      <c r="HM173" s="257"/>
      <c r="HN173" s="258"/>
      <c r="HO173" s="257"/>
      <c r="HP173" s="258"/>
      <c r="HQ173" s="257"/>
      <c r="HR173" s="258"/>
      <c r="HS173" s="257"/>
      <c r="HT173" s="258"/>
      <c r="HU173" s="257"/>
      <c r="HV173" s="258"/>
      <c r="HW173" s="257"/>
      <c r="HX173" s="258"/>
      <c r="HY173" s="257"/>
      <c r="HZ173" s="258" t="s">
        <v>195</v>
      </c>
      <c r="IA173" s="257"/>
      <c r="IB173" s="258"/>
      <c r="IE173" s="303">
        <f t="shared" si="8"/>
        <v>16</v>
      </c>
      <c r="IF173" s="303">
        <f t="shared" si="9"/>
        <v>15</v>
      </c>
      <c r="IG173" s="303">
        <f t="shared" si="10"/>
        <v>1</v>
      </c>
      <c r="IH173" s="303">
        <f t="shared" si="11"/>
        <v>0</v>
      </c>
    </row>
    <row r="174" spans="1:242" s="30" customFormat="1" x14ac:dyDescent="0.2">
      <c r="A174" s="143">
        <v>441</v>
      </c>
      <c r="B174" s="143" t="s">
        <v>2840</v>
      </c>
      <c r="C174" s="143"/>
      <c r="D174" s="143"/>
      <c r="E174" s="244"/>
      <c r="F174" s="259" t="s">
        <v>196</v>
      </c>
      <c r="G174" s="260" t="s">
        <v>196</v>
      </c>
      <c r="H174" s="259" t="s">
        <v>196</v>
      </c>
      <c r="I174" s="260" t="s">
        <v>196</v>
      </c>
      <c r="J174" s="259" t="s">
        <v>196</v>
      </c>
      <c r="K174" s="260" t="s">
        <v>196</v>
      </c>
      <c r="L174" s="259" t="s">
        <v>196</v>
      </c>
      <c r="M174" s="260" t="s">
        <v>196</v>
      </c>
      <c r="N174" s="257"/>
      <c r="O174" s="258"/>
      <c r="P174" s="257"/>
      <c r="Q174" s="258"/>
      <c r="R174" s="257"/>
      <c r="S174" s="258"/>
      <c r="T174" s="257"/>
      <c r="U174" s="258"/>
      <c r="V174" s="257"/>
      <c r="W174" s="258"/>
      <c r="X174" s="257"/>
      <c r="Y174" s="258"/>
      <c r="Z174" s="257"/>
      <c r="AA174" s="258"/>
      <c r="AB174" s="257"/>
      <c r="AC174" s="258"/>
      <c r="AD174" s="257"/>
      <c r="AE174" s="258"/>
      <c r="AF174" s="257"/>
      <c r="AG174" s="258"/>
      <c r="AH174" s="257"/>
      <c r="AI174" s="258"/>
      <c r="AJ174" s="257"/>
      <c r="AK174" s="258"/>
      <c r="AL174" s="257"/>
      <c r="AM174" s="258"/>
      <c r="AN174" s="257"/>
      <c r="AO174" s="258"/>
      <c r="AP174" s="257"/>
      <c r="AQ174" s="258"/>
      <c r="AR174" s="257"/>
      <c r="AS174" s="258"/>
      <c r="AT174" s="257"/>
      <c r="AU174" s="258"/>
      <c r="AV174" s="257"/>
      <c r="AW174" s="258"/>
      <c r="AX174" s="257"/>
      <c r="AY174" s="258"/>
      <c r="AZ174" s="257"/>
      <c r="BA174" s="258"/>
      <c r="BB174" s="257"/>
      <c r="BC174" s="258"/>
      <c r="BD174" s="257"/>
      <c r="BE174" s="258"/>
      <c r="BF174" s="257"/>
      <c r="BG174" s="258"/>
      <c r="BH174" s="257"/>
      <c r="BI174" s="258"/>
      <c r="BJ174" s="257"/>
      <c r="BK174" s="258"/>
      <c r="BL174" s="257" t="s">
        <v>195</v>
      </c>
      <c r="BM174" s="258"/>
      <c r="BN174" s="257"/>
      <c r="BO174" s="258"/>
      <c r="BP174" s="257"/>
      <c r="BQ174" s="258"/>
      <c r="BR174" s="257"/>
      <c r="BS174" s="258"/>
      <c r="BT174" s="257"/>
      <c r="BU174" s="258"/>
      <c r="BV174" s="257"/>
      <c r="BW174" s="258"/>
      <c r="BX174" s="257"/>
      <c r="BY174" s="258"/>
      <c r="BZ174" s="257"/>
      <c r="CA174" s="258"/>
      <c r="CB174" s="257"/>
      <c r="CC174" s="258"/>
      <c r="CD174" s="257"/>
      <c r="CE174" s="258"/>
      <c r="CF174" s="257"/>
      <c r="CG174" s="258"/>
      <c r="CH174" s="257"/>
      <c r="CI174" s="258"/>
      <c r="CJ174" s="257"/>
      <c r="CK174" s="258"/>
      <c r="CL174" s="257"/>
      <c r="CM174" s="258"/>
      <c r="CN174" s="257"/>
      <c r="CO174" s="258"/>
      <c r="CP174" s="257"/>
      <c r="CQ174" s="258"/>
      <c r="CR174" s="257"/>
      <c r="CS174" s="258"/>
      <c r="CT174" s="257"/>
      <c r="CU174" s="258"/>
      <c r="CV174" s="257"/>
      <c r="CW174" s="258"/>
      <c r="CX174" s="257"/>
      <c r="CY174" s="258"/>
      <c r="CZ174" s="257"/>
      <c r="DA174" s="258"/>
      <c r="DB174" s="257"/>
      <c r="DC174" s="258"/>
      <c r="DD174" s="257"/>
      <c r="DE174" s="258"/>
      <c r="DF174" s="257"/>
      <c r="DG174" s="258"/>
      <c r="DH174" s="257"/>
      <c r="DI174" s="258"/>
      <c r="DJ174" s="257"/>
      <c r="DK174" s="258"/>
      <c r="DL174" s="257"/>
      <c r="DM174" s="258"/>
      <c r="DN174" s="257"/>
      <c r="DO174" s="258"/>
      <c r="DP174" s="257"/>
      <c r="DQ174" s="258"/>
      <c r="DR174" s="257"/>
      <c r="DS174" s="258"/>
      <c r="DT174" s="257"/>
      <c r="DU174" s="258"/>
      <c r="DV174" s="257"/>
      <c r="DW174" s="258"/>
      <c r="DX174" s="257"/>
      <c r="DY174" s="258"/>
      <c r="DZ174" s="257"/>
      <c r="EA174" s="258"/>
      <c r="EB174" s="257"/>
      <c r="EC174" s="258"/>
      <c r="ED174" s="258" t="s">
        <v>196</v>
      </c>
      <c r="EE174" s="257"/>
      <c r="EF174" s="258"/>
      <c r="EG174" s="257"/>
      <c r="EH174" s="258"/>
      <c r="EI174" s="257"/>
      <c r="EJ174" s="258"/>
      <c r="EK174" s="257"/>
      <c r="EL174" s="258" t="s">
        <v>196</v>
      </c>
      <c r="EM174" s="257"/>
      <c r="EN174" s="258"/>
      <c r="EO174" s="257" t="s">
        <v>196</v>
      </c>
      <c r="EP174" s="257" t="s">
        <v>196</v>
      </c>
      <c r="EQ174" s="257" t="s">
        <v>196</v>
      </c>
      <c r="ER174" s="257" t="s">
        <v>196</v>
      </c>
      <c r="ES174" s="257"/>
      <c r="ET174" s="258" t="s">
        <v>196</v>
      </c>
      <c r="EU174" s="257"/>
      <c r="EV174" s="258"/>
      <c r="EW174" s="257"/>
      <c r="EX174" s="258"/>
      <c r="EY174" s="257"/>
      <c r="EZ174" s="258"/>
      <c r="FA174" s="257"/>
      <c r="FB174" s="258"/>
      <c r="FC174" s="257"/>
      <c r="FD174" s="258"/>
      <c r="FE174" s="257"/>
      <c r="FF174" s="258"/>
      <c r="FG174" s="257"/>
      <c r="FH174" s="258"/>
      <c r="FI174" s="257"/>
      <c r="FJ174" s="258"/>
      <c r="FK174" s="257"/>
      <c r="FL174" s="258"/>
      <c r="FM174" s="257"/>
      <c r="FN174" s="258"/>
      <c r="FO174" s="257"/>
      <c r="FP174" s="258"/>
      <c r="FQ174" s="257"/>
      <c r="FR174" s="258"/>
      <c r="FS174" s="257"/>
      <c r="FT174" s="258"/>
      <c r="FU174" s="257"/>
      <c r="FV174" s="258"/>
      <c r="FW174" s="257"/>
      <c r="FX174" s="258"/>
      <c r="FY174" s="257"/>
      <c r="FZ174" s="258"/>
      <c r="GA174" s="257"/>
      <c r="GB174" s="258"/>
      <c r="GC174" s="257"/>
      <c r="GD174" s="258"/>
      <c r="GE174" s="257"/>
      <c r="GF174" s="258"/>
      <c r="GG174" s="257"/>
      <c r="GH174" s="258"/>
      <c r="GI174" s="257"/>
      <c r="GJ174" s="258"/>
      <c r="GK174" s="257"/>
      <c r="GL174" s="258"/>
      <c r="GM174" s="257"/>
      <c r="GN174" s="257"/>
      <c r="GO174" s="257"/>
      <c r="GP174" s="258"/>
      <c r="GQ174" s="257"/>
      <c r="GR174" s="258"/>
      <c r="GS174" s="257"/>
      <c r="GT174" s="258"/>
      <c r="GU174" s="257"/>
      <c r="GV174" s="258"/>
      <c r="GW174" s="257"/>
      <c r="GX174" s="258"/>
      <c r="GY174" s="257"/>
      <c r="GZ174" s="258"/>
      <c r="HA174" s="257"/>
      <c r="HB174" s="258"/>
      <c r="HC174" s="257"/>
      <c r="HD174" s="258"/>
      <c r="HE174" s="257"/>
      <c r="HF174" s="258"/>
      <c r="HG174" s="257"/>
      <c r="HH174" s="258"/>
      <c r="HI174" s="257"/>
      <c r="HJ174" s="258"/>
      <c r="HK174" s="257"/>
      <c r="HL174" s="258"/>
      <c r="HM174" s="257"/>
      <c r="HN174" s="258"/>
      <c r="HO174" s="257"/>
      <c r="HP174" s="258"/>
      <c r="HQ174" s="257"/>
      <c r="HR174" s="258"/>
      <c r="HS174" s="257"/>
      <c r="HT174" s="258"/>
      <c r="HU174" s="257"/>
      <c r="HV174" s="258"/>
      <c r="HW174" s="257"/>
      <c r="HX174" s="258"/>
      <c r="HY174" s="257"/>
      <c r="HZ174" s="258" t="s">
        <v>195</v>
      </c>
      <c r="IA174" s="257"/>
      <c r="IB174" s="258"/>
      <c r="IE174" s="303">
        <f t="shared" si="8"/>
        <v>17</v>
      </c>
      <c r="IF174" s="303">
        <f t="shared" si="9"/>
        <v>15</v>
      </c>
      <c r="IG174" s="303">
        <f t="shared" si="10"/>
        <v>2</v>
      </c>
      <c r="IH174" s="303">
        <f t="shared" si="11"/>
        <v>0</v>
      </c>
    </row>
    <row r="175" spans="1:242" s="30" customFormat="1" x14ac:dyDescent="0.2">
      <c r="A175" s="143">
        <v>442</v>
      </c>
      <c r="B175" s="143" t="s">
        <v>2841</v>
      </c>
      <c r="C175" s="143"/>
      <c r="D175" s="143"/>
      <c r="E175" s="244"/>
      <c r="F175" s="259" t="s">
        <v>196</v>
      </c>
      <c r="G175" s="260" t="s">
        <v>196</v>
      </c>
      <c r="H175" s="259" t="s">
        <v>196</v>
      </c>
      <c r="I175" s="260" t="s">
        <v>196</v>
      </c>
      <c r="J175" s="259" t="s">
        <v>196</v>
      </c>
      <c r="K175" s="260" t="s">
        <v>196</v>
      </c>
      <c r="L175" s="259" t="s">
        <v>196</v>
      </c>
      <c r="M175" s="260" t="s">
        <v>196</v>
      </c>
      <c r="N175" s="257"/>
      <c r="O175" s="258"/>
      <c r="P175" s="257"/>
      <c r="Q175" s="258"/>
      <c r="R175" s="257"/>
      <c r="S175" s="258"/>
      <c r="T175" s="257"/>
      <c r="U175" s="258"/>
      <c r="V175" s="257"/>
      <c r="W175" s="258"/>
      <c r="X175" s="257"/>
      <c r="Y175" s="258"/>
      <c r="Z175" s="257"/>
      <c r="AA175" s="258"/>
      <c r="AB175" s="257"/>
      <c r="AC175" s="258"/>
      <c r="AD175" s="257"/>
      <c r="AE175" s="258"/>
      <c r="AF175" s="257"/>
      <c r="AG175" s="258"/>
      <c r="AH175" s="257"/>
      <c r="AI175" s="258"/>
      <c r="AJ175" s="257"/>
      <c r="AK175" s="258"/>
      <c r="AL175" s="257"/>
      <c r="AM175" s="258"/>
      <c r="AN175" s="257"/>
      <c r="AO175" s="258"/>
      <c r="AP175" s="257"/>
      <c r="AQ175" s="258"/>
      <c r="AR175" s="257"/>
      <c r="AS175" s="258"/>
      <c r="AT175" s="257"/>
      <c r="AU175" s="258"/>
      <c r="AV175" s="257"/>
      <c r="AW175" s="258"/>
      <c r="AX175" s="257"/>
      <c r="AY175" s="258"/>
      <c r="AZ175" s="257"/>
      <c r="BA175" s="258"/>
      <c r="BB175" s="257"/>
      <c r="BC175" s="258"/>
      <c r="BD175" s="257"/>
      <c r="BE175" s="258"/>
      <c r="BF175" s="257"/>
      <c r="BG175" s="258"/>
      <c r="BH175" s="257"/>
      <c r="BI175" s="258"/>
      <c r="BJ175" s="257"/>
      <c r="BK175" s="258"/>
      <c r="BL175" s="257"/>
      <c r="BM175" s="258"/>
      <c r="BN175" s="257"/>
      <c r="BO175" s="258"/>
      <c r="BP175" s="257"/>
      <c r="BQ175" s="258"/>
      <c r="BR175" s="257"/>
      <c r="BS175" s="258"/>
      <c r="BT175" s="257"/>
      <c r="BU175" s="258"/>
      <c r="BV175" s="257"/>
      <c r="BW175" s="258"/>
      <c r="BX175" s="257"/>
      <c r="BY175" s="258"/>
      <c r="BZ175" s="257"/>
      <c r="CA175" s="258"/>
      <c r="CB175" s="257"/>
      <c r="CC175" s="258"/>
      <c r="CD175" s="257"/>
      <c r="CE175" s="258"/>
      <c r="CF175" s="257"/>
      <c r="CG175" s="258"/>
      <c r="CH175" s="257"/>
      <c r="CI175" s="258"/>
      <c r="CJ175" s="257"/>
      <c r="CK175" s="258"/>
      <c r="CL175" s="257"/>
      <c r="CM175" s="258"/>
      <c r="CN175" s="257"/>
      <c r="CO175" s="258"/>
      <c r="CP175" s="257"/>
      <c r="CQ175" s="258"/>
      <c r="CR175" s="257"/>
      <c r="CS175" s="258"/>
      <c r="CT175" s="257"/>
      <c r="CU175" s="258"/>
      <c r="CV175" s="257"/>
      <c r="CW175" s="258"/>
      <c r="CX175" s="257"/>
      <c r="CY175" s="258"/>
      <c r="CZ175" s="257"/>
      <c r="DA175" s="258"/>
      <c r="DB175" s="257"/>
      <c r="DC175" s="258"/>
      <c r="DD175" s="257"/>
      <c r="DE175" s="258"/>
      <c r="DF175" s="257"/>
      <c r="DG175" s="258"/>
      <c r="DH175" s="257"/>
      <c r="DI175" s="258"/>
      <c r="DJ175" s="257"/>
      <c r="DK175" s="258"/>
      <c r="DL175" s="257"/>
      <c r="DM175" s="258"/>
      <c r="DN175" s="257"/>
      <c r="DO175" s="258"/>
      <c r="DP175" s="257"/>
      <c r="DQ175" s="258"/>
      <c r="DR175" s="257"/>
      <c r="DS175" s="258"/>
      <c r="DT175" s="257"/>
      <c r="DU175" s="258"/>
      <c r="DV175" s="257"/>
      <c r="DW175" s="258"/>
      <c r="DX175" s="257"/>
      <c r="DY175" s="258"/>
      <c r="DZ175" s="257"/>
      <c r="EA175" s="258"/>
      <c r="EB175" s="257"/>
      <c r="EC175" s="258"/>
      <c r="ED175" s="258" t="s">
        <v>196</v>
      </c>
      <c r="EE175" s="257"/>
      <c r="EF175" s="258"/>
      <c r="EG175" s="257"/>
      <c r="EH175" s="258"/>
      <c r="EI175" s="257"/>
      <c r="EJ175" s="258"/>
      <c r="EK175" s="257"/>
      <c r="EL175" s="258" t="s">
        <v>196</v>
      </c>
      <c r="EM175" s="257"/>
      <c r="EN175" s="258"/>
      <c r="EO175" s="257" t="s">
        <v>196</v>
      </c>
      <c r="EP175" s="257" t="s">
        <v>196</v>
      </c>
      <c r="EQ175" s="257" t="s">
        <v>196</v>
      </c>
      <c r="ER175" s="257" t="s">
        <v>196</v>
      </c>
      <c r="ES175" s="257"/>
      <c r="ET175" s="258" t="s">
        <v>196</v>
      </c>
      <c r="EU175" s="257"/>
      <c r="EV175" s="258"/>
      <c r="EW175" s="257"/>
      <c r="EX175" s="258"/>
      <c r="EY175" s="257"/>
      <c r="EZ175" s="258"/>
      <c r="FA175" s="257"/>
      <c r="FB175" s="258"/>
      <c r="FC175" s="257"/>
      <c r="FD175" s="258"/>
      <c r="FE175" s="257"/>
      <c r="FF175" s="258"/>
      <c r="FG175" s="257"/>
      <c r="FH175" s="258"/>
      <c r="FI175" s="257"/>
      <c r="FJ175" s="258"/>
      <c r="FK175" s="257"/>
      <c r="FL175" s="258"/>
      <c r="FM175" s="257"/>
      <c r="FN175" s="258"/>
      <c r="FO175" s="257"/>
      <c r="FP175" s="258"/>
      <c r="FQ175" s="257"/>
      <c r="FR175" s="258"/>
      <c r="FS175" s="257"/>
      <c r="FT175" s="258"/>
      <c r="FU175" s="257"/>
      <c r="FV175" s="258"/>
      <c r="FW175" s="257"/>
      <c r="FX175" s="258"/>
      <c r="FY175" s="257"/>
      <c r="FZ175" s="258"/>
      <c r="GA175" s="257"/>
      <c r="GB175" s="258"/>
      <c r="GC175" s="257"/>
      <c r="GD175" s="258"/>
      <c r="GE175" s="257"/>
      <c r="GF175" s="258"/>
      <c r="GG175" s="257"/>
      <c r="GH175" s="258"/>
      <c r="GI175" s="257"/>
      <c r="GJ175" s="258"/>
      <c r="GK175" s="257"/>
      <c r="GL175" s="258"/>
      <c r="GM175" s="257"/>
      <c r="GN175" s="257"/>
      <c r="GO175" s="257"/>
      <c r="GP175" s="258"/>
      <c r="GQ175" s="257"/>
      <c r="GR175" s="258"/>
      <c r="GS175" s="257"/>
      <c r="GT175" s="258"/>
      <c r="GU175" s="257"/>
      <c r="GV175" s="258"/>
      <c r="GW175" s="257"/>
      <c r="GX175" s="258"/>
      <c r="GY175" s="257"/>
      <c r="GZ175" s="258"/>
      <c r="HA175" s="257"/>
      <c r="HB175" s="258"/>
      <c r="HC175" s="257"/>
      <c r="HD175" s="258"/>
      <c r="HE175" s="257"/>
      <c r="HF175" s="258"/>
      <c r="HG175" s="257"/>
      <c r="HH175" s="258"/>
      <c r="HI175" s="257"/>
      <c r="HJ175" s="258"/>
      <c r="HK175" s="257"/>
      <c r="HL175" s="258"/>
      <c r="HM175" s="257"/>
      <c r="HN175" s="258"/>
      <c r="HO175" s="257"/>
      <c r="HP175" s="258"/>
      <c r="HQ175" s="257"/>
      <c r="HR175" s="258"/>
      <c r="HS175" s="257"/>
      <c r="HT175" s="258"/>
      <c r="HU175" s="257"/>
      <c r="HV175" s="258"/>
      <c r="HW175" s="257"/>
      <c r="HX175" s="258"/>
      <c r="HY175" s="257"/>
      <c r="HZ175" s="258" t="s">
        <v>195</v>
      </c>
      <c r="IA175" s="257"/>
      <c r="IB175" s="258"/>
      <c r="IE175" s="303">
        <f t="shared" si="8"/>
        <v>16</v>
      </c>
      <c r="IF175" s="303">
        <f t="shared" si="9"/>
        <v>15</v>
      </c>
      <c r="IG175" s="303">
        <f t="shared" si="10"/>
        <v>1</v>
      </c>
      <c r="IH175" s="303">
        <f t="shared" si="11"/>
        <v>0</v>
      </c>
    </row>
    <row r="176" spans="1:242" s="30" customFormat="1" x14ac:dyDescent="0.2">
      <c r="A176" s="143">
        <v>443</v>
      </c>
      <c r="B176" s="143" t="s">
        <v>2842</v>
      </c>
      <c r="C176" s="143"/>
      <c r="D176" s="143"/>
      <c r="E176" s="244"/>
      <c r="F176" s="259" t="s">
        <v>196</v>
      </c>
      <c r="G176" s="260" t="s">
        <v>196</v>
      </c>
      <c r="H176" s="259" t="s">
        <v>196</v>
      </c>
      <c r="I176" s="260" t="s">
        <v>196</v>
      </c>
      <c r="J176" s="259" t="s">
        <v>196</v>
      </c>
      <c r="K176" s="260" t="s">
        <v>196</v>
      </c>
      <c r="L176" s="259" t="s">
        <v>196</v>
      </c>
      <c r="M176" s="260" t="s">
        <v>196</v>
      </c>
      <c r="N176" s="257"/>
      <c r="O176" s="258"/>
      <c r="P176" s="257"/>
      <c r="Q176" s="258"/>
      <c r="R176" s="257"/>
      <c r="S176" s="258"/>
      <c r="T176" s="257"/>
      <c r="U176" s="258"/>
      <c r="V176" s="257"/>
      <c r="W176" s="258"/>
      <c r="X176" s="257"/>
      <c r="Y176" s="258"/>
      <c r="Z176" s="257"/>
      <c r="AA176" s="258"/>
      <c r="AB176" s="257"/>
      <c r="AC176" s="258"/>
      <c r="AD176" s="257"/>
      <c r="AE176" s="258"/>
      <c r="AF176" s="257"/>
      <c r="AG176" s="258"/>
      <c r="AH176" s="257"/>
      <c r="AI176" s="258"/>
      <c r="AJ176" s="257"/>
      <c r="AK176" s="258"/>
      <c r="AL176" s="257"/>
      <c r="AM176" s="258"/>
      <c r="AN176" s="257"/>
      <c r="AO176" s="258"/>
      <c r="AP176" s="257"/>
      <c r="AQ176" s="258"/>
      <c r="AR176" s="257"/>
      <c r="AS176" s="258"/>
      <c r="AT176" s="257"/>
      <c r="AU176" s="258"/>
      <c r="AV176" s="257"/>
      <c r="AW176" s="258"/>
      <c r="AX176" s="257"/>
      <c r="AY176" s="258"/>
      <c r="AZ176" s="257"/>
      <c r="BA176" s="258"/>
      <c r="BB176" s="257"/>
      <c r="BC176" s="258"/>
      <c r="BD176" s="257"/>
      <c r="BE176" s="258"/>
      <c r="BF176" s="257"/>
      <c r="BG176" s="258"/>
      <c r="BH176" s="257"/>
      <c r="BI176" s="258"/>
      <c r="BJ176" s="257"/>
      <c r="BK176" s="258"/>
      <c r="BL176" s="257"/>
      <c r="BM176" s="258"/>
      <c r="BN176" s="257"/>
      <c r="BO176" s="258"/>
      <c r="BP176" s="257"/>
      <c r="BQ176" s="258"/>
      <c r="BR176" s="257"/>
      <c r="BS176" s="258"/>
      <c r="BT176" s="257"/>
      <c r="BU176" s="258"/>
      <c r="BV176" s="257"/>
      <c r="BW176" s="258"/>
      <c r="BX176" s="257"/>
      <c r="BY176" s="258"/>
      <c r="BZ176" s="257"/>
      <c r="CA176" s="258"/>
      <c r="CB176" s="257"/>
      <c r="CC176" s="258"/>
      <c r="CD176" s="257"/>
      <c r="CE176" s="258"/>
      <c r="CF176" s="257"/>
      <c r="CG176" s="258"/>
      <c r="CH176" s="257"/>
      <c r="CI176" s="258"/>
      <c r="CJ176" s="257"/>
      <c r="CK176" s="258"/>
      <c r="CL176" s="257"/>
      <c r="CM176" s="258"/>
      <c r="CN176" s="257"/>
      <c r="CO176" s="258"/>
      <c r="CP176" s="257"/>
      <c r="CQ176" s="258"/>
      <c r="CR176" s="257"/>
      <c r="CS176" s="258"/>
      <c r="CT176" s="257"/>
      <c r="CU176" s="258"/>
      <c r="CV176" s="257"/>
      <c r="CW176" s="258"/>
      <c r="CX176" s="257"/>
      <c r="CY176" s="258"/>
      <c r="CZ176" s="257"/>
      <c r="DA176" s="258"/>
      <c r="DB176" s="257"/>
      <c r="DC176" s="258"/>
      <c r="DD176" s="257"/>
      <c r="DE176" s="258"/>
      <c r="DF176" s="257"/>
      <c r="DG176" s="258"/>
      <c r="DH176" s="257"/>
      <c r="DI176" s="258"/>
      <c r="DJ176" s="257"/>
      <c r="DK176" s="258"/>
      <c r="DL176" s="257"/>
      <c r="DM176" s="258"/>
      <c r="DN176" s="257"/>
      <c r="DO176" s="258"/>
      <c r="DP176" s="257"/>
      <c r="DQ176" s="258"/>
      <c r="DR176" s="257"/>
      <c r="DS176" s="258"/>
      <c r="DT176" s="257"/>
      <c r="DU176" s="258"/>
      <c r="DV176" s="257"/>
      <c r="DW176" s="258"/>
      <c r="DX176" s="257"/>
      <c r="DY176" s="258"/>
      <c r="DZ176" s="257"/>
      <c r="EA176" s="258"/>
      <c r="EB176" s="257"/>
      <c r="EC176" s="258"/>
      <c r="ED176" s="258" t="s">
        <v>196</v>
      </c>
      <c r="EE176" s="257"/>
      <c r="EF176" s="258"/>
      <c r="EG176" s="257"/>
      <c r="EH176" s="258"/>
      <c r="EI176" s="257"/>
      <c r="EJ176" s="258"/>
      <c r="EK176" s="257"/>
      <c r="EL176" s="258" t="s">
        <v>196</v>
      </c>
      <c r="EM176" s="257"/>
      <c r="EN176" s="258"/>
      <c r="EO176" s="257" t="s">
        <v>196</v>
      </c>
      <c r="EP176" s="257" t="s">
        <v>196</v>
      </c>
      <c r="EQ176" s="257" t="s">
        <v>196</v>
      </c>
      <c r="ER176" s="257" t="s">
        <v>196</v>
      </c>
      <c r="ES176" s="257"/>
      <c r="ET176" s="258" t="s">
        <v>196</v>
      </c>
      <c r="EU176" s="257"/>
      <c r="EV176" s="258"/>
      <c r="EW176" s="257"/>
      <c r="EX176" s="258"/>
      <c r="EY176" s="257"/>
      <c r="EZ176" s="258"/>
      <c r="FA176" s="257"/>
      <c r="FB176" s="258"/>
      <c r="FC176" s="257"/>
      <c r="FD176" s="258"/>
      <c r="FE176" s="257"/>
      <c r="FF176" s="258"/>
      <c r="FG176" s="257"/>
      <c r="FH176" s="258"/>
      <c r="FI176" s="257"/>
      <c r="FJ176" s="258"/>
      <c r="FK176" s="257"/>
      <c r="FL176" s="258"/>
      <c r="FM176" s="257"/>
      <c r="FN176" s="258"/>
      <c r="FO176" s="257"/>
      <c r="FP176" s="258"/>
      <c r="FQ176" s="257"/>
      <c r="FR176" s="258"/>
      <c r="FS176" s="257"/>
      <c r="FT176" s="258"/>
      <c r="FU176" s="257"/>
      <c r="FV176" s="258"/>
      <c r="FW176" s="257"/>
      <c r="FX176" s="258"/>
      <c r="FY176" s="257"/>
      <c r="FZ176" s="258"/>
      <c r="GA176" s="257"/>
      <c r="GB176" s="258"/>
      <c r="GC176" s="257"/>
      <c r="GD176" s="258"/>
      <c r="GE176" s="257"/>
      <c r="GF176" s="258"/>
      <c r="GG176" s="257"/>
      <c r="GH176" s="258"/>
      <c r="GI176" s="257"/>
      <c r="GJ176" s="258"/>
      <c r="GK176" s="257"/>
      <c r="GL176" s="258"/>
      <c r="GM176" s="257"/>
      <c r="GN176" s="257"/>
      <c r="GO176" s="257"/>
      <c r="GP176" s="258"/>
      <c r="GQ176" s="257"/>
      <c r="GR176" s="258"/>
      <c r="GS176" s="257"/>
      <c r="GT176" s="258"/>
      <c r="GU176" s="257"/>
      <c r="GV176" s="258"/>
      <c r="GW176" s="257"/>
      <c r="GX176" s="258"/>
      <c r="GY176" s="257"/>
      <c r="GZ176" s="258"/>
      <c r="HA176" s="257"/>
      <c r="HB176" s="258"/>
      <c r="HC176" s="257"/>
      <c r="HD176" s="258"/>
      <c r="HE176" s="257"/>
      <c r="HF176" s="258"/>
      <c r="HG176" s="257"/>
      <c r="HH176" s="258"/>
      <c r="HI176" s="257"/>
      <c r="HJ176" s="258"/>
      <c r="HK176" s="257"/>
      <c r="HL176" s="258"/>
      <c r="HM176" s="257"/>
      <c r="HN176" s="258"/>
      <c r="HO176" s="257"/>
      <c r="HP176" s="258"/>
      <c r="HQ176" s="257"/>
      <c r="HR176" s="258"/>
      <c r="HS176" s="257"/>
      <c r="HT176" s="258"/>
      <c r="HU176" s="257"/>
      <c r="HV176" s="258"/>
      <c r="HW176" s="257"/>
      <c r="HX176" s="258"/>
      <c r="HY176" s="257"/>
      <c r="HZ176" s="258" t="s">
        <v>195</v>
      </c>
      <c r="IA176" s="257"/>
      <c r="IB176" s="258"/>
      <c r="IE176" s="303">
        <f t="shared" si="8"/>
        <v>16</v>
      </c>
      <c r="IF176" s="303">
        <f t="shared" si="9"/>
        <v>15</v>
      </c>
      <c r="IG176" s="303">
        <f t="shared" si="10"/>
        <v>1</v>
      </c>
      <c r="IH176" s="303">
        <f t="shared" si="11"/>
        <v>0</v>
      </c>
    </row>
    <row r="177" spans="1:242" s="30" customFormat="1" x14ac:dyDescent="0.2">
      <c r="A177" s="143">
        <v>444</v>
      </c>
      <c r="B177" s="143" t="s">
        <v>2843</v>
      </c>
      <c r="C177" s="143"/>
      <c r="D177" s="143"/>
      <c r="E177" s="244"/>
      <c r="F177" s="259" t="s">
        <v>196</v>
      </c>
      <c r="G177" s="260" t="s">
        <v>196</v>
      </c>
      <c r="H177" s="259" t="s">
        <v>196</v>
      </c>
      <c r="I177" s="260" t="s">
        <v>196</v>
      </c>
      <c r="J177" s="259" t="s">
        <v>196</v>
      </c>
      <c r="K177" s="260" t="s">
        <v>196</v>
      </c>
      <c r="L177" s="259" t="s">
        <v>196</v>
      </c>
      <c r="M177" s="260" t="s">
        <v>196</v>
      </c>
      <c r="N177" s="257"/>
      <c r="O177" s="258"/>
      <c r="P177" s="257"/>
      <c r="Q177" s="258"/>
      <c r="R177" s="257"/>
      <c r="S177" s="258"/>
      <c r="T177" s="257"/>
      <c r="U177" s="258"/>
      <c r="V177" s="257"/>
      <c r="W177" s="258"/>
      <c r="X177" s="257"/>
      <c r="Y177" s="258"/>
      <c r="Z177" s="257"/>
      <c r="AA177" s="258"/>
      <c r="AB177" s="257"/>
      <c r="AC177" s="258"/>
      <c r="AD177" s="257"/>
      <c r="AE177" s="258"/>
      <c r="AF177" s="257"/>
      <c r="AG177" s="258"/>
      <c r="AH177" s="257"/>
      <c r="AI177" s="258"/>
      <c r="AJ177" s="257"/>
      <c r="AK177" s="258"/>
      <c r="AL177" s="257"/>
      <c r="AM177" s="258"/>
      <c r="AN177" s="257"/>
      <c r="AO177" s="258"/>
      <c r="AP177" s="257"/>
      <c r="AQ177" s="258"/>
      <c r="AR177" s="257"/>
      <c r="AS177" s="258"/>
      <c r="AT177" s="257"/>
      <c r="AU177" s="258"/>
      <c r="AV177" s="257"/>
      <c r="AW177" s="258"/>
      <c r="AX177" s="257"/>
      <c r="AY177" s="258"/>
      <c r="AZ177" s="257"/>
      <c r="BA177" s="258"/>
      <c r="BB177" s="257"/>
      <c r="BC177" s="258"/>
      <c r="BD177" s="257"/>
      <c r="BE177" s="258"/>
      <c r="BF177" s="257"/>
      <c r="BG177" s="258"/>
      <c r="BH177" s="257"/>
      <c r="BI177" s="258"/>
      <c r="BJ177" s="257"/>
      <c r="BK177" s="258"/>
      <c r="BL177" s="257"/>
      <c r="BM177" s="258"/>
      <c r="BN177" s="257"/>
      <c r="BO177" s="258"/>
      <c r="BP177" s="257"/>
      <c r="BQ177" s="258"/>
      <c r="BR177" s="257"/>
      <c r="BS177" s="258"/>
      <c r="BT177" s="257"/>
      <c r="BU177" s="258"/>
      <c r="BV177" s="257"/>
      <c r="BW177" s="258"/>
      <c r="BX177" s="257"/>
      <c r="BY177" s="258"/>
      <c r="BZ177" s="257"/>
      <c r="CA177" s="258"/>
      <c r="CB177" s="257"/>
      <c r="CC177" s="258"/>
      <c r="CD177" s="257"/>
      <c r="CE177" s="258"/>
      <c r="CF177" s="257"/>
      <c r="CG177" s="258"/>
      <c r="CH177" s="257"/>
      <c r="CI177" s="258"/>
      <c r="CJ177" s="257"/>
      <c r="CK177" s="258"/>
      <c r="CL177" s="257"/>
      <c r="CM177" s="258"/>
      <c r="CN177" s="257"/>
      <c r="CO177" s="258"/>
      <c r="CP177" s="257"/>
      <c r="CQ177" s="258"/>
      <c r="CR177" s="257"/>
      <c r="CS177" s="258"/>
      <c r="CT177" s="257"/>
      <c r="CU177" s="258"/>
      <c r="CV177" s="257"/>
      <c r="CW177" s="258"/>
      <c r="CX177" s="257"/>
      <c r="CY177" s="258"/>
      <c r="CZ177" s="257"/>
      <c r="DA177" s="258"/>
      <c r="DB177" s="257"/>
      <c r="DC177" s="258"/>
      <c r="DD177" s="257"/>
      <c r="DE177" s="258"/>
      <c r="DF177" s="257"/>
      <c r="DG177" s="258"/>
      <c r="DH177" s="257"/>
      <c r="DI177" s="258"/>
      <c r="DJ177" s="257"/>
      <c r="DK177" s="258"/>
      <c r="DL177" s="257"/>
      <c r="DM177" s="258"/>
      <c r="DN177" s="257"/>
      <c r="DO177" s="258"/>
      <c r="DP177" s="257"/>
      <c r="DQ177" s="258"/>
      <c r="DR177" s="257"/>
      <c r="DS177" s="258"/>
      <c r="DT177" s="257"/>
      <c r="DU177" s="258"/>
      <c r="DV177" s="257"/>
      <c r="DW177" s="258"/>
      <c r="DX177" s="257"/>
      <c r="DY177" s="258"/>
      <c r="DZ177" s="257"/>
      <c r="EA177" s="258"/>
      <c r="EB177" s="257"/>
      <c r="EC177" s="258"/>
      <c r="ED177" s="258" t="s">
        <v>196</v>
      </c>
      <c r="EE177" s="257"/>
      <c r="EF177" s="258"/>
      <c r="EG177" s="257"/>
      <c r="EH177" s="258"/>
      <c r="EI177" s="257"/>
      <c r="EJ177" s="258"/>
      <c r="EK177" s="257"/>
      <c r="EL177" s="258" t="s">
        <v>196</v>
      </c>
      <c r="EM177" s="257"/>
      <c r="EN177" s="258"/>
      <c r="EO177" s="257" t="s">
        <v>196</v>
      </c>
      <c r="EP177" s="257" t="s">
        <v>196</v>
      </c>
      <c r="EQ177" s="257" t="s">
        <v>196</v>
      </c>
      <c r="ER177" s="257" t="s">
        <v>196</v>
      </c>
      <c r="ES177" s="257"/>
      <c r="ET177" s="258" t="s">
        <v>196</v>
      </c>
      <c r="EU177" s="257"/>
      <c r="EV177" s="258"/>
      <c r="EW177" s="257"/>
      <c r="EX177" s="258"/>
      <c r="EY177" s="257"/>
      <c r="EZ177" s="258"/>
      <c r="FA177" s="257"/>
      <c r="FB177" s="258"/>
      <c r="FC177" s="257"/>
      <c r="FD177" s="258"/>
      <c r="FE177" s="257"/>
      <c r="FF177" s="258"/>
      <c r="FG177" s="257"/>
      <c r="FH177" s="258"/>
      <c r="FI177" s="257"/>
      <c r="FJ177" s="258"/>
      <c r="FK177" s="257"/>
      <c r="FL177" s="258"/>
      <c r="FM177" s="257"/>
      <c r="FN177" s="258"/>
      <c r="FO177" s="257"/>
      <c r="FP177" s="258"/>
      <c r="FQ177" s="257"/>
      <c r="FR177" s="258"/>
      <c r="FS177" s="257"/>
      <c r="FT177" s="258"/>
      <c r="FU177" s="257"/>
      <c r="FV177" s="258"/>
      <c r="FW177" s="257"/>
      <c r="FX177" s="258"/>
      <c r="FY177" s="257"/>
      <c r="FZ177" s="258"/>
      <c r="GA177" s="257"/>
      <c r="GB177" s="258"/>
      <c r="GC177" s="257"/>
      <c r="GD177" s="258"/>
      <c r="GE177" s="257"/>
      <c r="GF177" s="258"/>
      <c r="GG177" s="257"/>
      <c r="GH177" s="258"/>
      <c r="GI177" s="257"/>
      <c r="GJ177" s="258"/>
      <c r="GK177" s="257"/>
      <c r="GL177" s="258"/>
      <c r="GM177" s="257"/>
      <c r="GN177" s="257"/>
      <c r="GO177" s="257"/>
      <c r="GP177" s="258"/>
      <c r="GQ177" s="257"/>
      <c r="GR177" s="258"/>
      <c r="GS177" s="257"/>
      <c r="GT177" s="258"/>
      <c r="GU177" s="257"/>
      <c r="GV177" s="258"/>
      <c r="GW177" s="257"/>
      <c r="GX177" s="258"/>
      <c r="GY177" s="257"/>
      <c r="GZ177" s="258"/>
      <c r="HA177" s="257"/>
      <c r="HB177" s="258"/>
      <c r="HC177" s="257"/>
      <c r="HD177" s="258"/>
      <c r="HE177" s="257"/>
      <c r="HF177" s="258"/>
      <c r="HG177" s="257"/>
      <c r="HH177" s="258"/>
      <c r="HI177" s="257"/>
      <c r="HJ177" s="258"/>
      <c r="HK177" s="257"/>
      <c r="HL177" s="258"/>
      <c r="HM177" s="257"/>
      <c r="HN177" s="258"/>
      <c r="HO177" s="257"/>
      <c r="HP177" s="258"/>
      <c r="HQ177" s="257"/>
      <c r="HR177" s="258"/>
      <c r="HS177" s="257"/>
      <c r="HT177" s="258"/>
      <c r="HU177" s="257"/>
      <c r="HV177" s="258"/>
      <c r="HW177" s="257"/>
      <c r="HX177" s="258"/>
      <c r="HY177" s="257"/>
      <c r="HZ177" s="258" t="s">
        <v>195</v>
      </c>
      <c r="IA177" s="257"/>
      <c r="IB177" s="258"/>
      <c r="IE177" s="303">
        <f t="shared" si="8"/>
        <v>16</v>
      </c>
      <c r="IF177" s="303">
        <f t="shared" si="9"/>
        <v>15</v>
      </c>
      <c r="IG177" s="303">
        <f t="shared" si="10"/>
        <v>1</v>
      </c>
      <c r="IH177" s="303">
        <f t="shared" si="11"/>
        <v>0</v>
      </c>
    </row>
    <row r="178" spans="1:242" s="30" customFormat="1" x14ac:dyDescent="0.2">
      <c r="A178" s="143">
        <v>445</v>
      </c>
      <c r="B178" s="143" t="s">
        <v>2844</v>
      </c>
      <c r="C178" s="143"/>
      <c r="D178" s="143"/>
      <c r="E178" s="244"/>
      <c r="F178" s="259" t="s">
        <v>196</v>
      </c>
      <c r="G178" s="260" t="s">
        <v>196</v>
      </c>
      <c r="H178" s="259" t="s">
        <v>196</v>
      </c>
      <c r="I178" s="260" t="s">
        <v>196</v>
      </c>
      <c r="J178" s="259" t="s">
        <v>196</v>
      </c>
      <c r="K178" s="260" t="s">
        <v>196</v>
      </c>
      <c r="L178" s="259" t="s">
        <v>196</v>
      </c>
      <c r="M178" s="260" t="s">
        <v>196</v>
      </c>
      <c r="N178" s="257"/>
      <c r="O178" s="258"/>
      <c r="P178" s="257"/>
      <c r="Q178" s="258"/>
      <c r="R178" s="257"/>
      <c r="S178" s="258"/>
      <c r="T178" s="257"/>
      <c r="U178" s="258"/>
      <c r="V178" s="257"/>
      <c r="W178" s="258"/>
      <c r="X178" s="257"/>
      <c r="Y178" s="258"/>
      <c r="Z178" s="257"/>
      <c r="AA178" s="258"/>
      <c r="AB178" s="257"/>
      <c r="AC178" s="258"/>
      <c r="AD178" s="257"/>
      <c r="AE178" s="258"/>
      <c r="AF178" s="257"/>
      <c r="AG178" s="258"/>
      <c r="AH178" s="257"/>
      <c r="AI178" s="258"/>
      <c r="AJ178" s="257"/>
      <c r="AK178" s="258"/>
      <c r="AL178" s="257"/>
      <c r="AM178" s="258"/>
      <c r="AN178" s="257"/>
      <c r="AO178" s="258"/>
      <c r="AP178" s="257"/>
      <c r="AQ178" s="258"/>
      <c r="AR178" s="257"/>
      <c r="AS178" s="258"/>
      <c r="AT178" s="257"/>
      <c r="AU178" s="258"/>
      <c r="AV178" s="257"/>
      <c r="AW178" s="258"/>
      <c r="AX178" s="257"/>
      <c r="AY178" s="258"/>
      <c r="AZ178" s="257"/>
      <c r="BA178" s="258"/>
      <c r="BB178" s="257"/>
      <c r="BC178" s="258"/>
      <c r="BD178" s="257"/>
      <c r="BE178" s="258"/>
      <c r="BF178" s="257"/>
      <c r="BG178" s="258"/>
      <c r="BH178" s="257"/>
      <c r="BI178" s="258"/>
      <c r="BJ178" s="257"/>
      <c r="BK178" s="258"/>
      <c r="BL178" s="257"/>
      <c r="BM178" s="258"/>
      <c r="BN178" s="257"/>
      <c r="BO178" s="258"/>
      <c r="BP178" s="257"/>
      <c r="BQ178" s="258"/>
      <c r="BR178" s="257"/>
      <c r="BS178" s="258"/>
      <c r="BT178" s="257"/>
      <c r="BU178" s="258"/>
      <c r="BV178" s="257"/>
      <c r="BW178" s="258"/>
      <c r="BX178" s="257"/>
      <c r="BY178" s="258"/>
      <c r="BZ178" s="257"/>
      <c r="CA178" s="258"/>
      <c r="CB178" s="257"/>
      <c r="CC178" s="258"/>
      <c r="CD178" s="257"/>
      <c r="CE178" s="258"/>
      <c r="CF178" s="257"/>
      <c r="CG178" s="258"/>
      <c r="CH178" s="257"/>
      <c r="CI178" s="258"/>
      <c r="CJ178" s="257"/>
      <c r="CK178" s="258"/>
      <c r="CL178" s="257"/>
      <c r="CM178" s="258"/>
      <c r="CN178" s="257"/>
      <c r="CO178" s="258"/>
      <c r="CP178" s="257"/>
      <c r="CQ178" s="258"/>
      <c r="CR178" s="257"/>
      <c r="CS178" s="258"/>
      <c r="CT178" s="257"/>
      <c r="CU178" s="258"/>
      <c r="CV178" s="257"/>
      <c r="CW178" s="258"/>
      <c r="CX178" s="257"/>
      <c r="CY178" s="258"/>
      <c r="CZ178" s="257"/>
      <c r="DA178" s="258"/>
      <c r="DB178" s="257"/>
      <c r="DC178" s="258"/>
      <c r="DD178" s="257"/>
      <c r="DE178" s="258"/>
      <c r="DF178" s="257"/>
      <c r="DG178" s="258"/>
      <c r="DH178" s="257"/>
      <c r="DI178" s="258"/>
      <c r="DJ178" s="257"/>
      <c r="DK178" s="258"/>
      <c r="DL178" s="257"/>
      <c r="DM178" s="258"/>
      <c r="DN178" s="257"/>
      <c r="DO178" s="258"/>
      <c r="DP178" s="257"/>
      <c r="DQ178" s="258"/>
      <c r="DR178" s="257"/>
      <c r="DS178" s="258"/>
      <c r="DT178" s="257"/>
      <c r="DU178" s="258"/>
      <c r="DV178" s="257"/>
      <c r="DW178" s="258"/>
      <c r="DX178" s="257"/>
      <c r="DY178" s="258"/>
      <c r="DZ178" s="257"/>
      <c r="EA178" s="258"/>
      <c r="EB178" s="257"/>
      <c r="EC178" s="258"/>
      <c r="ED178" s="258" t="s">
        <v>196</v>
      </c>
      <c r="EE178" s="257"/>
      <c r="EF178" s="258"/>
      <c r="EG178" s="257"/>
      <c r="EH178" s="258"/>
      <c r="EI178" s="257"/>
      <c r="EJ178" s="258"/>
      <c r="EK178" s="257"/>
      <c r="EL178" s="258" t="s">
        <v>196</v>
      </c>
      <c r="EM178" s="257"/>
      <c r="EN178" s="258"/>
      <c r="EO178" s="257" t="s">
        <v>196</v>
      </c>
      <c r="EP178" s="257" t="s">
        <v>196</v>
      </c>
      <c r="EQ178" s="257" t="s">
        <v>196</v>
      </c>
      <c r="ER178" s="257" t="s">
        <v>196</v>
      </c>
      <c r="ES178" s="257"/>
      <c r="ET178" s="258" t="s">
        <v>196</v>
      </c>
      <c r="EU178" s="257"/>
      <c r="EV178" s="258"/>
      <c r="EW178" s="257"/>
      <c r="EX178" s="258"/>
      <c r="EY178" s="257"/>
      <c r="EZ178" s="258"/>
      <c r="FA178" s="257"/>
      <c r="FB178" s="258"/>
      <c r="FC178" s="257"/>
      <c r="FD178" s="258"/>
      <c r="FE178" s="257"/>
      <c r="FF178" s="258"/>
      <c r="FG178" s="257"/>
      <c r="FH178" s="258"/>
      <c r="FI178" s="257"/>
      <c r="FJ178" s="258"/>
      <c r="FK178" s="257"/>
      <c r="FL178" s="258"/>
      <c r="FM178" s="257"/>
      <c r="FN178" s="258"/>
      <c r="FO178" s="257"/>
      <c r="FP178" s="258"/>
      <c r="FQ178" s="257"/>
      <c r="FR178" s="258"/>
      <c r="FS178" s="257"/>
      <c r="FT178" s="258"/>
      <c r="FU178" s="257"/>
      <c r="FV178" s="258"/>
      <c r="FW178" s="257"/>
      <c r="FX178" s="258"/>
      <c r="FY178" s="257"/>
      <c r="FZ178" s="258"/>
      <c r="GA178" s="257"/>
      <c r="GB178" s="258"/>
      <c r="GC178" s="257"/>
      <c r="GD178" s="258"/>
      <c r="GE178" s="257"/>
      <c r="GF178" s="258"/>
      <c r="GG178" s="257"/>
      <c r="GH178" s="258"/>
      <c r="GI178" s="257"/>
      <c r="GJ178" s="258"/>
      <c r="GK178" s="257"/>
      <c r="GL178" s="258"/>
      <c r="GM178" s="257"/>
      <c r="GN178" s="257"/>
      <c r="GO178" s="257"/>
      <c r="GP178" s="258"/>
      <c r="GQ178" s="257"/>
      <c r="GR178" s="258"/>
      <c r="GS178" s="257"/>
      <c r="GT178" s="258"/>
      <c r="GU178" s="257"/>
      <c r="GV178" s="258"/>
      <c r="GW178" s="257"/>
      <c r="GX178" s="258"/>
      <c r="GY178" s="257"/>
      <c r="GZ178" s="258"/>
      <c r="HA178" s="257"/>
      <c r="HB178" s="258"/>
      <c r="HC178" s="257"/>
      <c r="HD178" s="258"/>
      <c r="HE178" s="257"/>
      <c r="HF178" s="258"/>
      <c r="HG178" s="257"/>
      <c r="HH178" s="258"/>
      <c r="HI178" s="257"/>
      <c r="HJ178" s="258"/>
      <c r="HK178" s="257"/>
      <c r="HL178" s="258"/>
      <c r="HM178" s="257"/>
      <c r="HN178" s="258"/>
      <c r="HO178" s="257"/>
      <c r="HP178" s="258"/>
      <c r="HQ178" s="257"/>
      <c r="HR178" s="258"/>
      <c r="HS178" s="257"/>
      <c r="HT178" s="258"/>
      <c r="HU178" s="257"/>
      <c r="HV178" s="258"/>
      <c r="HW178" s="257"/>
      <c r="HX178" s="258"/>
      <c r="HY178" s="257"/>
      <c r="HZ178" s="258" t="s">
        <v>195</v>
      </c>
      <c r="IA178" s="257"/>
      <c r="IB178" s="258"/>
      <c r="IE178" s="303">
        <f t="shared" si="8"/>
        <v>16</v>
      </c>
      <c r="IF178" s="303">
        <f t="shared" si="9"/>
        <v>15</v>
      </c>
      <c r="IG178" s="303">
        <f t="shared" si="10"/>
        <v>1</v>
      </c>
      <c r="IH178" s="303">
        <f t="shared" si="11"/>
        <v>0</v>
      </c>
    </row>
    <row r="179" spans="1:242" s="30" customFormat="1" x14ac:dyDescent="0.2">
      <c r="A179" s="143">
        <v>446</v>
      </c>
      <c r="B179" s="143" t="s">
        <v>2845</v>
      </c>
      <c r="C179" s="143"/>
      <c r="D179" s="143"/>
      <c r="E179" s="244"/>
      <c r="F179" s="259" t="s">
        <v>196</v>
      </c>
      <c r="G179" s="260" t="s">
        <v>196</v>
      </c>
      <c r="H179" s="259" t="s">
        <v>196</v>
      </c>
      <c r="I179" s="260" t="s">
        <v>196</v>
      </c>
      <c r="J179" s="259" t="s">
        <v>196</v>
      </c>
      <c r="K179" s="260" t="s">
        <v>196</v>
      </c>
      <c r="L179" s="259" t="s">
        <v>196</v>
      </c>
      <c r="M179" s="260" t="s">
        <v>196</v>
      </c>
      <c r="N179" s="257"/>
      <c r="O179" s="258"/>
      <c r="P179" s="257"/>
      <c r="Q179" s="258"/>
      <c r="R179" s="257"/>
      <c r="S179" s="258"/>
      <c r="T179" s="257"/>
      <c r="U179" s="258"/>
      <c r="V179" s="257"/>
      <c r="W179" s="258"/>
      <c r="X179" s="257"/>
      <c r="Y179" s="258"/>
      <c r="Z179" s="257"/>
      <c r="AA179" s="258"/>
      <c r="AB179" s="257"/>
      <c r="AC179" s="258"/>
      <c r="AD179" s="257"/>
      <c r="AE179" s="258"/>
      <c r="AF179" s="257"/>
      <c r="AG179" s="258"/>
      <c r="AH179" s="257"/>
      <c r="AI179" s="258"/>
      <c r="AJ179" s="257"/>
      <c r="AK179" s="258"/>
      <c r="AL179" s="257"/>
      <c r="AM179" s="258"/>
      <c r="AN179" s="257"/>
      <c r="AO179" s="258"/>
      <c r="AP179" s="257"/>
      <c r="AQ179" s="258"/>
      <c r="AR179" s="257"/>
      <c r="AS179" s="258"/>
      <c r="AT179" s="257"/>
      <c r="AU179" s="258"/>
      <c r="AV179" s="257"/>
      <c r="AW179" s="258"/>
      <c r="AX179" s="257"/>
      <c r="AY179" s="258"/>
      <c r="AZ179" s="257"/>
      <c r="BA179" s="258"/>
      <c r="BB179" s="257"/>
      <c r="BC179" s="258"/>
      <c r="BD179" s="257"/>
      <c r="BE179" s="258"/>
      <c r="BF179" s="257"/>
      <c r="BG179" s="258"/>
      <c r="BH179" s="257"/>
      <c r="BI179" s="258"/>
      <c r="BJ179" s="257"/>
      <c r="BK179" s="258"/>
      <c r="BL179" s="257"/>
      <c r="BM179" s="258"/>
      <c r="BN179" s="257"/>
      <c r="BO179" s="258"/>
      <c r="BP179" s="257"/>
      <c r="BQ179" s="258"/>
      <c r="BR179" s="257"/>
      <c r="BS179" s="258"/>
      <c r="BT179" s="257"/>
      <c r="BU179" s="258"/>
      <c r="BV179" s="257"/>
      <c r="BW179" s="258"/>
      <c r="BX179" s="257"/>
      <c r="BY179" s="258"/>
      <c r="BZ179" s="257"/>
      <c r="CA179" s="258"/>
      <c r="CB179" s="257"/>
      <c r="CC179" s="258"/>
      <c r="CD179" s="257"/>
      <c r="CE179" s="258"/>
      <c r="CF179" s="257"/>
      <c r="CG179" s="258"/>
      <c r="CH179" s="257"/>
      <c r="CI179" s="258"/>
      <c r="CJ179" s="257"/>
      <c r="CK179" s="258"/>
      <c r="CL179" s="257"/>
      <c r="CM179" s="258"/>
      <c r="CN179" s="257"/>
      <c r="CO179" s="258"/>
      <c r="CP179" s="257"/>
      <c r="CQ179" s="258"/>
      <c r="CR179" s="257"/>
      <c r="CS179" s="258"/>
      <c r="CT179" s="257"/>
      <c r="CU179" s="258"/>
      <c r="CV179" s="257"/>
      <c r="CW179" s="258"/>
      <c r="CX179" s="257"/>
      <c r="CY179" s="258"/>
      <c r="CZ179" s="257"/>
      <c r="DA179" s="258"/>
      <c r="DB179" s="257"/>
      <c r="DC179" s="258"/>
      <c r="DD179" s="257"/>
      <c r="DE179" s="258"/>
      <c r="DF179" s="257"/>
      <c r="DG179" s="258"/>
      <c r="DH179" s="257"/>
      <c r="DI179" s="258"/>
      <c r="DJ179" s="257"/>
      <c r="DK179" s="258"/>
      <c r="DL179" s="257"/>
      <c r="DM179" s="258"/>
      <c r="DN179" s="257"/>
      <c r="DO179" s="258"/>
      <c r="DP179" s="257"/>
      <c r="DQ179" s="258"/>
      <c r="DR179" s="257"/>
      <c r="DS179" s="258"/>
      <c r="DT179" s="257"/>
      <c r="DU179" s="258"/>
      <c r="DV179" s="257"/>
      <c r="DW179" s="258"/>
      <c r="DX179" s="257"/>
      <c r="DY179" s="258"/>
      <c r="DZ179" s="257"/>
      <c r="EA179" s="258"/>
      <c r="EB179" s="257"/>
      <c r="EC179" s="258"/>
      <c r="ED179" s="258" t="s">
        <v>196</v>
      </c>
      <c r="EE179" s="257"/>
      <c r="EF179" s="258"/>
      <c r="EG179" s="257"/>
      <c r="EH179" s="258"/>
      <c r="EI179" s="257"/>
      <c r="EJ179" s="258"/>
      <c r="EK179" s="257"/>
      <c r="EL179" s="258" t="s">
        <v>196</v>
      </c>
      <c r="EM179" s="257"/>
      <c r="EN179" s="258"/>
      <c r="EO179" s="257" t="s">
        <v>196</v>
      </c>
      <c r="EP179" s="257" t="s">
        <v>196</v>
      </c>
      <c r="EQ179" s="257" t="s">
        <v>196</v>
      </c>
      <c r="ER179" s="257" t="s">
        <v>196</v>
      </c>
      <c r="ES179" s="257"/>
      <c r="ET179" s="258" t="s">
        <v>196</v>
      </c>
      <c r="EU179" s="257"/>
      <c r="EV179" s="258"/>
      <c r="EW179" s="257"/>
      <c r="EX179" s="258"/>
      <c r="EY179" s="257"/>
      <c r="EZ179" s="258"/>
      <c r="FA179" s="257"/>
      <c r="FB179" s="258"/>
      <c r="FC179" s="257"/>
      <c r="FD179" s="258"/>
      <c r="FE179" s="257"/>
      <c r="FF179" s="258"/>
      <c r="FG179" s="257"/>
      <c r="FH179" s="258"/>
      <c r="FI179" s="257"/>
      <c r="FJ179" s="258"/>
      <c r="FK179" s="257"/>
      <c r="FL179" s="258"/>
      <c r="FM179" s="257"/>
      <c r="FN179" s="258"/>
      <c r="FO179" s="257"/>
      <c r="FP179" s="258"/>
      <c r="FQ179" s="257"/>
      <c r="FR179" s="258"/>
      <c r="FS179" s="257"/>
      <c r="FT179" s="258"/>
      <c r="FU179" s="257"/>
      <c r="FV179" s="258"/>
      <c r="FW179" s="257"/>
      <c r="FX179" s="258"/>
      <c r="FY179" s="257"/>
      <c r="FZ179" s="258"/>
      <c r="GA179" s="257"/>
      <c r="GB179" s="258"/>
      <c r="GC179" s="257"/>
      <c r="GD179" s="258"/>
      <c r="GE179" s="257"/>
      <c r="GF179" s="258"/>
      <c r="GG179" s="257"/>
      <c r="GH179" s="258"/>
      <c r="GI179" s="257"/>
      <c r="GJ179" s="258"/>
      <c r="GK179" s="257"/>
      <c r="GL179" s="258"/>
      <c r="GM179" s="257"/>
      <c r="GN179" s="257"/>
      <c r="GO179" s="257"/>
      <c r="GP179" s="258"/>
      <c r="GQ179" s="257"/>
      <c r="GR179" s="258"/>
      <c r="GS179" s="257"/>
      <c r="GT179" s="258"/>
      <c r="GU179" s="257"/>
      <c r="GV179" s="258"/>
      <c r="GW179" s="257"/>
      <c r="GX179" s="258"/>
      <c r="GY179" s="257"/>
      <c r="GZ179" s="258"/>
      <c r="HA179" s="257"/>
      <c r="HB179" s="258"/>
      <c r="HC179" s="257"/>
      <c r="HD179" s="258"/>
      <c r="HE179" s="257"/>
      <c r="HF179" s="258"/>
      <c r="HG179" s="257"/>
      <c r="HH179" s="258"/>
      <c r="HI179" s="257"/>
      <c r="HJ179" s="258"/>
      <c r="HK179" s="257"/>
      <c r="HL179" s="258"/>
      <c r="HM179" s="257"/>
      <c r="HN179" s="258"/>
      <c r="HO179" s="257"/>
      <c r="HP179" s="258"/>
      <c r="HQ179" s="257"/>
      <c r="HR179" s="258"/>
      <c r="HS179" s="257"/>
      <c r="HT179" s="258"/>
      <c r="HU179" s="257"/>
      <c r="HV179" s="258"/>
      <c r="HW179" s="257"/>
      <c r="HX179" s="258"/>
      <c r="HY179" s="257"/>
      <c r="HZ179" s="258" t="s">
        <v>195</v>
      </c>
      <c r="IA179" s="257"/>
      <c r="IB179" s="258"/>
      <c r="IE179" s="303">
        <f t="shared" si="8"/>
        <v>16</v>
      </c>
      <c r="IF179" s="303">
        <f t="shared" si="9"/>
        <v>15</v>
      </c>
      <c r="IG179" s="303">
        <f t="shared" si="10"/>
        <v>1</v>
      </c>
      <c r="IH179" s="303">
        <f t="shared" si="11"/>
        <v>0</v>
      </c>
    </row>
    <row r="180" spans="1:242" s="30" customFormat="1" x14ac:dyDescent="0.2">
      <c r="A180" s="143">
        <v>447</v>
      </c>
      <c r="B180" s="143" t="s">
        <v>2846</v>
      </c>
      <c r="C180" s="143"/>
      <c r="D180" s="143"/>
      <c r="E180" s="244"/>
      <c r="F180" s="259" t="s">
        <v>196</v>
      </c>
      <c r="G180" s="260" t="s">
        <v>196</v>
      </c>
      <c r="H180" s="259" t="s">
        <v>196</v>
      </c>
      <c r="I180" s="260" t="s">
        <v>196</v>
      </c>
      <c r="J180" s="259" t="s">
        <v>196</v>
      </c>
      <c r="K180" s="260" t="s">
        <v>196</v>
      </c>
      <c r="L180" s="259" t="s">
        <v>196</v>
      </c>
      <c r="M180" s="260" t="s">
        <v>196</v>
      </c>
      <c r="N180" s="257"/>
      <c r="O180" s="258"/>
      <c r="P180" s="257"/>
      <c r="Q180" s="258"/>
      <c r="R180" s="257"/>
      <c r="S180" s="258"/>
      <c r="T180" s="257"/>
      <c r="U180" s="258"/>
      <c r="V180" s="257"/>
      <c r="W180" s="258"/>
      <c r="X180" s="257"/>
      <c r="Y180" s="258"/>
      <c r="Z180" s="257"/>
      <c r="AA180" s="258"/>
      <c r="AB180" s="257"/>
      <c r="AC180" s="258"/>
      <c r="AD180" s="257"/>
      <c r="AE180" s="258"/>
      <c r="AF180" s="257"/>
      <c r="AG180" s="258"/>
      <c r="AH180" s="257"/>
      <c r="AI180" s="258"/>
      <c r="AJ180" s="257"/>
      <c r="AK180" s="258"/>
      <c r="AL180" s="257"/>
      <c r="AM180" s="258"/>
      <c r="AN180" s="257"/>
      <c r="AO180" s="258"/>
      <c r="AP180" s="257"/>
      <c r="AQ180" s="258"/>
      <c r="AR180" s="257"/>
      <c r="AS180" s="258"/>
      <c r="AT180" s="257"/>
      <c r="AU180" s="258"/>
      <c r="AV180" s="257"/>
      <c r="AW180" s="258"/>
      <c r="AX180" s="257"/>
      <c r="AY180" s="258"/>
      <c r="AZ180" s="257"/>
      <c r="BA180" s="258"/>
      <c r="BB180" s="257"/>
      <c r="BC180" s="258"/>
      <c r="BD180" s="257"/>
      <c r="BE180" s="258"/>
      <c r="BF180" s="257"/>
      <c r="BG180" s="258"/>
      <c r="BH180" s="257"/>
      <c r="BI180" s="258"/>
      <c r="BJ180" s="257"/>
      <c r="BK180" s="258"/>
      <c r="BL180" s="257"/>
      <c r="BM180" s="258"/>
      <c r="BN180" s="257"/>
      <c r="BO180" s="258"/>
      <c r="BP180" s="257"/>
      <c r="BQ180" s="258"/>
      <c r="BR180" s="257"/>
      <c r="BS180" s="258"/>
      <c r="BT180" s="257"/>
      <c r="BU180" s="258"/>
      <c r="BV180" s="257"/>
      <c r="BW180" s="258"/>
      <c r="BX180" s="257"/>
      <c r="BY180" s="258"/>
      <c r="BZ180" s="257"/>
      <c r="CA180" s="258"/>
      <c r="CB180" s="257"/>
      <c r="CC180" s="258"/>
      <c r="CD180" s="257"/>
      <c r="CE180" s="258"/>
      <c r="CF180" s="257"/>
      <c r="CG180" s="258"/>
      <c r="CH180" s="257"/>
      <c r="CI180" s="258"/>
      <c r="CJ180" s="257"/>
      <c r="CK180" s="258"/>
      <c r="CL180" s="257"/>
      <c r="CM180" s="258"/>
      <c r="CN180" s="257"/>
      <c r="CO180" s="258"/>
      <c r="CP180" s="257"/>
      <c r="CQ180" s="258"/>
      <c r="CR180" s="257"/>
      <c r="CS180" s="258"/>
      <c r="CT180" s="257"/>
      <c r="CU180" s="258"/>
      <c r="CV180" s="257"/>
      <c r="CW180" s="258"/>
      <c r="CX180" s="257"/>
      <c r="CY180" s="258"/>
      <c r="CZ180" s="257"/>
      <c r="DA180" s="258"/>
      <c r="DB180" s="257"/>
      <c r="DC180" s="258"/>
      <c r="DD180" s="257"/>
      <c r="DE180" s="258"/>
      <c r="DF180" s="257"/>
      <c r="DG180" s="258"/>
      <c r="DH180" s="257"/>
      <c r="DI180" s="258"/>
      <c r="DJ180" s="257"/>
      <c r="DK180" s="258"/>
      <c r="DL180" s="257"/>
      <c r="DM180" s="258"/>
      <c r="DN180" s="257"/>
      <c r="DO180" s="258"/>
      <c r="DP180" s="257"/>
      <c r="DQ180" s="258"/>
      <c r="DR180" s="257"/>
      <c r="DS180" s="258"/>
      <c r="DT180" s="257"/>
      <c r="DU180" s="258"/>
      <c r="DV180" s="257"/>
      <c r="DW180" s="258"/>
      <c r="DX180" s="257"/>
      <c r="DY180" s="258"/>
      <c r="DZ180" s="257"/>
      <c r="EA180" s="258"/>
      <c r="EB180" s="257"/>
      <c r="EC180" s="258"/>
      <c r="ED180" s="258" t="s">
        <v>196</v>
      </c>
      <c r="EE180" s="257"/>
      <c r="EF180" s="258"/>
      <c r="EG180" s="257"/>
      <c r="EH180" s="258"/>
      <c r="EI180" s="257"/>
      <c r="EJ180" s="258"/>
      <c r="EK180" s="257"/>
      <c r="EL180" s="258" t="s">
        <v>196</v>
      </c>
      <c r="EM180" s="257"/>
      <c r="EN180" s="258"/>
      <c r="EO180" s="257" t="s">
        <v>196</v>
      </c>
      <c r="EP180" s="257" t="s">
        <v>196</v>
      </c>
      <c r="EQ180" s="257" t="s">
        <v>196</v>
      </c>
      <c r="ER180" s="257" t="s">
        <v>196</v>
      </c>
      <c r="ES180" s="257"/>
      <c r="ET180" s="258" t="s">
        <v>196</v>
      </c>
      <c r="EU180" s="257"/>
      <c r="EV180" s="258"/>
      <c r="EW180" s="257"/>
      <c r="EX180" s="258"/>
      <c r="EY180" s="257"/>
      <c r="EZ180" s="258"/>
      <c r="FA180" s="257"/>
      <c r="FB180" s="258"/>
      <c r="FC180" s="257"/>
      <c r="FD180" s="258"/>
      <c r="FE180" s="257"/>
      <c r="FF180" s="258"/>
      <c r="FG180" s="257"/>
      <c r="FH180" s="258"/>
      <c r="FI180" s="257"/>
      <c r="FJ180" s="258"/>
      <c r="FK180" s="257"/>
      <c r="FL180" s="258"/>
      <c r="FM180" s="257"/>
      <c r="FN180" s="258"/>
      <c r="FO180" s="257"/>
      <c r="FP180" s="258"/>
      <c r="FQ180" s="257"/>
      <c r="FR180" s="258"/>
      <c r="FS180" s="257"/>
      <c r="FT180" s="258"/>
      <c r="FU180" s="257"/>
      <c r="FV180" s="258"/>
      <c r="FW180" s="257"/>
      <c r="FX180" s="258"/>
      <c r="FY180" s="257"/>
      <c r="FZ180" s="258"/>
      <c r="GA180" s="257"/>
      <c r="GB180" s="258"/>
      <c r="GC180" s="257"/>
      <c r="GD180" s="258"/>
      <c r="GE180" s="257"/>
      <c r="GF180" s="258"/>
      <c r="GG180" s="257"/>
      <c r="GH180" s="258"/>
      <c r="GI180" s="257"/>
      <c r="GJ180" s="258"/>
      <c r="GK180" s="257"/>
      <c r="GL180" s="258"/>
      <c r="GM180" s="257"/>
      <c r="GN180" s="257"/>
      <c r="GO180" s="257"/>
      <c r="GP180" s="258"/>
      <c r="GQ180" s="257"/>
      <c r="GR180" s="258"/>
      <c r="GS180" s="257"/>
      <c r="GT180" s="258"/>
      <c r="GU180" s="257"/>
      <c r="GV180" s="258"/>
      <c r="GW180" s="257"/>
      <c r="GX180" s="258"/>
      <c r="GY180" s="257"/>
      <c r="GZ180" s="258"/>
      <c r="HA180" s="257"/>
      <c r="HB180" s="258"/>
      <c r="HC180" s="257"/>
      <c r="HD180" s="258"/>
      <c r="HE180" s="257"/>
      <c r="HF180" s="258"/>
      <c r="HG180" s="257"/>
      <c r="HH180" s="258"/>
      <c r="HI180" s="257"/>
      <c r="HJ180" s="258"/>
      <c r="HK180" s="257"/>
      <c r="HL180" s="258"/>
      <c r="HM180" s="257"/>
      <c r="HN180" s="258"/>
      <c r="HO180" s="257"/>
      <c r="HP180" s="258"/>
      <c r="HQ180" s="257"/>
      <c r="HR180" s="258"/>
      <c r="HS180" s="257"/>
      <c r="HT180" s="258"/>
      <c r="HU180" s="257"/>
      <c r="HV180" s="258"/>
      <c r="HW180" s="257"/>
      <c r="HX180" s="258"/>
      <c r="HY180" s="257"/>
      <c r="HZ180" s="258" t="s">
        <v>195</v>
      </c>
      <c r="IA180" s="257"/>
      <c r="IB180" s="258"/>
      <c r="IE180" s="303">
        <f t="shared" si="8"/>
        <v>16</v>
      </c>
      <c r="IF180" s="303">
        <f t="shared" si="9"/>
        <v>15</v>
      </c>
      <c r="IG180" s="303">
        <f t="shared" si="10"/>
        <v>1</v>
      </c>
      <c r="IH180" s="303">
        <f t="shared" si="11"/>
        <v>0</v>
      </c>
    </row>
    <row r="181" spans="1:242" s="30" customFormat="1" x14ac:dyDescent="0.2">
      <c r="A181" s="143">
        <v>448</v>
      </c>
      <c r="B181" s="143" t="s">
        <v>2847</v>
      </c>
      <c r="C181" s="143"/>
      <c r="D181" s="143"/>
      <c r="E181" s="244"/>
      <c r="F181" s="259" t="s">
        <v>196</v>
      </c>
      <c r="G181" s="260" t="s">
        <v>196</v>
      </c>
      <c r="H181" s="259" t="s">
        <v>196</v>
      </c>
      <c r="I181" s="260" t="s">
        <v>196</v>
      </c>
      <c r="J181" s="259" t="s">
        <v>196</v>
      </c>
      <c r="K181" s="260" t="s">
        <v>196</v>
      </c>
      <c r="L181" s="259" t="s">
        <v>196</v>
      </c>
      <c r="M181" s="260" t="s">
        <v>196</v>
      </c>
      <c r="N181" s="257"/>
      <c r="O181" s="258"/>
      <c r="P181" s="257"/>
      <c r="Q181" s="258"/>
      <c r="R181" s="257"/>
      <c r="S181" s="258"/>
      <c r="T181" s="257"/>
      <c r="U181" s="258"/>
      <c r="V181" s="257"/>
      <c r="W181" s="258"/>
      <c r="X181" s="257"/>
      <c r="Y181" s="258"/>
      <c r="Z181" s="257"/>
      <c r="AA181" s="258"/>
      <c r="AB181" s="257"/>
      <c r="AC181" s="258"/>
      <c r="AD181" s="257"/>
      <c r="AE181" s="258"/>
      <c r="AF181" s="257"/>
      <c r="AG181" s="258"/>
      <c r="AH181" s="257"/>
      <c r="AI181" s="258"/>
      <c r="AJ181" s="257"/>
      <c r="AK181" s="258"/>
      <c r="AL181" s="257"/>
      <c r="AM181" s="258"/>
      <c r="AN181" s="257"/>
      <c r="AO181" s="258"/>
      <c r="AP181" s="257"/>
      <c r="AQ181" s="258"/>
      <c r="AR181" s="257"/>
      <c r="AS181" s="258"/>
      <c r="AT181" s="257"/>
      <c r="AU181" s="258"/>
      <c r="AV181" s="257"/>
      <c r="AW181" s="258"/>
      <c r="AX181" s="257"/>
      <c r="AY181" s="258"/>
      <c r="AZ181" s="257"/>
      <c r="BA181" s="258"/>
      <c r="BB181" s="257"/>
      <c r="BC181" s="258"/>
      <c r="BD181" s="257"/>
      <c r="BE181" s="258"/>
      <c r="BF181" s="257"/>
      <c r="BG181" s="258"/>
      <c r="BH181" s="257"/>
      <c r="BI181" s="258"/>
      <c r="BJ181" s="257"/>
      <c r="BK181" s="258"/>
      <c r="BL181" s="257"/>
      <c r="BM181" s="258"/>
      <c r="BN181" s="257"/>
      <c r="BO181" s="258"/>
      <c r="BP181" s="257"/>
      <c r="BQ181" s="258"/>
      <c r="BR181" s="257"/>
      <c r="BS181" s="258"/>
      <c r="BT181" s="257"/>
      <c r="BU181" s="258"/>
      <c r="BV181" s="257"/>
      <c r="BW181" s="258"/>
      <c r="BX181" s="257"/>
      <c r="BY181" s="258"/>
      <c r="BZ181" s="257"/>
      <c r="CA181" s="258"/>
      <c r="CB181" s="257"/>
      <c r="CC181" s="258"/>
      <c r="CD181" s="257"/>
      <c r="CE181" s="258"/>
      <c r="CF181" s="257"/>
      <c r="CG181" s="258"/>
      <c r="CH181" s="257"/>
      <c r="CI181" s="258"/>
      <c r="CJ181" s="257"/>
      <c r="CK181" s="258"/>
      <c r="CL181" s="257"/>
      <c r="CM181" s="258"/>
      <c r="CN181" s="257"/>
      <c r="CO181" s="258"/>
      <c r="CP181" s="257"/>
      <c r="CQ181" s="258"/>
      <c r="CR181" s="257"/>
      <c r="CS181" s="258"/>
      <c r="CT181" s="257"/>
      <c r="CU181" s="258"/>
      <c r="CV181" s="257"/>
      <c r="CW181" s="258"/>
      <c r="CX181" s="257"/>
      <c r="CY181" s="258"/>
      <c r="CZ181" s="257"/>
      <c r="DA181" s="258"/>
      <c r="DB181" s="257"/>
      <c r="DC181" s="258"/>
      <c r="DD181" s="257"/>
      <c r="DE181" s="258"/>
      <c r="DF181" s="257"/>
      <c r="DG181" s="258"/>
      <c r="DH181" s="257"/>
      <c r="DI181" s="258"/>
      <c r="DJ181" s="257"/>
      <c r="DK181" s="258"/>
      <c r="DL181" s="257"/>
      <c r="DM181" s="258"/>
      <c r="DN181" s="257"/>
      <c r="DO181" s="258"/>
      <c r="DP181" s="257"/>
      <c r="DQ181" s="258"/>
      <c r="DR181" s="257"/>
      <c r="DS181" s="258"/>
      <c r="DT181" s="257"/>
      <c r="DU181" s="258"/>
      <c r="DV181" s="257"/>
      <c r="DW181" s="258"/>
      <c r="DX181" s="257"/>
      <c r="DY181" s="258"/>
      <c r="DZ181" s="257"/>
      <c r="EA181" s="258"/>
      <c r="EB181" s="257"/>
      <c r="EC181" s="258"/>
      <c r="ED181" s="258" t="s">
        <v>196</v>
      </c>
      <c r="EE181" s="257"/>
      <c r="EF181" s="258"/>
      <c r="EG181" s="257"/>
      <c r="EH181" s="258"/>
      <c r="EI181" s="257"/>
      <c r="EJ181" s="258"/>
      <c r="EK181" s="257"/>
      <c r="EL181" s="258" t="s">
        <v>196</v>
      </c>
      <c r="EM181" s="257"/>
      <c r="EN181" s="258"/>
      <c r="EO181" s="257" t="s">
        <v>196</v>
      </c>
      <c r="EP181" s="257" t="s">
        <v>196</v>
      </c>
      <c r="EQ181" s="257" t="s">
        <v>196</v>
      </c>
      <c r="ER181" s="257" t="s">
        <v>196</v>
      </c>
      <c r="ES181" s="257"/>
      <c r="ET181" s="258" t="s">
        <v>195</v>
      </c>
      <c r="EU181" s="257"/>
      <c r="EV181" s="258"/>
      <c r="EW181" s="257"/>
      <c r="EX181" s="258"/>
      <c r="EY181" s="257"/>
      <c r="EZ181" s="258"/>
      <c r="FA181" s="257"/>
      <c r="FB181" s="258"/>
      <c r="FC181" s="257"/>
      <c r="FD181" s="258"/>
      <c r="FE181" s="257"/>
      <c r="FF181" s="258"/>
      <c r="FG181" s="257"/>
      <c r="FH181" s="258"/>
      <c r="FI181" s="257"/>
      <c r="FJ181" s="258"/>
      <c r="FK181" s="257"/>
      <c r="FL181" s="258"/>
      <c r="FM181" s="257"/>
      <c r="FN181" s="258"/>
      <c r="FO181" s="257"/>
      <c r="FP181" s="258"/>
      <c r="FQ181" s="257"/>
      <c r="FR181" s="258"/>
      <c r="FS181" s="257"/>
      <c r="FT181" s="258"/>
      <c r="FU181" s="257"/>
      <c r="FV181" s="258"/>
      <c r="FW181" s="257"/>
      <c r="FX181" s="258"/>
      <c r="FY181" s="257"/>
      <c r="FZ181" s="258"/>
      <c r="GA181" s="257"/>
      <c r="GB181" s="258"/>
      <c r="GC181" s="257"/>
      <c r="GD181" s="258"/>
      <c r="GE181" s="257"/>
      <c r="GF181" s="258"/>
      <c r="GG181" s="257"/>
      <c r="GH181" s="258"/>
      <c r="GI181" s="257"/>
      <c r="GJ181" s="258"/>
      <c r="GK181" s="257"/>
      <c r="GL181" s="258"/>
      <c r="GM181" s="257"/>
      <c r="GN181" s="257"/>
      <c r="GO181" s="257"/>
      <c r="GP181" s="258"/>
      <c r="GQ181" s="257"/>
      <c r="GR181" s="258"/>
      <c r="GS181" s="257"/>
      <c r="GT181" s="258"/>
      <c r="GU181" s="257"/>
      <c r="GV181" s="258"/>
      <c r="GW181" s="257"/>
      <c r="GX181" s="258"/>
      <c r="GY181" s="257"/>
      <c r="GZ181" s="258"/>
      <c r="HA181" s="257"/>
      <c r="HB181" s="258"/>
      <c r="HC181" s="257"/>
      <c r="HD181" s="258"/>
      <c r="HE181" s="257"/>
      <c r="HF181" s="258"/>
      <c r="HG181" s="257"/>
      <c r="HH181" s="258"/>
      <c r="HI181" s="257"/>
      <c r="HJ181" s="258"/>
      <c r="HK181" s="257"/>
      <c r="HL181" s="258"/>
      <c r="HM181" s="257"/>
      <c r="HN181" s="258"/>
      <c r="HO181" s="257"/>
      <c r="HP181" s="258"/>
      <c r="HQ181" s="257"/>
      <c r="HR181" s="258"/>
      <c r="HS181" s="257"/>
      <c r="HT181" s="258"/>
      <c r="HU181" s="257"/>
      <c r="HV181" s="258"/>
      <c r="HW181" s="257"/>
      <c r="HX181" s="258"/>
      <c r="HY181" s="257"/>
      <c r="HZ181" s="258" t="s">
        <v>195</v>
      </c>
      <c r="IA181" s="257"/>
      <c r="IB181" s="258"/>
      <c r="IE181" s="303">
        <f t="shared" si="8"/>
        <v>16</v>
      </c>
      <c r="IF181" s="303">
        <f t="shared" si="9"/>
        <v>14</v>
      </c>
      <c r="IG181" s="303">
        <f t="shared" si="10"/>
        <v>2</v>
      </c>
      <c r="IH181" s="303">
        <f t="shared" si="11"/>
        <v>0</v>
      </c>
    </row>
    <row r="182" spans="1:242" s="30" customFormat="1" x14ac:dyDescent="0.2">
      <c r="A182" s="143">
        <v>449</v>
      </c>
      <c r="B182" s="143" t="s">
        <v>2848</v>
      </c>
      <c r="C182" s="143"/>
      <c r="D182" s="143"/>
      <c r="E182" s="244"/>
      <c r="F182" s="259" t="s">
        <v>196</v>
      </c>
      <c r="G182" s="260" t="s">
        <v>196</v>
      </c>
      <c r="H182" s="259" t="s">
        <v>196</v>
      </c>
      <c r="I182" s="260" t="s">
        <v>196</v>
      </c>
      <c r="J182" s="259" t="s">
        <v>196</v>
      </c>
      <c r="K182" s="260" t="s">
        <v>196</v>
      </c>
      <c r="L182" s="259" t="s">
        <v>196</v>
      </c>
      <c r="M182" s="260" t="s">
        <v>196</v>
      </c>
      <c r="N182" s="257"/>
      <c r="O182" s="258"/>
      <c r="P182" s="257"/>
      <c r="Q182" s="258"/>
      <c r="R182" s="257"/>
      <c r="S182" s="258"/>
      <c r="T182" s="257"/>
      <c r="U182" s="258"/>
      <c r="V182" s="257"/>
      <c r="W182" s="258"/>
      <c r="X182" s="257"/>
      <c r="Y182" s="258"/>
      <c r="Z182" s="257"/>
      <c r="AA182" s="258"/>
      <c r="AB182" s="257"/>
      <c r="AC182" s="258"/>
      <c r="AD182" s="257"/>
      <c r="AE182" s="258"/>
      <c r="AF182" s="257"/>
      <c r="AG182" s="258"/>
      <c r="AH182" s="257"/>
      <c r="AI182" s="258"/>
      <c r="AJ182" s="257"/>
      <c r="AK182" s="258"/>
      <c r="AL182" s="257"/>
      <c r="AM182" s="258"/>
      <c r="AN182" s="257"/>
      <c r="AO182" s="258"/>
      <c r="AP182" s="257"/>
      <c r="AQ182" s="258"/>
      <c r="AR182" s="257"/>
      <c r="AS182" s="258"/>
      <c r="AT182" s="257"/>
      <c r="AU182" s="258"/>
      <c r="AV182" s="257"/>
      <c r="AW182" s="258"/>
      <c r="AX182" s="257"/>
      <c r="AY182" s="258"/>
      <c r="AZ182" s="257"/>
      <c r="BA182" s="258"/>
      <c r="BB182" s="257"/>
      <c r="BC182" s="258"/>
      <c r="BD182" s="257"/>
      <c r="BE182" s="258"/>
      <c r="BF182" s="257"/>
      <c r="BG182" s="258"/>
      <c r="BH182" s="257"/>
      <c r="BI182" s="258"/>
      <c r="BJ182" s="257"/>
      <c r="BK182" s="258"/>
      <c r="BL182" s="257"/>
      <c r="BM182" s="258"/>
      <c r="BN182" s="257"/>
      <c r="BO182" s="258"/>
      <c r="BP182" s="257"/>
      <c r="BQ182" s="258"/>
      <c r="BR182" s="257"/>
      <c r="BS182" s="258"/>
      <c r="BT182" s="257"/>
      <c r="BU182" s="258"/>
      <c r="BV182" s="257"/>
      <c r="BW182" s="258"/>
      <c r="BX182" s="257"/>
      <c r="BY182" s="258"/>
      <c r="BZ182" s="257"/>
      <c r="CA182" s="258"/>
      <c r="CB182" s="257"/>
      <c r="CC182" s="258"/>
      <c r="CD182" s="257"/>
      <c r="CE182" s="258"/>
      <c r="CF182" s="257"/>
      <c r="CG182" s="258"/>
      <c r="CH182" s="257"/>
      <c r="CI182" s="258"/>
      <c r="CJ182" s="257"/>
      <c r="CK182" s="258"/>
      <c r="CL182" s="257"/>
      <c r="CM182" s="258"/>
      <c r="CN182" s="257"/>
      <c r="CO182" s="258"/>
      <c r="CP182" s="257"/>
      <c r="CQ182" s="258"/>
      <c r="CR182" s="257"/>
      <c r="CS182" s="258"/>
      <c r="CT182" s="257"/>
      <c r="CU182" s="258"/>
      <c r="CV182" s="257"/>
      <c r="CW182" s="258"/>
      <c r="CX182" s="257"/>
      <c r="CY182" s="258"/>
      <c r="CZ182" s="257"/>
      <c r="DA182" s="258"/>
      <c r="DB182" s="257"/>
      <c r="DC182" s="258"/>
      <c r="DD182" s="257"/>
      <c r="DE182" s="258"/>
      <c r="DF182" s="257"/>
      <c r="DG182" s="258"/>
      <c r="DH182" s="257"/>
      <c r="DI182" s="258"/>
      <c r="DJ182" s="257"/>
      <c r="DK182" s="258"/>
      <c r="DL182" s="257"/>
      <c r="DM182" s="258"/>
      <c r="DN182" s="257"/>
      <c r="DO182" s="258"/>
      <c r="DP182" s="257"/>
      <c r="DQ182" s="258"/>
      <c r="DR182" s="257"/>
      <c r="DS182" s="258"/>
      <c r="DT182" s="257"/>
      <c r="DU182" s="258"/>
      <c r="DV182" s="257"/>
      <c r="DW182" s="258"/>
      <c r="DX182" s="257"/>
      <c r="DY182" s="258"/>
      <c r="DZ182" s="257"/>
      <c r="EA182" s="258"/>
      <c r="EB182" s="257"/>
      <c r="EC182" s="258"/>
      <c r="ED182" s="258" t="s">
        <v>196</v>
      </c>
      <c r="EE182" s="257"/>
      <c r="EF182" s="258"/>
      <c r="EG182" s="257"/>
      <c r="EH182" s="258"/>
      <c r="EI182" s="257"/>
      <c r="EJ182" s="258"/>
      <c r="EK182" s="257"/>
      <c r="EL182" s="258" t="s">
        <v>196</v>
      </c>
      <c r="EM182" s="257"/>
      <c r="EN182" s="258"/>
      <c r="EO182" s="257" t="s">
        <v>196</v>
      </c>
      <c r="EP182" s="257" t="s">
        <v>196</v>
      </c>
      <c r="EQ182" s="257" t="s">
        <v>196</v>
      </c>
      <c r="ER182" s="257" t="s">
        <v>196</v>
      </c>
      <c r="ES182" s="257"/>
      <c r="ET182" s="258" t="s">
        <v>196</v>
      </c>
      <c r="EU182" s="257"/>
      <c r="EV182" s="258"/>
      <c r="EW182" s="257"/>
      <c r="EX182" s="258"/>
      <c r="EY182" s="257"/>
      <c r="EZ182" s="258"/>
      <c r="FA182" s="257"/>
      <c r="FB182" s="258"/>
      <c r="FC182" s="257"/>
      <c r="FD182" s="258"/>
      <c r="FE182" s="257"/>
      <c r="FF182" s="258"/>
      <c r="FG182" s="257"/>
      <c r="FH182" s="258"/>
      <c r="FI182" s="257"/>
      <c r="FJ182" s="258"/>
      <c r="FK182" s="257"/>
      <c r="FL182" s="258"/>
      <c r="FM182" s="257"/>
      <c r="FN182" s="258"/>
      <c r="FO182" s="257"/>
      <c r="FP182" s="258"/>
      <c r="FQ182" s="257"/>
      <c r="FR182" s="258"/>
      <c r="FS182" s="257"/>
      <c r="FT182" s="258"/>
      <c r="FU182" s="257"/>
      <c r="FV182" s="258"/>
      <c r="FW182" s="257"/>
      <c r="FX182" s="258"/>
      <c r="FY182" s="257"/>
      <c r="FZ182" s="258"/>
      <c r="GA182" s="257"/>
      <c r="GB182" s="258"/>
      <c r="GC182" s="257"/>
      <c r="GD182" s="258"/>
      <c r="GE182" s="257"/>
      <c r="GF182" s="258"/>
      <c r="GG182" s="257"/>
      <c r="GH182" s="258"/>
      <c r="GI182" s="257"/>
      <c r="GJ182" s="258"/>
      <c r="GK182" s="257"/>
      <c r="GL182" s="258"/>
      <c r="GM182" s="257"/>
      <c r="GN182" s="257"/>
      <c r="GO182" s="257"/>
      <c r="GP182" s="258"/>
      <c r="GQ182" s="257"/>
      <c r="GR182" s="258"/>
      <c r="GS182" s="257"/>
      <c r="GT182" s="258"/>
      <c r="GU182" s="257"/>
      <c r="GV182" s="258"/>
      <c r="GW182" s="257"/>
      <c r="GX182" s="258"/>
      <c r="GY182" s="257"/>
      <c r="GZ182" s="258"/>
      <c r="HA182" s="257"/>
      <c r="HB182" s="258"/>
      <c r="HC182" s="257"/>
      <c r="HD182" s="258"/>
      <c r="HE182" s="257"/>
      <c r="HF182" s="258"/>
      <c r="HG182" s="257"/>
      <c r="HH182" s="258"/>
      <c r="HI182" s="257"/>
      <c r="HJ182" s="258"/>
      <c r="HK182" s="257"/>
      <c r="HL182" s="258"/>
      <c r="HM182" s="257"/>
      <c r="HN182" s="258"/>
      <c r="HO182" s="257"/>
      <c r="HP182" s="258"/>
      <c r="HQ182" s="257"/>
      <c r="HR182" s="258"/>
      <c r="HS182" s="257"/>
      <c r="HT182" s="258"/>
      <c r="HU182" s="257"/>
      <c r="HV182" s="258"/>
      <c r="HW182" s="257"/>
      <c r="HX182" s="258"/>
      <c r="HY182" s="257"/>
      <c r="HZ182" s="258" t="s">
        <v>195</v>
      </c>
      <c r="IA182" s="257"/>
      <c r="IB182" s="258"/>
      <c r="IE182" s="303">
        <f t="shared" si="8"/>
        <v>16</v>
      </c>
      <c r="IF182" s="303">
        <f t="shared" si="9"/>
        <v>15</v>
      </c>
      <c r="IG182" s="303">
        <f t="shared" si="10"/>
        <v>1</v>
      </c>
      <c r="IH182" s="303">
        <f t="shared" si="11"/>
        <v>0</v>
      </c>
    </row>
    <row r="183" spans="1:242" s="30" customFormat="1" x14ac:dyDescent="0.2">
      <c r="A183" s="141">
        <v>501</v>
      </c>
      <c r="B183" s="141" t="s">
        <v>2849</v>
      </c>
      <c r="C183" s="141"/>
      <c r="D183" s="141"/>
      <c r="E183" s="243"/>
      <c r="F183" s="259" t="s">
        <v>196</v>
      </c>
      <c r="G183" s="260" t="s">
        <v>196</v>
      </c>
      <c r="H183" s="259" t="s">
        <v>196</v>
      </c>
      <c r="I183" s="260" t="s">
        <v>196</v>
      </c>
      <c r="J183" s="259" t="s">
        <v>196</v>
      </c>
      <c r="K183" s="260" t="s">
        <v>196</v>
      </c>
      <c r="L183" s="259" t="s">
        <v>196</v>
      </c>
      <c r="M183" s="260" t="s">
        <v>196</v>
      </c>
      <c r="N183" s="257"/>
      <c r="O183" s="258"/>
      <c r="P183" s="257"/>
      <c r="Q183" s="258"/>
      <c r="R183" s="257"/>
      <c r="S183" s="258"/>
      <c r="T183" s="257"/>
      <c r="U183" s="258"/>
      <c r="V183" s="257"/>
      <c r="W183" s="258"/>
      <c r="X183" s="257"/>
      <c r="Y183" s="258"/>
      <c r="Z183" s="257"/>
      <c r="AA183" s="258"/>
      <c r="AB183" s="257"/>
      <c r="AC183" s="258"/>
      <c r="AD183" s="257"/>
      <c r="AE183" s="258"/>
      <c r="AF183" s="257"/>
      <c r="AG183" s="258"/>
      <c r="AH183" s="257"/>
      <c r="AI183" s="258"/>
      <c r="AJ183" s="257"/>
      <c r="AK183" s="258"/>
      <c r="AL183" s="257"/>
      <c r="AM183" s="258"/>
      <c r="AN183" s="257"/>
      <c r="AO183" s="258"/>
      <c r="AP183" s="257"/>
      <c r="AQ183" s="258"/>
      <c r="AR183" s="257"/>
      <c r="AS183" s="258"/>
      <c r="AT183" s="257"/>
      <c r="AU183" s="258"/>
      <c r="AV183" s="257"/>
      <c r="AW183" s="258"/>
      <c r="AX183" s="257"/>
      <c r="AY183" s="258"/>
      <c r="AZ183" s="257"/>
      <c r="BA183" s="258"/>
      <c r="BB183" s="257"/>
      <c r="BC183" s="258"/>
      <c r="BD183" s="257"/>
      <c r="BE183" s="258"/>
      <c r="BF183" s="257"/>
      <c r="BG183" s="258"/>
      <c r="BH183" s="257"/>
      <c r="BI183" s="258"/>
      <c r="BJ183" s="257"/>
      <c r="BK183" s="258"/>
      <c r="BL183" s="257"/>
      <c r="BM183" s="258"/>
      <c r="BN183" s="257"/>
      <c r="BO183" s="258"/>
      <c r="BP183" s="257"/>
      <c r="BQ183" s="258"/>
      <c r="BR183" s="257"/>
      <c r="BS183" s="258"/>
      <c r="BT183" s="257"/>
      <c r="BU183" s="258"/>
      <c r="BV183" s="257"/>
      <c r="BW183" s="258"/>
      <c r="BX183" s="257"/>
      <c r="BY183" s="258"/>
      <c r="BZ183" s="257"/>
      <c r="CA183" s="258"/>
      <c r="CB183" s="257"/>
      <c r="CC183" s="258"/>
      <c r="CD183" s="257"/>
      <c r="CE183" s="258"/>
      <c r="CF183" s="257"/>
      <c r="CG183" s="258"/>
      <c r="CH183" s="257"/>
      <c r="CI183" s="258"/>
      <c r="CJ183" s="257"/>
      <c r="CK183" s="258"/>
      <c r="CL183" s="257"/>
      <c r="CM183" s="258"/>
      <c r="CN183" s="257"/>
      <c r="CO183" s="258"/>
      <c r="CP183" s="257"/>
      <c r="CQ183" s="258"/>
      <c r="CR183" s="257"/>
      <c r="CS183" s="258"/>
      <c r="CT183" s="257"/>
      <c r="CU183" s="258"/>
      <c r="CV183" s="257"/>
      <c r="CW183" s="258"/>
      <c r="CX183" s="257"/>
      <c r="CY183" s="258"/>
      <c r="CZ183" s="257"/>
      <c r="DA183" s="258"/>
      <c r="DB183" s="257"/>
      <c r="DC183" s="258"/>
      <c r="DD183" s="257"/>
      <c r="DE183" s="258"/>
      <c r="DF183" s="257"/>
      <c r="DG183" s="258"/>
      <c r="DH183" s="257"/>
      <c r="DI183" s="258"/>
      <c r="DJ183" s="257"/>
      <c r="DK183" s="258"/>
      <c r="DL183" s="257"/>
      <c r="DM183" s="258"/>
      <c r="DN183" s="257"/>
      <c r="DO183" s="258"/>
      <c r="DP183" s="257"/>
      <c r="DQ183" s="258"/>
      <c r="DR183" s="257"/>
      <c r="DS183" s="258"/>
      <c r="DT183" s="257"/>
      <c r="DU183" s="258"/>
      <c r="DV183" s="257"/>
      <c r="DW183" s="258"/>
      <c r="DX183" s="257"/>
      <c r="DY183" s="258"/>
      <c r="DZ183" s="257"/>
      <c r="EA183" s="258"/>
      <c r="EB183" s="257"/>
      <c r="EC183" s="258"/>
      <c r="ED183" s="258" t="s">
        <v>196</v>
      </c>
      <c r="EE183" s="257"/>
      <c r="EF183" s="258"/>
      <c r="EG183" s="257"/>
      <c r="EH183" s="258"/>
      <c r="EI183" s="257"/>
      <c r="EJ183" s="258"/>
      <c r="EK183" s="257"/>
      <c r="EL183" s="258" t="s">
        <v>195</v>
      </c>
      <c r="EM183" s="257"/>
      <c r="EN183" s="258"/>
      <c r="EO183" s="257" t="s">
        <v>195</v>
      </c>
      <c r="EP183" s="257" t="s">
        <v>195</v>
      </c>
      <c r="EQ183" s="257" t="s">
        <v>195</v>
      </c>
      <c r="ER183" s="257" t="s">
        <v>195</v>
      </c>
      <c r="ES183" s="257"/>
      <c r="ET183" s="258" t="s">
        <v>195</v>
      </c>
      <c r="EU183" s="257"/>
      <c r="EV183" s="258"/>
      <c r="EW183" s="257"/>
      <c r="EX183" s="258"/>
      <c r="EY183" s="257"/>
      <c r="EZ183" s="258"/>
      <c r="FA183" s="257"/>
      <c r="FB183" s="258"/>
      <c r="FC183" s="257"/>
      <c r="FD183" s="258"/>
      <c r="FE183" s="257"/>
      <c r="FF183" s="258"/>
      <c r="FG183" s="257"/>
      <c r="FH183" s="258"/>
      <c r="FI183" s="257"/>
      <c r="FJ183" s="258"/>
      <c r="FK183" s="257"/>
      <c r="FL183" s="258"/>
      <c r="FM183" s="257"/>
      <c r="FN183" s="258"/>
      <c r="FO183" s="257"/>
      <c r="FP183" s="258"/>
      <c r="FQ183" s="257"/>
      <c r="FR183" s="258"/>
      <c r="FS183" s="257"/>
      <c r="FT183" s="258"/>
      <c r="FU183" s="257"/>
      <c r="FV183" s="258"/>
      <c r="FW183" s="257"/>
      <c r="FX183" s="258"/>
      <c r="FY183" s="257"/>
      <c r="FZ183" s="258"/>
      <c r="GA183" s="257"/>
      <c r="GB183" s="258"/>
      <c r="GC183" s="257"/>
      <c r="GD183" s="258"/>
      <c r="GE183" s="257"/>
      <c r="GF183" s="258"/>
      <c r="GG183" s="257"/>
      <c r="GH183" s="258"/>
      <c r="GI183" s="257"/>
      <c r="GJ183" s="258"/>
      <c r="GK183" s="257"/>
      <c r="GL183" s="258"/>
      <c r="GM183" s="257"/>
      <c r="GN183" s="257"/>
      <c r="GO183" s="257"/>
      <c r="GP183" s="258"/>
      <c r="GQ183" s="257"/>
      <c r="GR183" s="258"/>
      <c r="GS183" s="257"/>
      <c r="GT183" s="258"/>
      <c r="GU183" s="257"/>
      <c r="GV183" s="258"/>
      <c r="GW183" s="257"/>
      <c r="GX183" s="258"/>
      <c r="GY183" s="257"/>
      <c r="GZ183" s="258"/>
      <c r="HA183" s="257"/>
      <c r="HB183" s="258"/>
      <c r="HC183" s="257"/>
      <c r="HD183" s="258"/>
      <c r="HE183" s="257"/>
      <c r="HF183" s="258"/>
      <c r="HG183" s="257"/>
      <c r="HH183" s="258"/>
      <c r="HI183" s="257"/>
      <c r="HJ183" s="258"/>
      <c r="HK183" s="257"/>
      <c r="HL183" s="258"/>
      <c r="HM183" s="257"/>
      <c r="HN183" s="258"/>
      <c r="HO183" s="257"/>
      <c r="HP183" s="258"/>
      <c r="HQ183" s="257"/>
      <c r="HR183" s="258"/>
      <c r="HS183" s="257"/>
      <c r="HT183" s="258"/>
      <c r="HU183" s="257"/>
      <c r="HV183" s="258"/>
      <c r="HW183" s="257"/>
      <c r="HX183" s="258"/>
      <c r="HY183" s="257"/>
      <c r="HZ183" s="258" t="s">
        <v>195</v>
      </c>
      <c r="IA183" s="257"/>
      <c r="IB183" s="258"/>
      <c r="IE183" s="303">
        <f t="shared" si="8"/>
        <v>16</v>
      </c>
      <c r="IF183" s="303">
        <f t="shared" si="9"/>
        <v>9</v>
      </c>
      <c r="IG183" s="303">
        <f t="shared" si="10"/>
        <v>7</v>
      </c>
      <c r="IH183" s="303">
        <f t="shared" si="11"/>
        <v>0</v>
      </c>
    </row>
    <row r="184" spans="1:242" s="30" customFormat="1" x14ac:dyDescent="0.2">
      <c r="A184" s="143">
        <v>502</v>
      </c>
      <c r="B184" s="143" t="s">
        <v>2850</v>
      </c>
      <c r="C184" s="143"/>
      <c r="D184" s="143"/>
      <c r="E184" s="244"/>
      <c r="F184" s="259" t="s">
        <v>196</v>
      </c>
      <c r="G184" s="260" t="s">
        <v>196</v>
      </c>
      <c r="H184" s="259" t="s">
        <v>196</v>
      </c>
      <c r="I184" s="260" t="s">
        <v>196</v>
      </c>
      <c r="J184" s="259" t="s">
        <v>196</v>
      </c>
      <c r="K184" s="260" t="s">
        <v>196</v>
      </c>
      <c r="L184" s="259" t="s">
        <v>196</v>
      </c>
      <c r="M184" s="260" t="s">
        <v>196</v>
      </c>
      <c r="N184" s="257"/>
      <c r="O184" s="258"/>
      <c r="P184" s="257"/>
      <c r="Q184" s="258"/>
      <c r="R184" s="257"/>
      <c r="S184" s="258"/>
      <c r="T184" s="257"/>
      <c r="U184" s="258"/>
      <c r="V184" s="257"/>
      <c r="W184" s="258"/>
      <c r="X184" s="257"/>
      <c r="Y184" s="258"/>
      <c r="Z184" s="257"/>
      <c r="AA184" s="258"/>
      <c r="AB184" s="257"/>
      <c r="AC184" s="258"/>
      <c r="AD184" s="257"/>
      <c r="AE184" s="258"/>
      <c r="AF184" s="257"/>
      <c r="AG184" s="258"/>
      <c r="AH184" s="257"/>
      <c r="AI184" s="258"/>
      <c r="AJ184" s="257"/>
      <c r="AK184" s="258"/>
      <c r="AL184" s="257"/>
      <c r="AM184" s="258"/>
      <c r="AN184" s="257"/>
      <c r="AO184" s="258"/>
      <c r="AP184" s="257"/>
      <c r="AQ184" s="258"/>
      <c r="AR184" s="257"/>
      <c r="AS184" s="258"/>
      <c r="AT184" s="257"/>
      <c r="AU184" s="258"/>
      <c r="AV184" s="257"/>
      <c r="AW184" s="258"/>
      <c r="AX184" s="257"/>
      <c r="AY184" s="258"/>
      <c r="AZ184" s="257"/>
      <c r="BA184" s="258"/>
      <c r="BB184" s="257"/>
      <c r="BC184" s="258"/>
      <c r="BD184" s="257"/>
      <c r="BE184" s="258"/>
      <c r="BF184" s="257"/>
      <c r="BG184" s="258"/>
      <c r="BH184" s="257"/>
      <c r="BI184" s="258"/>
      <c r="BJ184" s="257"/>
      <c r="BK184" s="258"/>
      <c r="BL184" s="257"/>
      <c r="BM184" s="258"/>
      <c r="BN184" s="257"/>
      <c r="BO184" s="258"/>
      <c r="BP184" s="257"/>
      <c r="BQ184" s="258"/>
      <c r="BR184" s="257"/>
      <c r="BS184" s="258"/>
      <c r="BT184" s="257"/>
      <c r="BU184" s="258"/>
      <c r="BV184" s="257"/>
      <c r="BW184" s="258"/>
      <c r="BX184" s="257"/>
      <c r="BY184" s="258"/>
      <c r="BZ184" s="257"/>
      <c r="CA184" s="258"/>
      <c r="CB184" s="257"/>
      <c r="CC184" s="258"/>
      <c r="CD184" s="257"/>
      <c r="CE184" s="258"/>
      <c r="CF184" s="257"/>
      <c r="CG184" s="258"/>
      <c r="CH184" s="257"/>
      <c r="CI184" s="258"/>
      <c r="CJ184" s="257"/>
      <c r="CK184" s="258"/>
      <c r="CL184" s="257"/>
      <c r="CM184" s="258"/>
      <c r="CN184" s="257"/>
      <c r="CO184" s="258"/>
      <c r="CP184" s="257"/>
      <c r="CQ184" s="258"/>
      <c r="CR184" s="257"/>
      <c r="CS184" s="258"/>
      <c r="CT184" s="257"/>
      <c r="CU184" s="258"/>
      <c r="CV184" s="257"/>
      <c r="CW184" s="258"/>
      <c r="CX184" s="257"/>
      <c r="CY184" s="258"/>
      <c r="CZ184" s="257"/>
      <c r="DA184" s="258"/>
      <c r="DB184" s="257"/>
      <c r="DC184" s="258"/>
      <c r="DD184" s="257"/>
      <c r="DE184" s="258"/>
      <c r="DF184" s="257"/>
      <c r="DG184" s="258"/>
      <c r="DH184" s="257"/>
      <c r="DI184" s="258"/>
      <c r="DJ184" s="257"/>
      <c r="DK184" s="258"/>
      <c r="DL184" s="257"/>
      <c r="DM184" s="258"/>
      <c r="DN184" s="257"/>
      <c r="DO184" s="258"/>
      <c r="DP184" s="257"/>
      <c r="DQ184" s="258"/>
      <c r="DR184" s="257"/>
      <c r="DS184" s="258"/>
      <c r="DT184" s="257"/>
      <c r="DU184" s="258"/>
      <c r="DV184" s="257"/>
      <c r="DW184" s="258"/>
      <c r="DX184" s="257"/>
      <c r="DY184" s="258"/>
      <c r="DZ184" s="257"/>
      <c r="EA184" s="258"/>
      <c r="EB184" s="257"/>
      <c r="EC184" s="258"/>
      <c r="ED184" s="258" t="s">
        <v>196</v>
      </c>
      <c r="EE184" s="257"/>
      <c r="EF184" s="258"/>
      <c r="EG184" s="257"/>
      <c r="EH184" s="258"/>
      <c r="EI184" s="257"/>
      <c r="EJ184" s="258"/>
      <c r="EK184" s="257"/>
      <c r="EL184" s="258" t="s">
        <v>195</v>
      </c>
      <c r="EM184" s="257"/>
      <c r="EN184" s="258"/>
      <c r="EO184" s="257" t="s">
        <v>195</v>
      </c>
      <c r="EP184" s="257" t="s">
        <v>195</v>
      </c>
      <c r="EQ184" s="257" t="s">
        <v>195</v>
      </c>
      <c r="ER184" s="257" t="s">
        <v>195</v>
      </c>
      <c r="ES184" s="257"/>
      <c r="ET184" s="258" t="s">
        <v>195</v>
      </c>
      <c r="EU184" s="257"/>
      <c r="EV184" s="258"/>
      <c r="EW184" s="257"/>
      <c r="EX184" s="258"/>
      <c r="EY184" s="257"/>
      <c r="EZ184" s="258"/>
      <c r="FA184" s="257"/>
      <c r="FB184" s="258"/>
      <c r="FC184" s="257"/>
      <c r="FD184" s="258"/>
      <c r="FE184" s="257"/>
      <c r="FF184" s="258"/>
      <c r="FG184" s="257"/>
      <c r="FH184" s="258"/>
      <c r="FI184" s="257"/>
      <c r="FJ184" s="258"/>
      <c r="FK184" s="257"/>
      <c r="FL184" s="258"/>
      <c r="FM184" s="257"/>
      <c r="FN184" s="258"/>
      <c r="FO184" s="257"/>
      <c r="FP184" s="258"/>
      <c r="FQ184" s="257"/>
      <c r="FR184" s="258"/>
      <c r="FS184" s="257"/>
      <c r="FT184" s="258"/>
      <c r="FU184" s="257"/>
      <c r="FV184" s="258"/>
      <c r="FW184" s="257"/>
      <c r="FX184" s="258"/>
      <c r="FY184" s="257"/>
      <c r="FZ184" s="258"/>
      <c r="GA184" s="257"/>
      <c r="GB184" s="258"/>
      <c r="GC184" s="257"/>
      <c r="GD184" s="258"/>
      <c r="GE184" s="257"/>
      <c r="GF184" s="258"/>
      <c r="GG184" s="257"/>
      <c r="GH184" s="258"/>
      <c r="GI184" s="257"/>
      <c r="GJ184" s="258"/>
      <c r="GK184" s="257"/>
      <c r="GL184" s="258"/>
      <c r="GM184" s="257"/>
      <c r="GN184" s="257"/>
      <c r="GO184" s="257"/>
      <c r="GP184" s="258"/>
      <c r="GQ184" s="257"/>
      <c r="GR184" s="258"/>
      <c r="GS184" s="257"/>
      <c r="GT184" s="258"/>
      <c r="GU184" s="257"/>
      <c r="GV184" s="258"/>
      <c r="GW184" s="257"/>
      <c r="GX184" s="258"/>
      <c r="GY184" s="257"/>
      <c r="GZ184" s="258"/>
      <c r="HA184" s="257"/>
      <c r="HB184" s="258"/>
      <c r="HC184" s="257"/>
      <c r="HD184" s="258"/>
      <c r="HE184" s="257"/>
      <c r="HF184" s="258"/>
      <c r="HG184" s="257"/>
      <c r="HH184" s="258"/>
      <c r="HI184" s="257"/>
      <c r="HJ184" s="258"/>
      <c r="HK184" s="257"/>
      <c r="HL184" s="258"/>
      <c r="HM184" s="257"/>
      <c r="HN184" s="258"/>
      <c r="HO184" s="257"/>
      <c r="HP184" s="258"/>
      <c r="HQ184" s="257"/>
      <c r="HR184" s="258"/>
      <c r="HS184" s="257"/>
      <c r="HT184" s="258"/>
      <c r="HU184" s="257"/>
      <c r="HV184" s="258"/>
      <c r="HW184" s="257"/>
      <c r="HX184" s="258"/>
      <c r="HY184" s="257"/>
      <c r="HZ184" s="258" t="s">
        <v>195</v>
      </c>
      <c r="IA184" s="257"/>
      <c r="IB184" s="258"/>
      <c r="IE184" s="303">
        <f t="shared" si="8"/>
        <v>16</v>
      </c>
      <c r="IF184" s="303">
        <f t="shared" si="9"/>
        <v>9</v>
      </c>
      <c r="IG184" s="303">
        <f t="shared" si="10"/>
        <v>7</v>
      </c>
      <c r="IH184" s="303">
        <f t="shared" si="11"/>
        <v>0</v>
      </c>
    </row>
    <row r="185" spans="1:242" s="30" customFormat="1" x14ac:dyDescent="0.2">
      <c r="A185" s="143">
        <v>503</v>
      </c>
      <c r="B185" s="143" t="s">
        <v>2851</v>
      </c>
      <c r="C185" s="143"/>
      <c r="D185" s="143"/>
      <c r="E185" s="244"/>
      <c r="F185" s="259" t="s">
        <v>196</v>
      </c>
      <c r="G185" s="260" t="s">
        <v>196</v>
      </c>
      <c r="H185" s="259" t="s">
        <v>196</v>
      </c>
      <c r="I185" s="260" t="s">
        <v>196</v>
      </c>
      <c r="J185" s="259" t="s">
        <v>196</v>
      </c>
      <c r="K185" s="260" t="s">
        <v>196</v>
      </c>
      <c r="L185" s="259" t="s">
        <v>196</v>
      </c>
      <c r="M185" s="260" t="s">
        <v>196</v>
      </c>
      <c r="N185" s="257"/>
      <c r="O185" s="258"/>
      <c r="P185" s="257"/>
      <c r="Q185" s="258"/>
      <c r="R185" s="257"/>
      <c r="S185" s="258"/>
      <c r="T185" s="257"/>
      <c r="U185" s="258"/>
      <c r="V185" s="257"/>
      <c r="W185" s="258"/>
      <c r="X185" s="257"/>
      <c r="Y185" s="258"/>
      <c r="Z185" s="257"/>
      <c r="AA185" s="258"/>
      <c r="AB185" s="257"/>
      <c r="AC185" s="258"/>
      <c r="AD185" s="257"/>
      <c r="AE185" s="258"/>
      <c r="AF185" s="257"/>
      <c r="AG185" s="258"/>
      <c r="AH185" s="257"/>
      <c r="AI185" s="258"/>
      <c r="AJ185" s="257"/>
      <c r="AK185" s="258"/>
      <c r="AL185" s="257"/>
      <c r="AM185" s="258"/>
      <c r="AN185" s="257"/>
      <c r="AO185" s="258"/>
      <c r="AP185" s="257"/>
      <c r="AQ185" s="258"/>
      <c r="AR185" s="257"/>
      <c r="AS185" s="258"/>
      <c r="AT185" s="257"/>
      <c r="AU185" s="258"/>
      <c r="AV185" s="257"/>
      <c r="AW185" s="258"/>
      <c r="AX185" s="257"/>
      <c r="AY185" s="258"/>
      <c r="AZ185" s="257"/>
      <c r="BA185" s="258"/>
      <c r="BB185" s="257"/>
      <c r="BC185" s="258"/>
      <c r="BD185" s="257"/>
      <c r="BE185" s="258"/>
      <c r="BF185" s="257"/>
      <c r="BG185" s="258"/>
      <c r="BH185" s="257"/>
      <c r="BI185" s="258"/>
      <c r="BJ185" s="257"/>
      <c r="BK185" s="258"/>
      <c r="BL185" s="257"/>
      <c r="BM185" s="258"/>
      <c r="BN185" s="257"/>
      <c r="BO185" s="258"/>
      <c r="BP185" s="257"/>
      <c r="BQ185" s="258"/>
      <c r="BR185" s="257"/>
      <c r="BS185" s="258"/>
      <c r="BT185" s="257"/>
      <c r="BU185" s="258"/>
      <c r="BV185" s="257"/>
      <c r="BW185" s="258"/>
      <c r="BX185" s="257"/>
      <c r="BY185" s="258"/>
      <c r="BZ185" s="257"/>
      <c r="CA185" s="258"/>
      <c r="CB185" s="257"/>
      <c r="CC185" s="258"/>
      <c r="CD185" s="257"/>
      <c r="CE185" s="258"/>
      <c r="CF185" s="257"/>
      <c r="CG185" s="258"/>
      <c r="CH185" s="257"/>
      <c r="CI185" s="258"/>
      <c r="CJ185" s="257"/>
      <c r="CK185" s="258"/>
      <c r="CL185" s="257"/>
      <c r="CM185" s="258"/>
      <c r="CN185" s="257"/>
      <c r="CO185" s="258"/>
      <c r="CP185" s="257"/>
      <c r="CQ185" s="258"/>
      <c r="CR185" s="257"/>
      <c r="CS185" s="258"/>
      <c r="CT185" s="257"/>
      <c r="CU185" s="258"/>
      <c r="CV185" s="257"/>
      <c r="CW185" s="258"/>
      <c r="CX185" s="257"/>
      <c r="CY185" s="258"/>
      <c r="CZ185" s="257"/>
      <c r="DA185" s="258"/>
      <c r="DB185" s="257"/>
      <c r="DC185" s="258"/>
      <c r="DD185" s="257"/>
      <c r="DE185" s="258"/>
      <c r="DF185" s="257"/>
      <c r="DG185" s="258"/>
      <c r="DH185" s="257"/>
      <c r="DI185" s="258"/>
      <c r="DJ185" s="257"/>
      <c r="DK185" s="258"/>
      <c r="DL185" s="257"/>
      <c r="DM185" s="258"/>
      <c r="DN185" s="257"/>
      <c r="DO185" s="258"/>
      <c r="DP185" s="257"/>
      <c r="DQ185" s="258"/>
      <c r="DR185" s="257"/>
      <c r="DS185" s="258"/>
      <c r="DT185" s="257"/>
      <c r="DU185" s="258"/>
      <c r="DV185" s="257"/>
      <c r="DW185" s="258"/>
      <c r="DX185" s="257"/>
      <c r="DY185" s="258"/>
      <c r="DZ185" s="257"/>
      <c r="EA185" s="258"/>
      <c r="EB185" s="257"/>
      <c r="EC185" s="258"/>
      <c r="ED185" s="258" t="s">
        <v>196</v>
      </c>
      <c r="EE185" s="257"/>
      <c r="EF185" s="258"/>
      <c r="EG185" s="257"/>
      <c r="EH185" s="258"/>
      <c r="EI185" s="257"/>
      <c r="EJ185" s="258"/>
      <c r="EK185" s="257"/>
      <c r="EL185" s="258" t="s">
        <v>195</v>
      </c>
      <c r="EM185" s="257"/>
      <c r="EN185" s="258"/>
      <c r="EO185" s="257" t="s">
        <v>195</v>
      </c>
      <c r="EP185" s="257" t="s">
        <v>195</v>
      </c>
      <c r="EQ185" s="257" t="s">
        <v>195</v>
      </c>
      <c r="ER185" s="257" t="s">
        <v>195</v>
      </c>
      <c r="ES185" s="257"/>
      <c r="ET185" s="258" t="s">
        <v>195</v>
      </c>
      <c r="EU185" s="257"/>
      <c r="EV185" s="258"/>
      <c r="EW185" s="257"/>
      <c r="EX185" s="258"/>
      <c r="EY185" s="257"/>
      <c r="EZ185" s="258"/>
      <c r="FA185" s="257"/>
      <c r="FB185" s="258"/>
      <c r="FC185" s="257"/>
      <c r="FD185" s="258"/>
      <c r="FE185" s="257"/>
      <c r="FF185" s="258"/>
      <c r="FG185" s="257"/>
      <c r="FH185" s="258"/>
      <c r="FI185" s="257"/>
      <c r="FJ185" s="258"/>
      <c r="FK185" s="257"/>
      <c r="FL185" s="258"/>
      <c r="FM185" s="257"/>
      <c r="FN185" s="258"/>
      <c r="FO185" s="257"/>
      <c r="FP185" s="258"/>
      <c r="FQ185" s="257"/>
      <c r="FR185" s="258"/>
      <c r="FS185" s="257"/>
      <c r="FT185" s="258"/>
      <c r="FU185" s="257"/>
      <c r="FV185" s="258"/>
      <c r="FW185" s="257"/>
      <c r="FX185" s="258"/>
      <c r="FY185" s="257"/>
      <c r="FZ185" s="258"/>
      <c r="GA185" s="257"/>
      <c r="GB185" s="258"/>
      <c r="GC185" s="257"/>
      <c r="GD185" s="258"/>
      <c r="GE185" s="257"/>
      <c r="GF185" s="258"/>
      <c r="GG185" s="257"/>
      <c r="GH185" s="258"/>
      <c r="GI185" s="257"/>
      <c r="GJ185" s="258"/>
      <c r="GK185" s="257"/>
      <c r="GL185" s="258"/>
      <c r="GM185" s="257"/>
      <c r="GN185" s="257"/>
      <c r="GO185" s="257"/>
      <c r="GP185" s="258"/>
      <c r="GQ185" s="257"/>
      <c r="GR185" s="258"/>
      <c r="GS185" s="257"/>
      <c r="GT185" s="258"/>
      <c r="GU185" s="257"/>
      <c r="GV185" s="258"/>
      <c r="GW185" s="257"/>
      <c r="GX185" s="258"/>
      <c r="GY185" s="257"/>
      <c r="GZ185" s="258"/>
      <c r="HA185" s="257"/>
      <c r="HB185" s="258"/>
      <c r="HC185" s="257"/>
      <c r="HD185" s="258"/>
      <c r="HE185" s="257"/>
      <c r="HF185" s="258"/>
      <c r="HG185" s="257"/>
      <c r="HH185" s="258"/>
      <c r="HI185" s="257"/>
      <c r="HJ185" s="258"/>
      <c r="HK185" s="257"/>
      <c r="HL185" s="258"/>
      <c r="HM185" s="257"/>
      <c r="HN185" s="258"/>
      <c r="HO185" s="257"/>
      <c r="HP185" s="258"/>
      <c r="HQ185" s="257"/>
      <c r="HR185" s="258"/>
      <c r="HS185" s="257"/>
      <c r="HT185" s="258"/>
      <c r="HU185" s="257"/>
      <c r="HV185" s="258"/>
      <c r="HW185" s="257"/>
      <c r="HX185" s="258"/>
      <c r="HY185" s="257"/>
      <c r="HZ185" s="258" t="s">
        <v>195</v>
      </c>
      <c r="IA185" s="257"/>
      <c r="IB185" s="258"/>
      <c r="IE185" s="303">
        <f t="shared" si="8"/>
        <v>16</v>
      </c>
      <c r="IF185" s="303">
        <f t="shared" si="9"/>
        <v>9</v>
      </c>
      <c r="IG185" s="303">
        <f t="shared" si="10"/>
        <v>7</v>
      </c>
      <c r="IH185" s="303">
        <f t="shared" si="11"/>
        <v>0</v>
      </c>
    </row>
    <row r="186" spans="1:242" s="30" customFormat="1" x14ac:dyDescent="0.2">
      <c r="A186" s="143">
        <v>504</v>
      </c>
      <c r="B186" s="143" t="s">
        <v>2852</v>
      </c>
      <c r="C186" s="143"/>
      <c r="D186" s="143"/>
      <c r="E186" s="244"/>
      <c r="F186" s="259" t="s">
        <v>196</v>
      </c>
      <c r="G186" s="260" t="s">
        <v>196</v>
      </c>
      <c r="H186" s="259" t="s">
        <v>196</v>
      </c>
      <c r="I186" s="260" t="s">
        <v>196</v>
      </c>
      <c r="J186" s="259" t="s">
        <v>196</v>
      </c>
      <c r="K186" s="260" t="s">
        <v>196</v>
      </c>
      <c r="L186" s="259" t="s">
        <v>196</v>
      </c>
      <c r="M186" s="260" t="s">
        <v>196</v>
      </c>
      <c r="N186" s="257"/>
      <c r="O186" s="258"/>
      <c r="P186" s="257"/>
      <c r="Q186" s="258"/>
      <c r="R186" s="257"/>
      <c r="S186" s="258"/>
      <c r="T186" s="257"/>
      <c r="U186" s="258"/>
      <c r="V186" s="257"/>
      <c r="W186" s="258"/>
      <c r="X186" s="257"/>
      <c r="Y186" s="258"/>
      <c r="Z186" s="257"/>
      <c r="AA186" s="258"/>
      <c r="AB186" s="257"/>
      <c r="AC186" s="258"/>
      <c r="AD186" s="257"/>
      <c r="AE186" s="258"/>
      <c r="AF186" s="257"/>
      <c r="AG186" s="258"/>
      <c r="AH186" s="257"/>
      <c r="AI186" s="258"/>
      <c r="AJ186" s="257"/>
      <c r="AK186" s="258"/>
      <c r="AL186" s="257"/>
      <c r="AM186" s="258"/>
      <c r="AN186" s="257"/>
      <c r="AO186" s="258"/>
      <c r="AP186" s="257"/>
      <c r="AQ186" s="258"/>
      <c r="AR186" s="257"/>
      <c r="AS186" s="258"/>
      <c r="AT186" s="257"/>
      <c r="AU186" s="258"/>
      <c r="AV186" s="257"/>
      <c r="AW186" s="258"/>
      <c r="AX186" s="257"/>
      <c r="AY186" s="258"/>
      <c r="AZ186" s="257"/>
      <c r="BA186" s="258"/>
      <c r="BB186" s="257"/>
      <c r="BC186" s="258"/>
      <c r="BD186" s="257"/>
      <c r="BE186" s="258"/>
      <c r="BF186" s="257"/>
      <c r="BG186" s="258"/>
      <c r="BH186" s="257"/>
      <c r="BI186" s="258"/>
      <c r="BJ186" s="257"/>
      <c r="BK186" s="258"/>
      <c r="BL186" s="257"/>
      <c r="BM186" s="258"/>
      <c r="BN186" s="257"/>
      <c r="BO186" s="258"/>
      <c r="BP186" s="257"/>
      <c r="BQ186" s="258"/>
      <c r="BR186" s="257"/>
      <c r="BS186" s="258"/>
      <c r="BT186" s="257"/>
      <c r="BU186" s="258"/>
      <c r="BV186" s="257"/>
      <c r="BW186" s="258"/>
      <c r="BX186" s="257"/>
      <c r="BY186" s="258"/>
      <c r="BZ186" s="257"/>
      <c r="CA186" s="258"/>
      <c r="CB186" s="257"/>
      <c r="CC186" s="258"/>
      <c r="CD186" s="257"/>
      <c r="CE186" s="258"/>
      <c r="CF186" s="257"/>
      <c r="CG186" s="258"/>
      <c r="CH186" s="257"/>
      <c r="CI186" s="258"/>
      <c r="CJ186" s="257"/>
      <c r="CK186" s="258"/>
      <c r="CL186" s="257"/>
      <c r="CM186" s="258"/>
      <c r="CN186" s="257"/>
      <c r="CO186" s="258"/>
      <c r="CP186" s="257"/>
      <c r="CQ186" s="258"/>
      <c r="CR186" s="257"/>
      <c r="CS186" s="258"/>
      <c r="CT186" s="257"/>
      <c r="CU186" s="258"/>
      <c r="CV186" s="257"/>
      <c r="CW186" s="258"/>
      <c r="CX186" s="257"/>
      <c r="CY186" s="258"/>
      <c r="CZ186" s="257"/>
      <c r="DA186" s="258"/>
      <c r="DB186" s="257"/>
      <c r="DC186" s="258"/>
      <c r="DD186" s="257"/>
      <c r="DE186" s="258"/>
      <c r="DF186" s="257"/>
      <c r="DG186" s="258"/>
      <c r="DH186" s="257"/>
      <c r="DI186" s="258"/>
      <c r="DJ186" s="257"/>
      <c r="DK186" s="258"/>
      <c r="DL186" s="257"/>
      <c r="DM186" s="258"/>
      <c r="DN186" s="257"/>
      <c r="DO186" s="258"/>
      <c r="DP186" s="257"/>
      <c r="DQ186" s="258"/>
      <c r="DR186" s="257"/>
      <c r="DS186" s="258"/>
      <c r="DT186" s="257"/>
      <c r="DU186" s="258"/>
      <c r="DV186" s="257"/>
      <c r="DW186" s="258"/>
      <c r="DX186" s="257"/>
      <c r="DY186" s="258"/>
      <c r="DZ186" s="257"/>
      <c r="EA186" s="258"/>
      <c r="EB186" s="257"/>
      <c r="EC186" s="258"/>
      <c r="ED186" s="258" t="s">
        <v>196</v>
      </c>
      <c r="EE186" s="257"/>
      <c r="EF186" s="258"/>
      <c r="EG186" s="257"/>
      <c r="EH186" s="258"/>
      <c r="EI186" s="257"/>
      <c r="EJ186" s="258"/>
      <c r="EK186" s="257"/>
      <c r="EL186" s="258" t="s">
        <v>195</v>
      </c>
      <c r="EM186" s="257"/>
      <c r="EN186" s="258"/>
      <c r="EO186" s="257" t="s">
        <v>195</v>
      </c>
      <c r="EP186" s="257" t="s">
        <v>195</v>
      </c>
      <c r="EQ186" s="257" t="s">
        <v>195</v>
      </c>
      <c r="ER186" s="257" t="s">
        <v>195</v>
      </c>
      <c r="ES186" s="257"/>
      <c r="ET186" s="258" t="s">
        <v>195</v>
      </c>
      <c r="EU186" s="257"/>
      <c r="EV186" s="258"/>
      <c r="EW186" s="257"/>
      <c r="EX186" s="258"/>
      <c r="EY186" s="257"/>
      <c r="EZ186" s="258"/>
      <c r="FA186" s="257"/>
      <c r="FB186" s="258"/>
      <c r="FC186" s="257"/>
      <c r="FD186" s="258"/>
      <c r="FE186" s="257"/>
      <c r="FF186" s="258"/>
      <c r="FG186" s="257"/>
      <c r="FH186" s="258"/>
      <c r="FI186" s="257"/>
      <c r="FJ186" s="258"/>
      <c r="FK186" s="257"/>
      <c r="FL186" s="258"/>
      <c r="FM186" s="257"/>
      <c r="FN186" s="258"/>
      <c r="FO186" s="257"/>
      <c r="FP186" s="258"/>
      <c r="FQ186" s="257"/>
      <c r="FR186" s="258"/>
      <c r="FS186" s="257"/>
      <c r="FT186" s="258"/>
      <c r="FU186" s="257"/>
      <c r="FV186" s="258"/>
      <c r="FW186" s="257"/>
      <c r="FX186" s="258"/>
      <c r="FY186" s="257"/>
      <c r="FZ186" s="258"/>
      <c r="GA186" s="257"/>
      <c r="GB186" s="258"/>
      <c r="GC186" s="257"/>
      <c r="GD186" s="258"/>
      <c r="GE186" s="257"/>
      <c r="GF186" s="258"/>
      <c r="GG186" s="257"/>
      <c r="GH186" s="258"/>
      <c r="GI186" s="257"/>
      <c r="GJ186" s="258"/>
      <c r="GK186" s="257"/>
      <c r="GL186" s="258"/>
      <c r="GM186" s="257"/>
      <c r="GN186" s="257"/>
      <c r="GO186" s="257"/>
      <c r="GP186" s="258"/>
      <c r="GQ186" s="257"/>
      <c r="GR186" s="258"/>
      <c r="GS186" s="257"/>
      <c r="GT186" s="258"/>
      <c r="GU186" s="257"/>
      <c r="GV186" s="258"/>
      <c r="GW186" s="257"/>
      <c r="GX186" s="258"/>
      <c r="GY186" s="257"/>
      <c r="GZ186" s="258"/>
      <c r="HA186" s="257"/>
      <c r="HB186" s="258"/>
      <c r="HC186" s="257"/>
      <c r="HD186" s="258"/>
      <c r="HE186" s="257"/>
      <c r="HF186" s="258"/>
      <c r="HG186" s="257"/>
      <c r="HH186" s="258"/>
      <c r="HI186" s="257"/>
      <c r="HJ186" s="258"/>
      <c r="HK186" s="257"/>
      <c r="HL186" s="258"/>
      <c r="HM186" s="257"/>
      <c r="HN186" s="258"/>
      <c r="HO186" s="257"/>
      <c r="HP186" s="258"/>
      <c r="HQ186" s="257"/>
      <c r="HR186" s="258"/>
      <c r="HS186" s="257"/>
      <c r="HT186" s="258"/>
      <c r="HU186" s="257"/>
      <c r="HV186" s="258"/>
      <c r="HW186" s="257"/>
      <c r="HX186" s="258"/>
      <c r="HY186" s="257"/>
      <c r="HZ186" s="258" t="s">
        <v>195</v>
      </c>
      <c r="IA186" s="257"/>
      <c r="IB186" s="258"/>
      <c r="IE186" s="303">
        <f t="shared" si="8"/>
        <v>16</v>
      </c>
      <c r="IF186" s="303">
        <f t="shared" si="9"/>
        <v>9</v>
      </c>
      <c r="IG186" s="303">
        <f t="shared" si="10"/>
        <v>7</v>
      </c>
      <c r="IH186" s="303">
        <f t="shared" si="11"/>
        <v>0</v>
      </c>
    </row>
    <row r="187" spans="1:242" s="30" customFormat="1" x14ac:dyDescent="0.2">
      <c r="A187" s="143">
        <v>505</v>
      </c>
      <c r="B187" s="143" t="s">
        <v>2853</v>
      </c>
      <c r="C187" s="143"/>
      <c r="D187" s="143"/>
      <c r="E187" s="244"/>
      <c r="F187" s="259" t="s">
        <v>196</v>
      </c>
      <c r="G187" s="260" t="s">
        <v>196</v>
      </c>
      <c r="H187" s="259" t="s">
        <v>196</v>
      </c>
      <c r="I187" s="260" t="s">
        <v>196</v>
      </c>
      <c r="J187" s="259" t="s">
        <v>196</v>
      </c>
      <c r="K187" s="260" t="s">
        <v>196</v>
      </c>
      <c r="L187" s="259" t="s">
        <v>196</v>
      </c>
      <c r="M187" s="260" t="s">
        <v>196</v>
      </c>
      <c r="N187" s="257"/>
      <c r="O187" s="258"/>
      <c r="P187" s="257"/>
      <c r="Q187" s="258"/>
      <c r="R187" s="257"/>
      <c r="S187" s="258"/>
      <c r="T187" s="257"/>
      <c r="U187" s="258"/>
      <c r="V187" s="257"/>
      <c r="W187" s="258"/>
      <c r="X187" s="257"/>
      <c r="Y187" s="258"/>
      <c r="Z187" s="257"/>
      <c r="AA187" s="258"/>
      <c r="AB187" s="257"/>
      <c r="AC187" s="258"/>
      <c r="AD187" s="257"/>
      <c r="AE187" s="258"/>
      <c r="AF187" s="257"/>
      <c r="AG187" s="258"/>
      <c r="AH187" s="257"/>
      <c r="AI187" s="258"/>
      <c r="AJ187" s="257"/>
      <c r="AK187" s="258"/>
      <c r="AL187" s="257"/>
      <c r="AM187" s="258"/>
      <c r="AN187" s="257"/>
      <c r="AO187" s="258"/>
      <c r="AP187" s="257"/>
      <c r="AQ187" s="258"/>
      <c r="AR187" s="257"/>
      <c r="AS187" s="258"/>
      <c r="AT187" s="257"/>
      <c r="AU187" s="258"/>
      <c r="AV187" s="257"/>
      <c r="AW187" s="258"/>
      <c r="AX187" s="257"/>
      <c r="AY187" s="258"/>
      <c r="AZ187" s="257"/>
      <c r="BA187" s="258"/>
      <c r="BB187" s="257"/>
      <c r="BC187" s="258"/>
      <c r="BD187" s="257"/>
      <c r="BE187" s="258"/>
      <c r="BF187" s="257"/>
      <c r="BG187" s="258"/>
      <c r="BH187" s="257"/>
      <c r="BI187" s="258"/>
      <c r="BJ187" s="257"/>
      <c r="BK187" s="258"/>
      <c r="BL187" s="257"/>
      <c r="BM187" s="258"/>
      <c r="BN187" s="257"/>
      <c r="BO187" s="258"/>
      <c r="BP187" s="257"/>
      <c r="BQ187" s="258"/>
      <c r="BR187" s="257"/>
      <c r="BS187" s="258"/>
      <c r="BT187" s="257"/>
      <c r="BU187" s="258"/>
      <c r="BV187" s="257"/>
      <c r="BW187" s="258"/>
      <c r="BX187" s="257"/>
      <c r="BY187" s="258"/>
      <c r="BZ187" s="257"/>
      <c r="CA187" s="258"/>
      <c r="CB187" s="257"/>
      <c r="CC187" s="258"/>
      <c r="CD187" s="257"/>
      <c r="CE187" s="258"/>
      <c r="CF187" s="257"/>
      <c r="CG187" s="258"/>
      <c r="CH187" s="257"/>
      <c r="CI187" s="258"/>
      <c r="CJ187" s="257"/>
      <c r="CK187" s="258"/>
      <c r="CL187" s="257"/>
      <c r="CM187" s="258"/>
      <c r="CN187" s="257"/>
      <c r="CO187" s="258"/>
      <c r="CP187" s="257"/>
      <c r="CQ187" s="258"/>
      <c r="CR187" s="257"/>
      <c r="CS187" s="258"/>
      <c r="CT187" s="257"/>
      <c r="CU187" s="258"/>
      <c r="CV187" s="257"/>
      <c r="CW187" s="258"/>
      <c r="CX187" s="257"/>
      <c r="CY187" s="258"/>
      <c r="CZ187" s="257"/>
      <c r="DA187" s="258"/>
      <c r="DB187" s="257"/>
      <c r="DC187" s="258"/>
      <c r="DD187" s="257"/>
      <c r="DE187" s="258"/>
      <c r="DF187" s="257"/>
      <c r="DG187" s="258"/>
      <c r="DH187" s="257"/>
      <c r="DI187" s="258"/>
      <c r="DJ187" s="257"/>
      <c r="DK187" s="258"/>
      <c r="DL187" s="257"/>
      <c r="DM187" s="258"/>
      <c r="DN187" s="257"/>
      <c r="DO187" s="258"/>
      <c r="DP187" s="257"/>
      <c r="DQ187" s="258"/>
      <c r="DR187" s="257"/>
      <c r="DS187" s="258"/>
      <c r="DT187" s="257"/>
      <c r="DU187" s="258"/>
      <c r="DV187" s="257"/>
      <c r="DW187" s="258"/>
      <c r="DX187" s="257"/>
      <c r="DY187" s="258"/>
      <c r="DZ187" s="257"/>
      <c r="EA187" s="258"/>
      <c r="EB187" s="257"/>
      <c r="EC187" s="258"/>
      <c r="ED187" s="258" t="s">
        <v>196</v>
      </c>
      <c r="EE187" s="257"/>
      <c r="EF187" s="258"/>
      <c r="EG187" s="257"/>
      <c r="EH187" s="258"/>
      <c r="EI187" s="257"/>
      <c r="EJ187" s="258"/>
      <c r="EK187" s="257"/>
      <c r="EL187" s="258" t="s">
        <v>195</v>
      </c>
      <c r="EM187" s="257"/>
      <c r="EN187" s="258"/>
      <c r="EO187" s="257" t="s">
        <v>195</v>
      </c>
      <c r="EP187" s="257" t="s">
        <v>195</v>
      </c>
      <c r="EQ187" s="257" t="s">
        <v>195</v>
      </c>
      <c r="ER187" s="257" t="s">
        <v>195</v>
      </c>
      <c r="ES187" s="257"/>
      <c r="ET187" s="258" t="s">
        <v>195</v>
      </c>
      <c r="EU187" s="257"/>
      <c r="EV187" s="258"/>
      <c r="EW187" s="257"/>
      <c r="EX187" s="258"/>
      <c r="EY187" s="257"/>
      <c r="EZ187" s="258"/>
      <c r="FA187" s="257"/>
      <c r="FB187" s="258"/>
      <c r="FC187" s="257"/>
      <c r="FD187" s="258"/>
      <c r="FE187" s="257"/>
      <c r="FF187" s="258"/>
      <c r="FG187" s="257"/>
      <c r="FH187" s="258"/>
      <c r="FI187" s="257"/>
      <c r="FJ187" s="258"/>
      <c r="FK187" s="257"/>
      <c r="FL187" s="258"/>
      <c r="FM187" s="257"/>
      <c r="FN187" s="258"/>
      <c r="FO187" s="257"/>
      <c r="FP187" s="258"/>
      <c r="FQ187" s="257"/>
      <c r="FR187" s="258"/>
      <c r="FS187" s="257"/>
      <c r="FT187" s="258"/>
      <c r="FU187" s="257"/>
      <c r="FV187" s="258"/>
      <c r="FW187" s="257"/>
      <c r="FX187" s="258"/>
      <c r="FY187" s="257"/>
      <c r="FZ187" s="258"/>
      <c r="GA187" s="257"/>
      <c r="GB187" s="258"/>
      <c r="GC187" s="257"/>
      <c r="GD187" s="258"/>
      <c r="GE187" s="257"/>
      <c r="GF187" s="258"/>
      <c r="GG187" s="257"/>
      <c r="GH187" s="258"/>
      <c r="GI187" s="257"/>
      <c r="GJ187" s="258"/>
      <c r="GK187" s="257"/>
      <c r="GL187" s="258"/>
      <c r="GM187" s="257"/>
      <c r="GN187" s="257"/>
      <c r="GO187" s="257"/>
      <c r="GP187" s="258"/>
      <c r="GQ187" s="257"/>
      <c r="GR187" s="258"/>
      <c r="GS187" s="257"/>
      <c r="GT187" s="258"/>
      <c r="GU187" s="257"/>
      <c r="GV187" s="258"/>
      <c r="GW187" s="257"/>
      <c r="GX187" s="258"/>
      <c r="GY187" s="257"/>
      <c r="GZ187" s="258"/>
      <c r="HA187" s="257"/>
      <c r="HB187" s="258"/>
      <c r="HC187" s="257"/>
      <c r="HD187" s="258"/>
      <c r="HE187" s="257"/>
      <c r="HF187" s="258"/>
      <c r="HG187" s="257"/>
      <c r="HH187" s="258"/>
      <c r="HI187" s="257"/>
      <c r="HJ187" s="258"/>
      <c r="HK187" s="257"/>
      <c r="HL187" s="258"/>
      <c r="HM187" s="257"/>
      <c r="HN187" s="258"/>
      <c r="HO187" s="257"/>
      <c r="HP187" s="258"/>
      <c r="HQ187" s="257"/>
      <c r="HR187" s="258"/>
      <c r="HS187" s="257"/>
      <c r="HT187" s="258"/>
      <c r="HU187" s="257"/>
      <c r="HV187" s="258"/>
      <c r="HW187" s="257"/>
      <c r="HX187" s="258"/>
      <c r="HY187" s="257"/>
      <c r="HZ187" s="258" t="s">
        <v>195</v>
      </c>
      <c r="IA187" s="257"/>
      <c r="IB187" s="258"/>
      <c r="IE187" s="303">
        <f t="shared" si="8"/>
        <v>16</v>
      </c>
      <c r="IF187" s="303">
        <f t="shared" si="9"/>
        <v>9</v>
      </c>
      <c r="IG187" s="303">
        <f t="shared" si="10"/>
        <v>7</v>
      </c>
      <c r="IH187" s="303">
        <f t="shared" si="11"/>
        <v>0</v>
      </c>
    </row>
    <row r="188" spans="1:242" s="30" customFormat="1" x14ac:dyDescent="0.2">
      <c r="A188" s="143">
        <v>506</v>
      </c>
      <c r="B188" s="143" t="s">
        <v>2854</v>
      </c>
      <c r="C188" s="143"/>
      <c r="D188" s="143"/>
      <c r="E188" s="244"/>
      <c r="F188" s="259" t="s">
        <v>196</v>
      </c>
      <c r="G188" s="260" t="s">
        <v>196</v>
      </c>
      <c r="H188" s="259" t="s">
        <v>196</v>
      </c>
      <c r="I188" s="260" t="s">
        <v>196</v>
      </c>
      <c r="J188" s="259" t="s">
        <v>196</v>
      </c>
      <c r="K188" s="260" t="s">
        <v>196</v>
      </c>
      <c r="L188" s="259" t="s">
        <v>196</v>
      </c>
      <c r="M188" s="260" t="s">
        <v>196</v>
      </c>
      <c r="N188" s="257"/>
      <c r="O188" s="258"/>
      <c r="P188" s="257"/>
      <c r="Q188" s="258"/>
      <c r="R188" s="257"/>
      <c r="S188" s="258"/>
      <c r="T188" s="257"/>
      <c r="U188" s="258"/>
      <c r="V188" s="257"/>
      <c r="W188" s="258"/>
      <c r="X188" s="257"/>
      <c r="Y188" s="258"/>
      <c r="Z188" s="257"/>
      <c r="AA188" s="258"/>
      <c r="AB188" s="257"/>
      <c r="AC188" s="258"/>
      <c r="AD188" s="257"/>
      <c r="AE188" s="258"/>
      <c r="AF188" s="257"/>
      <c r="AG188" s="258"/>
      <c r="AH188" s="257"/>
      <c r="AI188" s="258"/>
      <c r="AJ188" s="257"/>
      <c r="AK188" s="258"/>
      <c r="AL188" s="257"/>
      <c r="AM188" s="258"/>
      <c r="AN188" s="257"/>
      <c r="AO188" s="258"/>
      <c r="AP188" s="257"/>
      <c r="AQ188" s="258"/>
      <c r="AR188" s="257"/>
      <c r="AS188" s="258"/>
      <c r="AT188" s="257"/>
      <c r="AU188" s="258"/>
      <c r="AV188" s="257"/>
      <c r="AW188" s="258"/>
      <c r="AX188" s="257"/>
      <c r="AY188" s="258"/>
      <c r="AZ188" s="257"/>
      <c r="BA188" s="258"/>
      <c r="BB188" s="257"/>
      <c r="BC188" s="258"/>
      <c r="BD188" s="257"/>
      <c r="BE188" s="258"/>
      <c r="BF188" s="257"/>
      <c r="BG188" s="258"/>
      <c r="BH188" s="257"/>
      <c r="BI188" s="258"/>
      <c r="BJ188" s="257"/>
      <c r="BK188" s="258"/>
      <c r="BL188" s="257"/>
      <c r="BM188" s="258"/>
      <c r="BN188" s="257"/>
      <c r="BO188" s="258"/>
      <c r="BP188" s="257"/>
      <c r="BQ188" s="258"/>
      <c r="BR188" s="257"/>
      <c r="BS188" s="258"/>
      <c r="BT188" s="257"/>
      <c r="BU188" s="258"/>
      <c r="BV188" s="257"/>
      <c r="BW188" s="258"/>
      <c r="BX188" s="257"/>
      <c r="BY188" s="258"/>
      <c r="BZ188" s="257"/>
      <c r="CA188" s="258"/>
      <c r="CB188" s="257"/>
      <c r="CC188" s="258"/>
      <c r="CD188" s="257"/>
      <c r="CE188" s="258"/>
      <c r="CF188" s="257"/>
      <c r="CG188" s="258"/>
      <c r="CH188" s="257"/>
      <c r="CI188" s="258"/>
      <c r="CJ188" s="257"/>
      <c r="CK188" s="258"/>
      <c r="CL188" s="257"/>
      <c r="CM188" s="258"/>
      <c r="CN188" s="257"/>
      <c r="CO188" s="258"/>
      <c r="CP188" s="257"/>
      <c r="CQ188" s="258"/>
      <c r="CR188" s="257"/>
      <c r="CS188" s="258"/>
      <c r="CT188" s="257"/>
      <c r="CU188" s="258"/>
      <c r="CV188" s="257"/>
      <c r="CW188" s="258"/>
      <c r="CX188" s="257"/>
      <c r="CY188" s="258"/>
      <c r="CZ188" s="257"/>
      <c r="DA188" s="258"/>
      <c r="DB188" s="257"/>
      <c r="DC188" s="258"/>
      <c r="DD188" s="257"/>
      <c r="DE188" s="258"/>
      <c r="DF188" s="257"/>
      <c r="DG188" s="258"/>
      <c r="DH188" s="257"/>
      <c r="DI188" s="258"/>
      <c r="DJ188" s="257"/>
      <c r="DK188" s="258"/>
      <c r="DL188" s="257"/>
      <c r="DM188" s="258"/>
      <c r="DN188" s="257"/>
      <c r="DO188" s="258"/>
      <c r="DP188" s="257"/>
      <c r="DQ188" s="258"/>
      <c r="DR188" s="257"/>
      <c r="DS188" s="258"/>
      <c r="DT188" s="257"/>
      <c r="DU188" s="258"/>
      <c r="DV188" s="257"/>
      <c r="DW188" s="258"/>
      <c r="DX188" s="257"/>
      <c r="DY188" s="258"/>
      <c r="DZ188" s="257"/>
      <c r="EA188" s="258"/>
      <c r="EB188" s="257"/>
      <c r="EC188" s="258"/>
      <c r="ED188" s="258" t="s">
        <v>196</v>
      </c>
      <c r="EE188" s="257"/>
      <c r="EF188" s="258"/>
      <c r="EG188" s="257"/>
      <c r="EH188" s="258"/>
      <c r="EI188" s="257"/>
      <c r="EJ188" s="258"/>
      <c r="EK188" s="257"/>
      <c r="EL188" s="258" t="s">
        <v>195</v>
      </c>
      <c r="EM188" s="257"/>
      <c r="EN188" s="258"/>
      <c r="EO188" s="257" t="s">
        <v>195</v>
      </c>
      <c r="EP188" s="257" t="s">
        <v>195</v>
      </c>
      <c r="EQ188" s="257" t="s">
        <v>195</v>
      </c>
      <c r="ER188" s="257" t="s">
        <v>195</v>
      </c>
      <c r="ES188" s="257"/>
      <c r="ET188" s="258" t="s">
        <v>195</v>
      </c>
      <c r="EU188" s="257"/>
      <c r="EV188" s="258"/>
      <c r="EW188" s="257"/>
      <c r="EX188" s="258"/>
      <c r="EY188" s="257"/>
      <c r="EZ188" s="258"/>
      <c r="FA188" s="257"/>
      <c r="FB188" s="258"/>
      <c r="FC188" s="257"/>
      <c r="FD188" s="258"/>
      <c r="FE188" s="257"/>
      <c r="FF188" s="258"/>
      <c r="FG188" s="257"/>
      <c r="FH188" s="258"/>
      <c r="FI188" s="257"/>
      <c r="FJ188" s="258"/>
      <c r="FK188" s="257"/>
      <c r="FL188" s="258"/>
      <c r="FM188" s="257"/>
      <c r="FN188" s="258"/>
      <c r="FO188" s="257"/>
      <c r="FP188" s="258"/>
      <c r="FQ188" s="257"/>
      <c r="FR188" s="258"/>
      <c r="FS188" s="257"/>
      <c r="FT188" s="258"/>
      <c r="FU188" s="257"/>
      <c r="FV188" s="258"/>
      <c r="FW188" s="257"/>
      <c r="FX188" s="258"/>
      <c r="FY188" s="257"/>
      <c r="FZ188" s="258"/>
      <c r="GA188" s="257"/>
      <c r="GB188" s="258"/>
      <c r="GC188" s="257"/>
      <c r="GD188" s="258"/>
      <c r="GE188" s="257"/>
      <c r="GF188" s="258"/>
      <c r="GG188" s="257"/>
      <c r="GH188" s="258"/>
      <c r="GI188" s="257"/>
      <c r="GJ188" s="258"/>
      <c r="GK188" s="257"/>
      <c r="GL188" s="258"/>
      <c r="GM188" s="257"/>
      <c r="GN188" s="257"/>
      <c r="GO188" s="257"/>
      <c r="GP188" s="258"/>
      <c r="GQ188" s="257"/>
      <c r="GR188" s="258"/>
      <c r="GS188" s="257"/>
      <c r="GT188" s="258"/>
      <c r="GU188" s="257"/>
      <c r="GV188" s="258"/>
      <c r="GW188" s="257"/>
      <c r="GX188" s="258"/>
      <c r="GY188" s="257"/>
      <c r="GZ188" s="258"/>
      <c r="HA188" s="257"/>
      <c r="HB188" s="258"/>
      <c r="HC188" s="257"/>
      <c r="HD188" s="258"/>
      <c r="HE188" s="257"/>
      <c r="HF188" s="258"/>
      <c r="HG188" s="257"/>
      <c r="HH188" s="258"/>
      <c r="HI188" s="257"/>
      <c r="HJ188" s="258"/>
      <c r="HK188" s="257"/>
      <c r="HL188" s="258"/>
      <c r="HM188" s="257"/>
      <c r="HN188" s="258"/>
      <c r="HO188" s="257"/>
      <c r="HP188" s="258"/>
      <c r="HQ188" s="257"/>
      <c r="HR188" s="258"/>
      <c r="HS188" s="257"/>
      <c r="HT188" s="258"/>
      <c r="HU188" s="257"/>
      <c r="HV188" s="258"/>
      <c r="HW188" s="257"/>
      <c r="HX188" s="258"/>
      <c r="HY188" s="257"/>
      <c r="HZ188" s="258" t="s">
        <v>195</v>
      </c>
      <c r="IA188" s="257"/>
      <c r="IB188" s="258"/>
      <c r="IE188" s="303">
        <f t="shared" si="8"/>
        <v>16</v>
      </c>
      <c r="IF188" s="303">
        <f t="shared" si="9"/>
        <v>9</v>
      </c>
      <c r="IG188" s="303">
        <f t="shared" si="10"/>
        <v>7</v>
      </c>
      <c r="IH188" s="303">
        <f t="shared" si="11"/>
        <v>0</v>
      </c>
    </row>
    <row r="189" spans="1:242" s="30" customFormat="1" x14ac:dyDescent="0.2">
      <c r="A189" s="143">
        <v>507</v>
      </c>
      <c r="B189" s="143" t="s">
        <v>2855</v>
      </c>
      <c r="C189" s="143"/>
      <c r="D189" s="143"/>
      <c r="E189" s="244"/>
      <c r="F189" s="259" t="s">
        <v>196</v>
      </c>
      <c r="G189" s="260" t="s">
        <v>196</v>
      </c>
      <c r="H189" s="259" t="s">
        <v>196</v>
      </c>
      <c r="I189" s="260" t="s">
        <v>196</v>
      </c>
      <c r="J189" s="259" t="s">
        <v>196</v>
      </c>
      <c r="K189" s="260" t="s">
        <v>196</v>
      </c>
      <c r="L189" s="259" t="s">
        <v>196</v>
      </c>
      <c r="M189" s="260" t="s">
        <v>196</v>
      </c>
      <c r="N189" s="257"/>
      <c r="O189" s="258"/>
      <c r="P189" s="257"/>
      <c r="Q189" s="258"/>
      <c r="R189" s="257"/>
      <c r="S189" s="258"/>
      <c r="T189" s="257"/>
      <c r="U189" s="258"/>
      <c r="V189" s="257"/>
      <c r="W189" s="258"/>
      <c r="X189" s="257"/>
      <c r="Y189" s="258"/>
      <c r="Z189" s="257"/>
      <c r="AA189" s="258"/>
      <c r="AB189" s="257"/>
      <c r="AC189" s="258"/>
      <c r="AD189" s="257"/>
      <c r="AE189" s="258"/>
      <c r="AF189" s="257"/>
      <c r="AG189" s="258"/>
      <c r="AH189" s="257"/>
      <c r="AI189" s="258"/>
      <c r="AJ189" s="257"/>
      <c r="AK189" s="258"/>
      <c r="AL189" s="257"/>
      <c r="AM189" s="258"/>
      <c r="AN189" s="257"/>
      <c r="AO189" s="258"/>
      <c r="AP189" s="257"/>
      <c r="AQ189" s="258"/>
      <c r="AR189" s="257"/>
      <c r="AS189" s="258"/>
      <c r="AT189" s="257"/>
      <c r="AU189" s="258"/>
      <c r="AV189" s="257"/>
      <c r="AW189" s="258"/>
      <c r="AX189" s="257"/>
      <c r="AY189" s="258"/>
      <c r="AZ189" s="257"/>
      <c r="BA189" s="258"/>
      <c r="BB189" s="257"/>
      <c r="BC189" s="258"/>
      <c r="BD189" s="257"/>
      <c r="BE189" s="258"/>
      <c r="BF189" s="257"/>
      <c r="BG189" s="258"/>
      <c r="BH189" s="257"/>
      <c r="BI189" s="258"/>
      <c r="BJ189" s="257"/>
      <c r="BK189" s="258"/>
      <c r="BL189" s="257"/>
      <c r="BM189" s="258"/>
      <c r="BN189" s="257"/>
      <c r="BO189" s="258"/>
      <c r="BP189" s="257"/>
      <c r="BQ189" s="258"/>
      <c r="BR189" s="257"/>
      <c r="BS189" s="258"/>
      <c r="BT189" s="257"/>
      <c r="BU189" s="258"/>
      <c r="BV189" s="257"/>
      <c r="BW189" s="258"/>
      <c r="BX189" s="257"/>
      <c r="BY189" s="258"/>
      <c r="BZ189" s="257"/>
      <c r="CA189" s="258"/>
      <c r="CB189" s="257"/>
      <c r="CC189" s="258"/>
      <c r="CD189" s="257"/>
      <c r="CE189" s="258"/>
      <c r="CF189" s="257"/>
      <c r="CG189" s="258"/>
      <c r="CH189" s="257"/>
      <c r="CI189" s="258"/>
      <c r="CJ189" s="257"/>
      <c r="CK189" s="258"/>
      <c r="CL189" s="257"/>
      <c r="CM189" s="258"/>
      <c r="CN189" s="257"/>
      <c r="CO189" s="258"/>
      <c r="CP189" s="257"/>
      <c r="CQ189" s="258"/>
      <c r="CR189" s="257"/>
      <c r="CS189" s="258"/>
      <c r="CT189" s="257"/>
      <c r="CU189" s="258"/>
      <c r="CV189" s="257"/>
      <c r="CW189" s="258"/>
      <c r="CX189" s="257"/>
      <c r="CY189" s="258"/>
      <c r="CZ189" s="257"/>
      <c r="DA189" s="258"/>
      <c r="DB189" s="257"/>
      <c r="DC189" s="258"/>
      <c r="DD189" s="257"/>
      <c r="DE189" s="258"/>
      <c r="DF189" s="257"/>
      <c r="DG189" s="258"/>
      <c r="DH189" s="257"/>
      <c r="DI189" s="258"/>
      <c r="DJ189" s="257"/>
      <c r="DK189" s="258"/>
      <c r="DL189" s="257"/>
      <c r="DM189" s="258"/>
      <c r="DN189" s="257"/>
      <c r="DO189" s="258"/>
      <c r="DP189" s="257"/>
      <c r="DQ189" s="258"/>
      <c r="DR189" s="257"/>
      <c r="DS189" s="258"/>
      <c r="DT189" s="257"/>
      <c r="DU189" s="258"/>
      <c r="DV189" s="257"/>
      <c r="DW189" s="258"/>
      <c r="DX189" s="257"/>
      <c r="DY189" s="258"/>
      <c r="DZ189" s="257"/>
      <c r="EA189" s="258"/>
      <c r="EB189" s="257"/>
      <c r="EC189" s="258"/>
      <c r="ED189" s="258" t="s">
        <v>196</v>
      </c>
      <c r="EE189" s="257"/>
      <c r="EF189" s="258"/>
      <c r="EG189" s="257"/>
      <c r="EH189" s="258"/>
      <c r="EI189" s="257"/>
      <c r="EJ189" s="258"/>
      <c r="EK189" s="257"/>
      <c r="EL189" s="258" t="s">
        <v>195</v>
      </c>
      <c r="EM189" s="257"/>
      <c r="EN189" s="258"/>
      <c r="EO189" s="257" t="s">
        <v>195</v>
      </c>
      <c r="EP189" s="257" t="s">
        <v>195</v>
      </c>
      <c r="EQ189" s="257" t="s">
        <v>195</v>
      </c>
      <c r="ER189" s="257" t="s">
        <v>195</v>
      </c>
      <c r="ES189" s="257"/>
      <c r="ET189" s="258" t="s">
        <v>195</v>
      </c>
      <c r="EU189" s="257"/>
      <c r="EV189" s="258"/>
      <c r="EW189" s="257"/>
      <c r="EX189" s="258"/>
      <c r="EY189" s="257"/>
      <c r="EZ189" s="258"/>
      <c r="FA189" s="257"/>
      <c r="FB189" s="258"/>
      <c r="FC189" s="257"/>
      <c r="FD189" s="258"/>
      <c r="FE189" s="257"/>
      <c r="FF189" s="258"/>
      <c r="FG189" s="257"/>
      <c r="FH189" s="258"/>
      <c r="FI189" s="257"/>
      <c r="FJ189" s="258"/>
      <c r="FK189" s="257"/>
      <c r="FL189" s="258"/>
      <c r="FM189" s="257"/>
      <c r="FN189" s="258"/>
      <c r="FO189" s="257"/>
      <c r="FP189" s="258"/>
      <c r="FQ189" s="257"/>
      <c r="FR189" s="258"/>
      <c r="FS189" s="257"/>
      <c r="FT189" s="258"/>
      <c r="FU189" s="257"/>
      <c r="FV189" s="258"/>
      <c r="FW189" s="257"/>
      <c r="FX189" s="258"/>
      <c r="FY189" s="257"/>
      <c r="FZ189" s="258"/>
      <c r="GA189" s="257"/>
      <c r="GB189" s="258"/>
      <c r="GC189" s="257"/>
      <c r="GD189" s="258"/>
      <c r="GE189" s="257"/>
      <c r="GF189" s="258"/>
      <c r="GG189" s="257"/>
      <c r="GH189" s="258"/>
      <c r="GI189" s="257"/>
      <c r="GJ189" s="258"/>
      <c r="GK189" s="257"/>
      <c r="GL189" s="258"/>
      <c r="GM189" s="257"/>
      <c r="GN189" s="257"/>
      <c r="GO189" s="257"/>
      <c r="GP189" s="258"/>
      <c r="GQ189" s="257"/>
      <c r="GR189" s="258"/>
      <c r="GS189" s="257"/>
      <c r="GT189" s="258"/>
      <c r="GU189" s="257"/>
      <c r="GV189" s="258"/>
      <c r="GW189" s="257"/>
      <c r="GX189" s="258"/>
      <c r="GY189" s="257"/>
      <c r="GZ189" s="258"/>
      <c r="HA189" s="257"/>
      <c r="HB189" s="258"/>
      <c r="HC189" s="257"/>
      <c r="HD189" s="258"/>
      <c r="HE189" s="257"/>
      <c r="HF189" s="258"/>
      <c r="HG189" s="257"/>
      <c r="HH189" s="258"/>
      <c r="HI189" s="257"/>
      <c r="HJ189" s="258"/>
      <c r="HK189" s="257"/>
      <c r="HL189" s="258"/>
      <c r="HM189" s="257"/>
      <c r="HN189" s="258"/>
      <c r="HO189" s="257"/>
      <c r="HP189" s="258"/>
      <c r="HQ189" s="257"/>
      <c r="HR189" s="258"/>
      <c r="HS189" s="257"/>
      <c r="HT189" s="258"/>
      <c r="HU189" s="257"/>
      <c r="HV189" s="258"/>
      <c r="HW189" s="257"/>
      <c r="HX189" s="258"/>
      <c r="HY189" s="257"/>
      <c r="HZ189" s="258" t="s">
        <v>195</v>
      </c>
      <c r="IA189" s="257"/>
      <c r="IB189" s="258"/>
      <c r="IE189" s="303">
        <f t="shared" si="8"/>
        <v>16</v>
      </c>
      <c r="IF189" s="303">
        <f t="shared" si="9"/>
        <v>9</v>
      </c>
      <c r="IG189" s="303">
        <f t="shared" si="10"/>
        <v>7</v>
      </c>
      <c r="IH189" s="303">
        <f t="shared" si="11"/>
        <v>0</v>
      </c>
    </row>
    <row r="190" spans="1:242" s="30" customFormat="1" x14ac:dyDescent="0.2">
      <c r="A190" s="143">
        <v>508</v>
      </c>
      <c r="B190" s="143" t="s">
        <v>2856</v>
      </c>
      <c r="C190" s="143"/>
      <c r="D190" s="143"/>
      <c r="E190" s="244"/>
      <c r="F190" s="259" t="s">
        <v>196</v>
      </c>
      <c r="G190" s="260" t="s">
        <v>196</v>
      </c>
      <c r="H190" s="259" t="s">
        <v>196</v>
      </c>
      <c r="I190" s="260" t="s">
        <v>196</v>
      </c>
      <c r="J190" s="259" t="s">
        <v>196</v>
      </c>
      <c r="K190" s="260" t="s">
        <v>196</v>
      </c>
      <c r="L190" s="259" t="s">
        <v>196</v>
      </c>
      <c r="M190" s="260" t="s">
        <v>196</v>
      </c>
      <c r="N190" s="257"/>
      <c r="O190" s="258"/>
      <c r="P190" s="257"/>
      <c r="Q190" s="258"/>
      <c r="R190" s="257"/>
      <c r="S190" s="258"/>
      <c r="T190" s="257"/>
      <c r="U190" s="258"/>
      <c r="V190" s="257"/>
      <c r="W190" s="258"/>
      <c r="X190" s="257"/>
      <c r="Y190" s="258"/>
      <c r="Z190" s="257"/>
      <c r="AA190" s="258"/>
      <c r="AB190" s="257"/>
      <c r="AC190" s="258"/>
      <c r="AD190" s="257"/>
      <c r="AE190" s="258"/>
      <c r="AF190" s="257"/>
      <c r="AG190" s="258"/>
      <c r="AH190" s="257"/>
      <c r="AI190" s="258"/>
      <c r="AJ190" s="257"/>
      <c r="AK190" s="258"/>
      <c r="AL190" s="257"/>
      <c r="AM190" s="258"/>
      <c r="AN190" s="257"/>
      <c r="AO190" s="258"/>
      <c r="AP190" s="257"/>
      <c r="AQ190" s="258"/>
      <c r="AR190" s="257"/>
      <c r="AS190" s="258"/>
      <c r="AT190" s="257"/>
      <c r="AU190" s="258"/>
      <c r="AV190" s="257"/>
      <c r="AW190" s="258"/>
      <c r="AX190" s="257"/>
      <c r="AY190" s="258"/>
      <c r="AZ190" s="257"/>
      <c r="BA190" s="258"/>
      <c r="BB190" s="257"/>
      <c r="BC190" s="258"/>
      <c r="BD190" s="257"/>
      <c r="BE190" s="258"/>
      <c r="BF190" s="257"/>
      <c r="BG190" s="258"/>
      <c r="BH190" s="257"/>
      <c r="BI190" s="258"/>
      <c r="BJ190" s="257"/>
      <c r="BK190" s="258"/>
      <c r="BL190" s="257"/>
      <c r="BM190" s="258"/>
      <c r="BN190" s="257"/>
      <c r="BO190" s="258"/>
      <c r="BP190" s="257"/>
      <c r="BQ190" s="258"/>
      <c r="BR190" s="257"/>
      <c r="BS190" s="258"/>
      <c r="BT190" s="257"/>
      <c r="BU190" s="258"/>
      <c r="BV190" s="257"/>
      <c r="BW190" s="258"/>
      <c r="BX190" s="257"/>
      <c r="BY190" s="258"/>
      <c r="BZ190" s="257"/>
      <c r="CA190" s="258"/>
      <c r="CB190" s="257"/>
      <c r="CC190" s="258"/>
      <c r="CD190" s="257"/>
      <c r="CE190" s="258"/>
      <c r="CF190" s="257"/>
      <c r="CG190" s="258"/>
      <c r="CH190" s="257"/>
      <c r="CI190" s="258"/>
      <c r="CJ190" s="257"/>
      <c r="CK190" s="258"/>
      <c r="CL190" s="257"/>
      <c r="CM190" s="258"/>
      <c r="CN190" s="257"/>
      <c r="CO190" s="258"/>
      <c r="CP190" s="257"/>
      <c r="CQ190" s="258"/>
      <c r="CR190" s="257"/>
      <c r="CS190" s="258"/>
      <c r="CT190" s="257"/>
      <c r="CU190" s="258"/>
      <c r="CV190" s="257"/>
      <c r="CW190" s="258"/>
      <c r="CX190" s="257"/>
      <c r="CY190" s="258"/>
      <c r="CZ190" s="257"/>
      <c r="DA190" s="258"/>
      <c r="DB190" s="257"/>
      <c r="DC190" s="258"/>
      <c r="DD190" s="257"/>
      <c r="DE190" s="258"/>
      <c r="DF190" s="257"/>
      <c r="DG190" s="258"/>
      <c r="DH190" s="257"/>
      <c r="DI190" s="258"/>
      <c r="DJ190" s="257"/>
      <c r="DK190" s="258"/>
      <c r="DL190" s="257"/>
      <c r="DM190" s="258"/>
      <c r="DN190" s="257"/>
      <c r="DO190" s="258"/>
      <c r="DP190" s="257"/>
      <c r="DQ190" s="258"/>
      <c r="DR190" s="257"/>
      <c r="DS190" s="258"/>
      <c r="DT190" s="257"/>
      <c r="DU190" s="258"/>
      <c r="DV190" s="257"/>
      <c r="DW190" s="258"/>
      <c r="DX190" s="257"/>
      <c r="DY190" s="258"/>
      <c r="DZ190" s="257"/>
      <c r="EA190" s="258"/>
      <c r="EB190" s="257"/>
      <c r="EC190" s="258"/>
      <c r="ED190" s="258" t="s">
        <v>196</v>
      </c>
      <c r="EE190" s="257"/>
      <c r="EF190" s="258"/>
      <c r="EG190" s="257"/>
      <c r="EH190" s="258"/>
      <c r="EI190" s="257"/>
      <c r="EJ190" s="258"/>
      <c r="EK190" s="257"/>
      <c r="EL190" s="258" t="s">
        <v>195</v>
      </c>
      <c r="EM190" s="257"/>
      <c r="EN190" s="258"/>
      <c r="EO190" s="257" t="s">
        <v>195</v>
      </c>
      <c r="EP190" s="257" t="s">
        <v>195</v>
      </c>
      <c r="EQ190" s="257" t="s">
        <v>195</v>
      </c>
      <c r="ER190" s="257" t="s">
        <v>195</v>
      </c>
      <c r="ES190" s="257"/>
      <c r="ET190" s="258" t="s">
        <v>195</v>
      </c>
      <c r="EU190" s="257"/>
      <c r="EV190" s="258"/>
      <c r="EW190" s="257"/>
      <c r="EX190" s="258"/>
      <c r="EY190" s="257"/>
      <c r="EZ190" s="258"/>
      <c r="FA190" s="257"/>
      <c r="FB190" s="258"/>
      <c r="FC190" s="257"/>
      <c r="FD190" s="258"/>
      <c r="FE190" s="257"/>
      <c r="FF190" s="258"/>
      <c r="FG190" s="257"/>
      <c r="FH190" s="258"/>
      <c r="FI190" s="257"/>
      <c r="FJ190" s="258"/>
      <c r="FK190" s="257"/>
      <c r="FL190" s="258"/>
      <c r="FM190" s="257"/>
      <c r="FN190" s="258"/>
      <c r="FO190" s="257"/>
      <c r="FP190" s="258"/>
      <c r="FQ190" s="257"/>
      <c r="FR190" s="258"/>
      <c r="FS190" s="257"/>
      <c r="FT190" s="258"/>
      <c r="FU190" s="257"/>
      <c r="FV190" s="258"/>
      <c r="FW190" s="257"/>
      <c r="FX190" s="258"/>
      <c r="FY190" s="257"/>
      <c r="FZ190" s="258"/>
      <c r="GA190" s="257"/>
      <c r="GB190" s="258"/>
      <c r="GC190" s="257"/>
      <c r="GD190" s="258"/>
      <c r="GE190" s="257"/>
      <c r="GF190" s="258"/>
      <c r="GG190" s="257"/>
      <c r="GH190" s="258"/>
      <c r="GI190" s="257"/>
      <c r="GJ190" s="258"/>
      <c r="GK190" s="257"/>
      <c r="GL190" s="258"/>
      <c r="GM190" s="257"/>
      <c r="GN190" s="257"/>
      <c r="GO190" s="257"/>
      <c r="GP190" s="258"/>
      <c r="GQ190" s="257"/>
      <c r="GR190" s="258"/>
      <c r="GS190" s="257"/>
      <c r="GT190" s="258"/>
      <c r="GU190" s="257"/>
      <c r="GV190" s="258"/>
      <c r="GW190" s="257"/>
      <c r="GX190" s="258"/>
      <c r="GY190" s="257"/>
      <c r="GZ190" s="258"/>
      <c r="HA190" s="257"/>
      <c r="HB190" s="258"/>
      <c r="HC190" s="257"/>
      <c r="HD190" s="258"/>
      <c r="HE190" s="257"/>
      <c r="HF190" s="258"/>
      <c r="HG190" s="257"/>
      <c r="HH190" s="258"/>
      <c r="HI190" s="257"/>
      <c r="HJ190" s="258"/>
      <c r="HK190" s="257"/>
      <c r="HL190" s="258"/>
      <c r="HM190" s="257"/>
      <c r="HN190" s="258"/>
      <c r="HO190" s="257"/>
      <c r="HP190" s="258"/>
      <c r="HQ190" s="257"/>
      <c r="HR190" s="258"/>
      <c r="HS190" s="257"/>
      <c r="HT190" s="258"/>
      <c r="HU190" s="257"/>
      <c r="HV190" s="258"/>
      <c r="HW190" s="257"/>
      <c r="HX190" s="258"/>
      <c r="HY190" s="257"/>
      <c r="HZ190" s="258" t="s">
        <v>195</v>
      </c>
      <c r="IA190" s="257"/>
      <c r="IB190" s="258"/>
      <c r="IE190" s="303">
        <f t="shared" si="8"/>
        <v>16</v>
      </c>
      <c r="IF190" s="303">
        <f t="shared" si="9"/>
        <v>9</v>
      </c>
      <c r="IG190" s="303">
        <f t="shared" si="10"/>
        <v>7</v>
      </c>
      <c r="IH190" s="303">
        <f t="shared" si="11"/>
        <v>0</v>
      </c>
    </row>
    <row r="191" spans="1:242" s="30" customFormat="1" x14ac:dyDescent="0.2">
      <c r="A191" s="143">
        <v>509</v>
      </c>
      <c r="B191" s="143" t="s">
        <v>2857</v>
      </c>
      <c r="C191" s="143"/>
      <c r="D191" s="143"/>
      <c r="E191" s="244"/>
      <c r="F191" s="259" t="s">
        <v>196</v>
      </c>
      <c r="G191" s="260" t="s">
        <v>196</v>
      </c>
      <c r="H191" s="259" t="s">
        <v>196</v>
      </c>
      <c r="I191" s="260" t="s">
        <v>196</v>
      </c>
      <c r="J191" s="259" t="s">
        <v>196</v>
      </c>
      <c r="K191" s="260" t="s">
        <v>196</v>
      </c>
      <c r="L191" s="259" t="s">
        <v>196</v>
      </c>
      <c r="M191" s="260" t="s">
        <v>196</v>
      </c>
      <c r="N191" s="257"/>
      <c r="O191" s="258"/>
      <c r="P191" s="257"/>
      <c r="Q191" s="258"/>
      <c r="R191" s="257"/>
      <c r="S191" s="258"/>
      <c r="T191" s="257"/>
      <c r="U191" s="258"/>
      <c r="V191" s="257"/>
      <c r="W191" s="258"/>
      <c r="X191" s="257"/>
      <c r="Y191" s="258"/>
      <c r="Z191" s="257"/>
      <c r="AA191" s="258"/>
      <c r="AB191" s="257"/>
      <c r="AC191" s="258"/>
      <c r="AD191" s="257"/>
      <c r="AE191" s="258"/>
      <c r="AF191" s="257"/>
      <c r="AG191" s="258"/>
      <c r="AH191" s="257"/>
      <c r="AI191" s="258"/>
      <c r="AJ191" s="257"/>
      <c r="AK191" s="258"/>
      <c r="AL191" s="257"/>
      <c r="AM191" s="258"/>
      <c r="AN191" s="257"/>
      <c r="AO191" s="258"/>
      <c r="AP191" s="257"/>
      <c r="AQ191" s="258"/>
      <c r="AR191" s="257"/>
      <c r="AS191" s="258"/>
      <c r="AT191" s="257"/>
      <c r="AU191" s="258"/>
      <c r="AV191" s="257"/>
      <c r="AW191" s="258"/>
      <c r="AX191" s="257"/>
      <c r="AY191" s="258"/>
      <c r="AZ191" s="257"/>
      <c r="BA191" s="258"/>
      <c r="BB191" s="257"/>
      <c r="BC191" s="258"/>
      <c r="BD191" s="257"/>
      <c r="BE191" s="258"/>
      <c r="BF191" s="257"/>
      <c r="BG191" s="258"/>
      <c r="BH191" s="257"/>
      <c r="BI191" s="258"/>
      <c r="BJ191" s="257"/>
      <c r="BK191" s="258"/>
      <c r="BL191" s="257"/>
      <c r="BM191" s="258"/>
      <c r="BN191" s="257"/>
      <c r="BO191" s="258"/>
      <c r="BP191" s="257"/>
      <c r="BQ191" s="258"/>
      <c r="BR191" s="257"/>
      <c r="BS191" s="258"/>
      <c r="BT191" s="257"/>
      <c r="BU191" s="258"/>
      <c r="BV191" s="257"/>
      <c r="BW191" s="258"/>
      <c r="BX191" s="257"/>
      <c r="BY191" s="258"/>
      <c r="BZ191" s="257"/>
      <c r="CA191" s="258"/>
      <c r="CB191" s="257"/>
      <c r="CC191" s="258"/>
      <c r="CD191" s="257"/>
      <c r="CE191" s="258"/>
      <c r="CF191" s="257"/>
      <c r="CG191" s="258"/>
      <c r="CH191" s="257"/>
      <c r="CI191" s="258"/>
      <c r="CJ191" s="257"/>
      <c r="CK191" s="258"/>
      <c r="CL191" s="257"/>
      <c r="CM191" s="258"/>
      <c r="CN191" s="257"/>
      <c r="CO191" s="258"/>
      <c r="CP191" s="257"/>
      <c r="CQ191" s="258"/>
      <c r="CR191" s="257"/>
      <c r="CS191" s="258"/>
      <c r="CT191" s="257"/>
      <c r="CU191" s="258"/>
      <c r="CV191" s="257"/>
      <c r="CW191" s="258"/>
      <c r="CX191" s="257"/>
      <c r="CY191" s="258"/>
      <c r="CZ191" s="257"/>
      <c r="DA191" s="258"/>
      <c r="DB191" s="257"/>
      <c r="DC191" s="258"/>
      <c r="DD191" s="257"/>
      <c r="DE191" s="258"/>
      <c r="DF191" s="257"/>
      <c r="DG191" s="258"/>
      <c r="DH191" s="257"/>
      <c r="DI191" s="258"/>
      <c r="DJ191" s="257"/>
      <c r="DK191" s="258"/>
      <c r="DL191" s="257"/>
      <c r="DM191" s="258"/>
      <c r="DN191" s="257"/>
      <c r="DO191" s="258"/>
      <c r="DP191" s="257"/>
      <c r="DQ191" s="258"/>
      <c r="DR191" s="257"/>
      <c r="DS191" s="258"/>
      <c r="DT191" s="257"/>
      <c r="DU191" s="258"/>
      <c r="DV191" s="257"/>
      <c r="DW191" s="258"/>
      <c r="DX191" s="257"/>
      <c r="DY191" s="258"/>
      <c r="DZ191" s="257"/>
      <c r="EA191" s="258"/>
      <c r="EB191" s="257"/>
      <c r="EC191" s="258"/>
      <c r="ED191" s="258" t="s">
        <v>196</v>
      </c>
      <c r="EE191" s="257"/>
      <c r="EF191" s="258"/>
      <c r="EG191" s="257"/>
      <c r="EH191" s="258"/>
      <c r="EI191" s="257"/>
      <c r="EJ191" s="258"/>
      <c r="EK191" s="257"/>
      <c r="EL191" s="258" t="s">
        <v>195</v>
      </c>
      <c r="EM191" s="257"/>
      <c r="EN191" s="258"/>
      <c r="EO191" s="257" t="s">
        <v>195</v>
      </c>
      <c r="EP191" s="257" t="s">
        <v>195</v>
      </c>
      <c r="EQ191" s="257" t="s">
        <v>195</v>
      </c>
      <c r="ER191" s="257" t="s">
        <v>195</v>
      </c>
      <c r="ES191" s="257"/>
      <c r="ET191" s="258" t="s">
        <v>195</v>
      </c>
      <c r="EU191" s="257"/>
      <c r="EV191" s="258"/>
      <c r="EW191" s="257"/>
      <c r="EX191" s="258"/>
      <c r="EY191" s="257"/>
      <c r="EZ191" s="258"/>
      <c r="FA191" s="257"/>
      <c r="FB191" s="258"/>
      <c r="FC191" s="257"/>
      <c r="FD191" s="258"/>
      <c r="FE191" s="257"/>
      <c r="FF191" s="258"/>
      <c r="FG191" s="257"/>
      <c r="FH191" s="258"/>
      <c r="FI191" s="257"/>
      <c r="FJ191" s="258"/>
      <c r="FK191" s="257"/>
      <c r="FL191" s="258"/>
      <c r="FM191" s="257"/>
      <c r="FN191" s="258"/>
      <c r="FO191" s="257"/>
      <c r="FP191" s="258"/>
      <c r="FQ191" s="257"/>
      <c r="FR191" s="258"/>
      <c r="FS191" s="257"/>
      <c r="FT191" s="258"/>
      <c r="FU191" s="257"/>
      <c r="FV191" s="258"/>
      <c r="FW191" s="257"/>
      <c r="FX191" s="258"/>
      <c r="FY191" s="257"/>
      <c r="FZ191" s="258"/>
      <c r="GA191" s="257"/>
      <c r="GB191" s="258"/>
      <c r="GC191" s="257"/>
      <c r="GD191" s="258"/>
      <c r="GE191" s="257"/>
      <c r="GF191" s="258"/>
      <c r="GG191" s="257"/>
      <c r="GH191" s="258"/>
      <c r="GI191" s="257"/>
      <c r="GJ191" s="258"/>
      <c r="GK191" s="257"/>
      <c r="GL191" s="258"/>
      <c r="GM191" s="257"/>
      <c r="GN191" s="257"/>
      <c r="GO191" s="257"/>
      <c r="GP191" s="258"/>
      <c r="GQ191" s="257"/>
      <c r="GR191" s="258"/>
      <c r="GS191" s="257"/>
      <c r="GT191" s="258"/>
      <c r="GU191" s="257"/>
      <c r="GV191" s="258"/>
      <c r="GW191" s="257"/>
      <c r="GX191" s="258"/>
      <c r="GY191" s="257"/>
      <c r="GZ191" s="258"/>
      <c r="HA191" s="257"/>
      <c r="HB191" s="258"/>
      <c r="HC191" s="257"/>
      <c r="HD191" s="258"/>
      <c r="HE191" s="257"/>
      <c r="HF191" s="258"/>
      <c r="HG191" s="257"/>
      <c r="HH191" s="258"/>
      <c r="HI191" s="257"/>
      <c r="HJ191" s="258"/>
      <c r="HK191" s="257"/>
      <c r="HL191" s="258"/>
      <c r="HM191" s="257"/>
      <c r="HN191" s="258"/>
      <c r="HO191" s="257"/>
      <c r="HP191" s="258"/>
      <c r="HQ191" s="257"/>
      <c r="HR191" s="258"/>
      <c r="HS191" s="257"/>
      <c r="HT191" s="258"/>
      <c r="HU191" s="257"/>
      <c r="HV191" s="258"/>
      <c r="HW191" s="257"/>
      <c r="HX191" s="258"/>
      <c r="HY191" s="257"/>
      <c r="HZ191" s="258" t="s">
        <v>195</v>
      </c>
      <c r="IA191" s="257"/>
      <c r="IB191" s="258"/>
      <c r="IE191" s="303">
        <f t="shared" si="8"/>
        <v>16</v>
      </c>
      <c r="IF191" s="303">
        <f t="shared" si="9"/>
        <v>9</v>
      </c>
      <c r="IG191" s="303">
        <f t="shared" si="10"/>
        <v>7</v>
      </c>
      <c r="IH191" s="303">
        <f t="shared" si="11"/>
        <v>0</v>
      </c>
    </row>
    <row r="192" spans="1:242" s="30" customFormat="1" x14ac:dyDescent="0.2">
      <c r="A192" s="143">
        <v>510</v>
      </c>
      <c r="B192" s="143" t="s">
        <v>2858</v>
      </c>
      <c r="C192" s="143"/>
      <c r="D192" s="143"/>
      <c r="E192" s="244"/>
      <c r="F192" s="259" t="s">
        <v>196</v>
      </c>
      <c r="G192" s="260" t="s">
        <v>196</v>
      </c>
      <c r="H192" s="259" t="s">
        <v>196</v>
      </c>
      <c r="I192" s="260" t="s">
        <v>196</v>
      </c>
      <c r="J192" s="259" t="s">
        <v>196</v>
      </c>
      <c r="K192" s="260" t="s">
        <v>196</v>
      </c>
      <c r="L192" s="259" t="s">
        <v>196</v>
      </c>
      <c r="M192" s="260" t="s">
        <v>196</v>
      </c>
      <c r="N192" s="257"/>
      <c r="O192" s="258"/>
      <c r="P192" s="257"/>
      <c r="Q192" s="258"/>
      <c r="R192" s="257"/>
      <c r="S192" s="258"/>
      <c r="T192" s="257"/>
      <c r="U192" s="258"/>
      <c r="V192" s="257"/>
      <c r="W192" s="258"/>
      <c r="X192" s="257"/>
      <c r="Y192" s="258"/>
      <c r="Z192" s="257"/>
      <c r="AA192" s="258"/>
      <c r="AB192" s="257"/>
      <c r="AC192" s="258"/>
      <c r="AD192" s="257"/>
      <c r="AE192" s="258"/>
      <c r="AF192" s="257"/>
      <c r="AG192" s="258"/>
      <c r="AH192" s="257"/>
      <c r="AI192" s="258"/>
      <c r="AJ192" s="257"/>
      <c r="AK192" s="258"/>
      <c r="AL192" s="257"/>
      <c r="AM192" s="258"/>
      <c r="AN192" s="257"/>
      <c r="AO192" s="258"/>
      <c r="AP192" s="257"/>
      <c r="AQ192" s="258"/>
      <c r="AR192" s="257"/>
      <c r="AS192" s="258"/>
      <c r="AT192" s="257"/>
      <c r="AU192" s="258"/>
      <c r="AV192" s="257"/>
      <c r="AW192" s="258"/>
      <c r="AX192" s="257"/>
      <c r="AY192" s="258"/>
      <c r="AZ192" s="257"/>
      <c r="BA192" s="258"/>
      <c r="BB192" s="257"/>
      <c r="BC192" s="258"/>
      <c r="BD192" s="257"/>
      <c r="BE192" s="258"/>
      <c r="BF192" s="257"/>
      <c r="BG192" s="258"/>
      <c r="BH192" s="257"/>
      <c r="BI192" s="258"/>
      <c r="BJ192" s="257"/>
      <c r="BK192" s="258"/>
      <c r="BL192" s="257"/>
      <c r="BM192" s="258"/>
      <c r="BN192" s="257"/>
      <c r="BO192" s="258"/>
      <c r="BP192" s="257"/>
      <c r="BQ192" s="258"/>
      <c r="BR192" s="257"/>
      <c r="BS192" s="258"/>
      <c r="BT192" s="257"/>
      <c r="BU192" s="258"/>
      <c r="BV192" s="257"/>
      <c r="BW192" s="258"/>
      <c r="BX192" s="257"/>
      <c r="BY192" s="258"/>
      <c r="BZ192" s="257"/>
      <c r="CA192" s="258"/>
      <c r="CB192" s="257"/>
      <c r="CC192" s="258"/>
      <c r="CD192" s="257"/>
      <c r="CE192" s="258"/>
      <c r="CF192" s="257"/>
      <c r="CG192" s="258"/>
      <c r="CH192" s="257"/>
      <c r="CI192" s="258"/>
      <c r="CJ192" s="257"/>
      <c r="CK192" s="258"/>
      <c r="CL192" s="257"/>
      <c r="CM192" s="258"/>
      <c r="CN192" s="257"/>
      <c r="CO192" s="258"/>
      <c r="CP192" s="257"/>
      <c r="CQ192" s="258"/>
      <c r="CR192" s="257"/>
      <c r="CS192" s="258"/>
      <c r="CT192" s="257"/>
      <c r="CU192" s="258"/>
      <c r="CV192" s="257"/>
      <c r="CW192" s="258"/>
      <c r="CX192" s="257"/>
      <c r="CY192" s="258"/>
      <c r="CZ192" s="257"/>
      <c r="DA192" s="258"/>
      <c r="DB192" s="257"/>
      <c r="DC192" s="258"/>
      <c r="DD192" s="257"/>
      <c r="DE192" s="258"/>
      <c r="DF192" s="257"/>
      <c r="DG192" s="258"/>
      <c r="DH192" s="257"/>
      <c r="DI192" s="258"/>
      <c r="DJ192" s="257"/>
      <c r="DK192" s="258"/>
      <c r="DL192" s="257"/>
      <c r="DM192" s="258"/>
      <c r="DN192" s="257"/>
      <c r="DO192" s="258"/>
      <c r="DP192" s="257"/>
      <c r="DQ192" s="258"/>
      <c r="DR192" s="257"/>
      <c r="DS192" s="258"/>
      <c r="DT192" s="257"/>
      <c r="DU192" s="258"/>
      <c r="DV192" s="257"/>
      <c r="DW192" s="258"/>
      <c r="DX192" s="257"/>
      <c r="DY192" s="258"/>
      <c r="DZ192" s="257"/>
      <c r="EA192" s="258"/>
      <c r="EB192" s="257"/>
      <c r="EC192" s="258"/>
      <c r="ED192" s="258" t="s">
        <v>196</v>
      </c>
      <c r="EE192" s="257"/>
      <c r="EF192" s="258"/>
      <c r="EG192" s="257"/>
      <c r="EH192" s="258"/>
      <c r="EI192" s="257"/>
      <c r="EJ192" s="258"/>
      <c r="EK192" s="257"/>
      <c r="EL192" s="258" t="s">
        <v>195</v>
      </c>
      <c r="EM192" s="257"/>
      <c r="EN192" s="258"/>
      <c r="EO192" s="257" t="s">
        <v>195</v>
      </c>
      <c r="EP192" s="257" t="s">
        <v>195</v>
      </c>
      <c r="EQ192" s="257" t="s">
        <v>195</v>
      </c>
      <c r="ER192" s="257" t="s">
        <v>195</v>
      </c>
      <c r="ES192" s="257"/>
      <c r="ET192" s="258" t="s">
        <v>195</v>
      </c>
      <c r="EU192" s="257"/>
      <c r="EV192" s="258"/>
      <c r="EW192" s="257"/>
      <c r="EX192" s="258"/>
      <c r="EY192" s="257"/>
      <c r="EZ192" s="258"/>
      <c r="FA192" s="257"/>
      <c r="FB192" s="258"/>
      <c r="FC192" s="257"/>
      <c r="FD192" s="258"/>
      <c r="FE192" s="257"/>
      <c r="FF192" s="258"/>
      <c r="FG192" s="257"/>
      <c r="FH192" s="258"/>
      <c r="FI192" s="257"/>
      <c r="FJ192" s="258"/>
      <c r="FK192" s="257"/>
      <c r="FL192" s="258"/>
      <c r="FM192" s="257"/>
      <c r="FN192" s="258"/>
      <c r="FO192" s="257"/>
      <c r="FP192" s="258"/>
      <c r="FQ192" s="257"/>
      <c r="FR192" s="258"/>
      <c r="FS192" s="257"/>
      <c r="FT192" s="258"/>
      <c r="FU192" s="257"/>
      <c r="FV192" s="258"/>
      <c r="FW192" s="257"/>
      <c r="FX192" s="258"/>
      <c r="FY192" s="257"/>
      <c r="FZ192" s="258"/>
      <c r="GA192" s="257"/>
      <c r="GB192" s="258"/>
      <c r="GC192" s="257"/>
      <c r="GD192" s="258"/>
      <c r="GE192" s="257"/>
      <c r="GF192" s="258"/>
      <c r="GG192" s="257"/>
      <c r="GH192" s="258"/>
      <c r="GI192" s="257"/>
      <c r="GJ192" s="258"/>
      <c r="GK192" s="257"/>
      <c r="GL192" s="258"/>
      <c r="GM192" s="257"/>
      <c r="GN192" s="257"/>
      <c r="GO192" s="257"/>
      <c r="GP192" s="258"/>
      <c r="GQ192" s="257"/>
      <c r="GR192" s="258"/>
      <c r="GS192" s="257"/>
      <c r="GT192" s="258"/>
      <c r="GU192" s="257"/>
      <c r="GV192" s="258"/>
      <c r="GW192" s="257"/>
      <c r="GX192" s="258"/>
      <c r="GY192" s="257"/>
      <c r="GZ192" s="258"/>
      <c r="HA192" s="257"/>
      <c r="HB192" s="258"/>
      <c r="HC192" s="257"/>
      <c r="HD192" s="258"/>
      <c r="HE192" s="257"/>
      <c r="HF192" s="258"/>
      <c r="HG192" s="257"/>
      <c r="HH192" s="258"/>
      <c r="HI192" s="257"/>
      <c r="HJ192" s="258"/>
      <c r="HK192" s="257"/>
      <c r="HL192" s="258"/>
      <c r="HM192" s="257"/>
      <c r="HN192" s="258"/>
      <c r="HO192" s="257"/>
      <c r="HP192" s="258"/>
      <c r="HQ192" s="257"/>
      <c r="HR192" s="258"/>
      <c r="HS192" s="257"/>
      <c r="HT192" s="258"/>
      <c r="HU192" s="257"/>
      <c r="HV192" s="258"/>
      <c r="HW192" s="257"/>
      <c r="HX192" s="258"/>
      <c r="HY192" s="257"/>
      <c r="HZ192" s="258" t="s">
        <v>195</v>
      </c>
      <c r="IA192" s="257"/>
      <c r="IB192" s="258"/>
      <c r="IE192" s="303">
        <f t="shared" si="8"/>
        <v>16</v>
      </c>
      <c r="IF192" s="303">
        <f t="shared" si="9"/>
        <v>9</v>
      </c>
      <c r="IG192" s="303">
        <f t="shared" si="10"/>
        <v>7</v>
      </c>
      <c r="IH192" s="303">
        <f t="shared" si="11"/>
        <v>0</v>
      </c>
    </row>
    <row r="193" spans="1:242" s="30" customFormat="1" x14ac:dyDescent="0.2">
      <c r="A193" s="143">
        <v>511</v>
      </c>
      <c r="B193" s="143" t="s">
        <v>2859</v>
      </c>
      <c r="C193" s="143"/>
      <c r="D193" s="143"/>
      <c r="E193" s="244"/>
      <c r="F193" s="259" t="s">
        <v>196</v>
      </c>
      <c r="G193" s="260" t="s">
        <v>196</v>
      </c>
      <c r="H193" s="259" t="s">
        <v>196</v>
      </c>
      <c r="I193" s="260" t="s">
        <v>196</v>
      </c>
      <c r="J193" s="259" t="s">
        <v>196</v>
      </c>
      <c r="K193" s="260" t="s">
        <v>196</v>
      </c>
      <c r="L193" s="259" t="s">
        <v>196</v>
      </c>
      <c r="M193" s="260" t="s">
        <v>196</v>
      </c>
      <c r="N193" s="257"/>
      <c r="O193" s="258"/>
      <c r="P193" s="257"/>
      <c r="Q193" s="258"/>
      <c r="R193" s="257"/>
      <c r="S193" s="258"/>
      <c r="T193" s="257"/>
      <c r="U193" s="258"/>
      <c r="V193" s="257"/>
      <c r="W193" s="258"/>
      <c r="X193" s="257"/>
      <c r="Y193" s="258"/>
      <c r="Z193" s="257"/>
      <c r="AA193" s="258"/>
      <c r="AB193" s="257"/>
      <c r="AC193" s="258"/>
      <c r="AD193" s="257"/>
      <c r="AE193" s="258"/>
      <c r="AF193" s="257"/>
      <c r="AG193" s="258"/>
      <c r="AH193" s="257"/>
      <c r="AI193" s="258"/>
      <c r="AJ193" s="257"/>
      <c r="AK193" s="258"/>
      <c r="AL193" s="257"/>
      <c r="AM193" s="258"/>
      <c r="AN193" s="257"/>
      <c r="AO193" s="258"/>
      <c r="AP193" s="257"/>
      <c r="AQ193" s="258"/>
      <c r="AR193" s="257"/>
      <c r="AS193" s="258"/>
      <c r="AT193" s="257"/>
      <c r="AU193" s="258"/>
      <c r="AV193" s="257"/>
      <c r="AW193" s="258"/>
      <c r="AX193" s="257"/>
      <c r="AY193" s="258"/>
      <c r="AZ193" s="257"/>
      <c r="BA193" s="258"/>
      <c r="BB193" s="257"/>
      <c r="BC193" s="258"/>
      <c r="BD193" s="257"/>
      <c r="BE193" s="258"/>
      <c r="BF193" s="257"/>
      <c r="BG193" s="258"/>
      <c r="BH193" s="257"/>
      <c r="BI193" s="258"/>
      <c r="BJ193" s="257"/>
      <c r="BK193" s="258"/>
      <c r="BL193" s="257"/>
      <c r="BM193" s="258"/>
      <c r="BN193" s="257"/>
      <c r="BO193" s="258"/>
      <c r="BP193" s="257"/>
      <c r="BQ193" s="258"/>
      <c r="BR193" s="257"/>
      <c r="BS193" s="258"/>
      <c r="BT193" s="257"/>
      <c r="BU193" s="258"/>
      <c r="BV193" s="257"/>
      <c r="BW193" s="258"/>
      <c r="BX193" s="257"/>
      <c r="BY193" s="258"/>
      <c r="BZ193" s="257"/>
      <c r="CA193" s="258"/>
      <c r="CB193" s="257"/>
      <c r="CC193" s="258"/>
      <c r="CD193" s="257"/>
      <c r="CE193" s="258"/>
      <c r="CF193" s="257"/>
      <c r="CG193" s="258"/>
      <c r="CH193" s="257"/>
      <c r="CI193" s="258"/>
      <c r="CJ193" s="257"/>
      <c r="CK193" s="258"/>
      <c r="CL193" s="257"/>
      <c r="CM193" s="258"/>
      <c r="CN193" s="257"/>
      <c r="CO193" s="258"/>
      <c r="CP193" s="257"/>
      <c r="CQ193" s="258"/>
      <c r="CR193" s="257"/>
      <c r="CS193" s="258"/>
      <c r="CT193" s="257"/>
      <c r="CU193" s="258"/>
      <c r="CV193" s="257"/>
      <c r="CW193" s="258"/>
      <c r="CX193" s="257"/>
      <c r="CY193" s="258"/>
      <c r="CZ193" s="257"/>
      <c r="DA193" s="258"/>
      <c r="DB193" s="257"/>
      <c r="DC193" s="258"/>
      <c r="DD193" s="257"/>
      <c r="DE193" s="258"/>
      <c r="DF193" s="257"/>
      <c r="DG193" s="258"/>
      <c r="DH193" s="257"/>
      <c r="DI193" s="258"/>
      <c r="DJ193" s="257"/>
      <c r="DK193" s="258"/>
      <c r="DL193" s="257"/>
      <c r="DM193" s="258"/>
      <c r="DN193" s="257"/>
      <c r="DO193" s="258"/>
      <c r="DP193" s="257"/>
      <c r="DQ193" s="258"/>
      <c r="DR193" s="257"/>
      <c r="DS193" s="258"/>
      <c r="DT193" s="257"/>
      <c r="DU193" s="258"/>
      <c r="DV193" s="257"/>
      <c r="DW193" s="258"/>
      <c r="DX193" s="257"/>
      <c r="DY193" s="258"/>
      <c r="DZ193" s="257"/>
      <c r="EA193" s="258"/>
      <c r="EB193" s="257"/>
      <c r="EC193" s="258"/>
      <c r="ED193" s="258" t="s">
        <v>196</v>
      </c>
      <c r="EE193" s="257"/>
      <c r="EF193" s="258"/>
      <c r="EG193" s="257"/>
      <c r="EH193" s="258"/>
      <c r="EI193" s="257"/>
      <c r="EJ193" s="258"/>
      <c r="EK193" s="257"/>
      <c r="EL193" s="258" t="s">
        <v>195</v>
      </c>
      <c r="EM193" s="257"/>
      <c r="EN193" s="258"/>
      <c r="EO193" s="257" t="s">
        <v>195</v>
      </c>
      <c r="EP193" s="257" t="s">
        <v>195</v>
      </c>
      <c r="EQ193" s="257" t="s">
        <v>195</v>
      </c>
      <c r="ER193" s="257" t="s">
        <v>195</v>
      </c>
      <c r="ES193" s="257"/>
      <c r="ET193" s="258" t="s">
        <v>195</v>
      </c>
      <c r="EU193" s="257"/>
      <c r="EV193" s="258"/>
      <c r="EW193" s="257"/>
      <c r="EX193" s="258"/>
      <c r="EY193" s="257"/>
      <c r="EZ193" s="258"/>
      <c r="FA193" s="257"/>
      <c r="FB193" s="258"/>
      <c r="FC193" s="257"/>
      <c r="FD193" s="258"/>
      <c r="FE193" s="257"/>
      <c r="FF193" s="258"/>
      <c r="FG193" s="257"/>
      <c r="FH193" s="258"/>
      <c r="FI193" s="257"/>
      <c r="FJ193" s="258"/>
      <c r="FK193" s="257"/>
      <c r="FL193" s="258"/>
      <c r="FM193" s="257"/>
      <c r="FN193" s="258"/>
      <c r="FO193" s="257"/>
      <c r="FP193" s="258"/>
      <c r="FQ193" s="257"/>
      <c r="FR193" s="258"/>
      <c r="FS193" s="257"/>
      <c r="FT193" s="258"/>
      <c r="FU193" s="257"/>
      <c r="FV193" s="258"/>
      <c r="FW193" s="257"/>
      <c r="FX193" s="258"/>
      <c r="FY193" s="257"/>
      <c r="FZ193" s="258"/>
      <c r="GA193" s="257"/>
      <c r="GB193" s="258"/>
      <c r="GC193" s="257"/>
      <c r="GD193" s="258"/>
      <c r="GE193" s="257"/>
      <c r="GF193" s="258"/>
      <c r="GG193" s="257"/>
      <c r="GH193" s="258"/>
      <c r="GI193" s="257"/>
      <c r="GJ193" s="258"/>
      <c r="GK193" s="257"/>
      <c r="GL193" s="258"/>
      <c r="GM193" s="257"/>
      <c r="GN193" s="257"/>
      <c r="GO193" s="257"/>
      <c r="GP193" s="258"/>
      <c r="GQ193" s="257"/>
      <c r="GR193" s="258"/>
      <c r="GS193" s="257"/>
      <c r="GT193" s="258"/>
      <c r="GU193" s="257"/>
      <c r="GV193" s="258"/>
      <c r="GW193" s="257"/>
      <c r="GX193" s="258"/>
      <c r="GY193" s="257"/>
      <c r="GZ193" s="258"/>
      <c r="HA193" s="257"/>
      <c r="HB193" s="258"/>
      <c r="HC193" s="257"/>
      <c r="HD193" s="258"/>
      <c r="HE193" s="257"/>
      <c r="HF193" s="258"/>
      <c r="HG193" s="257"/>
      <c r="HH193" s="258"/>
      <c r="HI193" s="257"/>
      <c r="HJ193" s="258"/>
      <c r="HK193" s="257"/>
      <c r="HL193" s="258"/>
      <c r="HM193" s="257"/>
      <c r="HN193" s="258"/>
      <c r="HO193" s="257"/>
      <c r="HP193" s="258"/>
      <c r="HQ193" s="257"/>
      <c r="HR193" s="258"/>
      <c r="HS193" s="257"/>
      <c r="HT193" s="258"/>
      <c r="HU193" s="257"/>
      <c r="HV193" s="258"/>
      <c r="HW193" s="257"/>
      <c r="HX193" s="258"/>
      <c r="HY193" s="257"/>
      <c r="HZ193" s="258" t="s">
        <v>195</v>
      </c>
      <c r="IA193" s="257"/>
      <c r="IB193" s="258"/>
      <c r="IE193" s="303">
        <f t="shared" si="8"/>
        <v>16</v>
      </c>
      <c r="IF193" s="303">
        <f t="shared" si="9"/>
        <v>9</v>
      </c>
      <c r="IG193" s="303">
        <f t="shared" si="10"/>
        <v>7</v>
      </c>
      <c r="IH193" s="303">
        <f t="shared" si="11"/>
        <v>0</v>
      </c>
    </row>
    <row r="194" spans="1:242" s="30" customFormat="1" x14ac:dyDescent="0.2">
      <c r="A194" s="143">
        <v>512</v>
      </c>
      <c r="B194" s="143" t="s">
        <v>2860</v>
      </c>
      <c r="C194" s="143"/>
      <c r="D194" s="143"/>
      <c r="E194" s="244"/>
      <c r="F194" s="259" t="s">
        <v>196</v>
      </c>
      <c r="G194" s="260" t="s">
        <v>196</v>
      </c>
      <c r="H194" s="259" t="s">
        <v>196</v>
      </c>
      <c r="I194" s="260" t="s">
        <v>196</v>
      </c>
      <c r="J194" s="259" t="s">
        <v>196</v>
      </c>
      <c r="K194" s="260" t="s">
        <v>196</v>
      </c>
      <c r="L194" s="259" t="s">
        <v>196</v>
      </c>
      <c r="M194" s="260" t="s">
        <v>196</v>
      </c>
      <c r="N194" s="257"/>
      <c r="O194" s="258"/>
      <c r="P194" s="257"/>
      <c r="Q194" s="258"/>
      <c r="R194" s="257"/>
      <c r="S194" s="258"/>
      <c r="T194" s="257"/>
      <c r="U194" s="258"/>
      <c r="V194" s="257"/>
      <c r="W194" s="258"/>
      <c r="X194" s="257"/>
      <c r="Y194" s="258"/>
      <c r="Z194" s="257"/>
      <c r="AA194" s="258"/>
      <c r="AB194" s="257"/>
      <c r="AC194" s="258"/>
      <c r="AD194" s="257"/>
      <c r="AE194" s="258"/>
      <c r="AF194" s="257"/>
      <c r="AG194" s="258"/>
      <c r="AH194" s="257"/>
      <c r="AI194" s="258"/>
      <c r="AJ194" s="257"/>
      <c r="AK194" s="258"/>
      <c r="AL194" s="257"/>
      <c r="AM194" s="258"/>
      <c r="AN194" s="257"/>
      <c r="AO194" s="258"/>
      <c r="AP194" s="257"/>
      <c r="AQ194" s="258"/>
      <c r="AR194" s="257"/>
      <c r="AS194" s="258"/>
      <c r="AT194" s="257"/>
      <c r="AU194" s="258"/>
      <c r="AV194" s="257"/>
      <c r="AW194" s="258"/>
      <c r="AX194" s="257"/>
      <c r="AY194" s="258"/>
      <c r="AZ194" s="257"/>
      <c r="BA194" s="258"/>
      <c r="BB194" s="257"/>
      <c r="BC194" s="258"/>
      <c r="BD194" s="257"/>
      <c r="BE194" s="258"/>
      <c r="BF194" s="257"/>
      <c r="BG194" s="258"/>
      <c r="BH194" s="257"/>
      <c r="BI194" s="258"/>
      <c r="BJ194" s="257"/>
      <c r="BK194" s="258"/>
      <c r="BL194" s="257"/>
      <c r="BM194" s="258"/>
      <c r="BN194" s="257"/>
      <c r="BO194" s="258"/>
      <c r="BP194" s="257"/>
      <c r="BQ194" s="258"/>
      <c r="BR194" s="257"/>
      <c r="BS194" s="258"/>
      <c r="BT194" s="257"/>
      <c r="BU194" s="258"/>
      <c r="BV194" s="257"/>
      <c r="BW194" s="258"/>
      <c r="BX194" s="257"/>
      <c r="BY194" s="258"/>
      <c r="BZ194" s="257"/>
      <c r="CA194" s="258"/>
      <c r="CB194" s="257"/>
      <c r="CC194" s="258"/>
      <c r="CD194" s="257"/>
      <c r="CE194" s="258"/>
      <c r="CF194" s="257"/>
      <c r="CG194" s="258"/>
      <c r="CH194" s="257"/>
      <c r="CI194" s="258"/>
      <c r="CJ194" s="257"/>
      <c r="CK194" s="258"/>
      <c r="CL194" s="257"/>
      <c r="CM194" s="258"/>
      <c r="CN194" s="257"/>
      <c r="CO194" s="258"/>
      <c r="CP194" s="257"/>
      <c r="CQ194" s="258"/>
      <c r="CR194" s="257"/>
      <c r="CS194" s="258"/>
      <c r="CT194" s="257"/>
      <c r="CU194" s="258"/>
      <c r="CV194" s="257"/>
      <c r="CW194" s="258"/>
      <c r="CX194" s="257"/>
      <c r="CY194" s="258"/>
      <c r="CZ194" s="257"/>
      <c r="DA194" s="258"/>
      <c r="DB194" s="257"/>
      <c r="DC194" s="258"/>
      <c r="DD194" s="257"/>
      <c r="DE194" s="258"/>
      <c r="DF194" s="257"/>
      <c r="DG194" s="258"/>
      <c r="DH194" s="257"/>
      <c r="DI194" s="258"/>
      <c r="DJ194" s="257"/>
      <c r="DK194" s="258"/>
      <c r="DL194" s="257"/>
      <c r="DM194" s="258"/>
      <c r="DN194" s="257"/>
      <c r="DO194" s="258"/>
      <c r="DP194" s="257"/>
      <c r="DQ194" s="258"/>
      <c r="DR194" s="257"/>
      <c r="DS194" s="258"/>
      <c r="DT194" s="257"/>
      <c r="DU194" s="258"/>
      <c r="DV194" s="257"/>
      <c r="DW194" s="258"/>
      <c r="DX194" s="257"/>
      <c r="DY194" s="258"/>
      <c r="DZ194" s="257"/>
      <c r="EA194" s="258"/>
      <c r="EB194" s="257"/>
      <c r="EC194" s="258"/>
      <c r="ED194" s="258" t="s">
        <v>196</v>
      </c>
      <c r="EE194" s="257"/>
      <c r="EF194" s="258"/>
      <c r="EG194" s="257"/>
      <c r="EH194" s="258"/>
      <c r="EI194" s="257"/>
      <c r="EJ194" s="258"/>
      <c r="EK194" s="257"/>
      <c r="EL194" s="258" t="s">
        <v>195</v>
      </c>
      <c r="EM194" s="257"/>
      <c r="EN194" s="258"/>
      <c r="EO194" s="257" t="s">
        <v>195</v>
      </c>
      <c r="EP194" s="257" t="s">
        <v>195</v>
      </c>
      <c r="EQ194" s="257" t="s">
        <v>195</v>
      </c>
      <c r="ER194" s="257" t="s">
        <v>195</v>
      </c>
      <c r="ES194" s="257"/>
      <c r="ET194" s="258" t="s">
        <v>195</v>
      </c>
      <c r="EU194" s="257"/>
      <c r="EV194" s="258"/>
      <c r="EW194" s="257"/>
      <c r="EX194" s="258"/>
      <c r="EY194" s="257"/>
      <c r="EZ194" s="258"/>
      <c r="FA194" s="257"/>
      <c r="FB194" s="258"/>
      <c r="FC194" s="257"/>
      <c r="FD194" s="258"/>
      <c r="FE194" s="257"/>
      <c r="FF194" s="258"/>
      <c r="FG194" s="257"/>
      <c r="FH194" s="258"/>
      <c r="FI194" s="257"/>
      <c r="FJ194" s="258"/>
      <c r="FK194" s="257"/>
      <c r="FL194" s="258"/>
      <c r="FM194" s="257"/>
      <c r="FN194" s="258"/>
      <c r="FO194" s="257"/>
      <c r="FP194" s="258"/>
      <c r="FQ194" s="257"/>
      <c r="FR194" s="258"/>
      <c r="FS194" s="257"/>
      <c r="FT194" s="258"/>
      <c r="FU194" s="257"/>
      <c r="FV194" s="258"/>
      <c r="FW194" s="257"/>
      <c r="FX194" s="258"/>
      <c r="FY194" s="257"/>
      <c r="FZ194" s="258"/>
      <c r="GA194" s="257"/>
      <c r="GB194" s="258"/>
      <c r="GC194" s="257"/>
      <c r="GD194" s="258"/>
      <c r="GE194" s="257"/>
      <c r="GF194" s="258"/>
      <c r="GG194" s="257"/>
      <c r="GH194" s="258"/>
      <c r="GI194" s="257"/>
      <c r="GJ194" s="258"/>
      <c r="GK194" s="257"/>
      <c r="GL194" s="258"/>
      <c r="GM194" s="257"/>
      <c r="GN194" s="257"/>
      <c r="GO194" s="257"/>
      <c r="GP194" s="258"/>
      <c r="GQ194" s="257"/>
      <c r="GR194" s="258"/>
      <c r="GS194" s="257"/>
      <c r="GT194" s="258"/>
      <c r="GU194" s="257"/>
      <c r="GV194" s="258"/>
      <c r="GW194" s="257"/>
      <c r="GX194" s="258"/>
      <c r="GY194" s="257"/>
      <c r="GZ194" s="258"/>
      <c r="HA194" s="257"/>
      <c r="HB194" s="258"/>
      <c r="HC194" s="257"/>
      <c r="HD194" s="258"/>
      <c r="HE194" s="257"/>
      <c r="HF194" s="258"/>
      <c r="HG194" s="257"/>
      <c r="HH194" s="258"/>
      <c r="HI194" s="257"/>
      <c r="HJ194" s="258"/>
      <c r="HK194" s="257"/>
      <c r="HL194" s="258"/>
      <c r="HM194" s="257"/>
      <c r="HN194" s="258"/>
      <c r="HO194" s="257"/>
      <c r="HP194" s="258"/>
      <c r="HQ194" s="257"/>
      <c r="HR194" s="258"/>
      <c r="HS194" s="257"/>
      <c r="HT194" s="258"/>
      <c r="HU194" s="257"/>
      <c r="HV194" s="258"/>
      <c r="HW194" s="257"/>
      <c r="HX194" s="258"/>
      <c r="HY194" s="257"/>
      <c r="HZ194" s="258" t="s">
        <v>195</v>
      </c>
      <c r="IA194" s="257"/>
      <c r="IB194" s="258"/>
      <c r="IE194" s="303">
        <f t="shared" si="8"/>
        <v>16</v>
      </c>
      <c r="IF194" s="303">
        <f t="shared" si="9"/>
        <v>9</v>
      </c>
      <c r="IG194" s="303">
        <f t="shared" si="10"/>
        <v>7</v>
      </c>
      <c r="IH194" s="303">
        <f t="shared" si="11"/>
        <v>0</v>
      </c>
    </row>
    <row r="195" spans="1:242" s="30" customFormat="1" x14ac:dyDescent="0.2">
      <c r="A195" s="143">
        <v>513</v>
      </c>
      <c r="B195" s="143" t="s">
        <v>2861</v>
      </c>
      <c r="C195" s="143"/>
      <c r="D195" s="143"/>
      <c r="E195" s="244"/>
      <c r="F195" s="259" t="s">
        <v>196</v>
      </c>
      <c r="G195" s="260" t="s">
        <v>196</v>
      </c>
      <c r="H195" s="259" t="s">
        <v>196</v>
      </c>
      <c r="I195" s="260" t="s">
        <v>196</v>
      </c>
      <c r="J195" s="259" t="s">
        <v>196</v>
      </c>
      <c r="K195" s="260" t="s">
        <v>196</v>
      </c>
      <c r="L195" s="259" t="s">
        <v>196</v>
      </c>
      <c r="M195" s="260" t="s">
        <v>196</v>
      </c>
      <c r="N195" s="257"/>
      <c r="O195" s="258"/>
      <c r="P195" s="257"/>
      <c r="Q195" s="258"/>
      <c r="R195" s="257"/>
      <c r="S195" s="258"/>
      <c r="T195" s="257"/>
      <c r="U195" s="258"/>
      <c r="V195" s="257"/>
      <c r="W195" s="258"/>
      <c r="X195" s="257"/>
      <c r="Y195" s="258"/>
      <c r="Z195" s="257"/>
      <c r="AA195" s="258"/>
      <c r="AB195" s="257"/>
      <c r="AC195" s="258"/>
      <c r="AD195" s="257"/>
      <c r="AE195" s="258"/>
      <c r="AF195" s="257"/>
      <c r="AG195" s="258"/>
      <c r="AH195" s="257"/>
      <c r="AI195" s="258"/>
      <c r="AJ195" s="257"/>
      <c r="AK195" s="258"/>
      <c r="AL195" s="257"/>
      <c r="AM195" s="258"/>
      <c r="AN195" s="257"/>
      <c r="AO195" s="258"/>
      <c r="AP195" s="257"/>
      <c r="AQ195" s="258"/>
      <c r="AR195" s="257"/>
      <c r="AS195" s="258"/>
      <c r="AT195" s="257"/>
      <c r="AU195" s="258"/>
      <c r="AV195" s="257"/>
      <c r="AW195" s="258"/>
      <c r="AX195" s="257"/>
      <c r="AY195" s="258"/>
      <c r="AZ195" s="257"/>
      <c r="BA195" s="258"/>
      <c r="BB195" s="257"/>
      <c r="BC195" s="258"/>
      <c r="BD195" s="257"/>
      <c r="BE195" s="258"/>
      <c r="BF195" s="257"/>
      <c r="BG195" s="258"/>
      <c r="BH195" s="257"/>
      <c r="BI195" s="258"/>
      <c r="BJ195" s="257"/>
      <c r="BK195" s="258"/>
      <c r="BL195" s="257"/>
      <c r="BM195" s="258"/>
      <c r="BN195" s="257"/>
      <c r="BO195" s="258"/>
      <c r="BP195" s="257"/>
      <c r="BQ195" s="258"/>
      <c r="BR195" s="257"/>
      <c r="BS195" s="258"/>
      <c r="BT195" s="257"/>
      <c r="BU195" s="258"/>
      <c r="BV195" s="257"/>
      <c r="BW195" s="258"/>
      <c r="BX195" s="257"/>
      <c r="BY195" s="258"/>
      <c r="BZ195" s="257"/>
      <c r="CA195" s="258"/>
      <c r="CB195" s="257"/>
      <c r="CC195" s="258"/>
      <c r="CD195" s="257"/>
      <c r="CE195" s="258"/>
      <c r="CF195" s="257"/>
      <c r="CG195" s="258"/>
      <c r="CH195" s="257"/>
      <c r="CI195" s="258"/>
      <c r="CJ195" s="257"/>
      <c r="CK195" s="258"/>
      <c r="CL195" s="257"/>
      <c r="CM195" s="258"/>
      <c r="CN195" s="257"/>
      <c r="CO195" s="258"/>
      <c r="CP195" s="257"/>
      <c r="CQ195" s="258"/>
      <c r="CR195" s="257"/>
      <c r="CS195" s="258"/>
      <c r="CT195" s="257"/>
      <c r="CU195" s="258"/>
      <c r="CV195" s="257"/>
      <c r="CW195" s="258"/>
      <c r="CX195" s="257"/>
      <c r="CY195" s="258"/>
      <c r="CZ195" s="257"/>
      <c r="DA195" s="258"/>
      <c r="DB195" s="257"/>
      <c r="DC195" s="258"/>
      <c r="DD195" s="257"/>
      <c r="DE195" s="258"/>
      <c r="DF195" s="257"/>
      <c r="DG195" s="258"/>
      <c r="DH195" s="257"/>
      <c r="DI195" s="258"/>
      <c r="DJ195" s="257"/>
      <c r="DK195" s="258"/>
      <c r="DL195" s="257"/>
      <c r="DM195" s="258"/>
      <c r="DN195" s="257"/>
      <c r="DO195" s="258"/>
      <c r="DP195" s="257"/>
      <c r="DQ195" s="258"/>
      <c r="DR195" s="257"/>
      <c r="DS195" s="258"/>
      <c r="DT195" s="257"/>
      <c r="DU195" s="258"/>
      <c r="DV195" s="257"/>
      <c r="DW195" s="258"/>
      <c r="DX195" s="257"/>
      <c r="DY195" s="258"/>
      <c r="DZ195" s="257"/>
      <c r="EA195" s="258"/>
      <c r="EB195" s="257"/>
      <c r="EC195" s="258"/>
      <c r="ED195" s="258" t="s">
        <v>196</v>
      </c>
      <c r="EE195" s="257"/>
      <c r="EF195" s="258"/>
      <c r="EG195" s="257"/>
      <c r="EH195" s="258"/>
      <c r="EI195" s="257"/>
      <c r="EJ195" s="258"/>
      <c r="EK195" s="257"/>
      <c r="EL195" s="258" t="s">
        <v>195</v>
      </c>
      <c r="EM195" s="257"/>
      <c r="EN195" s="258"/>
      <c r="EO195" s="257" t="s">
        <v>195</v>
      </c>
      <c r="EP195" s="257" t="s">
        <v>195</v>
      </c>
      <c r="EQ195" s="257" t="s">
        <v>195</v>
      </c>
      <c r="ER195" s="257" t="s">
        <v>195</v>
      </c>
      <c r="ES195" s="257"/>
      <c r="ET195" s="258" t="s">
        <v>195</v>
      </c>
      <c r="EU195" s="257"/>
      <c r="EV195" s="258"/>
      <c r="EW195" s="257"/>
      <c r="EX195" s="258"/>
      <c r="EY195" s="257"/>
      <c r="EZ195" s="258"/>
      <c r="FA195" s="257"/>
      <c r="FB195" s="258"/>
      <c r="FC195" s="257"/>
      <c r="FD195" s="258"/>
      <c r="FE195" s="257"/>
      <c r="FF195" s="258"/>
      <c r="FG195" s="257"/>
      <c r="FH195" s="258"/>
      <c r="FI195" s="257"/>
      <c r="FJ195" s="258"/>
      <c r="FK195" s="257"/>
      <c r="FL195" s="258"/>
      <c r="FM195" s="257"/>
      <c r="FN195" s="258"/>
      <c r="FO195" s="257"/>
      <c r="FP195" s="258"/>
      <c r="FQ195" s="257"/>
      <c r="FR195" s="258"/>
      <c r="FS195" s="257"/>
      <c r="FT195" s="258"/>
      <c r="FU195" s="257"/>
      <c r="FV195" s="258"/>
      <c r="FW195" s="257"/>
      <c r="FX195" s="258"/>
      <c r="FY195" s="257"/>
      <c r="FZ195" s="258"/>
      <c r="GA195" s="257"/>
      <c r="GB195" s="258"/>
      <c r="GC195" s="257"/>
      <c r="GD195" s="258"/>
      <c r="GE195" s="257"/>
      <c r="GF195" s="258"/>
      <c r="GG195" s="257"/>
      <c r="GH195" s="258"/>
      <c r="GI195" s="257"/>
      <c r="GJ195" s="258"/>
      <c r="GK195" s="257"/>
      <c r="GL195" s="258"/>
      <c r="GM195" s="257"/>
      <c r="GN195" s="257"/>
      <c r="GO195" s="257"/>
      <c r="GP195" s="258"/>
      <c r="GQ195" s="257"/>
      <c r="GR195" s="258"/>
      <c r="GS195" s="257"/>
      <c r="GT195" s="258"/>
      <c r="GU195" s="257"/>
      <c r="GV195" s="258"/>
      <c r="GW195" s="257"/>
      <c r="GX195" s="258"/>
      <c r="GY195" s="257"/>
      <c r="GZ195" s="258"/>
      <c r="HA195" s="257"/>
      <c r="HB195" s="258"/>
      <c r="HC195" s="257"/>
      <c r="HD195" s="258"/>
      <c r="HE195" s="257"/>
      <c r="HF195" s="258"/>
      <c r="HG195" s="257"/>
      <c r="HH195" s="258"/>
      <c r="HI195" s="257"/>
      <c r="HJ195" s="258"/>
      <c r="HK195" s="257"/>
      <c r="HL195" s="258"/>
      <c r="HM195" s="257"/>
      <c r="HN195" s="258"/>
      <c r="HO195" s="257"/>
      <c r="HP195" s="258"/>
      <c r="HQ195" s="257"/>
      <c r="HR195" s="258"/>
      <c r="HS195" s="257"/>
      <c r="HT195" s="258"/>
      <c r="HU195" s="257"/>
      <c r="HV195" s="258"/>
      <c r="HW195" s="257"/>
      <c r="HX195" s="258"/>
      <c r="HY195" s="257"/>
      <c r="HZ195" s="258" t="s">
        <v>195</v>
      </c>
      <c r="IA195" s="257"/>
      <c r="IB195" s="258"/>
      <c r="IE195" s="303">
        <f t="shared" si="8"/>
        <v>16</v>
      </c>
      <c r="IF195" s="303">
        <f t="shared" si="9"/>
        <v>9</v>
      </c>
      <c r="IG195" s="303">
        <f t="shared" si="10"/>
        <v>7</v>
      </c>
      <c r="IH195" s="303">
        <f t="shared" si="11"/>
        <v>0</v>
      </c>
    </row>
    <row r="196" spans="1:242" s="30" customFormat="1" x14ac:dyDescent="0.2">
      <c r="A196" s="143">
        <v>514</v>
      </c>
      <c r="B196" s="143" t="s">
        <v>2862</v>
      </c>
      <c r="C196" s="143"/>
      <c r="D196" s="143"/>
      <c r="E196" s="244"/>
      <c r="F196" s="259" t="s">
        <v>196</v>
      </c>
      <c r="G196" s="260" t="s">
        <v>196</v>
      </c>
      <c r="H196" s="259" t="s">
        <v>196</v>
      </c>
      <c r="I196" s="260" t="s">
        <v>196</v>
      </c>
      <c r="J196" s="259" t="s">
        <v>196</v>
      </c>
      <c r="K196" s="260" t="s">
        <v>196</v>
      </c>
      <c r="L196" s="259" t="s">
        <v>196</v>
      </c>
      <c r="M196" s="260" t="s">
        <v>196</v>
      </c>
      <c r="N196" s="257"/>
      <c r="O196" s="258"/>
      <c r="P196" s="257"/>
      <c r="Q196" s="258"/>
      <c r="R196" s="257"/>
      <c r="S196" s="258"/>
      <c r="T196" s="257"/>
      <c r="U196" s="258"/>
      <c r="V196" s="257"/>
      <c r="W196" s="258"/>
      <c r="X196" s="257"/>
      <c r="Y196" s="258"/>
      <c r="Z196" s="257"/>
      <c r="AA196" s="258"/>
      <c r="AB196" s="257"/>
      <c r="AC196" s="258"/>
      <c r="AD196" s="257"/>
      <c r="AE196" s="258"/>
      <c r="AF196" s="257"/>
      <c r="AG196" s="258"/>
      <c r="AH196" s="257"/>
      <c r="AI196" s="258"/>
      <c r="AJ196" s="257"/>
      <c r="AK196" s="258"/>
      <c r="AL196" s="257"/>
      <c r="AM196" s="258"/>
      <c r="AN196" s="257"/>
      <c r="AO196" s="258"/>
      <c r="AP196" s="257"/>
      <c r="AQ196" s="258"/>
      <c r="AR196" s="257"/>
      <c r="AS196" s="258"/>
      <c r="AT196" s="257"/>
      <c r="AU196" s="258"/>
      <c r="AV196" s="257"/>
      <c r="AW196" s="258"/>
      <c r="AX196" s="257"/>
      <c r="AY196" s="258"/>
      <c r="AZ196" s="257"/>
      <c r="BA196" s="258"/>
      <c r="BB196" s="257"/>
      <c r="BC196" s="258"/>
      <c r="BD196" s="257"/>
      <c r="BE196" s="258"/>
      <c r="BF196" s="257"/>
      <c r="BG196" s="258"/>
      <c r="BH196" s="257"/>
      <c r="BI196" s="258"/>
      <c r="BJ196" s="257"/>
      <c r="BK196" s="258"/>
      <c r="BL196" s="257"/>
      <c r="BM196" s="258"/>
      <c r="BN196" s="257"/>
      <c r="BO196" s="258"/>
      <c r="BP196" s="257"/>
      <c r="BQ196" s="258"/>
      <c r="BR196" s="257"/>
      <c r="BS196" s="258"/>
      <c r="BT196" s="257"/>
      <c r="BU196" s="258"/>
      <c r="BV196" s="257"/>
      <c r="BW196" s="258"/>
      <c r="BX196" s="257"/>
      <c r="BY196" s="258"/>
      <c r="BZ196" s="257"/>
      <c r="CA196" s="258"/>
      <c r="CB196" s="257"/>
      <c r="CC196" s="258"/>
      <c r="CD196" s="257"/>
      <c r="CE196" s="258"/>
      <c r="CF196" s="257"/>
      <c r="CG196" s="258"/>
      <c r="CH196" s="257"/>
      <c r="CI196" s="258"/>
      <c r="CJ196" s="257"/>
      <c r="CK196" s="258"/>
      <c r="CL196" s="257"/>
      <c r="CM196" s="258"/>
      <c r="CN196" s="257"/>
      <c r="CO196" s="258"/>
      <c r="CP196" s="257"/>
      <c r="CQ196" s="258"/>
      <c r="CR196" s="257"/>
      <c r="CS196" s="258"/>
      <c r="CT196" s="257"/>
      <c r="CU196" s="258"/>
      <c r="CV196" s="257"/>
      <c r="CW196" s="258"/>
      <c r="CX196" s="257"/>
      <c r="CY196" s="258"/>
      <c r="CZ196" s="257"/>
      <c r="DA196" s="258"/>
      <c r="DB196" s="257"/>
      <c r="DC196" s="258"/>
      <c r="DD196" s="257"/>
      <c r="DE196" s="258"/>
      <c r="DF196" s="257"/>
      <c r="DG196" s="258"/>
      <c r="DH196" s="257"/>
      <c r="DI196" s="258"/>
      <c r="DJ196" s="257"/>
      <c r="DK196" s="258"/>
      <c r="DL196" s="257"/>
      <c r="DM196" s="258"/>
      <c r="DN196" s="257"/>
      <c r="DO196" s="258"/>
      <c r="DP196" s="257"/>
      <c r="DQ196" s="258"/>
      <c r="DR196" s="257"/>
      <c r="DS196" s="258"/>
      <c r="DT196" s="257"/>
      <c r="DU196" s="258"/>
      <c r="DV196" s="257"/>
      <c r="DW196" s="258"/>
      <c r="DX196" s="257"/>
      <c r="DY196" s="258"/>
      <c r="DZ196" s="257"/>
      <c r="EA196" s="258"/>
      <c r="EB196" s="257"/>
      <c r="EC196" s="258"/>
      <c r="ED196" s="258" t="s">
        <v>196</v>
      </c>
      <c r="EE196" s="257"/>
      <c r="EF196" s="258"/>
      <c r="EG196" s="257"/>
      <c r="EH196" s="258"/>
      <c r="EI196" s="257"/>
      <c r="EJ196" s="258"/>
      <c r="EK196" s="257"/>
      <c r="EL196" s="258" t="s">
        <v>195</v>
      </c>
      <c r="EM196" s="257"/>
      <c r="EN196" s="258"/>
      <c r="EO196" s="257" t="s">
        <v>195</v>
      </c>
      <c r="EP196" s="257" t="s">
        <v>195</v>
      </c>
      <c r="EQ196" s="257" t="s">
        <v>195</v>
      </c>
      <c r="ER196" s="257" t="s">
        <v>195</v>
      </c>
      <c r="ES196" s="257"/>
      <c r="ET196" s="258" t="s">
        <v>195</v>
      </c>
      <c r="EU196" s="257"/>
      <c r="EV196" s="258"/>
      <c r="EW196" s="257"/>
      <c r="EX196" s="258"/>
      <c r="EY196" s="257"/>
      <c r="EZ196" s="258"/>
      <c r="FA196" s="257"/>
      <c r="FB196" s="258"/>
      <c r="FC196" s="257"/>
      <c r="FD196" s="258"/>
      <c r="FE196" s="257"/>
      <c r="FF196" s="258"/>
      <c r="FG196" s="257"/>
      <c r="FH196" s="258"/>
      <c r="FI196" s="257"/>
      <c r="FJ196" s="258"/>
      <c r="FK196" s="257"/>
      <c r="FL196" s="258"/>
      <c r="FM196" s="257"/>
      <c r="FN196" s="258"/>
      <c r="FO196" s="257"/>
      <c r="FP196" s="258"/>
      <c r="FQ196" s="257"/>
      <c r="FR196" s="258"/>
      <c r="FS196" s="257"/>
      <c r="FT196" s="258"/>
      <c r="FU196" s="257"/>
      <c r="FV196" s="258"/>
      <c r="FW196" s="257"/>
      <c r="FX196" s="258"/>
      <c r="FY196" s="257"/>
      <c r="FZ196" s="258"/>
      <c r="GA196" s="257"/>
      <c r="GB196" s="258"/>
      <c r="GC196" s="257"/>
      <c r="GD196" s="258"/>
      <c r="GE196" s="257"/>
      <c r="GF196" s="258"/>
      <c r="GG196" s="257"/>
      <c r="GH196" s="258"/>
      <c r="GI196" s="257"/>
      <c r="GJ196" s="258"/>
      <c r="GK196" s="257"/>
      <c r="GL196" s="258"/>
      <c r="GM196" s="257"/>
      <c r="GN196" s="257"/>
      <c r="GO196" s="257"/>
      <c r="GP196" s="258"/>
      <c r="GQ196" s="257"/>
      <c r="GR196" s="258"/>
      <c r="GS196" s="257"/>
      <c r="GT196" s="258"/>
      <c r="GU196" s="257"/>
      <c r="GV196" s="258"/>
      <c r="GW196" s="257"/>
      <c r="GX196" s="258"/>
      <c r="GY196" s="257"/>
      <c r="GZ196" s="258"/>
      <c r="HA196" s="257"/>
      <c r="HB196" s="258"/>
      <c r="HC196" s="257"/>
      <c r="HD196" s="258"/>
      <c r="HE196" s="257"/>
      <c r="HF196" s="258"/>
      <c r="HG196" s="257"/>
      <c r="HH196" s="258"/>
      <c r="HI196" s="257"/>
      <c r="HJ196" s="258"/>
      <c r="HK196" s="257"/>
      <c r="HL196" s="258"/>
      <c r="HM196" s="257"/>
      <c r="HN196" s="258"/>
      <c r="HO196" s="257"/>
      <c r="HP196" s="258"/>
      <c r="HQ196" s="257"/>
      <c r="HR196" s="258"/>
      <c r="HS196" s="257"/>
      <c r="HT196" s="258"/>
      <c r="HU196" s="257"/>
      <c r="HV196" s="258"/>
      <c r="HW196" s="257"/>
      <c r="HX196" s="258"/>
      <c r="HY196" s="257"/>
      <c r="HZ196" s="258" t="s">
        <v>195</v>
      </c>
      <c r="IA196" s="257"/>
      <c r="IB196" s="258"/>
      <c r="IE196" s="303">
        <f t="shared" si="8"/>
        <v>16</v>
      </c>
      <c r="IF196" s="303">
        <f t="shared" si="9"/>
        <v>9</v>
      </c>
      <c r="IG196" s="303">
        <f t="shared" si="10"/>
        <v>7</v>
      </c>
      <c r="IH196" s="303">
        <f t="shared" si="11"/>
        <v>0</v>
      </c>
    </row>
    <row r="197" spans="1:242" s="30" customFormat="1" x14ac:dyDescent="0.2">
      <c r="A197" s="143">
        <v>515</v>
      </c>
      <c r="B197" s="143" t="s">
        <v>2863</v>
      </c>
      <c r="C197" s="143"/>
      <c r="D197" s="143"/>
      <c r="E197" s="244"/>
      <c r="F197" s="259" t="s">
        <v>196</v>
      </c>
      <c r="G197" s="260" t="s">
        <v>196</v>
      </c>
      <c r="H197" s="259" t="s">
        <v>196</v>
      </c>
      <c r="I197" s="260" t="s">
        <v>196</v>
      </c>
      <c r="J197" s="259" t="s">
        <v>196</v>
      </c>
      <c r="K197" s="260" t="s">
        <v>196</v>
      </c>
      <c r="L197" s="259" t="s">
        <v>196</v>
      </c>
      <c r="M197" s="260" t="s">
        <v>196</v>
      </c>
      <c r="N197" s="257"/>
      <c r="O197" s="258"/>
      <c r="P197" s="257"/>
      <c r="Q197" s="258"/>
      <c r="R197" s="257"/>
      <c r="S197" s="258"/>
      <c r="T197" s="257"/>
      <c r="U197" s="258"/>
      <c r="V197" s="257"/>
      <c r="W197" s="258"/>
      <c r="X197" s="257"/>
      <c r="Y197" s="258"/>
      <c r="Z197" s="257"/>
      <c r="AA197" s="258"/>
      <c r="AB197" s="257"/>
      <c r="AC197" s="258"/>
      <c r="AD197" s="257"/>
      <c r="AE197" s="258"/>
      <c r="AF197" s="257"/>
      <c r="AG197" s="258"/>
      <c r="AH197" s="257"/>
      <c r="AI197" s="258"/>
      <c r="AJ197" s="257"/>
      <c r="AK197" s="258"/>
      <c r="AL197" s="257"/>
      <c r="AM197" s="258"/>
      <c r="AN197" s="257"/>
      <c r="AO197" s="258"/>
      <c r="AP197" s="257"/>
      <c r="AQ197" s="258"/>
      <c r="AR197" s="257"/>
      <c r="AS197" s="258"/>
      <c r="AT197" s="257"/>
      <c r="AU197" s="258"/>
      <c r="AV197" s="257"/>
      <c r="AW197" s="258"/>
      <c r="AX197" s="257"/>
      <c r="AY197" s="258"/>
      <c r="AZ197" s="257"/>
      <c r="BA197" s="258"/>
      <c r="BB197" s="257"/>
      <c r="BC197" s="258"/>
      <c r="BD197" s="257"/>
      <c r="BE197" s="258"/>
      <c r="BF197" s="257"/>
      <c r="BG197" s="258"/>
      <c r="BH197" s="257"/>
      <c r="BI197" s="258"/>
      <c r="BJ197" s="257"/>
      <c r="BK197" s="258"/>
      <c r="BL197" s="257"/>
      <c r="BM197" s="258"/>
      <c r="BN197" s="257"/>
      <c r="BO197" s="258"/>
      <c r="BP197" s="257"/>
      <c r="BQ197" s="258"/>
      <c r="BR197" s="257"/>
      <c r="BS197" s="258"/>
      <c r="BT197" s="257"/>
      <c r="BU197" s="258"/>
      <c r="BV197" s="257"/>
      <c r="BW197" s="258"/>
      <c r="BX197" s="257"/>
      <c r="BY197" s="258"/>
      <c r="BZ197" s="257"/>
      <c r="CA197" s="258"/>
      <c r="CB197" s="257"/>
      <c r="CC197" s="258"/>
      <c r="CD197" s="257"/>
      <c r="CE197" s="258"/>
      <c r="CF197" s="257"/>
      <c r="CG197" s="258"/>
      <c r="CH197" s="257"/>
      <c r="CI197" s="258"/>
      <c r="CJ197" s="257"/>
      <c r="CK197" s="258"/>
      <c r="CL197" s="257"/>
      <c r="CM197" s="258"/>
      <c r="CN197" s="257"/>
      <c r="CO197" s="258"/>
      <c r="CP197" s="257"/>
      <c r="CQ197" s="258"/>
      <c r="CR197" s="257"/>
      <c r="CS197" s="258"/>
      <c r="CT197" s="257"/>
      <c r="CU197" s="258"/>
      <c r="CV197" s="257"/>
      <c r="CW197" s="258"/>
      <c r="CX197" s="257"/>
      <c r="CY197" s="258"/>
      <c r="CZ197" s="257"/>
      <c r="DA197" s="258"/>
      <c r="DB197" s="257"/>
      <c r="DC197" s="258"/>
      <c r="DD197" s="257"/>
      <c r="DE197" s="258"/>
      <c r="DF197" s="257"/>
      <c r="DG197" s="258"/>
      <c r="DH197" s="257"/>
      <c r="DI197" s="258"/>
      <c r="DJ197" s="257"/>
      <c r="DK197" s="258"/>
      <c r="DL197" s="257"/>
      <c r="DM197" s="258"/>
      <c r="DN197" s="257"/>
      <c r="DO197" s="258"/>
      <c r="DP197" s="257"/>
      <c r="DQ197" s="258"/>
      <c r="DR197" s="257"/>
      <c r="DS197" s="258"/>
      <c r="DT197" s="257"/>
      <c r="DU197" s="258"/>
      <c r="DV197" s="257"/>
      <c r="DW197" s="258"/>
      <c r="DX197" s="257"/>
      <c r="DY197" s="258"/>
      <c r="DZ197" s="257"/>
      <c r="EA197" s="258"/>
      <c r="EB197" s="257"/>
      <c r="EC197" s="258"/>
      <c r="ED197" s="258" t="s">
        <v>196</v>
      </c>
      <c r="EE197" s="257"/>
      <c r="EF197" s="258"/>
      <c r="EG197" s="257"/>
      <c r="EH197" s="258"/>
      <c r="EI197" s="257"/>
      <c r="EJ197" s="258"/>
      <c r="EK197" s="257"/>
      <c r="EL197" s="258" t="s">
        <v>195</v>
      </c>
      <c r="EM197" s="257"/>
      <c r="EN197" s="258"/>
      <c r="EO197" s="257" t="s">
        <v>195</v>
      </c>
      <c r="EP197" s="257" t="s">
        <v>195</v>
      </c>
      <c r="EQ197" s="257" t="s">
        <v>195</v>
      </c>
      <c r="ER197" s="257" t="s">
        <v>195</v>
      </c>
      <c r="ES197" s="257"/>
      <c r="ET197" s="258" t="s">
        <v>195</v>
      </c>
      <c r="EU197" s="257"/>
      <c r="EV197" s="258"/>
      <c r="EW197" s="257"/>
      <c r="EX197" s="258"/>
      <c r="EY197" s="257"/>
      <c r="EZ197" s="258"/>
      <c r="FA197" s="257"/>
      <c r="FB197" s="258"/>
      <c r="FC197" s="257"/>
      <c r="FD197" s="258"/>
      <c r="FE197" s="257"/>
      <c r="FF197" s="258"/>
      <c r="FG197" s="257"/>
      <c r="FH197" s="258"/>
      <c r="FI197" s="257"/>
      <c r="FJ197" s="258"/>
      <c r="FK197" s="257"/>
      <c r="FL197" s="258"/>
      <c r="FM197" s="257"/>
      <c r="FN197" s="258"/>
      <c r="FO197" s="257"/>
      <c r="FP197" s="258"/>
      <c r="FQ197" s="257"/>
      <c r="FR197" s="258"/>
      <c r="FS197" s="257"/>
      <c r="FT197" s="258"/>
      <c r="FU197" s="257"/>
      <c r="FV197" s="258"/>
      <c r="FW197" s="257"/>
      <c r="FX197" s="258"/>
      <c r="FY197" s="257"/>
      <c r="FZ197" s="258"/>
      <c r="GA197" s="257"/>
      <c r="GB197" s="258"/>
      <c r="GC197" s="257"/>
      <c r="GD197" s="258"/>
      <c r="GE197" s="257"/>
      <c r="GF197" s="258"/>
      <c r="GG197" s="257"/>
      <c r="GH197" s="258"/>
      <c r="GI197" s="257"/>
      <c r="GJ197" s="258"/>
      <c r="GK197" s="257"/>
      <c r="GL197" s="258"/>
      <c r="GM197" s="257"/>
      <c r="GN197" s="257"/>
      <c r="GO197" s="257"/>
      <c r="GP197" s="258"/>
      <c r="GQ197" s="257"/>
      <c r="GR197" s="258"/>
      <c r="GS197" s="257"/>
      <c r="GT197" s="258"/>
      <c r="GU197" s="257"/>
      <c r="GV197" s="258"/>
      <c r="GW197" s="257"/>
      <c r="GX197" s="258"/>
      <c r="GY197" s="257"/>
      <c r="GZ197" s="258"/>
      <c r="HA197" s="257"/>
      <c r="HB197" s="258"/>
      <c r="HC197" s="257"/>
      <c r="HD197" s="258"/>
      <c r="HE197" s="257"/>
      <c r="HF197" s="258"/>
      <c r="HG197" s="257"/>
      <c r="HH197" s="258"/>
      <c r="HI197" s="257"/>
      <c r="HJ197" s="258"/>
      <c r="HK197" s="257"/>
      <c r="HL197" s="258"/>
      <c r="HM197" s="257"/>
      <c r="HN197" s="258"/>
      <c r="HO197" s="257"/>
      <c r="HP197" s="258"/>
      <c r="HQ197" s="257"/>
      <c r="HR197" s="258"/>
      <c r="HS197" s="257"/>
      <c r="HT197" s="258"/>
      <c r="HU197" s="257"/>
      <c r="HV197" s="258"/>
      <c r="HW197" s="257"/>
      <c r="HX197" s="258"/>
      <c r="HY197" s="257"/>
      <c r="HZ197" s="258" t="s">
        <v>195</v>
      </c>
      <c r="IA197" s="257"/>
      <c r="IB197" s="258"/>
      <c r="IE197" s="303">
        <f t="shared" si="8"/>
        <v>16</v>
      </c>
      <c r="IF197" s="303">
        <f t="shared" si="9"/>
        <v>9</v>
      </c>
      <c r="IG197" s="303">
        <f t="shared" si="10"/>
        <v>7</v>
      </c>
      <c r="IH197" s="303">
        <f t="shared" si="11"/>
        <v>0</v>
      </c>
    </row>
    <row r="198" spans="1:242" s="30" customFormat="1" x14ac:dyDescent="0.2">
      <c r="A198" s="143">
        <v>516</v>
      </c>
      <c r="B198" s="143" t="s">
        <v>2864</v>
      </c>
      <c r="C198" s="143"/>
      <c r="D198" s="143"/>
      <c r="E198" s="244"/>
      <c r="F198" s="259" t="s">
        <v>196</v>
      </c>
      <c r="G198" s="260" t="s">
        <v>196</v>
      </c>
      <c r="H198" s="259" t="s">
        <v>196</v>
      </c>
      <c r="I198" s="260" t="s">
        <v>196</v>
      </c>
      <c r="J198" s="259" t="s">
        <v>196</v>
      </c>
      <c r="K198" s="260" t="s">
        <v>196</v>
      </c>
      <c r="L198" s="259" t="s">
        <v>196</v>
      </c>
      <c r="M198" s="260" t="s">
        <v>196</v>
      </c>
      <c r="N198" s="257"/>
      <c r="O198" s="258"/>
      <c r="P198" s="257"/>
      <c r="Q198" s="258"/>
      <c r="R198" s="257"/>
      <c r="S198" s="258"/>
      <c r="T198" s="257"/>
      <c r="U198" s="258"/>
      <c r="V198" s="257"/>
      <c r="W198" s="258"/>
      <c r="X198" s="257"/>
      <c r="Y198" s="258"/>
      <c r="Z198" s="257"/>
      <c r="AA198" s="258"/>
      <c r="AB198" s="257"/>
      <c r="AC198" s="258"/>
      <c r="AD198" s="257"/>
      <c r="AE198" s="258"/>
      <c r="AF198" s="257"/>
      <c r="AG198" s="258"/>
      <c r="AH198" s="257"/>
      <c r="AI198" s="258"/>
      <c r="AJ198" s="257"/>
      <c r="AK198" s="258"/>
      <c r="AL198" s="257"/>
      <c r="AM198" s="258"/>
      <c r="AN198" s="257"/>
      <c r="AO198" s="258"/>
      <c r="AP198" s="257"/>
      <c r="AQ198" s="258"/>
      <c r="AR198" s="257"/>
      <c r="AS198" s="258"/>
      <c r="AT198" s="257"/>
      <c r="AU198" s="258"/>
      <c r="AV198" s="257"/>
      <c r="AW198" s="258"/>
      <c r="AX198" s="257"/>
      <c r="AY198" s="258"/>
      <c r="AZ198" s="257"/>
      <c r="BA198" s="258"/>
      <c r="BB198" s="257"/>
      <c r="BC198" s="258"/>
      <c r="BD198" s="257"/>
      <c r="BE198" s="258"/>
      <c r="BF198" s="257"/>
      <c r="BG198" s="258"/>
      <c r="BH198" s="257"/>
      <c r="BI198" s="258"/>
      <c r="BJ198" s="257"/>
      <c r="BK198" s="258"/>
      <c r="BL198" s="257"/>
      <c r="BM198" s="258"/>
      <c r="BN198" s="257"/>
      <c r="BO198" s="258"/>
      <c r="BP198" s="257"/>
      <c r="BQ198" s="258"/>
      <c r="BR198" s="257"/>
      <c r="BS198" s="258"/>
      <c r="BT198" s="257"/>
      <c r="BU198" s="258"/>
      <c r="BV198" s="257"/>
      <c r="BW198" s="258"/>
      <c r="BX198" s="257"/>
      <c r="BY198" s="258"/>
      <c r="BZ198" s="257"/>
      <c r="CA198" s="258"/>
      <c r="CB198" s="257"/>
      <c r="CC198" s="258"/>
      <c r="CD198" s="257"/>
      <c r="CE198" s="258"/>
      <c r="CF198" s="257"/>
      <c r="CG198" s="258"/>
      <c r="CH198" s="257"/>
      <c r="CI198" s="258"/>
      <c r="CJ198" s="257"/>
      <c r="CK198" s="258"/>
      <c r="CL198" s="257"/>
      <c r="CM198" s="258"/>
      <c r="CN198" s="257"/>
      <c r="CO198" s="258"/>
      <c r="CP198" s="257"/>
      <c r="CQ198" s="258"/>
      <c r="CR198" s="257"/>
      <c r="CS198" s="258"/>
      <c r="CT198" s="257"/>
      <c r="CU198" s="258"/>
      <c r="CV198" s="257"/>
      <c r="CW198" s="258"/>
      <c r="CX198" s="257"/>
      <c r="CY198" s="258"/>
      <c r="CZ198" s="257"/>
      <c r="DA198" s="258"/>
      <c r="DB198" s="257"/>
      <c r="DC198" s="258"/>
      <c r="DD198" s="257"/>
      <c r="DE198" s="258"/>
      <c r="DF198" s="257"/>
      <c r="DG198" s="258"/>
      <c r="DH198" s="257"/>
      <c r="DI198" s="258"/>
      <c r="DJ198" s="257"/>
      <c r="DK198" s="258"/>
      <c r="DL198" s="257"/>
      <c r="DM198" s="258"/>
      <c r="DN198" s="257"/>
      <c r="DO198" s="258"/>
      <c r="DP198" s="257"/>
      <c r="DQ198" s="258"/>
      <c r="DR198" s="257"/>
      <c r="DS198" s="258"/>
      <c r="DT198" s="257"/>
      <c r="DU198" s="258"/>
      <c r="DV198" s="257"/>
      <c r="DW198" s="258"/>
      <c r="DX198" s="257"/>
      <c r="DY198" s="258"/>
      <c r="DZ198" s="257"/>
      <c r="EA198" s="258"/>
      <c r="EB198" s="257"/>
      <c r="EC198" s="258"/>
      <c r="ED198" s="258" t="s">
        <v>196</v>
      </c>
      <c r="EE198" s="257"/>
      <c r="EF198" s="258"/>
      <c r="EG198" s="257"/>
      <c r="EH198" s="258"/>
      <c r="EI198" s="257"/>
      <c r="EJ198" s="258"/>
      <c r="EK198" s="257"/>
      <c r="EL198" s="258" t="s">
        <v>195</v>
      </c>
      <c r="EM198" s="257"/>
      <c r="EN198" s="258"/>
      <c r="EO198" s="257" t="s">
        <v>195</v>
      </c>
      <c r="EP198" s="257" t="s">
        <v>195</v>
      </c>
      <c r="EQ198" s="257" t="s">
        <v>195</v>
      </c>
      <c r="ER198" s="257" t="s">
        <v>195</v>
      </c>
      <c r="ES198" s="257"/>
      <c r="ET198" s="258" t="s">
        <v>195</v>
      </c>
      <c r="EU198" s="257"/>
      <c r="EV198" s="258"/>
      <c r="EW198" s="257"/>
      <c r="EX198" s="258"/>
      <c r="EY198" s="257"/>
      <c r="EZ198" s="258"/>
      <c r="FA198" s="257"/>
      <c r="FB198" s="258"/>
      <c r="FC198" s="257"/>
      <c r="FD198" s="258"/>
      <c r="FE198" s="257"/>
      <c r="FF198" s="258"/>
      <c r="FG198" s="257"/>
      <c r="FH198" s="258"/>
      <c r="FI198" s="257"/>
      <c r="FJ198" s="258"/>
      <c r="FK198" s="257"/>
      <c r="FL198" s="258"/>
      <c r="FM198" s="257"/>
      <c r="FN198" s="258"/>
      <c r="FO198" s="257"/>
      <c r="FP198" s="258"/>
      <c r="FQ198" s="257"/>
      <c r="FR198" s="258"/>
      <c r="FS198" s="257"/>
      <c r="FT198" s="258"/>
      <c r="FU198" s="257"/>
      <c r="FV198" s="258"/>
      <c r="FW198" s="257"/>
      <c r="FX198" s="258"/>
      <c r="FY198" s="257"/>
      <c r="FZ198" s="258"/>
      <c r="GA198" s="257"/>
      <c r="GB198" s="258"/>
      <c r="GC198" s="257"/>
      <c r="GD198" s="258"/>
      <c r="GE198" s="257"/>
      <c r="GF198" s="258"/>
      <c r="GG198" s="257"/>
      <c r="GH198" s="258"/>
      <c r="GI198" s="257"/>
      <c r="GJ198" s="258"/>
      <c r="GK198" s="257"/>
      <c r="GL198" s="258"/>
      <c r="GM198" s="257"/>
      <c r="GN198" s="257"/>
      <c r="GO198" s="257"/>
      <c r="GP198" s="258"/>
      <c r="GQ198" s="257"/>
      <c r="GR198" s="258"/>
      <c r="GS198" s="257"/>
      <c r="GT198" s="258"/>
      <c r="GU198" s="257"/>
      <c r="GV198" s="258"/>
      <c r="GW198" s="257"/>
      <c r="GX198" s="258"/>
      <c r="GY198" s="257"/>
      <c r="GZ198" s="258"/>
      <c r="HA198" s="257"/>
      <c r="HB198" s="258"/>
      <c r="HC198" s="257"/>
      <c r="HD198" s="258"/>
      <c r="HE198" s="257"/>
      <c r="HF198" s="258"/>
      <c r="HG198" s="257"/>
      <c r="HH198" s="258"/>
      <c r="HI198" s="257"/>
      <c r="HJ198" s="258"/>
      <c r="HK198" s="257"/>
      <c r="HL198" s="258"/>
      <c r="HM198" s="257"/>
      <c r="HN198" s="258"/>
      <c r="HO198" s="257"/>
      <c r="HP198" s="258"/>
      <c r="HQ198" s="257"/>
      <c r="HR198" s="258"/>
      <c r="HS198" s="257"/>
      <c r="HT198" s="258"/>
      <c r="HU198" s="257"/>
      <c r="HV198" s="258"/>
      <c r="HW198" s="257"/>
      <c r="HX198" s="258"/>
      <c r="HY198" s="257"/>
      <c r="HZ198" s="258" t="s">
        <v>195</v>
      </c>
      <c r="IA198" s="257"/>
      <c r="IB198" s="258"/>
      <c r="IE198" s="303">
        <f t="shared" si="8"/>
        <v>16</v>
      </c>
      <c r="IF198" s="303">
        <f t="shared" si="9"/>
        <v>9</v>
      </c>
      <c r="IG198" s="303">
        <f t="shared" si="10"/>
        <v>7</v>
      </c>
      <c r="IH198" s="303">
        <f t="shared" si="11"/>
        <v>0</v>
      </c>
    </row>
    <row r="199" spans="1:242" s="30" customFormat="1" x14ac:dyDescent="0.2">
      <c r="A199" s="292">
        <v>517</v>
      </c>
      <c r="B199" s="292" t="s">
        <v>2865</v>
      </c>
      <c r="C199" s="292"/>
      <c r="D199" s="292"/>
      <c r="E199" s="293">
        <v>39814</v>
      </c>
      <c r="F199" s="295" t="s">
        <v>196</v>
      </c>
      <c r="G199" s="295" t="s">
        <v>196</v>
      </c>
      <c r="H199" s="295" t="s">
        <v>196</v>
      </c>
      <c r="I199" s="295" t="s">
        <v>196</v>
      </c>
      <c r="J199" s="295" t="s">
        <v>196</v>
      </c>
      <c r="K199" s="295" t="s">
        <v>196</v>
      </c>
      <c r="L199" s="295" t="s">
        <v>196</v>
      </c>
      <c r="M199" s="295" t="s">
        <v>196</v>
      </c>
      <c r="N199" s="295" t="s">
        <v>196</v>
      </c>
      <c r="O199" s="295" t="s">
        <v>196</v>
      </c>
      <c r="P199" s="295" t="s">
        <v>196</v>
      </c>
      <c r="Q199" s="295" t="s">
        <v>196</v>
      </c>
      <c r="R199" s="295" t="s">
        <v>196</v>
      </c>
      <c r="S199" s="295" t="s">
        <v>196</v>
      </c>
      <c r="T199" s="295" t="s">
        <v>196</v>
      </c>
      <c r="U199" s="295" t="s">
        <v>196</v>
      </c>
      <c r="V199" s="295" t="s">
        <v>196</v>
      </c>
      <c r="W199" s="295" t="s">
        <v>196</v>
      </c>
      <c r="X199" s="295" t="s">
        <v>196</v>
      </c>
      <c r="Y199" s="295" t="s">
        <v>196</v>
      </c>
      <c r="Z199" s="295" t="s">
        <v>196</v>
      </c>
      <c r="AA199" s="295" t="s">
        <v>196</v>
      </c>
      <c r="AB199" s="295" t="s">
        <v>196</v>
      </c>
      <c r="AC199" s="295" t="s">
        <v>196</v>
      </c>
      <c r="AD199" s="295" t="s">
        <v>196</v>
      </c>
      <c r="AE199" s="295" t="s">
        <v>196</v>
      </c>
      <c r="AF199" s="295" t="s">
        <v>196</v>
      </c>
      <c r="AG199" s="295" t="s">
        <v>196</v>
      </c>
      <c r="AH199" s="295" t="s">
        <v>196</v>
      </c>
      <c r="AI199" s="295" t="s">
        <v>196</v>
      </c>
      <c r="AJ199" s="295" t="s">
        <v>196</v>
      </c>
      <c r="AK199" s="295" t="s">
        <v>196</v>
      </c>
      <c r="AL199" s="295" t="s">
        <v>196</v>
      </c>
      <c r="AM199" s="295" t="s">
        <v>196</v>
      </c>
      <c r="AN199" s="295" t="s">
        <v>196</v>
      </c>
      <c r="AO199" s="295" t="s">
        <v>196</v>
      </c>
      <c r="AP199" s="295" t="s">
        <v>196</v>
      </c>
      <c r="AQ199" s="295" t="s">
        <v>196</v>
      </c>
      <c r="AR199" s="295" t="s">
        <v>196</v>
      </c>
      <c r="AS199" s="295" t="s">
        <v>196</v>
      </c>
      <c r="AT199" s="295" t="s">
        <v>196</v>
      </c>
      <c r="AU199" s="295" t="s">
        <v>196</v>
      </c>
      <c r="AV199" s="295" t="s">
        <v>196</v>
      </c>
      <c r="AW199" s="295" t="s">
        <v>196</v>
      </c>
      <c r="AX199" s="295" t="s">
        <v>196</v>
      </c>
      <c r="AY199" s="295" t="s">
        <v>196</v>
      </c>
      <c r="AZ199" s="295" t="s">
        <v>196</v>
      </c>
      <c r="BA199" s="295" t="s">
        <v>196</v>
      </c>
      <c r="BB199" s="295" t="s">
        <v>196</v>
      </c>
      <c r="BC199" s="295" t="s">
        <v>196</v>
      </c>
      <c r="BD199" s="295" t="s">
        <v>196</v>
      </c>
      <c r="BE199" s="295" t="s">
        <v>196</v>
      </c>
      <c r="BF199" s="295" t="s">
        <v>196</v>
      </c>
      <c r="BG199" s="295" t="s">
        <v>196</v>
      </c>
      <c r="BH199" s="295" t="s">
        <v>196</v>
      </c>
      <c r="BI199" s="295" t="s">
        <v>196</v>
      </c>
      <c r="BJ199" s="295" t="s">
        <v>196</v>
      </c>
      <c r="BK199" s="295" t="s">
        <v>196</v>
      </c>
      <c r="BL199" s="295" t="s">
        <v>196</v>
      </c>
      <c r="BM199" s="295" t="s">
        <v>196</v>
      </c>
      <c r="BN199" s="295" t="s">
        <v>196</v>
      </c>
      <c r="BO199" s="295" t="s">
        <v>196</v>
      </c>
      <c r="BP199" s="295" t="s">
        <v>196</v>
      </c>
      <c r="BQ199" s="295" t="s">
        <v>196</v>
      </c>
      <c r="BR199" s="295" t="s">
        <v>196</v>
      </c>
      <c r="BS199" s="295" t="s">
        <v>196</v>
      </c>
      <c r="BT199" s="295" t="s">
        <v>196</v>
      </c>
      <c r="BU199" s="295" t="s">
        <v>196</v>
      </c>
      <c r="BV199" s="295" t="s">
        <v>196</v>
      </c>
      <c r="BW199" s="295" t="s">
        <v>196</v>
      </c>
      <c r="BX199" s="295" t="s">
        <v>196</v>
      </c>
      <c r="BY199" s="295" t="s">
        <v>196</v>
      </c>
      <c r="BZ199" s="295" t="s">
        <v>196</v>
      </c>
      <c r="CA199" s="295" t="s">
        <v>196</v>
      </c>
      <c r="CB199" s="295" t="s">
        <v>196</v>
      </c>
      <c r="CC199" s="295" t="s">
        <v>196</v>
      </c>
      <c r="CD199" s="295" t="s">
        <v>196</v>
      </c>
      <c r="CE199" s="295" t="s">
        <v>196</v>
      </c>
      <c r="CF199" s="295" t="s">
        <v>196</v>
      </c>
      <c r="CG199" s="295" t="s">
        <v>196</v>
      </c>
      <c r="CH199" s="295" t="s">
        <v>196</v>
      </c>
      <c r="CI199" s="295" t="s">
        <v>196</v>
      </c>
      <c r="CJ199" s="295" t="s">
        <v>196</v>
      </c>
      <c r="CK199" s="295" t="s">
        <v>196</v>
      </c>
      <c r="CL199" s="295" t="s">
        <v>196</v>
      </c>
      <c r="CM199" s="295" t="s">
        <v>196</v>
      </c>
      <c r="CN199" s="295" t="s">
        <v>196</v>
      </c>
      <c r="CO199" s="295" t="s">
        <v>196</v>
      </c>
      <c r="CP199" s="295" t="s">
        <v>196</v>
      </c>
      <c r="CQ199" s="295" t="s">
        <v>196</v>
      </c>
      <c r="CR199" s="295" t="s">
        <v>196</v>
      </c>
      <c r="CS199" s="295" t="s">
        <v>196</v>
      </c>
      <c r="CT199" s="295" t="s">
        <v>196</v>
      </c>
      <c r="CU199" s="295" t="s">
        <v>196</v>
      </c>
      <c r="CV199" s="295" t="s">
        <v>196</v>
      </c>
      <c r="CW199" s="295" t="s">
        <v>196</v>
      </c>
      <c r="CX199" s="295" t="s">
        <v>196</v>
      </c>
      <c r="CY199" s="295" t="s">
        <v>196</v>
      </c>
      <c r="CZ199" s="295" t="s">
        <v>196</v>
      </c>
      <c r="DA199" s="295" t="s">
        <v>196</v>
      </c>
      <c r="DB199" s="295" t="s">
        <v>196</v>
      </c>
      <c r="DC199" s="295" t="s">
        <v>196</v>
      </c>
      <c r="DD199" s="295" t="s">
        <v>196</v>
      </c>
      <c r="DE199" s="295" t="s">
        <v>196</v>
      </c>
      <c r="DF199" s="295" t="s">
        <v>196</v>
      </c>
      <c r="DG199" s="295" t="s">
        <v>196</v>
      </c>
      <c r="DH199" s="295" t="s">
        <v>196</v>
      </c>
      <c r="DI199" s="295" t="s">
        <v>196</v>
      </c>
      <c r="DJ199" s="295" t="s">
        <v>196</v>
      </c>
      <c r="DK199" s="295" t="s">
        <v>196</v>
      </c>
      <c r="DL199" s="295" t="s">
        <v>196</v>
      </c>
      <c r="DM199" s="295" t="s">
        <v>196</v>
      </c>
      <c r="DN199" s="295" t="s">
        <v>196</v>
      </c>
      <c r="DO199" s="295" t="s">
        <v>196</v>
      </c>
      <c r="DP199" s="295" t="s">
        <v>196</v>
      </c>
      <c r="DQ199" s="295" t="s">
        <v>196</v>
      </c>
      <c r="DR199" s="295" t="s">
        <v>196</v>
      </c>
      <c r="DS199" s="295" t="s">
        <v>196</v>
      </c>
      <c r="DT199" s="295" t="s">
        <v>196</v>
      </c>
      <c r="DU199" s="295" t="s">
        <v>196</v>
      </c>
      <c r="DV199" s="295" t="s">
        <v>196</v>
      </c>
      <c r="DW199" s="295" t="s">
        <v>196</v>
      </c>
      <c r="DX199" s="295" t="s">
        <v>196</v>
      </c>
      <c r="DY199" s="295" t="s">
        <v>196</v>
      </c>
      <c r="DZ199" s="295" t="s">
        <v>196</v>
      </c>
      <c r="EA199" s="295" t="s">
        <v>196</v>
      </c>
      <c r="EB199" s="295" t="s">
        <v>196</v>
      </c>
      <c r="EC199" s="295" t="s">
        <v>196</v>
      </c>
      <c r="ED199" s="295" t="s">
        <v>196</v>
      </c>
      <c r="EE199" s="295" t="s">
        <v>196</v>
      </c>
      <c r="EF199" s="295" t="s">
        <v>196</v>
      </c>
      <c r="EG199" s="295" t="s">
        <v>196</v>
      </c>
      <c r="EH199" s="295" t="s">
        <v>196</v>
      </c>
      <c r="EI199" s="295" t="s">
        <v>196</v>
      </c>
      <c r="EJ199" s="295" t="s">
        <v>196</v>
      </c>
      <c r="EK199" s="295" t="s">
        <v>196</v>
      </c>
      <c r="EL199" s="295" t="s">
        <v>196</v>
      </c>
      <c r="EM199" s="295" t="s">
        <v>196</v>
      </c>
      <c r="EN199" s="295" t="s">
        <v>196</v>
      </c>
      <c r="EO199" s="295" t="s">
        <v>196</v>
      </c>
      <c r="EP199" s="295" t="s">
        <v>196</v>
      </c>
      <c r="EQ199" s="295" t="s">
        <v>196</v>
      </c>
      <c r="ER199" s="295" t="s">
        <v>196</v>
      </c>
      <c r="ES199" s="295" t="s">
        <v>196</v>
      </c>
      <c r="ET199" s="295" t="s">
        <v>196</v>
      </c>
      <c r="EU199" s="295" t="s">
        <v>196</v>
      </c>
      <c r="EV199" s="295" t="s">
        <v>196</v>
      </c>
      <c r="EW199" s="295" t="s">
        <v>196</v>
      </c>
      <c r="EX199" s="295" t="s">
        <v>196</v>
      </c>
      <c r="EY199" s="295" t="s">
        <v>196</v>
      </c>
      <c r="EZ199" s="295" t="s">
        <v>196</v>
      </c>
      <c r="FA199" s="295" t="s">
        <v>196</v>
      </c>
      <c r="FB199" s="295" t="s">
        <v>196</v>
      </c>
      <c r="FC199" s="295" t="s">
        <v>196</v>
      </c>
      <c r="FD199" s="295" t="s">
        <v>196</v>
      </c>
      <c r="FE199" s="295" t="s">
        <v>196</v>
      </c>
      <c r="FF199" s="295" t="s">
        <v>196</v>
      </c>
      <c r="FG199" s="295" t="s">
        <v>196</v>
      </c>
      <c r="FH199" s="295" t="s">
        <v>196</v>
      </c>
      <c r="FI199" s="295" t="s">
        <v>196</v>
      </c>
      <c r="FJ199" s="295" t="s">
        <v>196</v>
      </c>
      <c r="FK199" s="295" t="s">
        <v>196</v>
      </c>
      <c r="FL199" s="295" t="s">
        <v>196</v>
      </c>
      <c r="FM199" s="295" t="s">
        <v>196</v>
      </c>
      <c r="FN199" s="295" t="s">
        <v>196</v>
      </c>
      <c r="FO199" s="295" t="s">
        <v>196</v>
      </c>
      <c r="FP199" s="295" t="s">
        <v>196</v>
      </c>
      <c r="FQ199" s="295" t="s">
        <v>196</v>
      </c>
      <c r="FR199" s="295" t="s">
        <v>196</v>
      </c>
      <c r="FS199" s="295" t="s">
        <v>196</v>
      </c>
      <c r="FT199" s="295" t="s">
        <v>196</v>
      </c>
      <c r="FU199" s="295" t="s">
        <v>196</v>
      </c>
      <c r="FV199" s="295" t="s">
        <v>196</v>
      </c>
      <c r="FW199" s="295" t="s">
        <v>196</v>
      </c>
      <c r="FX199" s="295" t="s">
        <v>196</v>
      </c>
      <c r="FY199" s="295" t="s">
        <v>196</v>
      </c>
      <c r="FZ199" s="295" t="s">
        <v>196</v>
      </c>
      <c r="GA199" s="295" t="s">
        <v>196</v>
      </c>
      <c r="GB199" s="295" t="s">
        <v>196</v>
      </c>
      <c r="GC199" s="295" t="s">
        <v>196</v>
      </c>
      <c r="GD199" s="295" t="s">
        <v>196</v>
      </c>
      <c r="GE199" s="295" t="s">
        <v>196</v>
      </c>
      <c r="GF199" s="295" t="s">
        <v>196</v>
      </c>
      <c r="GG199" s="295" t="s">
        <v>196</v>
      </c>
      <c r="GH199" s="295" t="s">
        <v>196</v>
      </c>
      <c r="GI199" s="295" t="s">
        <v>196</v>
      </c>
      <c r="GJ199" s="295" t="s">
        <v>196</v>
      </c>
      <c r="GK199" s="295" t="s">
        <v>196</v>
      </c>
      <c r="GL199" s="295" t="s">
        <v>196</v>
      </c>
      <c r="GM199" s="295" t="s">
        <v>196</v>
      </c>
      <c r="GN199" s="295"/>
      <c r="GO199" s="295"/>
      <c r="GP199" s="295" t="s">
        <v>196</v>
      </c>
      <c r="GQ199" s="295" t="s">
        <v>196</v>
      </c>
      <c r="GR199" s="295" t="s">
        <v>196</v>
      </c>
      <c r="GS199" s="295" t="s">
        <v>196</v>
      </c>
      <c r="GT199" s="295" t="s">
        <v>196</v>
      </c>
      <c r="GU199" s="295" t="s">
        <v>196</v>
      </c>
      <c r="GV199" s="295" t="s">
        <v>196</v>
      </c>
      <c r="GW199" s="295" t="s">
        <v>196</v>
      </c>
      <c r="GX199" s="295" t="s">
        <v>196</v>
      </c>
      <c r="GY199" s="295" t="s">
        <v>196</v>
      </c>
      <c r="GZ199" s="295" t="s">
        <v>196</v>
      </c>
      <c r="HA199" s="295" t="s">
        <v>196</v>
      </c>
      <c r="HB199" s="295" t="s">
        <v>196</v>
      </c>
      <c r="HC199" s="295" t="s">
        <v>196</v>
      </c>
      <c r="HD199" s="295" t="s">
        <v>196</v>
      </c>
      <c r="HE199" s="295" t="s">
        <v>196</v>
      </c>
      <c r="HF199" s="295" t="s">
        <v>196</v>
      </c>
      <c r="HG199" s="295" t="s">
        <v>196</v>
      </c>
      <c r="HH199" s="295" t="s">
        <v>196</v>
      </c>
      <c r="HI199" s="295" t="s">
        <v>196</v>
      </c>
      <c r="HJ199" s="295" t="s">
        <v>196</v>
      </c>
      <c r="HK199" s="295" t="s">
        <v>196</v>
      </c>
      <c r="HL199" s="295" t="s">
        <v>196</v>
      </c>
      <c r="HM199" s="295" t="s">
        <v>196</v>
      </c>
      <c r="HN199" s="295" t="s">
        <v>196</v>
      </c>
      <c r="HO199" s="295" t="s">
        <v>196</v>
      </c>
      <c r="HP199" s="295" t="s">
        <v>196</v>
      </c>
      <c r="HQ199" s="295" t="s">
        <v>196</v>
      </c>
      <c r="HR199" s="295" t="s">
        <v>196</v>
      </c>
      <c r="HS199" s="295" t="s">
        <v>196</v>
      </c>
      <c r="HT199" s="295" t="s">
        <v>196</v>
      </c>
      <c r="HU199" s="295" t="s">
        <v>196</v>
      </c>
      <c r="HV199" s="295" t="s">
        <v>196</v>
      </c>
      <c r="HW199" s="295" t="s">
        <v>196</v>
      </c>
      <c r="HX199" s="295" t="s">
        <v>196</v>
      </c>
      <c r="HY199" s="295" t="s">
        <v>196</v>
      </c>
      <c r="HZ199" s="295" t="s">
        <v>196</v>
      </c>
      <c r="IA199" s="295"/>
      <c r="IB199" s="258"/>
      <c r="IE199" s="303">
        <f t="shared" si="8"/>
        <v>227</v>
      </c>
      <c r="IF199" s="303">
        <f t="shared" si="9"/>
        <v>227</v>
      </c>
      <c r="IG199" s="303">
        <f t="shared" si="10"/>
        <v>0</v>
      </c>
      <c r="IH199" s="303">
        <f t="shared" si="11"/>
        <v>0</v>
      </c>
    </row>
    <row r="200" spans="1:242" s="30" customFormat="1" x14ac:dyDescent="0.2">
      <c r="A200" s="292">
        <v>518</v>
      </c>
      <c r="B200" s="292" t="s">
        <v>2866</v>
      </c>
      <c r="C200" s="292"/>
      <c r="D200" s="292"/>
      <c r="E200" s="293">
        <v>39814</v>
      </c>
      <c r="F200" s="295" t="s">
        <v>196</v>
      </c>
      <c r="G200" s="295" t="s">
        <v>196</v>
      </c>
      <c r="H200" s="295" t="s">
        <v>196</v>
      </c>
      <c r="I200" s="295" t="s">
        <v>196</v>
      </c>
      <c r="J200" s="295" t="s">
        <v>196</v>
      </c>
      <c r="K200" s="295" t="s">
        <v>196</v>
      </c>
      <c r="L200" s="295" t="s">
        <v>196</v>
      </c>
      <c r="M200" s="295" t="s">
        <v>196</v>
      </c>
      <c r="N200" s="295" t="s">
        <v>196</v>
      </c>
      <c r="O200" s="295" t="s">
        <v>196</v>
      </c>
      <c r="P200" s="295" t="s">
        <v>196</v>
      </c>
      <c r="Q200" s="295" t="s">
        <v>196</v>
      </c>
      <c r="R200" s="295" t="s">
        <v>196</v>
      </c>
      <c r="S200" s="295" t="s">
        <v>196</v>
      </c>
      <c r="T200" s="295" t="s">
        <v>196</v>
      </c>
      <c r="U200" s="295" t="s">
        <v>196</v>
      </c>
      <c r="V200" s="295" t="s">
        <v>196</v>
      </c>
      <c r="W200" s="295" t="s">
        <v>196</v>
      </c>
      <c r="X200" s="295" t="s">
        <v>196</v>
      </c>
      <c r="Y200" s="295" t="s">
        <v>196</v>
      </c>
      <c r="Z200" s="295" t="s">
        <v>196</v>
      </c>
      <c r="AA200" s="295" t="s">
        <v>196</v>
      </c>
      <c r="AB200" s="295" t="s">
        <v>196</v>
      </c>
      <c r="AC200" s="295" t="s">
        <v>196</v>
      </c>
      <c r="AD200" s="295" t="s">
        <v>196</v>
      </c>
      <c r="AE200" s="295" t="s">
        <v>196</v>
      </c>
      <c r="AF200" s="295" t="s">
        <v>196</v>
      </c>
      <c r="AG200" s="295" t="s">
        <v>196</v>
      </c>
      <c r="AH200" s="295" t="s">
        <v>196</v>
      </c>
      <c r="AI200" s="295" t="s">
        <v>196</v>
      </c>
      <c r="AJ200" s="295" t="s">
        <v>196</v>
      </c>
      <c r="AK200" s="295" t="s">
        <v>196</v>
      </c>
      <c r="AL200" s="295" t="s">
        <v>196</v>
      </c>
      <c r="AM200" s="295" t="s">
        <v>196</v>
      </c>
      <c r="AN200" s="295" t="s">
        <v>196</v>
      </c>
      <c r="AO200" s="295" t="s">
        <v>196</v>
      </c>
      <c r="AP200" s="295" t="s">
        <v>196</v>
      </c>
      <c r="AQ200" s="295" t="s">
        <v>196</v>
      </c>
      <c r="AR200" s="295" t="s">
        <v>196</v>
      </c>
      <c r="AS200" s="295" t="s">
        <v>196</v>
      </c>
      <c r="AT200" s="295" t="s">
        <v>196</v>
      </c>
      <c r="AU200" s="295" t="s">
        <v>196</v>
      </c>
      <c r="AV200" s="295" t="s">
        <v>196</v>
      </c>
      <c r="AW200" s="295" t="s">
        <v>196</v>
      </c>
      <c r="AX200" s="295" t="s">
        <v>196</v>
      </c>
      <c r="AY200" s="295" t="s">
        <v>196</v>
      </c>
      <c r="AZ200" s="295" t="s">
        <v>196</v>
      </c>
      <c r="BA200" s="295" t="s">
        <v>196</v>
      </c>
      <c r="BB200" s="295" t="s">
        <v>196</v>
      </c>
      <c r="BC200" s="295" t="s">
        <v>196</v>
      </c>
      <c r="BD200" s="295" t="s">
        <v>196</v>
      </c>
      <c r="BE200" s="295" t="s">
        <v>196</v>
      </c>
      <c r="BF200" s="295" t="s">
        <v>196</v>
      </c>
      <c r="BG200" s="295" t="s">
        <v>196</v>
      </c>
      <c r="BH200" s="295" t="s">
        <v>196</v>
      </c>
      <c r="BI200" s="295" t="s">
        <v>196</v>
      </c>
      <c r="BJ200" s="295" t="s">
        <v>196</v>
      </c>
      <c r="BK200" s="295" t="s">
        <v>196</v>
      </c>
      <c r="BL200" s="295" t="s">
        <v>196</v>
      </c>
      <c r="BM200" s="295" t="s">
        <v>196</v>
      </c>
      <c r="BN200" s="295" t="s">
        <v>196</v>
      </c>
      <c r="BO200" s="295" t="s">
        <v>196</v>
      </c>
      <c r="BP200" s="295" t="s">
        <v>196</v>
      </c>
      <c r="BQ200" s="295" t="s">
        <v>196</v>
      </c>
      <c r="BR200" s="295" t="s">
        <v>196</v>
      </c>
      <c r="BS200" s="295" t="s">
        <v>196</v>
      </c>
      <c r="BT200" s="295" t="s">
        <v>196</v>
      </c>
      <c r="BU200" s="295" t="s">
        <v>196</v>
      </c>
      <c r="BV200" s="295" t="s">
        <v>196</v>
      </c>
      <c r="BW200" s="295" t="s">
        <v>196</v>
      </c>
      <c r="BX200" s="295" t="s">
        <v>196</v>
      </c>
      <c r="BY200" s="295" t="s">
        <v>196</v>
      </c>
      <c r="BZ200" s="295" t="s">
        <v>196</v>
      </c>
      <c r="CA200" s="295" t="s">
        <v>196</v>
      </c>
      <c r="CB200" s="295" t="s">
        <v>196</v>
      </c>
      <c r="CC200" s="295" t="s">
        <v>196</v>
      </c>
      <c r="CD200" s="295" t="s">
        <v>196</v>
      </c>
      <c r="CE200" s="295" t="s">
        <v>196</v>
      </c>
      <c r="CF200" s="295" t="s">
        <v>196</v>
      </c>
      <c r="CG200" s="295" t="s">
        <v>196</v>
      </c>
      <c r="CH200" s="295" t="s">
        <v>196</v>
      </c>
      <c r="CI200" s="295" t="s">
        <v>196</v>
      </c>
      <c r="CJ200" s="295" t="s">
        <v>196</v>
      </c>
      <c r="CK200" s="295" t="s">
        <v>196</v>
      </c>
      <c r="CL200" s="295" t="s">
        <v>196</v>
      </c>
      <c r="CM200" s="295" t="s">
        <v>196</v>
      </c>
      <c r="CN200" s="295" t="s">
        <v>196</v>
      </c>
      <c r="CO200" s="295" t="s">
        <v>196</v>
      </c>
      <c r="CP200" s="295" t="s">
        <v>196</v>
      </c>
      <c r="CQ200" s="295" t="s">
        <v>196</v>
      </c>
      <c r="CR200" s="295" t="s">
        <v>196</v>
      </c>
      <c r="CS200" s="295" t="s">
        <v>196</v>
      </c>
      <c r="CT200" s="295" t="s">
        <v>196</v>
      </c>
      <c r="CU200" s="295" t="s">
        <v>196</v>
      </c>
      <c r="CV200" s="295" t="s">
        <v>196</v>
      </c>
      <c r="CW200" s="295" t="s">
        <v>196</v>
      </c>
      <c r="CX200" s="295" t="s">
        <v>196</v>
      </c>
      <c r="CY200" s="295" t="s">
        <v>196</v>
      </c>
      <c r="CZ200" s="295" t="s">
        <v>196</v>
      </c>
      <c r="DA200" s="295" t="s">
        <v>196</v>
      </c>
      <c r="DB200" s="295" t="s">
        <v>196</v>
      </c>
      <c r="DC200" s="295" t="s">
        <v>196</v>
      </c>
      <c r="DD200" s="295" t="s">
        <v>196</v>
      </c>
      <c r="DE200" s="295" t="s">
        <v>196</v>
      </c>
      <c r="DF200" s="295" t="s">
        <v>196</v>
      </c>
      <c r="DG200" s="295" t="s">
        <v>196</v>
      </c>
      <c r="DH200" s="295" t="s">
        <v>196</v>
      </c>
      <c r="DI200" s="295" t="s">
        <v>196</v>
      </c>
      <c r="DJ200" s="295" t="s">
        <v>196</v>
      </c>
      <c r="DK200" s="295" t="s">
        <v>196</v>
      </c>
      <c r="DL200" s="295" t="s">
        <v>196</v>
      </c>
      <c r="DM200" s="295" t="s">
        <v>196</v>
      </c>
      <c r="DN200" s="295" t="s">
        <v>196</v>
      </c>
      <c r="DO200" s="295" t="s">
        <v>196</v>
      </c>
      <c r="DP200" s="295" t="s">
        <v>196</v>
      </c>
      <c r="DQ200" s="295" t="s">
        <v>196</v>
      </c>
      <c r="DR200" s="295" t="s">
        <v>196</v>
      </c>
      <c r="DS200" s="295" t="s">
        <v>196</v>
      </c>
      <c r="DT200" s="295" t="s">
        <v>196</v>
      </c>
      <c r="DU200" s="295" t="s">
        <v>196</v>
      </c>
      <c r="DV200" s="295" t="s">
        <v>196</v>
      </c>
      <c r="DW200" s="295" t="s">
        <v>196</v>
      </c>
      <c r="DX200" s="295" t="s">
        <v>196</v>
      </c>
      <c r="DY200" s="295" t="s">
        <v>196</v>
      </c>
      <c r="DZ200" s="295" t="s">
        <v>196</v>
      </c>
      <c r="EA200" s="295" t="s">
        <v>196</v>
      </c>
      <c r="EB200" s="295" t="s">
        <v>196</v>
      </c>
      <c r="EC200" s="295" t="s">
        <v>196</v>
      </c>
      <c r="ED200" s="295" t="s">
        <v>196</v>
      </c>
      <c r="EE200" s="295" t="s">
        <v>196</v>
      </c>
      <c r="EF200" s="295" t="s">
        <v>196</v>
      </c>
      <c r="EG200" s="295" t="s">
        <v>196</v>
      </c>
      <c r="EH200" s="295" t="s">
        <v>196</v>
      </c>
      <c r="EI200" s="295" t="s">
        <v>196</v>
      </c>
      <c r="EJ200" s="295" t="s">
        <v>196</v>
      </c>
      <c r="EK200" s="295" t="s">
        <v>196</v>
      </c>
      <c r="EL200" s="295" t="s">
        <v>196</v>
      </c>
      <c r="EM200" s="295" t="s">
        <v>196</v>
      </c>
      <c r="EN200" s="295" t="s">
        <v>196</v>
      </c>
      <c r="EO200" s="295" t="s">
        <v>196</v>
      </c>
      <c r="EP200" s="295" t="s">
        <v>196</v>
      </c>
      <c r="EQ200" s="295" t="s">
        <v>196</v>
      </c>
      <c r="ER200" s="295" t="s">
        <v>196</v>
      </c>
      <c r="ES200" s="295" t="s">
        <v>196</v>
      </c>
      <c r="ET200" s="295" t="s">
        <v>196</v>
      </c>
      <c r="EU200" s="295" t="s">
        <v>196</v>
      </c>
      <c r="EV200" s="295" t="s">
        <v>196</v>
      </c>
      <c r="EW200" s="295" t="s">
        <v>196</v>
      </c>
      <c r="EX200" s="295" t="s">
        <v>196</v>
      </c>
      <c r="EY200" s="295" t="s">
        <v>196</v>
      </c>
      <c r="EZ200" s="295" t="s">
        <v>196</v>
      </c>
      <c r="FA200" s="295" t="s">
        <v>196</v>
      </c>
      <c r="FB200" s="295" t="s">
        <v>196</v>
      </c>
      <c r="FC200" s="295" t="s">
        <v>196</v>
      </c>
      <c r="FD200" s="295" t="s">
        <v>196</v>
      </c>
      <c r="FE200" s="295" t="s">
        <v>196</v>
      </c>
      <c r="FF200" s="295" t="s">
        <v>196</v>
      </c>
      <c r="FG200" s="295" t="s">
        <v>196</v>
      </c>
      <c r="FH200" s="295" t="s">
        <v>196</v>
      </c>
      <c r="FI200" s="295" t="s">
        <v>196</v>
      </c>
      <c r="FJ200" s="295" t="s">
        <v>196</v>
      </c>
      <c r="FK200" s="295" t="s">
        <v>196</v>
      </c>
      <c r="FL200" s="295" t="s">
        <v>196</v>
      </c>
      <c r="FM200" s="295" t="s">
        <v>196</v>
      </c>
      <c r="FN200" s="295" t="s">
        <v>196</v>
      </c>
      <c r="FO200" s="295" t="s">
        <v>196</v>
      </c>
      <c r="FP200" s="295" t="s">
        <v>196</v>
      </c>
      <c r="FQ200" s="295" t="s">
        <v>196</v>
      </c>
      <c r="FR200" s="295" t="s">
        <v>196</v>
      </c>
      <c r="FS200" s="295" t="s">
        <v>196</v>
      </c>
      <c r="FT200" s="295" t="s">
        <v>196</v>
      </c>
      <c r="FU200" s="295" t="s">
        <v>196</v>
      </c>
      <c r="FV200" s="295" t="s">
        <v>196</v>
      </c>
      <c r="FW200" s="295" t="s">
        <v>196</v>
      </c>
      <c r="FX200" s="295" t="s">
        <v>196</v>
      </c>
      <c r="FY200" s="295" t="s">
        <v>196</v>
      </c>
      <c r="FZ200" s="295" t="s">
        <v>196</v>
      </c>
      <c r="GA200" s="295" t="s">
        <v>196</v>
      </c>
      <c r="GB200" s="295" t="s">
        <v>196</v>
      </c>
      <c r="GC200" s="295" t="s">
        <v>196</v>
      </c>
      <c r="GD200" s="295" t="s">
        <v>196</v>
      </c>
      <c r="GE200" s="295" t="s">
        <v>196</v>
      </c>
      <c r="GF200" s="295" t="s">
        <v>196</v>
      </c>
      <c r="GG200" s="295" t="s">
        <v>196</v>
      </c>
      <c r="GH200" s="295" t="s">
        <v>196</v>
      </c>
      <c r="GI200" s="295" t="s">
        <v>196</v>
      </c>
      <c r="GJ200" s="295" t="s">
        <v>196</v>
      </c>
      <c r="GK200" s="295" t="s">
        <v>196</v>
      </c>
      <c r="GL200" s="295" t="s">
        <v>196</v>
      </c>
      <c r="GM200" s="295" t="s">
        <v>196</v>
      </c>
      <c r="GN200" s="295"/>
      <c r="GO200" s="295"/>
      <c r="GP200" s="295" t="s">
        <v>196</v>
      </c>
      <c r="GQ200" s="295" t="s">
        <v>196</v>
      </c>
      <c r="GR200" s="295" t="s">
        <v>196</v>
      </c>
      <c r="GS200" s="295" t="s">
        <v>196</v>
      </c>
      <c r="GT200" s="295" t="s">
        <v>196</v>
      </c>
      <c r="GU200" s="295" t="s">
        <v>196</v>
      </c>
      <c r="GV200" s="295" t="s">
        <v>196</v>
      </c>
      <c r="GW200" s="295" t="s">
        <v>196</v>
      </c>
      <c r="GX200" s="295" t="s">
        <v>196</v>
      </c>
      <c r="GY200" s="295" t="s">
        <v>196</v>
      </c>
      <c r="GZ200" s="295" t="s">
        <v>196</v>
      </c>
      <c r="HA200" s="295" t="s">
        <v>196</v>
      </c>
      <c r="HB200" s="295" t="s">
        <v>196</v>
      </c>
      <c r="HC200" s="295" t="s">
        <v>196</v>
      </c>
      <c r="HD200" s="295" t="s">
        <v>196</v>
      </c>
      <c r="HE200" s="295" t="s">
        <v>196</v>
      </c>
      <c r="HF200" s="295" t="s">
        <v>196</v>
      </c>
      <c r="HG200" s="295" t="s">
        <v>196</v>
      </c>
      <c r="HH200" s="295" t="s">
        <v>196</v>
      </c>
      <c r="HI200" s="295" t="s">
        <v>196</v>
      </c>
      <c r="HJ200" s="295" t="s">
        <v>196</v>
      </c>
      <c r="HK200" s="295" t="s">
        <v>196</v>
      </c>
      <c r="HL200" s="295" t="s">
        <v>196</v>
      </c>
      <c r="HM200" s="295" t="s">
        <v>196</v>
      </c>
      <c r="HN200" s="295" t="s">
        <v>196</v>
      </c>
      <c r="HO200" s="295" t="s">
        <v>196</v>
      </c>
      <c r="HP200" s="295" t="s">
        <v>196</v>
      </c>
      <c r="HQ200" s="295" t="s">
        <v>196</v>
      </c>
      <c r="HR200" s="295" t="s">
        <v>196</v>
      </c>
      <c r="HS200" s="295" t="s">
        <v>196</v>
      </c>
      <c r="HT200" s="295" t="s">
        <v>196</v>
      </c>
      <c r="HU200" s="295" t="s">
        <v>196</v>
      </c>
      <c r="HV200" s="295" t="s">
        <v>196</v>
      </c>
      <c r="HW200" s="295" t="s">
        <v>196</v>
      </c>
      <c r="HX200" s="295" t="s">
        <v>196</v>
      </c>
      <c r="HY200" s="295" t="s">
        <v>196</v>
      </c>
      <c r="HZ200" s="295" t="s">
        <v>196</v>
      </c>
      <c r="IA200" s="295"/>
      <c r="IB200" s="258"/>
      <c r="IE200" s="303">
        <f t="shared" si="8"/>
        <v>227</v>
      </c>
      <c r="IF200" s="303">
        <f t="shared" si="9"/>
        <v>227</v>
      </c>
      <c r="IG200" s="303">
        <f t="shared" si="10"/>
        <v>0</v>
      </c>
      <c r="IH200" s="303">
        <f t="shared" si="11"/>
        <v>0</v>
      </c>
    </row>
    <row r="201" spans="1:242" s="30" customFormat="1" x14ac:dyDescent="0.2">
      <c r="A201" s="143">
        <v>519</v>
      </c>
      <c r="B201" s="143" t="s">
        <v>2867</v>
      </c>
      <c r="C201" s="143"/>
      <c r="D201" s="143"/>
      <c r="E201" s="244"/>
      <c r="F201" s="259" t="s">
        <v>196</v>
      </c>
      <c r="G201" s="260" t="s">
        <v>196</v>
      </c>
      <c r="H201" s="259" t="s">
        <v>196</v>
      </c>
      <c r="I201" s="260" t="s">
        <v>196</v>
      </c>
      <c r="J201" s="259" t="s">
        <v>196</v>
      </c>
      <c r="K201" s="260" t="s">
        <v>196</v>
      </c>
      <c r="L201" s="259" t="s">
        <v>196</v>
      </c>
      <c r="M201" s="260" t="s">
        <v>196</v>
      </c>
      <c r="N201" s="257"/>
      <c r="O201" s="258"/>
      <c r="P201" s="257"/>
      <c r="Q201" s="258"/>
      <c r="R201" s="257"/>
      <c r="S201" s="258"/>
      <c r="T201" s="257"/>
      <c r="U201" s="258"/>
      <c r="V201" s="257"/>
      <c r="W201" s="258"/>
      <c r="X201" s="257"/>
      <c r="Y201" s="258"/>
      <c r="Z201" s="257"/>
      <c r="AA201" s="258"/>
      <c r="AB201" s="257"/>
      <c r="AC201" s="258"/>
      <c r="AD201" s="257"/>
      <c r="AE201" s="258"/>
      <c r="AF201" s="257"/>
      <c r="AG201" s="258"/>
      <c r="AH201" s="257"/>
      <c r="AI201" s="258"/>
      <c r="AJ201" s="257"/>
      <c r="AK201" s="258"/>
      <c r="AL201" s="257"/>
      <c r="AM201" s="258"/>
      <c r="AN201" s="257"/>
      <c r="AO201" s="258"/>
      <c r="AP201" s="257"/>
      <c r="AQ201" s="258"/>
      <c r="AR201" s="257"/>
      <c r="AS201" s="258"/>
      <c r="AT201" s="257"/>
      <c r="AU201" s="258"/>
      <c r="AV201" s="257"/>
      <c r="AW201" s="258"/>
      <c r="AX201" s="257"/>
      <c r="AY201" s="258"/>
      <c r="AZ201" s="257"/>
      <c r="BA201" s="258"/>
      <c r="BB201" s="257"/>
      <c r="BC201" s="258"/>
      <c r="BD201" s="257"/>
      <c r="BE201" s="258"/>
      <c r="BF201" s="257"/>
      <c r="BG201" s="258"/>
      <c r="BH201" s="257"/>
      <c r="BI201" s="258"/>
      <c r="BJ201" s="257"/>
      <c r="BK201" s="258"/>
      <c r="BL201" s="257"/>
      <c r="BM201" s="258"/>
      <c r="BN201" s="257"/>
      <c r="BO201" s="258"/>
      <c r="BP201" s="257"/>
      <c r="BQ201" s="258"/>
      <c r="BR201" s="257"/>
      <c r="BS201" s="258"/>
      <c r="BT201" s="257"/>
      <c r="BU201" s="258"/>
      <c r="BV201" s="257"/>
      <c r="BW201" s="258"/>
      <c r="BX201" s="257"/>
      <c r="BY201" s="258"/>
      <c r="BZ201" s="257"/>
      <c r="CA201" s="258"/>
      <c r="CB201" s="257"/>
      <c r="CC201" s="258"/>
      <c r="CD201" s="257"/>
      <c r="CE201" s="258"/>
      <c r="CF201" s="257"/>
      <c r="CG201" s="258"/>
      <c r="CH201" s="257"/>
      <c r="CI201" s="258"/>
      <c r="CJ201" s="257"/>
      <c r="CK201" s="258"/>
      <c r="CL201" s="257"/>
      <c r="CM201" s="258"/>
      <c r="CN201" s="257"/>
      <c r="CO201" s="258"/>
      <c r="CP201" s="257"/>
      <c r="CQ201" s="258"/>
      <c r="CR201" s="257"/>
      <c r="CS201" s="258"/>
      <c r="CT201" s="257"/>
      <c r="CU201" s="258"/>
      <c r="CV201" s="257"/>
      <c r="CW201" s="258"/>
      <c r="CX201" s="257"/>
      <c r="CY201" s="258"/>
      <c r="CZ201" s="257"/>
      <c r="DA201" s="258"/>
      <c r="DB201" s="257"/>
      <c r="DC201" s="258"/>
      <c r="DD201" s="257"/>
      <c r="DE201" s="258"/>
      <c r="DF201" s="257"/>
      <c r="DG201" s="258"/>
      <c r="DH201" s="257"/>
      <c r="DI201" s="258"/>
      <c r="DJ201" s="257"/>
      <c r="DK201" s="258"/>
      <c r="DL201" s="257"/>
      <c r="DM201" s="258"/>
      <c r="DN201" s="257"/>
      <c r="DO201" s="258"/>
      <c r="DP201" s="257"/>
      <c r="DQ201" s="258"/>
      <c r="DR201" s="257"/>
      <c r="DS201" s="258"/>
      <c r="DT201" s="257"/>
      <c r="DU201" s="258"/>
      <c r="DV201" s="257"/>
      <c r="DW201" s="258"/>
      <c r="DX201" s="257"/>
      <c r="DY201" s="258"/>
      <c r="DZ201" s="257"/>
      <c r="EA201" s="258"/>
      <c r="EB201" s="257"/>
      <c r="EC201" s="258"/>
      <c r="ED201" s="258" t="s">
        <v>196</v>
      </c>
      <c r="EE201" s="257"/>
      <c r="EF201" s="258"/>
      <c r="EG201" s="257"/>
      <c r="EH201" s="258"/>
      <c r="EI201" s="257"/>
      <c r="EJ201" s="258"/>
      <c r="EK201" s="257"/>
      <c r="EL201" s="258" t="s">
        <v>195</v>
      </c>
      <c r="EM201" s="257"/>
      <c r="EN201" s="258"/>
      <c r="EO201" s="257" t="s">
        <v>195</v>
      </c>
      <c r="EP201" s="257" t="s">
        <v>195</v>
      </c>
      <c r="EQ201" s="257" t="s">
        <v>195</v>
      </c>
      <c r="ER201" s="257" t="s">
        <v>195</v>
      </c>
      <c r="ES201" s="257"/>
      <c r="ET201" s="258" t="s">
        <v>195</v>
      </c>
      <c r="EU201" s="257"/>
      <c r="EV201" s="258"/>
      <c r="EW201" s="257"/>
      <c r="EX201" s="258"/>
      <c r="EY201" s="257"/>
      <c r="EZ201" s="258"/>
      <c r="FA201" s="257"/>
      <c r="FB201" s="258"/>
      <c r="FC201" s="257"/>
      <c r="FD201" s="258"/>
      <c r="FE201" s="257"/>
      <c r="FF201" s="258"/>
      <c r="FG201" s="257"/>
      <c r="FH201" s="258"/>
      <c r="FI201" s="257"/>
      <c r="FJ201" s="258"/>
      <c r="FK201" s="257"/>
      <c r="FL201" s="258"/>
      <c r="FM201" s="257"/>
      <c r="FN201" s="258"/>
      <c r="FO201" s="257"/>
      <c r="FP201" s="258"/>
      <c r="FQ201" s="257"/>
      <c r="FR201" s="258"/>
      <c r="FS201" s="257"/>
      <c r="FT201" s="258"/>
      <c r="FU201" s="257"/>
      <c r="FV201" s="258"/>
      <c r="FW201" s="257"/>
      <c r="FX201" s="258"/>
      <c r="FY201" s="257"/>
      <c r="FZ201" s="258"/>
      <c r="GA201" s="257"/>
      <c r="GB201" s="258"/>
      <c r="GC201" s="257"/>
      <c r="GD201" s="258"/>
      <c r="GE201" s="257"/>
      <c r="GF201" s="258"/>
      <c r="GG201" s="257"/>
      <c r="GH201" s="258"/>
      <c r="GI201" s="257"/>
      <c r="GJ201" s="258"/>
      <c r="GK201" s="257"/>
      <c r="GL201" s="258"/>
      <c r="GM201" s="257"/>
      <c r="GN201" s="257"/>
      <c r="GO201" s="257"/>
      <c r="GP201" s="258"/>
      <c r="GQ201" s="257"/>
      <c r="GR201" s="258"/>
      <c r="GS201" s="257"/>
      <c r="GT201" s="258"/>
      <c r="GU201" s="257"/>
      <c r="GV201" s="258"/>
      <c r="GW201" s="257"/>
      <c r="GX201" s="258"/>
      <c r="GY201" s="257"/>
      <c r="GZ201" s="258"/>
      <c r="HA201" s="257"/>
      <c r="HB201" s="258"/>
      <c r="HC201" s="257"/>
      <c r="HD201" s="258"/>
      <c r="HE201" s="257"/>
      <c r="HF201" s="258"/>
      <c r="HG201" s="257"/>
      <c r="HH201" s="258"/>
      <c r="HI201" s="257"/>
      <c r="HJ201" s="258"/>
      <c r="HK201" s="257"/>
      <c r="HL201" s="258"/>
      <c r="HM201" s="257"/>
      <c r="HN201" s="258"/>
      <c r="HO201" s="257"/>
      <c r="HP201" s="258"/>
      <c r="HQ201" s="257"/>
      <c r="HR201" s="258"/>
      <c r="HS201" s="257"/>
      <c r="HT201" s="258"/>
      <c r="HU201" s="257"/>
      <c r="HV201" s="258"/>
      <c r="HW201" s="257"/>
      <c r="HX201" s="258"/>
      <c r="HY201" s="257"/>
      <c r="HZ201" s="258" t="s">
        <v>195</v>
      </c>
      <c r="IA201" s="257"/>
      <c r="IB201" s="258"/>
      <c r="IE201" s="303">
        <f t="shared" si="8"/>
        <v>16</v>
      </c>
      <c r="IF201" s="303">
        <f t="shared" si="9"/>
        <v>9</v>
      </c>
      <c r="IG201" s="303">
        <f t="shared" si="10"/>
        <v>7</v>
      </c>
      <c r="IH201" s="303">
        <f t="shared" si="11"/>
        <v>0</v>
      </c>
    </row>
    <row r="202" spans="1:242" s="30" customFormat="1" x14ac:dyDescent="0.2">
      <c r="A202" s="292">
        <v>520</v>
      </c>
      <c r="B202" s="292" t="s">
        <v>2868</v>
      </c>
      <c r="C202" s="292"/>
      <c r="D202" s="292"/>
      <c r="E202" s="293">
        <v>39814</v>
      </c>
      <c r="F202" s="295" t="s">
        <v>196</v>
      </c>
      <c r="G202" s="295" t="s">
        <v>196</v>
      </c>
      <c r="H202" s="295" t="s">
        <v>196</v>
      </c>
      <c r="I202" s="295" t="s">
        <v>196</v>
      </c>
      <c r="J202" s="295" t="s">
        <v>196</v>
      </c>
      <c r="K202" s="295" t="s">
        <v>196</v>
      </c>
      <c r="L202" s="295" t="s">
        <v>196</v>
      </c>
      <c r="M202" s="295" t="s">
        <v>196</v>
      </c>
      <c r="N202" s="295" t="s">
        <v>196</v>
      </c>
      <c r="O202" s="295" t="s">
        <v>196</v>
      </c>
      <c r="P202" s="295" t="s">
        <v>196</v>
      </c>
      <c r="Q202" s="295" t="s">
        <v>196</v>
      </c>
      <c r="R202" s="295" t="s">
        <v>196</v>
      </c>
      <c r="S202" s="295" t="s">
        <v>196</v>
      </c>
      <c r="T202" s="295" t="s">
        <v>196</v>
      </c>
      <c r="U202" s="295" t="s">
        <v>196</v>
      </c>
      <c r="V202" s="295" t="s">
        <v>196</v>
      </c>
      <c r="W202" s="295" t="s">
        <v>196</v>
      </c>
      <c r="X202" s="295" t="s">
        <v>196</v>
      </c>
      <c r="Y202" s="295" t="s">
        <v>196</v>
      </c>
      <c r="Z202" s="295" t="s">
        <v>196</v>
      </c>
      <c r="AA202" s="295" t="s">
        <v>196</v>
      </c>
      <c r="AB202" s="295" t="s">
        <v>196</v>
      </c>
      <c r="AC202" s="295" t="s">
        <v>196</v>
      </c>
      <c r="AD202" s="295" t="s">
        <v>196</v>
      </c>
      <c r="AE202" s="295" t="s">
        <v>196</v>
      </c>
      <c r="AF202" s="295" t="s">
        <v>196</v>
      </c>
      <c r="AG202" s="295" t="s">
        <v>196</v>
      </c>
      <c r="AH202" s="295" t="s">
        <v>196</v>
      </c>
      <c r="AI202" s="295" t="s">
        <v>196</v>
      </c>
      <c r="AJ202" s="295" t="s">
        <v>196</v>
      </c>
      <c r="AK202" s="295" t="s">
        <v>196</v>
      </c>
      <c r="AL202" s="295" t="s">
        <v>196</v>
      </c>
      <c r="AM202" s="295" t="s">
        <v>196</v>
      </c>
      <c r="AN202" s="295" t="s">
        <v>196</v>
      </c>
      <c r="AO202" s="295" t="s">
        <v>196</v>
      </c>
      <c r="AP202" s="295" t="s">
        <v>196</v>
      </c>
      <c r="AQ202" s="295" t="s">
        <v>196</v>
      </c>
      <c r="AR202" s="295" t="s">
        <v>196</v>
      </c>
      <c r="AS202" s="295" t="s">
        <v>196</v>
      </c>
      <c r="AT202" s="295" t="s">
        <v>196</v>
      </c>
      <c r="AU202" s="295" t="s">
        <v>196</v>
      </c>
      <c r="AV202" s="295" t="s">
        <v>196</v>
      </c>
      <c r="AW202" s="295" t="s">
        <v>196</v>
      </c>
      <c r="AX202" s="295" t="s">
        <v>196</v>
      </c>
      <c r="AY202" s="295" t="s">
        <v>196</v>
      </c>
      <c r="AZ202" s="295" t="s">
        <v>196</v>
      </c>
      <c r="BA202" s="295" t="s">
        <v>196</v>
      </c>
      <c r="BB202" s="295" t="s">
        <v>196</v>
      </c>
      <c r="BC202" s="295" t="s">
        <v>196</v>
      </c>
      <c r="BD202" s="295" t="s">
        <v>196</v>
      </c>
      <c r="BE202" s="295" t="s">
        <v>196</v>
      </c>
      <c r="BF202" s="295" t="s">
        <v>196</v>
      </c>
      <c r="BG202" s="295" t="s">
        <v>196</v>
      </c>
      <c r="BH202" s="295" t="s">
        <v>196</v>
      </c>
      <c r="BI202" s="295" t="s">
        <v>196</v>
      </c>
      <c r="BJ202" s="295" t="s">
        <v>196</v>
      </c>
      <c r="BK202" s="295" t="s">
        <v>196</v>
      </c>
      <c r="BL202" s="295" t="s">
        <v>196</v>
      </c>
      <c r="BM202" s="295" t="s">
        <v>196</v>
      </c>
      <c r="BN202" s="295" t="s">
        <v>196</v>
      </c>
      <c r="BO202" s="295" t="s">
        <v>196</v>
      </c>
      <c r="BP202" s="295" t="s">
        <v>196</v>
      </c>
      <c r="BQ202" s="295" t="s">
        <v>196</v>
      </c>
      <c r="BR202" s="295" t="s">
        <v>196</v>
      </c>
      <c r="BS202" s="295" t="s">
        <v>196</v>
      </c>
      <c r="BT202" s="295" t="s">
        <v>196</v>
      </c>
      <c r="BU202" s="295" t="s">
        <v>196</v>
      </c>
      <c r="BV202" s="295" t="s">
        <v>196</v>
      </c>
      <c r="BW202" s="295" t="s">
        <v>196</v>
      </c>
      <c r="BX202" s="295" t="s">
        <v>196</v>
      </c>
      <c r="BY202" s="295" t="s">
        <v>196</v>
      </c>
      <c r="BZ202" s="295" t="s">
        <v>196</v>
      </c>
      <c r="CA202" s="295" t="s">
        <v>196</v>
      </c>
      <c r="CB202" s="295" t="s">
        <v>196</v>
      </c>
      <c r="CC202" s="295" t="s">
        <v>196</v>
      </c>
      <c r="CD202" s="295" t="s">
        <v>196</v>
      </c>
      <c r="CE202" s="295" t="s">
        <v>196</v>
      </c>
      <c r="CF202" s="295" t="s">
        <v>196</v>
      </c>
      <c r="CG202" s="295" t="s">
        <v>196</v>
      </c>
      <c r="CH202" s="295" t="s">
        <v>196</v>
      </c>
      <c r="CI202" s="295" t="s">
        <v>196</v>
      </c>
      <c r="CJ202" s="295" t="s">
        <v>196</v>
      </c>
      <c r="CK202" s="295" t="s">
        <v>196</v>
      </c>
      <c r="CL202" s="295" t="s">
        <v>196</v>
      </c>
      <c r="CM202" s="295" t="s">
        <v>196</v>
      </c>
      <c r="CN202" s="295" t="s">
        <v>196</v>
      </c>
      <c r="CO202" s="295" t="s">
        <v>196</v>
      </c>
      <c r="CP202" s="295" t="s">
        <v>196</v>
      </c>
      <c r="CQ202" s="295" t="s">
        <v>196</v>
      </c>
      <c r="CR202" s="295" t="s">
        <v>196</v>
      </c>
      <c r="CS202" s="295" t="s">
        <v>196</v>
      </c>
      <c r="CT202" s="295" t="s">
        <v>196</v>
      </c>
      <c r="CU202" s="295" t="s">
        <v>196</v>
      </c>
      <c r="CV202" s="295" t="s">
        <v>196</v>
      </c>
      <c r="CW202" s="295" t="s">
        <v>196</v>
      </c>
      <c r="CX202" s="295" t="s">
        <v>196</v>
      </c>
      <c r="CY202" s="295" t="s">
        <v>196</v>
      </c>
      <c r="CZ202" s="295" t="s">
        <v>196</v>
      </c>
      <c r="DA202" s="295" t="s">
        <v>196</v>
      </c>
      <c r="DB202" s="295" t="s">
        <v>196</v>
      </c>
      <c r="DC202" s="295" t="s">
        <v>196</v>
      </c>
      <c r="DD202" s="295" t="s">
        <v>196</v>
      </c>
      <c r="DE202" s="295" t="s">
        <v>196</v>
      </c>
      <c r="DF202" s="295" t="s">
        <v>196</v>
      </c>
      <c r="DG202" s="295" t="s">
        <v>196</v>
      </c>
      <c r="DH202" s="295" t="s">
        <v>196</v>
      </c>
      <c r="DI202" s="295" t="s">
        <v>196</v>
      </c>
      <c r="DJ202" s="295" t="s">
        <v>196</v>
      </c>
      <c r="DK202" s="295" t="s">
        <v>196</v>
      </c>
      <c r="DL202" s="295" t="s">
        <v>196</v>
      </c>
      <c r="DM202" s="295" t="s">
        <v>196</v>
      </c>
      <c r="DN202" s="295" t="s">
        <v>196</v>
      </c>
      <c r="DO202" s="295" t="s">
        <v>196</v>
      </c>
      <c r="DP202" s="295" t="s">
        <v>196</v>
      </c>
      <c r="DQ202" s="295" t="s">
        <v>196</v>
      </c>
      <c r="DR202" s="295" t="s">
        <v>196</v>
      </c>
      <c r="DS202" s="295" t="s">
        <v>196</v>
      </c>
      <c r="DT202" s="295" t="s">
        <v>196</v>
      </c>
      <c r="DU202" s="295" t="s">
        <v>196</v>
      </c>
      <c r="DV202" s="295" t="s">
        <v>196</v>
      </c>
      <c r="DW202" s="295" t="s">
        <v>196</v>
      </c>
      <c r="DX202" s="295" t="s">
        <v>196</v>
      </c>
      <c r="DY202" s="295" t="s">
        <v>196</v>
      </c>
      <c r="DZ202" s="295" t="s">
        <v>196</v>
      </c>
      <c r="EA202" s="295" t="s">
        <v>196</v>
      </c>
      <c r="EB202" s="295" t="s">
        <v>196</v>
      </c>
      <c r="EC202" s="295" t="s">
        <v>196</v>
      </c>
      <c r="ED202" s="295" t="s">
        <v>196</v>
      </c>
      <c r="EE202" s="295" t="s">
        <v>196</v>
      </c>
      <c r="EF202" s="295" t="s">
        <v>196</v>
      </c>
      <c r="EG202" s="295" t="s">
        <v>196</v>
      </c>
      <c r="EH202" s="295" t="s">
        <v>196</v>
      </c>
      <c r="EI202" s="295" t="s">
        <v>196</v>
      </c>
      <c r="EJ202" s="295" t="s">
        <v>196</v>
      </c>
      <c r="EK202" s="295" t="s">
        <v>196</v>
      </c>
      <c r="EL202" s="295" t="s">
        <v>196</v>
      </c>
      <c r="EM202" s="295" t="s">
        <v>196</v>
      </c>
      <c r="EN202" s="295" t="s">
        <v>196</v>
      </c>
      <c r="EO202" s="295" t="s">
        <v>196</v>
      </c>
      <c r="EP202" s="295" t="s">
        <v>196</v>
      </c>
      <c r="EQ202" s="295" t="s">
        <v>196</v>
      </c>
      <c r="ER202" s="295" t="s">
        <v>196</v>
      </c>
      <c r="ES202" s="295" t="s">
        <v>196</v>
      </c>
      <c r="ET202" s="295" t="s">
        <v>196</v>
      </c>
      <c r="EU202" s="295" t="s">
        <v>196</v>
      </c>
      <c r="EV202" s="295" t="s">
        <v>196</v>
      </c>
      <c r="EW202" s="295" t="s">
        <v>196</v>
      </c>
      <c r="EX202" s="295" t="s">
        <v>196</v>
      </c>
      <c r="EY202" s="295" t="s">
        <v>196</v>
      </c>
      <c r="EZ202" s="295" t="s">
        <v>196</v>
      </c>
      <c r="FA202" s="295" t="s">
        <v>196</v>
      </c>
      <c r="FB202" s="295" t="s">
        <v>196</v>
      </c>
      <c r="FC202" s="295" t="s">
        <v>196</v>
      </c>
      <c r="FD202" s="295" t="s">
        <v>196</v>
      </c>
      <c r="FE202" s="295" t="s">
        <v>196</v>
      </c>
      <c r="FF202" s="295" t="s">
        <v>196</v>
      </c>
      <c r="FG202" s="295" t="s">
        <v>196</v>
      </c>
      <c r="FH202" s="295" t="s">
        <v>196</v>
      </c>
      <c r="FI202" s="295" t="s">
        <v>196</v>
      </c>
      <c r="FJ202" s="295" t="s">
        <v>196</v>
      </c>
      <c r="FK202" s="295" t="s">
        <v>196</v>
      </c>
      <c r="FL202" s="295" t="s">
        <v>196</v>
      </c>
      <c r="FM202" s="295" t="s">
        <v>196</v>
      </c>
      <c r="FN202" s="295" t="s">
        <v>196</v>
      </c>
      <c r="FO202" s="295" t="s">
        <v>196</v>
      </c>
      <c r="FP202" s="295" t="s">
        <v>196</v>
      </c>
      <c r="FQ202" s="295" t="s">
        <v>196</v>
      </c>
      <c r="FR202" s="295" t="s">
        <v>196</v>
      </c>
      <c r="FS202" s="295" t="s">
        <v>196</v>
      </c>
      <c r="FT202" s="295" t="s">
        <v>196</v>
      </c>
      <c r="FU202" s="295" t="s">
        <v>196</v>
      </c>
      <c r="FV202" s="295" t="s">
        <v>196</v>
      </c>
      <c r="FW202" s="295" t="s">
        <v>196</v>
      </c>
      <c r="FX202" s="295" t="s">
        <v>196</v>
      </c>
      <c r="FY202" s="295" t="s">
        <v>196</v>
      </c>
      <c r="FZ202" s="295" t="s">
        <v>196</v>
      </c>
      <c r="GA202" s="295" t="s">
        <v>196</v>
      </c>
      <c r="GB202" s="295" t="s">
        <v>196</v>
      </c>
      <c r="GC202" s="295" t="s">
        <v>196</v>
      </c>
      <c r="GD202" s="295" t="s">
        <v>196</v>
      </c>
      <c r="GE202" s="295" t="s">
        <v>196</v>
      </c>
      <c r="GF202" s="295" t="s">
        <v>196</v>
      </c>
      <c r="GG202" s="295" t="s">
        <v>196</v>
      </c>
      <c r="GH202" s="295" t="s">
        <v>196</v>
      </c>
      <c r="GI202" s="295" t="s">
        <v>196</v>
      </c>
      <c r="GJ202" s="295" t="s">
        <v>196</v>
      </c>
      <c r="GK202" s="295" t="s">
        <v>196</v>
      </c>
      <c r="GL202" s="295" t="s">
        <v>196</v>
      </c>
      <c r="GM202" s="295" t="s">
        <v>196</v>
      </c>
      <c r="GN202" s="295"/>
      <c r="GO202" s="295"/>
      <c r="GP202" s="295" t="s">
        <v>196</v>
      </c>
      <c r="GQ202" s="295" t="s">
        <v>196</v>
      </c>
      <c r="GR202" s="295" t="s">
        <v>196</v>
      </c>
      <c r="GS202" s="295" t="s">
        <v>196</v>
      </c>
      <c r="GT202" s="295" t="s">
        <v>196</v>
      </c>
      <c r="GU202" s="295" t="s">
        <v>196</v>
      </c>
      <c r="GV202" s="295" t="s">
        <v>196</v>
      </c>
      <c r="GW202" s="295" t="s">
        <v>196</v>
      </c>
      <c r="GX202" s="295" t="s">
        <v>196</v>
      </c>
      <c r="GY202" s="295" t="s">
        <v>196</v>
      </c>
      <c r="GZ202" s="295" t="s">
        <v>196</v>
      </c>
      <c r="HA202" s="295" t="s">
        <v>196</v>
      </c>
      <c r="HB202" s="295" t="s">
        <v>196</v>
      </c>
      <c r="HC202" s="295" t="s">
        <v>196</v>
      </c>
      <c r="HD202" s="295" t="s">
        <v>196</v>
      </c>
      <c r="HE202" s="295" t="s">
        <v>196</v>
      </c>
      <c r="HF202" s="295" t="s">
        <v>196</v>
      </c>
      <c r="HG202" s="295" t="s">
        <v>196</v>
      </c>
      <c r="HH202" s="295" t="s">
        <v>196</v>
      </c>
      <c r="HI202" s="295" t="s">
        <v>196</v>
      </c>
      <c r="HJ202" s="295" t="s">
        <v>196</v>
      </c>
      <c r="HK202" s="295" t="s">
        <v>196</v>
      </c>
      <c r="HL202" s="295" t="s">
        <v>196</v>
      </c>
      <c r="HM202" s="295" t="s">
        <v>196</v>
      </c>
      <c r="HN202" s="295" t="s">
        <v>196</v>
      </c>
      <c r="HO202" s="295" t="s">
        <v>196</v>
      </c>
      <c r="HP202" s="295" t="s">
        <v>196</v>
      </c>
      <c r="HQ202" s="295" t="s">
        <v>196</v>
      </c>
      <c r="HR202" s="295" t="s">
        <v>196</v>
      </c>
      <c r="HS202" s="295" t="s">
        <v>196</v>
      </c>
      <c r="HT202" s="295" t="s">
        <v>196</v>
      </c>
      <c r="HU202" s="295" t="s">
        <v>196</v>
      </c>
      <c r="HV202" s="295" t="s">
        <v>196</v>
      </c>
      <c r="HW202" s="295" t="s">
        <v>196</v>
      </c>
      <c r="HX202" s="295" t="s">
        <v>196</v>
      </c>
      <c r="HY202" s="295" t="s">
        <v>196</v>
      </c>
      <c r="HZ202" s="295" t="s">
        <v>196</v>
      </c>
      <c r="IA202" s="295"/>
      <c r="IB202" s="258"/>
      <c r="IE202" s="303">
        <f t="shared" si="8"/>
        <v>227</v>
      </c>
      <c r="IF202" s="303">
        <f t="shared" si="9"/>
        <v>227</v>
      </c>
      <c r="IG202" s="303">
        <f t="shared" si="10"/>
        <v>0</v>
      </c>
      <c r="IH202" s="303">
        <f t="shared" si="11"/>
        <v>0</v>
      </c>
    </row>
    <row r="203" spans="1:242" s="30" customFormat="1" x14ac:dyDescent="0.2">
      <c r="A203" s="143">
        <v>521</v>
      </c>
      <c r="B203" s="143" t="s">
        <v>2869</v>
      </c>
      <c r="C203" s="143"/>
      <c r="D203" s="143"/>
      <c r="E203" s="244"/>
      <c r="F203" s="259" t="s">
        <v>196</v>
      </c>
      <c r="G203" s="260" t="s">
        <v>196</v>
      </c>
      <c r="H203" s="259" t="s">
        <v>196</v>
      </c>
      <c r="I203" s="260" t="s">
        <v>196</v>
      </c>
      <c r="J203" s="259" t="s">
        <v>196</v>
      </c>
      <c r="K203" s="260" t="s">
        <v>196</v>
      </c>
      <c r="L203" s="259" t="s">
        <v>196</v>
      </c>
      <c r="M203" s="260" t="s">
        <v>196</v>
      </c>
      <c r="N203" s="257"/>
      <c r="O203" s="258"/>
      <c r="P203" s="257"/>
      <c r="Q203" s="258"/>
      <c r="R203" s="257"/>
      <c r="S203" s="258"/>
      <c r="T203" s="257"/>
      <c r="U203" s="258"/>
      <c r="V203" s="257"/>
      <c r="W203" s="258"/>
      <c r="X203" s="257"/>
      <c r="Y203" s="258"/>
      <c r="Z203" s="257"/>
      <c r="AA203" s="258"/>
      <c r="AB203" s="257"/>
      <c r="AC203" s="258"/>
      <c r="AD203" s="257"/>
      <c r="AE203" s="258"/>
      <c r="AF203" s="257"/>
      <c r="AG203" s="258"/>
      <c r="AH203" s="257"/>
      <c r="AI203" s="258"/>
      <c r="AJ203" s="257"/>
      <c r="AK203" s="258"/>
      <c r="AL203" s="257"/>
      <c r="AM203" s="258"/>
      <c r="AN203" s="257"/>
      <c r="AO203" s="258"/>
      <c r="AP203" s="257"/>
      <c r="AQ203" s="258"/>
      <c r="AR203" s="257"/>
      <c r="AS203" s="258"/>
      <c r="AT203" s="257"/>
      <c r="AU203" s="258"/>
      <c r="AV203" s="257"/>
      <c r="AW203" s="258"/>
      <c r="AX203" s="257"/>
      <c r="AY203" s="258"/>
      <c r="AZ203" s="257"/>
      <c r="BA203" s="258"/>
      <c r="BB203" s="257"/>
      <c r="BC203" s="258"/>
      <c r="BD203" s="257"/>
      <c r="BE203" s="258"/>
      <c r="BF203" s="257"/>
      <c r="BG203" s="258"/>
      <c r="BH203" s="257"/>
      <c r="BI203" s="258"/>
      <c r="BJ203" s="257"/>
      <c r="BK203" s="258"/>
      <c r="BL203" s="257"/>
      <c r="BM203" s="258"/>
      <c r="BN203" s="257"/>
      <c r="BO203" s="258"/>
      <c r="BP203" s="257"/>
      <c r="BQ203" s="258"/>
      <c r="BR203" s="257"/>
      <c r="BS203" s="258"/>
      <c r="BT203" s="257"/>
      <c r="BU203" s="258"/>
      <c r="BV203" s="257"/>
      <c r="BW203" s="258"/>
      <c r="BX203" s="257"/>
      <c r="BY203" s="258"/>
      <c r="BZ203" s="257"/>
      <c r="CA203" s="258"/>
      <c r="CB203" s="257"/>
      <c r="CC203" s="258"/>
      <c r="CD203" s="257"/>
      <c r="CE203" s="258"/>
      <c r="CF203" s="257"/>
      <c r="CG203" s="258"/>
      <c r="CH203" s="257"/>
      <c r="CI203" s="258"/>
      <c r="CJ203" s="257"/>
      <c r="CK203" s="258"/>
      <c r="CL203" s="257"/>
      <c r="CM203" s="258"/>
      <c r="CN203" s="257"/>
      <c r="CO203" s="258"/>
      <c r="CP203" s="257"/>
      <c r="CQ203" s="258"/>
      <c r="CR203" s="257"/>
      <c r="CS203" s="258"/>
      <c r="CT203" s="257"/>
      <c r="CU203" s="258"/>
      <c r="CV203" s="257"/>
      <c r="CW203" s="258"/>
      <c r="CX203" s="257"/>
      <c r="CY203" s="258"/>
      <c r="CZ203" s="257"/>
      <c r="DA203" s="258"/>
      <c r="DB203" s="257"/>
      <c r="DC203" s="258"/>
      <c r="DD203" s="257"/>
      <c r="DE203" s="258"/>
      <c r="DF203" s="257"/>
      <c r="DG203" s="258"/>
      <c r="DH203" s="257"/>
      <c r="DI203" s="258"/>
      <c r="DJ203" s="257"/>
      <c r="DK203" s="258"/>
      <c r="DL203" s="257"/>
      <c r="DM203" s="258"/>
      <c r="DN203" s="257"/>
      <c r="DO203" s="258"/>
      <c r="DP203" s="257"/>
      <c r="DQ203" s="258"/>
      <c r="DR203" s="257"/>
      <c r="DS203" s="258"/>
      <c r="DT203" s="257"/>
      <c r="DU203" s="258"/>
      <c r="DV203" s="257"/>
      <c r="DW203" s="258"/>
      <c r="DX203" s="257"/>
      <c r="DY203" s="258"/>
      <c r="DZ203" s="257"/>
      <c r="EA203" s="258"/>
      <c r="EB203" s="257"/>
      <c r="EC203" s="258"/>
      <c r="ED203" s="258" t="s">
        <v>196</v>
      </c>
      <c r="EE203" s="257"/>
      <c r="EF203" s="258"/>
      <c r="EG203" s="257"/>
      <c r="EH203" s="258"/>
      <c r="EI203" s="257"/>
      <c r="EJ203" s="258"/>
      <c r="EK203" s="257"/>
      <c r="EL203" s="258" t="s">
        <v>195</v>
      </c>
      <c r="EM203" s="257"/>
      <c r="EN203" s="258"/>
      <c r="EO203" s="257" t="s">
        <v>195</v>
      </c>
      <c r="EP203" s="257" t="s">
        <v>195</v>
      </c>
      <c r="EQ203" s="257" t="s">
        <v>195</v>
      </c>
      <c r="ER203" s="257" t="s">
        <v>195</v>
      </c>
      <c r="ES203" s="257"/>
      <c r="ET203" s="258" t="s">
        <v>195</v>
      </c>
      <c r="EU203" s="257"/>
      <c r="EV203" s="258"/>
      <c r="EW203" s="257"/>
      <c r="EX203" s="258"/>
      <c r="EY203" s="257"/>
      <c r="EZ203" s="258"/>
      <c r="FA203" s="257"/>
      <c r="FB203" s="258"/>
      <c r="FC203" s="257"/>
      <c r="FD203" s="258"/>
      <c r="FE203" s="257"/>
      <c r="FF203" s="258"/>
      <c r="FG203" s="257"/>
      <c r="FH203" s="258"/>
      <c r="FI203" s="257"/>
      <c r="FJ203" s="258"/>
      <c r="FK203" s="257"/>
      <c r="FL203" s="258"/>
      <c r="FM203" s="257"/>
      <c r="FN203" s="258"/>
      <c r="FO203" s="257"/>
      <c r="FP203" s="258"/>
      <c r="FQ203" s="257"/>
      <c r="FR203" s="258"/>
      <c r="FS203" s="257"/>
      <c r="FT203" s="258"/>
      <c r="FU203" s="257"/>
      <c r="FV203" s="258"/>
      <c r="FW203" s="257"/>
      <c r="FX203" s="258"/>
      <c r="FY203" s="257"/>
      <c r="FZ203" s="258"/>
      <c r="GA203" s="257"/>
      <c r="GB203" s="258"/>
      <c r="GC203" s="257"/>
      <c r="GD203" s="258"/>
      <c r="GE203" s="257"/>
      <c r="GF203" s="258"/>
      <c r="GG203" s="257"/>
      <c r="GH203" s="258"/>
      <c r="GI203" s="257"/>
      <c r="GJ203" s="258"/>
      <c r="GK203" s="257"/>
      <c r="GL203" s="258"/>
      <c r="GM203" s="257"/>
      <c r="GN203" s="257"/>
      <c r="GO203" s="257"/>
      <c r="GP203" s="258"/>
      <c r="GQ203" s="257"/>
      <c r="GR203" s="258"/>
      <c r="GS203" s="257"/>
      <c r="GT203" s="258"/>
      <c r="GU203" s="257"/>
      <c r="GV203" s="258"/>
      <c r="GW203" s="257"/>
      <c r="GX203" s="258"/>
      <c r="GY203" s="257"/>
      <c r="GZ203" s="258"/>
      <c r="HA203" s="257"/>
      <c r="HB203" s="258"/>
      <c r="HC203" s="257"/>
      <c r="HD203" s="258"/>
      <c r="HE203" s="257"/>
      <c r="HF203" s="258"/>
      <c r="HG203" s="257"/>
      <c r="HH203" s="258"/>
      <c r="HI203" s="257"/>
      <c r="HJ203" s="258"/>
      <c r="HK203" s="257"/>
      <c r="HL203" s="258"/>
      <c r="HM203" s="257"/>
      <c r="HN203" s="258"/>
      <c r="HO203" s="257"/>
      <c r="HP203" s="258"/>
      <c r="HQ203" s="257"/>
      <c r="HR203" s="258"/>
      <c r="HS203" s="257"/>
      <c r="HT203" s="258"/>
      <c r="HU203" s="257"/>
      <c r="HV203" s="258"/>
      <c r="HW203" s="257"/>
      <c r="HX203" s="258"/>
      <c r="HY203" s="257"/>
      <c r="HZ203" s="258" t="s">
        <v>195</v>
      </c>
      <c r="IA203" s="257"/>
      <c r="IB203" s="258"/>
      <c r="IE203" s="303">
        <f t="shared" si="8"/>
        <v>16</v>
      </c>
      <c r="IF203" s="303">
        <f t="shared" si="9"/>
        <v>9</v>
      </c>
      <c r="IG203" s="303">
        <f t="shared" si="10"/>
        <v>7</v>
      </c>
      <c r="IH203" s="303">
        <f t="shared" si="11"/>
        <v>0</v>
      </c>
    </row>
    <row r="204" spans="1:242" s="30" customFormat="1" x14ac:dyDescent="0.2">
      <c r="A204" s="143">
        <v>522</v>
      </c>
      <c r="B204" s="143" t="s">
        <v>2870</v>
      </c>
      <c r="C204" s="143"/>
      <c r="D204" s="143"/>
      <c r="E204" s="244"/>
      <c r="F204" s="259" t="s">
        <v>196</v>
      </c>
      <c r="G204" s="260" t="s">
        <v>196</v>
      </c>
      <c r="H204" s="259" t="s">
        <v>196</v>
      </c>
      <c r="I204" s="260" t="s">
        <v>196</v>
      </c>
      <c r="J204" s="259" t="s">
        <v>196</v>
      </c>
      <c r="K204" s="260" t="s">
        <v>196</v>
      </c>
      <c r="L204" s="259" t="s">
        <v>196</v>
      </c>
      <c r="M204" s="260" t="s">
        <v>196</v>
      </c>
      <c r="N204" s="257"/>
      <c r="O204" s="258"/>
      <c r="P204" s="257"/>
      <c r="Q204" s="258"/>
      <c r="R204" s="257"/>
      <c r="S204" s="258"/>
      <c r="T204" s="257"/>
      <c r="U204" s="258"/>
      <c r="V204" s="257"/>
      <c r="W204" s="258"/>
      <c r="X204" s="257"/>
      <c r="Y204" s="258"/>
      <c r="Z204" s="257"/>
      <c r="AA204" s="258"/>
      <c r="AB204" s="257"/>
      <c r="AC204" s="258"/>
      <c r="AD204" s="257"/>
      <c r="AE204" s="258"/>
      <c r="AF204" s="257"/>
      <c r="AG204" s="258"/>
      <c r="AH204" s="257"/>
      <c r="AI204" s="258"/>
      <c r="AJ204" s="257"/>
      <c r="AK204" s="258"/>
      <c r="AL204" s="257"/>
      <c r="AM204" s="258"/>
      <c r="AN204" s="257"/>
      <c r="AO204" s="258"/>
      <c r="AP204" s="257"/>
      <c r="AQ204" s="258"/>
      <c r="AR204" s="257"/>
      <c r="AS204" s="258"/>
      <c r="AT204" s="257"/>
      <c r="AU204" s="258"/>
      <c r="AV204" s="257"/>
      <c r="AW204" s="258"/>
      <c r="AX204" s="257"/>
      <c r="AY204" s="258"/>
      <c r="AZ204" s="257"/>
      <c r="BA204" s="258"/>
      <c r="BB204" s="257"/>
      <c r="BC204" s="258"/>
      <c r="BD204" s="257"/>
      <c r="BE204" s="258"/>
      <c r="BF204" s="257"/>
      <c r="BG204" s="258"/>
      <c r="BH204" s="257"/>
      <c r="BI204" s="258"/>
      <c r="BJ204" s="257"/>
      <c r="BK204" s="258"/>
      <c r="BL204" s="257"/>
      <c r="BM204" s="258"/>
      <c r="BN204" s="257"/>
      <c r="BO204" s="258"/>
      <c r="BP204" s="257"/>
      <c r="BQ204" s="258"/>
      <c r="BR204" s="257"/>
      <c r="BS204" s="258"/>
      <c r="BT204" s="257"/>
      <c r="BU204" s="258"/>
      <c r="BV204" s="257"/>
      <c r="BW204" s="258"/>
      <c r="BX204" s="257"/>
      <c r="BY204" s="258"/>
      <c r="BZ204" s="257"/>
      <c r="CA204" s="258"/>
      <c r="CB204" s="257"/>
      <c r="CC204" s="258"/>
      <c r="CD204" s="257"/>
      <c r="CE204" s="258"/>
      <c r="CF204" s="257"/>
      <c r="CG204" s="258"/>
      <c r="CH204" s="257"/>
      <c r="CI204" s="258"/>
      <c r="CJ204" s="257"/>
      <c r="CK204" s="258"/>
      <c r="CL204" s="257"/>
      <c r="CM204" s="258"/>
      <c r="CN204" s="257"/>
      <c r="CO204" s="258"/>
      <c r="CP204" s="257"/>
      <c r="CQ204" s="258"/>
      <c r="CR204" s="257"/>
      <c r="CS204" s="258"/>
      <c r="CT204" s="257"/>
      <c r="CU204" s="258"/>
      <c r="CV204" s="257"/>
      <c r="CW204" s="258"/>
      <c r="CX204" s="257"/>
      <c r="CY204" s="258"/>
      <c r="CZ204" s="257"/>
      <c r="DA204" s="258"/>
      <c r="DB204" s="257"/>
      <c r="DC204" s="258"/>
      <c r="DD204" s="257"/>
      <c r="DE204" s="258"/>
      <c r="DF204" s="257"/>
      <c r="DG204" s="258"/>
      <c r="DH204" s="257"/>
      <c r="DI204" s="258"/>
      <c r="DJ204" s="257"/>
      <c r="DK204" s="258"/>
      <c r="DL204" s="257"/>
      <c r="DM204" s="258"/>
      <c r="DN204" s="257"/>
      <c r="DO204" s="258"/>
      <c r="DP204" s="257"/>
      <c r="DQ204" s="258"/>
      <c r="DR204" s="257"/>
      <c r="DS204" s="258"/>
      <c r="DT204" s="257"/>
      <c r="DU204" s="258"/>
      <c r="DV204" s="257"/>
      <c r="DW204" s="258"/>
      <c r="DX204" s="257"/>
      <c r="DY204" s="258"/>
      <c r="DZ204" s="257"/>
      <c r="EA204" s="258"/>
      <c r="EB204" s="257"/>
      <c r="EC204" s="258"/>
      <c r="ED204" s="258" t="s">
        <v>196</v>
      </c>
      <c r="EE204" s="257"/>
      <c r="EF204" s="258"/>
      <c r="EG204" s="257"/>
      <c r="EH204" s="258"/>
      <c r="EI204" s="257"/>
      <c r="EJ204" s="258"/>
      <c r="EK204" s="257"/>
      <c r="EL204" s="258" t="s">
        <v>195</v>
      </c>
      <c r="EM204" s="257"/>
      <c r="EN204" s="258"/>
      <c r="EO204" s="257" t="s">
        <v>195</v>
      </c>
      <c r="EP204" s="257" t="s">
        <v>195</v>
      </c>
      <c r="EQ204" s="257" t="s">
        <v>195</v>
      </c>
      <c r="ER204" s="257" t="s">
        <v>195</v>
      </c>
      <c r="ES204" s="257"/>
      <c r="ET204" s="258" t="s">
        <v>195</v>
      </c>
      <c r="EU204" s="257"/>
      <c r="EV204" s="258"/>
      <c r="EW204" s="257"/>
      <c r="EX204" s="258"/>
      <c r="EY204" s="257"/>
      <c r="EZ204" s="258"/>
      <c r="FA204" s="257"/>
      <c r="FB204" s="258"/>
      <c r="FC204" s="257"/>
      <c r="FD204" s="258"/>
      <c r="FE204" s="257"/>
      <c r="FF204" s="258"/>
      <c r="FG204" s="257"/>
      <c r="FH204" s="258"/>
      <c r="FI204" s="257"/>
      <c r="FJ204" s="258"/>
      <c r="FK204" s="257"/>
      <c r="FL204" s="258"/>
      <c r="FM204" s="257"/>
      <c r="FN204" s="258"/>
      <c r="FO204" s="257"/>
      <c r="FP204" s="258"/>
      <c r="FQ204" s="257"/>
      <c r="FR204" s="258"/>
      <c r="FS204" s="257"/>
      <c r="FT204" s="258"/>
      <c r="FU204" s="257"/>
      <c r="FV204" s="258"/>
      <c r="FW204" s="257"/>
      <c r="FX204" s="258"/>
      <c r="FY204" s="257"/>
      <c r="FZ204" s="258"/>
      <c r="GA204" s="257"/>
      <c r="GB204" s="258"/>
      <c r="GC204" s="257"/>
      <c r="GD204" s="258"/>
      <c r="GE204" s="257"/>
      <c r="GF204" s="258"/>
      <c r="GG204" s="257"/>
      <c r="GH204" s="258"/>
      <c r="GI204" s="257"/>
      <c r="GJ204" s="258"/>
      <c r="GK204" s="257"/>
      <c r="GL204" s="258"/>
      <c r="GM204" s="257"/>
      <c r="GN204" s="257"/>
      <c r="GO204" s="257"/>
      <c r="GP204" s="258"/>
      <c r="GQ204" s="257"/>
      <c r="GR204" s="258"/>
      <c r="GS204" s="257"/>
      <c r="GT204" s="258"/>
      <c r="GU204" s="257"/>
      <c r="GV204" s="258"/>
      <c r="GW204" s="257"/>
      <c r="GX204" s="258"/>
      <c r="GY204" s="257"/>
      <c r="GZ204" s="258"/>
      <c r="HA204" s="257"/>
      <c r="HB204" s="258"/>
      <c r="HC204" s="257"/>
      <c r="HD204" s="258"/>
      <c r="HE204" s="257"/>
      <c r="HF204" s="258"/>
      <c r="HG204" s="257"/>
      <c r="HH204" s="258"/>
      <c r="HI204" s="257"/>
      <c r="HJ204" s="258"/>
      <c r="HK204" s="257"/>
      <c r="HL204" s="258"/>
      <c r="HM204" s="257"/>
      <c r="HN204" s="258"/>
      <c r="HO204" s="257"/>
      <c r="HP204" s="258"/>
      <c r="HQ204" s="257"/>
      <c r="HR204" s="258"/>
      <c r="HS204" s="257"/>
      <c r="HT204" s="258"/>
      <c r="HU204" s="257"/>
      <c r="HV204" s="258"/>
      <c r="HW204" s="257"/>
      <c r="HX204" s="258"/>
      <c r="HY204" s="257"/>
      <c r="HZ204" s="258" t="s">
        <v>195</v>
      </c>
      <c r="IA204" s="257"/>
      <c r="IB204" s="258"/>
      <c r="IE204" s="303">
        <f t="shared" si="8"/>
        <v>16</v>
      </c>
      <c r="IF204" s="303">
        <f t="shared" si="9"/>
        <v>9</v>
      </c>
      <c r="IG204" s="303">
        <f t="shared" si="10"/>
        <v>7</v>
      </c>
      <c r="IH204" s="303">
        <f t="shared" si="11"/>
        <v>0</v>
      </c>
    </row>
    <row r="205" spans="1:242" s="30" customFormat="1" x14ac:dyDescent="0.2">
      <c r="A205" s="143">
        <v>523</v>
      </c>
      <c r="B205" s="143" t="s">
        <v>2871</v>
      </c>
      <c r="C205" s="143"/>
      <c r="D205" s="143"/>
      <c r="E205" s="244"/>
      <c r="F205" s="259" t="s">
        <v>196</v>
      </c>
      <c r="G205" s="260" t="s">
        <v>196</v>
      </c>
      <c r="H205" s="259" t="s">
        <v>196</v>
      </c>
      <c r="I205" s="260" t="s">
        <v>196</v>
      </c>
      <c r="J205" s="259" t="s">
        <v>196</v>
      </c>
      <c r="K205" s="260" t="s">
        <v>196</v>
      </c>
      <c r="L205" s="259" t="s">
        <v>196</v>
      </c>
      <c r="M205" s="260" t="s">
        <v>196</v>
      </c>
      <c r="N205" s="257"/>
      <c r="O205" s="258"/>
      <c r="P205" s="257"/>
      <c r="Q205" s="258"/>
      <c r="R205" s="257"/>
      <c r="S205" s="258"/>
      <c r="T205" s="257"/>
      <c r="U205" s="258"/>
      <c r="V205" s="257"/>
      <c r="W205" s="258"/>
      <c r="X205" s="257"/>
      <c r="Y205" s="258"/>
      <c r="Z205" s="257"/>
      <c r="AA205" s="258"/>
      <c r="AB205" s="257"/>
      <c r="AC205" s="258"/>
      <c r="AD205" s="257"/>
      <c r="AE205" s="258"/>
      <c r="AF205" s="257"/>
      <c r="AG205" s="258"/>
      <c r="AH205" s="257"/>
      <c r="AI205" s="258"/>
      <c r="AJ205" s="257"/>
      <c r="AK205" s="258"/>
      <c r="AL205" s="257"/>
      <c r="AM205" s="258"/>
      <c r="AN205" s="257"/>
      <c r="AO205" s="258"/>
      <c r="AP205" s="257"/>
      <c r="AQ205" s="258"/>
      <c r="AR205" s="257"/>
      <c r="AS205" s="258"/>
      <c r="AT205" s="257"/>
      <c r="AU205" s="258"/>
      <c r="AV205" s="257"/>
      <c r="AW205" s="258"/>
      <c r="AX205" s="257"/>
      <c r="AY205" s="258"/>
      <c r="AZ205" s="257"/>
      <c r="BA205" s="258"/>
      <c r="BB205" s="257"/>
      <c r="BC205" s="258"/>
      <c r="BD205" s="257"/>
      <c r="BE205" s="258"/>
      <c r="BF205" s="257"/>
      <c r="BG205" s="258"/>
      <c r="BH205" s="257"/>
      <c r="BI205" s="258"/>
      <c r="BJ205" s="257"/>
      <c r="BK205" s="258"/>
      <c r="BL205" s="257"/>
      <c r="BM205" s="258"/>
      <c r="BN205" s="257"/>
      <c r="BO205" s="258"/>
      <c r="BP205" s="257"/>
      <c r="BQ205" s="258"/>
      <c r="BR205" s="257"/>
      <c r="BS205" s="258"/>
      <c r="BT205" s="257"/>
      <c r="BU205" s="258"/>
      <c r="BV205" s="257"/>
      <c r="BW205" s="258"/>
      <c r="BX205" s="257"/>
      <c r="BY205" s="258"/>
      <c r="BZ205" s="257"/>
      <c r="CA205" s="258"/>
      <c r="CB205" s="257"/>
      <c r="CC205" s="258"/>
      <c r="CD205" s="257"/>
      <c r="CE205" s="258"/>
      <c r="CF205" s="257"/>
      <c r="CG205" s="258"/>
      <c r="CH205" s="257"/>
      <c r="CI205" s="258"/>
      <c r="CJ205" s="257"/>
      <c r="CK205" s="258"/>
      <c r="CL205" s="257"/>
      <c r="CM205" s="258"/>
      <c r="CN205" s="257"/>
      <c r="CO205" s="258"/>
      <c r="CP205" s="257"/>
      <c r="CQ205" s="258"/>
      <c r="CR205" s="257"/>
      <c r="CS205" s="258"/>
      <c r="CT205" s="257"/>
      <c r="CU205" s="258"/>
      <c r="CV205" s="257"/>
      <c r="CW205" s="258"/>
      <c r="CX205" s="257"/>
      <c r="CY205" s="258"/>
      <c r="CZ205" s="257"/>
      <c r="DA205" s="258"/>
      <c r="DB205" s="257"/>
      <c r="DC205" s="258"/>
      <c r="DD205" s="257"/>
      <c r="DE205" s="258"/>
      <c r="DF205" s="257"/>
      <c r="DG205" s="258"/>
      <c r="DH205" s="257"/>
      <c r="DI205" s="258"/>
      <c r="DJ205" s="257"/>
      <c r="DK205" s="258"/>
      <c r="DL205" s="257"/>
      <c r="DM205" s="258"/>
      <c r="DN205" s="257"/>
      <c r="DO205" s="258"/>
      <c r="DP205" s="257"/>
      <c r="DQ205" s="258"/>
      <c r="DR205" s="257"/>
      <c r="DS205" s="258"/>
      <c r="DT205" s="257"/>
      <c r="DU205" s="258"/>
      <c r="DV205" s="257"/>
      <c r="DW205" s="258"/>
      <c r="DX205" s="257"/>
      <c r="DY205" s="258"/>
      <c r="DZ205" s="257"/>
      <c r="EA205" s="258"/>
      <c r="EB205" s="257"/>
      <c r="EC205" s="258"/>
      <c r="ED205" s="258" t="s">
        <v>196</v>
      </c>
      <c r="EE205" s="257"/>
      <c r="EF205" s="258"/>
      <c r="EG205" s="257"/>
      <c r="EH205" s="258"/>
      <c r="EI205" s="257"/>
      <c r="EJ205" s="258"/>
      <c r="EK205" s="257"/>
      <c r="EL205" s="258" t="s">
        <v>195</v>
      </c>
      <c r="EM205" s="257"/>
      <c r="EN205" s="258"/>
      <c r="EO205" s="257" t="s">
        <v>195</v>
      </c>
      <c r="EP205" s="257" t="s">
        <v>195</v>
      </c>
      <c r="EQ205" s="257" t="s">
        <v>195</v>
      </c>
      <c r="ER205" s="257" t="s">
        <v>195</v>
      </c>
      <c r="ES205" s="257"/>
      <c r="ET205" s="258" t="s">
        <v>195</v>
      </c>
      <c r="EU205" s="257"/>
      <c r="EV205" s="258"/>
      <c r="EW205" s="257"/>
      <c r="EX205" s="258"/>
      <c r="EY205" s="257"/>
      <c r="EZ205" s="258"/>
      <c r="FA205" s="257"/>
      <c r="FB205" s="258"/>
      <c r="FC205" s="257"/>
      <c r="FD205" s="258"/>
      <c r="FE205" s="257"/>
      <c r="FF205" s="258"/>
      <c r="FG205" s="257"/>
      <c r="FH205" s="258"/>
      <c r="FI205" s="257"/>
      <c r="FJ205" s="258"/>
      <c r="FK205" s="257"/>
      <c r="FL205" s="258"/>
      <c r="FM205" s="257"/>
      <c r="FN205" s="258"/>
      <c r="FO205" s="257"/>
      <c r="FP205" s="258"/>
      <c r="FQ205" s="257"/>
      <c r="FR205" s="258"/>
      <c r="FS205" s="257"/>
      <c r="FT205" s="258"/>
      <c r="FU205" s="257"/>
      <c r="FV205" s="258"/>
      <c r="FW205" s="257"/>
      <c r="FX205" s="258"/>
      <c r="FY205" s="257"/>
      <c r="FZ205" s="258"/>
      <c r="GA205" s="257"/>
      <c r="GB205" s="258"/>
      <c r="GC205" s="257"/>
      <c r="GD205" s="258"/>
      <c r="GE205" s="257"/>
      <c r="GF205" s="258"/>
      <c r="GG205" s="257"/>
      <c r="GH205" s="258"/>
      <c r="GI205" s="257"/>
      <c r="GJ205" s="258"/>
      <c r="GK205" s="257"/>
      <c r="GL205" s="258"/>
      <c r="GM205" s="257"/>
      <c r="GN205" s="257"/>
      <c r="GO205" s="257"/>
      <c r="GP205" s="258"/>
      <c r="GQ205" s="257"/>
      <c r="GR205" s="258"/>
      <c r="GS205" s="257"/>
      <c r="GT205" s="258"/>
      <c r="GU205" s="257"/>
      <c r="GV205" s="258"/>
      <c r="GW205" s="257"/>
      <c r="GX205" s="258"/>
      <c r="GY205" s="257"/>
      <c r="GZ205" s="258"/>
      <c r="HA205" s="257"/>
      <c r="HB205" s="258"/>
      <c r="HC205" s="257"/>
      <c r="HD205" s="258"/>
      <c r="HE205" s="257"/>
      <c r="HF205" s="258"/>
      <c r="HG205" s="257"/>
      <c r="HH205" s="258"/>
      <c r="HI205" s="257"/>
      <c r="HJ205" s="258"/>
      <c r="HK205" s="257"/>
      <c r="HL205" s="258"/>
      <c r="HM205" s="257"/>
      <c r="HN205" s="258"/>
      <c r="HO205" s="257"/>
      <c r="HP205" s="258"/>
      <c r="HQ205" s="257"/>
      <c r="HR205" s="258"/>
      <c r="HS205" s="257"/>
      <c r="HT205" s="258"/>
      <c r="HU205" s="257"/>
      <c r="HV205" s="258"/>
      <c r="HW205" s="257"/>
      <c r="HX205" s="258"/>
      <c r="HY205" s="257"/>
      <c r="HZ205" s="258" t="s">
        <v>195</v>
      </c>
      <c r="IA205" s="257"/>
      <c r="IB205" s="258"/>
      <c r="IE205" s="303">
        <f t="shared" ref="IE205:IE268" si="12">COUNTA(F205:HZ205)</f>
        <v>16</v>
      </c>
      <c r="IF205" s="303">
        <f t="shared" ref="IF205:IF268" si="13">COUNTIF(F205:HZ205,"n")</f>
        <v>9</v>
      </c>
      <c r="IG205" s="303">
        <f t="shared" ref="IG205:IG268" si="14">COUNTIF(F205:HZ205,"y")</f>
        <v>7</v>
      </c>
      <c r="IH205" s="303">
        <f t="shared" ref="IH205:IH268" si="15">IE205-IF205-IG205</f>
        <v>0</v>
      </c>
    </row>
    <row r="206" spans="1:242" s="30" customFormat="1" x14ac:dyDescent="0.2">
      <c r="A206" s="292">
        <v>524</v>
      </c>
      <c r="B206" s="292" t="s">
        <v>2872</v>
      </c>
      <c r="C206" s="292"/>
      <c r="D206" s="292"/>
      <c r="E206" s="293">
        <v>39814</v>
      </c>
      <c r="F206" s="295" t="s">
        <v>196</v>
      </c>
      <c r="G206" s="295" t="s">
        <v>196</v>
      </c>
      <c r="H206" s="295" t="s">
        <v>196</v>
      </c>
      <c r="I206" s="295" t="s">
        <v>196</v>
      </c>
      <c r="J206" s="295" t="s">
        <v>196</v>
      </c>
      <c r="K206" s="295" t="s">
        <v>196</v>
      </c>
      <c r="L206" s="295" t="s">
        <v>196</v>
      </c>
      <c r="M206" s="295" t="s">
        <v>196</v>
      </c>
      <c r="N206" s="295" t="s">
        <v>196</v>
      </c>
      <c r="O206" s="295" t="s">
        <v>196</v>
      </c>
      <c r="P206" s="295" t="s">
        <v>196</v>
      </c>
      <c r="Q206" s="295" t="s">
        <v>196</v>
      </c>
      <c r="R206" s="295" t="s">
        <v>196</v>
      </c>
      <c r="S206" s="295" t="s">
        <v>196</v>
      </c>
      <c r="T206" s="295" t="s">
        <v>196</v>
      </c>
      <c r="U206" s="295" t="s">
        <v>196</v>
      </c>
      <c r="V206" s="295" t="s">
        <v>196</v>
      </c>
      <c r="W206" s="295" t="s">
        <v>196</v>
      </c>
      <c r="X206" s="295" t="s">
        <v>196</v>
      </c>
      <c r="Y206" s="295" t="s">
        <v>196</v>
      </c>
      <c r="Z206" s="295" t="s">
        <v>196</v>
      </c>
      <c r="AA206" s="295" t="s">
        <v>196</v>
      </c>
      <c r="AB206" s="295" t="s">
        <v>196</v>
      </c>
      <c r="AC206" s="295" t="s">
        <v>196</v>
      </c>
      <c r="AD206" s="295" t="s">
        <v>196</v>
      </c>
      <c r="AE206" s="295" t="s">
        <v>196</v>
      </c>
      <c r="AF206" s="295" t="s">
        <v>196</v>
      </c>
      <c r="AG206" s="295" t="s">
        <v>196</v>
      </c>
      <c r="AH206" s="295" t="s">
        <v>196</v>
      </c>
      <c r="AI206" s="295" t="s">
        <v>196</v>
      </c>
      <c r="AJ206" s="295" t="s">
        <v>196</v>
      </c>
      <c r="AK206" s="295" t="s">
        <v>196</v>
      </c>
      <c r="AL206" s="295" t="s">
        <v>196</v>
      </c>
      <c r="AM206" s="295" t="s">
        <v>196</v>
      </c>
      <c r="AN206" s="295" t="s">
        <v>196</v>
      </c>
      <c r="AO206" s="295" t="s">
        <v>196</v>
      </c>
      <c r="AP206" s="295" t="s">
        <v>196</v>
      </c>
      <c r="AQ206" s="295" t="s">
        <v>196</v>
      </c>
      <c r="AR206" s="295" t="s">
        <v>196</v>
      </c>
      <c r="AS206" s="295" t="s">
        <v>196</v>
      </c>
      <c r="AT206" s="295" t="s">
        <v>196</v>
      </c>
      <c r="AU206" s="295" t="s">
        <v>196</v>
      </c>
      <c r="AV206" s="295" t="s">
        <v>196</v>
      </c>
      <c r="AW206" s="295" t="s">
        <v>196</v>
      </c>
      <c r="AX206" s="295" t="s">
        <v>196</v>
      </c>
      <c r="AY206" s="295" t="s">
        <v>196</v>
      </c>
      <c r="AZ206" s="295" t="s">
        <v>196</v>
      </c>
      <c r="BA206" s="295" t="s">
        <v>196</v>
      </c>
      <c r="BB206" s="295" t="s">
        <v>196</v>
      </c>
      <c r="BC206" s="295" t="s">
        <v>196</v>
      </c>
      <c r="BD206" s="295" t="s">
        <v>196</v>
      </c>
      <c r="BE206" s="295" t="s">
        <v>196</v>
      </c>
      <c r="BF206" s="295" t="s">
        <v>196</v>
      </c>
      <c r="BG206" s="295" t="s">
        <v>196</v>
      </c>
      <c r="BH206" s="295" t="s">
        <v>196</v>
      </c>
      <c r="BI206" s="295" t="s">
        <v>196</v>
      </c>
      <c r="BJ206" s="295" t="s">
        <v>196</v>
      </c>
      <c r="BK206" s="295" t="s">
        <v>196</v>
      </c>
      <c r="BL206" s="295" t="s">
        <v>196</v>
      </c>
      <c r="BM206" s="295" t="s">
        <v>196</v>
      </c>
      <c r="BN206" s="295" t="s">
        <v>196</v>
      </c>
      <c r="BO206" s="295" t="s">
        <v>196</v>
      </c>
      <c r="BP206" s="295" t="s">
        <v>196</v>
      </c>
      <c r="BQ206" s="295" t="s">
        <v>196</v>
      </c>
      <c r="BR206" s="295" t="s">
        <v>196</v>
      </c>
      <c r="BS206" s="295" t="s">
        <v>196</v>
      </c>
      <c r="BT206" s="295" t="s">
        <v>196</v>
      </c>
      <c r="BU206" s="295" t="s">
        <v>196</v>
      </c>
      <c r="BV206" s="295" t="s">
        <v>196</v>
      </c>
      <c r="BW206" s="295" t="s">
        <v>196</v>
      </c>
      <c r="BX206" s="295" t="s">
        <v>196</v>
      </c>
      <c r="BY206" s="295" t="s">
        <v>196</v>
      </c>
      <c r="BZ206" s="295" t="s">
        <v>196</v>
      </c>
      <c r="CA206" s="295" t="s">
        <v>196</v>
      </c>
      <c r="CB206" s="295" t="s">
        <v>196</v>
      </c>
      <c r="CC206" s="295" t="s">
        <v>196</v>
      </c>
      <c r="CD206" s="295" t="s">
        <v>196</v>
      </c>
      <c r="CE206" s="295" t="s">
        <v>196</v>
      </c>
      <c r="CF206" s="295" t="s">
        <v>196</v>
      </c>
      <c r="CG206" s="295" t="s">
        <v>196</v>
      </c>
      <c r="CH206" s="295" t="s">
        <v>196</v>
      </c>
      <c r="CI206" s="295" t="s">
        <v>196</v>
      </c>
      <c r="CJ206" s="295" t="s">
        <v>196</v>
      </c>
      <c r="CK206" s="295" t="s">
        <v>196</v>
      </c>
      <c r="CL206" s="295" t="s">
        <v>196</v>
      </c>
      <c r="CM206" s="295" t="s">
        <v>196</v>
      </c>
      <c r="CN206" s="295" t="s">
        <v>196</v>
      </c>
      <c r="CO206" s="295" t="s">
        <v>196</v>
      </c>
      <c r="CP206" s="295" t="s">
        <v>196</v>
      </c>
      <c r="CQ206" s="295" t="s">
        <v>196</v>
      </c>
      <c r="CR206" s="295" t="s">
        <v>196</v>
      </c>
      <c r="CS206" s="295" t="s">
        <v>196</v>
      </c>
      <c r="CT206" s="295" t="s">
        <v>196</v>
      </c>
      <c r="CU206" s="295" t="s">
        <v>196</v>
      </c>
      <c r="CV206" s="295" t="s">
        <v>196</v>
      </c>
      <c r="CW206" s="295" t="s">
        <v>196</v>
      </c>
      <c r="CX206" s="295" t="s">
        <v>196</v>
      </c>
      <c r="CY206" s="295" t="s">
        <v>196</v>
      </c>
      <c r="CZ206" s="295" t="s">
        <v>196</v>
      </c>
      <c r="DA206" s="295" t="s">
        <v>196</v>
      </c>
      <c r="DB206" s="295" t="s">
        <v>196</v>
      </c>
      <c r="DC206" s="295" t="s">
        <v>196</v>
      </c>
      <c r="DD206" s="295" t="s">
        <v>196</v>
      </c>
      <c r="DE206" s="295" t="s">
        <v>196</v>
      </c>
      <c r="DF206" s="295" t="s">
        <v>196</v>
      </c>
      <c r="DG206" s="295" t="s">
        <v>196</v>
      </c>
      <c r="DH206" s="295" t="s">
        <v>196</v>
      </c>
      <c r="DI206" s="295" t="s">
        <v>196</v>
      </c>
      <c r="DJ206" s="295" t="s">
        <v>196</v>
      </c>
      <c r="DK206" s="295" t="s">
        <v>196</v>
      </c>
      <c r="DL206" s="295" t="s">
        <v>196</v>
      </c>
      <c r="DM206" s="295" t="s">
        <v>196</v>
      </c>
      <c r="DN206" s="295" t="s">
        <v>196</v>
      </c>
      <c r="DO206" s="295" t="s">
        <v>196</v>
      </c>
      <c r="DP206" s="295" t="s">
        <v>196</v>
      </c>
      <c r="DQ206" s="295" t="s">
        <v>196</v>
      </c>
      <c r="DR206" s="295" t="s">
        <v>196</v>
      </c>
      <c r="DS206" s="295" t="s">
        <v>196</v>
      </c>
      <c r="DT206" s="295" t="s">
        <v>196</v>
      </c>
      <c r="DU206" s="295" t="s">
        <v>196</v>
      </c>
      <c r="DV206" s="295" t="s">
        <v>196</v>
      </c>
      <c r="DW206" s="295" t="s">
        <v>196</v>
      </c>
      <c r="DX206" s="295" t="s">
        <v>196</v>
      </c>
      <c r="DY206" s="295" t="s">
        <v>196</v>
      </c>
      <c r="DZ206" s="295" t="s">
        <v>196</v>
      </c>
      <c r="EA206" s="295" t="s">
        <v>196</v>
      </c>
      <c r="EB206" s="295" t="s">
        <v>196</v>
      </c>
      <c r="EC206" s="295" t="s">
        <v>196</v>
      </c>
      <c r="ED206" s="295" t="s">
        <v>196</v>
      </c>
      <c r="EE206" s="295" t="s">
        <v>196</v>
      </c>
      <c r="EF206" s="295" t="s">
        <v>196</v>
      </c>
      <c r="EG206" s="295" t="s">
        <v>196</v>
      </c>
      <c r="EH206" s="295" t="s">
        <v>196</v>
      </c>
      <c r="EI206" s="295" t="s">
        <v>196</v>
      </c>
      <c r="EJ206" s="295" t="s">
        <v>196</v>
      </c>
      <c r="EK206" s="295" t="s">
        <v>196</v>
      </c>
      <c r="EL206" s="295" t="s">
        <v>196</v>
      </c>
      <c r="EM206" s="295" t="s">
        <v>196</v>
      </c>
      <c r="EN206" s="295" t="s">
        <v>196</v>
      </c>
      <c r="EO206" s="295" t="s">
        <v>196</v>
      </c>
      <c r="EP206" s="295" t="s">
        <v>196</v>
      </c>
      <c r="EQ206" s="295" t="s">
        <v>196</v>
      </c>
      <c r="ER206" s="295" t="s">
        <v>196</v>
      </c>
      <c r="ES206" s="295" t="s">
        <v>196</v>
      </c>
      <c r="ET206" s="295" t="s">
        <v>196</v>
      </c>
      <c r="EU206" s="295" t="s">
        <v>196</v>
      </c>
      <c r="EV206" s="295" t="s">
        <v>196</v>
      </c>
      <c r="EW206" s="295" t="s">
        <v>196</v>
      </c>
      <c r="EX206" s="295" t="s">
        <v>196</v>
      </c>
      <c r="EY206" s="295" t="s">
        <v>196</v>
      </c>
      <c r="EZ206" s="295" t="s">
        <v>196</v>
      </c>
      <c r="FA206" s="295" t="s">
        <v>196</v>
      </c>
      <c r="FB206" s="295" t="s">
        <v>196</v>
      </c>
      <c r="FC206" s="295" t="s">
        <v>196</v>
      </c>
      <c r="FD206" s="295" t="s">
        <v>196</v>
      </c>
      <c r="FE206" s="295" t="s">
        <v>196</v>
      </c>
      <c r="FF206" s="295" t="s">
        <v>196</v>
      </c>
      <c r="FG206" s="295" t="s">
        <v>196</v>
      </c>
      <c r="FH206" s="295" t="s">
        <v>196</v>
      </c>
      <c r="FI206" s="295" t="s">
        <v>196</v>
      </c>
      <c r="FJ206" s="295" t="s">
        <v>196</v>
      </c>
      <c r="FK206" s="295" t="s">
        <v>196</v>
      </c>
      <c r="FL206" s="295" t="s">
        <v>196</v>
      </c>
      <c r="FM206" s="295" t="s">
        <v>196</v>
      </c>
      <c r="FN206" s="295" t="s">
        <v>196</v>
      </c>
      <c r="FO206" s="295" t="s">
        <v>196</v>
      </c>
      <c r="FP206" s="295" t="s">
        <v>196</v>
      </c>
      <c r="FQ206" s="295" t="s">
        <v>196</v>
      </c>
      <c r="FR206" s="295" t="s">
        <v>196</v>
      </c>
      <c r="FS206" s="295" t="s">
        <v>196</v>
      </c>
      <c r="FT206" s="295" t="s">
        <v>196</v>
      </c>
      <c r="FU206" s="295" t="s">
        <v>196</v>
      </c>
      <c r="FV206" s="295" t="s">
        <v>196</v>
      </c>
      <c r="FW206" s="295" t="s">
        <v>196</v>
      </c>
      <c r="FX206" s="295" t="s">
        <v>196</v>
      </c>
      <c r="FY206" s="295" t="s">
        <v>196</v>
      </c>
      <c r="FZ206" s="295" t="s">
        <v>196</v>
      </c>
      <c r="GA206" s="295" t="s">
        <v>196</v>
      </c>
      <c r="GB206" s="295" t="s">
        <v>196</v>
      </c>
      <c r="GC206" s="295" t="s">
        <v>196</v>
      </c>
      <c r="GD206" s="295" t="s">
        <v>196</v>
      </c>
      <c r="GE206" s="295" t="s">
        <v>196</v>
      </c>
      <c r="GF206" s="295" t="s">
        <v>196</v>
      </c>
      <c r="GG206" s="295" t="s">
        <v>196</v>
      </c>
      <c r="GH206" s="295" t="s">
        <v>196</v>
      </c>
      <c r="GI206" s="295" t="s">
        <v>196</v>
      </c>
      <c r="GJ206" s="295" t="s">
        <v>196</v>
      </c>
      <c r="GK206" s="295" t="s">
        <v>196</v>
      </c>
      <c r="GL206" s="295" t="s">
        <v>196</v>
      </c>
      <c r="GM206" s="295" t="s">
        <v>196</v>
      </c>
      <c r="GN206" s="295"/>
      <c r="GO206" s="295"/>
      <c r="GP206" s="295" t="s">
        <v>196</v>
      </c>
      <c r="GQ206" s="295" t="s">
        <v>196</v>
      </c>
      <c r="GR206" s="295" t="s">
        <v>196</v>
      </c>
      <c r="GS206" s="295" t="s">
        <v>196</v>
      </c>
      <c r="GT206" s="295" t="s">
        <v>196</v>
      </c>
      <c r="GU206" s="295" t="s">
        <v>196</v>
      </c>
      <c r="GV206" s="295" t="s">
        <v>196</v>
      </c>
      <c r="GW206" s="295" t="s">
        <v>196</v>
      </c>
      <c r="GX206" s="295" t="s">
        <v>196</v>
      </c>
      <c r="GY206" s="295" t="s">
        <v>196</v>
      </c>
      <c r="GZ206" s="295" t="s">
        <v>196</v>
      </c>
      <c r="HA206" s="295" t="s">
        <v>196</v>
      </c>
      <c r="HB206" s="295" t="s">
        <v>196</v>
      </c>
      <c r="HC206" s="295" t="s">
        <v>196</v>
      </c>
      <c r="HD206" s="295" t="s">
        <v>196</v>
      </c>
      <c r="HE206" s="295" t="s">
        <v>196</v>
      </c>
      <c r="HF206" s="295" t="s">
        <v>196</v>
      </c>
      <c r="HG206" s="295" t="s">
        <v>196</v>
      </c>
      <c r="HH206" s="295" t="s">
        <v>196</v>
      </c>
      <c r="HI206" s="295" t="s">
        <v>196</v>
      </c>
      <c r="HJ206" s="295" t="s">
        <v>196</v>
      </c>
      <c r="HK206" s="295" t="s">
        <v>196</v>
      </c>
      <c r="HL206" s="295" t="s">
        <v>196</v>
      </c>
      <c r="HM206" s="295" t="s">
        <v>196</v>
      </c>
      <c r="HN206" s="295" t="s">
        <v>196</v>
      </c>
      <c r="HO206" s="295" t="s">
        <v>196</v>
      </c>
      <c r="HP206" s="295" t="s">
        <v>196</v>
      </c>
      <c r="HQ206" s="295" t="s">
        <v>196</v>
      </c>
      <c r="HR206" s="295" t="s">
        <v>196</v>
      </c>
      <c r="HS206" s="295" t="s">
        <v>196</v>
      </c>
      <c r="HT206" s="295" t="s">
        <v>196</v>
      </c>
      <c r="HU206" s="295" t="s">
        <v>196</v>
      </c>
      <c r="HV206" s="295" t="s">
        <v>196</v>
      </c>
      <c r="HW206" s="295" t="s">
        <v>196</v>
      </c>
      <c r="HX206" s="295" t="s">
        <v>196</v>
      </c>
      <c r="HY206" s="295" t="s">
        <v>196</v>
      </c>
      <c r="HZ206" s="295" t="s">
        <v>196</v>
      </c>
      <c r="IA206" s="295"/>
      <c r="IB206" s="258"/>
      <c r="IE206" s="303">
        <f t="shared" si="12"/>
        <v>227</v>
      </c>
      <c r="IF206" s="303">
        <f t="shared" si="13"/>
        <v>227</v>
      </c>
      <c r="IG206" s="303">
        <f t="shared" si="14"/>
        <v>0</v>
      </c>
      <c r="IH206" s="303">
        <f t="shared" si="15"/>
        <v>0</v>
      </c>
    </row>
    <row r="207" spans="1:242" s="30" customFormat="1" x14ac:dyDescent="0.2">
      <c r="A207" s="143">
        <v>525</v>
      </c>
      <c r="B207" s="143" t="s">
        <v>2873</v>
      </c>
      <c r="C207" s="143"/>
      <c r="D207" s="143"/>
      <c r="E207" s="244"/>
      <c r="F207" s="259" t="s">
        <v>196</v>
      </c>
      <c r="G207" s="260" t="s">
        <v>196</v>
      </c>
      <c r="H207" s="259" t="s">
        <v>196</v>
      </c>
      <c r="I207" s="260" t="s">
        <v>196</v>
      </c>
      <c r="J207" s="259" t="s">
        <v>196</v>
      </c>
      <c r="K207" s="260" t="s">
        <v>196</v>
      </c>
      <c r="L207" s="259" t="s">
        <v>196</v>
      </c>
      <c r="M207" s="260" t="s">
        <v>196</v>
      </c>
      <c r="N207" s="257"/>
      <c r="O207" s="258"/>
      <c r="P207" s="257"/>
      <c r="Q207" s="258"/>
      <c r="R207" s="257"/>
      <c r="S207" s="258"/>
      <c r="T207" s="257"/>
      <c r="U207" s="258"/>
      <c r="V207" s="257"/>
      <c r="W207" s="258"/>
      <c r="X207" s="257"/>
      <c r="Y207" s="258"/>
      <c r="Z207" s="257"/>
      <c r="AA207" s="258"/>
      <c r="AB207" s="257"/>
      <c r="AC207" s="258"/>
      <c r="AD207" s="257"/>
      <c r="AE207" s="258"/>
      <c r="AF207" s="257"/>
      <c r="AG207" s="258"/>
      <c r="AH207" s="257"/>
      <c r="AI207" s="258"/>
      <c r="AJ207" s="257"/>
      <c r="AK207" s="258"/>
      <c r="AL207" s="257"/>
      <c r="AM207" s="258"/>
      <c r="AN207" s="257"/>
      <c r="AO207" s="258"/>
      <c r="AP207" s="257"/>
      <c r="AQ207" s="258"/>
      <c r="AR207" s="257"/>
      <c r="AS207" s="258"/>
      <c r="AT207" s="257"/>
      <c r="AU207" s="258"/>
      <c r="AV207" s="257"/>
      <c r="AW207" s="258"/>
      <c r="AX207" s="257"/>
      <c r="AY207" s="258"/>
      <c r="AZ207" s="257"/>
      <c r="BA207" s="258"/>
      <c r="BB207" s="257"/>
      <c r="BC207" s="258"/>
      <c r="BD207" s="257"/>
      <c r="BE207" s="258"/>
      <c r="BF207" s="257"/>
      <c r="BG207" s="258"/>
      <c r="BH207" s="257"/>
      <c r="BI207" s="258"/>
      <c r="BJ207" s="257"/>
      <c r="BK207" s="258"/>
      <c r="BL207" s="257"/>
      <c r="BM207" s="258"/>
      <c r="BN207" s="257"/>
      <c r="BO207" s="258"/>
      <c r="BP207" s="257"/>
      <c r="BQ207" s="258"/>
      <c r="BR207" s="257"/>
      <c r="BS207" s="258"/>
      <c r="BT207" s="257"/>
      <c r="BU207" s="258"/>
      <c r="BV207" s="257"/>
      <c r="BW207" s="258"/>
      <c r="BX207" s="257"/>
      <c r="BY207" s="258"/>
      <c r="BZ207" s="257"/>
      <c r="CA207" s="258"/>
      <c r="CB207" s="257"/>
      <c r="CC207" s="258"/>
      <c r="CD207" s="257"/>
      <c r="CE207" s="258"/>
      <c r="CF207" s="257"/>
      <c r="CG207" s="258"/>
      <c r="CH207" s="257"/>
      <c r="CI207" s="258"/>
      <c r="CJ207" s="257"/>
      <c r="CK207" s="258"/>
      <c r="CL207" s="257"/>
      <c r="CM207" s="258"/>
      <c r="CN207" s="257"/>
      <c r="CO207" s="258"/>
      <c r="CP207" s="257"/>
      <c r="CQ207" s="258"/>
      <c r="CR207" s="257"/>
      <c r="CS207" s="258"/>
      <c r="CT207" s="257"/>
      <c r="CU207" s="258"/>
      <c r="CV207" s="257"/>
      <c r="CW207" s="258"/>
      <c r="CX207" s="257"/>
      <c r="CY207" s="258"/>
      <c r="CZ207" s="257"/>
      <c r="DA207" s="258"/>
      <c r="DB207" s="257"/>
      <c r="DC207" s="258"/>
      <c r="DD207" s="257"/>
      <c r="DE207" s="258"/>
      <c r="DF207" s="257"/>
      <c r="DG207" s="258"/>
      <c r="DH207" s="257"/>
      <c r="DI207" s="258"/>
      <c r="DJ207" s="257"/>
      <c r="DK207" s="258"/>
      <c r="DL207" s="257"/>
      <c r="DM207" s="258"/>
      <c r="DN207" s="257"/>
      <c r="DO207" s="258"/>
      <c r="DP207" s="257"/>
      <c r="DQ207" s="258"/>
      <c r="DR207" s="257"/>
      <c r="DS207" s="258"/>
      <c r="DT207" s="257"/>
      <c r="DU207" s="258"/>
      <c r="DV207" s="257"/>
      <c r="DW207" s="258"/>
      <c r="DX207" s="257"/>
      <c r="DY207" s="258"/>
      <c r="DZ207" s="257"/>
      <c r="EA207" s="258"/>
      <c r="EB207" s="257"/>
      <c r="EC207" s="258"/>
      <c r="ED207" s="258" t="s">
        <v>196</v>
      </c>
      <c r="EE207" s="257"/>
      <c r="EF207" s="258"/>
      <c r="EG207" s="257"/>
      <c r="EH207" s="258"/>
      <c r="EI207" s="257"/>
      <c r="EJ207" s="258"/>
      <c r="EK207" s="257"/>
      <c r="EL207" s="258" t="s">
        <v>195</v>
      </c>
      <c r="EM207" s="257"/>
      <c r="EN207" s="258"/>
      <c r="EO207" s="257" t="s">
        <v>195</v>
      </c>
      <c r="EP207" s="257" t="s">
        <v>195</v>
      </c>
      <c r="EQ207" s="257" t="s">
        <v>195</v>
      </c>
      <c r="ER207" s="257" t="s">
        <v>195</v>
      </c>
      <c r="ES207" s="257"/>
      <c r="ET207" s="258" t="s">
        <v>195</v>
      </c>
      <c r="EU207" s="257"/>
      <c r="EV207" s="258"/>
      <c r="EW207" s="257"/>
      <c r="EX207" s="258"/>
      <c r="EY207" s="257"/>
      <c r="EZ207" s="258"/>
      <c r="FA207" s="257"/>
      <c r="FB207" s="258"/>
      <c r="FC207" s="257"/>
      <c r="FD207" s="258"/>
      <c r="FE207" s="257"/>
      <c r="FF207" s="258"/>
      <c r="FG207" s="257"/>
      <c r="FH207" s="258"/>
      <c r="FI207" s="257"/>
      <c r="FJ207" s="258"/>
      <c r="FK207" s="257"/>
      <c r="FL207" s="258"/>
      <c r="FM207" s="257"/>
      <c r="FN207" s="258"/>
      <c r="FO207" s="257"/>
      <c r="FP207" s="258"/>
      <c r="FQ207" s="257"/>
      <c r="FR207" s="258"/>
      <c r="FS207" s="257"/>
      <c r="FT207" s="258"/>
      <c r="FU207" s="257"/>
      <c r="FV207" s="258"/>
      <c r="FW207" s="257"/>
      <c r="FX207" s="258"/>
      <c r="FY207" s="257"/>
      <c r="FZ207" s="258"/>
      <c r="GA207" s="257"/>
      <c r="GB207" s="258"/>
      <c r="GC207" s="257"/>
      <c r="GD207" s="258"/>
      <c r="GE207" s="257"/>
      <c r="GF207" s="258"/>
      <c r="GG207" s="257"/>
      <c r="GH207" s="258"/>
      <c r="GI207" s="257"/>
      <c r="GJ207" s="258"/>
      <c r="GK207" s="257"/>
      <c r="GL207" s="258"/>
      <c r="GM207" s="257"/>
      <c r="GN207" s="257"/>
      <c r="GO207" s="257"/>
      <c r="GP207" s="258"/>
      <c r="GQ207" s="257"/>
      <c r="GR207" s="258"/>
      <c r="GS207" s="257"/>
      <c r="GT207" s="258"/>
      <c r="GU207" s="257"/>
      <c r="GV207" s="258"/>
      <c r="GW207" s="257"/>
      <c r="GX207" s="258"/>
      <c r="GY207" s="257"/>
      <c r="GZ207" s="258"/>
      <c r="HA207" s="257"/>
      <c r="HB207" s="258"/>
      <c r="HC207" s="257"/>
      <c r="HD207" s="258"/>
      <c r="HE207" s="257"/>
      <c r="HF207" s="258"/>
      <c r="HG207" s="257"/>
      <c r="HH207" s="258"/>
      <c r="HI207" s="257"/>
      <c r="HJ207" s="258"/>
      <c r="HK207" s="257"/>
      <c r="HL207" s="258"/>
      <c r="HM207" s="257"/>
      <c r="HN207" s="258"/>
      <c r="HO207" s="257"/>
      <c r="HP207" s="258"/>
      <c r="HQ207" s="257"/>
      <c r="HR207" s="258"/>
      <c r="HS207" s="257"/>
      <c r="HT207" s="258"/>
      <c r="HU207" s="257"/>
      <c r="HV207" s="258"/>
      <c r="HW207" s="257"/>
      <c r="HX207" s="258"/>
      <c r="HY207" s="257"/>
      <c r="HZ207" s="258" t="s">
        <v>195</v>
      </c>
      <c r="IA207" s="257"/>
      <c r="IB207" s="258"/>
      <c r="IE207" s="303">
        <f t="shared" si="12"/>
        <v>16</v>
      </c>
      <c r="IF207" s="303">
        <f t="shared" si="13"/>
        <v>9</v>
      </c>
      <c r="IG207" s="303">
        <f t="shared" si="14"/>
        <v>7</v>
      </c>
      <c r="IH207" s="303">
        <f t="shared" si="15"/>
        <v>0</v>
      </c>
    </row>
    <row r="208" spans="1:242" s="30" customFormat="1" x14ac:dyDescent="0.2">
      <c r="A208" s="143">
        <v>526</v>
      </c>
      <c r="B208" s="143" t="s">
        <v>2874</v>
      </c>
      <c r="C208" s="143"/>
      <c r="D208" s="143"/>
      <c r="E208" s="244"/>
      <c r="F208" s="259" t="s">
        <v>196</v>
      </c>
      <c r="G208" s="260" t="s">
        <v>196</v>
      </c>
      <c r="H208" s="259" t="s">
        <v>196</v>
      </c>
      <c r="I208" s="260" t="s">
        <v>196</v>
      </c>
      <c r="J208" s="259" t="s">
        <v>196</v>
      </c>
      <c r="K208" s="260" t="s">
        <v>196</v>
      </c>
      <c r="L208" s="259" t="s">
        <v>196</v>
      </c>
      <c r="M208" s="260" t="s">
        <v>196</v>
      </c>
      <c r="N208" s="257"/>
      <c r="O208" s="258"/>
      <c r="P208" s="257"/>
      <c r="Q208" s="258"/>
      <c r="R208" s="257"/>
      <c r="S208" s="258"/>
      <c r="T208" s="257"/>
      <c r="U208" s="258"/>
      <c r="V208" s="257"/>
      <c r="W208" s="258"/>
      <c r="X208" s="257"/>
      <c r="Y208" s="258"/>
      <c r="Z208" s="257"/>
      <c r="AA208" s="258"/>
      <c r="AB208" s="257"/>
      <c r="AC208" s="258"/>
      <c r="AD208" s="257"/>
      <c r="AE208" s="258"/>
      <c r="AF208" s="257"/>
      <c r="AG208" s="258"/>
      <c r="AH208" s="257"/>
      <c r="AI208" s="258"/>
      <c r="AJ208" s="257"/>
      <c r="AK208" s="258"/>
      <c r="AL208" s="257"/>
      <c r="AM208" s="258"/>
      <c r="AN208" s="257"/>
      <c r="AO208" s="258"/>
      <c r="AP208" s="257"/>
      <c r="AQ208" s="258"/>
      <c r="AR208" s="257"/>
      <c r="AS208" s="258"/>
      <c r="AT208" s="257"/>
      <c r="AU208" s="258"/>
      <c r="AV208" s="257"/>
      <c r="AW208" s="258"/>
      <c r="AX208" s="257"/>
      <c r="AY208" s="258"/>
      <c r="AZ208" s="257"/>
      <c r="BA208" s="258"/>
      <c r="BB208" s="257"/>
      <c r="BC208" s="258"/>
      <c r="BD208" s="257"/>
      <c r="BE208" s="258"/>
      <c r="BF208" s="257"/>
      <c r="BG208" s="258"/>
      <c r="BH208" s="257"/>
      <c r="BI208" s="258"/>
      <c r="BJ208" s="257"/>
      <c r="BK208" s="258"/>
      <c r="BL208" s="257"/>
      <c r="BM208" s="258"/>
      <c r="BN208" s="257"/>
      <c r="BO208" s="258"/>
      <c r="BP208" s="257"/>
      <c r="BQ208" s="258"/>
      <c r="BR208" s="257"/>
      <c r="BS208" s="258"/>
      <c r="BT208" s="257"/>
      <c r="BU208" s="258"/>
      <c r="BV208" s="257"/>
      <c r="BW208" s="258"/>
      <c r="BX208" s="257"/>
      <c r="BY208" s="258"/>
      <c r="BZ208" s="257"/>
      <c r="CA208" s="258"/>
      <c r="CB208" s="257"/>
      <c r="CC208" s="258"/>
      <c r="CD208" s="257"/>
      <c r="CE208" s="258"/>
      <c r="CF208" s="257"/>
      <c r="CG208" s="258"/>
      <c r="CH208" s="257"/>
      <c r="CI208" s="258"/>
      <c r="CJ208" s="257"/>
      <c r="CK208" s="258"/>
      <c r="CL208" s="257"/>
      <c r="CM208" s="258"/>
      <c r="CN208" s="257"/>
      <c r="CO208" s="258"/>
      <c r="CP208" s="257"/>
      <c r="CQ208" s="258"/>
      <c r="CR208" s="257"/>
      <c r="CS208" s="258"/>
      <c r="CT208" s="257"/>
      <c r="CU208" s="258"/>
      <c r="CV208" s="257"/>
      <c r="CW208" s="258"/>
      <c r="CX208" s="257"/>
      <c r="CY208" s="258"/>
      <c r="CZ208" s="257"/>
      <c r="DA208" s="258"/>
      <c r="DB208" s="257"/>
      <c r="DC208" s="258"/>
      <c r="DD208" s="257"/>
      <c r="DE208" s="258"/>
      <c r="DF208" s="257"/>
      <c r="DG208" s="258"/>
      <c r="DH208" s="257"/>
      <c r="DI208" s="258"/>
      <c r="DJ208" s="257"/>
      <c r="DK208" s="258"/>
      <c r="DL208" s="257"/>
      <c r="DM208" s="258"/>
      <c r="DN208" s="257"/>
      <c r="DO208" s="258"/>
      <c r="DP208" s="257"/>
      <c r="DQ208" s="258"/>
      <c r="DR208" s="257"/>
      <c r="DS208" s="258"/>
      <c r="DT208" s="257"/>
      <c r="DU208" s="258"/>
      <c r="DV208" s="257"/>
      <c r="DW208" s="258"/>
      <c r="DX208" s="257"/>
      <c r="DY208" s="258"/>
      <c r="DZ208" s="257"/>
      <c r="EA208" s="258"/>
      <c r="EB208" s="257"/>
      <c r="EC208" s="258"/>
      <c r="ED208" s="258" t="s">
        <v>196</v>
      </c>
      <c r="EE208" s="257"/>
      <c r="EF208" s="258"/>
      <c r="EG208" s="257"/>
      <c r="EH208" s="258"/>
      <c r="EI208" s="257"/>
      <c r="EJ208" s="258"/>
      <c r="EK208" s="257"/>
      <c r="EL208" s="258" t="s">
        <v>195</v>
      </c>
      <c r="EM208" s="257"/>
      <c r="EN208" s="258"/>
      <c r="EO208" s="257" t="s">
        <v>195</v>
      </c>
      <c r="EP208" s="257" t="s">
        <v>195</v>
      </c>
      <c r="EQ208" s="257" t="s">
        <v>195</v>
      </c>
      <c r="ER208" s="257" t="s">
        <v>195</v>
      </c>
      <c r="ES208" s="257"/>
      <c r="ET208" s="258" t="s">
        <v>195</v>
      </c>
      <c r="EU208" s="257"/>
      <c r="EV208" s="258"/>
      <c r="EW208" s="257"/>
      <c r="EX208" s="258"/>
      <c r="EY208" s="257"/>
      <c r="EZ208" s="258"/>
      <c r="FA208" s="257"/>
      <c r="FB208" s="258"/>
      <c r="FC208" s="257"/>
      <c r="FD208" s="258"/>
      <c r="FE208" s="257"/>
      <c r="FF208" s="258"/>
      <c r="FG208" s="257"/>
      <c r="FH208" s="258"/>
      <c r="FI208" s="257"/>
      <c r="FJ208" s="258"/>
      <c r="FK208" s="257"/>
      <c r="FL208" s="258"/>
      <c r="FM208" s="257"/>
      <c r="FN208" s="258"/>
      <c r="FO208" s="257"/>
      <c r="FP208" s="258"/>
      <c r="FQ208" s="257"/>
      <c r="FR208" s="258"/>
      <c r="FS208" s="257"/>
      <c r="FT208" s="258"/>
      <c r="FU208" s="257"/>
      <c r="FV208" s="258"/>
      <c r="FW208" s="257"/>
      <c r="FX208" s="258"/>
      <c r="FY208" s="257"/>
      <c r="FZ208" s="258"/>
      <c r="GA208" s="257"/>
      <c r="GB208" s="258"/>
      <c r="GC208" s="257"/>
      <c r="GD208" s="258"/>
      <c r="GE208" s="257"/>
      <c r="GF208" s="258"/>
      <c r="GG208" s="257"/>
      <c r="GH208" s="258"/>
      <c r="GI208" s="257"/>
      <c r="GJ208" s="258"/>
      <c r="GK208" s="257"/>
      <c r="GL208" s="258"/>
      <c r="GM208" s="257"/>
      <c r="GN208" s="257"/>
      <c r="GO208" s="257"/>
      <c r="GP208" s="258"/>
      <c r="GQ208" s="257"/>
      <c r="GR208" s="258"/>
      <c r="GS208" s="257"/>
      <c r="GT208" s="258"/>
      <c r="GU208" s="257"/>
      <c r="GV208" s="258"/>
      <c r="GW208" s="257"/>
      <c r="GX208" s="258"/>
      <c r="GY208" s="257"/>
      <c r="GZ208" s="258"/>
      <c r="HA208" s="257"/>
      <c r="HB208" s="258"/>
      <c r="HC208" s="257"/>
      <c r="HD208" s="258"/>
      <c r="HE208" s="257"/>
      <c r="HF208" s="258"/>
      <c r="HG208" s="257"/>
      <c r="HH208" s="258"/>
      <c r="HI208" s="257"/>
      <c r="HJ208" s="258"/>
      <c r="HK208" s="257"/>
      <c r="HL208" s="258"/>
      <c r="HM208" s="257"/>
      <c r="HN208" s="258"/>
      <c r="HO208" s="257"/>
      <c r="HP208" s="258"/>
      <c r="HQ208" s="257"/>
      <c r="HR208" s="258"/>
      <c r="HS208" s="257"/>
      <c r="HT208" s="258"/>
      <c r="HU208" s="257"/>
      <c r="HV208" s="258"/>
      <c r="HW208" s="257"/>
      <c r="HX208" s="258"/>
      <c r="HY208" s="257"/>
      <c r="HZ208" s="258" t="s">
        <v>195</v>
      </c>
      <c r="IA208" s="257"/>
      <c r="IB208" s="258"/>
      <c r="IE208" s="303">
        <f t="shared" si="12"/>
        <v>16</v>
      </c>
      <c r="IF208" s="303">
        <f t="shared" si="13"/>
        <v>9</v>
      </c>
      <c r="IG208" s="303">
        <f t="shared" si="14"/>
        <v>7</v>
      </c>
      <c r="IH208" s="303">
        <f t="shared" si="15"/>
        <v>0</v>
      </c>
    </row>
    <row r="209" spans="1:242" s="30" customFormat="1" x14ac:dyDescent="0.2">
      <c r="A209" s="143">
        <v>527</v>
      </c>
      <c r="B209" s="143" t="s">
        <v>2875</v>
      </c>
      <c r="C209" s="143"/>
      <c r="D209" s="143"/>
      <c r="E209" s="244"/>
      <c r="F209" s="259" t="s">
        <v>196</v>
      </c>
      <c r="G209" s="260" t="s">
        <v>196</v>
      </c>
      <c r="H209" s="259" t="s">
        <v>196</v>
      </c>
      <c r="I209" s="260" t="s">
        <v>196</v>
      </c>
      <c r="J209" s="259" t="s">
        <v>196</v>
      </c>
      <c r="K209" s="260" t="s">
        <v>196</v>
      </c>
      <c r="L209" s="259" t="s">
        <v>196</v>
      </c>
      <c r="M209" s="260" t="s">
        <v>196</v>
      </c>
      <c r="N209" s="257"/>
      <c r="O209" s="258"/>
      <c r="P209" s="257"/>
      <c r="Q209" s="258"/>
      <c r="R209" s="257"/>
      <c r="S209" s="258"/>
      <c r="T209" s="257"/>
      <c r="U209" s="258"/>
      <c r="V209" s="257"/>
      <c r="W209" s="258"/>
      <c r="X209" s="257"/>
      <c r="Y209" s="258"/>
      <c r="Z209" s="257"/>
      <c r="AA209" s="258"/>
      <c r="AB209" s="257"/>
      <c r="AC209" s="258"/>
      <c r="AD209" s="257"/>
      <c r="AE209" s="258"/>
      <c r="AF209" s="257"/>
      <c r="AG209" s="258"/>
      <c r="AH209" s="257"/>
      <c r="AI209" s="258"/>
      <c r="AJ209" s="257"/>
      <c r="AK209" s="258"/>
      <c r="AL209" s="257"/>
      <c r="AM209" s="258"/>
      <c r="AN209" s="257"/>
      <c r="AO209" s="258"/>
      <c r="AP209" s="257"/>
      <c r="AQ209" s="258"/>
      <c r="AR209" s="257"/>
      <c r="AS209" s="258"/>
      <c r="AT209" s="257"/>
      <c r="AU209" s="258"/>
      <c r="AV209" s="257"/>
      <c r="AW209" s="258"/>
      <c r="AX209" s="257"/>
      <c r="AY209" s="258"/>
      <c r="AZ209" s="257"/>
      <c r="BA209" s="258"/>
      <c r="BB209" s="257"/>
      <c r="BC209" s="258"/>
      <c r="BD209" s="257"/>
      <c r="BE209" s="258"/>
      <c r="BF209" s="257"/>
      <c r="BG209" s="258"/>
      <c r="BH209" s="257"/>
      <c r="BI209" s="258"/>
      <c r="BJ209" s="257"/>
      <c r="BK209" s="258"/>
      <c r="BL209" s="257"/>
      <c r="BM209" s="258"/>
      <c r="BN209" s="257"/>
      <c r="BO209" s="258"/>
      <c r="BP209" s="257"/>
      <c r="BQ209" s="258"/>
      <c r="BR209" s="257"/>
      <c r="BS209" s="258"/>
      <c r="BT209" s="257"/>
      <c r="BU209" s="258"/>
      <c r="BV209" s="257"/>
      <c r="BW209" s="258"/>
      <c r="BX209" s="257"/>
      <c r="BY209" s="258"/>
      <c r="BZ209" s="257"/>
      <c r="CA209" s="258"/>
      <c r="CB209" s="257"/>
      <c r="CC209" s="258"/>
      <c r="CD209" s="257"/>
      <c r="CE209" s="258"/>
      <c r="CF209" s="257"/>
      <c r="CG209" s="258"/>
      <c r="CH209" s="257"/>
      <c r="CI209" s="258"/>
      <c r="CJ209" s="257"/>
      <c r="CK209" s="258"/>
      <c r="CL209" s="257"/>
      <c r="CM209" s="258"/>
      <c r="CN209" s="257"/>
      <c r="CO209" s="258"/>
      <c r="CP209" s="257"/>
      <c r="CQ209" s="258"/>
      <c r="CR209" s="257"/>
      <c r="CS209" s="258"/>
      <c r="CT209" s="257"/>
      <c r="CU209" s="258"/>
      <c r="CV209" s="257"/>
      <c r="CW209" s="258"/>
      <c r="CX209" s="257"/>
      <c r="CY209" s="258"/>
      <c r="CZ209" s="257"/>
      <c r="DA209" s="258"/>
      <c r="DB209" s="257"/>
      <c r="DC209" s="258"/>
      <c r="DD209" s="257"/>
      <c r="DE209" s="258"/>
      <c r="DF209" s="257"/>
      <c r="DG209" s="258"/>
      <c r="DH209" s="257"/>
      <c r="DI209" s="258"/>
      <c r="DJ209" s="257"/>
      <c r="DK209" s="258"/>
      <c r="DL209" s="257"/>
      <c r="DM209" s="258"/>
      <c r="DN209" s="257"/>
      <c r="DO209" s="258"/>
      <c r="DP209" s="257"/>
      <c r="DQ209" s="258"/>
      <c r="DR209" s="257"/>
      <c r="DS209" s="258"/>
      <c r="DT209" s="257"/>
      <c r="DU209" s="258"/>
      <c r="DV209" s="257"/>
      <c r="DW209" s="258"/>
      <c r="DX209" s="257"/>
      <c r="DY209" s="258"/>
      <c r="DZ209" s="257"/>
      <c r="EA209" s="258"/>
      <c r="EB209" s="257"/>
      <c r="EC209" s="258"/>
      <c r="ED209" s="258" t="s">
        <v>196</v>
      </c>
      <c r="EE209" s="257"/>
      <c r="EF209" s="258"/>
      <c r="EG209" s="257"/>
      <c r="EH209" s="258"/>
      <c r="EI209" s="257"/>
      <c r="EJ209" s="258"/>
      <c r="EK209" s="257"/>
      <c r="EL209" s="258" t="s">
        <v>195</v>
      </c>
      <c r="EM209" s="257"/>
      <c r="EN209" s="258"/>
      <c r="EO209" s="257" t="s">
        <v>195</v>
      </c>
      <c r="EP209" s="257" t="s">
        <v>195</v>
      </c>
      <c r="EQ209" s="257" t="s">
        <v>195</v>
      </c>
      <c r="ER209" s="257" t="s">
        <v>195</v>
      </c>
      <c r="ES209" s="257"/>
      <c r="ET209" s="258" t="s">
        <v>195</v>
      </c>
      <c r="EU209" s="257"/>
      <c r="EV209" s="258"/>
      <c r="EW209" s="257"/>
      <c r="EX209" s="258"/>
      <c r="EY209" s="257"/>
      <c r="EZ209" s="258"/>
      <c r="FA209" s="257"/>
      <c r="FB209" s="258"/>
      <c r="FC209" s="257"/>
      <c r="FD209" s="258"/>
      <c r="FE209" s="257"/>
      <c r="FF209" s="258"/>
      <c r="FG209" s="257"/>
      <c r="FH209" s="258"/>
      <c r="FI209" s="257"/>
      <c r="FJ209" s="258"/>
      <c r="FK209" s="257"/>
      <c r="FL209" s="258"/>
      <c r="FM209" s="257"/>
      <c r="FN209" s="258"/>
      <c r="FO209" s="257"/>
      <c r="FP209" s="258"/>
      <c r="FQ209" s="257"/>
      <c r="FR209" s="258"/>
      <c r="FS209" s="257"/>
      <c r="FT209" s="258"/>
      <c r="FU209" s="257"/>
      <c r="FV209" s="258"/>
      <c r="FW209" s="257"/>
      <c r="FX209" s="258"/>
      <c r="FY209" s="257"/>
      <c r="FZ209" s="258"/>
      <c r="GA209" s="257"/>
      <c r="GB209" s="258"/>
      <c r="GC209" s="257"/>
      <c r="GD209" s="258"/>
      <c r="GE209" s="257"/>
      <c r="GF209" s="258"/>
      <c r="GG209" s="257"/>
      <c r="GH209" s="258"/>
      <c r="GI209" s="257"/>
      <c r="GJ209" s="258"/>
      <c r="GK209" s="257"/>
      <c r="GL209" s="258"/>
      <c r="GM209" s="257"/>
      <c r="GN209" s="257"/>
      <c r="GO209" s="257"/>
      <c r="GP209" s="258"/>
      <c r="GQ209" s="257"/>
      <c r="GR209" s="258"/>
      <c r="GS209" s="257"/>
      <c r="GT209" s="258"/>
      <c r="GU209" s="257"/>
      <c r="GV209" s="258"/>
      <c r="GW209" s="257"/>
      <c r="GX209" s="258"/>
      <c r="GY209" s="257"/>
      <c r="GZ209" s="258"/>
      <c r="HA209" s="257"/>
      <c r="HB209" s="258"/>
      <c r="HC209" s="257"/>
      <c r="HD209" s="258"/>
      <c r="HE209" s="257"/>
      <c r="HF209" s="258"/>
      <c r="HG209" s="257"/>
      <c r="HH209" s="258"/>
      <c r="HI209" s="257"/>
      <c r="HJ209" s="258"/>
      <c r="HK209" s="257"/>
      <c r="HL209" s="258"/>
      <c r="HM209" s="257"/>
      <c r="HN209" s="258"/>
      <c r="HO209" s="257"/>
      <c r="HP209" s="258"/>
      <c r="HQ209" s="257"/>
      <c r="HR209" s="258"/>
      <c r="HS209" s="257"/>
      <c r="HT209" s="258"/>
      <c r="HU209" s="257"/>
      <c r="HV209" s="258"/>
      <c r="HW209" s="257"/>
      <c r="HX209" s="258"/>
      <c r="HY209" s="257"/>
      <c r="HZ209" s="258" t="s">
        <v>195</v>
      </c>
      <c r="IA209" s="257"/>
      <c r="IB209" s="258"/>
      <c r="IE209" s="303">
        <f t="shared" si="12"/>
        <v>16</v>
      </c>
      <c r="IF209" s="303">
        <f t="shared" si="13"/>
        <v>9</v>
      </c>
      <c r="IG209" s="303">
        <f t="shared" si="14"/>
        <v>7</v>
      </c>
      <c r="IH209" s="303">
        <f t="shared" si="15"/>
        <v>0</v>
      </c>
    </row>
    <row r="210" spans="1:242" s="30" customFormat="1" x14ac:dyDescent="0.2">
      <c r="A210" s="143">
        <v>528</v>
      </c>
      <c r="B210" s="143" t="s">
        <v>2876</v>
      </c>
      <c r="C210" s="143"/>
      <c r="D210" s="143"/>
      <c r="E210" s="244"/>
      <c r="F210" s="259" t="s">
        <v>196</v>
      </c>
      <c r="G210" s="260" t="s">
        <v>196</v>
      </c>
      <c r="H210" s="259" t="s">
        <v>196</v>
      </c>
      <c r="I210" s="260" t="s">
        <v>196</v>
      </c>
      <c r="J210" s="259" t="s">
        <v>196</v>
      </c>
      <c r="K210" s="260" t="s">
        <v>196</v>
      </c>
      <c r="L210" s="259" t="s">
        <v>196</v>
      </c>
      <c r="M210" s="260" t="s">
        <v>196</v>
      </c>
      <c r="N210" s="257"/>
      <c r="O210" s="258"/>
      <c r="P210" s="257"/>
      <c r="Q210" s="258"/>
      <c r="R210" s="257"/>
      <c r="S210" s="258"/>
      <c r="T210" s="257"/>
      <c r="U210" s="258"/>
      <c r="V210" s="257"/>
      <c r="W210" s="258"/>
      <c r="X210" s="257"/>
      <c r="Y210" s="258"/>
      <c r="Z210" s="257"/>
      <c r="AA210" s="258"/>
      <c r="AB210" s="257"/>
      <c r="AC210" s="258"/>
      <c r="AD210" s="257"/>
      <c r="AE210" s="258"/>
      <c r="AF210" s="257"/>
      <c r="AG210" s="258"/>
      <c r="AH210" s="257"/>
      <c r="AI210" s="258"/>
      <c r="AJ210" s="257"/>
      <c r="AK210" s="258"/>
      <c r="AL210" s="257"/>
      <c r="AM210" s="258"/>
      <c r="AN210" s="257"/>
      <c r="AO210" s="258"/>
      <c r="AP210" s="257"/>
      <c r="AQ210" s="258"/>
      <c r="AR210" s="257"/>
      <c r="AS210" s="258"/>
      <c r="AT210" s="257"/>
      <c r="AU210" s="258"/>
      <c r="AV210" s="257"/>
      <c r="AW210" s="258"/>
      <c r="AX210" s="257"/>
      <c r="AY210" s="258"/>
      <c r="AZ210" s="257"/>
      <c r="BA210" s="258"/>
      <c r="BB210" s="257"/>
      <c r="BC210" s="258"/>
      <c r="BD210" s="257"/>
      <c r="BE210" s="258"/>
      <c r="BF210" s="257"/>
      <c r="BG210" s="258"/>
      <c r="BH210" s="257"/>
      <c r="BI210" s="258"/>
      <c r="BJ210" s="257"/>
      <c r="BK210" s="258"/>
      <c r="BL210" s="257"/>
      <c r="BM210" s="258"/>
      <c r="BN210" s="257"/>
      <c r="BO210" s="258"/>
      <c r="BP210" s="257"/>
      <c r="BQ210" s="258"/>
      <c r="BR210" s="257"/>
      <c r="BS210" s="258"/>
      <c r="BT210" s="257"/>
      <c r="BU210" s="258"/>
      <c r="BV210" s="257"/>
      <c r="BW210" s="258"/>
      <c r="BX210" s="257"/>
      <c r="BY210" s="258"/>
      <c r="BZ210" s="257"/>
      <c r="CA210" s="258"/>
      <c r="CB210" s="257"/>
      <c r="CC210" s="258"/>
      <c r="CD210" s="257"/>
      <c r="CE210" s="258"/>
      <c r="CF210" s="257"/>
      <c r="CG210" s="258"/>
      <c r="CH210" s="257"/>
      <c r="CI210" s="258"/>
      <c r="CJ210" s="257"/>
      <c r="CK210" s="258"/>
      <c r="CL210" s="257"/>
      <c r="CM210" s="258"/>
      <c r="CN210" s="257"/>
      <c r="CO210" s="258"/>
      <c r="CP210" s="257"/>
      <c r="CQ210" s="258"/>
      <c r="CR210" s="257"/>
      <c r="CS210" s="258"/>
      <c r="CT210" s="257"/>
      <c r="CU210" s="258"/>
      <c r="CV210" s="257"/>
      <c r="CW210" s="258"/>
      <c r="CX210" s="257"/>
      <c r="CY210" s="258"/>
      <c r="CZ210" s="257"/>
      <c r="DA210" s="258"/>
      <c r="DB210" s="257"/>
      <c r="DC210" s="258"/>
      <c r="DD210" s="257"/>
      <c r="DE210" s="258"/>
      <c r="DF210" s="257"/>
      <c r="DG210" s="258"/>
      <c r="DH210" s="257"/>
      <c r="DI210" s="258"/>
      <c r="DJ210" s="257"/>
      <c r="DK210" s="258"/>
      <c r="DL210" s="257"/>
      <c r="DM210" s="258"/>
      <c r="DN210" s="257"/>
      <c r="DO210" s="258"/>
      <c r="DP210" s="257"/>
      <c r="DQ210" s="258"/>
      <c r="DR210" s="257"/>
      <c r="DS210" s="258"/>
      <c r="DT210" s="257"/>
      <c r="DU210" s="258"/>
      <c r="DV210" s="257"/>
      <c r="DW210" s="258"/>
      <c r="DX210" s="257"/>
      <c r="DY210" s="258"/>
      <c r="DZ210" s="257"/>
      <c r="EA210" s="258"/>
      <c r="EB210" s="257"/>
      <c r="EC210" s="258"/>
      <c r="ED210" s="258" t="s">
        <v>196</v>
      </c>
      <c r="EE210" s="257"/>
      <c r="EF210" s="258"/>
      <c r="EG210" s="257"/>
      <c r="EH210" s="258"/>
      <c r="EI210" s="257"/>
      <c r="EJ210" s="258"/>
      <c r="EK210" s="257"/>
      <c r="EL210" s="258" t="s">
        <v>195</v>
      </c>
      <c r="EM210" s="257"/>
      <c r="EN210" s="258"/>
      <c r="EO210" s="257" t="s">
        <v>195</v>
      </c>
      <c r="EP210" s="257" t="s">
        <v>195</v>
      </c>
      <c r="EQ210" s="257" t="s">
        <v>195</v>
      </c>
      <c r="ER210" s="257" t="s">
        <v>195</v>
      </c>
      <c r="ES210" s="257"/>
      <c r="ET210" s="258" t="s">
        <v>195</v>
      </c>
      <c r="EU210" s="257"/>
      <c r="EV210" s="258"/>
      <c r="EW210" s="257"/>
      <c r="EX210" s="258"/>
      <c r="EY210" s="257"/>
      <c r="EZ210" s="258"/>
      <c r="FA210" s="257"/>
      <c r="FB210" s="258"/>
      <c r="FC210" s="257"/>
      <c r="FD210" s="258"/>
      <c r="FE210" s="257"/>
      <c r="FF210" s="258"/>
      <c r="FG210" s="257"/>
      <c r="FH210" s="258"/>
      <c r="FI210" s="257"/>
      <c r="FJ210" s="258"/>
      <c r="FK210" s="257"/>
      <c r="FL210" s="258"/>
      <c r="FM210" s="257"/>
      <c r="FN210" s="258"/>
      <c r="FO210" s="257"/>
      <c r="FP210" s="258"/>
      <c r="FQ210" s="257"/>
      <c r="FR210" s="258"/>
      <c r="FS210" s="257"/>
      <c r="FT210" s="258"/>
      <c r="FU210" s="257"/>
      <c r="FV210" s="258"/>
      <c r="FW210" s="257"/>
      <c r="FX210" s="258"/>
      <c r="FY210" s="257"/>
      <c r="FZ210" s="258"/>
      <c r="GA210" s="257"/>
      <c r="GB210" s="258"/>
      <c r="GC210" s="257"/>
      <c r="GD210" s="258"/>
      <c r="GE210" s="257"/>
      <c r="GF210" s="258"/>
      <c r="GG210" s="257"/>
      <c r="GH210" s="258"/>
      <c r="GI210" s="257"/>
      <c r="GJ210" s="258"/>
      <c r="GK210" s="257"/>
      <c r="GL210" s="258"/>
      <c r="GM210" s="257"/>
      <c r="GN210" s="257"/>
      <c r="GO210" s="257"/>
      <c r="GP210" s="258"/>
      <c r="GQ210" s="257"/>
      <c r="GR210" s="258"/>
      <c r="GS210" s="257"/>
      <c r="GT210" s="258"/>
      <c r="GU210" s="257"/>
      <c r="GV210" s="258"/>
      <c r="GW210" s="257"/>
      <c r="GX210" s="258"/>
      <c r="GY210" s="257"/>
      <c r="GZ210" s="258"/>
      <c r="HA210" s="257"/>
      <c r="HB210" s="258"/>
      <c r="HC210" s="257"/>
      <c r="HD210" s="258"/>
      <c r="HE210" s="257"/>
      <c r="HF210" s="258"/>
      <c r="HG210" s="257"/>
      <c r="HH210" s="258"/>
      <c r="HI210" s="257"/>
      <c r="HJ210" s="258"/>
      <c r="HK210" s="257"/>
      <c r="HL210" s="258"/>
      <c r="HM210" s="257"/>
      <c r="HN210" s="258"/>
      <c r="HO210" s="257"/>
      <c r="HP210" s="258"/>
      <c r="HQ210" s="257"/>
      <c r="HR210" s="258"/>
      <c r="HS210" s="257"/>
      <c r="HT210" s="258"/>
      <c r="HU210" s="257"/>
      <c r="HV210" s="258"/>
      <c r="HW210" s="257"/>
      <c r="HX210" s="258"/>
      <c r="HY210" s="257"/>
      <c r="HZ210" s="258" t="s">
        <v>195</v>
      </c>
      <c r="IA210" s="257"/>
      <c r="IB210" s="258"/>
      <c r="IE210" s="303">
        <f t="shared" si="12"/>
        <v>16</v>
      </c>
      <c r="IF210" s="303">
        <f t="shared" si="13"/>
        <v>9</v>
      </c>
      <c r="IG210" s="303">
        <f t="shared" si="14"/>
        <v>7</v>
      </c>
      <c r="IH210" s="303">
        <f t="shared" si="15"/>
        <v>0</v>
      </c>
    </row>
    <row r="211" spans="1:242" s="30" customFormat="1" x14ac:dyDescent="0.2">
      <c r="A211" s="143">
        <v>529</v>
      </c>
      <c r="B211" s="143" t="s">
        <v>2877</v>
      </c>
      <c r="C211" s="143"/>
      <c r="D211" s="143"/>
      <c r="E211" s="244"/>
      <c r="F211" s="259" t="s">
        <v>196</v>
      </c>
      <c r="G211" s="260" t="s">
        <v>196</v>
      </c>
      <c r="H211" s="259" t="s">
        <v>196</v>
      </c>
      <c r="I211" s="260" t="s">
        <v>196</v>
      </c>
      <c r="J211" s="259" t="s">
        <v>196</v>
      </c>
      <c r="K211" s="260" t="s">
        <v>196</v>
      </c>
      <c r="L211" s="259" t="s">
        <v>196</v>
      </c>
      <c r="M211" s="260" t="s">
        <v>196</v>
      </c>
      <c r="N211" s="257"/>
      <c r="O211" s="258"/>
      <c r="P211" s="257"/>
      <c r="Q211" s="258"/>
      <c r="R211" s="257"/>
      <c r="S211" s="258"/>
      <c r="T211" s="257"/>
      <c r="U211" s="258"/>
      <c r="V211" s="257"/>
      <c r="W211" s="258"/>
      <c r="X211" s="257"/>
      <c r="Y211" s="258"/>
      <c r="Z211" s="257"/>
      <c r="AA211" s="258"/>
      <c r="AB211" s="257"/>
      <c r="AC211" s="258"/>
      <c r="AD211" s="257"/>
      <c r="AE211" s="258"/>
      <c r="AF211" s="257"/>
      <c r="AG211" s="258"/>
      <c r="AH211" s="257"/>
      <c r="AI211" s="258"/>
      <c r="AJ211" s="257"/>
      <c r="AK211" s="258"/>
      <c r="AL211" s="257"/>
      <c r="AM211" s="258"/>
      <c r="AN211" s="257"/>
      <c r="AO211" s="258"/>
      <c r="AP211" s="257"/>
      <c r="AQ211" s="258"/>
      <c r="AR211" s="257"/>
      <c r="AS211" s="258"/>
      <c r="AT211" s="257"/>
      <c r="AU211" s="258"/>
      <c r="AV211" s="257"/>
      <c r="AW211" s="258"/>
      <c r="AX211" s="257"/>
      <c r="AY211" s="258"/>
      <c r="AZ211" s="257"/>
      <c r="BA211" s="258"/>
      <c r="BB211" s="257"/>
      <c r="BC211" s="258"/>
      <c r="BD211" s="257"/>
      <c r="BE211" s="258"/>
      <c r="BF211" s="257"/>
      <c r="BG211" s="258"/>
      <c r="BH211" s="257"/>
      <c r="BI211" s="258"/>
      <c r="BJ211" s="257"/>
      <c r="BK211" s="258"/>
      <c r="BL211" s="257"/>
      <c r="BM211" s="258"/>
      <c r="BN211" s="257"/>
      <c r="BO211" s="258"/>
      <c r="BP211" s="257"/>
      <c r="BQ211" s="258"/>
      <c r="BR211" s="257"/>
      <c r="BS211" s="258"/>
      <c r="BT211" s="257"/>
      <c r="BU211" s="258"/>
      <c r="BV211" s="257"/>
      <c r="BW211" s="258"/>
      <c r="BX211" s="257"/>
      <c r="BY211" s="258"/>
      <c r="BZ211" s="257"/>
      <c r="CA211" s="258"/>
      <c r="CB211" s="257"/>
      <c r="CC211" s="258"/>
      <c r="CD211" s="257"/>
      <c r="CE211" s="258"/>
      <c r="CF211" s="257"/>
      <c r="CG211" s="258"/>
      <c r="CH211" s="257"/>
      <c r="CI211" s="258"/>
      <c r="CJ211" s="257"/>
      <c r="CK211" s="258"/>
      <c r="CL211" s="257"/>
      <c r="CM211" s="258"/>
      <c r="CN211" s="257"/>
      <c r="CO211" s="258"/>
      <c r="CP211" s="257"/>
      <c r="CQ211" s="258"/>
      <c r="CR211" s="257"/>
      <c r="CS211" s="258"/>
      <c r="CT211" s="257"/>
      <c r="CU211" s="258"/>
      <c r="CV211" s="257"/>
      <c r="CW211" s="258"/>
      <c r="CX211" s="257"/>
      <c r="CY211" s="258"/>
      <c r="CZ211" s="257"/>
      <c r="DA211" s="258"/>
      <c r="DB211" s="257"/>
      <c r="DC211" s="258"/>
      <c r="DD211" s="257"/>
      <c r="DE211" s="258"/>
      <c r="DF211" s="257"/>
      <c r="DG211" s="258"/>
      <c r="DH211" s="257"/>
      <c r="DI211" s="258"/>
      <c r="DJ211" s="257"/>
      <c r="DK211" s="258"/>
      <c r="DL211" s="257"/>
      <c r="DM211" s="258"/>
      <c r="DN211" s="257"/>
      <c r="DO211" s="258"/>
      <c r="DP211" s="257"/>
      <c r="DQ211" s="258"/>
      <c r="DR211" s="257"/>
      <c r="DS211" s="258"/>
      <c r="DT211" s="257"/>
      <c r="DU211" s="258"/>
      <c r="DV211" s="257"/>
      <c r="DW211" s="258"/>
      <c r="DX211" s="257"/>
      <c r="DY211" s="258"/>
      <c r="DZ211" s="257"/>
      <c r="EA211" s="258"/>
      <c r="EB211" s="257"/>
      <c r="EC211" s="258"/>
      <c r="ED211" s="258" t="s">
        <v>196</v>
      </c>
      <c r="EE211" s="257"/>
      <c r="EF211" s="258"/>
      <c r="EG211" s="257"/>
      <c r="EH211" s="258"/>
      <c r="EI211" s="257"/>
      <c r="EJ211" s="258"/>
      <c r="EK211" s="257"/>
      <c r="EL211" s="258" t="s">
        <v>195</v>
      </c>
      <c r="EM211" s="257"/>
      <c r="EN211" s="258"/>
      <c r="EO211" s="257" t="s">
        <v>195</v>
      </c>
      <c r="EP211" s="257" t="s">
        <v>195</v>
      </c>
      <c r="EQ211" s="257" t="s">
        <v>195</v>
      </c>
      <c r="ER211" s="257" t="s">
        <v>195</v>
      </c>
      <c r="ES211" s="257"/>
      <c r="ET211" s="258" t="s">
        <v>195</v>
      </c>
      <c r="EU211" s="257"/>
      <c r="EV211" s="258"/>
      <c r="EW211" s="257"/>
      <c r="EX211" s="258"/>
      <c r="EY211" s="257"/>
      <c r="EZ211" s="258"/>
      <c r="FA211" s="257"/>
      <c r="FB211" s="258"/>
      <c r="FC211" s="257"/>
      <c r="FD211" s="258"/>
      <c r="FE211" s="257"/>
      <c r="FF211" s="258"/>
      <c r="FG211" s="257"/>
      <c r="FH211" s="258"/>
      <c r="FI211" s="257"/>
      <c r="FJ211" s="258"/>
      <c r="FK211" s="257"/>
      <c r="FL211" s="258"/>
      <c r="FM211" s="257"/>
      <c r="FN211" s="258"/>
      <c r="FO211" s="257"/>
      <c r="FP211" s="258"/>
      <c r="FQ211" s="257"/>
      <c r="FR211" s="258"/>
      <c r="FS211" s="257"/>
      <c r="FT211" s="258"/>
      <c r="FU211" s="257"/>
      <c r="FV211" s="258"/>
      <c r="FW211" s="257"/>
      <c r="FX211" s="258"/>
      <c r="FY211" s="257"/>
      <c r="FZ211" s="258"/>
      <c r="GA211" s="257"/>
      <c r="GB211" s="258"/>
      <c r="GC211" s="257"/>
      <c r="GD211" s="258"/>
      <c r="GE211" s="257"/>
      <c r="GF211" s="258"/>
      <c r="GG211" s="257"/>
      <c r="GH211" s="258"/>
      <c r="GI211" s="257"/>
      <c r="GJ211" s="258"/>
      <c r="GK211" s="257"/>
      <c r="GL211" s="258"/>
      <c r="GM211" s="257"/>
      <c r="GN211" s="257"/>
      <c r="GO211" s="257"/>
      <c r="GP211" s="258"/>
      <c r="GQ211" s="257"/>
      <c r="GR211" s="258"/>
      <c r="GS211" s="257"/>
      <c r="GT211" s="258"/>
      <c r="GU211" s="257"/>
      <c r="GV211" s="258"/>
      <c r="GW211" s="257"/>
      <c r="GX211" s="258"/>
      <c r="GY211" s="257"/>
      <c r="GZ211" s="258"/>
      <c r="HA211" s="257"/>
      <c r="HB211" s="258"/>
      <c r="HC211" s="257"/>
      <c r="HD211" s="258"/>
      <c r="HE211" s="257"/>
      <c r="HF211" s="258"/>
      <c r="HG211" s="257"/>
      <c r="HH211" s="258"/>
      <c r="HI211" s="257"/>
      <c r="HJ211" s="258"/>
      <c r="HK211" s="257"/>
      <c r="HL211" s="258"/>
      <c r="HM211" s="257"/>
      <c r="HN211" s="258"/>
      <c r="HO211" s="257"/>
      <c r="HP211" s="258"/>
      <c r="HQ211" s="257"/>
      <c r="HR211" s="258"/>
      <c r="HS211" s="257"/>
      <c r="HT211" s="258"/>
      <c r="HU211" s="257"/>
      <c r="HV211" s="258"/>
      <c r="HW211" s="257"/>
      <c r="HX211" s="258"/>
      <c r="HY211" s="257"/>
      <c r="HZ211" s="258" t="s">
        <v>195</v>
      </c>
      <c r="IA211" s="257"/>
      <c r="IB211" s="258"/>
      <c r="IE211" s="303">
        <f t="shared" si="12"/>
        <v>16</v>
      </c>
      <c r="IF211" s="303">
        <f t="shared" si="13"/>
        <v>9</v>
      </c>
      <c r="IG211" s="303">
        <f t="shared" si="14"/>
        <v>7</v>
      </c>
      <c r="IH211" s="303">
        <f t="shared" si="15"/>
        <v>0</v>
      </c>
    </row>
    <row r="212" spans="1:242" s="30" customFormat="1" x14ac:dyDescent="0.2">
      <c r="A212" s="143">
        <v>530</v>
      </c>
      <c r="B212" s="143" t="s">
        <v>2878</v>
      </c>
      <c r="C212" s="143"/>
      <c r="D212" s="143"/>
      <c r="E212" s="244"/>
      <c r="F212" s="259" t="s">
        <v>196</v>
      </c>
      <c r="G212" s="260" t="s">
        <v>196</v>
      </c>
      <c r="H212" s="259" t="s">
        <v>196</v>
      </c>
      <c r="I212" s="260" t="s">
        <v>196</v>
      </c>
      <c r="J212" s="259" t="s">
        <v>196</v>
      </c>
      <c r="K212" s="260" t="s">
        <v>196</v>
      </c>
      <c r="L212" s="259" t="s">
        <v>196</v>
      </c>
      <c r="M212" s="260" t="s">
        <v>196</v>
      </c>
      <c r="N212" s="257"/>
      <c r="O212" s="258"/>
      <c r="P212" s="257"/>
      <c r="Q212" s="258"/>
      <c r="R212" s="257"/>
      <c r="S212" s="258"/>
      <c r="T212" s="257"/>
      <c r="U212" s="258"/>
      <c r="V212" s="257"/>
      <c r="W212" s="258"/>
      <c r="X212" s="257"/>
      <c r="Y212" s="258"/>
      <c r="Z212" s="257"/>
      <c r="AA212" s="258"/>
      <c r="AB212" s="257"/>
      <c r="AC212" s="258"/>
      <c r="AD212" s="257"/>
      <c r="AE212" s="258"/>
      <c r="AF212" s="257"/>
      <c r="AG212" s="258"/>
      <c r="AH212" s="257"/>
      <c r="AI212" s="258"/>
      <c r="AJ212" s="257"/>
      <c r="AK212" s="258"/>
      <c r="AL212" s="257"/>
      <c r="AM212" s="258"/>
      <c r="AN212" s="257"/>
      <c r="AO212" s="258"/>
      <c r="AP212" s="257"/>
      <c r="AQ212" s="258"/>
      <c r="AR212" s="257"/>
      <c r="AS212" s="258"/>
      <c r="AT212" s="257"/>
      <c r="AU212" s="258"/>
      <c r="AV212" s="257"/>
      <c r="AW212" s="258"/>
      <c r="AX212" s="257"/>
      <c r="AY212" s="258"/>
      <c r="AZ212" s="257"/>
      <c r="BA212" s="258"/>
      <c r="BB212" s="257"/>
      <c r="BC212" s="258"/>
      <c r="BD212" s="257"/>
      <c r="BE212" s="258"/>
      <c r="BF212" s="257"/>
      <c r="BG212" s="258"/>
      <c r="BH212" s="257"/>
      <c r="BI212" s="258"/>
      <c r="BJ212" s="257"/>
      <c r="BK212" s="258"/>
      <c r="BL212" s="257"/>
      <c r="BM212" s="258"/>
      <c r="BN212" s="257"/>
      <c r="BO212" s="258"/>
      <c r="BP212" s="257"/>
      <c r="BQ212" s="258"/>
      <c r="BR212" s="257"/>
      <c r="BS212" s="258"/>
      <c r="BT212" s="257"/>
      <c r="BU212" s="258"/>
      <c r="BV212" s="257"/>
      <c r="BW212" s="258"/>
      <c r="BX212" s="257"/>
      <c r="BY212" s="258"/>
      <c r="BZ212" s="257"/>
      <c r="CA212" s="258"/>
      <c r="CB212" s="257"/>
      <c r="CC212" s="258"/>
      <c r="CD212" s="257"/>
      <c r="CE212" s="258"/>
      <c r="CF212" s="257"/>
      <c r="CG212" s="258"/>
      <c r="CH212" s="257"/>
      <c r="CI212" s="258"/>
      <c r="CJ212" s="257"/>
      <c r="CK212" s="258"/>
      <c r="CL212" s="257"/>
      <c r="CM212" s="258"/>
      <c r="CN212" s="257"/>
      <c r="CO212" s="258"/>
      <c r="CP212" s="257"/>
      <c r="CQ212" s="258"/>
      <c r="CR212" s="257"/>
      <c r="CS212" s="258"/>
      <c r="CT212" s="257"/>
      <c r="CU212" s="258"/>
      <c r="CV212" s="257"/>
      <c r="CW212" s="258"/>
      <c r="CX212" s="257"/>
      <c r="CY212" s="258"/>
      <c r="CZ212" s="257"/>
      <c r="DA212" s="258"/>
      <c r="DB212" s="257"/>
      <c r="DC212" s="258"/>
      <c r="DD212" s="257"/>
      <c r="DE212" s="258"/>
      <c r="DF212" s="257"/>
      <c r="DG212" s="258"/>
      <c r="DH212" s="257"/>
      <c r="DI212" s="258"/>
      <c r="DJ212" s="257"/>
      <c r="DK212" s="258"/>
      <c r="DL212" s="257"/>
      <c r="DM212" s="258"/>
      <c r="DN212" s="257"/>
      <c r="DO212" s="258"/>
      <c r="DP212" s="257"/>
      <c r="DQ212" s="258"/>
      <c r="DR212" s="257"/>
      <c r="DS212" s="258"/>
      <c r="DT212" s="257"/>
      <c r="DU212" s="258"/>
      <c r="DV212" s="257"/>
      <c r="DW212" s="258"/>
      <c r="DX212" s="257"/>
      <c r="DY212" s="258"/>
      <c r="DZ212" s="257"/>
      <c r="EA212" s="258"/>
      <c r="EB212" s="257"/>
      <c r="EC212" s="258"/>
      <c r="ED212" s="258" t="s">
        <v>196</v>
      </c>
      <c r="EE212" s="257"/>
      <c r="EF212" s="258"/>
      <c r="EG212" s="257"/>
      <c r="EH212" s="258"/>
      <c r="EI212" s="257"/>
      <c r="EJ212" s="258"/>
      <c r="EK212" s="257"/>
      <c r="EL212" s="258" t="s">
        <v>195</v>
      </c>
      <c r="EM212" s="257"/>
      <c r="EN212" s="258"/>
      <c r="EO212" s="257" t="s">
        <v>195</v>
      </c>
      <c r="EP212" s="257" t="s">
        <v>195</v>
      </c>
      <c r="EQ212" s="257" t="s">
        <v>195</v>
      </c>
      <c r="ER212" s="257" t="s">
        <v>195</v>
      </c>
      <c r="ES212" s="257"/>
      <c r="ET212" s="258" t="s">
        <v>195</v>
      </c>
      <c r="EU212" s="257"/>
      <c r="EV212" s="258"/>
      <c r="EW212" s="257"/>
      <c r="EX212" s="258"/>
      <c r="EY212" s="257"/>
      <c r="EZ212" s="258"/>
      <c r="FA212" s="257"/>
      <c r="FB212" s="258"/>
      <c r="FC212" s="257"/>
      <c r="FD212" s="258"/>
      <c r="FE212" s="257"/>
      <c r="FF212" s="258"/>
      <c r="FG212" s="257"/>
      <c r="FH212" s="258"/>
      <c r="FI212" s="257"/>
      <c r="FJ212" s="258"/>
      <c r="FK212" s="257"/>
      <c r="FL212" s="258"/>
      <c r="FM212" s="257"/>
      <c r="FN212" s="258"/>
      <c r="FO212" s="257"/>
      <c r="FP212" s="258"/>
      <c r="FQ212" s="257"/>
      <c r="FR212" s="258"/>
      <c r="FS212" s="257"/>
      <c r="FT212" s="258"/>
      <c r="FU212" s="257"/>
      <c r="FV212" s="258"/>
      <c r="FW212" s="257"/>
      <c r="FX212" s="258"/>
      <c r="FY212" s="257"/>
      <c r="FZ212" s="258"/>
      <c r="GA212" s="257"/>
      <c r="GB212" s="258"/>
      <c r="GC212" s="257"/>
      <c r="GD212" s="258"/>
      <c r="GE212" s="257"/>
      <c r="GF212" s="258"/>
      <c r="GG212" s="257"/>
      <c r="GH212" s="258"/>
      <c r="GI212" s="257"/>
      <c r="GJ212" s="258"/>
      <c r="GK212" s="257"/>
      <c r="GL212" s="258"/>
      <c r="GM212" s="257"/>
      <c r="GN212" s="257"/>
      <c r="GO212" s="257"/>
      <c r="GP212" s="258"/>
      <c r="GQ212" s="257"/>
      <c r="GR212" s="258"/>
      <c r="GS212" s="257"/>
      <c r="GT212" s="258"/>
      <c r="GU212" s="257"/>
      <c r="GV212" s="258"/>
      <c r="GW212" s="257"/>
      <c r="GX212" s="258"/>
      <c r="GY212" s="257"/>
      <c r="GZ212" s="258"/>
      <c r="HA212" s="257"/>
      <c r="HB212" s="258"/>
      <c r="HC212" s="257"/>
      <c r="HD212" s="258"/>
      <c r="HE212" s="257"/>
      <c r="HF212" s="258"/>
      <c r="HG212" s="257"/>
      <c r="HH212" s="258"/>
      <c r="HI212" s="257"/>
      <c r="HJ212" s="258"/>
      <c r="HK212" s="257"/>
      <c r="HL212" s="258"/>
      <c r="HM212" s="257"/>
      <c r="HN212" s="258"/>
      <c r="HO212" s="257"/>
      <c r="HP212" s="258"/>
      <c r="HQ212" s="257"/>
      <c r="HR212" s="258"/>
      <c r="HS212" s="257"/>
      <c r="HT212" s="258"/>
      <c r="HU212" s="257"/>
      <c r="HV212" s="258"/>
      <c r="HW212" s="257"/>
      <c r="HX212" s="258"/>
      <c r="HY212" s="257"/>
      <c r="HZ212" s="258" t="s">
        <v>195</v>
      </c>
      <c r="IA212" s="257"/>
      <c r="IB212" s="258"/>
      <c r="IE212" s="303">
        <f t="shared" si="12"/>
        <v>16</v>
      </c>
      <c r="IF212" s="303">
        <f t="shared" si="13"/>
        <v>9</v>
      </c>
      <c r="IG212" s="303">
        <f t="shared" si="14"/>
        <v>7</v>
      </c>
      <c r="IH212" s="303">
        <f t="shared" si="15"/>
        <v>0</v>
      </c>
    </row>
    <row r="213" spans="1:242" s="30" customFormat="1" x14ac:dyDescent="0.2">
      <c r="A213" s="143">
        <v>531</v>
      </c>
      <c r="B213" s="143" t="s">
        <v>2879</v>
      </c>
      <c r="C213" s="143"/>
      <c r="D213" s="143"/>
      <c r="E213" s="244"/>
      <c r="F213" s="259" t="s">
        <v>196</v>
      </c>
      <c r="G213" s="260" t="s">
        <v>196</v>
      </c>
      <c r="H213" s="259" t="s">
        <v>196</v>
      </c>
      <c r="I213" s="260" t="s">
        <v>196</v>
      </c>
      <c r="J213" s="259" t="s">
        <v>196</v>
      </c>
      <c r="K213" s="260" t="s">
        <v>196</v>
      </c>
      <c r="L213" s="259" t="s">
        <v>196</v>
      </c>
      <c r="M213" s="260" t="s">
        <v>196</v>
      </c>
      <c r="N213" s="257"/>
      <c r="O213" s="258"/>
      <c r="P213" s="257"/>
      <c r="Q213" s="258"/>
      <c r="R213" s="257"/>
      <c r="S213" s="258"/>
      <c r="T213" s="257"/>
      <c r="U213" s="258"/>
      <c r="V213" s="257"/>
      <c r="W213" s="258"/>
      <c r="X213" s="257"/>
      <c r="Y213" s="258"/>
      <c r="Z213" s="257"/>
      <c r="AA213" s="258"/>
      <c r="AB213" s="257"/>
      <c r="AC213" s="258"/>
      <c r="AD213" s="257"/>
      <c r="AE213" s="258"/>
      <c r="AF213" s="257"/>
      <c r="AG213" s="258"/>
      <c r="AH213" s="257"/>
      <c r="AI213" s="258"/>
      <c r="AJ213" s="257"/>
      <c r="AK213" s="258"/>
      <c r="AL213" s="257"/>
      <c r="AM213" s="258"/>
      <c r="AN213" s="257"/>
      <c r="AO213" s="258"/>
      <c r="AP213" s="257"/>
      <c r="AQ213" s="258"/>
      <c r="AR213" s="257"/>
      <c r="AS213" s="258"/>
      <c r="AT213" s="257"/>
      <c r="AU213" s="258"/>
      <c r="AV213" s="257"/>
      <c r="AW213" s="258"/>
      <c r="AX213" s="257"/>
      <c r="AY213" s="258"/>
      <c r="AZ213" s="257"/>
      <c r="BA213" s="258"/>
      <c r="BB213" s="257"/>
      <c r="BC213" s="258"/>
      <c r="BD213" s="257"/>
      <c r="BE213" s="258"/>
      <c r="BF213" s="257"/>
      <c r="BG213" s="258"/>
      <c r="BH213" s="257"/>
      <c r="BI213" s="258"/>
      <c r="BJ213" s="257"/>
      <c r="BK213" s="258"/>
      <c r="BL213" s="257"/>
      <c r="BM213" s="258"/>
      <c r="BN213" s="257"/>
      <c r="BO213" s="258"/>
      <c r="BP213" s="257"/>
      <c r="BQ213" s="258"/>
      <c r="BR213" s="257"/>
      <c r="BS213" s="258"/>
      <c r="BT213" s="257"/>
      <c r="BU213" s="258"/>
      <c r="BV213" s="257"/>
      <c r="BW213" s="258"/>
      <c r="BX213" s="257"/>
      <c r="BY213" s="258"/>
      <c r="BZ213" s="257"/>
      <c r="CA213" s="258"/>
      <c r="CB213" s="257"/>
      <c r="CC213" s="258"/>
      <c r="CD213" s="257"/>
      <c r="CE213" s="258"/>
      <c r="CF213" s="257"/>
      <c r="CG213" s="258"/>
      <c r="CH213" s="257"/>
      <c r="CI213" s="258"/>
      <c r="CJ213" s="257"/>
      <c r="CK213" s="258"/>
      <c r="CL213" s="257"/>
      <c r="CM213" s="258"/>
      <c r="CN213" s="257"/>
      <c r="CO213" s="258"/>
      <c r="CP213" s="257"/>
      <c r="CQ213" s="258"/>
      <c r="CR213" s="257"/>
      <c r="CS213" s="258"/>
      <c r="CT213" s="257"/>
      <c r="CU213" s="258"/>
      <c r="CV213" s="257"/>
      <c r="CW213" s="258"/>
      <c r="CX213" s="257"/>
      <c r="CY213" s="258"/>
      <c r="CZ213" s="257"/>
      <c r="DA213" s="258"/>
      <c r="DB213" s="257"/>
      <c r="DC213" s="258"/>
      <c r="DD213" s="257"/>
      <c r="DE213" s="258"/>
      <c r="DF213" s="257"/>
      <c r="DG213" s="258"/>
      <c r="DH213" s="257"/>
      <c r="DI213" s="258"/>
      <c r="DJ213" s="257"/>
      <c r="DK213" s="258"/>
      <c r="DL213" s="257"/>
      <c r="DM213" s="258"/>
      <c r="DN213" s="257"/>
      <c r="DO213" s="258"/>
      <c r="DP213" s="257"/>
      <c r="DQ213" s="258"/>
      <c r="DR213" s="257"/>
      <c r="DS213" s="258"/>
      <c r="DT213" s="257"/>
      <c r="DU213" s="258"/>
      <c r="DV213" s="257"/>
      <c r="DW213" s="258"/>
      <c r="DX213" s="257"/>
      <c r="DY213" s="258"/>
      <c r="DZ213" s="257"/>
      <c r="EA213" s="258"/>
      <c r="EB213" s="257"/>
      <c r="EC213" s="258"/>
      <c r="ED213" s="258" t="s">
        <v>196</v>
      </c>
      <c r="EE213" s="257"/>
      <c r="EF213" s="258"/>
      <c r="EG213" s="257"/>
      <c r="EH213" s="258"/>
      <c r="EI213" s="257"/>
      <c r="EJ213" s="258"/>
      <c r="EK213" s="257"/>
      <c r="EL213" s="258" t="s">
        <v>195</v>
      </c>
      <c r="EM213" s="257"/>
      <c r="EN213" s="258"/>
      <c r="EO213" s="257" t="s">
        <v>195</v>
      </c>
      <c r="EP213" s="257" t="s">
        <v>195</v>
      </c>
      <c r="EQ213" s="257" t="s">
        <v>195</v>
      </c>
      <c r="ER213" s="257" t="s">
        <v>195</v>
      </c>
      <c r="ES213" s="257"/>
      <c r="ET213" s="258" t="s">
        <v>195</v>
      </c>
      <c r="EU213" s="257"/>
      <c r="EV213" s="258"/>
      <c r="EW213" s="257"/>
      <c r="EX213" s="258"/>
      <c r="EY213" s="257"/>
      <c r="EZ213" s="258"/>
      <c r="FA213" s="257"/>
      <c r="FB213" s="258"/>
      <c r="FC213" s="257"/>
      <c r="FD213" s="258"/>
      <c r="FE213" s="257"/>
      <c r="FF213" s="258"/>
      <c r="FG213" s="257"/>
      <c r="FH213" s="258"/>
      <c r="FI213" s="257"/>
      <c r="FJ213" s="258"/>
      <c r="FK213" s="257"/>
      <c r="FL213" s="258"/>
      <c r="FM213" s="257"/>
      <c r="FN213" s="258"/>
      <c r="FO213" s="257"/>
      <c r="FP213" s="258"/>
      <c r="FQ213" s="257"/>
      <c r="FR213" s="258"/>
      <c r="FS213" s="257"/>
      <c r="FT213" s="258"/>
      <c r="FU213" s="257"/>
      <c r="FV213" s="258"/>
      <c r="FW213" s="257"/>
      <c r="FX213" s="258"/>
      <c r="FY213" s="257"/>
      <c r="FZ213" s="258"/>
      <c r="GA213" s="257"/>
      <c r="GB213" s="258"/>
      <c r="GC213" s="257"/>
      <c r="GD213" s="258"/>
      <c r="GE213" s="257"/>
      <c r="GF213" s="258"/>
      <c r="GG213" s="257"/>
      <c r="GH213" s="258"/>
      <c r="GI213" s="257"/>
      <c r="GJ213" s="258"/>
      <c r="GK213" s="257"/>
      <c r="GL213" s="258"/>
      <c r="GM213" s="257"/>
      <c r="GN213" s="257"/>
      <c r="GO213" s="257"/>
      <c r="GP213" s="258"/>
      <c r="GQ213" s="257"/>
      <c r="GR213" s="258"/>
      <c r="GS213" s="257"/>
      <c r="GT213" s="258"/>
      <c r="GU213" s="257"/>
      <c r="GV213" s="258"/>
      <c r="GW213" s="257"/>
      <c r="GX213" s="258"/>
      <c r="GY213" s="257"/>
      <c r="GZ213" s="258"/>
      <c r="HA213" s="257"/>
      <c r="HB213" s="258"/>
      <c r="HC213" s="257"/>
      <c r="HD213" s="258"/>
      <c r="HE213" s="257"/>
      <c r="HF213" s="258"/>
      <c r="HG213" s="257"/>
      <c r="HH213" s="258"/>
      <c r="HI213" s="257"/>
      <c r="HJ213" s="258"/>
      <c r="HK213" s="257"/>
      <c r="HL213" s="258"/>
      <c r="HM213" s="257"/>
      <c r="HN213" s="258"/>
      <c r="HO213" s="257"/>
      <c r="HP213" s="258"/>
      <c r="HQ213" s="257"/>
      <c r="HR213" s="258"/>
      <c r="HS213" s="257"/>
      <c r="HT213" s="258"/>
      <c r="HU213" s="257"/>
      <c r="HV213" s="258"/>
      <c r="HW213" s="257"/>
      <c r="HX213" s="258"/>
      <c r="HY213" s="257"/>
      <c r="HZ213" s="258" t="s">
        <v>195</v>
      </c>
      <c r="IA213" s="257"/>
      <c r="IB213" s="258"/>
      <c r="IE213" s="303">
        <f t="shared" si="12"/>
        <v>16</v>
      </c>
      <c r="IF213" s="303">
        <f t="shared" si="13"/>
        <v>9</v>
      </c>
      <c r="IG213" s="303">
        <f t="shared" si="14"/>
        <v>7</v>
      </c>
      <c r="IH213" s="303">
        <f t="shared" si="15"/>
        <v>0</v>
      </c>
    </row>
    <row r="214" spans="1:242" s="30" customFormat="1" x14ac:dyDescent="0.2">
      <c r="A214" s="143">
        <v>532</v>
      </c>
      <c r="B214" s="143" t="s">
        <v>2880</v>
      </c>
      <c r="C214" s="143"/>
      <c r="D214" s="143"/>
      <c r="E214" s="244"/>
      <c r="F214" s="259" t="s">
        <v>196</v>
      </c>
      <c r="G214" s="260" t="s">
        <v>196</v>
      </c>
      <c r="H214" s="259" t="s">
        <v>196</v>
      </c>
      <c r="I214" s="260" t="s">
        <v>196</v>
      </c>
      <c r="J214" s="259" t="s">
        <v>196</v>
      </c>
      <c r="K214" s="260" t="s">
        <v>196</v>
      </c>
      <c r="L214" s="259" t="s">
        <v>196</v>
      </c>
      <c r="M214" s="260" t="s">
        <v>196</v>
      </c>
      <c r="N214" s="257"/>
      <c r="O214" s="258"/>
      <c r="P214" s="257"/>
      <c r="Q214" s="258"/>
      <c r="R214" s="257"/>
      <c r="S214" s="258"/>
      <c r="T214" s="257"/>
      <c r="U214" s="258"/>
      <c r="V214" s="257"/>
      <c r="W214" s="258"/>
      <c r="X214" s="257"/>
      <c r="Y214" s="258"/>
      <c r="Z214" s="257"/>
      <c r="AA214" s="258"/>
      <c r="AB214" s="257"/>
      <c r="AC214" s="258"/>
      <c r="AD214" s="257"/>
      <c r="AE214" s="258"/>
      <c r="AF214" s="257"/>
      <c r="AG214" s="258"/>
      <c r="AH214" s="257"/>
      <c r="AI214" s="258"/>
      <c r="AJ214" s="257"/>
      <c r="AK214" s="258"/>
      <c r="AL214" s="257"/>
      <c r="AM214" s="258"/>
      <c r="AN214" s="257"/>
      <c r="AO214" s="258"/>
      <c r="AP214" s="257"/>
      <c r="AQ214" s="258"/>
      <c r="AR214" s="257"/>
      <c r="AS214" s="258"/>
      <c r="AT214" s="257"/>
      <c r="AU214" s="258"/>
      <c r="AV214" s="257"/>
      <c r="AW214" s="258"/>
      <c r="AX214" s="257"/>
      <c r="AY214" s="258"/>
      <c r="AZ214" s="257"/>
      <c r="BA214" s="258"/>
      <c r="BB214" s="257"/>
      <c r="BC214" s="258"/>
      <c r="BD214" s="257"/>
      <c r="BE214" s="258"/>
      <c r="BF214" s="257"/>
      <c r="BG214" s="258"/>
      <c r="BH214" s="257"/>
      <c r="BI214" s="258"/>
      <c r="BJ214" s="257"/>
      <c r="BK214" s="258"/>
      <c r="BL214" s="257"/>
      <c r="BM214" s="258"/>
      <c r="BN214" s="257"/>
      <c r="BO214" s="258"/>
      <c r="BP214" s="257"/>
      <c r="BQ214" s="258"/>
      <c r="BR214" s="257"/>
      <c r="BS214" s="258"/>
      <c r="BT214" s="257"/>
      <c r="BU214" s="258"/>
      <c r="BV214" s="257"/>
      <c r="BW214" s="258"/>
      <c r="BX214" s="257"/>
      <c r="BY214" s="258"/>
      <c r="BZ214" s="257"/>
      <c r="CA214" s="258"/>
      <c r="CB214" s="257"/>
      <c r="CC214" s="258"/>
      <c r="CD214" s="257"/>
      <c r="CE214" s="258"/>
      <c r="CF214" s="257"/>
      <c r="CG214" s="258"/>
      <c r="CH214" s="257"/>
      <c r="CI214" s="258"/>
      <c r="CJ214" s="257"/>
      <c r="CK214" s="258"/>
      <c r="CL214" s="257"/>
      <c r="CM214" s="258"/>
      <c r="CN214" s="257"/>
      <c r="CO214" s="258"/>
      <c r="CP214" s="257"/>
      <c r="CQ214" s="258"/>
      <c r="CR214" s="257"/>
      <c r="CS214" s="258"/>
      <c r="CT214" s="257"/>
      <c r="CU214" s="258"/>
      <c r="CV214" s="257"/>
      <c r="CW214" s="258"/>
      <c r="CX214" s="257"/>
      <c r="CY214" s="258"/>
      <c r="CZ214" s="257"/>
      <c r="DA214" s="258"/>
      <c r="DB214" s="257"/>
      <c r="DC214" s="258"/>
      <c r="DD214" s="257"/>
      <c r="DE214" s="258"/>
      <c r="DF214" s="257"/>
      <c r="DG214" s="258"/>
      <c r="DH214" s="257"/>
      <c r="DI214" s="258"/>
      <c r="DJ214" s="257"/>
      <c r="DK214" s="258"/>
      <c r="DL214" s="257"/>
      <c r="DM214" s="258"/>
      <c r="DN214" s="257"/>
      <c r="DO214" s="258"/>
      <c r="DP214" s="257"/>
      <c r="DQ214" s="258"/>
      <c r="DR214" s="257"/>
      <c r="DS214" s="258"/>
      <c r="DT214" s="257"/>
      <c r="DU214" s="258"/>
      <c r="DV214" s="257"/>
      <c r="DW214" s="258"/>
      <c r="DX214" s="257"/>
      <c r="DY214" s="258"/>
      <c r="DZ214" s="257"/>
      <c r="EA214" s="258"/>
      <c r="EB214" s="257"/>
      <c r="EC214" s="258"/>
      <c r="ED214" s="258" t="s">
        <v>196</v>
      </c>
      <c r="EE214" s="257"/>
      <c r="EF214" s="258"/>
      <c r="EG214" s="257"/>
      <c r="EH214" s="258"/>
      <c r="EI214" s="257"/>
      <c r="EJ214" s="258"/>
      <c r="EK214" s="257"/>
      <c r="EL214" s="258" t="s">
        <v>195</v>
      </c>
      <c r="EM214" s="257"/>
      <c r="EN214" s="258"/>
      <c r="EO214" s="257" t="s">
        <v>195</v>
      </c>
      <c r="EP214" s="257" t="s">
        <v>195</v>
      </c>
      <c r="EQ214" s="257" t="s">
        <v>195</v>
      </c>
      <c r="ER214" s="257" t="s">
        <v>195</v>
      </c>
      <c r="ES214" s="257"/>
      <c r="ET214" s="258" t="s">
        <v>195</v>
      </c>
      <c r="EU214" s="257"/>
      <c r="EV214" s="258"/>
      <c r="EW214" s="257"/>
      <c r="EX214" s="258"/>
      <c r="EY214" s="257"/>
      <c r="EZ214" s="258"/>
      <c r="FA214" s="257"/>
      <c r="FB214" s="258"/>
      <c r="FC214" s="257"/>
      <c r="FD214" s="258"/>
      <c r="FE214" s="257"/>
      <c r="FF214" s="258"/>
      <c r="FG214" s="257"/>
      <c r="FH214" s="258"/>
      <c r="FI214" s="257"/>
      <c r="FJ214" s="258"/>
      <c r="FK214" s="257"/>
      <c r="FL214" s="258"/>
      <c r="FM214" s="257"/>
      <c r="FN214" s="258"/>
      <c r="FO214" s="257"/>
      <c r="FP214" s="258"/>
      <c r="FQ214" s="257"/>
      <c r="FR214" s="258"/>
      <c r="FS214" s="257"/>
      <c r="FT214" s="258"/>
      <c r="FU214" s="257"/>
      <c r="FV214" s="258"/>
      <c r="FW214" s="257"/>
      <c r="FX214" s="258"/>
      <c r="FY214" s="257"/>
      <c r="FZ214" s="258"/>
      <c r="GA214" s="257"/>
      <c r="GB214" s="258"/>
      <c r="GC214" s="257"/>
      <c r="GD214" s="258"/>
      <c r="GE214" s="257"/>
      <c r="GF214" s="258"/>
      <c r="GG214" s="257"/>
      <c r="GH214" s="258"/>
      <c r="GI214" s="257"/>
      <c r="GJ214" s="258"/>
      <c r="GK214" s="257"/>
      <c r="GL214" s="258"/>
      <c r="GM214" s="257"/>
      <c r="GN214" s="257"/>
      <c r="GO214" s="257"/>
      <c r="GP214" s="258"/>
      <c r="GQ214" s="257"/>
      <c r="GR214" s="258"/>
      <c r="GS214" s="257"/>
      <c r="GT214" s="258"/>
      <c r="GU214" s="257"/>
      <c r="GV214" s="258"/>
      <c r="GW214" s="257"/>
      <c r="GX214" s="258"/>
      <c r="GY214" s="257"/>
      <c r="GZ214" s="258"/>
      <c r="HA214" s="257"/>
      <c r="HB214" s="258"/>
      <c r="HC214" s="257"/>
      <c r="HD214" s="258"/>
      <c r="HE214" s="257"/>
      <c r="HF214" s="258"/>
      <c r="HG214" s="257"/>
      <c r="HH214" s="258"/>
      <c r="HI214" s="257"/>
      <c r="HJ214" s="258"/>
      <c r="HK214" s="257"/>
      <c r="HL214" s="258"/>
      <c r="HM214" s="257"/>
      <c r="HN214" s="258"/>
      <c r="HO214" s="257"/>
      <c r="HP214" s="258"/>
      <c r="HQ214" s="257"/>
      <c r="HR214" s="258"/>
      <c r="HS214" s="257"/>
      <c r="HT214" s="258"/>
      <c r="HU214" s="257"/>
      <c r="HV214" s="258"/>
      <c r="HW214" s="257"/>
      <c r="HX214" s="258"/>
      <c r="HY214" s="257"/>
      <c r="HZ214" s="258" t="s">
        <v>195</v>
      </c>
      <c r="IA214" s="257"/>
      <c r="IB214" s="258"/>
      <c r="IE214" s="303">
        <f t="shared" si="12"/>
        <v>16</v>
      </c>
      <c r="IF214" s="303">
        <f t="shared" si="13"/>
        <v>9</v>
      </c>
      <c r="IG214" s="303">
        <f t="shared" si="14"/>
        <v>7</v>
      </c>
      <c r="IH214" s="303">
        <f t="shared" si="15"/>
        <v>0</v>
      </c>
    </row>
    <row r="215" spans="1:242" s="30" customFormat="1" x14ac:dyDescent="0.2">
      <c r="A215" s="143">
        <v>533</v>
      </c>
      <c r="B215" s="143" t="s">
        <v>2881</v>
      </c>
      <c r="C215" s="143"/>
      <c r="D215" s="143"/>
      <c r="E215" s="244"/>
      <c r="F215" s="259" t="s">
        <v>196</v>
      </c>
      <c r="G215" s="260" t="s">
        <v>196</v>
      </c>
      <c r="H215" s="259" t="s">
        <v>196</v>
      </c>
      <c r="I215" s="260" t="s">
        <v>196</v>
      </c>
      <c r="J215" s="259" t="s">
        <v>196</v>
      </c>
      <c r="K215" s="260" t="s">
        <v>196</v>
      </c>
      <c r="L215" s="259" t="s">
        <v>196</v>
      </c>
      <c r="M215" s="260" t="s">
        <v>196</v>
      </c>
      <c r="N215" s="257"/>
      <c r="O215" s="258"/>
      <c r="P215" s="257"/>
      <c r="Q215" s="258"/>
      <c r="R215" s="257"/>
      <c r="S215" s="258"/>
      <c r="T215" s="257"/>
      <c r="U215" s="258"/>
      <c r="V215" s="257"/>
      <c r="W215" s="258"/>
      <c r="X215" s="257"/>
      <c r="Y215" s="258"/>
      <c r="Z215" s="257"/>
      <c r="AA215" s="258"/>
      <c r="AB215" s="257"/>
      <c r="AC215" s="258"/>
      <c r="AD215" s="257"/>
      <c r="AE215" s="258"/>
      <c r="AF215" s="257"/>
      <c r="AG215" s="258"/>
      <c r="AH215" s="257"/>
      <c r="AI215" s="258"/>
      <c r="AJ215" s="257"/>
      <c r="AK215" s="258"/>
      <c r="AL215" s="257"/>
      <c r="AM215" s="258"/>
      <c r="AN215" s="257"/>
      <c r="AO215" s="258"/>
      <c r="AP215" s="257"/>
      <c r="AQ215" s="258"/>
      <c r="AR215" s="257"/>
      <c r="AS215" s="258"/>
      <c r="AT215" s="257"/>
      <c r="AU215" s="258"/>
      <c r="AV215" s="257"/>
      <c r="AW215" s="258"/>
      <c r="AX215" s="257"/>
      <c r="AY215" s="258"/>
      <c r="AZ215" s="257"/>
      <c r="BA215" s="258"/>
      <c r="BB215" s="257"/>
      <c r="BC215" s="258"/>
      <c r="BD215" s="257"/>
      <c r="BE215" s="258"/>
      <c r="BF215" s="257"/>
      <c r="BG215" s="258"/>
      <c r="BH215" s="257"/>
      <c r="BI215" s="258"/>
      <c r="BJ215" s="257"/>
      <c r="BK215" s="258"/>
      <c r="BL215" s="257"/>
      <c r="BM215" s="258"/>
      <c r="BN215" s="257"/>
      <c r="BO215" s="258"/>
      <c r="BP215" s="257"/>
      <c r="BQ215" s="258"/>
      <c r="BR215" s="257"/>
      <c r="BS215" s="258"/>
      <c r="BT215" s="257"/>
      <c r="BU215" s="258"/>
      <c r="BV215" s="257"/>
      <c r="BW215" s="258"/>
      <c r="BX215" s="257"/>
      <c r="BY215" s="258"/>
      <c r="BZ215" s="257"/>
      <c r="CA215" s="258"/>
      <c r="CB215" s="257"/>
      <c r="CC215" s="258"/>
      <c r="CD215" s="257"/>
      <c r="CE215" s="258"/>
      <c r="CF215" s="257"/>
      <c r="CG215" s="258"/>
      <c r="CH215" s="257"/>
      <c r="CI215" s="258"/>
      <c r="CJ215" s="257"/>
      <c r="CK215" s="258"/>
      <c r="CL215" s="257"/>
      <c r="CM215" s="258"/>
      <c r="CN215" s="257"/>
      <c r="CO215" s="258"/>
      <c r="CP215" s="257"/>
      <c r="CQ215" s="258"/>
      <c r="CR215" s="257"/>
      <c r="CS215" s="258"/>
      <c r="CT215" s="257"/>
      <c r="CU215" s="258"/>
      <c r="CV215" s="257"/>
      <c r="CW215" s="258"/>
      <c r="CX215" s="257"/>
      <c r="CY215" s="258"/>
      <c r="CZ215" s="257"/>
      <c r="DA215" s="258"/>
      <c r="DB215" s="257"/>
      <c r="DC215" s="258"/>
      <c r="DD215" s="257"/>
      <c r="DE215" s="258"/>
      <c r="DF215" s="257"/>
      <c r="DG215" s="258"/>
      <c r="DH215" s="257"/>
      <c r="DI215" s="258"/>
      <c r="DJ215" s="257"/>
      <c r="DK215" s="258"/>
      <c r="DL215" s="257"/>
      <c r="DM215" s="258"/>
      <c r="DN215" s="257"/>
      <c r="DO215" s="258"/>
      <c r="DP215" s="257"/>
      <c r="DQ215" s="258"/>
      <c r="DR215" s="257"/>
      <c r="DS215" s="258"/>
      <c r="DT215" s="257"/>
      <c r="DU215" s="258"/>
      <c r="DV215" s="257"/>
      <c r="DW215" s="258"/>
      <c r="DX215" s="257"/>
      <c r="DY215" s="258"/>
      <c r="DZ215" s="257"/>
      <c r="EA215" s="258"/>
      <c r="EB215" s="257"/>
      <c r="EC215" s="258"/>
      <c r="ED215" s="258" t="s">
        <v>196</v>
      </c>
      <c r="EE215" s="257"/>
      <c r="EF215" s="258"/>
      <c r="EG215" s="257"/>
      <c r="EH215" s="258"/>
      <c r="EI215" s="257"/>
      <c r="EJ215" s="258"/>
      <c r="EK215" s="257"/>
      <c r="EL215" s="258" t="s">
        <v>195</v>
      </c>
      <c r="EM215" s="257"/>
      <c r="EN215" s="258"/>
      <c r="EO215" s="257" t="s">
        <v>195</v>
      </c>
      <c r="EP215" s="257" t="s">
        <v>195</v>
      </c>
      <c r="EQ215" s="257" t="s">
        <v>195</v>
      </c>
      <c r="ER215" s="257" t="s">
        <v>195</v>
      </c>
      <c r="ES215" s="257"/>
      <c r="ET215" s="258" t="s">
        <v>195</v>
      </c>
      <c r="EU215" s="257"/>
      <c r="EV215" s="258"/>
      <c r="EW215" s="257"/>
      <c r="EX215" s="258"/>
      <c r="EY215" s="257"/>
      <c r="EZ215" s="258"/>
      <c r="FA215" s="257"/>
      <c r="FB215" s="258"/>
      <c r="FC215" s="257"/>
      <c r="FD215" s="258"/>
      <c r="FE215" s="257"/>
      <c r="FF215" s="258"/>
      <c r="FG215" s="257"/>
      <c r="FH215" s="258"/>
      <c r="FI215" s="257"/>
      <c r="FJ215" s="258"/>
      <c r="FK215" s="257"/>
      <c r="FL215" s="258"/>
      <c r="FM215" s="257"/>
      <c r="FN215" s="258"/>
      <c r="FO215" s="257"/>
      <c r="FP215" s="258"/>
      <c r="FQ215" s="257"/>
      <c r="FR215" s="258"/>
      <c r="FS215" s="257"/>
      <c r="FT215" s="258"/>
      <c r="FU215" s="257"/>
      <c r="FV215" s="258"/>
      <c r="FW215" s="257"/>
      <c r="FX215" s="258"/>
      <c r="FY215" s="257"/>
      <c r="FZ215" s="258"/>
      <c r="GA215" s="257"/>
      <c r="GB215" s="258"/>
      <c r="GC215" s="257"/>
      <c r="GD215" s="258"/>
      <c r="GE215" s="257"/>
      <c r="GF215" s="258"/>
      <c r="GG215" s="257"/>
      <c r="GH215" s="258"/>
      <c r="GI215" s="257"/>
      <c r="GJ215" s="258"/>
      <c r="GK215" s="257"/>
      <c r="GL215" s="258"/>
      <c r="GM215" s="257"/>
      <c r="GN215" s="257"/>
      <c r="GO215" s="257"/>
      <c r="GP215" s="258"/>
      <c r="GQ215" s="257"/>
      <c r="GR215" s="258"/>
      <c r="GS215" s="257"/>
      <c r="GT215" s="258"/>
      <c r="GU215" s="257"/>
      <c r="GV215" s="258"/>
      <c r="GW215" s="257"/>
      <c r="GX215" s="258"/>
      <c r="GY215" s="257"/>
      <c r="GZ215" s="258"/>
      <c r="HA215" s="257"/>
      <c r="HB215" s="258"/>
      <c r="HC215" s="257"/>
      <c r="HD215" s="258"/>
      <c r="HE215" s="257"/>
      <c r="HF215" s="258"/>
      <c r="HG215" s="257"/>
      <c r="HH215" s="258"/>
      <c r="HI215" s="257"/>
      <c r="HJ215" s="258"/>
      <c r="HK215" s="257"/>
      <c r="HL215" s="258"/>
      <c r="HM215" s="257"/>
      <c r="HN215" s="258"/>
      <c r="HO215" s="257"/>
      <c r="HP215" s="258"/>
      <c r="HQ215" s="257"/>
      <c r="HR215" s="258"/>
      <c r="HS215" s="257"/>
      <c r="HT215" s="258"/>
      <c r="HU215" s="257"/>
      <c r="HV215" s="258"/>
      <c r="HW215" s="257"/>
      <c r="HX215" s="258"/>
      <c r="HY215" s="257"/>
      <c r="HZ215" s="258" t="s">
        <v>195</v>
      </c>
      <c r="IA215" s="257"/>
      <c r="IB215" s="258"/>
      <c r="IE215" s="303">
        <f t="shared" si="12"/>
        <v>16</v>
      </c>
      <c r="IF215" s="303">
        <f t="shared" si="13"/>
        <v>9</v>
      </c>
      <c r="IG215" s="303">
        <f t="shared" si="14"/>
        <v>7</v>
      </c>
      <c r="IH215" s="303">
        <f t="shared" si="15"/>
        <v>0</v>
      </c>
    </row>
    <row r="216" spans="1:242" s="30" customFormat="1" x14ac:dyDescent="0.2">
      <c r="A216" s="143">
        <v>534</v>
      </c>
      <c r="B216" s="143" t="s">
        <v>2882</v>
      </c>
      <c r="C216" s="143"/>
      <c r="D216" s="143"/>
      <c r="E216" s="244"/>
      <c r="F216" s="259" t="s">
        <v>196</v>
      </c>
      <c r="G216" s="260" t="s">
        <v>196</v>
      </c>
      <c r="H216" s="259" t="s">
        <v>196</v>
      </c>
      <c r="I216" s="260" t="s">
        <v>196</v>
      </c>
      <c r="J216" s="259" t="s">
        <v>196</v>
      </c>
      <c r="K216" s="260" t="s">
        <v>196</v>
      </c>
      <c r="L216" s="259" t="s">
        <v>196</v>
      </c>
      <c r="M216" s="260" t="s">
        <v>196</v>
      </c>
      <c r="N216" s="257"/>
      <c r="O216" s="258"/>
      <c r="P216" s="257"/>
      <c r="Q216" s="258"/>
      <c r="R216" s="257"/>
      <c r="S216" s="258"/>
      <c r="T216" s="257"/>
      <c r="U216" s="258"/>
      <c r="V216" s="257"/>
      <c r="W216" s="258"/>
      <c r="X216" s="257"/>
      <c r="Y216" s="258"/>
      <c r="Z216" s="257"/>
      <c r="AA216" s="258"/>
      <c r="AB216" s="257"/>
      <c r="AC216" s="258"/>
      <c r="AD216" s="257"/>
      <c r="AE216" s="258"/>
      <c r="AF216" s="257"/>
      <c r="AG216" s="258"/>
      <c r="AH216" s="257"/>
      <c r="AI216" s="258"/>
      <c r="AJ216" s="257"/>
      <c r="AK216" s="258"/>
      <c r="AL216" s="257"/>
      <c r="AM216" s="258"/>
      <c r="AN216" s="257"/>
      <c r="AO216" s="258"/>
      <c r="AP216" s="257"/>
      <c r="AQ216" s="258"/>
      <c r="AR216" s="257"/>
      <c r="AS216" s="258"/>
      <c r="AT216" s="257"/>
      <c r="AU216" s="258"/>
      <c r="AV216" s="257"/>
      <c r="AW216" s="258"/>
      <c r="AX216" s="257"/>
      <c r="AY216" s="258"/>
      <c r="AZ216" s="257"/>
      <c r="BA216" s="258"/>
      <c r="BB216" s="257"/>
      <c r="BC216" s="258"/>
      <c r="BD216" s="257"/>
      <c r="BE216" s="258"/>
      <c r="BF216" s="257"/>
      <c r="BG216" s="258"/>
      <c r="BH216" s="257"/>
      <c r="BI216" s="258"/>
      <c r="BJ216" s="257"/>
      <c r="BK216" s="258"/>
      <c r="BL216" s="257"/>
      <c r="BM216" s="258"/>
      <c r="BN216" s="257"/>
      <c r="BO216" s="258"/>
      <c r="BP216" s="257"/>
      <c r="BQ216" s="258"/>
      <c r="BR216" s="257"/>
      <c r="BS216" s="258"/>
      <c r="BT216" s="257"/>
      <c r="BU216" s="258"/>
      <c r="BV216" s="257"/>
      <c r="BW216" s="258"/>
      <c r="BX216" s="257"/>
      <c r="BY216" s="258"/>
      <c r="BZ216" s="257"/>
      <c r="CA216" s="258"/>
      <c r="CB216" s="257"/>
      <c r="CC216" s="258"/>
      <c r="CD216" s="257"/>
      <c r="CE216" s="258"/>
      <c r="CF216" s="257"/>
      <c r="CG216" s="258"/>
      <c r="CH216" s="257"/>
      <c r="CI216" s="258"/>
      <c r="CJ216" s="257"/>
      <c r="CK216" s="258"/>
      <c r="CL216" s="257"/>
      <c r="CM216" s="258"/>
      <c r="CN216" s="257"/>
      <c r="CO216" s="258"/>
      <c r="CP216" s="257"/>
      <c r="CQ216" s="258"/>
      <c r="CR216" s="257"/>
      <c r="CS216" s="258"/>
      <c r="CT216" s="257"/>
      <c r="CU216" s="258"/>
      <c r="CV216" s="257"/>
      <c r="CW216" s="258"/>
      <c r="CX216" s="257"/>
      <c r="CY216" s="258"/>
      <c r="CZ216" s="257"/>
      <c r="DA216" s="258"/>
      <c r="DB216" s="257"/>
      <c r="DC216" s="258"/>
      <c r="DD216" s="257"/>
      <c r="DE216" s="258"/>
      <c r="DF216" s="257"/>
      <c r="DG216" s="258"/>
      <c r="DH216" s="257"/>
      <c r="DI216" s="258"/>
      <c r="DJ216" s="257"/>
      <c r="DK216" s="258"/>
      <c r="DL216" s="257"/>
      <c r="DM216" s="258"/>
      <c r="DN216" s="257"/>
      <c r="DO216" s="258"/>
      <c r="DP216" s="257"/>
      <c r="DQ216" s="258"/>
      <c r="DR216" s="257"/>
      <c r="DS216" s="258"/>
      <c r="DT216" s="257"/>
      <c r="DU216" s="258"/>
      <c r="DV216" s="257"/>
      <c r="DW216" s="258"/>
      <c r="DX216" s="257"/>
      <c r="DY216" s="258"/>
      <c r="DZ216" s="257"/>
      <c r="EA216" s="258"/>
      <c r="EB216" s="257"/>
      <c r="EC216" s="258"/>
      <c r="ED216" s="258" t="s">
        <v>196</v>
      </c>
      <c r="EE216" s="257"/>
      <c r="EF216" s="258"/>
      <c r="EG216" s="257"/>
      <c r="EH216" s="258"/>
      <c r="EI216" s="257"/>
      <c r="EJ216" s="258"/>
      <c r="EK216" s="257"/>
      <c r="EL216" s="258" t="s">
        <v>195</v>
      </c>
      <c r="EM216" s="257"/>
      <c r="EN216" s="258"/>
      <c r="EO216" s="257" t="s">
        <v>195</v>
      </c>
      <c r="EP216" s="257" t="s">
        <v>195</v>
      </c>
      <c r="EQ216" s="257" t="s">
        <v>195</v>
      </c>
      <c r="ER216" s="257" t="s">
        <v>195</v>
      </c>
      <c r="ES216" s="257"/>
      <c r="ET216" s="258" t="s">
        <v>195</v>
      </c>
      <c r="EU216" s="257"/>
      <c r="EV216" s="258"/>
      <c r="EW216" s="257"/>
      <c r="EX216" s="258"/>
      <c r="EY216" s="257"/>
      <c r="EZ216" s="258"/>
      <c r="FA216" s="257"/>
      <c r="FB216" s="258"/>
      <c r="FC216" s="257"/>
      <c r="FD216" s="258"/>
      <c r="FE216" s="257"/>
      <c r="FF216" s="258"/>
      <c r="FG216" s="257"/>
      <c r="FH216" s="258"/>
      <c r="FI216" s="257"/>
      <c r="FJ216" s="258"/>
      <c r="FK216" s="257"/>
      <c r="FL216" s="258"/>
      <c r="FM216" s="257"/>
      <c r="FN216" s="258"/>
      <c r="FO216" s="257"/>
      <c r="FP216" s="258"/>
      <c r="FQ216" s="257"/>
      <c r="FR216" s="258"/>
      <c r="FS216" s="257"/>
      <c r="FT216" s="258"/>
      <c r="FU216" s="257"/>
      <c r="FV216" s="258"/>
      <c r="FW216" s="257"/>
      <c r="FX216" s="258"/>
      <c r="FY216" s="257"/>
      <c r="FZ216" s="258"/>
      <c r="GA216" s="257"/>
      <c r="GB216" s="258"/>
      <c r="GC216" s="257"/>
      <c r="GD216" s="258"/>
      <c r="GE216" s="257"/>
      <c r="GF216" s="258"/>
      <c r="GG216" s="257"/>
      <c r="GH216" s="258"/>
      <c r="GI216" s="257"/>
      <c r="GJ216" s="258"/>
      <c r="GK216" s="257"/>
      <c r="GL216" s="258"/>
      <c r="GM216" s="257"/>
      <c r="GN216" s="257"/>
      <c r="GO216" s="257"/>
      <c r="GP216" s="258"/>
      <c r="GQ216" s="257"/>
      <c r="GR216" s="258"/>
      <c r="GS216" s="257"/>
      <c r="GT216" s="258"/>
      <c r="GU216" s="257"/>
      <c r="GV216" s="258"/>
      <c r="GW216" s="257"/>
      <c r="GX216" s="258"/>
      <c r="GY216" s="257"/>
      <c r="GZ216" s="258"/>
      <c r="HA216" s="257"/>
      <c r="HB216" s="258"/>
      <c r="HC216" s="257"/>
      <c r="HD216" s="258"/>
      <c r="HE216" s="257"/>
      <c r="HF216" s="258"/>
      <c r="HG216" s="257"/>
      <c r="HH216" s="258"/>
      <c r="HI216" s="257"/>
      <c r="HJ216" s="258"/>
      <c r="HK216" s="257"/>
      <c r="HL216" s="258"/>
      <c r="HM216" s="257"/>
      <c r="HN216" s="258"/>
      <c r="HO216" s="257"/>
      <c r="HP216" s="258"/>
      <c r="HQ216" s="257"/>
      <c r="HR216" s="258"/>
      <c r="HS216" s="257"/>
      <c r="HT216" s="258"/>
      <c r="HU216" s="257"/>
      <c r="HV216" s="258"/>
      <c r="HW216" s="257"/>
      <c r="HX216" s="258"/>
      <c r="HY216" s="257"/>
      <c r="HZ216" s="258" t="s">
        <v>195</v>
      </c>
      <c r="IA216" s="257"/>
      <c r="IB216" s="258"/>
      <c r="IE216" s="303">
        <f t="shared" si="12"/>
        <v>16</v>
      </c>
      <c r="IF216" s="303">
        <f t="shared" si="13"/>
        <v>9</v>
      </c>
      <c r="IG216" s="303">
        <f t="shared" si="14"/>
        <v>7</v>
      </c>
      <c r="IH216" s="303">
        <f t="shared" si="15"/>
        <v>0</v>
      </c>
    </row>
    <row r="217" spans="1:242" s="30" customFormat="1" x14ac:dyDescent="0.2">
      <c r="A217" s="143">
        <v>535</v>
      </c>
      <c r="B217" s="143" t="s">
        <v>2883</v>
      </c>
      <c r="C217" s="143"/>
      <c r="D217" s="143"/>
      <c r="E217" s="244"/>
      <c r="F217" s="259" t="s">
        <v>196</v>
      </c>
      <c r="G217" s="260" t="s">
        <v>196</v>
      </c>
      <c r="H217" s="259" t="s">
        <v>196</v>
      </c>
      <c r="I217" s="260" t="s">
        <v>196</v>
      </c>
      <c r="J217" s="259" t="s">
        <v>196</v>
      </c>
      <c r="K217" s="260" t="s">
        <v>196</v>
      </c>
      <c r="L217" s="259" t="s">
        <v>196</v>
      </c>
      <c r="M217" s="260" t="s">
        <v>196</v>
      </c>
      <c r="N217" s="257"/>
      <c r="O217" s="258"/>
      <c r="P217" s="257"/>
      <c r="Q217" s="258"/>
      <c r="R217" s="257"/>
      <c r="S217" s="258"/>
      <c r="T217" s="257"/>
      <c r="U217" s="258"/>
      <c r="V217" s="257"/>
      <c r="W217" s="258"/>
      <c r="X217" s="257"/>
      <c r="Y217" s="258"/>
      <c r="Z217" s="257"/>
      <c r="AA217" s="258"/>
      <c r="AB217" s="257"/>
      <c r="AC217" s="258"/>
      <c r="AD217" s="257"/>
      <c r="AE217" s="258"/>
      <c r="AF217" s="257"/>
      <c r="AG217" s="258"/>
      <c r="AH217" s="257"/>
      <c r="AI217" s="258"/>
      <c r="AJ217" s="257"/>
      <c r="AK217" s="258"/>
      <c r="AL217" s="257"/>
      <c r="AM217" s="258"/>
      <c r="AN217" s="257"/>
      <c r="AO217" s="258"/>
      <c r="AP217" s="257"/>
      <c r="AQ217" s="258"/>
      <c r="AR217" s="257"/>
      <c r="AS217" s="258"/>
      <c r="AT217" s="257"/>
      <c r="AU217" s="258"/>
      <c r="AV217" s="257"/>
      <c r="AW217" s="258"/>
      <c r="AX217" s="257"/>
      <c r="AY217" s="258"/>
      <c r="AZ217" s="257"/>
      <c r="BA217" s="258"/>
      <c r="BB217" s="257"/>
      <c r="BC217" s="258"/>
      <c r="BD217" s="257"/>
      <c r="BE217" s="258"/>
      <c r="BF217" s="257"/>
      <c r="BG217" s="258"/>
      <c r="BH217" s="257"/>
      <c r="BI217" s="258"/>
      <c r="BJ217" s="257"/>
      <c r="BK217" s="258"/>
      <c r="BL217" s="257"/>
      <c r="BM217" s="258"/>
      <c r="BN217" s="257"/>
      <c r="BO217" s="258"/>
      <c r="BP217" s="257"/>
      <c r="BQ217" s="258"/>
      <c r="BR217" s="257"/>
      <c r="BS217" s="258"/>
      <c r="BT217" s="257"/>
      <c r="BU217" s="258"/>
      <c r="BV217" s="257"/>
      <c r="BW217" s="258"/>
      <c r="BX217" s="257"/>
      <c r="BY217" s="258"/>
      <c r="BZ217" s="257"/>
      <c r="CA217" s="258"/>
      <c r="CB217" s="257"/>
      <c r="CC217" s="258"/>
      <c r="CD217" s="257"/>
      <c r="CE217" s="258"/>
      <c r="CF217" s="257"/>
      <c r="CG217" s="258"/>
      <c r="CH217" s="257"/>
      <c r="CI217" s="258"/>
      <c r="CJ217" s="257"/>
      <c r="CK217" s="258"/>
      <c r="CL217" s="257"/>
      <c r="CM217" s="258"/>
      <c r="CN217" s="257"/>
      <c r="CO217" s="258"/>
      <c r="CP217" s="257"/>
      <c r="CQ217" s="258"/>
      <c r="CR217" s="257"/>
      <c r="CS217" s="258"/>
      <c r="CT217" s="257"/>
      <c r="CU217" s="258"/>
      <c r="CV217" s="257"/>
      <c r="CW217" s="258"/>
      <c r="CX217" s="257"/>
      <c r="CY217" s="258"/>
      <c r="CZ217" s="257"/>
      <c r="DA217" s="258"/>
      <c r="DB217" s="257"/>
      <c r="DC217" s="258"/>
      <c r="DD217" s="257"/>
      <c r="DE217" s="258"/>
      <c r="DF217" s="257"/>
      <c r="DG217" s="258"/>
      <c r="DH217" s="257"/>
      <c r="DI217" s="258"/>
      <c r="DJ217" s="257"/>
      <c r="DK217" s="258"/>
      <c r="DL217" s="257"/>
      <c r="DM217" s="258"/>
      <c r="DN217" s="257"/>
      <c r="DO217" s="258"/>
      <c r="DP217" s="257"/>
      <c r="DQ217" s="258"/>
      <c r="DR217" s="257"/>
      <c r="DS217" s="258"/>
      <c r="DT217" s="257"/>
      <c r="DU217" s="258"/>
      <c r="DV217" s="257"/>
      <c r="DW217" s="258"/>
      <c r="DX217" s="257"/>
      <c r="DY217" s="258"/>
      <c r="DZ217" s="257"/>
      <c r="EA217" s="258"/>
      <c r="EB217" s="257"/>
      <c r="EC217" s="258"/>
      <c r="ED217" s="258" t="s">
        <v>196</v>
      </c>
      <c r="EE217" s="257"/>
      <c r="EF217" s="258"/>
      <c r="EG217" s="257"/>
      <c r="EH217" s="258"/>
      <c r="EI217" s="257"/>
      <c r="EJ217" s="258"/>
      <c r="EK217" s="257"/>
      <c r="EL217" s="258" t="s">
        <v>195</v>
      </c>
      <c r="EM217" s="257"/>
      <c r="EN217" s="258"/>
      <c r="EO217" s="257" t="s">
        <v>195</v>
      </c>
      <c r="EP217" s="257" t="s">
        <v>195</v>
      </c>
      <c r="EQ217" s="257" t="s">
        <v>195</v>
      </c>
      <c r="ER217" s="257" t="s">
        <v>195</v>
      </c>
      <c r="ES217" s="257"/>
      <c r="ET217" s="258" t="s">
        <v>195</v>
      </c>
      <c r="EU217" s="257"/>
      <c r="EV217" s="258"/>
      <c r="EW217" s="257"/>
      <c r="EX217" s="258"/>
      <c r="EY217" s="257"/>
      <c r="EZ217" s="258"/>
      <c r="FA217" s="257"/>
      <c r="FB217" s="258"/>
      <c r="FC217" s="257"/>
      <c r="FD217" s="258"/>
      <c r="FE217" s="257"/>
      <c r="FF217" s="258"/>
      <c r="FG217" s="257"/>
      <c r="FH217" s="258"/>
      <c r="FI217" s="257"/>
      <c r="FJ217" s="258"/>
      <c r="FK217" s="257"/>
      <c r="FL217" s="258"/>
      <c r="FM217" s="257"/>
      <c r="FN217" s="258"/>
      <c r="FO217" s="257"/>
      <c r="FP217" s="258"/>
      <c r="FQ217" s="257"/>
      <c r="FR217" s="258"/>
      <c r="FS217" s="257"/>
      <c r="FT217" s="258"/>
      <c r="FU217" s="257"/>
      <c r="FV217" s="258"/>
      <c r="FW217" s="257"/>
      <c r="FX217" s="258"/>
      <c r="FY217" s="257"/>
      <c r="FZ217" s="258"/>
      <c r="GA217" s="257"/>
      <c r="GB217" s="258"/>
      <c r="GC217" s="257"/>
      <c r="GD217" s="258"/>
      <c r="GE217" s="257"/>
      <c r="GF217" s="258"/>
      <c r="GG217" s="257"/>
      <c r="GH217" s="258"/>
      <c r="GI217" s="257"/>
      <c r="GJ217" s="258"/>
      <c r="GK217" s="257"/>
      <c r="GL217" s="258"/>
      <c r="GM217" s="257"/>
      <c r="GN217" s="257"/>
      <c r="GO217" s="257"/>
      <c r="GP217" s="258"/>
      <c r="GQ217" s="257"/>
      <c r="GR217" s="258"/>
      <c r="GS217" s="257"/>
      <c r="GT217" s="258"/>
      <c r="GU217" s="257"/>
      <c r="GV217" s="258"/>
      <c r="GW217" s="257"/>
      <c r="GX217" s="258"/>
      <c r="GY217" s="257"/>
      <c r="GZ217" s="258"/>
      <c r="HA217" s="257"/>
      <c r="HB217" s="258"/>
      <c r="HC217" s="257"/>
      <c r="HD217" s="258"/>
      <c r="HE217" s="257"/>
      <c r="HF217" s="258"/>
      <c r="HG217" s="257"/>
      <c r="HH217" s="258"/>
      <c r="HI217" s="257"/>
      <c r="HJ217" s="258"/>
      <c r="HK217" s="257"/>
      <c r="HL217" s="258"/>
      <c r="HM217" s="257"/>
      <c r="HN217" s="258"/>
      <c r="HO217" s="257"/>
      <c r="HP217" s="258"/>
      <c r="HQ217" s="257"/>
      <c r="HR217" s="258"/>
      <c r="HS217" s="257"/>
      <c r="HT217" s="258"/>
      <c r="HU217" s="257"/>
      <c r="HV217" s="258"/>
      <c r="HW217" s="257"/>
      <c r="HX217" s="258"/>
      <c r="HY217" s="257"/>
      <c r="HZ217" s="258" t="s">
        <v>195</v>
      </c>
      <c r="IA217" s="257"/>
      <c r="IB217" s="258"/>
      <c r="IE217" s="303">
        <f t="shared" si="12"/>
        <v>16</v>
      </c>
      <c r="IF217" s="303">
        <f t="shared" si="13"/>
        <v>9</v>
      </c>
      <c r="IG217" s="303">
        <f t="shared" si="14"/>
        <v>7</v>
      </c>
      <c r="IH217" s="303">
        <f t="shared" si="15"/>
        <v>0</v>
      </c>
    </row>
    <row r="218" spans="1:242" s="30" customFormat="1" x14ac:dyDescent="0.2">
      <c r="A218" s="143">
        <v>536</v>
      </c>
      <c r="B218" s="143" t="s">
        <v>2884</v>
      </c>
      <c r="C218" s="143"/>
      <c r="D218" s="143"/>
      <c r="E218" s="244"/>
      <c r="F218" s="259" t="s">
        <v>196</v>
      </c>
      <c r="G218" s="260" t="s">
        <v>196</v>
      </c>
      <c r="H218" s="259" t="s">
        <v>196</v>
      </c>
      <c r="I218" s="260" t="s">
        <v>196</v>
      </c>
      <c r="J218" s="259" t="s">
        <v>196</v>
      </c>
      <c r="K218" s="260" t="s">
        <v>196</v>
      </c>
      <c r="L218" s="259" t="s">
        <v>196</v>
      </c>
      <c r="M218" s="260" t="s">
        <v>196</v>
      </c>
      <c r="N218" s="257"/>
      <c r="O218" s="258"/>
      <c r="P218" s="257"/>
      <c r="Q218" s="258"/>
      <c r="R218" s="257"/>
      <c r="S218" s="258"/>
      <c r="T218" s="257"/>
      <c r="U218" s="258"/>
      <c r="V218" s="257"/>
      <c r="W218" s="258"/>
      <c r="X218" s="257"/>
      <c r="Y218" s="258"/>
      <c r="Z218" s="257"/>
      <c r="AA218" s="258"/>
      <c r="AB218" s="257"/>
      <c r="AC218" s="258"/>
      <c r="AD218" s="257"/>
      <c r="AE218" s="258"/>
      <c r="AF218" s="257"/>
      <c r="AG218" s="258"/>
      <c r="AH218" s="257"/>
      <c r="AI218" s="258"/>
      <c r="AJ218" s="257"/>
      <c r="AK218" s="258"/>
      <c r="AL218" s="257"/>
      <c r="AM218" s="258"/>
      <c r="AN218" s="257"/>
      <c r="AO218" s="258"/>
      <c r="AP218" s="257"/>
      <c r="AQ218" s="258"/>
      <c r="AR218" s="257"/>
      <c r="AS218" s="258"/>
      <c r="AT218" s="257"/>
      <c r="AU218" s="258"/>
      <c r="AV218" s="257"/>
      <c r="AW218" s="258"/>
      <c r="AX218" s="257"/>
      <c r="AY218" s="258"/>
      <c r="AZ218" s="257"/>
      <c r="BA218" s="258"/>
      <c r="BB218" s="257"/>
      <c r="BC218" s="258"/>
      <c r="BD218" s="257"/>
      <c r="BE218" s="258"/>
      <c r="BF218" s="257"/>
      <c r="BG218" s="258"/>
      <c r="BH218" s="257"/>
      <c r="BI218" s="258"/>
      <c r="BJ218" s="257"/>
      <c r="BK218" s="258"/>
      <c r="BL218" s="257"/>
      <c r="BM218" s="258"/>
      <c r="BN218" s="257"/>
      <c r="BO218" s="258"/>
      <c r="BP218" s="257"/>
      <c r="BQ218" s="258"/>
      <c r="BR218" s="257"/>
      <c r="BS218" s="258"/>
      <c r="BT218" s="257"/>
      <c r="BU218" s="258"/>
      <c r="BV218" s="257"/>
      <c r="BW218" s="258"/>
      <c r="BX218" s="257"/>
      <c r="BY218" s="258"/>
      <c r="BZ218" s="257"/>
      <c r="CA218" s="258"/>
      <c r="CB218" s="257"/>
      <c r="CC218" s="258"/>
      <c r="CD218" s="257"/>
      <c r="CE218" s="258"/>
      <c r="CF218" s="257"/>
      <c r="CG218" s="258"/>
      <c r="CH218" s="257"/>
      <c r="CI218" s="258"/>
      <c r="CJ218" s="257"/>
      <c r="CK218" s="258"/>
      <c r="CL218" s="257"/>
      <c r="CM218" s="258"/>
      <c r="CN218" s="257"/>
      <c r="CO218" s="258"/>
      <c r="CP218" s="257"/>
      <c r="CQ218" s="258"/>
      <c r="CR218" s="257"/>
      <c r="CS218" s="258"/>
      <c r="CT218" s="257"/>
      <c r="CU218" s="258"/>
      <c r="CV218" s="257"/>
      <c r="CW218" s="258"/>
      <c r="CX218" s="257"/>
      <c r="CY218" s="258"/>
      <c r="CZ218" s="257"/>
      <c r="DA218" s="258"/>
      <c r="DB218" s="257"/>
      <c r="DC218" s="258"/>
      <c r="DD218" s="257"/>
      <c r="DE218" s="258"/>
      <c r="DF218" s="257"/>
      <c r="DG218" s="258"/>
      <c r="DH218" s="257"/>
      <c r="DI218" s="258"/>
      <c r="DJ218" s="257"/>
      <c r="DK218" s="258"/>
      <c r="DL218" s="257"/>
      <c r="DM218" s="258"/>
      <c r="DN218" s="257"/>
      <c r="DO218" s="258"/>
      <c r="DP218" s="257"/>
      <c r="DQ218" s="258"/>
      <c r="DR218" s="257"/>
      <c r="DS218" s="258"/>
      <c r="DT218" s="257"/>
      <c r="DU218" s="258"/>
      <c r="DV218" s="257"/>
      <c r="DW218" s="258"/>
      <c r="DX218" s="257"/>
      <c r="DY218" s="258"/>
      <c r="DZ218" s="257"/>
      <c r="EA218" s="258"/>
      <c r="EB218" s="257"/>
      <c r="EC218" s="258"/>
      <c r="ED218" s="258" t="s">
        <v>196</v>
      </c>
      <c r="EE218" s="257"/>
      <c r="EF218" s="258"/>
      <c r="EG218" s="257"/>
      <c r="EH218" s="258"/>
      <c r="EI218" s="257"/>
      <c r="EJ218" s="258"/>
      <c r="EK218" s="257"/>
      <c r="EL218" s="258" t="s">
        <v>195</v>
      </c>
      <c r="EM218" s="257"/>
      <c r="EN218" s="258"/>
      <c r="EO218" s="257" t="s">
        <v>195</v>
      </c>
      <c r="EP218" s="257" t="s">
        <v>195</v>
      </c>
      <c r="EQ218" s="257" t="s">
        <v>195</v>
      </c>
      <c r="ER218" s="257" t="s">
        <v>195</v>
      </c>
      <c r="ES218" s="257"/>
      <c r="ET218" s="258" t="s">
        <v>195</v>
      </c>
      <c r="EU218" s="257"/>
      <c r="EV218" s="258"/>
      <c r="EW218" s="257"/>
      <c r="EX218" s="258"/>
      <c r="EY218" s="257"/>
      <c r="EZ218" s="258"/>
      <c r="FA218" s="257"/>
      <c r="FB218" s="258"/>
      <c r="FC218" s="257"/>
      <c r="FD218" s="258"/>
      <c r="FE218" s="257"/>
      <c r="FF218" s="258"/>
      <c r="FG218" s="257"/>
      <c r="FH218" s="258"/>
      <c r="FI218" s="257"/>
      <c r="FJ218" s="258"/>
      <c r="FK218" s="257"/>
      <c r="FL218" s="258"/>
      <c r="FM218" s="257"/>
      <c r="FN218" s="258"/>
      <c r="FO218" s="257"/>
      <c r="FP218" s="258"/>
      <c r="FQ218" s="257"/>
      <c r="FR218" s="258"/>
      <c r="FS218" s="257"/>
      <c r="FT218" s="258"/>
      <c r="FU218" s="257"/>
      <c r="FV218" s="258"/>
      <c r="FW218" s="257"/>
      <c r="FX218" s="258"/>
      <c r="FY218" s="257"/>
      <c r="FZ218" s="258"/>
      <c r="GA218" s="257"/>
      <c r="GB218" s="258"/>
      <c r="GC218" s="257"/>
      <c r="GD218" s="258"/>
      <c r="GE218" s="257"/>
      <c r="GF218" s="258"/>
      <c r="GG218" s="257"/>
      <c r="GH218" s="258"/>
      <c r="GI218" s="257"/>
      <c r="GJ218" s="258"/>
      <c r="GK218" s="257"/>
      <c r="GL218" s="258"/>
      <c r="GM218" s="257"/>
      <c r="GN218" s="257"/>
      <c r="GO218" s="257"/>
      <c r="GP218" s="258"/>
      <c r="GQ218" s="257"/>
      <c r="GR218" s="258"/>
      <c r="GS218" s="257"/>
      <c r="GT218" s="258"/>
      <c r="GU218" s="257"/>
      <c r="GV218" s="258"/>
      <c r="GW218" s="257"/>
      <c r="GX218" s="258"/>
      <c r="GY218" s="257"/>
      <c r="GZ218" s="258"/>
      <c r="HA218" s="257"/>
      <c r="HB218" s="258"/>
      <c r="HC218" s="257"/>
      <c r="HD218" s="258"/>
      <c r="HE218" s="257"/>
      <c r="HF218" s="258"/>
      <c r="HG218" s="257"/>
      <c r="HH218" s="258"/>
      <c r="HI218" s="257"/>
      <c r="HJ218" s="258"/>
      <c r="HK218" s="257"/>
      <c r="HL218" s="258"/>
      <c r="HM218" s="257"/>
      <c r="HN218" s="258"/>
      <c r="HO218" s="257"/>
      <c r="HP218" s="258"/>
      <c r="HQ218" s="257"/>
      <c r="HR218" s="258"/>
      <c r="HS218" s="257"/>
      <c r="HT218" s="258"/>
      <c r="HU218" s="257"/>
      <c r="HV218" s="258"/>
      <c r="HW218" s="257"/>
      <c r="HX218" s="258"/>
      <c r="HY218" s="257"/>
      <c r="HZ218" s="258" t="s">
        <v>195</v>
      </c>
      <c r="IA218" s="257"/>
      <c r="IB218" s="258"/>
      <c r="IE218" s="303">
        <f t="shared" si="12"/>
        <v>16</v>
      </c>
      <c r="IF218" s="303">
        <f t="shared" si="13"/>
        <v>9</v>
      </c>
      <c r="IG218" s="303">
        <f t="shared" si="14"/>
        <v>7</v>
      </c>
      <c r="IH218" s="303">
        <f t="shared" si="15"/>
        <v>0</v>
      </c>
    </row>
    <row r="219" spans="1:242" s="30" customFormat="1" x14ac:dyDescent="0.2">
      <c r="A219" s="143">
        <v>537</v>
      </c>
      <c r="B219" s="143" t="s">
        <v>2885</v>
      </c>
      <c r="C219" s="143"/>
      <c r="D219" s="143"/>
      <c r="E219" s="244"/>
      <c r="F219" s="259" t="s">
        <v>196</v>
      </c>
      <c r="G219" s="260" t="s">
        <v>196</v>
      </c>
      <c r="H219" s="259" t="s">
        <v>196</v>
      </c>
      <c r="I219" s="260" t="s">
        <v>196</v>
      </c>
      <c r="J219" s="259" t="s">
        <v>196</v>
      </c>
      <c r="K219" s="260" t="s">
        <v>196</v>
      </c>
      <c r="L219" s="259" t="s">
        <v>196</v>
      </c>
      <c r="M219" s="260" t="s">
        <v>196</v>
      </c>
      <c r="N219" s="257"/>
      <c r="O219" s="258"/>
      <c r="P219" s="257"/>
      <c r="Q219" s="258"/>
      <c r="R219" s="257"/>
      <c r="S219" s="258"/>
      <c r="T219" s="257"/>
      <c r="U219" s="258"/>
      <c r="V219" s="257"/>
      <c r="W219" s="258"/>
      <c r="X219" s="257"/>
      <c r="Y219" s="258"/>
      <c r="Z219" s="257"/>
      <c r="AA219" s="258"/>
      <c r="AB219" s="257"/>
      <c r="AC219" s="258"/>
      <c r="AD219" s="257"/>
      <c r="AE219" s="258"/>
      <c r="AF219" s="257"/>
      <c r="AG219" s="258"/>
      <c r="AH219" s="257"/>
      <c r="AI219" s="258"/>
      <c r="AJ219" s="257"/>
      <c r="AK219" s="258"/>
      <c r="AL219" s="257"/>
      <c r="AM219" s="258"/>
      <c r="AN219" s="257"/>
      <c r="AO219" s="258"/>
      <c r="AP219" s="257"/>
      <c r="AQ219" s="258"/>
      <c r="AR219" s="257"/>
      <c r="AS219" s="258"/>
      <c r="AT219" s="257"/>
      <c r="AU219" s="258"/>
      <c r="AV219" s="257"/>
      <c r="AW219" s="258"/>
      <c r="AX219" s="257"/>
      <c r="AY219" s="258"/>
      <c r="AZ219" s="257"/>
      <c r="BA219" s="258"/>
      <c r="BB219" s="257"/>
      <c r="BC219" s="258"/>
      <c r="BD219" s="257"/>
      <c r="BE219" s="258"/>
      <c r="BF219" s="257"/>
      <c r="BG219" s="258"/>
      <c r="BH219" s="257"/>
      <c r="BI219" s="258"/>
      <c r="BJ219" s="257"/>
      <c r="BK219" s="258"/>
      <c r="BL219" s="257"/>
      <c r="BM219" s="258"/>
      <c r="BN219" s="257"/>
      <c r="BO219" s="258"/>
      <c r="BP219" s="257"/>
      <c r="BQ219" s="258"/>
      <c r="BR219" s="257"/>
      <c r="BS219" s="258"/>
      <c r="BT219" s="257"/>
      <c r="BU219" s="258"/>
      <c r="BV219" s="257"/>
      <c r="BW219" s="258"/>
      <c r="BX219" s="257"/>
      <c r="BY219" s="258"/>
      <c r="BZ219" s="257"/>
      <c r="CA219" s="258"/>
      <c r="CB219" s="257"/>
      <c r="CC219" s="258"/>
      <c r="CD219" s="257"/>
      <c r="CE219" s="258"/>
      <c r="CF219" s="257"/>
      <c r="CG219" s="258"/>
      <c r="CH219" s="257"/>
      <c r="CI219" s="258"/>
      <c r="CJ219" s="257"/>
      <c r="CK219" s="258"/>
      <c r="CL219" s="257"/>
      <c r="CM219" s="258"/>
      <c r="CN219" s="257"/>
      <c r="CO219" s="258"/>
      <c r="CP219" s="257"/>
      <c r="CQ219" s="258"/>
      <c r="CR219" s="257"/>
      <c r="CS219" s="258"/>
      <c r="CT219" s="257"/>
      <c r="CU219" s="258"/>
      <c r="CV219" s="257"/>
      <c r="CW219" s="258"/>
      <c r="CX219" s="257"/>
      <c r="CY219" s="258"/>
      <c r="CZ219" s="257"/>
      <c r="DA219" s="258"/>
      <c r="DB219" s="257"/>
      <c r="DC219" s="258"/>
      <c r="DD219" s="257"/>
      <c r="DE219" s="258"/>
      <c r="DF219" s="257"/>
      <c r="DG219" s="258"/>
      <c r="DH219" s="257"/>
      <c r="DI219" s="258"/>
      <c r="DJ219" s="257"/>
      <c r="DK219" s="258"/>
      <c r="DL219" s="257"/>
      <c r="DM219" s="258"/>
      <c r="DN219" s="257"/>
      <c r="DO219" s="258"/>
      <c r="DP219" s="257"/>
      <c r="DQ219" s="258"/>
      <c r="DR219" s="257"/>
      <c r="DS219" s="258"/>
      <c r="DT219" s="257"/>
      <c r="DU219" s="258"/>
      <c r="DV219" s="257"/>
      <c r="DW219" s="258"/>
      <c r="DX219" s="257"/>
      <c r="DY219" s="258"/>
      <c r="DZ219" s="257"/>
      <c r="EA219" s="258"/>
      <c r="EB219" s="257"/>
      <c r="EC219" s="258"/>
      <c r="ED219" s="258" t="s">
        <v>196</v>
      </c>
      <c r="EE219" s="257"/>
      <c r="EF219" s="258"/>
      <c r="EG219" s="257"/>
      <c r="EH219" s="258"/>
      <c r="EI219" s="257"/>
      <c r="EJ219" s="258"/>
      <c r="EK219" s="257"/>
      <c r="EL219" s="258" t="s">
        <v>195</v>
      </c>
      <c r="EM219" s="257"/>
      <c r="EN219" s="258"/>
      <c r="EO219" s="257" t="s">
        <v>195</v>
      </c>
      <c r="EP219" s="257" t="s">
        <v>195</v>
      </c>
      <c r="EQ219" s="257" t="s">
        <v>195</v>
      </c>
      <c r="ER219" s="257" t="s">
        <v>195</v>
      </c>
      <c r="ES219" s="257"/>
      <c r="ET219" s="258" t="s">
        <v>195</v>
      </c>
      <c r="EU219" s="257"/>
      <c r="EV219" s="258"/>
      <c r="EW219" s="257"/>
      <c r="EX219" s="258"/>
      <c r="EY219" s="257"/>
      <c r="EZ219" s="258"/>
      <c r="FA219" s="257"/>
      <c r="FB219" s="258"/>
      <c r="FC219" s="257"/>
      <c r="FD219" s="258"/>
      <c r="FE219" s="257"/>
      <c r="FF219" s="258"/>
      <c r="FG219" s="257"/>
      <c r="FH219" s="258"/>
      <c r="FI219" s="257"/>
      <c r="FJ219" s="258"/>
      <c r="FK219" s="257"/>
      <c r="FL219" s="258"/>
      <c r="FM219" s="257"/>
      <c r="FN219" s="258"/>
      <c r="FO219" s="257"/>
      <c r="FP219" s="258"/>
      <c r="FQ219" s="257"/>
      <c r="FR219" s="258"/>
      <c r="FS219" s="257"/>
      <c r="FT219" s="258"/>
      <c r="FU219" s="257"/>
      <c r="FV219" s="258"/>
      <c r="FW219" s="257"/>
      <c r="FX219" s="258"/>
      <c r="FY219" s="257"/>
      <c r="FZ219" s="258"/>
      <c r="GA219" s="257"/>
      <c r="GB219" s="258"/>
      <c r="GC219" s="257"/>
      <c r="GD219" s="258"/>
      <c r="GE219" s="257"/>
      <c r="GF219" s="258"/>
      <c r="GG219" s="257"/>
      <c r="GH219" s="258"/>
      <c r="GI219" s="257"/>
      <c r="GJ219" s="258"/>
      <c r="GK219" s="257"/>
      <c r="GL219" s="258"/>
      <c r="GM219" s="257"/>
      <c r="GN219" s="257"/>
      <c r="GO219" s="257"/>
      <c r="GP219" s="258"/>
      <c r="GQ219" s="257"/>
      <c r="GR219" s="258"/>
      <c r="GS219" s="257"/>
      <c r="GT219" s="258"/>
      <c r="GU219" s="257"/>
      <c r="GV219" s="258"/>
      <c r="GW219" s="257"/>
      <c r="GX219" s="258"/>
      <c r="GY219" s="257"/>
      <c r="GZ219" s="258"/>
      <c r="HA219" s="257"/>
      <c r="HB219" s="258"/>
      <c r="HC219" s="257"/>
      <c r="HD219" s="258"/>
      <c r="HE219" s="257"/>
      <c r="HF219" s="258"/>
      <c r="HG219" s="257"/>
      <c r="HH219" s="258"/>
      <c r="HI219" s="257"/>
      <c r="HJ219" s="258"/>
      <c r="HK219" s="257"/>
      <c r="HL219" s="258"/>
      <c r="HM219" s="257"/>
      <c r="HN219" s="258"/>
      <c r="HO219" s="257"/>
      <c r="HP219" s="258"/>
      <c r="HQ219" s="257"/>
      <c r="HR219" s="258"/>
      <c r="HS219" s="257"/>
      <c r="HT219" s="258"/>
      <c r="HU219" s="257"/>
      <c r="HV219" s="258"/>
      <c r="HW219" s="257"/>
      <c r="HX219" s="258"/>
      <c r="HY219" s="257"/>
      <c r="HZ219" s="258" t="s">
        <v>195</v>
      </c>
      <c r="IA219" s="257"/>
      <c r="IB219" s="258"/>
      <c r="IE219" s="303">
        <f t="shared" si="12"/>
        <v>16</v>
      </c>
      <c r="IF219" s="303">
        <f t="shared" si="13"/>
        <v>9</v>
      </c>
      <c r="IG219" s="303">
        <f t="shared" si="14"/>
        <v>7</v>
      </c>
      <c r="IH219" s="303">
        <f t="shared" si="15"/>
        <v>0</v>
      </c>
    </row>
    <row r="220" spans="1:242" s="30" customFormat="1" x14ac:dyDescent="0.2">
      <c r="A220" s="143">
        <v>538</v>
      </c>
      <c r="B220" s="143" t="s">
        <v>2886</v>
      </c>
      <c r="C220" s="143"/>
      <c r="D220" s="143"/>
      <c r="E220" s="244"/>
      <c r="F220" s="259" t="s">
        <v>196</v>
      </c>
      <c r="G220" s="260" t="s">
        <v>196</v>
      </c>
      <c r="H220" s="259" t="s">
        <v>196</v>
      </c>
      <c r="I220" s="260" t="s">
        <v>196</v>
      </c>
      <c r="J220" s="259" t="s">
        <v>196</v>
      </c>
      <c r="K220" s="260" t="s">
        <v>196</v>
      </c>
      <c r="L220" s="259" t="s">
        <v>196</v>
      </c>
      <c r="M220" s="260" t="s">
        <v>196</v>
      </c>
      <c r="N220" s="257"/>
      <c r="O220" s="258"/>
      <c r="P220" s="257"/>
      <c r="Q220" s="258"/>
      <c r="R220" s="257"/>
      <c r="S220" s="258"/>
      <c r="T220" s="257"/>
      <c r="U220" s="258"/>
      <c r="V220" s="257"/>
      <c r="W220" s="258"/>
      <c r="X220" s="257"/>
      <c r="Y220" s="258"/>
      <c r="Z220" s="257"/>
      <c r="AA220" s="258"/>
      <c r="AB220" s="257"/>
      <c r="AC220" s="258"/>
      <c r="AD220" s="257"/>
      <c r="AE220" s="258"/>
      <c r="AF220" s="257"/>
      <c r="AG220" s="258"/>
      <c r="AH220" s="257"/>
      <c r="AI220" s="258"/>
      <c r="AJ220" s="257"/>
      <c r="AK220" s="258"/>
      <c r="AL220" s="257"/>
      <c r="AM220" s="258"/>
      <c r="AN220" s="257"/>
      <c r="AO220" s="258"/>
      <c r="AP220" s="257"/>
      <c r="AQ220" s="258"/>
      <c r="AR220" s="257"/>
      <c r="AS220" s="258"/>
      <c r="AT220" s="257"/>
      <c r="AU220" s="258"/>
      <c r="AV220" s="257"/>
      <c r="AW220" s="258"/>
      <c r="AX220" s="257"/>
      <c r="AY220" s="258"/>
      <c r="AZ220" s="257"/>
      <c r="BA220" s="258"/>
      <c r="BB220" s="257"/>
      <c r="BC220" s="258"/>
      <c r="BD220" s="257"/>
      <c r="BE220" s="258"/>
      <c r="BF220" s="257"/>
      <c r="BG220" s="258"/>
      <c r="BH220" s="257"/>
      <c r="BI220" s="258"/>
      <c r="BJ220" s="257"/>
      <c r="BK220" s="258"/>
      <c r="BL220" s="257"/>
      <c r="BM220" s="258"/>
      <c r="BN220" s="257"/>
      <c r="BO220" s="258"/>
      <c r="BP220" s="257"/>
      <c r="BQ220" s="258"/>
      <c r="BR220" s="257"/>
      <c r="BS220" s="258"/>
      <c r="BT220" s="257"/>
      <c r="BU220" s="258"/>
      <c r="BV220" s="257"/>
      <c r="BW220" s="258"/>
      <c r="BX220" s="257"/>
      <c r="BY220" s="258"/>
      <c r="BZ220" s="257"/>
      <c r="CA220" s="258"/>
      <c r="CB220" s="257"/>
      <c r="CC220" s="258"/>
      <c r="CD220" s="257"/>
      <c r="CE220" s="258"/>
      <c r="CF220" s="257"/>
      <c r="CG220" s="258"/>
      <c r="CH220" s="257"/>
      <c r="CI220" s="258"/>
      <c r="CJ220" s="257"/>
      <c r="CK220" s="258"/>
      <c r="CL220" s="257"/>
      <c r="CM220" s="258"/>
      <c r="CN220" s="257"/>
      <c r="CO220" s="258"/>
      <c r="CP220" s="257"/>
      <c r="CQ220" s="258"/>
      <c r="CR220" s="257"/>
      <c r="CS220" s="258"/>
      <c r="CT220" s="257"/>
      <c r="CU220" s="258"/>
      <c r="CV220" s="257"/>
      <c r="CW220" s="258"/>
      <c r="CX220" s="257"/>
      <c r="CY220" s="258"/>
      <c r="CZ220" s="257"/>
      <c r="DA220" s="258"/>
      <c r="DB220" s="257"/>
      <c r="DC220" s="258"/>
      <c r="DD220" s="257"/>
      <c r="DE220" s="258"/>
      <c r="DF220" s="257"/>
      <c r="DG220" s="258"/>
      <c r="DH220" s="257"/>
      <c r="DI220" s="258"/>
      <c r="DJ220" s="257"/>
      <c r="DK220" s="258"/>
      <c r="DL220" s="257"/>
      <c r="DM220" s="258"/>
      <c r="DN220" s="257"/>
      <c r="DO220" s="258"/>
      <c r="DP220" s="257"/>
      <c r="DQ220" s="258"/>
      <c r="DR220" s="257"/>
      <c r="DS220" s="258"/>
      <c r="DT220" s="257"/>
      <c r="DU220" s="258"/>
      <c r="DV220" s="257"/>
      <c r="DW220" s="258"/>
      <c r="DX220" s="257"/>
      <c r="DY220" s="258"/>
      <c r="DZ220" s="257"/>
      <c r="EA220" s="258"/>
      <c r="EB220" s="257"/>
      <c r="EC220" s="258"/>
      <c r="ED220" s="258" t="s">
        <v>196</v>
      </c>
      <c r="EE220" s="257"/>
      <c r="EF220" s="258"/>
      <c r="EG220" s="257"/>
      <c r="EH220" s="258"/>
      <c r="EI220" s="257"/>
      <c r="EJ220" s="258"/>
      <c r="EK220" s="257"/>
      <c r="EL220" s="258" t="s">
        <v>195</v>
      </c>
      <c r="EM220" s="257"/>
      <c r="EN220" s="258"/>
      <c r="EO220" s="257" t="s">
        <v>195</v>
      </c>
      <c r="EP220" s="257" t="s">
        <v>195</v>
      </c>
      <c r="EQ220" s="257" t="s">
        <v>195</v>
      </c>
      <c r="ER220" s="257" t="s">
        <v>195</v>
      </c>
      <c r="ES220" s="257"/>
      <c r="ET220" s="258" t="s">
        <v>195</v>
      </c>
      <c r="EU220" s="257"/>
      <c r="EV220" s="258"/>
      <c r="EW220" s="257"/>
      <c r="EX220" s="258"/>
      <c r="EY220" s="257"/>
      <c r="EZ220" s="258"/>
      <c r="FA220" s="257"/>
      <c r="FB220" s="258"/>
      <c r="FC220" s="257"/>
      <c r="FD220" s="258"/>
      <c r="FE220" s="257"/>
      <c r="FF220" s="258"/>
      <c r="FG220" s="257"/>
      <c r="FH220" s="258"/>
      <c r="FI220" s="257"/>
      <c r="FJ220" s="258"/>
      <c r="FK220" s="257"/>
      <c r="FL220" s="258"/>
      <c r="FM220" s="257"/>
      <c r="FN220" s="258"/>
      <c r="FO220" s="257"/>
      <c r="FP220" s="258"/>
      <c r="FQ220" s="257"/>
      <c r="FR220" s="258"/>
      <c r="FS220" s="257"/>
      <c r="FT220" s="258"/>
      <c r="FU220" s="257"/>
      <c r="FV220" s="258"/>
      <c r="FW220" s="257"/>
      <c r="FX220" s="258"/>
      <c r="FY220" s="257"/>
      <c r="FZ220" s="258"/>
      <c r="GA220" s="257"/>
      <c r="GB220" s="258"/>
      <c r="GC220" s="257"/>
      <c r="GD220" s="258"/>
      <c r="GE220" s="257"/>
      <c r="GF220" s="258"/>
      <c r="GG220" s="257"/>
      <c r="GH220" s="258"/>
      <c r="GI220" s="257"/>
      <c r="GJ220" s="258"/>
      <c r="GK220" s="257"/>
      <c r="GL220" s="258"/>
      <c r="GM220" s="257"/>
      <c r="GN220" s="257"/>
      <c r="GO220" s="257"/>
      <c r="GP220" s="258"/>
      <c r="GQ220" s="257"/>
      <c r="GR220" s="258"/>
      <c r="GS220" s="257"/>
      <c r="GT220" s="258"/>
      <c r="GU220" s="257"/>
      <c r="GV220" s="258"/>
      <c r="GW220" s="257"/>
      <c r="GX220" s="258"/>
      <c r="GY220" s="257"/>
      <c r="GZ220" s="258"/>
      <c r="HA220" s="257"/>
      <c r="HB220" s="258"/>
      <c r="HC220" s="257"/>
      <c r="HD220" s="258"/>
      <c r="HE220" s="257"/>
      <c r="HF220" s="258"/>
      <c r="HG220" s="257"/>
      <c r="HH220" s="258"/>
      <c r="HI220" s="257"/>
      <c r="HJ220" s="258"/>
      <c r="HK220" s="257"/>
      <c r="HL220" s="258"/>
      <c r="HM220" s="257"/>
      <c r="HN220" s="258"/>
      <c r="HO220" s="257"/>
      <c r="HP220" s="258"/>
      <c r="HQ220" s="257"/>
      <c r="HR220" s="258"/>
      <c r="HS220" s="257"/>
      <c r="HT220" s="258"/>
      <c r="HU220" s="257"/>
      <c r="HV220" s="258"/>
      <c r="HW220" s="257"/>
      <c r="HX220" s="258"/>
      <c r="HY220" s="257"/>
      <c r="HZ220" s="258" t="s">
        <v>195</v>
      </c>
      <c r="IA220" s="257"/>
      <c r="IB220" s="258"/>
      <c r="IE220" s="303">
        <f t="shared" si="12"/>
        <v>16</v>
      </c>
      <c r="IF220" s="303">
        <f t="shared" si="13"/>
        <v>9</v>
      </c>
      <c r="IG220" s="303">
        <f t="shared" si="14"/>
        <v>7</v>
      </c>
      <c r="IH220" s="303">
        <f t="shared" si="15"/>
        <v>0</v>
      </c>
    </row>
    <row r="221" spans="1:242" s="30" customFormat="1" x14ac:dyDescent="0.2">
      <c r="A221" s="143">
        <v>539</v>
      </c>
      <c r="B221" s="143" t="s">
        <v>2887</v>
      </c>
      <c r="C221" s="143"/>
      <c r="D221" s="143"/>
      <c r="E221" s="244"/>
      <c r="F221" s="259" t="s">
        <v>196</v>
      </c>
      <c r="G221" s="260" t="s">
        <v>196</v>
      </c>
      <c r="H221" s="259" t="s">
        <v>196</v>
      </c>
      <c r="I221" s="260" t="s">
        <v>196</v>
      </c>
      <c r="J221" s="259" t="s">
        <v>196</v>
      </c>
      <c r="K221" s="260" t="s">
        <v>196</v>
      </c>
      <c r="L221" s="259" t="s">
        <v>196</v>
      </c>
      <c r="M221" s="260" t="s">
        <v>196</v>
      </c>
      <c r="N221" s="257"/>
      <c r="O221" s="258"/>
      <c r="P221" s="257"/>
      <c r="Q221" s="258"/>
      <c r="R221" s="257"/>
      <c r="S221" s="258"/>
      <c r="T221" s="257"/>
      <c r="U221" s="258"/>
      <c r="V221" s="257"/>
      <c r="W221" s="258"/>
      <c r="X221" s="257"/>
      <c r="Y221" s="258"/>
      <c r="Z221" s="257"/>
      <c r="AA221" s="258"/>
      <c r="AB221" s="257"/>
      <c r="AC221" s="258"/>
      <c r="AD221" s="257"/>
      <c r="AE221" s="258"/>
      <c r="AF221" s="257"/>
      <c r="AG221" s="258"/>
      <c r="AH221" s="257"/>
      <c r="AI221" s="258"/>
      <c r="AJ221" s="257"/>
      <c r="AK221" s="258"/>
      <c r="AL221" s="257"/>
      <c r="AM221" s="258"/>
      <c r="AN221" s="257"/>
      <c r="AO221" s="258"/>
      <c r="AP221" s="257"/>
      <c r="AQ221" s="258"/>
      <c r="AR221" s="257"/>
      <c r="AS221" s="258"/>
      <c r="AT221" s="257"/>
      <c r="AU221" s="258"/>
      <c r="AV221" s="257"/>
      <c r="AW221" s="258"/>
      <c r="AX221" s="257"/>
      <c r="AY221" s="258"/>
      <c r="AZ221" s="257"/>
      <c r="BA221" s="258"/>
      <c r="BB221" s="257"/>
      <c r="BC221" s="258"/>
      <c r="BD221" s="257"/>
      <c r="BE221" s="258"/>
      <c r="BF221" s="257"/>
      <c r="BG221" s="258"/>
      <c r="BH221" s="257"/>
      <c r="BI221" s="258"/>
      <c r="BJ221" s="257"/>
      <c r="BK221" s="258"/>
      <c r="BL221" s="257"/>
      <c r="BM221" s="258"/>
      <c r="BN221" s="257"/>
      <c r="BO221" s="258"/>
      <c r="BP221" s="257"/>
      <c r="BQ221" s="258"/>
      <c r="BR221" s="257"/>
      <c r="BS221" s="258"/>
      <c r="BT221" s="257"/>
      <c r="BU221" s="258"/>
      <c r="BV221" s="257"/>
      <c r="BW221" s="258"/>
      <c r="BX221" s="257"/>
      <c r="BY221" s="258"/>
      <c r="BZ221" s="257"/>
      <c r="CA221" s="258"/>
      <c r="CB221" s="257"/>
      <c r="CC221" s="258"/>
      <c r="CD221" s="257"/>
      <c r="CE221" s="258"/>
      <c r="CF221" s="257"/>
      <c r="CG221" s="258"/>
      <c r="CH221" s="257"/>
      <c r="CI221" s="258"/>
      <c r="CJ221" s="257"/>
      <c r="CK221" s="258"/>
      <c r="CL221" s="257"/>
      <c r="CM221" s="258"/>
      <c r="CN221" s="257"/>
      <c r="CO221" s="258"/>
      <c r="CP221" s="257"/>
      <c r="CQ221" s="258"/>
      <c r="CR221" s="257"/>
      <c r="CS221" s="258"/>
      <c r="CT221" s="257"/>
      <c r="CU221" s="258"/>
      <c r="CV221" s="257"/>
      <c r="CW221" s="258"/>
      <c r="CX221" s="257"/>
      <c r="CY221" s="258"/>
      <c r="CZ221" s="257"/>
      <c r="DA221" s="258"/>
      <c r="DB221" s="257"/>
      <c r="DC221" s="258"/>
      <c r="DD221" s="257"/>
      <c r="DE221" s="258"/>
      <c r="DF221" s="257"/>
      <c r="DG221" s="258"/>
      <c r="DH221" s="257"/>
      <c r="DI221" s="258"/>
      <c r="DJ221" s="257"/>
      <c r="DK221" s="258"/>
      <c r="DL221" s="257"/>
      <c r="DM221" s="258"/>
      <c r="DN221" s="257"/>
      <c r="DO221" s="258"/>
      <c r="DP221" s="257"/>
      <c r="DQ221" s="258"/>
      <c r="DR221" s="257"/>
      <c r="DS221" s="258"/>
      <c r="DT221" s="257"/>
      <c r="DU221" s="258"/>
      <c r="DV221" s="257"/>
      <c r="DW221" s="258"/>
      <c r="DX221" s="257"/>
      <c r="DY221" s="258"/>
      <c r="DZ221" s="257"/>
      <c r="EA221" s="258"/>
      <c r="EB221" s="257"/>
      <c r="EC221" s="258"/>
      <c r="ED221" s="258" t="s">
        <v>196</v>
      </c>
      <c r="EE221" s="257"/>
      <c r="EF221" s="258"/>
      <c r="EG221" s="257"/>
      <c r="EH221" s="258"/>
      <c r="EI221" s="257"/>
      <c r="EJ221" s="258"/>
      <c r="EK221" s="257"/>
      <c r="EL221" s="258" t="s">
        <v>195</v>
      </c>
      <c r="EM221" s="257"/>
      <c r="EN221" s="258"/>
      <c r="EO221" s="257" t="s">
        <v>195</v>
      </c>
      <c r="EP221" s="257" t="s">
        <v>195</v>
      </c>
      <c r="EQ221" s="257" t="s">
        <v>195</v>
      </c>
      <c r="ER221" s="257" t="s">
        <v>195</v>
      </c>
      <c r="ES221" s="257"/>
      <c r="ET221" s="258" t="s">
        <v>195</v>
      </c>
      <c r="EU221" s="257"/>
      <c r="EV221" s="258"/>
      <c r="EW221" s="257"/>
      <c r="EX221" s="258"/>
      <c r="EY221" s="257"/>
      <c r="EZ221" s="258"/>
      <c r="FA221" s="257"/>
      <c r="FB221" s="258"/>
      <c r="FC221" s="257"/>
      <c r="FD221" s="258"/>
      <c r="FE221" s="257"/>
      <c r="FF221" s="258"/>
      <c r="FG221" s="257"/>
      <c r="FH221" s="258"/>
      <c r="FI221" s="257"/>
      <c r="FJ221" s="258"/>
      <c r="FK221" s="257"/>
      <c r="FL221" s="258"/>
      <c r="FM221" s="257"/>
      <c r="FN221" s="258"/>
      <c r="FO221" s="257"/>
      <c r="FP221" s="258"/>
      <c r="FQ221" s="257"/>
      <c r="FR221" s="258"/>
      <c r="FS221" s="257"/>
      <c r="FT221" s="258"/>
      <c r="FU221" s="257"/>
      <c r="FV221" s="258"/>
      <c r="FW221" s="257"/>
      <c r="FX221" s="258"/>
      <c r="FY221" s="257"/>
      <c r="FZ221" s="258"/>
      <c r="GA221" s="257"/>
      <c r="GB221" s="258"/>
      <c r="GC221" s="257"/>
      <c r="GD221" s="258"/>
      <c r="GE221" s="257"/>
      <c r="GF221" s="258"/>
      <c r="GG221" s="257"/>
      <c r="GH221" s="258"/>
      <c r="GI221" s="257"/>
      <c r="GJ221" s="258"/>
      <c r="GK221" s="257"/>
      <c r="GL221" s="258"/>
      <c r="GM221" s="257"/>
      <c r="GN221" s="257"/>
      <c r="GO221" s="257"/>
      <c r="GP221" s="258"/>
      <c r="GQ221" s="257"/>
      <c r="GR221" s="258"/>
      <c r="GS221" s="257"/>
      <c r="GT221" s="258"/>
      <c r="GU221" s="257"/>
      <c r="GV221" s="258"/>
      <c r="GW221" s="257"/>
      <c r="GX221" s="258"/>
      <c r="GY221" s="257"/>
      <c r="GZ221" s="258"/>
      <c r="HA221" s="257"/>
      <c r="HB221" s="258"/>
      <c r="HC221" s="257"/>
      <c r="HD221" s="258"/>
      <c r="HE221" s="257"/>
      <c r="HF221" s="258"/>
      <c r="HG221" s="257"/>
      <c r="HH221" s="258"/>
      <c r="HI221" s="257"/>
      <c r="HJ221" s="258"/>
      <c r="HK221" s="257"/>
      <c r="HL221" s="258"/>
      <c r="HM221" s="257"/>
      <c r="HN221" s="258"/>
      <c r="HO221" s="257"/>
      <c r="HP221" s="258"/>
      <c r="HQ221" s="257"/>
      <c r="HR221" s="258"/>
      <c r="HS221" s="257"/>
      <c r="HT221" s="258"/>
      <c r="HU221" s="257"/>
      <c r="HV221" s="258"/>
      <c r="HW221" s="257"/>
      <c r="HX221" s="258"/>
      <c r="HY221" s="257"/>
      <c r="HZ221" s="258" t="s">
        <v>195</v>
      </c>
      <c r="IA221" s="257"/>
      <c r="IB221" s="258"/>
      <c r="IE221" s="303">
        <f t="shared" si="12"/>
        <v>16</v>
      </c>
      <c r="IF221" s="303">
        <f t="shared" si="13"/>
        <v>9</v>
      </c>
      <c r="IG221" s="303">
        <f t="shared" si="14"/>
        <v>7</v>
      </c>
      <c r="IH221" s="303">
        <f t="shared" si="15"/>
        <v>0</v>
      </c>
    </row>
    <row r="222" spans="1:242" s="30" customFormat="1" x14ac:dyDescent="0.2">
      <c r="A222" s="143">
        <v>540</v>
      </c>
      <c r="B222" s="143" t="s">
        <v>2888</v>
      </c>
      <c r="C222" s="143"/>
      <c r="D222" s="143"/>
      <c r="E222" s="244"/>
      <c r="F222" s="259" t="s">
        <v>196</v>
      </c>
      <c r="G222" s="260" t="s">
        <v>196</v>
      </c>
      <c r="H222" s="259" t="s">
        <v>196</v>
      </c>
      <c r="I222" s="260" t="s">
        <v>196</v>
      </c>
      <c r="J222" s="259" t="s">
        <v>196</v>
      </c>
      <c r="K222" s="260" t="s">
        <v>196</v>
      </c>
      <c r="L222" s="259" t="s">
        <v>196</v>
      </c>
      <c r="M222" s="260" t="s">
        <v>196</v>
      </c>
      <c r="N222" s="257"/>
      <c r="O222" s="258"/>
      <c r="P222" s="257"/>
      <c r="Q222" s="258"/>
      <c r="R222" s="257"/>
      <c r="S222" s="258"/>
      <c r="T222" s="257"/>
      <c r="U222" s="258"/>
      <c r="V222" s="257"/>
      <c r="W222" s="258"/>
      <c r="X222" s="257"/>
      <c r="Y222" s="258"/>
      <c r="Z222" s="257"/>
      <c r="AA222" s="258"/>
      <c r="AB222" s="257"/>
      <c r="AC222" s="258"/>
      <c r="AD222" s="257"/>
      <c r="AE222" s="258"/>
      <c r="AF222" s="257"/>
      <c r="AG222" s="258"/>
      <c r="AH222" s="257"/>
      <c r="AI222" s="258"/>
      <c r="AJ222" s="257"/>
      <c r="AK222" s="258"/>
      <c r="AL222" s="257"/>
      <c r="AM222" s="258"/>
      <c r="AN222" s="257"/>
      <c r="AO222" s="258"/>
      <c r="AP222" s="257"/>
      <c r="AQ222" s="258"/>
      <c r="AR222" s="257"/>
      <c r="AS222" s="258"/>
      <c r="AT222" s="257"/>
      <c r="AU222" s="258"/>
      <c r="AV222" s="257"/>
      <c r="AW222" s="258"/>
      <c r="AX222" s="257"/>
      <c r="AY222" s="258"/>
      <c r="AZ222" s="257"/>
      <c r="BA222" s="258"/>
      <c r="BB222" s="257"/>
      <c r="BC222" s="258"/>
      <c r="BD222" s="257"/>
      <c r="BE222" s="258"/>
      <c r="BF222" s="257"/>
      <c r="BG222" s="258"/>
      <c r="BH222" s="257"/>
      <c r="BI222" s="258"/>
      <c r="BJ222" s="257"/>
      <c r="BK222" s="258"/>
      <c r="BL222" s="257"/>
      <c r="BM222" s="258"/>
      <c r="BN222" s="257"/>
      <c r="BO222" s="258"/>
      <c r="BP222" s="257"/>
      <c r="BQ222" s="258"/>
      <c r="BR222" s="257"/>
      <c r="BS222" s="258"/>
      <c r="BT222" s="257"/>
      <c r="BU222" s="258"/>
      <c r="BV222" s="257"/>
      <c r="BW222" s="258"/>
      <c r="BX222" s="257"/>
      <c r="BY222" s="258"/>
      <c r="BZ222" s="257"/>
      <c r="CA222" s="258"/>
      <c r="CB222" s="257"/>
      <c r="CC222" s="258"/>
      <c r="CD222" s="257"/>
      <c r="CE222" s="258"/>
      <c r="CF222" s="257"/>
      <c r="CG222" s="258"/>
      <c r="CH222" s="257"/>
      <c r="CI222" s="258"/>
      <c r="CJ222" s="257"/>
      <c r="CK222" s="258"/>
      <c r="CL222" s="257"/>
      <c r="CM222" s="258"/>
      <c r="CN222" s="257"/>
      <c r="CO222" s="258"/>
      <c r="CP222" s="257"/>
      <c r="CQ222" s="258"/>
      <c r="CR222" s="257"/>
      <c r="CS222" s="258"/>
      <c r="CT222" s="257"/>
      <c r="CU222" s="258"/>
      <c r="CV222" s="257"/>
      <c r="CW222" s="258"/>
      <c r="CX222" s="257"/>
      <c r="CY222" s="258"/>
      <c r="CZ222" s="257"/>
      <c r="DA222" s="258"/>
      <c r="DB222" s="257"/>
      <c r="DC222" s="258"/>
      <c r="DD222" s="257"/>
      <c r="DE222" s="258"/>
      <c r="DF222" s="257"/>
      <c r="DG222" s="258"/>
      <c r="DH222" s="257"/>
      <c r="DI222" s="258"/>
      <c r="DJ222" s="257"/>
      <c r="DK222" s="258"/>
      <c r="DL222" s="257"/>
      <c r="DM222" s="258"/>
      <c r="DN222" s="257"/>
      <c r="DO222" s="258"/>
      <c r="DP222" s="257"/>
      <c r="DQ222" s="258"/>
      <c r="DR222" s="257"/>
      <c r="DS222" s="258"/>
      <c r="DT222" s="257"/>
      <c r="DU222" s="258"/>
      <c r="DV222" s="257"/>
      <c r="DW222" s="258"/>
      <c r="DX222" s="257"/>
      <c r="DY222" s="258"/>
      <c r="DZ222" s="257"/>
      <c r="EA222" s="258"/>
      <c r="EB222" s="257"/>
      <c r="EC222" s="258"/>
      <c r="ED222" s="258" t="s">
        <v>196</v>
      </c>
      <c r="EE222" s="257"/>
      <c r="EF222" s="258"/>
      <c r="EG222" s="257"/>
      <c r="EH222" s="258"/>
      <c r="EI222" s="257"/>
      <c r="EJ222" s="258"/>
      <c r="EK222" s="257"/>
      <c r="EL222" s="258" t="s">
        <v>195</v>
      </c>
      <c r="EM222" s="257"/>
      <c r="EN222" s="258"/>
      <c r="EO222" s="257" t="s">
        <v>195</v>
      </c>
      <c r="EP222" s="257" t="s">
        <v>195</v>
      </c>
      <c r="EQ222" s="257" t="s">
        <v>195</v>
      </c>
      <c r="ER222" s="257" t="s">
        <v>195</v>
      </c>
      <c r="ES222" s="257"/>
      <c r="ET222" s="258" t="s">
        <v>195</v>
      </c>
      <c r="EU222" s="257"/>
      <c r="EV222" s="258"/>
      <c r="EW222" s="257"/>
      <c r="EX222" s="258"/>
      <c r="EY222" s="257"/>
      <c r="EZ222" s="258"/>
      <c r="FA222" s="257"/>
      <c r="FB222" s="258"/>
      <c r="FC222" s="257"/>
      <c r="FD222" s="258"/>
      <c r="FE222" s="257"/>
      <c r="FF222" s="258"/>
      <c r="FG222" s="257"/>
      <c r="FH222" s="258"/>
      <c r="FI222" s="257"/>
      <c r="FJ222" s="258"/>
      <c r="FK222" s="257"/>
      <c r="FL222" s="258"/>
      <c r="FM222" s="257"/>
      <c r="FN222" s="258"/>
      <c r="FO222" s="257"/>
      <c r="FP222" s="258"/>
      <c r="FQ222" s="257"/>
      <c r="FR222" s="258"/>
      <c r="FS222" s="257"/>
      <c r="FT222" s="258"/>
      <c r="FU222" s="257"/>
      <c r="FV222" s="258"/>
      <c r="FW222" s="257"/>
      <c r="FX222" s="258"/>
      <c r="FY222" s="257"/>
      <c r="FZ222" s="258"/>
      <c r="GA222" s="257"/>
      <c r="GB222" s="258"/>
      <c r="GC222" s="257"/>
      <c r="GD222" s="258"/>
      <c r="GE222" s="257"/>
      <c r="GF222" s="258"/>
      <c r="GG222" s="257"/>
      <c r="GH222" s="258"/>
      <c r="GI222" s="257"/>
      <c r="GJ222" s="258"/>
      <c r="GK222" s="257"/>
      <c r="GL222" s="258"/>
      <c r="GM222" s="257"/>
      <c r="GN222" s="257"/>
      <c r="GO222" s="257"/>
      <c r="GP222" s="258"/>
      <c r="GQ222" s="257"/>
      <c r="GR222" s="258"/>
      <c r="GS222" s="257"/>
      <c r="GT222" s="258"/>
      <c r="GU222" s="257"/>
      <c r="GV222" s="258"/>
      <c r="GW222" s="257"/>
      <c r="GX222" s="258"/>
      <c r="GY222" s="257"/>
      <c r="GZ222" s="258"/>
      <c r="HA222" s="257"/>
      <c r="HB222" s="258"/>
      <c r="HC222" s="257"/>
      <c r="HD222" s="258"/>
      <c r="HE222" s="257"/>
      <c r="HF222" s="258"/>
      <c r="HG222" s="257"/>
      <c r="HH222" s="258"/>
      <c r="HI222" s="257"/>
      <c r="HJ222" s="258"/>
      <c r="HK222" s="257"/>
      <c r="HL222" s="258"/>
      <c r="HM222" s="257"/>
      <c r="HN222" s="258"/>
      <c r="HO222" s="257"/>
      <c r="HP222" s="258"/>
      <c r="HQ222" s="257"/>
      <c r="HR222" s="258"/>
      <c r="HS222" s="257"/>
      <c r="HT222" s="258"/>
      <c r="HU222" s="257"/>
      <c r="HV222" s="258"/>
      <c r="HW222" s="257"/>
      <c r="HX222" s="258"/>
      <c r="HY222" s="257"/>
      <c r="HZ222" s="258" t="s">
        <v>195</v>
      </c>
      <c r="IA222" s="257"/>
      <c r="IB222" s="258"/>
      <c r="IE222" s="303">
        <f t="shared" si="12"/>
        <v>16</v>
      </c>
      <c r="IF222" s="303">
        <f t="shared" si="13"/>
        <v>9</v>
      </c>
      <c r="IG222" s="303">
        <f t="shared" si="14"/>
        <v>7</v>
      </c>
      <c r="IH222" s="303">
        <f t="shared" si="15"/>
        <v>0</v>
      </c>
    </row>
    <row r="223" spans="1:242" s="30" customFormat="1" x14ac:dyDescent="0.2">
      <c r="A223" s="143">
        <v>541</v>
      </c>
      <c r="B223" s="143" t="s">
        <v>2889</v>
      </c>
      <c r="C223" s="143"/>
      <c r="D223" s="143"/>
      <c r="E223" s="244"/>
      <c r="F223" s="259" t="s">
        <v>196</v>
      </c>
      <c r="G223" s="260" t="s">
        <v>196</v>
      </c>
      <c r="H223" s="259" t="s">
        <v>196</v>
      </c>
      <c r="I223" s="260" t="s">
        <v>196</v>
      </c>
      <c r="J223" s="259" t="s">
        <v>196</v>
      </c>
      <c r="K223" s="260" t="s">
        <v>196</v>
      </c>
      <c r="L223" s="259" t="s">
        <v>196</v>
      </c>
      <c r="M223" s="260" t="s">
        <v>196</v>
      </c>
      <c r="N223" s="257"/>
      <c r="O223" s="258"/>
      <c r="P223" s="257"/>
      <c r="Q223" s="258"/>
      <c r="R223" s="257"/>
      <c r="S223" s="258"/>
      <c r="T223" s="257"/>
      <c r="U223" s="258"/>
      <c r="V223" s="257"/>
      <c r="W223" s="258"/>
      <c r="X223" s="257"/>
      <c r="Y223" s="258"/>
      <c r="Z223" s="257"/>
      <c r="AA223" s="258"/>
      <c r="AB223" s="257"/>
      <c r="AC223" s="258"/>
      <c r="AD223" s="257"/>
      <c r="AE223" s="258"/>
      <c r="AF223" s="257"/>
      <c r="AG223" s="258"/>
      <c r="AH223" s="257"/>
      <c r="AI223" s="258"/>
      <c r="AJ223" s="257"/>
      <c r="AK223" s="258"/>
      <c r="AL223" s="257"/>
      <c r="AM223" s="258"/>
      <c r="AN223" s="257"/>
      <c r="AO223" s="258"/>
      <c r="AP223" s="257"/>
      <c r="AQ223" s="258"/>
      <c r="AR223" s="257"/>
      <c r="AS223" s="258"/>
      <c r="AT223" s="257"/>
      <c r="AU223" s="258"/>
      <c r="AV223" s="257"/>
      <c r="AW223" s="258"/>
      <c r="AX223" s="257"/>
      <c r="AY223" s="258"/>
      <c r="AZ223" s="257"/>
      <c r="BA223" s="258"/>
      <c r="BB223" s="257"/>
      <c r="BC223" s="258"/>
      <c r="BD223" s="257"/>
      <c r="BE223" s="258"/>
      <c r="BF223" s="257"/>
      <c r="BG223" s="258"/>
      <c r="BH223" s="257"/>
      <c r="BI223" s="258"/>
      <c r="BJ223" s="257"/>
      <c r="BK223" s="258"/>
      <c r="BL223" s="257"/>
      <c r="BM223" s="258"/>
      <c r="BN223" s="257"/>
      <c r="BO223" s="258"/>
      <c r="BP223" s="257"/>
      <c r="BQ223" s="258"/>
      <c r="BR223" s="257"/>
      <c r="BS223" s="258"/>
      <c r="BT223" s="257"/>
      <c r="BU223" s="258"/>
      <c r="BV223" s="257"/>
      <c r="BW223" s="258"/>
      <c r="BX223" s="257"/>
      <c r="BY223" s="258"/>
      <c r="BZ223" s="257"/>
      <c r="CA223" s="258"/>
      <c r="CB223" s="257"/>
      <c r="CC223" s="258"/>
      <c r="CD223" s="257"/>
      <c r="CE223" s="258"/>
      <c r="CF223" s="257"/>
      <c r="CG223" s="258"/>
      <c r="CH223" s="257"/>
      <c r="CI223" s="258"/>
      <c r="CJ223" s="257"/>
      <c r="CK223" s="258"/>
      <c r="CL223" s="257"/>
      <c r="CM223" s="258"/>
      <c r="CN223" s="257"/>
      <c r="CO223" s="258"/>
      <c r="CP223" s="257"/>
      <c r="CQ223" s="258"/>
      <c r="CR223" s="257"/>
      <c r="CS223" s="258"/>
      <c r="CT223" s="257"/>
      <c r="CU223" s="258"/>
      <c r="CV223" s="257"/>
      <c r="CW223" s="258"/>
      <c r="CX223" s="257"/>
      <c r="CY223" s="258"/>
      <c r="CZ223" s="257"/>
      <c r="DA223" s="258"/>
      <c r="DB223" s="257"/>
      <c r="DC223" s="258"/>
      <c r="DD223" s="257"/>
      <c r="DE223" s="258"/>
      <c r="DF223" s="257"/>
      <c r="DG223" s="258"/>
      <c r="DH223" s="257"/>
      <c r="DI223" s="258"/>
      <c r="DJ223" s="257"/>
      <c r="DK223" s="258"/>
      <c r="DL223" s="257"/>
      <c r="DM223" s="258"/>
      <c r="DN223" s="257"/>
      <c r="DO223" s="258"/>
      <c r="DP223" s="257"/>
      <c r="DQ223" s="258"/>
      <c r="DR223" s="257"/>
      <c r="DS223" s="258"/>
      <c r="DT223" s="257"/>
      <c r="DU223" s="258"/>
      <c r="DV223" s="257"/>
      <c r="DW223" s="258"/>
      <c r="DX223" s="257"/>
      <c r="DY223" s="258"/>
      <c r="DZ223" s="257"/>
      <c r="EA223" s="258"/>
      <c r="EB223" s="257"/>
      <c r="EC223" s="258"/>
      <c r="ED223" s="258" t="s">
        <v>196</v>
      </c>
      <c r="EE223" s="257"/>
      <c r="EF223" s="258"/>
      <c r="EG223" s="257"/>
      <c r="EH223" s="258"/>
      <c r="EI223" s="257"/>
      <c r="EJ223" s="258"/>
      <c r="EK223" s="257"/>
      <c r="EL223" s="258" t="s">
        <v>195</v>
      </c>
      <c r="EM223" s="257"/>
      <c r="EN223" s="258"/>
      <c r="EO223" s="257" t="s">
        <v>195</v>
      </c>
      <c r="EP223" s="257" t="s">
        <v>195</v>
      </c>
      <c r="EQ223" s="257" t="s">
        <v>195</v>
      </c>
      <c r="ER223" s="257" t="s">
        <v>195</v>
      </c>
      <c r="ES223" s="257"/>
      <c r="ET223" s="258" t="s">
        <v>195</v>
      </c>
      <c r="EU223" s="257"/>
      <c r="EV223" s="258"/>
      <c r="EW223" s="257"/>
      <c r="EX223" s="258"/>
      <c r="EY223" s="257"/>
      <c r="EZ223" s="258"/>
      <c r="FA223" s="257"/>
      <c r="FB223" s="258"/>
      <c r="FC223" s="257"/>
      <c r="FD223" s="258"/>
      <c r="FE223" s="257"/>
      <c r="FF223" s="258"/>
      <c r="FG223" s="257"/>
      <c r="FH223" s="258"/>
      <c r="FI223" s="257"/>
      <c r="FJ223" s="258"/>
      <c r="FK223" s="257"/>
      <c r="FL223" s="258"/>
      <c r="FM223" s="257"/>
      <c r="FN223" s="258"/>
      <c r="FO223" s="257"/>
      <c r="FP223" s="258"/>
      <c r="FQ223" s="257"/>
      <c r="FR223" s="258"/>
      <c r="FS223" s="257"/>
      <c r="FT223" s="258"/>
      <c r="FU223" s="257"/>
      <c r="FV223" s="258"/>
      <c r="FW223" s="257"/>
      <c r="FX223" s="258"/>
      <c r="FY223" s="257"/>
      <c r="FZ223" s="258"/>
      <c r="GA223" s="257"/>
      <c r="GB223" s="258"/>
      <c r="GC223" s="257"/>
      <c r="GD223" s="258"/>
      <c r="GE223" s="257"/>
      <c r="GF223" s="258"/>
      <c r="GG223" s="257"/>
      <c r="GH223" s="258"/>
      <c r="GI223" s="257"/>
      <c r="GJ223" s="258"/>
      <c r="GK223" s="257"/>
      <c r="GL223" s="258"/>
      <c r="GM223" s="257"/>
      <c r="GN223" s="257"/>
      <c r="GO223" s="257"/>
      <c r="GP223" s="258"/>
      <c r="GQ223" s="257"/>
      <c r="GR223" s="258"/>
      <c r="GS223" s="257"/>
      <c r="GT223" s="258"/>
      <c r="GU223" s="257"/>
      <c r="GV223" s="258"/>
      <c r="GW223" s="257"/>
      <c r="GX223" s="258"/>
      <c r="GY223" s="257"/>
      <c r="GZ223" s="258"/>
      <c r="HA223" s="257"/>
      <c r="HB223" s="258"/>
      <c r="HC223" s="257"/>
      <c r="HD223" s="258"/>
      <c r="HE223" s="257"/>
      <c r="HF223" s="258"/>
      <c r="HG223" s="257"/>
      <c r="HH223" s="258"/>
      <c r="HI223" s="257"/>
      <c r="HJ223" s="258"/>
      <c r="HK223" s="257"/>
      <c r="HL223" s="258"/>
      <c r="HM223" s="257"/>
      <c r="HN223" s="258"/>
      <c r="HO223" s="257"/>
      <c r="HP223" s="258"/>
      <c r="HQ223" s="257"/>
      <c r="HR223" s="258"/>
      <c r="HS223" s="257"/>
      <c r="HT223" s="258"/>
      <c r="HU223" s="257"/>
      <c r="HV223" s="258"/>
      <c r="HW223" s="257"/>
      <c r="HX223" s="258"/>
      <c r="HY223" s="257"/>
      <c r="HZ223" s="258" t="s">
        <v>195</v>
      </c>
      <c r="IA223" s="257"/>
      <c r="IB223" s="258"/>
      <c r="IE223" s="303">
        <f t="shared" si="12"/>
        <v>16</v>
      </c>
      <c r="IF223" s="303">
        <f t="shared" si="13"/>
        <v>9</v>
      </c>
      <c r="IG223" s="303">
        <f t="shared" si="14"/>
        <v>7</v>
      </c>
      <c r="IH223" s="303">
        <f t="shared" si="15"/>
        <v>0</v>
      </c>
    </row>
    <row r="224" spans="1:242" s="30" customFormat="1" x14ac:dyDescent="0.2">
      <c r="A224" s="143">
        <v>542</v>
      </c>
      <c r="B224" s="143" t="s">
        <v>2890</v>
      </c>
      <c r="C224" s="143"/>
      <c r="D224" s="143"/>
      <c r="E224" s="244"/>
      <c r="F224" s="259" t="s">
        <v>196</v>
      </c>
      <c r="G224" s="260" t="s">
        <v>196</v>
      </c>
      <c r="H224" s="259" t="s">
        <v>196</v>
      </c>
      <c r="I224" s="260" t="s">
        <v>196</v>
      </c>
      <c r="J224" s="259" t="s">
        <v>196</v>
      </c>
      <c r="K224" s="260" t="s">
        <v>196</v>
      </c>
      <c r="L224" s="259" t="s">
        <v>196</v>
      </c>
      <c r="M224" s="260" t="s">
        <v>196</v>
      </c>
      <c r="N224" s="257"/>
      <c r="O224" s="258"/>
      <c r="P224" s="257"/>
      <c r="Q224" s="258"/>
      <c r="R224" s="257"/>
      <c r="S224" s="258"/>
      <c r="T224" s="257"/>
      <c r="U224" s="258"/>
      <c r="V224" s="257"/>
      <c r="W224" s="258"/>
      <c r="X224" s="257"/>
      <c r="Y224" s="258"/>
      <c r="Z224" s="257"/>
      <c r="AA224" s="258"/>
      <c r="AB224" s="257"/>
      <c r="AC224" s="258"/>
      <c r="AD224" s="257"/>
      <c r="AE224" s="258"/>
      <c r="AF224" s="257"/>
      <c r="AG224" s="258"/>
      <c r="AH224" s="257"/>
      <c r="AI224" s="258"/>
      <c r="AJ224" s="257"/>
      <c r="AK224" s="258"/>
      <c r="AL224" s="257"/>
      <c r="AM224" s="258"/>
      <c r="AN224" s="257"/>
      <c r="AO224" s="258"/>
      <c r="AP224" s="257"/>
      <c r="AQ224" s="258"/>
      <c r="AR224" s="257"/>
      <c r="AS224" s="258"/>
      <c r="AT224" s="257"/>
      <c r="AU224" s="258"/>
      <c r="AV224" s="257"/>
      <c r="AW224" s="258"/>
      <c r="AX224" s="257"/>
      <c r="AY224" s="258"/>
      <c r="AZ224" s="257"/>
      <c r="BA224" s="258"/>
      <c r="BB224" s="257"/>
      <c r="BC224" s="258"/>
      <c r="BD224" s="257"/>
      <c r="BE224" s="258"/>
      <c r="BF224" s="257"/>
      <c r="BG224" s="258"/>
      <c r="BH224" s="257"/>
      <c r="BI224" s="258"/>
      <c r="BJ224" s="257"/>
      <c r="BK224" s="258"/>
      <c r="BL224" s="257"/>
      <c r="BM224" s="258"/>
      <c r="BN224" s="257"/>
      <c r="BO224" s="258"/>
      <c r="BP224" s="257"/>
      <c r="BQ224" s="258"/>
      <c r="BR224" s="257"/>
      <c r="BS224" s="258"/>
      <c r="BT224" s="257"/>
      <c r="BU224" s="258"/>
      <c r="BV224" s="257"/>
      <c r="BW224" s="258"/>
      <c r="BX224" s="257"/>
      <c r="BY224" s="258"/>
      <c r="BZ224" s="257"/>
      <c r="CA224" s="258"/>
      <c r="CB224" s="257"/>
      <c r="CC224" s="258"/>
      <c r="CD224" s="257"/>
      <c r="CE224" s="258"/>
      <c r="CF224" s="257"/>
      <c r="CG224" s="258"/>
      <c r="CH224" s="257"/>
      <c r="CI224" s="258"/>
      <c r="CJ224" s="257"/>
      <c r="CK224" s="258"/>
      <c r="CL224" s="257"/>
      <c r="CM224" s="258"/>
      <c r="CN224" s="257"/>
      <c r="CO224" s="258"/>
      <c r="CP224" s="257"/>
      <c r="CQ224" s="258"/>
      <c r="CR224" s="257"/>
      <c r="CS224" s="258"/>
      <c r="CT224" s="257"/>
      <c r="CU224" s="258"/>
      <c r="CV224" s="257"/>
      <c r="CW224" s="258"/>
      <c r="CX224" s="257"/>
      <c r="CY224" s="258"/>
      <c r="CZ224" s="257"/>
      <c r="DA224" s="258"/>
      <c r="DB224" s="257"/>
      <c r="DC224" s="258"/>
      <c r="DD224" s="257"/>
      <c r="DE224" s="258"/>
      <c r="DF224" s="257"/>
      <c r="DG224" s="258"/>
      <c r="DH224" s="257"/>
      <c r="DI224" s="258"/>
      <c r="DJ224" s="257"/>
      <c r="DK224" s="258"/>
      <c r="DL224" s="257"/>
      <c r="DM224" s="258"/>
      <c r="DN224" s="257"/>
      <c r="DO224" s="258"/>
      <c r="DP224" s="257"/>
      <c r="DQ224" s="258"/>
      <c r="DR224" s="257"/>
      <c r="DS224" s="258"/>
      <c r="DT224" s="257"/>
      <c r="DU224" s="258"/>
      <c r="DV224" s="257"/>
      <c r="DW224" s="258"/>
      <c r="DX224" s="257"/>
      <c r="DY224" s="258"/>
      <c r="DZ224" s="257"/>
      <c r="EA224" s="258"/>
      <c r="EB224" s="257"/>
      <c r="EC224" s="258"/>
      <c r="ED224" s="258" t="s">
        <v>196</v>
      </c>
      <c r="EE224" s="257"/>
      <c r="EF224" s="258"/>
      <c r="EG224" s="257"/>
      <c r="EH224" s="258"/>
      <c r="EI224" s="257"/>
      <c r="EJ224" s="258"/>
      <c r="EK224" s="257"/>
      <c r="EL224" s="258" t="s">
        <v>195</v>
      </c>
      <c r="EM224" s="257"/>
      <c r="EN224" s="258"/>
      <c r="EO224" s="257" t="s">
        <v>195</v>
      </c>
      <c r="EP224" s="257" t="s">
        <v>195</v>
      </c>
      <c r="EQ224" s="257" t="s">
        <v>195</v>
      </c>
      <c r="ER224" s="257" t="s">
        <v>195</v>
      </c>
      <c r="ES224" s="257"/>
      <c r="ET224" s="258" t="s">
        <v>195</v>
      </c>
      <c r="EU224" s="257"/>
      <c r="EV224" s="258"/>
      <c r="EW224" s="257"/>
      <c r="EX224" s="258"/>
      <c r="EY224" s="257"/>
      <c r="EZ224" s="258"/>
      <c r="FA224" s="257"/>
      <c r="FB224" s="258"/>
      <c r="FC224" s="257"/>
      <c r="FD224" s="258"/>
      <c r="FE224" s="257"/>
      <c r="FF224" s="258"/>
      <c r="FG224" s="257"/>
      <c r="FH224" s="258"/>
      <c r="FI224" s="257"/>
      <c r="FJ224" s="258"/>
      <c r="FK224" s="257"/>
      <c r="FL224" s="258"/>
      <c r="FM224" s="257"/>
      <c r="FN224" s="258"/>
      <c r="FO224" s="257"/>
      <c r="FP224" s="258"/>
      <c r="FQ224" s="257"/>
      <c r="FR224" s="258"/>
      <c r="FS224" s="257"/>
      <c r="FT224" s="258"/>
      <c r="FU224" s="257"/>
      <c r="FV224" s="258"/>
      <c r="FW224" s="257"/>
      <c r="FX224" s="258"/>
      <c r="FY224" s="257"/>
      <c r="FZ224" s="258"/>
      <c r="GA224" s="257"/>
      <c r="GB224" s="258"/>
      <c r="GC224" s="257"/>
      <c r="GD224" s="258"/>
      <c r="GE224" s="257"/>
      <c r="GF224" s="258"/>
      <c r="GG224" s="257"/>
      <c r="GH224" s="258"/>
      <c r="GI224" s="257"/>
      <c r="GJ224" s="258"/>
      <c r="GK224" s="257"/>
      <c r="GL224" s="258"/>
      <c r="GM224" s="257"/>
      <c r="GN224" s="257"/>
      <c r="GO224" s="257"/>
      <c r="GP224" s="258"/>
      <c r="GQ224" s="257"/>
      <c r="GR224" s="258"/>
      <c r="GS224" s="257"/>
      <c r="GT224" s="258"/>
      <c r="GU224" s="257"/>
      <c r="GV224" s="258"/>
      <c r="GW224" s="257"/>
      <c r="GX224" s="258"/>
      <c r="GY224" s="257"/>
      <c r="GZ224" s="258"/>
      <c r="HA224" s="257"/>
      <c r="HB224" s="258"/>
      <c r="HC224" s="257"/>
      <c r="HD224" s="258"/>
      <c r="HE224" s="257"/>
      <c r="HF224" s="258"/>
      <c r="HG224" s="257"/>
      <c r="HH224" s="258"/>
      <c r="HI224" s="257"/>
      <c r="HJ224" s="258"/>
      <c r="HK224" s="257"/>
      <c r="HL224" s="258"/>
      <c r="HM224" s="257"/>
      <c r="HN224" s="258"/>
      <c r="HO224" s="257"/>
      <c r="HP224" s="258"/>
      <c r="HQ224" s="257"/>
      <c r="HR224" s="258"/>
      <c r="HS224" s="257"/>
      <c r="HT224" s="258"/>
      <c r="HU224" s="257"/>
      <c r="HV224" s="258"/>
      <c r="HW224" s="257"/>
      <c r="HX224" s="258"/>
      <c r="HY224" s="257"/>
      <c r="HZ224" s="258" t="s">
        <v>195</v>
      </c>
      <c r="IA224" s="257"/>
      <c r="IB224" s="258"/>
      <c r="IE224" s="303">
        <f t="shared" si="12"/>
        <v>16</v>
      </c>
      <c r="IF224" s="303">
        <f t="shared" si="13"/>
        <v>9</v>
      </c>
      <c r="IG224" s="303">
        <f t="shared" si="14"/>
        <v>7</v>
      </c>
      <c r="IH224" s="303">
        <f t="shared" si="15"/>
        <v>0</v>
      </c>
    </row>
    <row r="225" spans="1:242" s="30" customFormat="1" x14ac:dyDescent="0.2">
      <c r="A225" s="143">
        <v>543</v>
      </c>
      <c r="B225" s="143" t="s">
        <v>2891</v>
      </c>
      <c r="C225" s="143"/>
      <c r="D225" s="143"/>
      <c r="E225" s="244"/>
      <c r="F225" s="259" t="s">
        <v>196</v>
      </c>
      <c r="G225" s="260" t="s">
        <v>196</v>
      </c>
      <c r="H225" s="259" t="s">
        <v>196</v>
      </c>
      <c r="I225" s="260" t="s">
        <v>196</v>
      </c>
      <c r="J225" s="259" t="s">
        <v>196</v>
      </c>
      <c r="K225" s="260" t="s">
        <v>196</v>
      </c>
      <c r="L225" s="259" t="s">
        <v>196</v>
      </c>
      <c r="M225" s="260" t="s">
        <v>196</v>
      </c>
      <c r="N225" s="257"/>
      <c r="O225" s="258"/>
      <c r="P225" s="257"/>
      <c r="Q225" s="258"/>
      <c r="R225" s="257"/>
      <c r="S225" s="258"/>
      <c r="T225" s="257"/>
      <c r="U225" s="258"/>
      <c r="V225" s="257"/>
      <c r="W225" s="258"/>
      <c r="X225" s="257"/>
      <c r="Y225" s="258"/>
      <c r="Z225" s="257"/>
      <c r="AA225" s="258"/>
      <c r="AB225" s="257"/>
      <c r="AC225" s="258"/>
      <c r="AD225" s="257"/>
      <c r="AE225" s="258"/>
      <c r="AF225" s="257"/>
      <c r="AG225" s="258"/>
      <c r="AH225" s="257"/>
      <c r="AI225" s="258"/>
      <c r="AJ225" s="257"/>
      <c r="AK225" s="258"/>
      <c r="AL225" s="257"/>
      <c r="AM225" s="258"/>
      <c r="AN225" s="257"/>
      <c r="AO225" s="258"/>
      <c r="AP225" s="257"/>
      <c r="AQ225" s="258"/>
      <c r="AR225" s="257"/>
      <c r="AS225" s="258"/>
      <c r="AT225" s="257"/>
      <c r="AU225" s="258"/>
      <c r="AV225" s="257"/>
      <c r="AW225" s="258"/>
      <c r="AX225" s="257"/>
      <c r="AY225" s="258"/>
      <c r="AZ225" s="257"/>
      <c r="BA225" s="258"/>
      <c r="BB225" s="257"/>
      <c r="BC225" s="258"/>
      <c r="BD225" s="257"/>
      <c r="BE225" s="258"/>
      <c r="BF225" s="257"/>
      <c r="BG225" s="258"/>
      <c r="BH225" s="257"/>
      <c r="BI225" s="258"/>
      <c r="BJ225" s="257"/>
      <c r="BK225" s="258"/>
      <c r="BL225" s="257"/>
      <c r="BM225" s="258"/>
      <c r="BN225" s="257"/>
      <c r="BO225" s="258"/>
      <c r="BP225" s="257"/>
      <c r="BQ225" s="258"/>
      <c r="BR225" s="257"/>
      <c r="BS225" s="258"/>
      <c r="BT225" s="257"/>
      <c r="BU225" s="258"/>
      <c r="BV225" s="257"/>
      <c r="BW225" s="258"/>
      <c r="BX225" s="257"/>
      <c r="BY225" s="258"/>
      <c r="BZ225" s="257"/>
      <c r="CA225" s="258"/>
      <c r="CB225" s="257"/>
      <c r="CC225" s="258"/>
      <c r="CD225" s="257"/>
      <c r="CE225" s="258"/>
      <c r="CF225" s="257"/>
      <c r="CG225" s="258"/>
      <c r="CH225" s="257"/>
      <c r="CI225" s="258"/>
      <c r="CJ225" s="257"/>
      <c r="CK225" s="258"/>
      <c r="CL225" s="257"/>
      <c r="CM225" s="258"/>
      <c r="CN225" s="257"/>
      <c r="CO225" s="258"/>
      <c r="CP225" s="257"/>
      <c r="CQ225" s="258"/>
      <c r="CR225" s="257"/>
      <c r="CS225" s="258"/>
      <c r="CT225" s="257"/>
      <c r="CU225" s="258"/>
      <c r="CV225" s="257"/>
      <c r="CW225" s="258"/>
      <c r="CX225" s="257"/>
      <c r="CY225" s="258"/>
      <c r="CZ225" s="257"/>
      <c r="DA225" s="258"/>
      <c r="DB225" s="257"/>
      <c r="DC225" s="258"/>
      <c r="DD225" s="257"/>
      <c r="DE225" s="258"/>
      <c r="DF225" s="257"/>
      <c r="DG225" s="258"/>
      <c r="DH225" s="257"/>
      <c r="DI225" s="258"/>
      <c r="DJ225" s="257"/>
      <c r="DK225" s="258"/>
      <c r="DL225" s="257"/>
      <c r="DM225" s="258"/>
      <c r="DN225" s="257"/>
      <c r="DO225" s="258"/>
      <c r="DP225" s="257"/>
      <c r="DQ225" s="258"/>
      <c r="DR225" s="257"/>
      <c r="DS225" s="258"/>
      <c r="DT225" s="257"/>
      <c r="DU225" s="258"/>
      <c r="DV225" s="257"/>
      <c r="DW225" s="258"/>
      <c r="DX225" s="257"/>
      <c r="DY225" s="258"/>
      <c r="DZ225" s="257"/>
      <c r="EA225" s="258"/>
      <c r="EB225" s="257"/>
      <c r="EC225" s="258"/>
      <c r="ED225" s="258" t="s">
        <v>196</v>
      </c>
      <c r="EE225" s="257"/>
      <c r="EF225" s="258"/>
      <c r="EG225" s="257"/>
      <c r="EH225" s="258"/>
      <c r="EI225" s="257"/>
      <c r="EJ225" s="258"/>
      <c r="EK225" s="257"/>
      <c r="EL225" s="258" t="s">
        <v>195</v>
      </c>
      <c r="EM225" s="257"/>
      <c r="EN225" s="258"/>
      <c r="EO225" s="257" t="s">
        <v>195</v>
      </c>
      <c r="EP225" s="257" t="s">
        <v>195</v>
      </c>
      <c r="EQ225" s="257" t="s">
        <v>195</v>
      </c>
      <c r="ER225" s="257" t="s">
        <v>195</v>
      </c>
      <c r="ES225" s="257"/>
      <c r="ET225" s="258" t="s">
        <v>195</v>
      </c>
      <c r="EU225" s="257"/>
      <c r="EV225" s="258"/>
      <c r="EW225" s="257"/>
      <c r="EX225" s="258"/>
      <c r="EY225" s="257"/>
      <c r="EZ225" s="258"/>
      <c r="FA225" s="257"/>
      <c r="FB225" s="258"/>
      <c r="FC225" s="257"/>
      <c r="FD225" s="258"/>
      <c r="FE225" s="257"/>
      <c r="FF225" s="258"/>
      <c r="FG225" s="257"/>
      <c r="FH225" s="258"/>
      <c r="FI225" s="257"/>
      <c r="FJ225" s="258"/>
      <c r="FK225" s="257"/>
      <c r="FL225" s="258"/>
      <c r="FM225" s="257"/>
      <c r="FN225" s="258"/>
      <c r="FO225" s="257"/>
      <c r="FP225" s="258"/>
      <c r="FQ225" s="257"/>
      <c r="FR225" s="258"/>
      <c r="FS225" s="257"/>
      <c r="FT225" s="258"/>
      <c r="FU225" s="257"/>
      <c r="FV225" s="258"/>
      <c r="FW225" s="257"/>
      <c r="FX225" s="258"/>
      <c r="FY225" s="257"/>
      <c r="FZ225" s="258"/>
      <c r="GA225" s="257"/>
      <c r="GB225" s="258"/>
      <c r="GC225" s="257"/>
      <c r="GD225" s="258"/>
      <c r="GE225" s="257"/>
      <c r="GF225" s="258"/>
      <c r="GG225" s="257"/>
      <c r="GH225" s="258"/>
      <c r="GI225" s="257"/>
      <c r="GJ225" s="258"/>
      <c r="GK225" s="257"/>
      <c r="GL225" s="258"/>
      <c r="GM225" s="257"/>
      <c r="GN225" s="257"/>
      <c r="GO225" s="257"/>
      <c r="GP225" s="258"/>
      <c r="GQ225" s="257"/>
      <c r="GR225" s="258"/>
      <c r="GS225" s="257"/>
      <c r="GT225" s="258"/>
      <c r="GU225" s="257"/>
      <c r="GV225" s="258"/>
      <c r="GW225" s="257"/>
      <c r="GX225" s="258"/>
      <c r="GY225" s="257"/>
      <c r="GZ225" s="258"/>
      <c r="HA225" s="257"/>
      <c r="HB225" s="258"/>
      <c r="HC225" s="257"/>
      <c r="HD225" s="258"/>
      <c r="HE225" s="257"/>
      <c r="HF225" s="258"/>
      <c r="HG225" s="257"/>
      <c r="HH225" s="258"/>
      <c r="HI225" s="257"/>
      <c r="HJ225" s="258"/>
      <c r="HK225" s="257"/>
      <c r="HL225" s="258"/>
      <c r="HM225" s="257"/>
      <c r="HN225" s="258"/>
      <c r="HO225" s="257"/>
      <c r="HP225" s="258"/>
      <c r="HQ225" s="257"/>
      <c r="HR225" s="258"/>
      <c r="HS225" s="257"/>
      <c r="HT225" s="258"/>
      <c r="HU225" s="257"/>
      <c r="HV225" s="258"/>
      <c r="HW225" s="257"/>
      <c r="HX225" s="258"/>
      <c r="HY225" s="257"/>
      <c r="HZ225" s="258" t="s">
        <v>195</v>
      </c>
      <c r="IA225" s="257"/>
      <c r="IB225" s="258"/>
      <c r="IE225" s="303">
        <f t="shared" si="12"/>
        <v>16</v>
      </c>
      <c r="IF225" s="303">
        <f t="shared" si="13"/>
        <v>9</v>
      </c>
      <c r="IG225" s="303">
        <f t="shared" si="14"/>
        <v>7</v>
      </c>
      <c r="IH225" s="303">
        <f t="shared" si="15"/>
        <v>0</v>
      </c>
    </row>
    <row r="226" spans="1:242" s="30" customFormat="1" x14ac:dyDescent="0.2">
      <c r="A226" s="143">
        <v>544</v>
      </c>
      <c r="B226" s="143" t="s">
        <v>2892</v>
      </c>
      <c r="C226" s="143"/>
      <c r="D226" s="143"/>
      <c r="E226" s="244"/>
      <c r="F226" s="259" t="s">
        <v>196</v>
      </c>
      <c r="G226" s="260" t="s">
        <v>196</v>
      </c>
      <c r="H226" s="259" t="s">
        <v>196</v>
      </c>
      <c r="I226" s="260" t="s">
        <v>196</v>
      </c>
      <c r="J226" s="259" t="s">
        <v>196</v>
      </c>
      <c r="K226" s="260" t="s">
        <v>196</v>
      </c>
      <c r="L226" s="259" t="s">
        <v>196</v>
      </c>
      <c r="M226" s="260" t="s">
        <v>196</v>
      </c>
      <c r="N226" s="257"/>
      <c r="O226" s="258"/>
      <c r="P226" s="257"/>
      <c r="Q226" s="258"/>
      <c r="R226" s="257"/>
      <c r="S226" s="258"/>
      <c r="T226" s="257"/>
      <c r="U226" s="258"/>
      <c r="V226" s="257"/>
      <c r="W226" s="258"/>
      <c r="X226" s="257"/>
      <c r="Y226" s="258"/>
      <c r="Z226" s="257"/>
      <c r="AA226" s="258"/>
      <c r="AB226" s="257"/>
      <c r="AC226" s="258"/>
      <c r="AD226" s="257"/>
      <c r="AE226" s="258"/>
      <c r="AF226" s="257"/>
      <c r="AG226" s="258"/>
      <c r="AH226" s="257"/>
      <c r="AI226" s="258"/>
      <c r="AJ226" s="257"/>
      <c r="AK226" s="258"/>
      <c r="AL226" s="257"/>
      <c r="AM226" s="258"/>
      <c r="AN226" s="257"/>
      <c r="AO226" s="258"/>
      <c r="AP226" s="257"/>
      <c r="AQ226" s="258"/>
      <c r="AR226" s="257"/>
      <c r="AS226" s="258"/>
      <c r="AT226" s="257"/>
      <c r="AU226" s="258"/>
      <c r="AV226" s="257"/>
      <c r="AW226" s="258"/>
      <c r="AX226" s="257"/>
      <c r="AY226" s="258"/>
      <c r="AZ226" s="257"/>
      <c r="BA226" s="258"/>
      <c r="BB226" s="257"/>
      <c r="BC226" s="258"/>
      <c r="BD226" s="257"/>
      <c r="BE226" s="258"/>
      <c r="BF226" s="257"/>
      <c r="BG226" s="258"/>
      <c r="BH226" s="257"/>
      <c r="BI226" s="258"/>
      <c r="BJ226" s="257"/>
      <c r="BK226" s="258"/>
      <c r="BL226" s="257"/>
      <c r="BM226" s="258"/>
      <c r="BN226" s="257"/>
      <c r="BO226" s="258"/>
      <c r="BP226" s="257"/>
      <c r="BQ226" s="258"/>
      <c r="BR226" s="257"/>
      <c r="BS226" s="258"/>
      <c r="BT226" s="257"/>
      <c r="BU226" s="258"/>
      <c r="BV226" s="257"/>
      <c r="BW226" s="258"/>
      <c r="BX226" s="257"/>
      <c r="BY226" s="258"/>
      <c r="BZ226" s="257"/>
      <c r="CA226" s="258"/>
      <c r="CB226" s="257"/>
      <c r="CC226" s="258"/>
      <c r="CD226" s="257"/>
      <c r="CE226" s="258"/>
      <c r="CF226" s="257"/>
      <c r="CG226" s="258"/>
      <c r="CH226" s="257"/>
      <c r="CI226" s="258"/>
      <c r="CJ226" s="257"/>
      <c r="CK226" s="258"/>
      <c r="CL226" s="257"/>
      <c r="CM226" s="258"/>
      <c r="CN226" s="257"/>
      <c r="CO226" s="258"/>
      <c r="CP226" s="257"/>
      <c r="CQ226" s="258"/>
      <c r="CR226" s="257"/>
      <c r="CS226" s="258"/>
      <c r="CT226" s="257"/>
      <c r="CU226" s="258"/>
      <c r="CV226" s="257"/>
      <c r="CW226" s="258"/>
      <c r="CX226" s="257"/>
      <c r="CY226" s="258"/>
      <c r="CZ226" s="257"/>
      <c r="DA226" s="258"/>
      <c r="DB226" s="257"/>
      <c r="DC226" s="258"/>
      <c r="DD226" s="257"/>
      <c r="DE226" s="258"/>
      <c r="DF226" s="257"/>
      <c r="DG226" s="258"/>
      <c r="DH226" s="257"/>
      <c r="DI226" s="258"/>
      <c r="DJ226" s="257"/>
      <c r="DK226" s="258"/>
      <c r="DL226" s="257"/>
      <c r="DM226" s="258"/>
      <c r="DN226" s="257"/>
      <c r="DO226" s="258"/>
      <c r="DP226" s="257"/>
      <c r="DQ226" s="258"/>
      <c r="DR226" s="257"/>
      <c r="DS226" s="258"/>
      <c r="DT226" s="257"/>
      <c r="DU226" s="258"/>
      <c r="DV226" s="257"/>
      <c r="DW226" s="258"/>
      <c r="DX226" s="257"/>
      <c r="DY226" s="258"/>
      <c r="DZ226" s="257"/>
      <c r="EA226" s="258"/>
      <c r="EB226" s="257"/>
      <c r="EC226" s="258"/>
      <c r="ED226" s="258" t="s">
        <v>196</v>
      </c>
      <c r="EE226" s="257"/>
      <c r="EF226" s="258"/>
      <c r="EG226" s="257"/>
      <c r="EH226" s="258"/>
      <c r="EI226" s="257"/>
      <c r="EJ226" s="258"/>
      <c r="EK226" s="257"/>
      <c r="EL226" s="258" t="s">
        <v>195</v>
      </c>
      <c r="EM226" s="257"/>
      <c r="EN226" s="258"/>
      <c r="EO226" s="257" t="s">
        <v>195</v>
      </c>
      <c r="EP226" s="257" t="s">
        <v>195</v>
      </c>
      <c r="EQ226" s="257" t="s">
        <v>195</v>
      </c>
      <c r="ER226" s="257" t="s">
        <v>195</v>
      </c>
      <c r="ES226" s="257"/>
      <c r="ET226" s="258" t="s">
        <v>195</v>
      </c>
      <c r="EU226" s="257"/>
      <c r="EV226" s="258"/>
      <c r="EW226" s="257"/>
      <c r="EX226" s="258"/>
      <c r="EY226" s="257"/>
      <c r="EZ226" s="258"/>
      <c r="FA226" s="257"/>
      <c r="FB226" s="258"/>
      <c r="FC226" s="257"/>
      <c r="FD226" s="258"/>
      <c r="FE226" s="257"/>
      <c r="FF226" s="258"/>
      <c r="FG226" s="257"/>
      <c r="FH226" s="258"/>
      <c r="FI226" s="257"/>
      <c r="FJ226" s="258"/>
      <c r="FK226" s="257"/>
      <c r="FL226" s="258"/>
      <c r="FM226" s="257"/>
      <c r="FN226" s="258"/>
      <c r="FO226" s="257"/>
      <c r="FP226" s="258"/>
      <c r="FQ226" s="257"/>
      <c r="FR226" s="258"/>
      <c r="FS226" s="257"/>
      <c r="FT226" s="258"/>
      <c r="FU226" s="257"/>
      <c r="FV226" s="258"/>
      <c r="FW226" s="257"/>
      <c r="FX226" s="258"/>
      <c r="FY226" s="257"/>
      <c r="FZ226" s="258"/>
      <c r="GA226" s="257"/>
      <c r="GB226" s="258"/>
      <c r="GC226" s="257"/>
      <c r="GD226" s="258"/>
      <c r="GE226" s="257"/>
      <c r="GF226" s="258"/>
      <c r="GG226" s="257"/>
      <c r="GH226" s="258"/>
      <c r="GI226" s="257"/>
      <c r="GJ226" s="258"/>
      <c r="GK226" s="257"/>
      <c r="GL226" s="258"/>
      <c r="GM226" s="257"/>
      <c r="GN226" s="257"/>
      <c r="GO226" s="257"/>
      <c r="GP226" s="258"/>
      <c r="GQ226" s="257"/>
      <c r="GR226" s="258"/>
      <c r="GS226" s="257"/>
      <c r="GT226" s="258"/>
      <c r="GU226" s="257"/>
      <c r="GV226" s="258"/>
      <c r="GW226" s="257"/>
      <c r="GX226" s="258"/>
      <c r="GY226" s="257"/>
      <c r="GZ226" s="258"/>
      <c r="HA226" s="257"/>
      <c r="HB226" s="258"/>
      <c r="HC226" s="257"/>
      <c r="HD226" s="258"/>
      <c r="HE226" s="257"/>
      <c r="HF226" s="258"/>
      <c r="HG226" s="257"/>
      <c r="HH226" s="258"/>
      <c r="HI226" s="257"/>
      <c r="HJ226" s="258"/>
      <c r="HK226" s="257"/>
      <c r="HL226" s="258"/>
      <c r="HM226" s="257"/>
      <c r="HN226" s="258"/>
      <c r="HO226" s="257"/>
      <c r="HP226" s="258"/>
      <c r="HQ226" s="257"/>
      <c r="HR226" s="258"/>
      <c r="HS226" s="257"/>
      <c r="HT226" s="258"/>
      <c r="HU226" s="257"/>
      <c r="HV226" s="258"/>
      <c r="HW226" s="257"/>
      <c r="HX226" s="258"/>
      <c r="HY226" s="257"/>
      <c r="HZ226" s="258" t="s">
        <v>195</v>
      </c>
      <c r="IA226" s="257"/>
      <c r="IB226" s="258"/>
      <c r="IE226" s="303">
        <f t="shared" si="12"/>
        <v>16</v>
      </c>
      <c r="IF226" s="303">
        <f t="shared" si="13"/>
        <v>9</v>
      </c>
      <c r="IG226" s="303">
        <f t="shared" si="14"/>
        <v>7</v>
      </c>
      <c r="IH226" s="303">
        <f t="shared" si="15"/>
        <v>0</v>
      </c>
    </row>
    <row r="227" spans="1:242" s="30" customFormat="1" x14ac:dyDescent="0.2">
      <c r="A227" s="143">
        <v>545</v>
      </c>
      <c r="B227" s="143" t="s">
        <v>2893</v>
      </c>
      <c r="C227" s="143"/>
      <c r="D227" s="143"/>
      <c r="E227" s="244"/>
      <c r="F227" s="259" t="s">
        <v>196</v>
      </c>
      <c r="G227" s="260" t="s">
        <v>196</v>
      </c>
      <c r="H227" s="259" t="s">
        <v>196</v>
      </c>
      <c r="I227" s="260" t="s">
        <v>196</v>
      </c>
      <c r="J227" s="259" t="s">
        <v>196</v>
      </c>
      <c r="K227" s="260" t="s">
        <v>196</v>
      </c>
      <c r="L227" s="259" t="s">
        <v>196</v>
      </c>
      <c r="M227" s="260" t="s">
        <v>196</v>
      </c>
      <c r="N227" s="257"/>
      <c r="O227" s="258"/>
      <c r="P227" s="257"/>
      <c r="Q227" s="258"/>
      <c r="R227" s="257"/>
      <c r="S227" s="258"/>
      <c r="T227" s="257"/>
      <c r="U227" s="258"/>
      <c r="V227" s="257"/>
      <c r="W227" s="258"/>
      <c r="X227" s="257"/>
      <c r="Y227" s="258"/>
      <c r="Z227" s="257"/>
      <c r="AA227" s="258"/>
      <c r="AB227" s="257"/>
      <c r="AC227" s="258"/>
      <c r="AD227" s="257"/>
      <c r="AE227" s="258"/>
      <c r="AF227" s="257"/>
      <c r="AG227" s="258"/>
      <c r="AH227" s="257"/>
      <c r="AI227" s="258"/>
      <c r="AJ227" s="257"/>
      <c r="AK227" s="258"/>
      <c r="AL227" s="257"/>
      <c r="AM227" s="258"/>
      <c r="AN227" s="257"/>
      <c r="AO227" s="258"/>
      <c r="AP227" s="257"/>
      <c r="AQ227" s="258"/>
      <c r="AR227" s="257"/>
      <c r="AS227" s="258"/>
      <c r="AT227" s="257"/>
      <c r="AU227" s="258"/>
      <c r="AV227" s="257"/>
      <c r="AW227" s="258"/>
      <c r="AX227" s="257"/>
      <c r="AY227" s="258"/>
      <c r="AZ227" s="257"/>
      <c r="BA227" s="258"/>
      <c r="BB227" s="257"/>
      <c r="BC227" s="258"/>
      <c r="BD227" s="257"/>
      <c r="BE227" s="258"/>
      <c r="BF227" s="257"/>
      <c r="BG227" s="258"/>
      <c r="BH227" s="257"/>
      <c r="BI227" s="258"/>
      <c r="BJ227" s="257"/>
      <c r="BK227" s="258"/>
      <c r="BL227" s="257"/>
      <c r="BM227" s="258"/>
      <c r="BN227" s="257"/>
      <c r="BO227" s="258"/>
      <c r="BP227" s="257"/>
      <c r="BQ227" s="258"/>
      <c r="BR227" s="257"/>
      <c r="BS227" s="258"/>
      <c r="BT227" s="257"/>
      <c r="BU227" s="258"/>
      <c r="BV227" s="257"/>
      <c r="BW227" s="258"/>
      <c r="BX227" s="257"/>
      <c r="BY227" s="258"/>
      <c r="BZ227" s="257"/>
      <c r="CA227" s="258"/>
      <c r="CB227" s="257"/>
      <c r="CC227" s="258"/>
      <c r="CD227" s="257"/>
      <c r="CE227" s="258"/>
      <c r="CF227" s="257"/>
      <c r="CG227" s="258"/>
      <c r="CH227" s="257"/>
      <c r="CI227" s="258"/>
      <c r="CJ227" s="257"/>
      <c r="CK227" s="258"/>
      <c r="CL227" s="257"/>
      <c r="CM227" s="258"/>
      <c r="CN227" s="257"/>
      <c r="CO227" s="258"/>
      <c r="CP227" s="257"/>
      <c r="CQ227" s="258"/>
      <c r="CR227" s="257"/>
      <c r="CS227" s="258"/>
      <c r="CT227" s="257"/>
      <c r="CU227" s="258"/>
      <c r="CV227" s="257"/>
      <c r="CW227" s="258"/>
      <c r="CX227" s="257"/>
      <c r="CY227" s="258"/>
      <c r="CZ227" s="257"/>
      <c r="DA227" s="258"/>
      <c r="DB227" s="257"/>
      <c r="DC227" s="258"/>
      <c r="DD227" s="257"/>
      <c r="DE227" s="258"/>
      <c r="DF227" s="257"/>
      <c r="DG227" s="258"/>
      <c r="DH227" s="257"/>
      <c r="DI227" s="258"/>
      <c r="DJ227" s="257"/>
      <c r="DK227" s="258"/>
      <c r="DL227" s="257"/>
      <c r="DM227" s="258"/>
      <c r="DN227" s="257"/>
      <c r="DO227" s="258"/>
      <c r="DP227" s="257"/>
      <c r="DQ227" s="258"/>
      <c r="DR227" s="257"/>
      <c r="DS227" s="258"/>
      <c r="DT227" s="257"/>
      <c r="DU227" s="258"/>
      <c r="DV227" s="257"/>
      <c r="DW227" s="258"/>
      <c r="DX227" s="257"/>
      <c r="DY227" s="258"/>
      <c r="DZ227" s="257"/>
      <c r="EA227" s="258"/>
      <c r="EB227" s="257"/>
      <c r="EC227" s="258"/>
      <c r="ED227" s="258" t="s">
        <v>196</v>
      </c>
      <c r="EE227" s="257"/>
      <c r="EF227" s="258"/>
      <c r="EG227" s="257"/>
      <c r="EH227" s="258"/>
      <c r="EI227" s="257"/>
      <c r="EJ227" s="258"/>
      <c r="EK227" s="257"/>
      <c r="EL227" s="258" t="s">
        <v>195</v>
      </c>
      <c r="EM227" s="257"/>
      <c r="EN227" s="258"/>
      <c r="EO227" s="257" t="s">
        <v>195</v>
      </c>
      <c r="EP227" s="257" t="s">
        <v>195</v>
      </c>
      <c r="EQ227" s="257" t="s">
        <v>195</v>
      </c>
      <c r="ER227" s="257" t="s">
        <v>195</v>
      </c>
      <c r="ES227" s="257"/>
      <c r="ET227" s="258" t="s">
        <v>195</v>
      </c>
      <c r="EU227" s="257"/>
      <c r="EV227" s="258"/>
      <c r="EW227" s="257"/>
      <c r="EX227" s="258"/>
      <c r="EY227" s="257"/>
      <c r="EZ227" s="258"/>
      <c r="FA227" s="257"/>
      <c r="FB227" s="258"/>
      <c r="FC227" s="257"/>
      <c r="FD227" s="258"/>
      <c r="FE227" s="257"/>
      <c r="FF227" s="258"/>
      <c r="FG227" s="257"/>
      <c r="FH227" s="258"/>
      <c r="FI227" s="257"/>
      <c r="FJ227" s="258"/>
      <c r="FK227" s="257"/>
      <c r="FL227" s="258"/>
      <c r="FM227" s="257"/>
      <c r="FN227" s="258"/>
      <c r="FO227" s="257"/>
      <c r="FP227" s="258"/>
      <c r="FQ227" s="257"/>
      <c r="FR227" s="258"/>
      <c r="FS227" s="257"/>
      <c r="FT227" s="258"/>
      <c r="FU227" s="257"/>
      <c r="FV227" s="258"/>
      <c r="FW227" s="257"/>
      <c r="FX227" s="258"/>
      <c r="FY227" s="257"/>
      <c r="FZ227" s="258"/>
      <c r="GA227" s="257"/>
      <c r="GB227" s="258"/>
      <c r="GC227" s="257"/>
      <c r="GD227" s="258"/>
      <c r="GE227" s="257"/>
      <c r="GF227" s="258"/>
      <c r="GG227" s="257"/>
      <c r="GH227" s="258"/>
      <c r="GI227" s="257"/>
      <c r="GJ227" s="258"/>
      <c r="GK227" s="257"/>
      <c r="GL227" s="258"/>
      <c r="GM227" s="257"/>
      <c r="GN227" s="257"/>
      <c r="GO227" s="257"/>
      <c r="GP227" s="258"/>
      <c r="GQ227" s="257"/>
      <c r="GR227" s="258"/>
      <c r="GS227" s="257"/>
      <c r="GT227" s="258"/>
      <c r="GU227" s="257"/>
      <c r="GV227" s="258"/>
      <c r="GW227" s="257"/>
      <c r="GX227" s="258"/>
      <c r="GY227" s="257"/>
      <c r="GZ227" s="258"/>
      <c r="HA227" s="257"/>
      <c r="HB227" s="258"/>
      <c r="HC227" s="257"/>
      <c r="HD227" s="258"/>
      <c r="HE227" s="257"/>
      <c r="HF227" s="258"/>
      <c r="HG227" s="257"/>
      <c r="HH227" s="258"/>
      <c r="HI227" s="257"/>
      <c r="HJ227" s="258"/>
      <c r="HK227" s="257"/>
      <c r="HL227" s="258"/>
      <c r="HM227" s="257"/>
      <c r="HN227" s="258"/>
      <c r="HO227" s="257"/>
      <c r="HP227" s="258"/>
      <c r="HQ227" s="257"/>
      <c r="HR227" s="258"/>
      <c r="HS227" s="257"/>
      <c r="HT227" s="258"/>
      <c r="HU227" s="257"/>
      <c r="HV227" s="258"/>
      <c r="HW227" s="257"/>
      <c r="HX227" s="258"/>
      <c r="HY227" s="257"/>
      <c r="HZ227" s="258" t="s">
        <v>195</v>
      </c>
      <c r="IA227" s="257"/>
      <c r="IB227" s="258"/>
      <c r="IE227" s="303">
        <f t="shared" si="12"/>
        <v>16</v>
      </c>
      <c r="IF227" s="303">
        <f t="shared" si="13"/>
        <v>9</v>
      </c>
      <c r="IG227" s="303">
        <f t="shared" si="14"/>
        <v>7</v>
      </c>
      <c r="IH227" s="303">
        <f t="shared" si="15"/>
        <v>0</v>
      </c>
    </row>
    <row r="228" spans="1:242" s="30" customFormat="1" x14ac:dyDescent="0.2">
      <c r="A228" s="292">
        <v>546</v>
      </c>
      <c r="B228" s="292" t="s">
        <v>2894</v>
      </c>
      <c r="C228" s="292"/>
      <c r="D228" s="292"/>
      <c r="E228" s="293">
        <v>39814</v>
      </c>
      <c r="F228" s="295" t="s">
        <v>196</v>
      </c>
      <c r="G228" s="295" t="s">
        <v>196</v>
      </c>
      <c r="H228" s="295" t="s">
        <v>196</v>
      </c>
      <c r="I228" s="295" t="s">
        <v>196</v>
      </c>
      <c r="J228" s="295" t="s">
        <v>196</v>
      </c>
      <c r="K228" s="295" t="s">
        <v>196</v>
      </c>
      <c r="L228" s="295" t="s">
        <v>196</v>
      </c>
      <c r="M228" s="295" t="s">
        <v>196</v>
      </c>
      <c r="N228" s="295" t="s">
        <v>196</v>
      </c>
      <c r="O228" s="295" t="s">
        <v>196</v>
      </c>
      <c r="P228" s="295" t="s">
        <v>196</v>
      </c>
      <c r="Q228" s="295" t="s">
        <v>196</v>
      </c>
      <c r="R228" s="295" t="s">
        <v>196</v>
      </c>
      <c r="S228" s="295" t="s">
        <v>196</v>
      </c>
      <c r="T228" s="295" t="s">
        <v>196</v>
      </c>
      <c r="U228" s="295" t="s">
        <v>196</v>
      </c>
      <c r="V228" s="295" t="s">
        <v>196</v>
      </c>
      <c r="W228" s="295" t="s">
        <v>196</v>
      </c>
      <c r="X228" s="295" t="s">
        <v>196</v>
      </c>
      <c r="Y228" s="295" t="s">
        <v>196</v>
      </c>
      <c r="Z228" s="295" t="s">
        <v>196</v>
      </c>
      <c r="AA228" s="295" t="s">
        <v>196</v>
      </c>
      <c r="AB228" s="295" t="s">
        <v>196</v>
      </c>
      <c r="AC228" s="295" t="s">
        <v>196</v>
      </c>
      <c r="AD228" s="295" t="s">
        <v>196</v>
      </c>
      <c r="AE228" s="295" t="s">
        <v>196</v>
      </c>
      <c r="AF228" s="295" t="s">
        <v>196</v>
      </c>
      <c r="AG228" s="295" t="s">
        <v>196</v>
      </c>
      <c r="AH228" s="295" t="s">
        <v>196</v>
      </c>
      <c r="AI228" s="295" t="s">
        <v>196</v>
      </c>
      <c r="AJ228" s="295" t="s">
        <v>196</v>
      </c>
      <c r="AK228" s="295" t="s">
        <v>196</v>
      </c>
      <c r="AL228" s="295" t="s">
        <v>196</v>
      </c>
      <c r="AM228" s="295" t="s">
        <v>196</v>
      </c>
      <c r="AN228" s="295" t="s">
        <v>196</v>
      </c>
      <c r="AO228" s="295" t="s">
        <v>196</v>
      </c>
      <c r="AP228" s="295" t="s">
        <v>196</v>
      </c>
      <c r="AQ228" s="295" t="s">
        <v>196</v>
      </c>
      <c r="AR228" s="295" t="s">
        <v>196</v>
      </c>
      <c r="AS228" s="295" t="s">
        <v>196</v>
      </c>
      <c r="AT228" s="295" t="s">
        <v>196</v>
      </c>
      <c r="AU228" s="295" t="s">
        <v>196</v>
      </c>
      <c r="AV228" s="295" t="s">
        <v>196</v>
      </c>
      <c r="AW228" s="295" t="s">
        <v>196</v>
      </c>
      <c r="AX228" s="295" t="s">
        <v>196</v>
      </c>
      <c r="AY228" s="295" t="s">
        <v>196</v>
      </c>
      <c r="AZ228" s="295" t="s">
        <v>196</v>
      </c>
      <c r="BA228" s="295" t="s">
        <v>196</v>
      </c>
      <c r="BB228" s="295" t="s">
        <v>196</v>
      </c>
      <c r="BC228" s="295" t="s">
        <v>196</v>
      </c>
      <c r="BD228" s="295" t="s">
        <v>196</v>
      </c>
      <c r="BE228" s="295" t="s">
        <v>196</v>
      </c>
      <c r="BF228" s="295" t="s">
        <v>196</v>
      </c>
      <c r="BG228" s="295" t="s">
        <v>196</v>
      </c>
      <c r="BH228" s="295" t="s">
        <v>196</v>
      </c>
      <c r="BI228" s="295" t="s">
        <v>196</v>
      </c>
      <c r="BJ228" s="295" t="s">
        <v>196</v>
      </c>
      <c r="BK228" s="295" t="s">
        <v>196</v>
      </c>
      <c r="BL228" s="295" t="s">
        <v>196</v>
      </c>
      <c r="BM228" s="295" t="s">
        <v>196</v>
      </c>
      <c r="BN228" s="295" t="s">
        <v>196</v>
      </c>
      <c r="BO228" s="295" t="s">
        <v>196</v>
      </c>
      <c r="BP228" s="295" t="s">
        <v>196</v>
      </c>
      <c r="BQ228" s="295" t="s">
        <v>196</v>
      </c>
      <c r="BR228" s="295" t="s">
        <v>196</v>
      </c>
      <c r="BS228" s="295" t="s">
        <v>196</v>
      </c>
      <c r="BT228" s="295" t="s">
        <v>196</v>
      </c>
      <c r="BU228" s="295" t="s">
        <v>196</v>
      </c>
      <c r="BV228" s="295" t="s">
        <v>196</v>
      </c>
      <c r="BW228" s="295" t="s">
        <v>196</v>
      </c>
      <c r="BX228" s="295" t="s">
        <v>196</v>
      </c>
      <c r="BY228" s="295" t="s">
        <v>196</v>
      </c>
      <c r="BZ228" s="295" t="s">
        <v>196</v>
      </c>
      <c r="CA228" s="295" t="s">
        <v>196</v>
      </c>
      <c r="CB228" s="295" t="s">
        <v>196</v>
      </c>
      <c r="CC228" s="295" t="s">
        <v>196</v>
      </c>
      <c r="CD228" s="295" t="s">
        <v>196</v>
      </c>
      <c r="CE228" s="295" t="s">
        <v>196</v>
      </c>
      <c r="CF228" s="295" t="s">
        <v>196</v>
      </c>
      <c r="CG228" s="295" t="s">
        <v>196</v>
      </c>
      <c r="CH228" s="295" t="s">
        <v>196</v>
      </c>
      <c r="CI228" s="295" t="s">
        <v>196</v>
      </c>
      <c r="CJ228" s="295" t="s">
        <v>196</v>
      </c>
      <c r="CK228" s="295" t="s">
        <v>196</v>
      </c>
      <c r="CL228" s="295" t="s">
        <v>196</v>
      </c>
      <c r="CM228" s="295" t="s">
        <v>196</v>
      </c>
      <c r="CN228" s="295" t="s">
        <v>196</v>
      </c>
      <c r="CO228" s="295" t="s">
        <v>196</v>
      </c>
      <c r="CP228" s="295" t="s">
        <v>196</v>
      </c>
      <c r="CQ228" s="295" t="s">
        <v>196</v>
      </c>
      <c r="CR228" s="295" t="s">
        <v>196</v>
      </c>
      <c r="CS228" s="295" t="s">
        <v>196</v>
      </c>
      <c r="CT228" s="295" t="s">
        <v>196</v>
      </c>
      <c r="CU228" s="295" t="s">
        <v>196</v>
      </c>
      <c r="CV228" s="295" t="s">
        <v>196</v>
      </c>
      <c r="CW228" s="295" t="s">
        <v>196</v>
      </c>
      <c r="CX228" s="295" t="s">
        <v>196</v>
      </c>
      <c r="CY228" s="295" t="s">
        <v>196</v>
      </c>
      <c r="CZ228" s="295" t="s">
        <v>196</v>
      </c>
      <c r="DA228" s="295" t="s">
        <v>196</v>
      </c>
      <c r="DB228" s="295" t="s">
        <v>196</v>
      </c>
      <c r="DC228" s="295" t="s">
        <v>196</v>
      </c>
      <c r="DD228" s="295" t="s">
        <v>196</v>
      </c>
      <c r="DE228" s="295" t="s">
        <v>196</v>
      </c>
      <c r="DF228" s="295" t="s">
        <v>196</v>
      </c>
      <c r="DG228" s="295" t="s">
        <v>196</v>
      </c>
      <c r="DH228" s="295" t="s">
        <v>196</v>
      </c>
      <c r="DI228" s="295" t="s">
        <v>196</v>
      </c>
      <c r="DJ228" s="295" t="s">
        <v>196</v>
      </c>
      <c r="DK228" s="295" t="s">
        <v>196</v>
      </c>
      <c r="DL228" s="295" t="s">
        <v>196</v>
      </c>
      <c r="DM228" s="295" t="s">
        <v>196</v>
      </c>
      <c r="DN228" s="295" t="s">
        <v>196</v>
      </c>
      <c r="DO228" s="295" t="s">
        <v>196</v>
      </c>
      <c r="DP228" s="295" t="s">
        <v>196</v>
      </c>
      <c r="DQ228" s="295" t="s">
        <v>196</v>
      </c>
      <c r="DR228" s="295" t="s">
        <v>196</v>
      </c>
      <c r="DS228" s="295" t="s">
        <v>196</v>
      </c>
      <c r="DT228" s="295" t="s">
        <v>196</v>
      </c>
      <c r="DU228" s="295" t="s">
        <v>196</v>
      </c>
      <c r="DV228" s="295" t="s">
        <v>196</v>
      </c>
      <c r="DW228" s="295" t="s">
        <v>196</v>
      </c>
      <c r="DX228" s="295" t="s">
        <v>196</v>
      </c>
      <c r="DY228" s="295" t="s">
        <v>196</v>
      </c>
      <c r="DZ228" s="295" t="s">
        <v>196</v>
      </c>
      <c r="EA228" s="295" t="s">
        <v>196</v>
      </c>
      <c r="EB228" s="295" t="s">
        <v>196</v>
      </c>
      <c r="EC228" s="295" t="s">
        <v>196</v>
      </c>
      <c r="ED228" s="295" t="s">
        <v>196</v>
      </c>
      <c r="EE228" s="295" t="s">
        <v>196</v>
      </c>
      <c r="EF228" s="295" t="s">
        <v>196</v>
      </c>
      <c r="EG228" s="295" t="s">
        <v>196</v>
      </c>
      <c r="EH228" s="295" t="s">
        <v>196</v>
      </c>
      <c r="EI228" s="295" t="s">
        <v>196</v>
      </c>
      <c r="EJ228" s="295" t="s">
        <v>196</v>
      </c>
      <c r="EK228" s="295" t="s">
        <v>196</v>
      </c>
      <c r="EL228" s="295" t="s">
        <v>196</v>
      </c>
      <c r="EM228" s="295" t="s">
        <v>196</v>
      </c>
      <c r="EN228" s="295" t="s">
        <v>196</v>
      </c>
      <c r="EO228" s="295" t="s">
        <v>196</v>
      </c>
      <c r="EP228" s="295" t="s">
        <v>196</v>
      </c>
      <c r="EQ228" s="295" t="s">
        <v>196</v>
      </c>
      <c r="ER228" s="295" t="s">
        <v>196</v>
      </c>
      <c r="ES228" s="295" t="s">
        <v>196</v>
      </c>
      <c r="ET228" s="295" t="s">
        <v>196</v>
      </c>
      <c r="EU228" s="295" t="s">
        <v>196</v>
      </c>
      <c r="EV228" s="295" t="s">
        <v>196</v>
      </c>
      <c r="EW228" s="295" t="s">
        <v>196</v>
      </c>
      <c r="EX228" s="295" t="s">
        <v>196</v>
      </c>
      <c r="EY228" s="295" t="s">
        <v>196</v>
      </c>
      <c r="EZ228" s="295" t="s">
        <v>196</v>
      </c>
      <c r="FA228" s="295" t="s">
        <v>196</v>
      </c>
      <c r="FB228" s="295" t="s">
        <v>196</v>
      </c>
      <c r="FC228" s="295" t="s">
        <v>196</v>
      </c>
      <c r="FD228" s="295" t="s">
        <v>196</v>
      </c>
      <c r="FE228" s="295" t="s">
        <v>196</v>
      </c>
      <c r="FF228" s="295" t="s">
        <v>196</v>
      </c>
      <c r="FG228" s="295" t="s">
        <v>196</v>
      </c>
      <c r="FH228" s="295" t="s">
        <v>196</v>
      </c>
      <c r="FI228" s="295" t="s">
        <v>196</v>
      </c>
      <c r="FJ228" s="295" t="s">
        <v>196</v>
      </c>
      <c r="FK228" s="295" t="s">
        <v>196</v>
      </c>
      <c r="FL228" s="295" t="s">
        <v>196</v>
      </c>
      <c r="FM228" s="295" t="s">
        <v>196</v>
      </c>
      <c r="FN228" s="295" t="s">
        <v>196</v>
      </c>
      <c r="FO228" s="295" t="s">
        <v>196</v>
      </c>
      <c r="FP228" s="295" t="s">
        <v>196</v>
      </c>
      <c r="FQ228" s="295" t="s">
        <v>196</v>
      </c>
      <c r="FR228" s="295" t="s">
        <v>196</v>
      </c>
      <c r="FS228" s="295" t="s">
        <v>196</v>
      </c>
      <c r="FT228" s="295" t="s">
        <v>196</v>
      </c>
      <c r="FU228" s="295" t="s">
        <v>196</v>
      </c>
      <c r="FV228" s="295" t="s">
        <v>196</v>
      </c>
      <c r="FW228" s="295" t="s">
        <v>196</v>
      </c>
      <c r="FX228" s="295" t="s">
        <v>196</v>
      </c>
      <c r="FY228" s="295" t="s">
        <v>196</v>
      </c>
      <c r="FZ228" s="295" t="s">
        <v>196</v>
      </c>
      <c r="GA228" s="295" t="s">
        <v>196</v>
      </c>
      <c r="GB228" s="295" t="s">
        <v>196</v>
      </c>
      <c r="GC228" s="295" t="s">
        <v>196</v>
      </c>
      <c r="GD228" s="295" t="s">
        <v>196</v>
      </c>
      <c r="GE228" s="295" t="s">
        <v>196</v>
      </c>
      <c r="GF228" s="295" t="s">
        <v>196</v>
      </c>
      <c r="GG228" s="295" t="s">
        <v>196</v>
      </c>
      <c r="GH228" s="295" t="s">
        <v>196</v>
      </c>
      <c r="GI228" s="295" t="s">
        <v>196</v>
      </c>
      <c r="GJ228" s="295" t="s">
        <v>196</v>
      </c>
      <c r="GK228" s="295" t="s">
        <v>196</v>
      </c>
      <c r="GL228" s="295" t="s">
        <v>196</v>
      </c>
      <c r="GM228" s="295" t="s">
        <v>196</v>
      </c>
      <c r="GN228" s="295"/>
      <c r="GO228" s="295"/>
      <c r="GP228" s="295" t="s">
        <v>196</v>
      </c>
      <c r="GQ228" s="295" t="s">
        <v>196</v>
      </c>
      <c r="GR228" s="295" t="s">
        <v>196</v>
      </c>
      <c r="GS228" s="295" t="s">
        <v>196</v>
      </c>
      <c r="GT228" s="295" t="s">
        <v>196</v>
      </c>
      <c r="GU228" s="295" t="s">
        <v>196</v>
      </c>
      <c r="GV228" s="295" t="s">
        <v>196</v>
      </c>
      <c r="GW228" s="295" t="s">
        <v>196</v>
      </c>
      <c r="GX228" s="295" t="s">
        <v>196</v>
      </c>
      <c r="GY228" s="295" t="s">
        <v>196</v>
      </c>
      <c r="GZ228" s="295" t="s">
        <v>196</v>
      </c>
      <c r="HA228" s="295" t="s">
        <v>196</v>
      </c>
      <c r="HB228" s="295" t="s">
        <v>196</v>
      </c>
      <c r="HC228" s="295" t="s">
        <v>196</v>
      </c>
      <c r="HD228" s="295" t="s">
        <v>196</v>
      </c>
      <c r="HE228" s="295" t="s">
        <v>196</v>
      </c>
      <c r="HF228" s="295" t="s">
        <v>196</v>
      </c>
      <c r="HG228" s="295" t="s">
        <v>196</v>
      </c>
      <c r="HH228" s="295" t="s">
        <v>196</v>
      </c>
      <c r="HI228" s="295" t="s">
        <v>196</v>
      </c>
      <c r="HJ228" s="295" t="s">
        <v>196</v>
      </c>
      <c r="HK228" s="295" t="s">
        <v>196</v>
      </c>
      <c r="HL228" s="295" t="s">
        <v>196</v>
      </c>
      <c r="HM228" s="295" t="s">
        <v>196</v>
      </c>
      <c r="HN228" s="295" t="s">
        <v>196</v>
      </c>
      <c r="HO228" s="295" t="s">
        <v>196</v>
      </c>
      <c r="HP228" s="295" t="s">
        <v>196</v>
      </c>
      <c r="HQ228" s="295" t="s">
        <v>196</v>
      </c>
      <c r="HR228" s="295" t="s">
        <v>196</v>
      </c>
      <c r="HS228" s="295" t="s">
        <v>196</v>
      </c>
      <c r="HT228" s="295" t="s">
        <v>196</v>
      </c>
      <c r="HU228" s="295" t="s">
        <v>196</v>
      </c>
      <c r="HV228" s="295" t="s">
        <v>196</v>
      </c>
      <c r="HW228" s="295" t="s">
        <v>196</v>
      </c>
      <c r="HX228" s="295" t="s">
        <v>196</v>
      </c>
      <c r="HY228" s="295" t="s">
        <v>196</v>
      </c>
      <c r="HZ228" s="295" t="s">
        <v>196</v>
      </c>
      <c r="IA228" s="295"/>
      <c r="IB228" s="258"/>
      <c r="IE228" s="303">
        <f t="shared" si="12"/>
        <v>227</v>
      </c>
      <c r="IF228" s="303">
        <f t="shared" si="13"/>
        <v>227</v>
      </c>
      <c r="IG228" s="303">
        <f t="shared" si="14"/>
        <v>0</v>
      </c>
      <c r="IH228" s="303">
        <f t="shared" si="15"/>
        <v>0</v>
      </c>
    </row>
    <row r="229" spans="1:242" s="30" customFormat="1" x14ac:dyDescent="0.2">
      <c r="A229" s="143">
        <v>547</v>
      </c>
      <c r="B229" s="143" t="s">
        <v>2895</v>
      </c>
      <c r="C229" s="143"/>
      <c r="D229" s="143"/>
      <c r="E229" s="244"/>
      <c r="F229" s="259" t="s">
        <v>196</v>
      </c>
      <c r="G229" s="260" t="s">
        <v>196</v>
      </c>
      <c r="H229" s="259" t="s">
        <v>196</v>
      </c>
      <c r="I229" s="260" t="s">
        <v>196</v>
      </c>
      <c r="J229" s="259" t="s">
        <v>196</v>
      </c>
      <c r="K229" s="260" t="s">
        <v>196</v>
      </c>
      <c r="L229" s="259" t="s">
        <v>196</v>
      </c>
      <c r="M229" s="260" t="s">
        <v>196</v>
      </c>
      <c r="N229" s="257"/>
      <c r="O229" s="258"/>
      <c r="P229" s="257"/>
      <c r="Q229" s="258"/>
      <c r="R229" s="257"/>
      <c r="S229" s="258"/>
      <c r="T229" s="257"/>
      <c r="U229" s="258"/>
      <c r="V229" s="257"/>
      <c r="W229" s="258"/>
      <c r="X229" s="257"/>
      <c r="Y229" s="258"/>
      <c r="Z229" s="257"/>
      <c r="AA229" s="258"/>
      <c r="AB229" s="257"/>
      <c r="AC229" s="258"/>
      <c r="AD229" s="257"/>
      <c r="AE229" s="258"/>
      <c r="AF229" s="257"/>
      <c r="AG229" s="258"/>
      <c r="AH229" s="257"/>
      <c r="AI229" s="258"/>
      <c r="AJ229" s="257"/>
      <c r="AK229" s="258"/>
      <c r="AL229" s="257"/>
      <c r="AM229" s="258"/>
      <c r="AN229" s="257"/>
      <c r="AO229" s="258"/>
      <c r="AP229" s="257"/>
      <c r="AQ229" s="258"/>
      <c r="AR229" s="257"/>
      <c r="AS229" s="258"/>
      <c r="AT229" s="257"/>
      <c r="AU229" s="258"/>
      <c r="AV229" s="257"/>
      <c r="AW229" s="258"/>
      <c r="AX229" s="257"/>
      <c r="AY229" s="258"/>
      <c r="AZ229" s="257"/>
      <c r="BA229" s="258"/>
      <c r="BB229" s="257"/>
      <c r="BC229" s="258"/>
      <c r="BD229" s="257"/>
      <c r="BE229" s="258"/>
      <c r="BF229" s="257"/>
      <c r="BG229" s="258"/>
      <c r="BH229" s="257"/>
      <c r="BI229" s="258"/>
      <c r="BJ229" s="257"/>
      <c r="BK229" s="258"/>
      <c r="BL229" s="257"/>
      <c r="BM229" s="258"/>
      <c r="BN229" s="257"/>
      <c r="BO229" s="258"/>
      <c r="BP229" s="257"/>
      <c r="BQ229" s="258"/>
      <c r="BR229" s="257"/>
      <c r="BS229" s="258"/>
      <c r="BT229" s="257"/>
      <c r="BU229" s="258"/>
      <c r="BV229" s="257"/>
      <c r="BW229" s="258"/>
      <c r="BX229" s="257"/>
      <c r="BY229" s="258"/>
      <c r="BZ229" s="257"/>
      <c r="CA229" s="258"/>
      <c r="CB229" s="257"/>
      <c r="CC229" s="258"/>
      <c r="CD229" s="257"/>
      <c r="CE229" s="258"/>
      <c r="CF229" s="257"/>
      <c r="CG229" s="258"/>
      <c r="CH229" s="257"/>
      <c r="CI229" s="258"/>
      <c r="CJ229" s="257"/>
      <c r="CK229" s="258"/>
      <c r="CL229" s="257"/>
      <c r="CM229" s="258"/>
      <c r="CN229" s="257"/>
      <c r="CO229" s="258"/>
      <c r="CP229" s="257"/>
      <c r="CQ229" s="258"/>
      <c r="CR229" s="257"/>
      <c r="CS229" s="258"/>
      <c r="CT229" s="257"/>
      <c r="CU229" s="258"/>
      <c r="CV229" s="257"/>
      <c r="CW229" s="258"/>
      <c r="CX229" s="257"/>
      <c r="CY229" s="258"/>
      <c r="CZ229" s="257"/>
      <c r="DA229" s="258"/>
      <c r="DB229" s="257"/>
      <c r="DC229" s="258"/>
      <c r="DD229" s="257"/>
      <c r="DE229" s="258"/>
      <c r="DF229" s="257"/>
      <c r="DG229" s="258"/>
      <c r="DH229" s="257"/>
      <c r="DI229" s="258"/>
      <c r="DJ229" s="257"/>
      <c r="DK229" s="258"/>
      <c r="DL229" s="257"/>
      <c r="DM229" s="258"/>
      <c r="DN229" s="257"/>
      <c r="DO229" s="258"/>
      <c r="DP229" s="257"/>
      <c r="DQ229" s="258"/>
      <c r="DR229" s="257"/>
      <c r="DS229" s="258"/>
      <c r="DT229" s="257"/>
      <c r="DU229" s="258"/>
      <c r="DV229" s="257"/>
      <c r="DW229" s="258"/>
      <c r="DX229" s="257"/>
      <c r="DY229" s="258"/>
      <c r="DZ229" s="257"/>
      <c r="EA229" s="258"/>
      <c r="EB229" s="257"/>
      <c r="EC229" s="258"/>
      <c r="ED229" s="258" t="s">
        <v>196</v>
      </c>
      <c r="EE229" s="257"/>
      <c r="EF229" s="258"/>
      <c r="EG229" s="257"/>
      <c r="EH229" s="258"/>
      <c r="EI229" s="257"/>
      <c r="EJ229" s="258"/>
      <c r="EK229" s="257"/>
      <c r="EL229" s="258" t="s">
        <v>195</v>
      </c>
      <c r="EM229" s="257"/>
      <c r="EN229" s="258"/>
      <c r="EO229" s="257" t="s">
        <v>195</v>
      </c>
      <c r="EP229" s="257" t="s">
        <v>195</v>
      </c>
      <c r="EQ229" s="257" t="s">
        <v>195</v>
      </c>
      <c r="ER229" s="257" t="s">
        <v>195</v>
      </c>
      <c r="ES229" s="257"/>
      <c r="ET229" s="258" t="s">
        <v>195</v>
      </c>
      <c r="EU229" s="257"/>
      <c r="EV229" s="258"/>
      <c r="EW229" s="257"/>
      <c r="EX229" s="258"/>
      <c r="EY229" s="257"/>
      <c r="EZ229" s="258"/>
      <c r="FA229" s="257"/>
      <c r="FB229" s="258"/>
      <c r="FC229" s="257"/>
      <c r="FD229" s="258"/>
      <c r="FE229" s="257"/>
      <c r="FF229" s="258"/>
      <c r="FG229" s="257"/>
      <c r="FH229" s="258"/>
      <c r="FI229" s="257"/>
      <c r="FJ229" s="258"/>
      <c r="FK229" s="257"/>
      <c r="FL229" s="258"/>
      <c r="FM229" s="257"/>
      <c r="FN229" s="258"/>
      <c r="FO229" s="257"/>
      <c r="FP229" s="258"/>
      <c r="FQ229" s="257"/>
      <c r="FR229" s="258"/>
      <c r="FS229" s="257"/>
      <c r="FT229" s="258"/>
      <c r="FU229" s="257"/>
      <c r="FV229" s="258"/>
      <c r="FW229" s="257"/>
      <c r="FX229" s="258"/>
      <c r="FY229" s="257"/>
      <c r="FZ229" s="258"/>
      <c r="GA229" s="257"/>
      <c r="GB229" s="258"/>
      <c r="GC229" s="257"/>
      <c r="GD229" s="258"/>
      <c r="GE229" s="257"/>
      <c r="GF229" s="258"/>
      <c r="GG229" s="257"/>
      <c r="GH229" s="258"/>
      <c r="GI229" s="257"/>
      <c r="GJ229" s="258"/>
      <c r="GK229" s="257"/>
      <c r="GL229" s="258"/>
      <c r="GM229" s="257"/>
      <c r="GN229" s="257"/>
      <c r="GO229" s="257"/>
      <c r="GP229" s="258"/>
      <c r="GQ229" s="257"/>
      <c r="GR229" s="258"/>
      <c r="GS229" s="257"/>
      <c r="GT229" s="258"/>
      <c r="GU229" s="257"/>
      <c r="GV229" s="258"/>
      <c r="GW229" s="257"/>
      <c r="GX229" s="258"/>
      <c r="GY229" s="257"/>
      <c r="GZ229" s="258"/>
      <c r="HA229" s="257"/>
      <c r="HB229" s="258"/>
      <c r="HC229" s="257"/>
      <c r="HD229" s="258"/>
      <c r="HE229" s="257"/>
      <c r="HF229" s="258"/>
      <c r="HG229" s="257"/>
      <c r="HH229" s="258"/>
      <c r="HI229" s="257"/>
      <c r="HJ229" s="258"/>
      <c r="HK229" s="257"/>
      <c r="HL229" s="258"/>
      <c r="HM229" s="257"/>
      <c r="HN229" s="258"/>
      <c r="HO229" s="257"/>
      <c r="HP229" s="258"/>
      <c r="HQ229" s="257"/>
      <c r="HR229" s="258"/>
      <c r="HS229" s="257"/>
      <c r="HT229" s="258"/>
      <c r="HU229" s="257"/>
      <c r="HV229" s="258"/>
      <c r="HW229" s="257"/>
      <c r="HX229" s="258"/>
      <c r="HY229" s="257"/>
      <c r="HZ229" s="258" t="s">
        <v>195</v>
      </c>
      <c r="IA229" s="257"/>
      <c r="IB229" s="258"/>
      <c r="IE229" s="303">
        <f t="shared" si="12"/>
        <v>16</v>
      </c>
      <c r="IF229" s="303">
        <f t="shared" si="13"/>
        <v>9</v>
      </c>
      <c r="IG229" s="303">
        <f t="shared" si="14"/>
        <v>7</v>
      </c>
      <c r="IH229" s="303">
        <f t="shared" si="15"/>
        <v>0</v>
      </c>
    </row>
    <row r="230" spans="1:242" s="30" customFormat="1" x14ac:dyDescent="0.2">
      <c r="A230" s="143">
        <v>548</v>
      </c>
      <c r="B230" s="143" t="s">
        <v>2896</v>
      </c>
      <c r="C230" s="143"/>
      <c r="D230" s="143"/>
      <c r="E230" s="244"/>
      <c r="F230" s="259" t="s">
        <v>196</v>
      </c>
      <c r="G230" s="260" t="s">
        <v>196</v>
      </c>
      <c r="H230" s="259" t="s">
        <v>196</v>
      </c>
      <c r="I230" s="260" t="s">
        <v>196</v>
      </c>
      <c r="J230" s="259" t="s">
        <v>196</v>
      </c>
      <c r="K230" s="260" t="s">
        <v>196</v>
      </c>
      <c r="L230" s="259" t="s">
        <v>196</v>
      </c>
      <c r="M230" s="260" t="s">
        <v>196</v>
      </c>
      <c r="N230" s="257"/>
      <c r="O230" s="258"/>
      <c r="P230" s="257"/>
      <c r="Q230" s="258"/>
      <c r="R230" s="257"/>
      <c r="S230" s="258"/>
      <c r="T230" s="257"/>
      <c r="U230" s="258"/>
      <c r="V230" s="257"/>
      <c r="W230" s="258"/>
      <c r="X230" s="257"/>
      <c r="Y230" s="258"/>
      <c r="Z230" s="257"/>
      <c r="AA230" s="258"/>
      <c r="AB230" s="257"/>
      <c r="AC230" s="258"/>
      <c r="AD230" s="257"/>
      <c r="AE230" s="258"/>
      <c r="AF230" s="257"/>
      <c r="AG230" s="258"/>
      <c r="AH230" s="257"/>
      <c r="AI230" s="258"/>
      <c r="AJ230" s="257"/>
      <c r="AK230" s="258"/>
      <c r="AL230" s="257"/>
      <c r="AM230" s="258"/>
      <c r="AN230" s="257"/>
      <c r="AO230" s="258"/>
      <c r="AP230" s="257"/>
      <c r="AQ230" s="258"/>
      <c r="AR230" s="257"/>
      <c r="AS230" s="258"/>
      <c r="AT230" s="257"/>
      <c r="AU230" s="258"/>
      <c r="AV230" s="257"/>
      <c r="AW230" s="258"/>
      <c r="AX230" s="257"/>
      <c r="AY230" s="258"/>
      <c r="AZ230" s="257"/>
      <c r="BA230" s="258"/>
      <c r="BB230" s="257"/>
      <c r="BC230" s="258"/>
      <c r="BD230" s="257"/>
      <c r="BE230" s="258"/>
      <c r="BF230" s="257"/>
      <c r="BG230" s="258"/>
      <c r="BH230" s="257"/>
      <c r="BI230" s="258"/>
      <c r="BJ230" s="257"/>
      <c r="BK230" s="258"/>
      <c r="BL230" s="257"/>
      <c r="BM230" s="258"/>
      <c r="BN230" s="257"/>
      <c r="BO230" s="258"/>
      <c r="BP230" s="257"/>
      <c r="BQ230" s="258"/>
      <c r="BR230" s="257"/>
      <c r="BS230" s="258"/>
      <c r="BT230" s="257"/>
      <c r="BU230" s="258"/>
      <c r="BV230" s="257"/>
      <c r="BW230" s="258"/>
      <c r="BX230" s="257"/>
      <c r="BY230" s="258"/>
      <c r="BZ230" s="257"/>
      <c r="CA230" s="258"/>
      <c r="CB230" s="257"/>
      <c r="CC230" s="258"/>
      <c r="CD230" s="257"/>
      <c r="CE230" s="258"/>
      <c r="CF230" s="257"/>
      <c r="CG230" s="258"/>
      <c r="CH230" s="257"/>
      <c r="CI230" s="258"/>
      <c r="CJ230" s="257"/>
      <c r="CK230" s="258"/>
      <c r="CL230" s="257"/>
      <c r="CM230" s="258"/>
      <c r="CN230" s="257"/>
      <c r="CO230" s="258"/>
      <c r="CP230" s="257"/>
      <c r="CQ230" s="258"/>
      <c r="CR230" s="257"/>
      <c r="CS230" s="258"/>
      <c r="CT230" s="257"/>
      <c r="CU230" s="258"/>
      <c r="CV230" s="257"/>
      <c r="CW230" s="258"/>
      <c r="CX230" s="257"/>
      <c r="CY230" s="258"/>
      <c r="CZ230" s="257"/>
      <c r="DA230" s="258"/>
      <c r="DB230" s="257"/>
      <c r="DC230" s="258"/>
      <c r="DD230" s="257"/>
      <c r="DE230" s="258"/>
      <c r="DF230" s="257"/>
      <c r="DG230" s="258"/>
      <c r="DH230" s="257"/>
      <c r="DI230" s="258"/>
      <c r="DJ230" s="257"/>
      <c r="DK230" s="258"/>
      <c r="DL230" s="257"/>
      <c r="DM230" s="258"/>
      <c r="DN230" s="257"/>
      <c r="DO230" s="258"/>
      <c r="DP230" s="257"/>
      <c r="DQ230" s="258"/>
      <c r="DR230" s="257"/>
      <c r="DS230" s="258"/>
      <c r="DT230" s="257"/>
      <c r="DU230" s="258"/>
      <c r="DV230" s="257"/>
      <c r="DW230" s="258"/>
      <c r="DX230" s="257"/>
      <c r="DY230" s="258"/>
      <c r="DZ230" s="257"/>
      <c r="EA230" s="258"/>
      <c r="EB230" s="257"/>
      <c r="EC230" s="258"/>
      <c r="ED230" s="258" t="s">
        <v>196</v>
      </c>
      <c r="EE230" s="257"/>
      <c r="EF230" s="258"/>
      <c r="EG230" s="257"/>
      <c r="EH230" s="258"/>
      <c r="EI230" s="257"/>
      <c r="EJ230" s="258"/>
      <c r="EK230" s="257"/>
      <c r="EL230" s="258" t="s">
        <v>195</v>
      </c>
      <c r="EM230" s="257"/>
      <c r="EN230" s="258"/>
      <c r="EO230" s="257" t="s">
        <v>195</v>
      </c>
      <c r="EP230" s="257" t="s">
        <v>195</v>
      </c>
      <c r="EQ230" s="257" t="s">
        <v>195</v>
      </c>
      <c r="ER230" s="257" t="s">
        <v>195</v>
      </c>
      <c r="ES230" s="257"/>
      <c r="ET230" s="258" t="s">
        <v>195</v>
      </c>
      <c r="EU230" s="257"/>
      <c r="EV230" s="258"/>
      <c r="EW230" s="257"/>
      <c r="EX230" s="258"/>
      <c r="EY230" s="257"/>
      <c r="EZ230" s="258"/>
      <c r="FA230" s="257"/>
      <c r="FB230" s="258"/>
      <c r="FC230" s="257"/>
      <c r="FD230" s="258"/>
      <c r="FE230" s="257"/>
      <c r="FF230" s="258"/>
      <c r="FG230" s="257"/>
      <c r="FH230" s="258"/>
      <c r="FI230" s="257"/>
      <c r="FJ230" s="258"/>
      <c r="FK230" s="257"/>
      <c r="FL230" s="258"/>
      <c r="FM230" s="257"/>
      <c r="FN230" s="258"/>
      <c r="FO230" s="257"/>
      <c r="FP230" s="258"/>
      <c r="FQ230" s="257"/>
      <c r="FR230" s="258"/>
      <c r="FS230" s="257"/>
      <c r="FT230" s="258"/>
      <c r="FU230" s="257"/>
      <c r="FV230" s="258"/>
      <c r="FW230" s="257"/>
      <c r="FX230" s="258"/>
      <c r="FY230" s="257"/>
      <c r="FZ230" s="258"/>
      <c r="GA230" s="257"/>
      <c r="GB230" s="258"/>
      <c r="GC230" s="257"/>
      <c r="GD230" s="258"/>
      <c r="GE230" s="257"/>
      <c r="GF230" s="258"/>
      <c r="GG230" s="257"/>
      <c r="GH230" s="258"/>
      <c r="GI230" s="257"/>
      <c r="GJ230" s="258"/>
      <c r="GK230" s="257"/>
      <c r="GL230" s="258"/>
      <c r="GM230" s="257"/>
      <c r="GN230" s="257"/>
      <c r="GO230" s="257"/>
      <c r="GP230" s="258"/>
      <c r="GQ230" s="257"/>
      <c r="GR230" s="258"/>
      <c r="GS230" s="257"/>
      <c r="GT230" s="258"/>
      <c r="GU230" s="257"/>
      <c r="GV230" s="258"/>
      <c r="GW230" s="257"/>
      <c r="GX230" s="258"/>
      <c r="GY230" s="257"/>
      <c r="GZ230" s="258"/>
      <c r="HA230" s="257"/>
      <c r="HB230" s="258"/>
      <c r="HC230" s="257"/>
      <c r="HD230" s="258"/>
      <c r="HE230" s="257"/>
      <c r="HF230" s="258"/>
      <c r="HG230" s="257"/>
      <c r="HH230" s="258"/>
      <c r="HI230" s="257"/>
      <c r="HJ230" s="258"/>
      <c r="HK230" s="257"/>
      <c r="HL230" s="258"/>
      <c r="HM230" s="257"/>
      <c r="HN230" s="258"/>
      <c r="HO230" s="257"/>
      <c r="HP230" s="258"/>
      <c r="HQ230" s="257"/>
      <c r="HR230" s="258"/>
      <c r="HS230" s="257"/>
      <c r="HT230" s="258"/>
      <c r="HU230" s="257"/>
      <c r="HV230" s="258"/>
      <c r="HW230" s="257"/>
      <c r="HX230" s="258"/>
      <c r="HY230" s="257"/>
      <c r="HZ230" s="258" t="s">
        <v>195</v>
      </c>
      <c r="IA230" s="257"/>
      <c r="IB230" s="258"/>
      <c r="IE230" s="303">
        <f t="shared" si="12"/>
        <v>16</v>
      </c>
      <c r="IF230" s="303">
        <f t="shared" si="13"/>
        <v>9</v>
      </c>
      <c r="IG230" s="303">
        <f t="shared" si="14"/>
        <v>7</v>
      </c>
      <c r="IH230" s="303">
        <f t="shared" si="15"/>
        <v>0</v>
      </c>
    </row>
    <row r="231" spans="1:242" s="30" customFormat="1" x14ac:dyDescent="0.2">
      <c r="A231" s="143">
        <v>549</v>
      </c>
      <c r="B231" s="143" t="s">
        <v>2897</v>
      </c>
      <c r="C231" s="143"/>
      <c r="D231" s="143"/>
      <c r="E231" s="244"/>
      <c r="F231" s="259" t="s">
        <v>196</v>
      </c>
      <c r="G231" s="260" t="s">
        <v>196</v>
      </c>
      <c r="H231" s="259" t="s">
        <v>196</v>
      </c>
      <c r="I231" s="260" t="s">
        <v>196</v>
      </c>
      <c r="J231" s="259" t="s">
        <v>196</v>
      </c>
      <c r="K231" s="260" t="s">
        <v>196</v>
      </c>
      <c r="L231" s="259" t="s">
        <v>196</v>
      </c>
      <c r="M231" s="260" t="s">
        <v>196</v>
      </c>
      <c r="N231" s="257"/>
      <c r="O231" s="258"/>
      <c r="P231" s="257"/>
      <c r="Q231" s="258"/>
      <c r="R231" s="257"/>
      <c r="S231" s="258"/>
      <c r="T231" s="257"/>
      <c r="U231" s="258"/>
      <c r="V231" s="257"/>
      <c r="W231" s="258"/>
      <c r="X231" s="257"/>
      <c r="Y231" s="258"/>
      <c r="Z231" s="257"/>
      <c r="AA231" s="258"/>
      <c r="AB231" s="257"/>
      <c r="AC231" s="258"/>
      <c r="AD231" s="257"/>
      <c r="AE231" s="258"/>
      <c r="AF231" s="257"/>
      <c r="AG231" s="258"/>
      <c r="AH231" s="257"/>
      <c r="AI231" s="258"/>
      <c r="AJ231" s="257"/>
      <c r="AK231" s="258"/>
      <c r="AL231" s="257"/>
      <c r="AM231" s="258"/>
      <c r="AN231" s="257"/>
      <c r="AO231" s="258"/>
      <c r="AP231" s="257"/>
      <c r="AQ231" s="258"/>
      <c r="AR231" s="257"/>
      <c r="AS231" s="258"/>
      <c r="AT231" s="257"/>
      <c r="AU231" s="258"/>
      <c r="AV231" s="257"/>
      <c r="AW231" s="258"/>
      <c r="AX231" s="257"/>
      <c r="AY231" s="258"/>
      <c r="AZ231" s="257"/>
      <c r="BA231" s="258"/>
      <c r="BB231" s="257"/>
      <c r="BC231" s="258"/>
      <c r="BD231" s="257"/>
      <c r="BE231" s="258"/>
      <c r="BF231" s="257"/>
      <c r="BG231" s="258"/>
      <c r="BH231" s="257"/>
      <c r="BI231" s="258"/>
      <c r="BJ231" s="257"/>
      <c r="BK231" s="258"/>
      <c r="BL231" s="257"/>
      <c r="BM231" s="258"/>
      <c r="BN231" s="257"/>
      <c r="BO231" s="258"/>
      <c r="BP231" s="257"/>
      <c r="BQ231" s="258"/>
      <c r="BR231" s="257"/>
      <c r="BS231" s="258"/>
      <c r="BT231" s="257"/>
      <c r="BU231" s="258"/>
      <c r="BV231" s="257"/>
      <c r="BW231" s="258"/>
      <c r="BX231" s="257"/>
      <c r="BY231" s="258"/>
      <c r="BZ231" s="257"/>
      <c r="CA231" s="258"/>
      <c r="CB231" s="257"/>
      <c r="CC231" s="258"/>
      <c r="CD231" s="257"/>
      <c r="CE231" s="258"/>
      <c r="CF231" s="257"/>
      <c r="CG231" s="258"/>
      <c r="CH231" s="257"/>
      <c r="CI231" s="258"/>
      <c r="CJ231" s="257"/>
      <c r="CK231" s="258"/>
      <c r="CL231" s="257"/>
      <c r="CM231" s="258"/>
      <c r="CN231" s="257"/>
      <c r="CO231" s="258"/>
      <c r="CP231" s="257"/>
      <c r="CQ231" s="258"/>
      <c r="CR231" s="257"/>
      <c r="CS231" s="258"/>
      <c r="CT231" s="257"/>
      <c r="CU231" s="258"/>
      <c r="CV231" s="257"/>
      <c r="CW231" s="258"/>
      <c r="CX231" s="257"/>
      <c r="CY231" s="258"/>
      <c r="CZ231" s="257"/>
      <c r="DA231" s="258"/>
      <c r="DB231" s="257"/>
      <c r="DC231" s="258"/>
      <c r="DD231" s="257"/>
      <c r="DE231" s="258"/>
      <c r="DF231" s="257"/>
      <c r="DG231" s="258"/>
      <c r="DH231" s="257"/>
      <c r="DI231" s="258"/>
      <c r="DJ231" s="257"/>
      <c r="DK231" s="258"/>
      <c r="DL231" s="257"/>
      <c r="DM231" s="258"/>
      <c r="DN231" s="257"/>
      <c r="DO231" s="258"/>
      <c r="DP231" s="257"/>
      <c r="DQ231" s="258"/>
      <c r="DR231" s="257"/>
      <c r="DS231" s="258"/>
      <c r="DT231" s="257"/>
      <c r="DU231" s="258"/>
      <c r="DV231" s="257"/>
      <c r="DW231" s="258"/>
      <c r="DX231" s="257"/>
      <c r="DY231" s="258"/>
      <c r="DZ231" s="257"/>
      <c r="EA231" s="258"/>
      <c r="EB231" s="257"/>
      <c r="EC231" s="258"/>
      <c r="ED231" s="258" t="s">
        <v>196</v>
      </c>
      <c r="EE231" s="257"/>
      <c r="EF231" s="258"/>
      <c r="EG231" s="257"/>
      <c r="EH231" s="258"/>
      <c r="EI231" s="257"/>
      <c r="EJ231" s="258"/>
      <c r="EK231" s="257"/>
      <c r="EL231" s="258" t="s">
        <v>195</v>
      </c>
      <c r="EM231" s="257"/>
      <c r="EN231" s="258"/>
      <c r="EO231" s="257" t="s">
        <v>195</v>
      </c>
      <c r="EP231" s="257" t="s">
        <v>195</v>
      </c>
      <c r="EQ231" s="257" t="s">
        <v>195</v>
      </c>
      <c r="ER231" s="257" t="s">
        <v>195</v>
      </c>
      <c r="ES231" s="257"/>
      <c r="ET231" s="258" t="s">
        <v>195</v>
      </c>
      <c r="EU231" s="257"/>
      <c r="EV231" s="258"/>
      <c r="EW231" s="257"/>
      <c r="EX231" s="258"/>
      <c r="EY231" s="257"/>
      <c r="EZ231" s="258"/>
      <c r="FA231" s="257"/>
      <c r="FB231" s="258"/>
      <c r="FC231" s="257"/>
      <c r="FD231" s="258"/>
      <c r="FE231" s="257"/>
      <c r="FF231" s="258"/>
      <c r="FG231" s="257"/>
      <c r="FH231" s="258"/>
      <c r="FI231" s="257"/>
      <c r="FJ231" s="258"/>
      <c r="FK231" s="257"/>
      <c r="FL231" s="258"/>
      <c r="FM231" s="257"/>
      <c r="FN231" s="258"/>
      <c r="FO231" s="257"/>
      <c r="FP231" s="258"/>
      <c r="FQ231" s="257"/>
      <c r="FR231" s="258"/>
      <c r="FS231" s="257"/>
      <c r="FT231" s="258"/>
      <c r="FU231" s="257"/>
      <c r="FV231" s="258"/>
      <c r="FW231" s="257"/>
      <c r="FX231" s="258"/>
      <c r="FY231" s="257"/>
      <c r="FZ231" s="258"/>
      <c r="GA231" s="257"/>
      <c r="GB231" s="258"/>
      <c r="GC231" s="257"/>
      <c r="GD231" s="258"/>
      <c r="GE231" s="257"/>
      <c r="GF231" s="258"/>
      <c r="GG231" s="257"/>
      <c r="GH231" s="258"/>
      <c r="GI231" s="257"/>
      <c r="GJ231" s="258"/>
      <c r="GK231" s="257"/>
      <c r="GL231" s="258"/>
      <c r="GM231" s="257"/>
      <c r="GN231" s="257"/>
      <c r="GO231" s="257"/>
      <c r="GP231" s="258"/>
      <c r="GQ231" s="257"/>
      <c r="GR231" s="258"/>
      <c r="GS231" s="257"/>
      <c r="GT231" s="258"/>
      <c r="GU231" s="257"/>
      <c r="GV231" s="258"/>
      <c r="GW231" s="257"/>
      <c r="GX231" s="258"/>
      <c r="GY231" s="257"/>
      <c r="GZ231" s="258"/>
      <c r="HA231" s="257"/>
      <c r="HB231" s="258"/>
      <c r="HC231" s="257"/>
      <c r="HD231" s="258"/>
      <c r="HE231" s="257"/>
      <c r="HF231" s="258"/>
      <c r="HG231" s="257"/>
      <c r="HH231" s="258"/>
      <c r="HI231" s="257"/>
      <c r="HJ231" s="258"/>
      <c r="HK231" s="257"/>
      <c r="HL231" s="258"/>
      <c r="HM231" s="257"/>
      <c r="HN231" s="258"/>
      <c r="HO231" s="257"/>
      <c r="HP231" s="258"/>
      <c r="HQ231" s="257"/>
      <c r="HR231" s="258"/>
      <c r="HS231" s="257"/>
      <c r="HT231" s="258"/>
      <c r="HU231" s="257"/>
      <c r="HV231" s="258"/>
      <c r="HW231" s="257"/>
      <c r="HX231" s="258"/>
      <c r="HY231" s="257"/>
      <c r="HZ231" s="258" t="s">
        <v>195</v>
      </c>
      <c r="IA231" s="257"/>
      <c r="IB231" s="258"/>
      <c r="IE231" s="303">
        <f t="shared" si="12"/>
        <v>16</v>
      </c>
      <c r="IF231" s="303">
        <f t="shared" si="13"/>
        <v>9</v>
      </c>
      <c r="IG231" s="303">
        <f t="shared" si="14"/>
        <v>7</v>
      </c>
      <c r="IH231" s="303">
        <f t="shared" si="15"/>
        <v>0</v>
      </c>
    </row>
    <row r="232" spans="1:242" s="30" customFormat="1" x14ac:dyDescent="0.2">
      <c r="A232" s="143">
        <v>550</v>
      </c>
      <c r="B232" s="143" t="s">
        <v>2898</v>
      </c>
      <c r="C232" s="143"/>
      <c r="D232" s="143"/>
      <c r="E232" s="244"/>
      <c r="F232" s="259" t="s">
        <v>196</v>
      </c>
      <c r="G232" s="260" t="s">
        <v>196</v>
      </c>
      <c r="H232" s="259" t="s">
        <v>196</v>
      </c>
      <c r="I232" s="260" t="s">
        <v>196</v>
      </c>
      <c r="J232" s="259" t="s">
        <v>196</v>
      </c>
      <c r="K232" s="260" t="s">
        <v>196</v>
      </c>
      <c r="L232" s="259" t="s">
        <v>196</v>
      </c>
      <c r="M232" s="260" t="s">
        <v>196</v>
      </c>
      <c r="N232" s="257"/>
      <c r="O232" s="258"/>
      <c r="P232" s="257"/>
      <c r="Q232" s="258"/>
      <c r="R232" s="257"/>
      <c r="S232" s="258"/>
      <c r="T232" s="257"/>
      <c r="U232" s="258"/>
      <c r="V232" s="257"/>
      <c r="W232" s="258"/>
      <c r="X232" s="257"/>
      <c r="Y232" s="258"/>
      <c r="Z232" s="257"/>
      <c r="AA232" s="258"/>
      <c r="AB232" s="257"/>
      <c r="AC232" s="258"/>
      <c r="AD232" s="257"/>
      <c r="AE232" s="258"/>
      <c r="AF232" s="257"/>
      <c r="AG232" s="258"/>
      <c r="AH232" s="257"/>
      <c r="AI232" s="258"/>
      <c r="AJ232" s="257"/>
      <c r="AK232" s="258"/>
      <c r="AL232" s="257"/>
      <c r="AM232" s="258"/>
      <c r="AN232" s="257"/>
      <c r="AO232" s="258"/>
      <c r="AP232" s="257"/>
      <c r="AQ232" s="258"/>
      <c r="AR232" s="257"/>
      <c r="AS232" s="258"/>
      <c r="AT232" s="257"/>
      <c r="AU232" s="258"/>
      <c r="AV232" s="257"/>
      <c r="AW232" s="258"/>
      <c r="AX232" s="257"/>
      <c r="AY232" s="258"/>
      <c r="AZ232" s="257"/>
      <c r="BA232" s="258"/>
      <c r="BB232" s="257"/>
      <c r="BC232" s="258"/>
      <c r="BD232" s="257"/>
      <c r="BE232" s="258"/>
      <c r="BF232" s="257"/>
      <c r="BG232" s="258"/>
      <c r="BH232" s="257"/>
      <c r="BI232" s="258"/>
      <c r="BJ232" s="257"/>
      <c r="BK232" s="258"/>
      <c r="BL232" s="257"/>
      <c r="BM232" s="258"/>
      <c r="BN232" s="257"/>
      <c r="BO232" s="258"/>
      <c r="BP232" s="257"/>
      <c r="BQ232" s="258"/>
      <c r="BR232" s="257"/>
      <c r="BS232" s="258"/>
      <c r="BT232" s="257"/>
      <c r="BU232" s="258"/>
      <c r="BV232" s="257"/>
      <c r="BW232" s="258"/>
      <c r="BX232" s="257"/>
      <c r="BY232" s="258"/>
      <c r="BZ232" s="257"/>
      <c r="CA232" s="258"/>
      <c r="CB232" s="257"/>
      <c r="CC232" s="258"/>
      <c r="CD232" s="257"/>
      <c r="CE232" s="258"/>
      <c r="CF232" s="257"/>
      <c r="CG232" s="258"/>
      <c r="CH232" s="257"/>
      <c r="CI232" s="258"/>
      <c r="CJ232" s="257"/>
      <c r="CK232" s="258"/>
      <c r="CL232" s="257"/>
      <c r="CM232" s="258"/>
      <c r="CN232" s="257"/>
      <c r="CO232" s="258"/>
      <c r="CP232" s="257"/>
      <c r="CQ232" s="258"/>
      <c r="CR232" s="257"/>
      <c r="CS232" s="258"/>
      <c r="CT232" s="257"/>
      <c r="CU232" s="258"/>
      <c r="CV232" s="257"/>
      <c r="CW232" s="258"/>
      <c r="CX232" s="257"/>
      <c r="CY232" s="258"/>
      <c r="CZ232" s="257"/>
      <c r="DA232" s="258"/>
      <c r="DB232" s="257"/>
      <c r="DC232" s="258"/>
      <c r="DD232" s="257"/>
      <c r="DE232" s="258"/>
      <c r="DF232" s="257"/>
      <c r="DG232" s="258"/>
      <c r="DH232" s="257"/>
      <c r="DI232" s="258"/>
      <c r="DJ232" s="257"/>
      <c r="DK232" s="258"/>
      <c r="DL232" s="257"/>
      <c r="DM232" s="258"/>
      <c r="DN232" s="257"/>
      <c r="DO232" s="258"/>
      <c r="DP232" s="257"/>
      <c r="DQ232" s="258"/>
      <c r="DR232" s="257"/>
      <c r="DS232" s="258"/>
      <c r="DT232" s="257"/>
      <c r="DU232" s="258"/>
      <c r="DV232" s="257"/>
      <c r="DW232" s="258"/>
      <c r="DX232" s="257"/>
      <c r="DY232" s="258"/>
      <c r="DZ232" s="257"/>
      <c r="EA232" s="258"/>
      <c r="EB232" s="257"/>
      <c r="EC232" s="258"/>
      <c r="ED232" s="258" t="s">
        <v>196</v>
      </c>
      <c r="EE232" s="257"/>
      <c r="EF232" s="258"/>
      <c r="EG232" s="257"/>
      <c r="EH232" s="258"/>
      <c r="EI232" s="257"/>
      <c r="EJ232" s="258"/>
      <c r="EK232" s="257"/>
      <c r="EL232" s="258" t="s">
        <v>195</v>
      </c>
      <c r="EM232" s="257"/>
      <c r="EN232" s="258"/>
      <c r="EO232" s="257" t="s">
        <v>195</v>
      </c>
      <c r="EP232" s="257" t="s">
        <v>195</v>
      </c>
      <c r="EQ232" s="257" t="s">
        <v>195</v>
      </c>
      <c r="ER232" s="257" t="s">
        <v>195</v>
      </c>
      <c r="ES232" s="257"/>
      <c r="ET232" s="258" t="s">
        <v>195</v>
      </c>
      <c r="EU232" s="257"/>
      <c r="EV232" s="258"/>
      <c r="EW232" s="257"/>
      <c r="EX232" s="258"/>
      <c r="EY232" s="257"/>
      <c r="EZ232" s="258"/>
      <c r="FA232" s="257"/>
      <c r="FB232" s="258"/>
      <c r="FC232" s="257"/>
      <c r="FD232" s="258"/>
      <c r="FE232" s="257"/>
      <c r="FF232" s="258"/>
      <c r="FG232" s="257"/>
      <c r="FH232" s="258"/>
      <c r="FI232" s="257"/>
      <c r="FJ232" s="258"/>
      <c r="FK232" s="257"/>
      <c r="FL232" s="258"/>
      <c r="FM232" s="257"/>
      <c r="FN232" s="258"/>
      <c r="FO232" s="257"/>
      <c r="FP232" s="258"/>
      <c r="FQ232" s="257"/>
      <c r="FR232" s="258"/>
      <c r="FS232" s="257"/>
      <c r="FT232" s="258"/>
      <c r="FU232" s="257"/>
      <c r="FV232" s="258"/>
      <c r="FW232" s="257"/>
      <c r="FX232" s="258"/>
      <c r="FY232" s="257"/>
      <c r="FZ232" s="258"/>
      <c r="GA232" s="257"/>
      <c r="GB232" s="258"/>
      <c r="GC232" s="257"/>
      <c r="GD232" s="258"/>
      <c r="GE232" s="257"/>
      <c r="GF232" s="258"/>
      <c r="GG232" s="257"/>
      <c r="GH232" s="258"/>
      <c r="GI232" s="257"/>
      <c r="GJ232" s="258"/>
      <c r="GK232" s="257"/>
      <c r="GL232" s="258"/>
      <c r="GM232" s="257"/>
      <c r="GN232" s="257"/>
      <c r="GO232" s="257"/>
      <c r="GP232" s="258"/>
      <c r="GQ232" s="257"/>
      <c r="GR232" s="258"/>
      <c r="GS232" s="257"/>
      <c r="GT232" s="258"/>
      <c r="GU232" s="257"/>
      <c r="GV232" s="258"/>
      <c r="GW232" s="257"/>
      <c r="GX232" s="258"/>
      <c r="GY232" s="257"/>
      <c r="GZ232" s="258"/>
      <c r="HA232" s="257"/>
      <c r="HB232" s="258"/>
      <c r="HC232" s="257"/>
      <c r="HD232" s="258"/>
      <c r="HE232" s="257"/>
      <c r="HF232" s="258"/>
      <c r="HG232" s="257"/>
      <c r="HH232" s="258"/>
      <c r="HI232" s="257"/>
      <c r="HJ232" s="258"/>
      <c r="HK232" s="257"/>
      <c r="HL232" s="258"/>
      <c r="HM232" s="257"/>
      <c r="HN232" s="258"/>
      <c r="HO232" s="257"/>
      <c r="HP232" s="258"/>
      <c r="HQ232" s="257"/>
      <c r="HR232" s="258"/>
      <c r="HS232" s="257"/>
      <c r="HT232" s="258"/>
      <c r="HU232" s="257"/>
      <c r="HV232" s="258"/>
      <c r="HW232" s="257"/>
      <c r="HX232" s="258"/>
      <c r="HY232" s="257"/>
      <c r="HZ232" s="258" t="s">
        <v>195</v>
      </c>
      <c r="IA232" s="257"/>
      <c r="IB232" s="258"/>
      <c r="IE232" s="303">
        <f t="shared" si="12"/>
        <v>16</v>
      </c>
      <c r="IF232" s="303">
        <f t="shared" si="13"/>
        <v>9</v>
      </c>
      <c r="IG232" s="303">
        <f t="shared" si="14"/>
        <v>7</v>
      </c>
      <c r="IH232" s="303">
        <f t="shared" si="15"/>
        <v>0</v>
      </c>
    </row>
    <row r="233" spans="1:242" s="30" customFormat="1" x14ac:dyDescent="0.2">
      <c r="A233" s="143">
        <v>551</v>
      </c>
      <c r="B233" s="143" t="s">
        <v>2899</v>
      </c>
      <c r="C233" s="143"/>
      <c r="D233" s="143"/>
      <c r="E233" s="244"/>
      <c r="F233" s="259" t="s">
        <v>196</v>
      </c>
      <c r="G233" s="260" t="s">
        <v>196</v>
      </c>
      <c r="H233" s="259" t="s">
        <v>196</v>
      </c>
      <c r="I233" s="260" t="s">
        <v>196</v>
      </c>
      <c r="J233" s="259" t="s">
        <v>196</v>
      </c>
      <c r="K233" s="260" t="s">
        <v>196</v>
      </c>
      <c r="L233" s="259" t="s">
        <v>196</v>
      </c>
      <c r="M233" s="260" t="s">
        <v>196</v>
      </c>
      <c r="N233" s="257"/>
      <c r="O233" s="258"/>
      <c r="P233" s="257"/>
      <c r="Q233" s="258"/>
      <c r="R233" s="257"/>
      <c r="S233" s="258"/>
      <c r="T233" s="257"/>
      <c r="U233" s="258"/>
      <c r="V233" s="257"/>
      <c r="W233" s="258"/>
      <c r="X233" s="257"/>
      <c r="Y233" s="258"/>
      <c r="Z233" s="257"/>
      <c r="AA233" s="258"/>
      <c r="AB233" s="257"/>
      <c r="AC233" s="258"/>
      <c r="AD233" s="257"/>
      <c r="AE233" s="258"/>
      <c r="AF233" s="257"/>
      <c r="AG233" s="258"/>
      <c r="AH233" s="257"/>
      <c r="AI233" s="258"/>
      <c r="AJ233" s="257"/>
      <c r="AK233" s="258"/>
      <c r="AL233" s="257"/>
      <c r="AM233" s="258"/>
      <c r="AN233" s="257"/>
      <c r="AO233" s="258"/>
      <c r="AP233" s="257"/>
      <c r="AQ233" s="258"/>
      <c r="AR233" s="257"/>
      <c r="AS233" s="258"/>
      <c r="AT233" s="257"/>
      <c r="AU233" s="258"/>
      <c r="AV233" s="257"/>
      <c r="AW233" s="258"/>
      <c r="AX233" s="257"/>
      <c r="AY233" s="258"/>
      <c r="AZ233" s="257"/>
      <c r="BA233" s="258"/>
      <c r="BB233" s="257"/>
      <c r="BC233" s="258"/>
      <c r="BD233" s="257"/>
      <c r="BE233" s="258"/>
      <c r="BF233" s="257"/>
      <c r="BG233" s="258"/>
      <c r="BH233" s="257"/>
      <c r="BI233" s="258"/>
      <c r="BJ233" s="257"/>
      <c r="BK233" s="258"/>
      <c r="BL233" s="257"/>
      <c r="BM233" s="258"/>
      <c r="BN233" s="257"/>
      <c r="BO233" s="258"/>
      <c r="BP233" s="257"/>
      <c r="BQ233" s="258"/>
      <c r="BR233" s="257"/>
      <c r="BS233" s="258"/>
      <c r="BT233" s="257"/>
      <c r="BU233" s="258"/>
      <c r="BV233" s="257"/>
      <c r="BW233" s="258"/>
      <c r="BX233" s="257"/>
      <c r="BY233" s="258"/>
      <c r="BZ233" s="257"/>
      <c r="CA233" s="258"/>
      <c r="CB233" s="257"/>
      <c r="CC233" s="258"/>
      <c r="CD233" s="257"/>
      <c r="CE233" s="258"/>
      <c r="CF233" s="257"/>
      <c r="CG233" s="258"/>
      <c r="CH233" s="257"/>
      <c r="CI233" s="258"/>
      <c r="CJ233" s="257"/>
      <c r="CK233" s="258"/>
      <c r="CL233" s="257"/>
      <c r="CM233" s="258"/>
      <c r="CN233" s="257"/>
      <c r="CO233" s="258"/>
      <c r="CP233" s="257"/>
      <c r="CQ233" s="258"/>
      <c r="CR233" s="257"/>
      <c r="CS233" s="258"/>
      <c r="CT233" s="257"/>
      <c r="CU233" s="258"/>
      <c r="CV233" s="257"/>
      <c r="CW233" s="258"/>
      <c r="CX233" s="257"/>
      <c r="CY233" s="258"/>
      <c r="CZ233" s="257"/>
      <c r="DA233" s="258"/>
      <c r="DB233" s="257"/>
      <c r="DC233" s="258"/>
      <c r="DD233" s="257"/>
      <c r="DE233" s="258"/>
      <c r="DF233" s="257"/>
      <c r="DG233" s="258"/>
      <c r="DH233" s="257"/>
      <c r="DI233" s="258"/>
      <c r="DJ233" s="257"/>
      <c r="DK233" s="258"/>
      <c r="DL233" s="257"/>
      <c r="DM233" s="258"/>
      <c r="DN233" s="257"/>
      <c r="DO233" s="258"/>
      <c r="DP233" s="257"/>
      <c r="DQ233" s="258"/>
      <c r="DR233" s="257"/>
      <c r="DS233" s="258"/>
      <c r="DT233" s="257"/>
      <c r="DU233" s="258"/>
      <c r="DV233" s="257"/>
      <c r="DW233" s="258"/>
      <c r="DX233" s="257"/>
      <c r="DY233" s="258"/>
      <c r="DZ233" s="257"/>
      <c r="EA233" s="258"/>
      <c r="EB233" s="257"/>
      <c r="EC233" s="258"/>
      <c r="ED233" s="258" t="s">
        <v>196</v>
      </c>
      <c r="EE233" s="257"/>
      <c r="EF233" s="258"/>
      <c r="EG233" s="257"/>
      <c r="EH233" s="258"/>
      <c r="EI233" s="257"/>
      <c r="EJ233" s="258"/>
      <c r="EK233" s="257"/>
      <c r="EL233" s="258" t="s">
        <v>195</v>
      </c>
      <c r="EM233" s="257"/>
      <c r="EN233" s="258"/>
      <c r="EO233" s="257" t="s">
        <v>195</v>
      </c>
      <c r="EP233" s="257" t="s">
        <v>195</v>
      </c>
      <c r="EQ233" s="257" t="s">
        <v>195</v>
      </c>
      <c r="ER233" s="257" t="s">
        <v>195</v>
      </c>
      <c r="ES233" s="257"/>
      <c r="ET233" s="258" t="s">
        <v>195</v>
      </c>
      <c r="EU233" s="257"/>
      <c r="EV233" s="258"/>
      <c r="EW233" s="257"/>
      <c r="EX233" s="258"/>
      <c r="EY233" s="257"/>
      <c r="EZ233" s="258"/>
      <c r="FA233" s="257"/>
      <c r="FB233" s="258"/>
      <c r="FC233" s="257"/>
      <c r="FD233" s="258"/>
      <c r="FE233" s="257"/>
      <c r="FF233" s="258"/>
      <c r="FG233" s="257"/>
      <c r="FH233" s="258"/>
      <c r="FI233" s="257"/>
      <c r="FJ233" s="258"/>
      <c r="FK233" s="257"/>
      <c r="FL233" s="258"/>
      <c r="FM233" s="257"/>
      <c r="FN233" s="258"/>
      <c r="FO233" s="257"/>
      <c r="FP233" s="258"/>
      <c r="FQ233" s="257"/>
      <c r="FR233" s="258"/>
      <c r="FS233" s="257"/>
      <c r="FT233" s="258"/>
      <c r="FU233" s="257"/>
      <c r="FV233" s="258"/>
      <c r="FW233" s="257"/>
      <c r="FX233" s="258"/>
      <c r="FY233" s="257"/>
      <c r="FZ233" s="258"/>
      <c r="GA233" s="257"/>
      <c r="GB233" s="258"/>
      <c r="GC233" s="257"/>
      <c r="GD233" s="258"/>
      <c r="GE233" s="257"/>
      <c r="GF233" s="258"/>
      <c r="GG233" s="257"/>
      <c r="GH233" s="258"/>
      <c r="GI233" s="257"/>
      <c r="GJ233" s="258"/>
      <c r="GK233" s="257"/>
      <c r="GL233" s="258"/>
      <c r="GM233" s="257"/>
      <c r="GN233" s="257"/>
      <c r="GO233" s="257"/>
      <c r="GP233" s="258"/>
      <c r="GQ233" s="257"/>
      <c r="GR233" s="258"/>
      <c r="GS233" s="257"/>
      <c r="GT233" s="258"/>
      <c r="GU233" s="257"/>
      <c r="GV233" s="258"/>
      <c r="GW233" s="257"/>
      <c r="GX233" s="258"/>
      <c r="GY233" s="257"/>
      <c r="GZ233" s="258"/>
      <c r="HA233" s="257"/>
      <c r="HB233" s="258"/>
      <c r="HC233" s="257"/>
      <c r="HD233" s="258"/>
      <c r="HE233" s="257"/>
      <c r="HF233" s="258"/>
      <c r="HG233" s="257"/>
      <c r="HH233" s="258"/>
      <c r="HI233" s="257"/>
      <c r="HJ233" s="258"/>
      <c r="HK233" s="257"/>
      <c r="HL233" s="258"/>
      <c r="HM233" s="257"/>
      <c r="HN233" s="258"/>
      <c r="HO233" s="257"/>
      <c r="HP233" s="258"/>
      <c r="HQ233" s="257"/>
      <c r="HR233" s="258"/>
      <c r="HS233" s="257"/>
      <c r="HT233" s="258"/>
      <c r="HU233" s="257"/>
      <c r="HV233" s="258"/>
      <c r="HW233" s="257"/>
      <c r="HX233" s="258"/>
      <c r="HY233" s="257"/>
      <c r="HZ233" s="258" t="s">
        <v>195</v>
      </c>
      <c r="IA233" s="257"/>
      <c r="IB233" s="258"/>
      <c r="IE233" s="303">
        <f t="shared" si="12"/>
        <v>16</v>
      </c>
      <c r="IF233" s="303">
        <f t="shared" si="13"/>
        <v>9</v>
      </c>
      <c r="IG233" s="303">
        <f t="shared" si="14"/>
        <v>7</v>
      </c>
      <c r="IH233" s="303">
        <f t="shared" si="15"/>
        <v>0</v>
      </c>
    </row>
    <row r="234" spans="1:242" s="30" customFormat="1" x14ac:dyDescent="0.2">
      <c r="A234" s="143">
        <v>552</v>
      </c>
      <c r="B234" s="143" t="s">
        <v>2900</v>
      </c>
      <c r="C234" s="143"/>
      <c r="D234" s="143"/>
      <c r="E234" s="244"/>
      <c r="F234" s="259" t="s">
        <v>196</v>
      </c>
      <c r="G234" s="260" t="s">
        <v>196</v>
      </c>
      <c r="H234" s="259" t="s">
        <v>196</v>
      </c>
      <c r="I234" s="260" t="s">
        <v>196</v>
      </c>
      <c r="J234" s="259" t="s">
        <v>196</v>
      </c>
      <c r="K234" s="260" t="s">
        <v>196</v>
      </c>
      <c r="L234" s="259" t="s">
        <v>196</v>
      </c>
      <c r="M234" s="260" t="s">
        <v>196</v>
      </c>
      <c r="N234" s="257"/>
      <c r="O234" s="258"/>
      <c r="P234" s="257"/>
      <c r="Q234" s="258"/>
      <c r="R234" s="257"/>
      <c r="S234" s="258"/>
      <c r="T234" s="257"/>
      <c r="U234" s="258"/>
      <c r="V234" s="257"/>
      <c r="W234" s="258"/>
      <c r="X234" s="257"/>
      <c r="Y234" s="258"/>
      <c r="Z234" s="257"/>
      <c r="AA234" s="258"/>
      <c r="AB234" s="257"/>
      <c r="AC234" s="258"/>
      <c r="AD234" s="257"/>
      <c r="AE234" s="258"/>
      <c r="AF234" s="257"/>
      <c r="AG234" s="258"/>
      <c r="AH234" s="257"/>
      <c r="AI234" s="258"/>
      <c r="AJ234" s="257"/>
      <c r="AK234" s="258"/>
      <c r="AL234" s="257"/>
      <c r="AM234" s="258"/>
      <c r="AN234" s="257"/>
      <c r="AO234" s="258"/>
      <c r="AP234" s="257"/>
      <c r="AQ234" s="258"/>
      <c r="AR234" s="257"/>
      <c r="AS234" s="258"/>
      <c r="AT234" s="257"/>
      <c r="AU234" s="258"/>
      <c r="AV234" s="257"/>
      <c r="AW234" s="258"/>
      <c r="AX234" s="257"/>
      <c r="AY234" s="258"/>
      <c r="AZ234" s="257"/>
      <c r="BA234" s="258"/>
      <c r="BB234" s="257"/>
      <c r="BC234" s="258"/>
      <c r="BD234" s="257"/>
      <c r="BE234" s="258"/>
      <c r="BF234" s="257"/>
      <c r="BG234" s="258"/>
      <c r="BH234" s="257"/>
      <c r="BI234" s="258"/>
      <c r="BJ234" s="257"/>
      <c r="BK234" s="258"/>
      <c r="BL234" s="257"/>
      <c r="BM234" s="258"/>
      <c r="BN234" s="257"/>
      <c r="BO234" s="258"/>
      <c r="BP234" s="257"/>
      <c r="BQ234" s="258"/>
      <c r="BR234" s="257"/>
      <c r="BS234" s="258"/>
      <c r="BT234" s="257"/>
      <c r="BU234" s="258"/>
      <c r="BV234" s="257"/>
      <c r="BW234" s="258"/>
      <c r="BX234" s="257"/>
      <c r="BY234" s="258"/>
      <c r="BZ234" s="257"/>
      <c r="CA234" s="258"/>
      <c r="CB234" s="257"/>
      <c r="CC234" s="258"/>
      <c r="CD234" s="257"/>
      <c r="CE234" s="258"/>
      <c r="CF234" s="257"/>
      <c r="CG234" s="258"/>
      <c r="CH234" s="257"/>
      <c r="CI234" s="258"/>
      <c r="CJ234" s="257"/>
      <c r="CK234" s="258"/>
      <c r="CL234" s="257"/>
      <c r="CM234" s="258"/>
      <c r="CN234" s="257"/>
      <c r="CO234" s="258"/>
      <c r="CP234" s="257"/>
      <c r="CQ234" s="258"/>
      <c r="CR234" s="257"/>
      <c r="CS234" s="258"/>
      <c r="CT234" s="257"/>
      <c r="CU234" s="258"/>
      <c r="CV234" s="257"/>
      <c r="CW234" s="258"/>
      <c r="CX234" s="257"/>
      <c r="CY234" s="258"/>
      <c r="CZ234" s="257"/>
      <c r="DA234" s="258"/>
      <c r="DB234" s="257"/>
      <c r="DC234" s="258"/>
      <c r="DD234" s="257"/>
      <c r="DE234" s="258"/>
      <c r="DF234" s="257"/>
      <c r="DG234" s="258"/>
      <c r="DH234" s="257"/>
      <c r="DI234" s="258"/>
      <c r="DJ234" s="257"/>
      <c r="DK234" s="258"/>
      <c r="DL234" s="257"/>
      <c r="DM234" s="258"/>
      <c r="DN234" s="257"/>
      <c r="DO234" s="258"/>
      <c r="DP234" s="257"/>
      <c r="DQ234" s="258"/>
      <c r="DR234" s="257"/>
      <c r="DS234" s="258"/>
      <c r="DT234" s="257"/>
      <c r="DU234" s="258"/>
      <c r="DV234" s="257"/>
      <c r="DW234" s="258"/>
      <c r="DX234" s="257"/>
      <c r="DY234" s="258"/>
      <c r="DZ234" s="257"/>
      <c r="EA234" s="258"/>
      <c r="EB234" s="257"/>
      <c r="EC234" s="258"/>
      <c r="ED234" s="258" t="s">
        <v>196</v>
      </c>
      <c r="EE234" s="257"/>
      <c r="EF234" s="258"/>
      <c r="EG234" s="257"/>
      <c r="EH234" s="258"/>
      <c r="EI234" s="257"/>
      <c r="EJ234" s="258"/>
      <c r="EK234" s="257"/>
      <c r="EL234" s="258" t="s">
        <v>195</v>
      </c>
      <c r="EM234" s="257"/>
      <c r="EN234" s="258"/>
      <c r="EO234" s="257" t="s">
        <v>195</v>
      </c>
      <c r="EP234" s="257" t="s">
        <v>195</v>
      </c>
      <c r="EQ234" s="257" t="s">
        <v>195</v>
      </c>
      <c r="ER234" s="257" t="s">
        <v>195</v>
      </c>
      <c r="ES234" s="257"/>
      <c r="ET234" s="258" t="s">
        <v>195</v>
      </c>
      <c r="EU234" s="257"/>
      <c r="EV234" s="258"/>
      <c r="EW234" s="257"/>
      <c r="EX234" s="258"/>
      <c r="EY234" s="257"/>
      <c r="EZ234" s="258"/>
      <c r="FA234" s="257"/>
      <c r="FB234" s="258"/>
      <c r="FC234" s="257"/>
      <c r="FD234" s="258"/>
      <c r="FE234" s="257"/>
      <c r="FF234" s="258"/>
      <c r="FG234" s="257"/>
      <c r="FH234" s="258"/>
      <c r="FI234" s="257"/>
      <c r="FJ234" s="258"/>
      <c r="FK234" s="257"/>
      <c r="FL234" s="258"/>
      <c r="FM234" s="257"/>
      <c r="FN234" s="258"/>
      <c r="FO234" s="257"/>
      <c r="FP234" s="258"/>
      <c r="FQ234" s="257"/>
      <c r="FR234" s="258"/>
      <c r="FS234" s="257"/>
      <c r="FT234" s="258"/>
      <c r="FU234" s="257"/>
      <c r="FV234" s="258"/>
      <c r="FW234" s="257"/>
      <c r="FX234" s="258"/>
      <c r="FY234" s="257"/>
      <c r="FZ234" s="258"/>
      <c r="GA234" s="257"/>
      <c r="GB234" s="258"/>
      <c r="GC234" s="257"/>
      <c r="GD234" s="258"/>
      <c r="GE234" s="257"/>
      <c r="GF234" s="258"/>
      <c r="GG234" s="257"/>
      <c r="GH234" s="258"/>
      <c r="GI234" s="257"/>
      <c r="GJ234" s="258"/>
      <c r="GK234" s="257"/>
      <c r="GL234" s="258"/>
      <c r="GM234" s="257"/>
      <c r="GN234" s="257"/>
      <c r="GO234" s="257"/>
      <c r="GP234" s="258"/>
      <c r="GQ234" s="257"/>
      <c r="GR234" s="258"/>
      <c r="GS234" s="257"/>
      <c r="GT234" s="258"/>
      <c r="GU234" s="257"/>
      <c r="GV234" s="258"/>
      <c r="GW234" s="257"/>
      <c r="GX234" s="258"/>
      <c r="GY234" s="257"/>
      <c r="GZ234" s="258"/>
      <c r="HA234" s="257"/>
      <c r="HB234" s="258"/>
      <c r="HC234" s="257"/>
      <c r="HD234" s="258"/>
      <c r="HE234" s="257"/>
      <c r="HF234" s="258"/>
      <c r="HG234" s="257"/>
      <c r="HH234" s="258"/>
      <c r="HI234" s="257"/>
      <c r="HJ234" s="258"/>
      <c r="HK234" s="257"/>
      <c r="HL234" s="258"/>
      <c r="HM234" s="257"/>
      <c r="HN234" s="258"/>
      <c r="HO234" s="257"/>
      <c r="HP234" s="258"/>
      <c r="HQ234" s="257"/>
      <c r="HR234" s="258"/>
      <c r="HS234" s="257"/>
      <c r="HT234" s="258"/>
      <c r="HU234" s="257"/>
      <c r="HV234" s="258"/>
      <c r="HW234" s="257"/>
      <c r="HX234" s="258"/>
      <c r="HY234" s="257"/>
      <c r="HZ234" s="258" t="s">
        <v>195</v>
      </c>
      <c r="IA234" s="257"/>
      <c r="IB234" s="258"/>
      <c r="IE234" s="303">
        <f t="shared" si="12"/>
        <v>16</v>
      </c>
      <c r="IF234" s="303">
        <f t="shared" si="13"/>
        <v>9</v>
      </c>
      <c r="IG234" s="303">
        <f t="shared" si="14"/>
        <v>7</v>
      </c>
      <c r="IH234" s="303">
        <f t="shared" si="15"/>
        <v>0</v>
      </c>
    </row>
    <row r="235" spans="1:242" s="30" customFormat="1" x14ac:dyDescent="0.2">
      <c r="A235" s="143">
        <v>553</v>
      </c>
      <c r="B235" s="143" t="s">
        <v>2901</v>
      </c>
      <c r="C235" s="143"/>
      <c r="D235" s="143"/>
      <c r="E235" s="244"/>
      <c r="F235" s="259" t="s">
        <v>196</v>
      </c>
      <c r="G235" s="260" t="s">
        <v>196</v>
      </c>
      <c r="H235" s="259" t="s">
        <v>196</v>
      </c>
      <c r="I235" s="260" t="s">
        <v>196</v>
      </c>
      <c r="J235" s="259" t="s">
        <v>196</v>
      </c>
      <c r="K235" s="260" t="s">
        <v>196</v>
      </c>
      <c r="L235" s="259" t="s">
        <v>196</v>
      </c>
      <c r="M235" s="260" t="s">
        <v>196</v>
      </c>
      <c r="N235" s="257"/>
      <c r="O235" s="258"/>
      <c r="P235" s="257"/>
      <c r="Q235" s="258"/>
      <c r="R235" s="257"/>
      <c r="S235" s="258"/>
      <c r="T235" s="257"/>
      <c r="U235" s="258"/>
      <c r="V235" s="257"/>
      <c r="W235" s="258"/>
      <c r="X235" s="257"/>
      <c r="Y235" s="258"/>
      <c r="Z235" s="257"/>
      <c r="AA235" s="258"/>
      <c r="AB235" s="257"/>
      <c r="AC235" s="258"/>
      <c r="AD235" s="257"/>
      <c r="AE235" s="258"/>
      <c r="AF235" s="257"/>
      <c r="AG235" s="258"/>
      <c r="AH235" s="257"/>
      <c r="AI235" s="258"/>
      <c r="AJ235" s="257"/>
      <c r="AK235" s="258"/>
      <c r="AL235" s="257"/>
      <c r="AM235" s="258"/>
      <c r="AN235" s="257"/>
      <c r="AO235" s="258"/>
      <c r="AP235" s="257"/>
      <c r="AQ235" s="258"/>
      <c r="AR235" s="257"/>
      <c r="AS235" s="258"/>
      <c r="AT235" s="257"/>
      <c r="AU235" s="258"/>
      <c r="AV235" s="257"/>
      <c r="AW235" s="258"/>
      <c r="AX235" s="257"/>
      <c r="AY235" s="258"/>
      <c r="AZ235" s="257"/>
      <c r="BA235" s="258"/>
      <c r="BB235" s="257"/>
      <c r="BC235" s="258"/>
      <c r="BD235" s="257"/>
      <c r="BE235" s="258"/>
      <c r="BF235" s="257"/>
      <c r="BG235" s="258"/>
      <c r="BH235" s="257"/>
      <c r="BI235" s="258"/>
      <c r="BJ235" s="257"/>
      <c r="BK235" s="258"/>
      <c r="BL235" s="257"/>
      <c r="BM235" s="258"/>
      <c r="BN235" s="257"/>
      <c r="BO235" s="258"/>
      <c r="BP235" s="257"/>
      <c r="BQ235" s="258"/>
      <c r="BR235" s="257"/>
      <c r="BS235" s="258"/>
      <c r="BT235" s="257"/>
      <c r="BU235" s="258"/>
      <c r="BV235" s="257"/>
      <c r="BW235" s="258"/>
      <c r="BX235" s="257"/>
      <c r="BY235" s="258"/>
      <c r="BZ235" s="257"/>
      <c r="CA235" s="258"/>
      <c r="CB235" s="257"/>
      <c r="CC235" s="258"/>
      <c r="CD235" s="257"/>
      <c r="CE235" s="258"/>
      <c r="CF235" s="257"/>
      <c r="CG235" s="258"/>
      <c r="CH235" s="257"/>
      <c r="CI235" s="258"/>
      <c r="CJ235" s="257"/>
      <c r="CK235" s="258"/>
      <c r="CL235" s="257"/>
      <c r="CM235" s="258"/>
      <c r="CN235" s="257"/>
      <c r="CO235" s="258"/>
      <c r="CP235" s="257"/>
      <c r="CQ235" s="258"/>
      <c r="CR235" s="257"/>
      <c r="CS235" s="258"/>
      <c r="CT235" s="257"/>
      <c r="CU235" s="258"/>
      <c r="CV235" s="257"/>
      <c r="CW235" s="258"/>
      <c r="CX235" s="257"/>
      <c r="CY235" s="258"/>
      <c r="CZ235" s="257"/>
      <c r="DA235" s="258"/>
      <c r="DB235" s="257"/>
      <c r="DC235" s="258"/>
      <c r="DD235" s="257"/>
      <c r="DE235" s="258"/>
      <c r="DF235" s="257"/>
      <c r="DG235" s="258"/>
      <c r="DH235" s="257"/>
      <c r="DI235" s="258"/>
      <c r="DJ235" s="257"/>
      <c r="DK235" s="258"/>
      <c r="DL235" s="257"/>
      <c r="DM235" s="258"/>
      <c r="DN235" s="257"/>
      <c r="DO235" s="258"/>
      <c r="DP235" s="257"/>
      <c r="DQ235" s="258"/>
      <c r="DR235" s="257"/>
      <c r="DS235" s="258"/>
      <c r="DT235" s="257"/>
      <c r="DU235" s="258"/>
      <c r="DV235" s="257"/>
      <c r="DW235" s="258"/>
      <c r="DX235" s="257"/>
      <c r="DY235" s="258"/>
      <c r="DZ235" s="257"/>
      <c r="EA235" s="258"/>
      <c r="EB235" s="257"/>
      <c r="EC235" s="258"/>
      <c r="ED235" s="258" t="s">
        <v>196</v>
      </c>
      <c r="EE235" s="257"/>
      <c r="EF235" s="258"/>
      <c r="EG235" s="257"/>
      <c r="EH235" s="258"/>
      <c r="EI235" s="257"/>
      <c r="EJ235" s="258"/>
      <c r="EK235" s="257"/>
      <c r="EL235" s="258" t="s">
        <v>195</v>
      </c>
      <c r="EM235" s="257"/>
      <c r="EN235" s="258"/>
      <c r="EO235" s="257" t="s">
        <v>195</v>
      </c>
      <c r="EP235" s="257" t="s">
        <v>195</v>
      </c>
      <c r="EQ235" s="257" t="s">
        <v>195</v>
      </c>
      <c r="ER235" s="257" t="s">
        <v>195</v>
      </c>
      <c r="ES235" s="257"/>
      <c r="ET235" s="258" t="s">
        <v>195</v>
      </c>
      <c r="EU235" s="257"/>
      <c r="EV235" s="258"/>
      <c r="EW235" s="257"/>
      <c r="EX235" s="258"/>
      <c r="EY235" s="257"/>
      <c r="EZ235" s="258"/>
      <c r="FA235" s="257"/>
      <c r="FB235" s="258"/>
      <c r="FC235" s="257"/>
      <c r="FD235" s="258"/>
      <c r="FE235" s="257"/>
      <c r="FF235" s="258"/>
      <c r="FG235" s="257"/>
      <c r="FH235" s="258"/>
      <c r="FI235" s="257"/>
      <c r="FJ235" s="258"/>
      <c r="FK235" s="257"/>
      <c r="FL235" s="258"/>
      <c r="FM235" s="257"/>
      <c r="FN235" s="258"/>
      <c r="FO235" s="257"/>
      <c r="FP235" s="258"/>
      <c r="FQ235" s="257"/>
      <c r="FR235" s="258"/>
      <c r="FS235" s="257"/>
      <c r="FT235" s="258"/>
      <c r="FU235" s="257"/>
      <c r="FV235" s="258"/>
      <c r="FW235" s="257"/>
      <c r="FX235" s="258"/>
      <c r="FY235" s="257"/>
      <c r="FZ235" s="258"/>
      <c r="GA235" s="257"/>
      <c r="GB235" s="258"/>
      <c r="GC235" s="257"/>
      <c r="GD235" s="258"/>
      <c r="GE235" s="257"/>
      <c r="GF235" s="258"/>
      <c r="GG235" s="257"/>
      <c r="GH235" s="258"/>
      <c r="GI235" s="257"/>
      <c r="GJ235" s="258"/>
      <c r="GK235" s="257"/>
      <c r="GL235" s="258"/>
      <c r="GM235" s="257"/>
      <c r="GN235" s="257"/>
      <c r="GO235" s="257"/>
      <c r="GP235" s="258"/>
      <c r="GQ235" s="257"/>
      <c r="GR235" s="258"/>
      <c r="GS235" s="257"/>
      <c r="GT235" s="258"/>
      <c r="GU235" s="257"/>
      <c r="GV235" s="258"/>
      <c r="GW235" s="257"/>
      <c r="GX235" s="258"/>
      <c r="GY235" s="257"/>
      <c r="GZ235" s="258"/>
      <c r="HA235" s="257"/>
      <c r="HB235" s="258"/>
      <c r="HC235" s="257"/>
      <c r="HD235" s="258"/>
      <c r="HE235" s="257"/>
      <c r="HF235" s="258"/>
      <c r="HG235" s="257"/>
      <c r="HH235" s="258"/>
      <c r="HI235" s="257"/>
      <c r="HJ235" s="258"/>
      <c r="HK235" s="257"/>
      <c r="HL235" s="258"/>
      <c r="HM235" s="257"/>
      <c r="HN235" s="258"/>
      <c r="HO235" s="257"/>
      <c r="HP235" s="258"/>
      <c r="HQ235" s="257"/>
      <c r="HR235" s="258"/>
      <c r="HS235" s="257"/>
      <c r="HT235" s="258"/>
      <c r="HU235" s="257"/>
      <c r="HV235" s="258"/>
      <c r="HW235" s="257"/>
      <c r="HX235" s="258"/>
      <c r="HY235" s="257"/>
      <c r="HZ235" s="258" t="s">
        <v>195</v>
      </c>
      <c r="IA235" s="257"/>
      <c r="IB235" s="258"/>
      <c r="IE235" s="303">
        <f t="shared" si="12"/>
        <v>16</v>
      </c>
      <c r="IF235" s="303">
        <f t="shared" si="13"/>
        <v>9</v>
      </c>
      <c r="IG235" s="303">
        <f t="shared" si="14"/>
        <v>7</v>
      </c>
      <c r="IH235" s="303">
        <f t="shared" si="15"/>
        <v>0</v>
      </c>
    </row>
    <row r="236" spans="1:242" s="30" customFormat="1" x14ac:dyDescent="0.2">
      <c r="A236" s="143">
        <v>554</v>
      </c>
      <c r="B236" s="143" t="s">
        <v>2902</v>
      </c>
      <c r="C236" s="143"/>
      <c r="D236" s="143"/>
      <c r="E236" s="244"/>
      <c r="F236" s="259" t="s">
        <v>196</v>
      </c>
      <c r="G236" s="260" t="s">
        <v>196</v>
      </c>
      <c r="H236" s="259" t="s">
        <v>196</v>
      </c>
      <c r="I236" s="260" t="s">
        <v>196</v>
      </c>
      <c r="J236" s="259" t="s">
        <v>196</v>
      </c>
      <c r="K236" s="260" t="s">
        <v>196</v>
      </c>
      <c r="L236" s="259" t="s">
        <v>196</v>
      </c>
      <c r="M236" s="260" t="s">
        <v>196</v>
      </c>
      <c r="N236" s="257"/>
      <c r="O236" s="258"/>
      <c r="P236" s="257"/>
      <c r="Q236" s="258"/>
      <c r="R236" s="257"/>
      <c r="S236" s="258"/>
      <c r="T236" s="257"/>
      <c r="U236" s="258"/>
      <c r="V236" s="257"/>
      <c r="W236" s="258"/>
      <c r="X236" s="257"/>
      <c r="Y236" s="258"/>
      <c r="Z236" s="257"/>
      <c r="AA236" s="258"/>
      <c r="AB236" s="257"/>
      <c r="AC236" s="258"/>
      <c r="AD236" s="257"/>
      <c r="AE236" s="258"/>
      <c r="AF236" s="257"/>
      <c r="AG236" s="258"/>
      <c r="AH236" s="257"/>
      <c r="AI236" s="258"/>
      <c r="AJ236" s="257"/>
      <c r="AK236" s="258"/>
      <c r="AL236" s="257"/>
      <c r="AM236" s="258"/>
      <c r="AN236" s="257"/>
      <c r="AO236" s="258"/>
      <c r="AP236" s="257"/>
      <c r="AQ236" s="258"/>
      <c r="AR236" s="257"/>
      <c r="AS236" s="258"/>
      <c r="AT236" s="257"/>
      <c r="AU236" s="258"/>
      <c r="AV236" s="257"/>
      <c r="AW236" s="258"/>
      <c r="AX236" s="257"/>
      <c r="AY236" s="258"/>
      <c r="AZ236" s="257"/>
      <c r="BA236" s="258"/>
      <c r="BB236" s="257"/>
      <c r="BC236" s="258"/>
      <c r="BD236" s="257"/>
      <c r="BE236" s="258"/>
      <c r="BF236" s="257"/>
      <c r="BG236" s="258"/>
      <c r="BH236" s="257"/>
      <c r="BI236" s="258"/>
      <c r="BJ236" s="257"/>
      <c r="BK236" s="258"/>
      <c r="BL236" s="257"/>
      <c r="BM236" s="258"/>
      <c r="BN236" s="257"/>
      <c r="BO236" s="258"/>
      <c r="BP236" s="257"/>
      <c r="BQ236" s="258"/>
      <c r="BR236" s="257"/>
      <c r="BS236" s="258"/>
      <c r="BT236" s="257"/>
      <c r="BU236" s="258"/>
      <c r="BV236" s="257"/>
      <c r="BW236" s="258"/>
      <c r="BX236" s="257"/>
      <c r="BY236" s="258"/>
      <c r="BZ236" s="257"/>
      <c r="CA236" s="258"/>
      <c r="CB236" s="257"/>
      <c r="CC236" s="258"/>
      <c r="CD236" s="257"/>
      <c r="CE236" s="258"/>
      <c r="CF236" s="257"/>
      <c r="CG236" s="258"/>
      <c r="CH236" s="257"/>
      <c r="CI236" s="258"/>
      <c r="CJ236" s="257"/>
      <c r="CK236" s="258"/>
      <c r="CL236" s="257"/>
      <c r="CM236" s="258"/>
      <c r="CN236" s="257"/>
      <c r="CO236" s="258"/>
      <c r="CP236" s="257"/>
      <c r="CQ236" s="258"/>
      <c r="CR236" s="257"/>
      <c r="CS236" s="258"/>
      <c r="CT236" s="257"/>
      <c r="CU236" s="258"/>
      <c r="CV236" s="257"/>
      <c r="CW236" s="258"/>
      <c r="CX236" s="257"/>
      <c r="CY236" s="258"/>
      <c r="CZ236" s="257"/>
      <c r="DA236" s="258"/>
      <c r="DB236" s="257"/>
      <c r="DC236" s="258"/>
      <c r="DD236" s="257"/>
      <c r="DE236" s="258"/>
      <c r="DF236" s="257"/>
      <c r="DG236" s="258"/>
      <c r="DH236" s="257"/>
      <c r="DI236" s="258"/>
      <c r="DJ236" s="257"/>
      <c r="DK236" s="258"/>
      <c r="DL236" s="257"/>
      <c r="DM236" s="258"/>
      <c r="DN236" s="257"/>
      <c r="DO236" s="258"/>
      <c r="DP236" s="257"/>
      <c r="DQ236" s="258"/>
      <c r="DR236" s="257"/>
      <c r="DS236" s="258"/>
      <c r="DT236" s="257"/>
      <c r="DU236" s="258"/>
      <c r="DV236" s="257"/>
      <c r="DW236" s="258"/>
      <c r="DX236" s="257"/>
      <c r="DY236" s="258"/>
      <c r="DZ236" s="257"/>
      <c r="EA236" s="258"/>
      <c r="EB236" s="257"/>
      <c r="EC236" s="258"/>
      <c r="ED236" s="258" t="s">
        <v>196</v>
      </c>
      <c r="EE236" s="257"/>
      <c r="EF236" s="258"/>
      <c r="EG236" s="257"/>
      <c r="EH236" s="258"/>
      <c r="EI236" s="257"/>
      <c r="EJ236" s="258"/>
      <c r="EK236" s="257"/>
      <c r="EL236" s="258" t="s">
        <v>195</v>
      </c>
      <c r="EM236" s="257"/>
      <c r="EN236" s="258"/>
      <c r="EO236" s="257" t="s">
        <v>195</v>
      </c>
      <c r="EP236" s="257" t="s">
        <v>195</v>
      </c>
      <c r="EQ236" s="257" t="s">
        <v>195</v>
      </c>
      <c r="ER236" s="257" t="s">
        <v>195</v>
      </c>
      <c r="ES236" s="257"/>
      <c r="ET236" s="258" t="s">
        <v>195</v>
      </c>
      <c r="EU236" s="257"/>
      <c r="EV236" s="258"/>
      <c r="EW236" s="257"/>
      <c r="EX236" s="258"/>
      <c r="EY236" s="257"/>
      <c r="EZ236" s="258"/>
      <c r="FA236" s="257"/>
      <c r="FB236" s="258"/>
      <c r="FC236" s="257"/>
      <c r="FD236" s="258"/>
      <c r="FE236" s="257"/>
      <c r="FF236" s="258"/>
      <c r="FG236" s="257"/>
      <c r="FH236" s="258"/>
      <c r="FI236" s="257"/>
      <c r="FJ236" s="258"/>
      <c r="FK236" s="257"/>
      <c r="FL236" s="258"/>
      <c r="FM236" s="257"/>
      <c r="FN236" s="258"/>
      <c r="FO236" s="257"/>
      <c r="FP236" s="258"/>
      <c r="FQ236" s="257"/>
      <c r="FR236" s="258"/>
      <c r="FS236" s="257"/>
      <c r="FT236" s="258"/>
      <c r="FU236" s="257"/>
      <c r="FV236" s="258"/>
      <c r="FW236" s="257"/>
      <c r="FX236" s="258"/>
      <c r="FY236" s="257"/>
      <c r="FZ236" s="258"/>
      <c r="GA236" s="257"/>
      <c r="GB236" s="258"/>
      <c r="GC236" s="257"/>
      <c r="GD236" s="258"/>
      <c r="GE236" s="257"/>
      <c r="GF236" s="258"/>
      <c r="GG236" s="257"/>
      <c r="GH236" s="258"/>
      <c r="GI236" s="257"/>
      <c r="GJ236" s="258"/>
      <c r="GK236" s="257"/>
      <c r="GL236" s="258"/>
      <c r="GM236" s="257"/>
      <c r="GN236" s="257"/>
      <c r="GO236" s="257"/>
      <c r="GP236" s="258"/>
      <c r="GQ236" s="257"/>
      <c r="GR236" s="258"/>
      <c r="GS236" s="257"/>
      <c r="GT236" s="258"/>
      <c r="GU236" s="257"/>
      <c r="GV236" s="258"/>
      <c r="GW236" s="257"/>
      <c r="GX236" s="258"/>
      <c r="GY236" s="257"/>
      <c r="GZ236" s="258"/>
      <c r="HA236" s="257"/>
      <c r="HB236" s="258"/>
      <c r="HC236" s="257"/>
      <c r="HD236" s="258"/>
      <c r="HE236" s="257"/>
      <c r="HF236" s="258"/>
      <c r="HG236" s="257"/>
      <c r="HH236" s="258"/>
      <c r="HI236" s="257"/>
      <c r="HJ236" s="258"/>
      <c r="HK236" s="257"/>
      <c r="HL236" s="258"/>
      <c r="HM236" s="257"/>
      <c r="HN236" s="258"/>
      <c r="HO236" s="257"/>
      <c r="HP236" s="258"/>
      <c r="HQ236" s="257"/>
      <c r="HR236" s="258"/>
      <c r="HS236" s="257"/>
      <c r="HT236" s="258"/>
      <c r="HU236" s="257"/>
      <c r="HV236" s="258"/>
      <c r="HW236" s="257"/>
      <c r="HX236" s="258"/>
      <c r="HY236" s="257"/>
      <c r="HZ236" s="258" t="s">
        <v>195</v>
      </c>
      <c r="IA236" s="257"/>
      <c r="IB236" s="258"/>
      <c r="IE236" s="303">
        <f t="shared" si="12"/>
        <v>16</v>
      </c>
      <c r="IF236" s="303">
        <f t="shared" si="13"/>
        <v>9</v>
      </c>
      <c r="IG236" s="303">
        <f t="shared" si="14"/>
        <v>7</v>
      </c>
      <c r="IH236" s="303">
        <f t="shared" si="15"/>
        <v>0</v>
      </c>
    </row>
    <row r="237" spans="1:242" s="30" customFormat="1" x14ac:dyDescent="0.2">
      <c r="A237" s="292">
        <v>555</v>
      </c>
      <c r="B237" s="292" t="s">
        <v>2903</v>
      </c>
      <c r="C237" s="292"/>
      <c r="D237" s="292"/>
      <c r="E237" s="293">
        <v>39814</v>
      </c>
      <c r="F237" s="295" t="s">
        <v>196</v>
      </c>
      <c r="G237" s="295" t="s">
        <v>196</v>
      </c>
      <c r="H237" s="295" t="s">
        <v>196</v>
      </c>
      <c r="I237" s="295" t="s">
        <v>196</v>
      </c>
      <c r="J237" s="295" t="s">
        <v>196</v>
      </c>
      <c r="K237" s="295" t="s">
        <v>196</v>
      </c>
      <c r="L237" s="295" t="s">
        <v>196</v>
      </c>
      <c r="M237" s="295" t="s">
        <v>196</v>
      </c>
      <c r="N237" s="295" t="s">
        <v>196</v>
      </c>
      <c r="O237" s="295" t="s">
        <v>196</v>
      </c>
      <c r="P237" s="295" t="s">
        <v>196</v>
      </c>
      <c r="Q237" s="295" t="s">
        <v>196</v>
      </c>
      <c r="R237" s="295" t="s">
        <v>196</v>
      </c>
      <c r="S237" s="295" t="s">
        <v>196</v>
      </c>
      <c r="T237" s="295" t="s">
        <v>196</v>
      </c>
      <c r="U237" s="295" t="s">
        <v>196</v>
      </c>
      <c r="V237" s="295" t="s">
        <v>196</v>
      </c>
      <c r="W237" s="295" t="s">
        <v>196</v>
      </c>
      <c r="X237" s="295" t="s">
        <v>196</v>
      </c>
      <c r="Y237" s="295" t="s">
        <v>196</v>
      </c>
      <c r="Z237" s="295" t="s">
        <v>196</v>
      </c>
      <c r="AA237" s="295" t="s">
        <v>196</v>
      </c>
      <c r="AB237" s="295" t="s">
        <v>196</v>
      </c>
      <c r="AC237" s="295" t="s">
        <v>196</v>
      </c>
      <c r="AD237" s="295" t="s">
        <v>196</v>
      </c>
      <c r="AE237" s="295" t="s">
        <v>196</v>
      </c>
      <c r="AF237" s="295" t="s">
        <v>196</v>
      </c>
      <c r="AG237" s="295" t="s">
        <v>196</v>
      </c>
      <c r="AH237" s="295" t="s">
        <v>196</v>
      </c>
      <c r="AI237" s="295" t="s">
        <v>196</v>
      </c>
      <c r="AJ237" s="295" t="s">
        <v>196</v>
      </c>
      <c r="AK237" s="295" t="s">
        <v>196</v>
      </c>
      <c r="AL237" s="295" t="s">
        <v>196</v>
      </c>
      <c r="AM237" s="295" t="s">
        <v>196</v>
      </c>
      <c r="AN237" s="295" t="s">
        <v>196</v>
      </c>
      <c r="AO237" s="295" t="s">
        <v>196</v>
      </c>
      <c r="AP237" s="295" t="s">
        <v>196</v>
      </c>
      <c r="AQ237" s="295" t="s">
        <v>196</v>
      </c>
      <c r="AR237" s="295" t="s">
        <v>196</v>
      </c>
      <c r="AS237" s="295" t="s">
        <v>196</v>
      </c>
      <c r="AT237" s="295" t="s">
        <v>196</v>
      </c>
      <c r="AU237" s="295" t="s">
        <v>196</v>
      </c>
      <c r="AV237" s="295" t="s">
        <v>196</v>
      </c>
      <c r="AW237" s="295" t="s">
        <v>196</v>
      </c>
      <c r="AX237" s="295" t="s">
        <v>196</v>
      </c>
      <c r="AY237" s="295" t="s">
        <v>196</v>
      </c>
      <c r="AZ237" s="295" t="s">
        <v>196</v>
      </c>
      <c r="BA237" s="295" t="s">
        <v>196</v>
      </c>
      <c r="BB237" s="295" t="s">
        <v>196</v>
      </c>
      <c r="BC237" s="295" t="s">
        <v>196</v>
      </c>
      <c r="BD237" s="295" t="s">
        <v>196</v>
      </c>
      <c r="BE237" s="295" t="s">
        <v>196</v>
      </c>
      <c r="BF237" s="295" t="s">
        <v>196</v>
      </c>
      <c r="BG237" s="295" t="s">
        <v>196</v>
      </c>
      <c r="BH237" s="295" t="s">
        <v>196</v>
      </c>
      <c r="BI237" s="295" t="s">
        <v>196</v>
      </c>
      <c r="BJ237" s="295" t="s">
        <v>196</v>
      </c>
      <c r="BK237" s="295" t="s">
        <v>196</v>
      </c>
      <c r="BL237" s="295" t="s">
        <v>196</v>
      </c>
      <c r="BM237" s="295" t="s">
        <v>196</v>
      </c>
      <c r="BN237" s="295" t="s">
        <v>196</v>
      </c>
      <c r="BO237" s="295" t="s">
        <v>196</v>
      </c>
      <c r="BP237" s="295" t="s">
        <v>196</v>
      </c>
      <c r="BQ237" s="295" t="s">
        <v>196</v>
      </c>
      <c r="BR237" s="295" t="s">
        <v>196</v>
      </c>
      <c r="BS237" s="295" t="s">
        <v>196</v>
      </c>
      <c r="BT237" s="295" t="s">
        <v>196</v>
      </c>
      <c r="BU237" s="295" t="s">
        <v>196</v>
      </c>
      <c r="BV237" s="295" t="s">
        <v>196</v>
      </c>
      <c r="BW237" s="295" t="s">
        <v>196</v>
      </c>
      <c r="BX237" s="295" t="s">
        <v>196</v>
      </c>
      <c r="BY237" s="295" t="s">
        <v>196</v>
      </c>
      <c r="BZ237" s="295" t="s">
        <v>196</v>
      </c>
      <c r="CA237" s="295" t="s">
        <v>196</v>
      </c>
      <c r="CB237" s="295" t="s">
        <v>196</v>
      </c>
      <c r="CC237" s="295" t="s">
        <v>196</v>
      </c>
      <c r="CD237" s="295" t="s">
        <v>196</v>
      </c>
      <c r="CE237" s="295" t="s">
        <v>196</v>
      </c>
      <c r="CF237" s="295" t="s">
        <v>196</v>
      </c>
      <c r="CG237" s="295" t="s">
        <v>196</v>
      </c>
      <c r="CH237" s="295" t="s">
        <v>196</v>
      </c>
      <c r="CI237" s="295" t="s">
        <v>196</v>
      </c>
      <c r="CJ237" s="295" t="s">
        <v>196</v>
      </c>
      <c r="CK237" s="295" t="s">
        <v>196</v>
      </c>
      <c r="CL237" s="295" t="s">
        <v>196</v>
      </c>
      <c r="CM237" s="295" t="s">
        <v>196</v>
      </c>
      <c r="CN237" s="295" t="s">
        <v>196</v>
      </c>
      <c r="CO237" s="295" t="s">
        <v>196</v>
      </c>
      <c r="CP237" s="295" t="s">
        <v>196</v>
      </c>
      <c r="CQ237" s="295" t="s">
        <v>196</v>
      </c>
      <c r="CR237" s="295" t="s">
        <v>196</v>
      </c>
      <c r="CS237" s="295" t="s">
        <v>196</v>
      </c>
      <c r="CT237" s="295" t="s">
        <v>196</v>
      </c>
      <c r="CU237" s="295" t="s">
        <v>196</v>
      </c>
      <c r="CV237" s="295" t="s">
        <v>196</v>
      </c>
      <c r="CW237" s="295" t="s">
        <v>196</v>
      </c>
      <c r="CX237" s="295" t="s">
        <v>196</v>
      </c>
      <c r="CY237" s="295" t="s">
        <v>196</v>
      </c>
      <c r="CZ237" s="295" t="s">
        <v>196</v>
      </c>
      <c r="DA237" s="295" t="s">
        <v>196</v>
      </c>
      <c r="DB237" s="295" t="s">
        <v>196</v>
      </c>
      <c r="DC237" s="295" t="s">
        <v>196</v>
      </c>
      <c r="DD237" s="295" t="s">
        <v>196</v>
      </c>
      <c r="DE237" s="295" t="s">
        <v>196</v>
      </c>
      <c r="DF237" s="295" t="s">
        <v>196</v>
      </c>
      <c r="DG237" s="295" t="s">
        <v>196</v>
      </c>
      <c r="DH237" s="295" t="s">
        <v>196</v>
      </c>
      <c r="DI237" s="295" t="s">
        <v>196</v>
      </c>
      <c r="DJ237" s="295" t="s">
        <v>196</v>
      </c>
      <c r="DK237" s="295" t="s">
        <v>196</v>
      </c>
      <c r="DL237" s="295" t="s">
        <v>196</v>
      </c>
      <c r="DM237" s="295" t="s">
        <v>196</v>
      </c>
      <c r="DN237" s="295" t="s">
        <v>196</v>
      </c>
      <c r="DO237" s="295" t="s">
        <v>196</v>
      </c>
      <c r="DP237" s="295" t="s">
        <v>196</v>
      </c>
      <c r="DQ237" s="295" t="s">
        <v>196</v>
      </c>
      <c r="DR237" s="295" t="s">
        <v>196</v>
      </c>
      <c r="DS237" s="295" t="s">
        <v>196</v>
      </c>
      <c r="DT237" s="295" t="s">
        <v>196</v>
      </c>
      <c r="DU237" s="295" t="s">
        <v>196</v>
      </c>
      <c r="DV237" s="295" t="s">
        <v>196</v>
      </c>
      <c r="DW237" s="295" t="s">
        <v>196</v>
      </c>
      <c r="DX237" s="295" t="s">
        <v>196</v>
      </c>
      <c r="DY237" s="295" t="s">
        <v>196</v>
      </c>
      <c r="DZ237" s="295" t="s">
        <v>196</v>
      </c>
      <c r="EA237" s="295" t="s">
        <v>196</v>
      </c>
      <c r="EB237" s="295" t="s">
        <v>196</v>
      </c>
      <c r="EC237" s="295" t="s">
        <v>196</v>
      </c>
      <c r="ED237" s="295" t="s">
        <v>196</v>
      </c>
      <c r="EE237" s="295" t="s">
        <v>196</v>
      </c>
      <c r="EF237" s="295" t="s">
        <v>196</v>
      </c>
      <c r="EG237" s="295" t="s">
        <v>196</v>
      </c>
      <c r="EH237" s="295" t="s">
        <v>196</v>
      </c>
      <c r="EI237" s="295" t="s">
        <v>196</v>
      </c>
      <c r="EJ237" s="295" t="s">
        <v>196</v>
      </c>
      <c r="EK237" s="295" t="s">
        <v>196</v>
      </c>
      <c r="EL237" s="295" t="s">
        <v>196</v>
      </c>
      <c r="EM237" s="295" t="s">
        <v>196</v>
      </c>
      <c r="EN237" s="295" t="s">
        <v>196</v>
      </c>
      <c r="EO237" s="295" t="s">
        <v>196</v>
      </c>
      <c r="EP237" s="295" t="s">
        <v>196</v>
      </c>
      <c r="EQ237" s="295" t="s">
        <v>196</v>
      </c>
      <c r="ER237" s="295" t="s">
        <v>196</v>
      </c>
      <c r="ES237" s="295" t="s">
        <v>196</v>
      </c>
      <c r="ET237" s="295" t="s">
        <v>196</v>
      </c>
      <c r="EU237" s="295" t="s">
        <v>196</v>
      </c>
      <c r="EV237" s="295" t="s">
        <v>196</v>
      </c>
      <c r="EW237" s="295" t="s">
        <v>196</v>
      </c>
      <c r="EX237" s="295" t="s">
        <v>196</v>
      </c>
      <c r="EY237" s="295" t="s">
        <v>196</v>
      </c>
      <c r="EZ237" s="295" t="s">
        <v>196</v>
      </c>
      <c r="FA237" s="295" t="s">
        <v>196</v>
      </c>
      <c r="FB237" s="295" t="s">
        <v>196</v>
      </c>
      <c r="FC237" s="295" t="s">
        <v>196</v>
      </c>
      <c r="FD237" s="295" t="s">
        <v>196</v>
      </c>
      <c r="FE237" s="295" t="s">
        <v>196</v>
      </c>
      <c r="FF237" s="295" t="s">
        <v>196</v>
      </c>
      <c r="FG237" s="295" t="s">
        <v>196</v>
      </c>
      <c r="FH237" s="295" t="s">
        <v>196</v>
      </c>
      <c r="FI237" s="295" t="s">
        <v>196</v>
      </c>
      <c r="FJ237" s="295" t="s">
        <v>196</v>
      </c>
      <c r="FK237" s="295" t="s">
        <v>196</v>
      </c>
      <c r="FL237" s="295" t="s">
        <v>196</v>
      </c>
      <c r="FM237" s="295" t="s">
        <v>196</v>
      </c>
      <c r="FN237" s="295" t="s">
        <v>196</v>
      </c>
      <c r="FO237" s="295" t="s">
        <v>196</v>
      </c>
      <c r="FP237" s="295" t="s">
        <v>196</v>
      </c>
      <c r="FQ237" s="295" t="s">
        <v>196</v>
      </c>
      <c r="FR237" s="295" t="s">
        <v>196</v>
      </c>
      <c r="FS237" s="295" t="s">
        <v>196</v>
      </c>
      <c r="FT237" s="295" t="s">
        <v>196</v>
      </c>
      <c r="FU237" s="295" t="s">
        <v>196</v>
      </c>
      <c r="FV237" s="295" t="s">
        <v>196</v>
      </c>
      <c r="FW237" s="295" t="s">
        <v>196</v>
      </c>
      <c r="FX237" s="295" t="s">
        <v>196</v>
      </c>
      <c r="FY237" s="295" t="s">
        <v>196</v>
      </c>
      <c r="FZ237" s="295" t="s">
        <v>196</v>
      </c>
      <c r="GA237" s="295" t="s">
        <v>196</v>
      </c>
      <c r="GB237" s="295" t="s">
        <v>196</v>
      </c>
      <c r="GC237" s="295" t="s">
        <v>196</v>
      </c>
      <c r="GD237" s="295" t="s">
        <v>196</v>
      </c>
      <c r="GE237" s="295" t="s">
        <v>196</v>
      </c>
      <c r="GF237" s="295" t="s">
        <v>196</v>
      </c>
      <c r="GG237" s="295" t="s">
        <v>196</v>
      </c>
      <c r="GH237" s="295" t="s">
        <v>196</v>
      </c>
      <c r="GI237" s="295" t="s">
        <v>196</v>
      </c>
      <c r="GJ237" s="295" t="s">
        <v>196</v>
      </c>
      <c r="GK237" s="295" t="s">
        <v>196</v>
      </c>
      <c r="GL237" s="295" t="s">
        <v>196</v>
      </c>
      <c r="GM237" s="295" t="s">
        <v>196</v>
      </c>
      <c r="GN237" s="295"/>
      <c r="GO237" s="295"/>
      <c r="GP237" s="295" t="s">
        <v>196</v>
      </c>
      <c r="GQ237" s="295" t="s">
        <v>196</v>
      </c>
      <c r="GR237" s="295" t="s">
        <v>196</v>
      </c>
      <c r="GS237" s="295" t="s">
        <v>196</v>
      </c>
      <c r="GT237" s="295" t="s">
        <v>196</v>
      </c>
      <c r="GU237" s="295" t="s">
        <v>196</v>
      </c>
      <c r="GV237" s="295" t="s">
        <v>196</v>
      </c>
      <c r="GW237" s="295" t="s">
        <v>196</v>
      </c>
      <c r="GX237" s="295" t="s">
        <v>196</v>
      </c>
      <c r="GY237" s="295" t="s">
        <v>196</v>
      </c>
      <c r="GZ237" s="295" t="s">
        <v>196</v>
      </c>
      <c r="HA237" s="295" t="s">
        <v>196</v>
      </c>
      <c r="HB237" s="295" t="s">
        <v>196</v>
      </c>
      <c r="HC237" s="295" t="s">
        <v>196</v>
      </c>
      <c r="HD237" s="295" t="s">
        <v>196</v>
      </c>
      <c r="HE237" s="295" t="s">
        <v>196</v>
      </c>
      <c r="HF237" s="295" t="s">
        <v>196</v>
      </c>
      <c r="HG237" s="295" t="s">
        <v>196</v>
      </c>
      <c r="HH237" s="295" t="s">
        <v>196</v>
      </c>
      <c r="HI237" s="295" t="s">
        <v>196</v>
      </c>
      <c r="HJ237" s="295" t="s">
        <v>196</v>
      </c>
      <c r="HK237" s="295" t="s">
        <v>196</v>
      </c>
      <c r="HL237" s="295" t="s">
        <v>196</v>
      </c>
      <c r="HM237" s="295" t="s">
        <v>196</v>
      </c>
      <c r="HN237" s="295" t="s">
        <v>196</v>
      </c>
      <c r="HO237" s="295" t="s">
        <v>196</v>
      </c>
      <c r="HP237" s="295" t="s">
        <v>196</v>
      </c>
      <c r="HQ237" s="295" t="s">
        <v>196</v>
      </c>
      <c r="HR237" s="295" t="s">
        <v>196</v>
      </c>
      <c r="HS237" s="295" t="s">
        <v>196</v>
      </c>
      <c r="HT237" s="295" t="s">
        <v>196</v>
      </c>
      <c r="HU237" s="295" t="s">
        <v>196</v>
      </c>
      <c r="HV237" s="295" t="s">
        <v>196</v>
      </c>
      <c r="HW237" s="295" t="s">
        <v>196</v>
      </c>
      <c r="HX237" s="295" t="s">
        <v>196</v>
      </c>
      <c r="HY237" s="295" t="s">
        <v>196</v>
      </c>
      <c r="HZ237" s="295" t="s">
        <v>196</v>
      </c>
      <c r="IA237" s="295"/>
      <c r="IB237" s="258"/>
      <c r="IE237" s="303">
        <f t="shared" si="12"/>
        <v>227</v>
      </c>
      <c r="IF237" s="303">
        <f t="shared" si="13"/>
        <v>227</v>
      </c>
      <c r="IG237" s="303">
        <f t="shared" si="14"/>
        <v>0</v>
      </c>
      <c r="IH237" s="303">
        <f t="shared" si="15"/>
        <v>0</v>
      </c>
    </row>
    <row r="238" spans="1:242" x14ac:dyDescent="0.2">
      <c r="A238" s="292">
        <v>556</v>
      </c>
      <c r="B238" s="292" t="s">
        <v>2904</v>
      </c>
      <c r="C238" s="292"/>
      <c r="D238" s="292"/>
      <c r="E238" s="293">
        <v>39814</v>
      </c>
      <c r="F238" s="295" t="s">
        <v>196</v>
      </c>
      <c r="G238" s="295" t="s">
        <v>196</v>
      </c>
      <c r="H238" s="295" t="s">
        <v>196</v>
      </c>
      <c r="I238" s="295" t="s">
        <v>196</v>
      </c>
      <c r="J238" s="295" t="s">
        <v>196</v>
      </c>
      <c r="K238" s="295" t="s">
        <v>196</v>
      </c>
      <c r="L238" s="295" t="s">
        <v>196</v>
      </c>
      <c r="M238" s="295" t="s">
        <v>196</v>
      </c>
      <c r="N238" s="295" t="s">
        <v>196</v>
      </c>
      <c r="O238" s="295" t="s">
        <v>196</v>
      </c>
      <c r="P238" s="295" t="s">
        <v>196</v>
      </c>
      <c r="Q238" s="295" t="s">
        <v>196</v>
      </c>
      <c r="R238" s="295" t="s">
        <v>196</v>
      </c>
      <c r="S238" s="295" t="s">
        <v>196</v>
      </c>
      <c r="T238" s="295" t="s">
        <v>196</v>
      </c>
      <c r="U238" s="295" t="s">
        <v>196</v>
      </c>
      <c r="V238" s="295" t="s">
        <v>196</v>
      </c>
      <c r="W238" s="295" t="s">
        <v>196</v>
      </c>
      <c r="X238" s="295" t="s">
        <v>196</v>
      </c>
      <c r="Y238" s="295" t="s">
        <v>196</v>
      </c>
      <c r="Z238" s="295" t="s">
        <v>196</v>
      </c>
      <c r="AA238" s="295" t="s">
        <v>196</v>
      </c>
      <c r="AB238" s="295" t="s">
        <v>196</v>
      </c>
      <c r="AC238" s="295" t="s">
        <v>196</v>
      </c>
      <c r="AD238" s="295" t="s">
        <v>196</v>
      </c>
      <c r="AE238" s="295" t="s">
        <v>196</v>
      </c>
      <c r="AF238" s="295" t="s">
        <v>196</v>
      </c>
      <c r="AG238" s="295" t="s">
        <v>196</v>
      </c>
      <c r="AH238" s="295" t="s">
        <v>196</v>
      </c>
      <c r="AI238" s="295" t="s">
        <v>196</v>
      </c>
      <c r="AJ238" s="295" t="s">
        <v>196</v>
      </c>
      <c r="AK238" s="295" t="s">
        <v>196</v>
      </c>
      <c r="AL238" s="295" t="s">
        <v>196</v>
      </c>
      <c r="AM238" s="295" t="s">
        <v>196</v>
      </c>
      <c r="AN238" s="295" t="s">
        <v>196</v>
      </c>
      <c r="AO238" s="295" t="s">
        <v>196</v>
      </c>
      <c r="AP238" s="295" t="s">
        <v>196</v>
      </c>
      <c r="AQ238" s="295" t="s">
        <v>196</v>
      </c>
      <c r="AR238" s="295" t="s">
        <v>196</v>
      </c>
      <c r="AS238" s="295" t="s">
        <v>196</v>
      </c>
      <c r="AT238" s="295" t="s">
        <v>196</v>
      </c>
      <c r="AU238" s="295" t="s">
        <v>196</v>
      </c>
      <c r="AV238" s="295" t="s">
        <v>196</v>
      </c>
      <c r="AW238" s="295" t="s">
        <v>196</v>
      </c>
      <c r="AX238" s="295" t="s">
        <v>196</v>
      </c>
      <c r="AY238" s="295" t="s">
        <v>196</v>
      </c>
      <c r="AZ238" s="295" t="s">
        <v>196</v>
      </c>
      <c r="BA238" s="295" t="s">
        <v>196</v>
      </c>
      <c r="BB238" s="295" t="s">
        <v>196</v>
      </c>
      <c r="BC238" s="295" t="s">
        <v>196</v>
      </c>
      <c r="BD238" s="295" t="s">
        <v>196</v>
      </c>
      <c r="BE238" s="295" t="s">
        <v>196</v>
      </c>
      <c r="BF238" s="295" t="s">
        <v>196</v>
      </c>
      <c r="BG238" s="295" t="s">
        <v>196</v>
      </c>
      <c r="BH238" s="295" t="s">
        <v>196</v>
      </c>
      <c r="BI238" s="295" t="s">
        <v>196</v>
      </c>
      <c r="BJ238" s="295" t="s">
        <v>196</v>
      </c>
      <c r="BK238" s="295" t="s">
        <v>196</v>
      </c>
      <c r="BL238" s="295" t="s">
        <v>196</v>
      </c>
      <c r="BM238" s="295" t="s">
        <v>196</v>
      </c>
      <c r="BN238" s="295" t="s">
        <v>196</v>
      </c>
      <c r="BO238" s="295" t="s">
        <v>196</v>
      </c>
      <c r="BP238" s="295" t="s">
        <v>196</v>
      </c>
      <c r="BQ238" s="295" t="s">
        <v>196</v>
      </c>
      <c r="BR238" s="295" t="s">
        <v>196</v>
      </c>
      <c r="BS238" s="295" t="s">
        <v>196</v>
      </c>
      <c r="BT238" s="295" t="s">
        <v>196</v>
      </c>
      <c r="BU238" s="295" t="s">
        <v>196</v>
      </c>
      <c r="BV238" s="295" t="s">
        <v>196</v>
      </c>
      <c r="BW238" s="295" t="s">
        <v>196</v>
      </c>
      <c r="BX238" s="295" t="s">
        <v>196</v>
      </c>
      <c r="BY238" s="295" t="s">
        <v>196</v>
      </c>
      <c r="BZ238" s="295" t="s">
        <v>196</v>
      </c>
      <c r="CA238" s="295" t="s">
        <v>196</v>
      </c>
      <c r="CB238" s="295" t="s">
        <v>196</v>
      </c>
      <c r="CC238" s="295" t="s">
        <v>196</v>
      </c>
      <c r="CD238" s="295" t="s">
        <v>196</v>
      </c>
      <c r="CE238" s="295" t="s">
        <v>196</v>
      </c>
      <c r="CF238" s="295" t="s">
        <v>196</v>
      </c>
      <c r="CG238" s="295" t="s">
        <v>196</v>
      </c>
      <c r="CH238" s="295" t="s">
        <v>196</v>
      </c>
      <c r="CI238" s="295" t="s">
        <v>196</v>
      </c>
      <c r="CJ238" s="295" t="s">
        <v>196</v>
      </c>
      <c r="CK238" s="295" t="s">
        <v>196</v>
      </c>
      <c r="CL238" s="295" t="s">
        <v>196</v>
      </c>
      <c r="CM238" s="295" t="s">
        <v>196</v>
      </c>
      <c r="CN238" s="295" t="s">
        <v>196</v>
      </c>
      <c r="CO238" s="295" t="s">
        <v>196</v>
      </c>
      <c r="CP238" s="295" t="s">
        <v>196</v>
      </c>
      <c r="CQ238" s="295" t="s">
        <v>196</v>
      </c>
      <c r="CR238" s="295" t="s">
        <v>196</v>
      </c>
      <c r="CS238" s="295" t="s">
        <v>196</v>
      </c>
      <c r="CT238" s="295" t="s">
        <v>196</v>
      </c>
      <c r="CU238" s="295" t="s">
        <v>196</v>
      </c>
      <c r="CV238" s="295" t="s">
        <v>196</v>
      </c>
      <c r="CW238" s="295" t="s">
        <v>196</v>
      </c>
      <c r="CX238" s="295" t="s">
        <v>196</v>
      </c>
      <c r="CY238" s="295" t="s">
        <v>196</v>
      </c>
      <c r="CZ238" s="295" t="s">
        <v>196</v>
      </c>
      <c r="DA238" s="295" t="s">
        <v>196</v>
      </c>
      <c r="DB238" s="295" t="s">
        <v>196</v>
      </c>
      <c r="DC238" s="295" t="s">
        <v>196</v>
      </c>
      <c r="DD238" s="295" t="s">
        <v>196</v>
      </c>
      <c r="DE238" s="295" t="s">
        <v>196</v>
      </c>
      <c r="DF238" s="295" t="s">
        <v>196</v>
      </c>
      <c r="DG238" s="295" t="s">
        <v>196</v>
      </c>
      <c r="DH238" s="295" t="s">
        <v>196</v>
      </c>
      <c r="DI238" s="295" t="s">
        <v>196</v>
      </c>
      <c r="DJ238" s="295" t="s">
        <v>196</v>
      </c>
      <c r="DK238" s="295" t="s">
        <v>196</v>
      </c>
      <c r="DL238" s="295" t="s">
        <v>196</v>
      </c>
      <c r="DM238" s="295" t="s">
        <v>196</v>
      </c>
      <c r="DN238" s="295" t="s">
        <v>196</v>
      </c>
      <c r="DO238" s="295" t="s">
        <v>196</v>
      </c>
      <c r="DP238" s="295" t="s">
        <v>196</v>
      </c>
      <c r="DQ238" s="295" t="s">
        <v>196</v>
      </c>
      <c r="DR238" s="295" t="s">
        <v>196</v>
      </c>
      <c r="DS238" s="295" t="s">
        <v>196</v>
      </c>
      <c r="DT238" s="295" t="s">
        <v>196</v>
      </c>
      <c r="DU238" s="295" t="s">
        <v>196</v>
      </c>
      <c r="DV238" s="295" t="s">
        <v>196</v>
      </c>
      <c r="DW238" s="295" t="s">
        <v>196</v>
      </c>
      <c r="DX238" s="295" t="s">
        <v>196</v>
      </c>
      <c r="DY238" s="295" t="s">
        <v>196</v>
      </c>
      <c r="DZ238" s="295" t="s">
        <v>196</v>
      </c>
      <c r="EA238" s="295" t="s">
        <v>196</v>
      </c>
      <c r="EB238" s="295" t="s">
        <v>196</v>
      </c>
      <c r="EC238" s="295" t="s">
        <v>196</v>
      </c>
      <c r="ED238" s="295" t="s">
        <v>196</v>
      </c>
      <c r="EE238" s="295" t="s">
        <v>196</v>
      </c>
      <c r="EF238" s="295" t="s">
        <v>196</v>
      </c>
      <c r="EG238" s="295" t="s">
        <v>196</v>
      </c>
      <c r="EH238" s="295" t="s">
        <v>196</v>
      </c>
      <c r="EI238" s="295" t="s">
        <v>196</v>
      </c>
      <c r="EJ238" s="295" t="s">
        <v>196</v>
      </c>
      <c r="EK238" s="295" t="s">
        <v>196</v>
      </c>
      <c r="EL238" s="295" t="s">
        <v>196</v>
      </c>
      <c r="EM238" s="295" t="s">
        <v>196</v>
      </c>
      <c r="EN238" s="295" t="s">
        <v>196</v>
      </c>
      <c r="EO238" s="295" t="s">
        <v>196</v>
      </c>
      <c r="EP238" s="295" t="s">
        <v>196</v>
      </c>
      <c r="EQ238" s="295" t="s">
        <v>196</v>
      </c>
      <c r="ER238" s="295" t="s">
        <v>196</v>
      </c>
      <c r="ES238" s="295" t="s">
        <v>196</v>
      </c>
      <c r="ET238" s="295" t="s">
        <v>196</v>
      </c>
      <c r="EU238" s="295" t="s">
        <v>196</v>
      </c>
      <c r="EV238" s="295" t="s">
        <v>196</v>
      </c>
      <c r="EW238" s="295" t="s">
        <v>196</v>
      </c>
      <c r="EX238" s="295" t="s">
        <v>196</v>
      </c>
      <c r="EY238" s="295" t="s">
        <v>196</v>
      </c>
      <c r="EZ238" s="295" t="s">
        <v>196</v>
      </c>
      <c r="FA238" s="295" t="s">
        <v>196</v>
      </c>
      <c r="FB238" s="295" t="s">
        <v>196</v>
      </c>
      <c r="FC238" s="295" t="s">
        <v>196</v>
      </c>
      <c r="FD238" s="295" t="s">
        <v>196</v>
      </c>
      <c r="FE238" s="295" t="s">
        <v>196</v>
      </c>
      <c r="FF238" s="295" t="s">
        <v>196</v>
      </c>
      <c r="FG238" s="295" t="s">
        <v>196</v>
      </c>
      <c r="FH238" s="295" t="s">
        <v>196</v>
      </c>
      <c r="FI238" s="295" t="s">
        <v>196</v>
      </c>
      <c r="FJ238" s="295" t="s">
        <v>196</v>
      </c>
      <c r="FK238" s="295" t="s">
        <v>196</v>
      </c>
      <c r="FL238" s="295" t="s">
        <v>196</v>
      </c>
      <c r="FM238" s="295" t="s">
        <v>196</v>
      </c>
      <c r="FN238" s="295" t="s">
        <v>196</v>
      </c>
      <c r="FO238" s="295" t="s">
        <v>196</v>
      </c>
      <c r="FP238" s="295" t="s">
        <v>196</v>
      </c>
      <c r="FQ238" s="295" t="s">
        <v>196</v>
      </c>
      <c r="FR238" s="295" t="s">
        <v>196</v>
      </c>
      <c r="FS238" s="295" t="s">
        <v>196</v>
      </c>
      <c r="FT238" s="295" t="s">
        <v>196</v>
      </c>
      <c r="FU238" s="295" t="s">
        <v>196</v>
      </c>
      <c r="FV238" s="295" t="s">
        <v>196</v>
      </c>
      <c r="FW238" s="295" t="s">
        <v>196</v>
      </c>
      <c r="FX238" s="295" t="s">
        <v>196</v>
      </c>
      <c r="FY238" s="295" t="s">
        <v>196</v>
      </c>
      <c r="FZ238" s="295" t="s">
        <v>196</v>
      </c>
      <c r="GA238" s="295" t="s">
        <v>196</v>
      </c>
      <c r="GB238" s="295" t="s">
        <v>196</v>
      </c>
      <c r="GC238" s="295" t="s">
        <v>196</v>
      </c>
      <c r="GD238" s="295" t="s">
        <v>196</v>
      </c>
      <c r="GE238" s="295" t="s">
        <v>196</v>
      </c>
      <c r="GF238" s="295" t="s">
        <v>196</v>
      </c>
      <c r="GG238" s="295" t="s">
        <v>196</v>
      </c>
      <c r="GH238" s="295" t="s">
        <v>196</v>
      </c>
      <c r="GI238" s="295" t="s">
        <v>196</v>
      </c>
      <c r="GJ238" s="295" t="s">
        <v>196</v>
      </c>
      <c r="GK238" s="295" t="s">
        <v>196</v>
      </c>
      <c r="GL238" s="295" t="s">
        <v>196</v>
      </c>
      <c r="GM238" s="295" t="s">
        <v>196</v>
      </c>
      <c r="GN238" s="295"/>
      <c r="GO238" s="295"/>
      <c r="GP238" s="295" t="s">
        <v>196</v>
      </c>
      <c r="GQ238" s="295" t="s">
        <v>196</v>
      </c>
      <c r="GR238" s="295" t="s">
        <v>196</v>
      </c>
      <c r="GS238" s="295" t="s">
        <v>196</v>
      </c>
      <c r="GT238" s="295" t="s">
        <v>196</v>
      </c>
      <c r="GU238" s="295" t="s">
        <v>196</v>
      </c>
      <c r="GV238" s="295" t="s">
        <v>196</v>
      </c>
      <c r="GW238" s="295" t="s">
        <v>196</v>
      </c>
      <c r="GX238" s="295" t="s">
        <v>196</v>
      </c>
      <c r="GY238" s="295" t="s">
        <v>196</v>
      </c>
      <c r="GZ238" s="295" t="s">
        <v>196</v>
      </c>
      <c r="HA238" s="295" t="s">
        <v>196</v>
      </c>
      <c r="HB238" s="295" t="s">
        <v>196</v>
      </c>
      <c r="HC238" s="295" t="s">
        <v>196</v>
      </c>
      <c r="HD238" s="295" t="s">
        <v>196</v>
      </c>
      <c r="HE238" s="295" t="s">
        <v>196</v>
      </c>
      <c r="HF238" s="295" t="s">
        <v>196</v>
      </c>
      <c r="HG238" s="295" t="s">
        <v>196</v>
      </c>
      <c r="HH238" s="295" t="s">
        <v>196</v>
      </c>
      <c r="HI238" s="295" t="s">
        <v>196</v>
      </c>
      <c r="HJ238" s="295" t="s">
        <v>196</v>
      </c>
      <c r="HK238" s="295" t="s">
        <v>196</v>
      </c>
      <c r="HL238" s="295" t="s">
        <v>196</v>
      </c>
      <c r="HM238" s="295" t="s">
        <v>196</v>
      </c>
      <c r="HN238" s="295" t="s">
        <v>196</v>
      </c>
      <c r="HO238" s="295" t="s">
        <v>196</v>
      </c>
      <c r="HP238" s="295" t="s">
        <v>196</v>
      </c>
      <c r="HQ238" s="295" t="s">
        <v>196</v>
      </c>
      <c r="HR238" s="295" t="s">
        <v>196</v>
      </c>
      <c r="HS238" s="295" t="s">
        <v>196</v>
      </c>
      <c r="HT238" s="295" t="s">
        <v>196</v>
      </c>
      <c r="HU238" s="295" t="s">
        <v>196</v>
      </c>
      <c r="HV238" s="295" t="s">
        <v>196</v>
      </c>
      <c r="HW238" s="295" t="s">
        <v>196</v>
      </c>
      <c r="HX238" s="295" t="s">
        <v>196</v>
      </c>
      <c r="HY238" s="295" t="s">
        <v>196</v>
      </c>
      <c r="HZ238" s="295" t="s">
        <v>196</v>
      </c>
      <c r="IA238" s="295"/>
      <c r="IB238" s="258"/>
      <c r="IE238" s="303">
        <f t="shared" si="12"/>
        <v>227</v>
      </c>
      <c r="IF238" s="303">
        <f t="shared" si="13"/>
        <v>227</v>
      </c>
      <c r="IG238" s="303">
        <f t="shared" si="14"/>
        <v>0</v>
      </c>
      <c r="IH238" s="303">
        <f t="shared" si="15"/>
        <v>0</v>
      </c>
    </row>
    <row r="239" spans="1:242" x14ac:dyDescent="0.2">
      <c r="A239" s="292">
        <v>557</v>
      </c>
      <c r="B239" s="292" t="s">
        <v>2905</v>
      </c>
      <c r="C239" s="292"/>
      <c r="D239" s="292"/>
      <c r="E239" s="293">
        <v>39814</v>
      </c>
      <c r="F239" s="295" t="s">
        <v>196</v>
      </c>
      <c r="G239" s="295" t="s">
        <v>196</v>
      </c>
      <c r="H239" s="295" t="s">
        <v>196</v>
      </c>
      <c r="I239" s="295" t="s">
        <v>196</v>
      </c>
      <c r="J239" s="295" t="s">
        <v>196</v>
      </c>
      <c r="K239" s="295" t="s">
        <v>196</v>
      </c>
      <c r="L239" s="295" t="s">
        <v>196</v>
      </c>
      <c r="M239" s="295" t="s">
        <v>196</v>
      </c>
      <c r="N239" s="295" t="s">
        <v>196</v>
      </c>
      <c r="O239" s="295" t="s">
        <v>196</v>
      </c>
      <c r="P239" s="295" t="s">
        <v>196</v>
      </c>
      <c r="Q239" s="295" t="s">
        <v>196</v>
      </c>
      <c r="R239" s="295" t="s">
        <v>196</v>
      </c>
      <c r="S239" s="295" t="s">
        <v>196</v>
      </c>
      <c r="T239" s="295" t="s">
        <v>196</v>
      </c>
      <c r="U239" s="295" t="s">
        <v>196</v>
      </c>
      <c r="V239" s="295" t="s">
        <v>196</v>
      </c>
      <c r="W239" s="295" t="s">
        <v>196</v>
      </c>
      <c r="X239" s="295" t="s">
        <v>196</v>
      </c>
      <c r="Y239" s="295" t="s">
        <v>196</v>
      </c>
      <c r="Z239" s="295" t="s">
        <v>196</v>
      </c>
      <c r="AA239" s="295" t="s">
        <v>196</v>
      </c>
      <c r="AB239" s="295" t="s">
        <v>196</v>
      </c>
      <c r="AC239" s="295" t="s">
        <v>196</v>
      </c>
      <c r="AD239" s="295" t="s">
        <v>196</v>
      </c>
      <c r="AE239" s="295" t="s">
        <v>196</v>
      </c>
      <c r="AF239" s="295" t="s">
        <v>196</v>
      </c>
      <c r="AG239" s="295" t="s">
        <v>196</v>
      </c>
      <c r="AH239" s="295" t="s">
        <v>196</v>
      </c>
      <c r="AI239" s="295" t="s">
        <v>196</v>
      </c>
      <c r="AJ239" s="295" t="s">
        <v>196</v>
      </c>
      <c r="AK239" s="295" t="s">
        <v>196</v>
      </c>
      <c r="AL239" s="295" t="s">
        <v>196</v>
      </c>
      <c r="AM239" s="295" t="s">
        <v>196</v>
      </c>
      <c r="AN239" s="295" t="s">
        <v>196</v>
      </c>
      <c r="AO239" s="295" t="s">
        <v>196</v>
      </c>
      <c r="AP239" s="295" t="s">
        <v>196</v>
      </c>
      <c r="AQ239" s="295" t="s">
        <v>196</v>
      </c>
      <c r="AR239" s="295" t="s">
        <v>196</v>
      </c>
      <c r="AS239" s="295" t="s">
        <v>196</v>
      </c>
      <c r="AT239" s="295" t="s">
        <v>196</v>
      </c>
      <c r="AU239" s="295" t="s">
        <v>196</v>
      </c>
      <c r="AV239" s="295" t="s">
        <v>196</v>
      </c>
      <c r="AW239" s="295" t="s">
        <v>196</v>
      </c>
      <c r="AX239" s="295" t="s">
        <v>196</v>
      </c>
      <c r="AY239" s="295" t="s">
        <v>196</v>
      </c>
      <c r="AZ239" s="295" t="s">
        <v>196</v>
      </c>
      <c r="BA239" s="295" t="s">
        <v>196</v>
      </c>
      <c r="BB239" s="295" t="s">
        <v>196</v>
      </c>
      <c r="BC239" s="295" t="s">
        <v>196</v>
      </c>
      <c r="BD239" s="295" t="s">
        <v>196</v>
      </c>
      <c r="BE239" s="295" t="s">
        <v>196</v>
      </c>
      <c r="BF239" s="295" t="s">
        <v>196</v>
      </c>
      <c r="BG239" s="295" t="s">
        <v>196</v>
      </c>
      <c r="BH239" s="295" t="s">
        <v>196</v>
      </c>
      <c r="BI239" s="295" t="s">
        <v>196</v>
      </c>
      <c r="BJ239" s="295" t="s">
        <v>196</v>
      </c>
      <c r="BK239" s="295" t="s">
        <v>196</v>
      </c>
      <c r="BL239" s="295" t="s">
        <v>196</v>
      </c>
      <c r="BM239" s="295" t="s">
        <v>196</v>
      </c>
      <c r="BN239" s="295" t="s">
        <v>196</v>
      </c>
      <c r="BO239" s="295" t="s">
        <v>196</v>
      </c>
      <c r="BP239" s="295" t="s">
        <v>196</v>
      </c>
      <c r="BQ239" s="295" t="s">
        <v>196</v>
      </c>
      <c r="BR239" s="295" t="s">
        <v>196</v>
      </c>
      <c r="BS239" s="295" t="s">
        <v>196</v>
      </c>
      <c r="BT239" s="295" t="s">
        <v>196</v>
      </c>
      <c r="BU239" s="295" t="s">
        <v>196</v>
      </c>
      <c r="BV239" s="295" t="s">
        <v>196</v>
      </c>
      <c r="BW239" s="295" t="s">
        <v>196</v>
      </c>
      <c r="BX239" s="295" t="s">
        <v>196</v>
      </c>
      <c r="BY239" s="295" t="s">
        <v>196</v>
      </c>
      <c r="BZ239" s="295" t="s">
        <v>196</v>
      </c>
      <c r="CA239" s="295" t="s">
        <v>196</v>
      </c>
      <c r="CB239" s="295" t="s">
        <v>196</v>
      </c>
      <c r="CC239" s="295" t="s">
        <v>196</v>
      </c>
      <c r="CD239" s="295" t="s">
        <v>196</v>
      </c>
      <c r="CE239" s="295" t="s">
        <v>196</v>
      </c>
      <c r="CF239" s="295" t="s">
        <v>196</v>
      </c>
      <c r="CG239" s="295" t="s">
        <v>196</v>
      </c>
      <c r="CH239" s="295" t="s">
        <v>196</v>
      </c>
      <c r="CI239" s="295" t="s">
        <v>196</v>
      </c>
      <c r="CJ239" s="295" t="s">
        <v>196</v>
      </c>
      <c r="CK239" s="295" t="s">
        <v>196</v>
      </c>
      <c r="CL239" s="295" t="s">
        <v>196</v>
      </c>
      <c r="CM239" s="295" t="s">
        <v>196</v>
      </c>
      <c r="CN239" s="295" t="s">
        <v>196</v>
      </c>
      <c r="CO239" s="295" t="s">
        <v>196</v>
      </c>
      <c r="CP239" s="295" t="s">
        <v>196</v>
      </c>
      <c r="CQ239" s="295" t="s">
        <v>196</v>
      </c>
      <c r="CR239" s="295" t="s">
        <v>196</v>
      </c>
      <c r="CS239" s="295" t="s">
        <v>196</v>
      </c>
      <c r="CT239" s="295" t="s">
        <v>196</v>
      </c>
      <c r="CU239" s="295" t="s">
        <v>196</v>
      </c>
      <c r="CV239" s="295" t="s">
        <v>196</v>
      </c>
      <c r="CW239" s="295" t="s">
        <v>196</v>
      </c>
      <c r="CX239" s="295" t="s">
        <v>196</v>
      </c>
      <c r="CY239" s="295" t="s">
        <v>196</v>
      </c>
      <c r="CZ239" s="295" t="s">
        <v>196</v>
      </c>
      <c r="DA239" s="295" t="s">
        <v>196</v>
      </c>
      <c r="DB239" s="295" t="s">
        <v>196</v>
      </c>
      <c r="DC239" s="295" t="s">
        <v>196</v>
      </c>
      <c r="DD239" s="295" t="s">
        <v>196</v>
      </c>
      <c r="DE239" s="295" t="s">
        <v>196</v>
      </c>
      <c r="DF239" s="295" t="s">
        <v>196</v>
      </c>
      <c r="DG239" s="295" t="s">
        <v>196</v>
      </c>
      <c r="DH239" s="295" t="s">
        <v>196</v>
      </c>
      <c r="DI239" s="295" t="s">
        <v>196</v>
      </c>
      <c r="DJ239" s="295" t="s">
        <v>196</v>
      </c>
      <c r="DK239" s="295" t="s">
        <v>196</v>
      </c>
      <c r="DL239" s="295" t="s">
        <v>196</v>
      </c>
      <c r="DM239" s="295" t="s">
        <v>196</v>
      </c>
      <c r="DN239" s="295" t="s">
        <v>196</v>
      </c>
      <c r="DO239" s="295" t="s">
        <v>196</v>
      </c>
      <c r="DP239" s="295" t="s">
        <v>196</v>
      </c>
      <c r="DQ239" s="295" t="s">
        <v>196</v>
      </c>
      <c r="DR239" s="295" t="s">
        <v>196</v>
      </c>
      <c r="DS239" s="295" t="s">
        <v>196</v>
      </c>
      <c r="DT239" s="295" t="s">
        <v>196</v>
      </c>
      <c r="DU239" s="295" t="s">
        <v>196</v>
      </c>
      <c r="DV239" s="295" t="s">
        <v>196</v>
      </c>
      <c r="DW239" s="295" t="s">
        <v>196</v>
      </c>
      <c r="DX239" s="295" t="s">
        <v>196</v>
      </c>
      <c r="DY239" s="295" t="s">
        <v>196</v>
      </c>
      <c r="DZ239" s="295" t="s">
        <v>196</v>
      </c>
      <c r="EA239" s="295" t="s">
        <v>196</v>
      </c>
      <c r="EB239" s="295" t="s">
        <v>196</v>
      </c>
      <c r="EC239" s="295" t="s">
        <v>196</v>
      </c>
      <c r="ED239" s="295" t="s">
        <v>196</v>
      </c>
      <c r="EE239" s="295" t="s">
        <v>196</v>
      </c>
      <c r="EF239" s="295" t="s">
        <v>196</v>
      </c>
      <c r="EG239" s="295" t="s">
        <v>196</v>
      </c>
      <c r="EH239" s="295" t="s">
        <v>196</v>
      </c>
      <c r="EI239" s="295" t="s">
        <v>196</v>
      </c>
      <c r="EJ239" s="295" t="s">
        <v>196</v>
      </c>
      <c r="EK239" s="295" t="s">
        <v>196</v>
      </c>
      <c r="EL239" s="295" t="s">
        <v>196</v>
      </c>
      <c r="EM239" s="295" t="s">
        <v>196</v>
      </c>
      <c r="EN239" s="295" t="s">
        <v>196</v>
      </c>
      <c r="EO239" s="295" t="s">
        <v>196</v>
      </c>
      <c r="EP239" s="295" t="s">
        <v>196</v>
      </c>
      <c r="EQ239" s="295" t="s">
        <v>196</v>
      </c>
      <c r="ER239" s="295" t="s">
        <v>196</v>
      </c>
      <c r="ES239" s="295" t="s">
        <v>196</v>
      </c>
      <c r="ET239" s="295" t="s">
        <v>196</v>
      </c>
      <c r="EU239" s="295" t="s">
        <v>196</v>
      </c>
      <c r="EV239" s="295" t="s">
        <v>196</v>
      </c>
      <c r="EW239" s="295" t="s">
        <v>196</v>
      </c>
      <c r="EX239" s="295" t="s">
        <v>196</v>
      </c>
      <c r="EY239" s="295" t="s">
        <v>196</v>
      </c>
      <c r="EZ239" s="295" t="s">
        <v>196</v>
      </c>
      <c r="FA239" s="295" t="s">
        <v>196</v>
      </c>
      <c r="FB239" s="295" t="s">
        <v>196</v>
      </c>
      <c r="FC239" s="295" t="s">
        <v>196</v>
      </c>
      <c r="FD239" s="295" t="s">
        <v>196</v>
      </c>
      <c r="FE239" s="295" t="s">
        <v>196</v>
      </c>
      <c r="FF239" s="295" t="s">
        <v>196</v>
      </c>
      <c r="FG239" s="295" t="s">
        <v>196</v>
      </c>
      <c r="FH239" s="295" t="s">
        <v>196</v>
      </c>
      <c r="FI239" s="295" t="s">
        <v>196</v>
      </c>
      <c r="FJ239" s="295" t="s">
        <v>196</v>
      </c>
      <c r="FK239" s="295" t="s">
        <v>196</v>
      </c>
      <c r="FL239" s="295" t="s">
        <v>196</v>
      </c>
      <c r="FM239" s="295" t="s">
        <v>196</v>
      </c>
      <c r="FN239" s="295" t="s">
        <v>196</v>
      </c>
      <c r="FO239" s="295" t="s">
        <v>196</v>
      </c>
      <c r="FP239" s="295" t="s">
        <v>196</v>
      </c>
      <c r="FQ239" s="295" t="s">
        <v>196</v>
      </c>
      <c r="FR239" s="295" t="s">
        <v>196</v>
      </c>
      <c r="FS239" s="295" t="s">
        <v>196</v>
      </c>
      <c r="FT239" s="295" t="s">
        <v>196</v>
      </c>
      <c r="FU239" s="295" t="s">
        <v>196</v>
      </c>
      <c r="FV239" s="295" t="s">
        <v>196</v>
      </c>
      <c r="FW239" s="295" t="s">
        <v>196</v>
      </c>
      <c r="FX239" s="295" t="s">
        <v>196</v>
      </c>
      <c r="FY239" s="295" t="s">
        <v>196</v>
      </c>
      <c r="FZ239" s="295" t="s">
        <v>196</v>
      </c>
      <c r="GA239" s="295" t="s">
        <v>196</v>
      </c>
      <c r="GB239" s="295" t="s">
        <v>196</v>
      </c>
      <c r="GC239" s="295" t="s">
        <v>196</v>
      </c>
      <c r="GD239" s="295" t="s">
        <v>196</v>
      </c>
      <c r="GE239" s="295" t="s">
        <v>196</v>
      </c>
      <c r="GF239" s="295" t="s">
        <v>196</v>
      </c>
      <c r="GG239" s="295" t="s">
        <v>196</v>
      </c>
      <c r="GH239" s="295" t="s">
        <v>196</v>
      </c>
      <c r="GI239" s="295" t="s">
        <v>196</v>
      </c>
      <c r="GJ239" s="295" t="s">
        <v>196</v>
      </c>
      <c r="GK239" s="295" t="s">
        <v>196</v>
      </c>
      <c r="GL239" s="295" t="s">
        <v>196</v>
      </c>
      <c r="GM239" s="295" t="s">
        <v>196</v>
      </c>
      <c r="GN239" s="295"/>
      <c r="GO239" s="295"/>
      <c r="GP239" s="295" t="s">
        <v>196</v>
      </c>
      <c r="GQ239" s="295" t="s">
        <v>196</v>
      </c>
      <c r="GR239" s="295" t="s">
        <v>196</v>
      </c>
      <c r="GS239" s="295" t="s">
        <v>196</v>
      </c>
      <c r="GT239" s="295" t="s">
        <v>196</v>
      </c>
      <c r="GU239" s="295" t="s">
        <v>196</v>
      </c>
      <c r="GV239" s="295" t="s">
        <v>196</v>
      </c>
      <c r="GW239" s="295" t="s">
        <v>196</v>
      </c>
      <c r="GX239" s="295" t="s">
        <v>196</v>
      </c>
      <c r="GY239" s="295" t="s">
        <v>196</v>
      </c>
      <c r="GZ239" s="295" t="s">
        <v>196</v>
      </c>
      <c r="HA239" s="295" t="s">
        <v>196</v>
      </c>
      <c r="HB239" s="295" t="s">
        <v>196</v>
      </c>
      <c r="HC239" s="295" t="s">
        <v>196</v>
      </c>
      <c r="HD239" s="295" t="s">
        <v>196</v>
      </c>
      <c r="HE239" s="295" t="s">
        <v>196</v>
      </c>
      <c r="HF239" s="295" t="s">
        <v>196</v>
      </c>
      <c r="HG239" s="295" t="s">
        <v>196</v>
      </c>
      <c r="HH239" s="295" t="s">
        <v>196</v>
      </c>
      <c r="HI239" s="295" t="s">
        <v>196</v>
      </c>
      <c r="HJ239" s="295" t="s">
        <v>196</v>
      </c>
      <c r="HK239" s="295" t="s">
        <v>196</v>
      </c>
      <c r="HL239" s="295" t="s">
        <v>196</v>
      </c>
      <c r="HM239" s="295" t="s">
        <v>196</v>
      </c>
      <c r="HN239" s="295" t="s">
        <v>196</v>
      </c>
      <c r="HO239" s="295" t="s">
        <v>196</v>
      </c>
      <c r="HP239" s="295" t="s">
        <v>196</v>
      </c>
      <c r="HQ239" s="295" t="s">
        <v>196</v>
      </c>
      <c r="HR239" s="295" t="s">
        <v>196</v>
      </c>
      <c r="HS239" s="295" t="s">
        <v>196</v>
      </c>
      <c r="HT239" s="295" t="s">
        <v>196</v>
      </c>
      <c r="HU239" s="295" t="s">
        <v>196</v>
      </c>
      <c r="HV239" s="295" t="s">
        <v>196</v>
      </c>
      <c r="HW239" s="295" t="s">
        <v>196</v>
      </c>
      <c r="HX239" s="295" t="s">
        <v>196</v>
      </c>
      <c r="HY239" s="295" t="s">
        <v>196</v>
      </c>
      <c r="HZ239" s="295" t="s">
        <v>196</v>
      </c>
      <c r="IA239" s="295"/>
      <c r="IB239" s="258"/>
      <c r="IE239" s="303">
        <f t="shared" si="12"/>
        <v>227</v>
      </c>
      <c r="IF239" s="303">
        <f t="shared" si="13"/>
        <v>227</v>
      </c>
      <c r="IG239" s="303">
        <f t="shared" si="14"/>
        <v>0</v>
      </c>
      <c r="IH239" s="303">
        <f t="shared" si="15"/>
        <v>0</v>
      </c>
    </row>
    <row r="240" spans="1:242" x14ac:dyDescent="0.2">
      <c r="A240" s="292">
        <v>558</v>
      </c>
      <c r="B240" s="292" t="s">
        <v>2906</v>
      </c>
      <c r="C240" s="292"/>
      <c r="D240" s="292"/>
      <c r="E240" s="293">
        <v>39814</v>
      </c>
      <c r="F240" s="295" t="s">
        <v>196</v>
      </c>
      <c r="G240" s="295" t="s">
        <v>196</v>
      </c>
      <c r="H240" s="295" t="s">
        <v>196</v>
      </c>
      <c r="I240" s="295" t="s">
        <v>196</v>
      </c>
      <c r="J240" s="295" t="s">
        <v>196</v>
      </c>
      <c r="K240" s="295" t="s">
        <v>196</v>
      </c>
      <c r="L240" s="295" t="s">
        <v>196</v>
      </c>
      <c r="M240" s="295" t="s">
        <v>196</v>
      </c>
      <c r="N240" s="295" t="s">
        <v>196</v>
      </c>
      <c r="O240" s="295" t="s">
        <v>196</v>
      </c>
      <c r="P240" s="295" t="s">
        <v>196</v>
      </c>
      <c r="Q240" s="295" t="s">
        <v>196</v>
      </c>
      <c r="R240" s="295" t="s">
        <v>196</v>
      </c>
      <c r="S240" s="295" t="s">
        <v>196</v>
      </c>
      <c r="T240" s="295" t="s">
        <v>196</v>
      </c>
      <c r="U240" s="295" t="s">
        <v>196</v>
      </c>
      <c r="V240" s="295" t="s">
        <v>196</v>
      </c>
      <c r="W240" s="295" t="s">
        <v>196</v>
      </c>
      <c r="X240" s="295" t="s">
        <v>196</v>
      </c>
      <c r="Y240" s="295" t="s">
        <v>196</v>
      </c>
      <c r="Z240" s="295" t="s">
        <v>196</v>
      </c>
      <c r="AA240" s="295" t="s">
        <v>196</v>
      </c>
      <c r="AB240" s="295" t="s">
        <v>196</v>
      </c>
      <c r="AC240" s="295" t="s">
        <v>196</v>
      </c>
      <c r="AD240" s="295" t="s">
        <v>196</v>
      </c>
      <c r="AE240" s="295" t="s">
        <v>196</v>
      </c>
      <c r="AF240" s="295" t="s">
        <v>196</v>
      </c>
      <c r="AG240" s="295" t="s">
        <v>196</v>
      </c>
      <c r="AH240" s="295" t="s">
        <v>196</v>
      </c>
      <c r="AI240" s="295" t="s">
        <v>196</v>
      </c>
      <c r="AJ240" s="295" t="s">
        <v>196</v>
      </c>
      <c r="AK240" s="295" t="s">
        <v>196</v>
      </c>
      <c r="AL240" s="295" t="s">
        <v>196</v>
      </c>
      <c r="AM240" s="295" t="s">
        <v>196</v>
      </c>
      <c r="AN240" s="295" t="s">
        <v>196</v>
      </c>
      <c r="AO240" s="295" t="s">
        <v>196</v>
      </c>
      <c r="AP240" s="295" t="s">
        <v>196</v>
      </c>
      <c r="AQ240" s="295" t="s">
        <v>196</v>
      </c>
      <c r="AR240" s="295" t="s">
        <v>196</v>
      </c>
      <c r="AS240" s="295" t="s">
        <v>196</v>
      </c>
      <c r="AT240" s="295" t="s">
        <v>196</v>
      </c>
      <c r="AU240" s="295" t="s">
        <v>196</v>
      </c>
      <c r="AV240" s="295" t="s">
        <v>196</v>
      </c>
      <c r="AW240" s="295" t="s">
        <v>196</v>
      </c>
      <c r="AX240" s="295" t="s">
        <v>196</v>
      </c>
      <c r="AY240" s="295" t="s">
        <v>196</v>
      </c>
      <c r="AZ240" s="295" t="s">
        <v>196</v>
      </c>
      <c r="BA240" s="295" t="s">
        <v>196</v>
      </c>
      <c r="BB240" s="295" t="s">
        <v>196</v>
      </c>
      <c r="BC240" s="295" t="s">
        <v>196</v>
      </c>
      <c r="BD240" s="295" t="s">
        <v>196</v>
      </c>
      <c r="BE240" s="295" t="s">
        <v>196</v>
      </c>
      <c r="BF240" s="295" t="s">
        <v>196</v>
      </c>
      <c r="BG240" s="295" t="s">
        <v>196</v>
      </c>
      <c r="BH240" s="295" t="s">
        <v>196</v>
      </c>
      <c r="BI240" s="295" t="s">
        <v>196</v>
      </c>
      <c r="BJ240" s="295" t="s">
        <v>196</v>
      </c>
      <c r="BK240" s="295" t="s">
        <v>196</v>
      </c>
      <c r="BL240" s="295" t="s">
        <v>196</v>
      </c>
      <c r="BM240" s="295" t="s">
        <v>196</v>
      </c>
      <c r="BN240" s="295" t="s">
        <v>196</v>
      </c>
      <c r="BO240" s="295" t="s">
        <v>196</v>
      </c>
      <c r="BP240" s="295" t="s">
        <v>196</v>
      </c>
      <c r="BQ240" s="295" t="s">
        <v>196</v>
      </c>
      <c r="BR240" s="295" t="s">
        <v>196</v>
      </c>
      <c r="BS240" s="295" t="s">
        <v>196</v>
      </c>
      <c r="BT240" s="295" t="s">
        <v>196</v>
      </c>
      <c r="BU240" s="295" t="s">
        <v>196</v>
      </c>
      <c r="BV240" s="295" t="s">
        <v>196</v>
      </c>
      <c r="BW240" s="295" t="s">
        <v>196</v>
      </c>
      <c r="BX240" s="295" t="s">
        <v>196</v>
      </c>
      <c r="BY240" s="295" t="s">
        <v>196</v>
      </c>
      <c r="BZ240" s="295" t="s">
        <v>196</v>
      </c>
      <c r="CA240" s="295" t="s">
        <v>196</v>
      </c>
      <c r="CB240" s="295" t="s">
        <v>196</v>
      </c>
      <c r="CC240" s="295" t="s">
        <v>196</v>
      </c>
      <c r="CD240" s="295" t="s">
        <v>196</v>
      </c>
      <c r="CE240" s="295" t="s">
        <v>196</v>
      </c>
      <c r="CF240" s="295" t="s">
        <v>196</v>
      </c>
      <c r="CG240" s="295" t="s">
        <v>196</v>
      </c>
      <c r="CH240" s="295" t="s">
        <v>196</v>
      </c>
      <c r="CI240" s="295" t="s">
        <v>196</v>
      </c>
      <c r="CJ240" s="295" t="s">
        <v>196</v>
      </c>
      <c r="CK240" s="295" t="s">
        <v>196</v>
      </c>
      <c r="CL240" s="295" t="s">
        <v>196</v>
      </c>
      <c r="CM240" s="295" t="s">
        <v>196</v>
      </c>
      <c r="CN240" s="295" t="s">
        <v>196</v>
      </c>
      <c r="CO240" s="295" t="s">
        <v>196</v>
      </c>
      <c r="CP240" s="295" t="s">
        <v>196</v>
      </c>
      <c r="CQ240" s="295" t="s">
        <v>196</v>
      </c>
      <c r="CR240" s="295" t="s">
        <v>196</v>
      </c>
      <c r="CS240" s="295" t="s">
        <v>196</v>
      </c>
      <c r="CT240" s="295" t="s">
        <v>196</v>
      </c>
      <c r="CU240" s="295" t="s">
        <v>196</v>
      </c>
      <c r="CV240" s="295" t="s">
        <v>196</v>
      </c>
      <c r="CW240" s="295" t="s">
        <v>196</v>
      </c>
      <c r="CX240" s="295" t="s">
        <v>196</v>
      </c>
      <c r="CY240" s="295" t="s">
        <v>196</v>
      </c>
      <c r="CZ240" s="295" t="s">
        <v>196</v>
      </c>
      <c r="DA240" s="295" t="s">
        <v>196</v>
      </c>
      <c r="DB240" s="295" t="s">
        <v>196</v>
      </c>
      <c r="DC240" s="295" t="s">
        <v>196</v>
      </c>
      <c r="DD240" s="295" t="s">
        <v>196</v>
      </c>
      <c r="DE240" s="295" t="s">
        <v>196</v>
      </c>
      <c r="DF240" s="295" t="s">
        <v>196</v>
      </c>
      <c r="DG240" s="295" t="s">
        <v>196</v>
      </c>
      <c r="DH240" s="295" t="s">
        <v>196</v>
      </c>
      <c r="DI240" s="295" t="s">
        <v>196</v>
      </c>
      <c r="DJ240" s="295" t="s">
        <v>196</v>
      </c>
      <c r="DK240" s="295" t="s">
        <v>196</v>
      </c>
      <c r="DL240" s="295" t="s">
        <v>196</v>
      </c>
      <c r="DM240" s="295" t="s">
        <v>196</v>
      </c>
      <c r="DN240" s="295" t="s">
        <v>196</v>
      </c>
      <c r="DO240" s="295" t="s">
        <v>196</v>
      </c>
      <c r="DP240" s="295" t="s">
        <v>196</v>
      </c>
      <c r="DQ240" s="295" t="s">
        <v>196</v>
      </c>
      <c r="DR240" s="295" t="s">
        <v>196</v>
      </c>
      <c r="DS240" s="295" t="s">
        <v>196</v>
      </c>
      <c r="DT240" s="295" t="s">
        <v>196</v>
      </c>
      <c r="DU240" s="295" t="s">
        <v>196</v>
      </c>
      <c r="DV240" s="295" t="s">
        <v>196</v>
      </c>
      <c r="DW240" s="295" t="s">
        <v>196</v>
      </c>
      <c r="DX240" s="295" t="s">
        <v>196</v>
      </c>
      <c r="DY240" s="295" t="s">
        <v>196</v>
      </c>
      <c r="DZ240" s="295" t="s">
        <v>196</v>
      </c>
      <c r="EA240" s="295" t="s">
        <v>196</v>
      </c>
      <c r="EB240" s="295" t="s">
        <v>196</v>
      </c>
      <c r="EC240" s="295" t="s">
        <v>196</v>
      </c>
      <c r="ED240" s="295" t="s">
        <v>196</v>
      </c>
      <c r="EE240" s="295" t="s">
        <v>196</v>
      </c>
      <c r="EF240" s="295" t="s">
        <v>196</v>
      </c>
      <c r="EG240" s="295" t="s">
        <v>196</v>
      </c>
      <c r="EH240" s="295" t="s">
        <v>196</v>
      </c>
      <c r="EI240" s="295" t="s">
        <v>196</v>
      </c>
      <c r="EJ240" s="295" t="s">
        <v>196</v>
      </c>
      <c r="EK240" s="295" t="s">
        <v>196</v>
      </c>
      <c r="EL240" s="295" t="s">
        <v>196</v>
      </c>
      <c r="EM240" s="295" t="s">
        <v>196</v>
      </c>
      <c r="EN240" s="295" t="s">
        <v>196</v>
      </c>
      <c r="EO240" s="295" t="s">
        <v>196</v>
      </c>
      <c r="EP240" s="295" t="s">
        <v>196</v>
      </c>
      <c r="EQ240" s="295" t="s">
        <v>196</v>
      </c>
      <c r="ER240" s="295" t="s">
        <v>196</v>
      </c>
      <c r="ES240" s="295" t="s">
        <v>196</v>
      </c>
      <c r="ET240" s="295" t="s">
        <v>196</v>
      </c>
      <c r="EU240" s="295" t="s">
        <v>196</v>
      </c>
      <c r="EV240" s="295" t="s">
        <v>196</v>
      </c>
      <c r="EW240" s="295" t="s">
        <v>196</v>
      </c>
      <c r="EX240" s="295" t="s">
        <v>196</v>
      </c>
      <c r="EY240" s="295" t="s">
        <v>196</v>
      </c>
      <c r="EZ240" s="295" t="s">
        <v>196</v>
      </c>
      <c r="FA240" s="295" t="s">
        <v>196</v>
      </c>
      <c r="FB240" s="295" t="s">
        <v>196</v>
      </c>
      <c r="FC240" s="295" t="s">
        <v>196</v>
      </c>
      <c r="FD240" s="295" t="s">
        <v>196</v>
      </c>
      <c r="FE240" s="295" t="s">
        <v>196</v>
      </c>
      <c r="FF240" s="295" t="s">
        <v>196</v>
      </c>
      <c r="FG240" s="295" t="s">
        <v>196</v>
      </c>
      <c r="FH240" s="295" t="s">
        <v>196</v>
      </c>
      <c r="FI240" s="295" t="s">
        <v>196</v>
      </c>
      <c r="FJ240" s="295" t="s">
        <v>196</v>
      </c>
      <c r="FK240" s="295" t="s">
        <v>196</v>
      </c>
      <c r="FL240" s="295" t="s">
        <v>196</v>
      </c>
      <c r="FM240" s="295" t="s">
        <v>196</v>
      </c>
      <c r="FN240" s="295" t="s">
        <v>196</v>
      </c>
      <c r="FO240" s="295" t="s">
        <v>196</v>
      </c>
      <c r="FP240" s="295" t="s">
        <v>196</v>
      </c>
      <c r="FQ240" s="295" t="s">
        <v>196</v>
      </c>
      <c r="FR240" s="295" t="s">
        <v>196</v>
      </c>
      <c r="FS240" s="295" t="s">
        <v>196</v>
      </c>
      <c r="FT240" s="295" t="s">
        <v>196</v>
      </c>
      <c r="FU240" s="295" t="s">
        <v>196</v>
      </c>
      <c r="FV240" s="295" t="s">
        <v>196</v>
      </c>
      <c r="FW240" s="295" t="s">
        <v>196</v>
      </c>
      <c r="FX240" s="295" t="s">
        <v>196</v>
      </c>
      <c r="FY240" s="295" t="s">
        <v>196</v>
      </c>
      <c r="FZ240" s="295" t="s">
        <v>196</v>
      </c>
      <c r="GA240" s="295" t="s">
        <v>196</v>
      </c>
      <c r="GB240" s="295" t="s">
        <v>196</v>
      </c>
      <c r="GC240" s="295" t="s">
        <v>196</v>
      </c>
      <c r="GD240" s="295" t="s">
        <v>196</v>
      </c>
      <c r="GE240" s="295" t="s">
        <v>196</v>
      </c>
      <c r="GF240" s="295" t="s">
        <v>196</v>
      </c>
      <c r="GG240" s="295" t="s">
        <v>196</v>
      </c>
      <c r="GH240" s="295" t="s">
        <v>196</v>
      </c>
      <c r="GI240" s="295" t="s">
        <v>196</v>
      </c>
      <c r="GJ240" s="295" t="s">
        <v>196</v>
      </c>
      <c r="GK240" s="295" t="s">
        <v>196</v>
      </c>
      <c r="GL240" s="295" t="s">
        <v>196</v>
      </c>
      <c r="GM240" s="295" t="s">
        <v>196</v>
      </c>
      <c r="GN240" s="295"/>
      <c r="GO240" s="295"/>
      <c r="GP240" s="295" t="s">
        <v>196</v>
      </c>
      <c r="GQ240" s="295" t="s">
        <v>196</v>
      </c>
      <c r="GR240" s="295" t="s">
        <v>196</v>
      </c>
      <c r="GS240" s="295" t="s">
        <v>196</v>
      </c>
      <c r="GT240" s="295" t="s">
        <v>196</v>
      </c>
      <c r="GU240" s="295" t="s">
        <v>196</v>
      </c>
      <c r="GV240" s="295" t="s">
        <v>196</v>
      </c>
      <c r="GW240" s="295" t="s">
        <v>196</v>
      </c>
      <c r="GX240" s="295" t="s">
        <v>196</v>
      </c>
      <c r="GY240" s="295" t="s">
        <v>196</v>
      </c>
      <c r="GZ240" s="295" t="s">
        <v>196</v>
      </c>
      <c r="HA240" s="295" t="s">
        <v>196</v>
      </c>
      <c r="HB240" s="295" t="s">
        <v>196</v>
      </c>
      <c r="HC240" s="295" t="s">
        <v>196</v>
      </c>
      <c r="HD240" s="295" t="s">
        <v>196</v>
      </c>
      <c r="HE240" s="295" t="s">
        <v>196</v>
      </c>
      <c r="HF240" s="295" t="s">
        <v>196</v>
      </c>
      <c r="HG240" s="295" t="s">
        <v>196</v>
      </c>
      <c r="HH240" s="295" t="s">
        <v>196</v>
      </c>
      <c r="HI240" s="295" t="s">
        <v>196</v>
      </c>
      <c r="HJ240" s="295" t="s">
        <v>196</v>
      </c>
      <c r="HK240" s="295" t="s">
        <v>196</v>
      </c>
      <c r="HL240" s="295" t="s">
        <v>196</v>
      </c>
      <c r="HM240" s="295" t="s">
        <v>196</v>
      </c>
      <c r="HN240" s="295" t="s">
        <v>196</v>
      </c>
      <c r="HO240" s="295" t="s">
        <v>196</v>
      </c>
      <c r="HP240" s="295" t="s">
        <v>196</v>
      </c>
      <c r="HQ240" s="295" t="s">
        <v>196</v>
      </c>
      <c r="HR240" s="295" t="s">
        <v>196</v>
      </c>
      <c r="HS240" s="295" t="s">
        <v>196</v>
      </c>
      <c r="HT240" s="295" t="s">
        <v>196</v>
      </c>
      <c r="HU240" s="295" t="s">
        <v>196</v>
      </c>
      <c r="HV240" s="295" t="s">
        <v>196</v>
      </c>
      <c r="HW240" s="295" t="s">
        <v>196</v>
      </c>
      <c r="HX240" s="295" t="s">
        <v>196</v>
      </c>
      <c r="HY240" s="295" t="s">
        <v>196</v>
      </c>
      <c r="HZ240" s="295" t="s">
        <v>196</v>
      </c>
      <c r="IA240" s="295"/>
      <c r="IB240" s="258"/>
      <c r="IE240" s="303">
        <f t="shared" si="12"/>
        <v>227</v>
      </c>
      <c r="IF240" s="303">
        <f t="shared" si="13"/>
        <v>227</v>
      </c>
      <c r="IG240" s="303">
        <f t="shared" si="14"/>
        <v>0</v>
      </c>
      <c r="IH240" s="303">
        <f t="shared" si="15"/>
        <v>0</v>
      </c>
    </row>
    <row r="241" spans="1:242" x14ac:dyDescent="0.2">
      <c r="A241" s="292">
        <v>559</v>
      </c>
      <c r="B241" s="292" t="s">
        <v>2907</v>
      </c>
      <c r="C241" s="292"/>
      <c r="D241" s="292"/>
      <c r="E241" s="293">
        <v>39814</v>
      </c>
      <c r="F241" s="295" t="s">
        <v>196</v>
      </c>
      <c r="G241" s="295" t="s">
        <v>196</v>
      </c>
      <c r="H241" s="295" t="s">
        <v>196</v>
      </c>
      <c r="I241" s="295" t="s">
        <v>196</v>
      </c>
      <c r="J241" s="295" t="s">
        <v>196</v>
      </c>
      <c r="K241" s="295" t="s">
        <v>196</v>
      </c>
      <c r="L241" s="295" t="s">
        <v>196</v>
      </c>
      <c r="M241" s="295" t="s">
        <v>196</v>
      </c>
      <c r="N241" s="295" t="s">
        <v>196</v>
      </c>
      <c r="O241" s="295" t="s">
        <v>196</v>
      </c>
      <c r="P241" s="295" t="s">
        <v>196</v>
      </c>
      <c r="Q241" s="295" t="s">
        <v>196</v>
      </c>
      <c r="R241" s="295" t="s">
        <v>196</v>
      </c>
      <c r="S241" s="295" t="s">
        <v>196</v>
      </c>
      <c r="T241" s="295" t="s">
        <v>196</v>
      </c>
      <c r="U241" s="295" t="s">
        <v>196</v>
      </c>
      <c r="V241" s="295" t="s">
        <v>196</v>
      </c>
      <c r="W241" s="295" t="s">
        <v>196</v>
      </c>
      <c r="X241" s="295" t="s">
        <v>196</v>
      </c>
      <c r="Y241" s="295" t="s">
        <v>196</v>
      </c>
      <c r="Z241" s="295" t="s">
        <v>196</v>
      </c>
      <c r="AA241" s="295" t="s">
        <v>196</v>
      </c>
      <c r="AB241" s="295" t="s">
        <v>196</v>
      </c>
      <c r="AC241" s="295" t="s">
        <v>196</v>
      </c>
      <c r="AD241" s="295" t="s">
        <v>196</v>
      </c>
      <c r="AE241" s="295" t="s">
        <v>196</v>
      </c>
      <c r="AF241" s="295" t="s">
        <v>196</v>
      </c>
      <c r="AG241" s="295" t="s">
        <v>196</v>
      </c>
      <c r="AH241" s="295" t="s">
        <v>196</v>
      </c>
      <c r="AI241" s="295" t="s">
        <v>196</v>
      </c>
      <c r="AJ241" s="295" t="s">
        <v>196</v>
      </c>
      <c r="AK241" s="295" t="s">
        <v>196</v>
      </c>
      <c r="AL241" s="295" t="s">
        <v>196</v>
      </c>
      <c r="AM241" s="295" t="s">
        <v>196</v>
      </c>
      <c r="AN241" s="295" t="s">
        <v>196</v>
      </c>
      <c r="AO241" s="295" t="s">
        <v>196</v>
      </c>
      <c r="AP241" s="295" t="s">
        <v>196</v>
      </c>
      <c r="AQ241" s="295" t="s">
        <v>196</v>
      </c>
      <c r="AR241" s="295" t="s">
        <v>196</v>
      </c>
      <c r="AS241" s="295" t="s">
        <v>196</v>
      </c>
      <c r="AT241" s="295" t="s">
        <v>196</v>
      </c>
      <c r="AU241" s="295" t="s">
        <v>196</v>
      </c>
      <c r="AV241" s="295" t="s">
        <v>196</v>
      </c>
      <c r="AW241" s="295" t="s">
        <v>196</v>
      </c>
      <c r="AX241" s="295" t="s">
        <v>196</v>
      </c>
      <c r="AY241" s="295" t="s">
        <v>196</v>
      </c>
      <c r="AZ241" s="295" t="s">
        <v>196</v>
      </c>
      <c r="BA241" s="295" t="s">
        <v>196</v>
      </c>
      <c r="BB241" s="295" t="s">
        <v>196</v>
      </c>
      <c r="BC241" s="295" t="s">
        <v>196</v>
      </c>
      <c r="BD241" s="295" t="s">
        <v>196</v>
      </c>
      <c r="BE241" s="295" t="s">
        <v>196</v>
      </c>
      <c r="BF241" s="295" t="s">
        <v>196</v>
      </c>
      <c r="BG241" s="295" t="s">
        <v>196</v>
      </c>
      <c r="BH241" s="295" t="s">
        <v>196</v>
      </c>
      <c r="BI241" s="295" t="s">
        <v>196</v>
      </c>
      <c r="BJ241" s="295" t="s">
        <v>196</v>
      </c>
      <c r="BK241" s="295" t="s">
        <v>196</v>
      </c>
      <c r="BL241" s="295" t="s">
        <v>196</v>
      </c>
      <c r="BM241" s="295" t="s">
        <v>196</v>
      </c>
      <c r="BN241" s="295" t="s">
        <v>196</v>
      </c>
      <c r="BO241" s="295" t="s">
        <v>196</v>
      </c>
      <c r="BP241" s="295" t="s">
        <v>196</v>
      </c>
      <c r="BQ241" s="295" t="s">
        <v>196</v>
      </c>
      <c r="BR241" s="295" t="s">
        <v>196</v>
      </c>
      <c r="BS241" s="295" t="s">
        <v>196</v>
      </c>
      <c r="BT241" s="295" t="s">
        <v>196</v>
      </c>
      <c r="BU241" s="295" t="s">
        <v>196</v>
      </c>
      <c r="BV241" s="295" t="s">
        <v>196</v>
      </c>
      <c r="BW241" s="295" t="s">
        <v>196</v>
      </c>
      <c r="BX241" s="295" t="s">
        <v>196</v>
      </c>
      <c r="BY241" s="295" t="s">
        <v>196</v>
      </c>
      <c r="BZ241" s="295" t="s">
        <v>196</v>
      </c>
      <c r="CA241" s="295" t="s">
        <v>196</v>
      </c>
      <c r="CB241" s="295" t="s">
        <v>196</v>
      </c>
      <c r="CC241" s="295" t="s">
        <v>196</v>
      </c>
      <c r="CD241" s="295" t="s">
        <v>196</v>
      </c>
      <c r="CE241" s="295" t="s">
        <v>196</v>
      </c>
      <c r="CF241" s="295" t="s">
        <v>196</v>
      </c>
      <c r="CG241" s="295" t="s">
        <v>196</v>
      </c>
      <c r="CH241" s="295" t="s">
        <v>196</v>
      </c>
      <c r="CI241" s="295" t="s">
        <v>196</v>
      </c>
      <c r="CJ241" s="295" t="s">
        <v>196</v>
      </c>
      <c r="CK241" s="295" t="s">
        <v>196</v>
      </c>
      <c r="CL241" s="295" t="s">
        <v>196</v>
      </c>
      <c r="CM241" s="295" t="s">
        <v>196</v>
      </c>
      <c r="CN241" s="295" t="s">
        <v>196</v>
      </c>
      <c r="CO241" s="295" t="s">
        <v>196</v>
      </c>
      <c r="CP241" s="295" t="s">
        <v>196</v>
      </c>
      <c r="CQ241" s="295" t="s">
        <v>196</v>
      </c>
      <c r="CR241" s="295" t="s">
        <v>196</v>
      </c>
      <c r="CS241" s="295" t="s">
        <v>196</v>
      </c>
      <c r="CT241" s="295" t="s">
        <v>196</v>
      </c>
      <c r="CU241" s="295" t="s">
        <v>196</v>
      </c>
      <c r="CV241" s="295" t="s">
        <v>196</v>
      </c>
      <c r="CW241" s="295" t="s">
        <v>196</v>
      </c>
      <c r="CX241" s="295" t="s">
        <v>196</v>
      </c>
      <c r="CY241" s="295" t="s">
        <v>196</v>
      </c>
      <c r="CZ241" s="295" t="s">
        <v>196</v>
      </c>
      <c r="DA241" s="295" t="s">
        <v>196</v>
      </c>
      <c r="DB241" s="295" t="s">
        <v>196</v>
      </c>
      <c r="DC241" s="295" t="s">
        <v>196</v>
      </c>
      <c r="DD241" s="295" t="s">
        <v>196</v>
      </c>
      <c r="DE241" s="295" t="s">
        <v>196</v>
      </c>
      <c r="DF241" s="295" t="s">
        <v>196</v>
      </c>
      <c r="DG241" s="295" t="s">
        <v>196</v>
      </c>
      <c r="DH241" s="295" t="s">
        <v>196</v>
      </c>
      <c r="DI241" s="295" t="s">
        <v>196</v>
      </c>
      <c r="DJ241" s="295" t="s">
        <v>196</v>
      </c>
      <c r="DK241" s="295" t="s">
        <v>196</v>
      </c>
      <c r="DL241" s="295" t="s">
        <v>196</v>
      </c>
      <c r="DM241" s="295" t="s">
        <v>196</v>
      </c>
      <c r="DN241" s="295" t="s">
        <v>196</v>
      </c>
      <c r="DO241" s="295" t="s">
        <v>196</v>
      </c>
      <c r="DP241" s="295" t="s">
        <v>196</v>
      </c>
      <c r="DQ241" s="295" t="s">
        <v>196</v>
      </c>
      <c r="DR241" s="295" t="s">
        <v>196</v>
      </c>
      <c r="DS241" s="295" t="s">
        <v>196</v>
      </c>
      <c r="DT241" s="295" t="s">
        <v>196</v>
      </c>
      <c r="DU241" s="295" t="s">
        <v>196</v>
      </c>
      <c r="DV241" s="295" t="s">
        <v>196</v>
      </c>
      <c r="DW241" s="295" t="s">
        <v>196</v>
      </c>
      <c r="DX241" s="295" t="s">
        <v>196</v>
      </c>
      <c r="DY241" s="295" t="s">
        <v>196</v>
      </c>
      <c r="DZ241" s="295" t="s">
        <v>196</v>
      </c>
      <c r="EA241" s="295" t="s">
        <v>196</v>
      </c>
      <c r="EB241" s="295" t="s">
        <v>196</v>
      </c>
      <c r="EC241" s="295" t="s">
        <v>196</v>
      </c>
      <c r="ED241" s="295" t="s">
        <v>196</v>
      </c>
      <c r="EE241" s="295" t="s">
        <v>196</v>
      </c>
      <c r="EF241" s="295" t="s">
        <v>196</v>
      </c>
      <c r="EG241" s="295" t="s">
        <v>196</v>
      </c>
      <c r="EH241" s="295" t="s">
        <v>196</v>
      </c>
      <c r="EI241" s="295" t="s">
        <v>196</v>
      </c>
      <c r="EJ241" s="295" t="s">
        <v>196</v>
      </c>
      <c r="EK241" s="295" t="s">
        <v>196</v>
      </c>
      <c r="EL241" s="295" t="s">
        <v>196</v>
      </c>
      <c r="EM241" s="295" t="s">
        <v>196</v>
      </c>
      <c r="EN241" s="295" t="s">
        <v>196</v>
      </c>
      <c r="EO241" s="295" t="s">
        <v>196</v>
      </c>
      <c r="EP241" s="295" t="s">
        <v>196</v>
      </c>
      <c r="EQ241" s="295" t="s">
        <v>196</v>
      </c>
      <c r="ER241" s="295" t="s">
        <v>196</v>
      </c>
      <c r="ES241" s="295" t="s">
        <v>196</v>
      </c>
      <c r="ET241" s="295" t="s">
        <v>196</v>
      </c>
      <c r="EU241" s="295" t="s">
        <v>196</v>
      </c>
      <c r="EV241" s="295" t="s">
        <v>196</v>
      </c>
      <c r="EW241" s="295" t="s">
        <v>196</v>
      </c>
      <c r="EX241" s="295" t="s">
        <v>196</v>
      </c>
      <c r="EY241" s="295" t="s">
        <v>196</v>
      </c>
      <c r="EZ241" s="295" t="s">
        <v>196</v>
      </c>
      <c r="FA241" s="295" t="s">
        <v>196</v>
      </c>
      <c r="FB241" s="295" t="s">
        <v>196</v>
      </c>
      <c r="FC241" s="295" t="s">
        <v>196</v>
      </c>
      <c r="FD241" s="295" t="s">
        <v>196</v>
      </c>
      <c r="FE241" s="295" t="s">
        <v>196</v>
      </c>
      <c r="FF241" s="295" t="s">
        <v>196</v>
      </c>
      <c r="FG241" s="295" t="s">
        <v>196</v>
      </c>
      <c r="FH241" s="295" t="s">
        <v>196</v>
      </c>
      <c r="FI241" s="295" t="s">
        <v>196</v>
      </c>
      <c r="FJ241" s="295" t="s">
        <v>196</v>
      </c>
      <c r="FK241" s="295" t="s">
        <v>196</v>
      </c>
      <c r="FL241" s="295" t="s">
        <v>196</v>
      </c>
      <c r="FM241" s="295" t="s">
        <v>196</v>
      </c>
      <c r="FN241" s="295" t="s">
        <v>196</v>
      </c>
      <c r="FO241" s="295" t="s">
        <v>196</v>
      </c>
      <c r="FP241" s="295" t="s">
        <v>196</v>
      </c>
      <c r="FQ241" s="295" t="s">
        <v>196</v>
      </c>
      <c r="FR241" s="295" t="s">
        <v>196</v>
      </c>
      <c r="FS241" s="295" t="s">
        <v>196</v>
      </c>
      <c r="FT241" s="295" t="s">
        <v>196</v>
      </c>
      <c r="FU241" s="295" t="s">
        <v>196</v>
      </c>
      <c r="FV241" s="295" t="s">
        <v>196</v>
      </c>
      <c r="FW241" s="295" t="s">
        <v>196</v>
      </c>
      <c r="FX241" s="295" t="s">
        <v>196</v>
      </c>
      <c r="FY241" s="295" t="s">
        <v>196</v>
      </c>
      <c r="FZ241" s="295" t="s">
        <v>196</v>
      </c>
      <c r="GA241" s="295" t="s">
        <v>196</v>
      </c>
      <c r="GB241" s="295" t="s">
        <v>196</v>
      </c>
      <c r="GC241" s="295" t="s">
        <v>196</v>
      </c>
      <c r="GD241" s="295" t="s">
        <v>196</v>
      </c>
      <c r="GE241" s="295" t="s">
        <v>196</v>
      </c>
      <c r="GF241" s="295" t="s">
        <v>196</v>
      </c>
      <c r="GG241" s="295" t="s">
        <v>196</v>
      </c>
      <c r="GH241" s="295" t="s">
        <v>196</v>
      </c>
      <c r="GI241" s="295" t="s">
        <v>196</v>
      </c>
      <c r="GJ241" s="295" t="s">
        <v>196</v>
      </c>
      <c r="GK241" s="295" t="s">
        <v>196</v>
      </c>
      <c r="GL241" s="295" t="s">
        <v>196</v>
      </c>
      <c r="GM241" s="295" t="s">
        <v>196</v>
      </c>
      <c r="GN241" s="295"/>
      <c r="GO241" s="295"/>
      <c r="GP241" s="295" t="s">
        <v>196</v>
      </c>
      <c r="GQ241" s="295" t="s">
        <v>196</v>
      </c>
      <c r="GR241" s="295" t="s">
        <v>196</v>
      </c>
      <c r="GS241" s="295" t="s">
        <v>196</v>
      </c>
      <c r="GT241" s="295" t="s">
        <v>196</v>
      </c>
      <c r="GU241" s="295" t="s">
        <v>196</v>
      </c>
      <c r="GV241" s="295" t="s">
        <v>196</v>
      </c>
      <c r="GW241" s="295" t="s">
        <v>196</v>
      </c>
      <c r="GX241" s="295" t="s">
        <v>196</v>
      </c>
      <c r="GY241" s="295" t="s">
        <v>196</v>
      </c>
      <c r="GZ241" s="295" t="s">
        <v>196</v>
      </c>
      <c r="HA241" s="295" t="s">
        <v>196</v>
      </c>
      <c r="HB241" s="295" t="s">
        <v>196</v>
      </c>
      <c r="HC241" s="295" t="s">
        <v>196</v>
      </c>
      <c r="HD241" s="295" t="s">
        <v>196</v>
      </c>
      <c r="HE241" s="295" t="s">
        <v>196</v>
      </c>
      <c r="HF241" s="295" t="s">
        <v>196</v>
      </c>
      <c r="HG241" s="295" t="s">
        <v>196</v>
      </c>
      <c r="HH241" s="295" t="s">
        <v>196</v>
      </c>
      <c r="HI241" s="295" t="s">
        <v>196</v>
      </c>
      <c r="HJ241" s="295" t="s">
        <v>196</v>
      </c>
      <c r="HK241" s="295" t="s">
        <v>196</v>
      </c>
      <c r="HL241" s="295" t="s">
        <v>196</v>
      </c>
      <c r="HM241" s="295" t="s">
        <v>196</v>
      </c>
      <c r="HN241" s="295" t="s">
        <v>196</v>
      </c>
      <c r="HO241" s="295" t="s">
        <v>196</v>
      </c>
      <c r="HP241" s="295" t="s">
        <v>196</v>
      </c>
      <c r="HQ241" s="295" t="s">
        <v>196</v>
      </c>
      <c r="HR241" s="295" t="s">
        <v>196</v>
      </c>
      <c r="HS241" s="295" t="s">
        <v>196</v>
      </c>
      <c r="HT241" s="295" t="s">
        <v>196</v>
      </c>
      <c r="HU241" s="295" t="s">
        <v>196</v>
      </c>
      <c r="HV241" s="295" t="s">
        <v>196</v>
      </c>
      <c r="HW241" s="295" t="s">
        <v>196</v>
      </c>
      <c r="HX241" s="295" t="s">
        <v>196</v>
      </c>
      <c r="HY241" s="295" t="s">
        <v>196</v>
      </c>
      <c r="HZ241" s="295" t="s">
        <v>196</v>
      </c>
      <c r="IA241" s="295"/>
      <c r="IB241" s="258"/>
      <c r="IE241" s="303">
        <f t="shared" si="12"/>
        <v>227</v>
      </c>
      <c r="IF241" s="303">
        <f t="shared" si="13"/>
        <v>227</v>
      </c>
      <c r="IG241" s="303">
        <f t="shared" si="14"/>
        <v>0</v>
      </c>
      <c r="IH241" s="303">
        <f t="shared" si="15"/>
        <v>0</v>
      </c>
    </row>
    <row r="242" spans="1:242" x14ac:dyDescent="0.2">
      <c r="A242" s="292">
        <v>560</v>
      </c>
      <c r="B242" s="292" t="s">
        <v>2908</v>
      </c>
      <c r="C242" s="292"/>
      <c r="D242" s="292"/>
      <c r="E242" s="293">
        <v>39814</v>
      </c>
      <c r="F242" s="295" t="s">
        <v>196</v>
      </c>
      <c r="G242" s="295" t="s">
        <v>196</v>
      </c>
      <c r="H242" s="295" t="s">
        <v>196</v>
      </c>
      <c r="I242" s="295" t="s">
        <v>196</v>
      </c>
      <c r="J242" s="295" t="s">
        <v>196</v>
      </c>
      <c r="K242" s="295" t="s">
        <v>196</v>
      </c>
      <c r="L242" s="295" t="s">
        <v>196</v>
      </c>
      <c r="M242" s="295" t="s">
        <v>196</v>
      </c>
      <c r="N242" s="295" t="s">
        <v>196</v>
      </c>
      <c r="O242" s="295" t="s">
        <v>196</v>
      </c>
      <c r="P242" s="295" t="s">
        <v>196</v>
      </c>
      <c r="Q242" s="295" t="s">
        <v>196</v>
      </c>
      <c r="R242" s="295" t="s">
        <v>196</v>
      </c>
      <c r="S242" s="295" t="s">
        <v>196</v>
      </c>
      <c r="T242" s="295" t="s">
        <v>196</v>
      </c>
      <c r="U242" s="295" t="s">
        <v>196</v>
      </c>
      <c r="V242" s="295" t="s">
        <v>196</v>
      </c>
      <c r="W242" s="295" t="s">
        <v>196</v>
      </c>
      <c r="X242" s="295" t="s">
        <v>196</v>
      </c>
      <c r="Y242" s="295" t="s">
        <v>196</v>
      </c>
      <c r="Z242" s="295" t="s">
        <v>196</v>
      </c>
      <c r="AA242" s="295" t="s">
        <v>196</v>
      </c>
      <c r="AB242" s="295" t="s">
        <v>196</v>
      </c>
      <c r="AC242" s="295" t="s">
        <v>196</v>
      </c>
      <c r="AD242" s="295" t="s">
        <v>196</v>
      </c>
      <c r="AE242" s="295" t="s">
        <v>196</v>
      </c>
      <c r="AF242" s="295" t="s">
        <v>196</v>
      </c>
      <c r="AG242" s="295" t="s">
        <v>196</v>
      </c>
      <c r="AH242" s="295" t="s">
        <v>196</v>
      </c>
      <c r="AI242" s="295" t="s">
        <v>196</v>
      </c>
      <c r="AJ242" s="295" t="s">
        <v>196</v>
      </c>
      <c r="AK242" s="295" t="s">
        <v>196</v>
      </c>
      <c r="AL242" s="295" t="s">
        <v>196</v>
      </c>
      <c r="AM242" s="295" t="s">
        <v>196</v>
      </c>
      <c r="AN242" s="295" t="s">
        <v>196</v>
      </c>
      <c r="AO242" s="295" t="s">
        <v>196</v>
      </c>
      <c r="AP242" s="295" t="s">
        <v>196</v>
      </c>
      <c r="AQ242" s="295" t="s">
        <v>196</v>
      </c>
      <c r="AR242" s="295" t="s">
        <v>196</v>
      </c>
      <c r="AS242" s="295" t="s">
        <v>196</v>
      </c>
      <c r="AT242" s="295" t="s">
        <v>196</v>
      </c>
      <c r="AU242" s="295" t="s">
        <v>196</v>
      </c>
      <c r="AV242" s="295" t="s">
        <v>196</v>
      </c>
      <c r="AW242" s="295" t="s">
        <v>196</v>
      </c>
      <c r="AX242" s="295" t="s">
        <v>196</v>
      </c>
      <c r="AY242" s="295" t="s">
        <v>196</v>
      </c>
      <c r="AZ242" s="295" t="s">
        <v>196</v>
      </c>
      <c r="BA242" s="295" t="s">
        <v>196</v>
      </c>
      <c r="BB242" s="295" t="s">
        <v>196</v>
      </c>
      <c r="BC242" s="295" t="s">
        <v>196</v>
      </c>
      <c r="BD242" s="295" t="s">
        <v>196</v>
      </c>
      <c r="BE242" s="295" t="s">
        <v>196</v>
      </c>
      <c r="BF242" s="295" t="s">
        <v>196</v>
      </c>
      <c r="BG242" s="295" t="s">
        <v>196</v>
      </c>
      <c r="BH242" s="295" t="s">
        <v>196</v>
      </c>
      <c r="BI242" s="295" t="s">
        <v>196</v>
      </c>
      <c r="BJ242" s="295" t="s">
        <v>196</v>
      </c>
      <c r="BK242" s="295" t="s">
        <v>196</v>
      </c>
      <c r="BL242" s="295" t="s">
        <v>196</v>
      </c>
      <c r="BM242" s="295" t="s">
        <v>196</v>
      </c>
      <c r="BN242" s="295" t="s">
        <v>196</v>
      </c>
      <c r="BO242" s="295" t="s">
        <v>196</v>
      </c>
      <c r="BP242" s="295" t="s">
        <v>196</v>
      </c>
      <c r="BQ242" s="295" t="s">
        <v>196</v>
      </c>
      <c r="BR242" s="295" t="s">
        <v>196</v>
      </c>
      <c r="BS242" s="295" t="s">
        <v>196</v>
      </c>
      <c r="BT242" s="295" t="s">
        <v>196</v>
      </c>
      <c r="BU242" s="295" t="s">
        <v>196</v>
      </c>
      <c r="BV242" s="295" t="s">
        <v>196</v>
      </c>
      <c r="BW242" s="295" t="s">
        <v>196</v>
      </c>
      <c r="BX242" s="295" t="s">
        <v>196</v>
      </c>
      <c r="BY242" s="295" t="s">
        <v>196</v>
      </c>
      <c r="BZ242" s="295" t="s">
        <v>196</v>
      </c>
      <c r="CA242" s="295" t="s">
        <v>196</v>
      </c>
      <c r="CB242" s="295" t="s">
        <v>196</v>
      </c>
      <c r="CC242" s="295" t="s">
        <v>196</v>
      </c>
      <c r="CD242" s="295" t="s">
        <v>196</v>
      </c>
      <c r="CE242" s="295" t="s">
        <v>196</v>
      </c>
      <c r="CF242" s="295" t="s">
        <v>196</v>
      </c>
      <c r="CG242" s="295" t="s">
        <v>196</v>
      </c>
      <c r="CH242" s="295" t="s">
        <v>196</v>
      </c>
      <c r="CI242" s="295" t="s">
        <v>196</v>
      </c>
      <c r="CJ242" s="295" t="s">
        <v>196</v>
      </c>
      <c r="CK242" s="295" t="s">
        <v>196</v>
      </c>
      <c r="CL242" s="295" t="s">
        <v>196</v>
      </c>
      <c r="CM242" s="295" t="s">
        <v>196</v>
      </c>
      <c r="CN242" s="295" t="s">
        <v>196</v>
      </c>
      <c r="CO242" s="295" t="s">
        <v>196</v>
      </c>
      <c r="CP242" s="295" t="s">
        <v>196</v>
      </c>
      <c r="CQ242" s="295" t="s">
        <v>196</v>
      </c>
      <c r="CR242" s="295" t="s">
        <v>196</v>
      </c>
      <c r="CS242" s="295" t="s">
        <v>196</v>
      </c>
      <c r="CT242" s="295" t="s">
        <v>196</v>
      </c>
      <c r="CU242" s="295" t="s">
        <v>196</v>
      </c>
      <c r="CV242" s="295" t="s">
        <v>196</v>
      </c>
      <c r="CW242" s="295" t="s">
        <v>196</v>
      </c>
      <c r="CX242" s="295" t="s">
        <v>196</v>
      </c>
      <c r="CY242" s="295" t="s">
        <v>196</v>
      </c>
      <c r="CZ242" s="295" t="s">
        <v>196</v>
      </c>
      <c r="DA242" s="295" t="s">
        <v>196</v>
      </c>
      <c r="DB242" s="295" t="s">
        <v>196</v>
      </c>
      <c r="DC242" s="295" t="s">
        <v>196</v>
      </c>
      <c r="DD242" s="295" t="s">
        <v>196</v>
      </c>
      <c r="DE242" s="295" t="s">
        <v>196</v>
      </c>
      <c r="DF242" s="295" t="s">
        <v>196</v>
      </c>
      <c r="DG242" s="295" t="s">
        <v>196</v>
      </c>
      <c r="DH242" s="295" t="s">
        <v>196</v>
      </c>
      <c r="DI242" s="295" t="s">
        <v>196</v>
      </c>
      <c r="DJ242" s="295" t="s">
        <v>196</v>
      </c>
      <c r="DK242" s="295" t="s">
        <v>196</v>
      </c>
      <c r="DL242" s="295" t="s">
        <v>196</v>
      </c>
      <c r="DM242" s="295" t="s">
        <v>196</v>
      </c>
      <c r="DN242" s="295" t="s">
        <v>196</v>
      </c>
      <c r="DO242" s="295" t="s">
        <v>196</v>
      </c>
      <c r="DP242" s="295" t="s">
        <v>196</v>
      </c>
      <c r="DQ242" s="295" t="s">
        <v>196</v>
      </c>
      <c r="DR242" s="295" t="s">
        <v>196</v>
      </c>
      <c r="DS242" s="295" t="s">
        <v>196</v>
      </c>
      <c r="DT242" s="295" t="s">
        <v>196</v>
      </c>
      <c r="DU242" s="295" t="s">
        <v>196</v>
      </c>
      <c r="DV242" s="295" t="s">
        <v>196</v>
      </c>
      <c r="DW242" s="295" t="s">
        <v>196</v>
      </c>
      <c r="DX242" s="295" t="s">
        <v>196</v>
      </c>
      <c r="DY242" s="295" t="s">
        <v>196</v>
      </c>
      <c r="DZ242" s="295" t="s">
        <v>196</v>
      </c>
      <c r="EA242" s="295" t="s">
        <v>196</v>
      </c>
      <c r="EB242" s="295" t="s">
        <v>196</v>
      </c>
      <c r="EC242" s="295" t="s">
        <v>196</v>
      </c>
      <c r="ED242" s="295" t="s">
        <v>196</v>
      </c>
      <c r="EE242" s="295" t="s">
        <v>196</v>
      </c>
      <c r="EF242" s="295" t="s">
        <v>196</v>
      </c>
      <c r="EG242" s="295" t="s">
        <v>196</v>
      </c>
      <c r="EH242" s="295" t="s">
        <v>196</v>
      </c>
      <c r="EI242" s="295" t="s">
        <v>196</v>
      </c>
      <c r="EJ242" s="295" t="s">
        <v>196</v>
      </c>
      <c r="EK242" s="295" t="s">
        <v>196</v>
      </c>
      <c r="EL242" s="295" t="s">
        <v>196</v>
      </c>
      <c r="EM242" s="295" t="s">
        <v>196</v>
      </c>
      <c r="EN242" s="295" t="s">
        <v>196</v>
      </c>
      <c r="EO242" s="295" t="s">
        <v>196</v>
      </c>
      <c r="EP242" s="295" t="s">
        <v>196</v>
      </c>
      <c r="EQ242" s="295" t="s">
        <v>196</v>
      </c>
      <c r="ER242" s="295" t="s">
        <v>196</v>
      </c>
      <c r="ES242" s="295" t="s">
        <v>196</v>
      </c>
      <c r="ET242" s="295" t="s">
        <v>196</v>
      </c>
      <c r="EU242" s="295" t="s">
        <v>196</v>
      </c>
      <c r="EV242" s="295" t="s">
        <v>196</v>
      </c>
      <c r="EW242" s="295" t="s">
        <v>196</v>
      </c>
      <c r="EX242" s="295" t="s">
        <v>196</v>
      </c>
      <c r="EY242" s="295" t="s">
        <v>196</v>
      </c>
      <c r="EZ242" s="295" t="s">
        <v>196</v>
      </c>
      <c r="FA242" s="295" t="s">
        <v>196</v>
      </c>
      <c r="FB242" s="295" t="s">
        <v>196</v>
      </c>
      <c r="FC242" s="295" t="s">
        <v>196</v>
      </c>
      <c r="FD242" s="295" t="s">
        <v>196</v>
      </c>
      <c r="FE242" s="295" t="s">
        <v>196</v>
      </c>
      <c r="FF242" s="295" t="s">
        <v>196</v>
      </c>
      <c r="FG242" s="295" t="s">
        <v>196</v>
      </c>
      <c r="FH242" s="295" t="s">
        <v>196</v>
      </c>
      <c r="FI242" s="295" t="s">
        <v>196</v>
      </c>
      <c r="FJ242" s="295" t="s">
        <v>196</v>
      </c>
      <c r="FK242" s="295" t="s">
        <v>196</v>
      </c>
      <c r="FL242" s="295" t="s">
        <v>196</v>
      </c>
      <c r="FM242" s="295" t="s">
        <v>196</v>
      </c>
      <c r="FN242" s="295" t="s">
        <v>196</v>
      </c>
      <c r="FO242" s="295" t="s">
        <v>196</v>
      </c>
      <c r="FP242" s="295" t="s">
        <v>196</v>
      </c>
      <c r="FQ242" s="295" t="s">
        <v>196</v>
      </c>
      <c r="FR242" s="295" t="s">
        <v>196</v>
      </c>
      <c r="FS242" s="295" t="s">
        <v>196</v>
      </c>
      <c r="FT242" s="295" t="s">
        <v>196</v>
      </c>
      <c r="FU242" s="295" t="s">
        <v>196</v>
      </c>
      <c r="FV242" s="295" t="s">
        <v>196</v>
      </c>
      <c r="FW242" s="295" t="s">
        <v>196</v>
      </c>
      <c r="FX242" s="295" t="s">
        <v>196</v>
      </c>
      <c r="FY242" s="295" t="s">
        <v>196</v>
      </c>
      <c r="FZ242" s="295" t="s">
        <v>196</v>
      </c>
      <c r="GA242" s="295" t="s">
        <v>196</v>
      </c>
      <c r="GB242" s="295" t="s">
        <v>196</v>
      </c>
      <c r="GC242" s="295" t="s">
        <v>196</v>
      </c>
      <c r="GD242" s="295" t="s">
        <v>196</v>
      </c>
      <c r="GE242" s="295" t="s">
        <v>196</v>
      </c>
      <c r="GF242" s="295" t="s">
        <v>196</v>
      </c>
      <c r="GG242" s="295" t="s">
        <v>196</v>
      </c>
      <c r="GH242" s="295" t="s">
        <v>196</v>
      </c>
      <c r="GI242" s="295" t="s">
        <v>196</v>
      </c>
      <c r="GJ242" s="295" t="s">
        <v>196</v>
      </c>
      <c r="GK242" s="295" t="s">
        <v>196</v>
      </c>
      <c r="GL242" s="295" t="s">
        <v>196</v>
      </c>
      <c r="GM242" s="295" t="s">
        <v>196</v>
      </c>
      <c r="GN242" s="295"/>
      <c r="GO242" s="295"/>
      <c r="GP242" s="295" t="s">
        <v>196</v>
      </c>
      <c r="GQ242" s="295" t="s">
        <v>196</v>
      </c>
      <c r="GR242" s="295" t="s">
        <v>196</v>
      </c>
      <c r="GS242" s="295" t="s">
        <v>196</v>
      </c>
      <c r="GT242" s="295" t="s">
        <v>196</v>
      </c>
      <c r="GU242" s="295" t="s">
        <v>196</v>
      </c>
      <c r="GV242" s="295" t="s">
        <v>196</v>
      </c>
      <c r="GW242" s="295" t="s">
        <v>196</v>
      </c>
      <c r="GX242" s="295" t="s">
        <v>196</v>
      </c>
      <c r="GY242" s="295" t="s">
        <v>196</v>
      </c>
      <c r="GZ242" s="295" t="s">
        <v>196</v>
      </c>
      <c r="HA242" s="295" t="s">
        <v>196</v>
      </c>
      <c r="HB242" s="295" t="s">
        <v>196</v>
      </c>
      <c r="HC242" s="295" t="s">
        <v>196</v>
      </c>
      <c r="HD242" s="295" t="s">
        <v>196</v>
      </c>
      <c r="HE242" s="295" t="s">
        <v>196</v>
      </c>
      <c r="HF242" s="295" t="s">
        <v>196</v>
      </c>
      <c r="HG242" s="295" t="s">
        <v>196</v>
      </c>
      <c r="HH242" s="295" t="s">
        <v>196</v>
      </c>
      <c r="HI242" s="295" t="s">
        <v>196</v>
      </c>
      <c r="HJ242" s="295" t="s">
        <v>196</v>
      </c>
      <c r="HK242" s="295" t="s">
        <v>196</v>
      </c>
      <c r="HL242" s="295" t="s">
        <v>196</v>
      </c>
      <c r="HM242" s="295" t="s">
        <v>196</v>
      </c>
      <c r="HN242" s="295" t="s">
        <v>196</v>
      </c>
      <c r="HO242" s="295" t="s">
        <v>196</v>
      </c>
      <c r="HP242" s="295" t="s">
        <v>196</v>
      </c>
      <c r="HQ242" s="295" t="s">
        <v>196</v>
      </c>
      <c r="HR242" s="295" t="s">
        <v>196</v>
      </c>
      <c r="HS242" s="295" t="s">
        <v>196</v>
      </c>
      <c r="HT242" s="295" t="s">
        <v>196</v>
      </c>
      <c r="HU242" s="295" t="s">
        <v>196</v>
      </c>
      <c r="HV242" s="295" t="s">
        <v>196</v>
      </c>
      <c r="HW242" s="295" t="s">
        <v>196</v>
      </c>
      <c r="HX242" s="295" t="s">
        <v>196</v>
      </c>
      <c r="HY242" s="295" t="s">
        <v>196</v>
      </c>
      <c r="HZ242" s="295" t="s">
        <v>196</v>
      </c>
      <c r="IA242" s="295"/>
      <c r="IB242" s="258"/>
      <c r="IE242" s="303">
        <f t="shared" si="12"/>
        <v>227</v>
      </c>
      <c r="IF242" s="303">
        <f t="shared" si="13"/>
        <v>227</v>
      </c>
      <c r="IG242" s="303">
        <f t="shared" si="14"/>
        <v>0</v>
      </c>
      <c r="IH242" s="303">
        <f t="shared" si="15"/>
        <v>0</v>
      </c>
    </row>
    <row r="243" spans="1:242" x14ac:dyDescent="0.2">
      <c r="A243" s="292">
        <v>561</v>
      </c>
      <c r="B243" s="292" t="s">
        <v>2909</v>
      </c>
      <c r="C243" s="292"/>
      <c r="D243" s="292"/>
      <c r="E243" s="293">
        <v>39814</v>
      </c>
      <c r="F243" s="295" t="s">
        <v>196</v>
      </c>
      <c r="G243" s="295" t="s">
        <v>196</v>
      </c>
      <c r="H243" s="295" t="s">
        <v>196</v>
      </c>
      <c r="I243" s="295" t="s">
        <v>196</v>
      </c>
      <c r="J243" s="295" t="s">
        <v>196</v>
      </c>
      <c r="K243" s="295" t="s">
        <v>196</v>
      </c>
      <c r="L243" s="295" t="s">
        <v>196</v>
      </c>
      <c r="M243" s="295" t="s">
        <v>196</v>
      </c>
      <c r="N243" s="295" t="s">
        <v>196</v>
      </c>
      <c r="O243" s="295" t="s">
        <v>196</v>
      </c>
      <c r="P243" s="295" t="s">
        <v>196</v>
      </c>
      <c r="Q243" s="295" t="s">
        <v>196</v>
      </c>
      <c r="R243" s="295" t="s">
        <v>196</v>
      </c>
      <c r="S243" s="295" t="s">
        <v>196</v>
      </c>
      <c r="T243" s="295" t="s">
        <v>196</v>
      </c>
      <c r="U243" s="295" t="s">
        <v>196</v>
      </c>
      <c r="V243" s="295" t="s">
        <v>196</v>
      </c>
      <c r="W243" s="295" t="s">
        <v>196</v>
      </c>
      <c r="X243" s="295" t="s">
        <v>196</v>
      </c>
      <c r="Y243" s="295" t="s">
        <v>196</v>
      </c>
      <c r="Z243" s="295" t="s">
        <v>196</v>
      </c>
      <c r="AA243" s="295" t="s">
        <v>196</v>
      </c>
      <c r="AB243" s="295" t="s">
        <v>196</v>
      </c>
      <c r="AC243" s="295" t="s">
        <v>196</v>
      </c>
      <c r="AD243" s="295" t="s">
        <v>196</v>
      </c>
      <c r="AE243" s="295" t="s">
        <v>196</v>
      </c>
      <c r="AF243" s="295" t="s">
        <v>196</v>
      </c>
      <c r="AG243" s="295" t="s">
        <v>196</v>
      </c>
      <c r="AH243" s="295" t="s">
        <v>196</v>
      </c>
      <c r="AI243" s="295" t="s">
        <v>196</v>
      </c>
      <c r="AJ243" s="295" t="s">
        <v>196</v>
      </c>
      <c r="AK243" s="295" t="s">
        <v>196</v>
      </c>
      <c r="AL243" s="295" t="s">
        <v>196</v>
      </c>
      <c r="AM243" s="295" t="s">
        <v>196</v>
      </c>
      <c r="AN243" s="295" t="s">
        <v>196</v>
      </c>
      <c r="AO243" s="295" t="s">
        <v>196</v>
      </c>
      <c r="AP243" s="295" t="s">
        <v>196</v>
      </c>
      <c r="AQ243" s="295" t="s">
        <v>196</v>
      </c>
      <c r="AR243" s="295" t="s">
        <v>196</v>
      </c>
      <c r="AS243" s="295" t="s">
        <v>196</v>
      </c>
      <c r="AT243" s="295" t="s">
        <v>196</v>
      </c>
      <c r="AU243" s="295" t="s">
        <v>196</v>
      </c>
      <c r="AV243" s="295" t="s">
        <v>196</v>
      </c>
      <c r="AW243" s="295" t="s">
        <v>196</v>
      </c>
      <c r="AX243" s="295" t="s">
        <v>196</v>
      </c>
      <c r="AY243" s="295" t="s">
        <v>196</v>
      </c>
      <c r="AZ243" s="295" t="s">
        <v>196</v>
      </c>
      <c r="BA243" s="295" t="s">
        <v>196</v>
      </c>
      <c r="BB243" s="295" t="s">
        <v>196</v>
      </c>
      <c r="BC243" s="295" t="s">
        <v>196</v>
      </c>
      <c r="BD243" s="295" t="s">
        <v>196</v>
      </c>
      <c r="BE243" s="295" t="s">
        <v>196</v>
      </c>
      <c r="BF243" s="295" t="s">
        <v>196</v>
      </c>
      <c r="BG243" s="295" t="s">
        <v>196</v>
      </c>
      <c r="BH243" s="295" t="s">
        <v>196</v>
      </c>
      <c r="BI243" s="295" t="s">
        <v>196</v>
      </c>
      <c r="BJ243" s="295" t="s">
        <v>196</v>
      </c>
      <c r="BK243" s="295" t="s">
        <v>196</v>
      </c>
      <c r="BL243" s="295" t="s">
        <v>196</v>
      </c>
      <c r="BM243" s="295" t="s">
        <v>196</v>
      </c>
      <c r="BN243" s="295" t="s">
        <v>196</v>
      </c>
      <c r="BO243" s="295" t="s">
        <v>196</v>
      </c>
      <c r="BP243" s="295" t="s">
        <v>196</v>
      </c>
      <c r="BQ243" s="295" t="s">
        <v>196</v>
      </c>
      <c r="BR243" s="295" t="s">
        <v>196</v>
      </c>
      <c r="BS243" s="295" t="s">
        <v>196</v>
      </c>
      <c r="BT243" s="295" t="s">
        <v>196</v>
      </c>
      <c r="BU243" s="295" t="s">
        <v>196</v>
      </c>
      <c r="BV243" s="295" t="s">
        <v>196</v>
      </c>
      <c r="BW243" s="295" t="s">
        <v>196</v>
      </c>
      <c r="BX243" s="295" t="s">
        <v>196</v>
      </c>
      <c r="BY243" s="295" t="s">
        <v>196</v>
      </c>
      <c r="BZ243" s="295" t="s">
        <v>196</v>
      </c>
      <c r="CA243" s="295" t="s">
        <v>196</v>
      </c>
      <c r="CB243" s="295" t="s">
        <v>196</v>
      </c>
      <c r="CC243" s="295" t="s">
        <v>196</v>
      </c>
      <c r="CD243" s="295" t="s">
        <v>196</v>
      </c>
      <c r="CE243" s="295" t="s">
        <v>196</v>
      </c>
      <c r="CF243" s="295" t="s">
        <v>196</v>
      </c>
      <c r="CG243" s="295" t="s">
        <v>196</v>
      </c>
      <c r="CH243" s="295" t="s">
        <v>196</v>
      </c>
      <c r="CI243" s="295" t="s">
        <v>196</v>
      </c>
      <c r="CJ243" s="295" t="s">
        <v>196</v>
      </c>
      <c r="CK243" s="295" t="s">
        <v>196</v>
      </c>
      <c r="CL243" s="295" t="s">
        <v>196</v>
      </c>
      <c r="CM243" s="295" t="s">
        <v>196</v>
      </c>
      <c r="CN243" s="295" t="s">
        <v>196</v>
      </c>
      <c r="CO243" s="295" t="s">
        <v>196</v>
      </c>
      <c r="CP243" s="295" t="s">
        <v>196</v>
      </c>
      <c r="CQ243" s="295" t="s">
        <v>196</v>
      </c>
      <c r="CR243" s="295" t="s">
        <v>196</v>
      </c>
      <c r="CS243" s="295" t="s">
        <v>196</v>
      </c>
      <c r="CT243" s="295" t="s">
        <v>196</v>
      </c>
      <c r="CU243" s="295" t="s">
        <v>196</v>
      </c>
      <c r="CV243" s="295" t="s">
        <v>196</v>
      </c>
      <c r="CW243" s="295" t="s">
        <v>196</v>
      </c>
      <c r="CX243" s="295" t="s">
        <v>196</v>
      </c>
      <c r="CY243" s="295" t="s">
        <v>196</v>
      </c>
      <c r="CZ243" s="295" t="s">
        <v>196</v>
      </c>
      <c r="DA243" s="295" t="s">
        <v>196</v>
      </c>
      <c r="DB243" s="295" t="s">
        <v>196</v>
      </c>
      <c r="DC243" s="295" t="s">
        <v>196</v>
      </c>
      <c r="DD243" s="295" t="s">
        <v>196</v>
      </c>
      <c r="DE243" s="295" t="s">
        <v>196</v>
      </c>
      <c r="DF243" s="295" t="s">
        <v>196</v>
      </c>
      <c r="DG243" s="295" t="s">
        <v>196</v>
      </c>
      <c r="DH243" s="295" t="s">
        <v>196</v>
      </c>
      <c r="DI243" s="295" t="s">
        <v>196</v>
      </c>
      <c r="DJ243" s="295" t="s">
        <v>196</v>
      </c>
      <c r="DK243" s="295" t="s">
        <v>196</v>
      </c>
      <c r="DL243" s="295" t="s">
        <v>196</v>
      </c>
      <c r="DM243" s="295" t="s">
        <v>196</v>
      </c>
      <c r="DN243" s="295" t="s">
        <v>196</v>
      </c>
      <c r="DO243" s="295" t="s">
        <v>196</v>
      </c>
      <c r="DP243" s="295" t="s">
        <v>196</v>
      </c>
      <c r="DQ243" s="295" t="s">
        <v>196</v>
      </c>
      <c r="DR243" s="295" t="s">
        <v>196</v>
      </c>
      <c r="DS243" s="295" t="s">
        <v>196</v>
      </c>
      <c r="DT243" s="295" t="s">
        <v>196</v>
      </c>
      <c r="DU243" s="295" t="s">
        <v>196</v>
      </c>
      <c r="DV243" s="295" t="s">
        <v>196</v>
      </c>
      <c r="DW243" s="295" t="s">
        <v>196</v>
      </c>
      <c r="DX243" s="295" t="s">
        <v>196</v>
      </c>
      <c r="DY243" s="295" t="s">
        <v>196</v>
      </c>
      <c r="DZ243" s="295" t="s">
        <v>196</v>
      </c>
      <c r="EA243" s="295" t="s">
        <v>196</v>
      </c>
      <c r="EB243" s="295" t="s">
        <v>196</v>
      </c>
      <c r="EC243" s="295" t="s">
        <v>196</v>
      </c>
      <c r="ED243" s="295" t="s">
        <v>196</v>
      </c>
      <c r="EE243" s="295" t="s">
        <v>196</v>
      </c>
      <c r="EF243" s="295" t="s">
        <v>196</v>
      </c>
      <c r="EG243" s="295" t="s">
        <v>196</v>
      </c>
      <c r="EH243" s="295" t="s">
        <v>196</v>
      </c>
      <c r="EI243" s="295" t="s">
        <v>196</v>
      </c>
      <c r="EJ243" s="295" t="s">
        <v>196</v>
      </c>
      <c r="EK243" s="295" t="s">
        <v>196</v>
      </c>
      <c r="EL243" s="295" t="s">
        <v>196</v>
      </c>
      <c r="EM243" s="295" t="s">
        <v>196</v>
      </c>
      <c r="EN243" s="295" t="s">
        <v>196</v>
      </c>
      <c r="EO243" s="295" t="s">
        <v>196</v>
      </c>
      <c r="EP243" s="295" t="s">
        <v>196</v>
      </c>
      <c r="EQ243" s="295" t="s">
        <v>196</v>
      </c>
      <c r="ER243" s="295" t="s">
        <v>196</v>
      </c>
      <c r="ES243" s="295" t="s">
        <v>196</v>
      </c>
      <c r="ET243" s="295" t="s">
        <v>196</v>
      </c>
      <c r="EU243" s="295" t="s">
        <v>196</v>
      </c>
      <c r="EV243" s="295" t="s">
        <v>196</v>
      </c>
      <c r="EW243" s="295" t="s">
        <v>196</v>
      </c>
      <c r="EX243" s="295" t="s">
        <v>196</v>
      </c>
      <c r="EY243" s="295" t="s">
        <v>196</v>
      </c>
      <c r="EZ243" s="295" t="s">
        <v>196</v>
      </c>
      <c r="FA243" s="295" t="s">
        <v>196</v>
      </c>
      <c r="FB243" s="295" t="s">
        <v>196</v>
      </c>
      <c r="FC243" s="295" t="s">
        <v>196</v>
      </c>
      <c r="FD243" s="295" t="s">
        <v>196</v>
      </c>
      <c r="FE243" s="295" t="s">
        <v>196</v>
      </c>
      <c r="FF243" s="295" t="s">
        <v>196</v>
      </c>
      <c r="FG243" s="295" t="s">
        <v>196</v>
      </c>
      <c r="FH243" s="295" t="s">
        <v>196</v>
      </c>
      <c r="FI243" s="295" t="s">
        <v>196</v>
      </c>
      <c r="FJ243" s="295" t="s">
        <v>196</v>
      </c>
      <c r="FK243" s="295" t="s">
        <v>196</v>
      </c>
      <c r="FL243" s="295" t="s">
        <v>196</v>
      </c>
      <c r="FM243" s="295" t="s">
        <v>196</v>
      </c>
      <c r="FN243" s="295" t="s">
        <v>196</v>
      </c>
      <c r="FO243" s="295" t="s">
        <v>196</v>
      </c>
      <c r="FP243" s="295" t="s">
        <v>196</v>
      </c>
      <c r="FQ243" s="295" t="s">
        <v>196</v>
      </c>
      <c r="FR243" s="295" t="s">
        <v>196</v>
      </c>
      <c r="FS243" s="295" t="s">
        <v>196</v>
      </c>
      <c r="FT243" s="295" t="s">
        <v>196</v>
      </c>
      <c r="FU243" s="295" t="s">
        <v>196</v>
      </c>
      <c r="FV243" s="295" t="s">
        <v>196</v>
      </c>
      <c r="FW243" s="295" t="s">
        <v>196</v>
      </c>
      <c r="FX243" s="295" t="s">
        <v>196</v>
      </c>
      <c r="FY243" s="295" t="s">
        <v>196</v>
      </c>
      <c r="FZ243" s="295" t="s">
        <v>196</v>
      </c>
      <c r="GA243" s="295" t="s">
        <v>196</v>
      </c>
      <c r="GB243" s="295" t="s">
        <v>196</v>
      </c>
      <c r="GC243" s="295" t="s">
        <v>196</v>
      </c>
      <c r="GD243" s="295" t="s">
        <v>196</v>
      </c>
      <c r="GE243" s="295" t="s">
        <v>196</v>
      </c>
      <c r="GF243" s="295" t="s">
        <v>196</v>
      </c>
      <c r="GG243" s="295" t="s">
        <v>196</v>
      </c>
      <c r="GH243" s="295" t="s">
        <v>196</v>
      </c>
      <c r="GI243" s="295" t="s">
        <v>196</v>
      </c>
      <c r="GJ243" s="295" t="s">
        <v>196</v>
      </c>
      <c r="GK243" s="295" t="s">
        <v>196</v>
      </c>
      <c r="GL243" s="295" t="s">
        <v>196</v>
      </c>
      <c r="GM243" s="295" t="s">
        <v>196</v>
      </c>
      <c r="GN243" s="295"/>
      <c r="GO243" s="295"/>
      <c r="GP243" s="295" t="s">
        <v>196</v>
      </c>
      <c r="GQ243" s="295" t="s">
        <v>196</v>
      </c>
      <c r="GR243" s="295" t="s">
        <v>196</v>
      </c>
      <c r="GS243" s="295" t="s">
        <v>196</v>
      </c>
      <c r="GT243" s="295" t="s">
        <v>196</v>
      </c>
      <c r="GU243" s="295" t="s">
        <v>196</v>
      </c>
      <c r="GV243" s="295" t="s">
        <v>196</v>
      </c>
      <c r="GW243" s="295" t="s">
        <v>196</v>
      </c>
      <c r="GX243" s="295" t="s">
        <v>196</v>
      </c>
      <c r="GY243" s="295" t="s">
        <v>196</v>
      </c>
      <c r="GZ243" s="295" t="s">
        <v>196</v>
      </c>
      <c r="HA243" s="295" t="s">
        <v>196</v>
      </c>
      <c r="HB243" s="295" t="s">
        <v>196</v>
      </c>
      <c r="HC243" s="295" t="s">
        <v>196</v>
      </c>
      <c r="HD243" s="295" t="s">
        <v>196</v>
      </c>
      <c r="HE243" s="295" t="s">
        <v>196</v>
      </c>
      <c r="HF243" s="295" t="s">
        <v>196</v>
      </c>
      <c r="HG243" s="295" t="s">
        <v>196</v>
      </c>
      <c r="HH243" s="295" t="s">
        <v>196</v>
      </c>
      <c r="HI243" s="295" t="s">
        <v>196</v>
      </c>
      <c r="HJ243" s="295" t="s">
        <v>196</v>
      </c>
      <c r="HK243" s="295" t="s">
        <v>196</v>
      </c>
      <c r="HL243" s="295" t="s">
        <v>196</v>
      </c>
      <c r="HM243" s="295" t="s">
        <v>196</v>
      </c>
      <c r="HN243" s="295" t="s">
        <v>196</v>
      </c>
      <c r="HO243" s="295" t="s">
        <v>196</v>
      </c>
      <c r="HP243" s="295" t="s">
        <v>196</v>
      </c>
      <c r="HQ243" s="295" t="s">
        <v>196</v>
      </c>
      <c r="HR243" s="295" t="s">
        <v>196</v>
      </c>
      <c r="HS243" s="295" t="s">
        <v>196</v>
      </c>
      <c r="HT243" s="295" t="s">
        <v>196</v>
      </c>
      <c r="HU243" s="295" t="s">
        <v>196</v>
      </c>
      <c r="HV243" s="295" t="s">
        <v>196</v>
      </c>
      <c r="HW243" s="295" t="s">
        <v>196</v>
      </c>
      <c r="HX243" s="295" t="s">
        <v>196</v>
      </c>
      <c r="HY243" s="295" t="s">
        <v>196</v>
      </c>
      <c r="HZ243" s="295" t="s">
        <v>196</v>
      </c>
      <c r="IA243" s="295"/>
      <c r="IB243" s="258"/>
      <c r="IE243" s="303">
        <f t="shared" si="12"/>
        <v>227</v>
      </c>
      <c r="IF243" s="303">
        <f t="shared" si="13"/>
        <v>227</v>
      </c>
      <c r="IG243" s="303">
        <f t="shared" si="14"/>
        <v>0</v>
      </c>
      <c r="IH243" s="303">
        <f t="shared" si="15"/>
        <v>0</v>
      </c>
    </row>
    <row r="244" spans="1:242" x14ac:dyDescent="0.2">
      <c r="A244" s="292">
        <v>562</v>
      </c>
      <c r="B244" s="292" t="s">
        <v>2910</v>
      </c>
      <c r="C244" s="292"/>
      <c r="D244" s="292"/>
      <c r="E244" s="293">
        <v>39814</v>
      </c>
      <c r="F244" s="295" t="s">
        <v>196</v>
      </c>
      <c r="G244" s="295" t="s">
        <v>196</v>
      </c>
      <c r="H244" s="295" t="s">
        <v>196</v>
      </c>
      <c r="I244" s="295" t="s">
        <v>196</v>
      </c>
      <c r="J244" s="295" t="s">
        <v>196</v>
      </c>
      <c r="K244" s="295" t="s">
        <v>196</v>
      </c>
      <c r="L244" s="295" t="s">
        <v>196</v>
      </c>
      <c r="M244" s="295" t="s">
        <v>196</v>
      </c>
      <c r="N244" s="295" t="s">
        <v>196</v>
      </c>
      <c r="O244" s="295" t="s">
        <v>196</v>
      </c>
      <c r="P244" s="295" t="s">
        <v>196</v>
      </c>
      <c r="Q244" s="295" t="s">
        <v>196</v>
      </c>
      <c r="R244" s="295" t="s">
        <v>196</v>
      </c>
      <c r="S244" s="295" t="s">
        <v>196</v>
      </c>
      <c r="T244" s="295" t="s">
        <v>196</v>
      </c>
      <c r="U244" s="295" t="s">
        <v>196</v>
      </c>
      <c r="V244" s="295" t="s">
        <v>196</v>
      </c>
      <c r="W244" s="295" t="s">
        <v>196</v>
      </c>
      <c r="X244" s="295" t="s">
        <v>196</v>
      </c>
      <c r="Y244" s="295" t="s">
        <v>196</v>
      </c>
      <c r="Z244" s="295" t="s">
        <v>196</v>
      </c>
      <c r="AA244" s="295" t="s">
        <v>196</v>
      </c>
      <c r="AB244" s="295" t="s">
        <v>196</v>
      </c>
      <c r="AC244" s="295" t="s">
        <v>196</v>
      </c>
      <c r="AD244" s="295" t="s">
        <v>196</v>
      </c>
      <c r="AE244" s="295" t="s">
        <v>196</v>
      </c>
      <c r="AF244" s="295" t="s">
        <v>196</v>
      </c>
      <c r="AG244" s="295" t="s">
        <v>196</v>
      </c>
      <c r="AH244" s="295" t="s">
        <v>196</v>
      </c>
      <c r="AI244" s="295" t="s">
        <v>196</v>
      </c>
      <c r="AJ244" s="295" t="s">
        <v>196</v>
      </c>
      <c r="AK244" s="295" t="s">
        <v>196</v>
      </c>
      <c r="AL244" s="295" t="s">
        <v>196</v>
      </c>
      <c r="AM244" s="295" t="s">
        <v>196</v>
      </c>
      <c r="AN244" s="295" t="s">
        <v>196</v>
      </c>
      <c r="AO244" s="295" t="s">
        <v>196</v>
      </c>
      <c r="AP244" s="295" t="s">
        <v>196</v>
      </c>
      <c r="AQ244" s="295" t="s">
        <v>196</v>
      </c>
      <c r="AR244" s="295" t="s">
        <v>196</v>
      </c>
      <c r="AS244" s="295" t="s">
        <v>196</v>
      </c>
      <c r="AT244" s="295" t="s">
        <v>196</v>
      </c>
      <c r="AU244" s="295" t="s">
        <v>196</v>
      </c>
      <c r="AV244" s="295" t="s">
        <v>196</v>
      </c>
      <c r="AW244" s="295" t="s">
        <v>196</v>
      </c>
      <c r="AX244" s="295" t="s">
        <v>196</v>
      </c>
      <c r="AY244" s="295" t="s">
        <v>196</v>
      </c>
      <c r="AZ244" s="295" t="s">
        <v>196</v>
      </c>
      <c r="BA244" s="295" t="s">
        <v>196</v>
      </c>
      <c r="BB244" s="295" t="s">
        <v>196</v>
      </c>
      <c r="BC244" s="295" t="s">
        <v>196</v>
      </c>
      <c r="BD244" s="295" t="s">
        <v>196</v>
      </c>
      <c r="BE244" s="295" t="s">
        <v>196</v>
      </c>
      <c r="BF244" s="295" t="s">
        <v>196</v>
      </c>
      <c r="BG244" s="295" t="s">
        <v>196</v>
      </c>
      <c r="BH244" s="295" t="s">
        <v>196</v>
      </c>
      <c r="BI244" s="295" t="s">
        <v>196</v>
      </c>
      <c r="BJ244" s="295" t="s">
        <v>196</v>
      </c>
      <c r="BK244" s="295" t="s">
        <v>196</v>
      </c>
      <c r="BL244" s="295" t="s">
        <v>196</v>
      </c>
      <c r="BM244" s="295" t="s">
        <v>196</v>
      </c>
      <c r="BN244" s="295" t="s">
        <v>196</v>
      </c>
      <c r="BO244" s="295" t="s">
        <v>196</v>
      </c>
      <c r="BP244" s="295" t="s">
        <v>196</v>
      </c>
      <c r="BQ244" s="295" t="s">
        <v>196</v>
      </c>
      <c r="BR244" s="295" t="s">
        <v>196</v>
      </c>
      <c r="BS244" s="295" t="s">
        <v>196</v>
      </c>
      <c r="BT244" s="295" t="s">
        <v>196</v>
      </c>
      <c r="BU244" s="295" t="s">
        <v>196</v>
      </c>
      <c r="BV244" s="295" t="s">
        <v>196</v>
      </c>
      <c r="BW244" s="295" t="s">
        <v>196</v>
      </c>
      <c r="BX244" s="295" t="s">
        <v>196</v>
      </c>
      <c r="BY244" s="295" t="s">
        <v>196</v>
      </c>
      <c r="BZ244" s="295" t="s">
        <v>196</v>
      </c>
      <c r="CA244" s="295" t="s">
        <v>196</v>
      </c>
      <c r="CB244" s="295" t="s">
        <v>196</v>
      </c>
      <c r="CC244" s="295" t="s">
        <v>196</v>
      </c>
      <c r="CD244" s="295" t="s">
        <v>196</v>
      </c>
      <c r="CE244" s="295" t="s">
        <v>196</v>
      </c>
      <c r="CF244" s="295" t="s">
        <v>196</v>
      </c>
      <c r="CG244" s="295" t="s">
        <v>196</v>
      </c>
      <c r="CH244" s="295" t="s">
        <v>196</v>
      </c>
      <c r="CI244" s="295" t="s">
        <v>196</v>
      </c>
      <c r="CJ244" s="295" t="s">
        <v>196</v>
      </c>
      <c r="CK244" s="295" t="s">
        <v>196</v>
      </c>
      <c r="CL244" s="295" t="s">
        <v>196</v>
      </c>
      <c r="CM244" s="295" t="s">
        <v>196</v>
      </c>
      <c r="CN244" s="295" t="s">
        <v>196</v>
      </c>
      <c r="CO244" s="295" t="s">
        <v>196</v>
      </c>
      <c r="CP244" s="295" t="s">
        <v>196</v>
      </c>
      <c r="CQ244" s="295" t="s">
        <v>196</v>
      </c>
      <c r="CR244" s="295" t="s">
        <v>196</v>
      </c>
      <c r="CS244" s="295" t="s">
        <v>196</v>
      </c>
      <c r="CT244" s="295" t="s">
        <v>196</v>
      </c>
      <c r="CU244" s="295" t="s">
        <v>196</v>
      </c>
      <c r="CV244" s="295" t="s">
        <v>196</v>
      </c>
      <c r="CW244" s="295" t="s">
        <v>196</v>
      </c>
      <c r="CX244" s="295" t="s">
        <v>196</v>
      </c>
      <c r="CY244" s="295" t="s">
        <v>196</v>
      </c>
      <c r="CZ244" s="295" t="s">
        <v>196</v>
      </c>
      <c r="DA244" s="295" t="s">
        <v>196</v>
      </c>
      <c r="DB244" s="295" t="s">
        <v>196</v>
      </c>
      <c r="DC244" s="295" t="s">
        <v>196</v>
      </c>
      <c r="DD244" s="295" t="s">
        <v>196</v>
      </c>
      <c r="DE244" s="295" t="s">
        <v>196</v>
      </c>
      <c r="DF244" s="295" t="s">
        <v>196</v>
      </c>
      <c r="DG244" s="295" t="s">
        <v>196</v>
      </c>
      <c r="DH244" s="295" t="s">
        <v>196</v>
      </c>
      <c r="DI244" s="295" t="s">
        <v>196</v>
      </c>
      <c r="DJ244" s="295" t="s">
        <v>196</v>
      </c>
      <c r="DK244" s="295" t="s">
        <v>196</v>
      </c>
      <c r="DL244" s="295" t="s">
        <v>196</v>
      </c>
      <c r="DM244" s="295" t="s">
        <v>196</v>
      </c>
      <c r="DN244" s="295" t="s">
        <v>196</v>
      </c>
      <c r="DO244" s="295" t="s">
        <v>196</v>
      </c>
      <c r="DP244" s="295" t="s">
        <v>196</v>
      </c>
      <c r="DQ244" s="295" t="s">
        <v>196</v>
      </c>
      <c r="DR244" s="295" t="s">
        <v>196</v>
      </c>
      <c r="DS244" s="295" t="s">
        <v>196</v>
      </c>
      <c r="DT244" s="295" t="s">
        <v>196</v>
      </c>
      <c r="DU244" s="295" t="s">
        <v>196</v>
      </c>
      <c r="DV244" s="295" t="s">
        <v>196</v>
      </c>
      <c r="DW244" s="295" t="s">
        <v>196</v>
      </c>
      <c r="DX244" s="295" t="s">
        <v>196</v>
      </c>
      <c r="DY244" s="295" t="s">
        <v>196</v>
      </c>
      <c r="DZ244" s="295" t="s">
        <v>196</v>
      </c>
      <c r="EA244" s="295" t="s">
        <v>196</v>
      </c>
      <c r="EB244" s="295" t="s">
        <v>196</v>
      </c>
      <c r="EC244" s="295" t="s">
        <v>196</v>
      </c>
      <c r="ED244" s="295" t="s">
        <v>196</v>
      </c>
      <c r="EE244" s="295" t="s">
        <v>196</v>
      </c>
      <c r="EF244" s="295" t="s">
        <v>196</v>
      </c>
      <c r="EG244" s="295" t="s">
        <v>196</v>
      </c>
      <c r="EH244" s="295" t="s">
        <v>196</v>
      </c>
      <c r="EI244" s="295" t="s">
        <v>196</v>
      </c>
      <c r="EJ244" s="295" t="s">
        <v>196</v>
      </c>
      <c r="EK244" s="295" t="s">
        <v>196</v>
      </c>
      <c r="EL244" s="295" t="s">
        <v>196</v>
      </c>
      <c r="EM244" s="295" t="s">
        <v>196</v>
      </c>
      <c r="EN244" s="295" t="s">
        <v>196</v>
      </c>
      <c r="EO244" s="295" t="s">
        <v>196</v>
      </c>
      <c r="EP244" s="295" t="s">
        <v>196</v>
      </c>
      <c r="EQ244" s="295" t="s">
        <v>196</v>
      </c>
      <c r="ER244" s="295" t="s">
        <v>196</v>
      </c>
      <c r="ES244" s="295" t="s">
        <v>196</v>
      </c>
      <c r="ET244" s="295" t="s">
        <v>196</v>
      </c>
      <c r="EU244" s="295" t="s">
        <v>196</v>
      </c>
      <c r="EV244" s="295" t="s">
        <v>196</v>
      </c>
      <c r="EW244" s="295" t="s">
        <v>196</v>
      </c>
      <c r="EX244" s="295" t="s">
        <v>196</v>
      </c>
      <c r="EY244" s="295" t="s">
        <v>196</v>
      </c>
      <c r="EZ244" s="295" t="s">
        <v>196</v>
      </c>
      <c r="FA244" s="295" t="s">
        <v>196</v>
      </c>
      <c r="FB244" s="295" t="s">
        <v>196</v>
      </c>
      <c r="FC244" s="295" t="s">
        <v>196</v>
      </c>
      <c r="FD244" s="295" t="s">
        <v>196</v>
      </c>
      <c r="FE244" s="295" t="s">
        <v>196</v>
      </c>
      <c r="FF244" s="295" t="s">
        <v>196</v>
      </c>
      <c r="FG244" s="295" t="s">
        <v>196</v>
      </c>
      <c r="FH244" s="295" t="s">
        <v>196</v>
      </c>
      <c r="FI244" s="295" t="s">
        <v>196</v>
      </c>
      <c r="FJ244" s="295" t="s">
        <v>196</v>
      </c>
      <c r="FK244" s="295" t="s">
        <v>196</v>
      </c>
      <c r="FL244" s="295" t="s">
        <v>196</v>
      </c>
      <c r="FM244" s="295" t="s">
        <v>196</v>
      </c>
      <c r="FN244" s="295" t="s">
        <v>196</v>
      </c>
      <c r="FO244" s="295" t="s">
        <v>196</v>
      </c>
      <c r="FP244" s="295" t="s">
        <v>196</v>
      </c>
      <c r="FQ244" s="295" t="s">
        <v>196</v>
      </c>
      <c r="FR244" s="295" t="s">
        <v>196</v>
      </c>
      <c r="FS244" s="295" t="s">
        <v>196</v>
      </c>
      <c r="FT244" s="295" t="s">
        <v>196</v>
      </c>
      <c r="FU244" s="295" t="s">
        <v>196</v>
      </c>
      <c r="FV244" s="295" t="s">
        <v>196</v>
      </c>
      <c r="FW244" s="295" t="s">
        <v>196</v>
      </c>
      <c r="FX244" s="295" t="s">
        <v>196</v>
      </c>
      <c r="FY244" s="295" t="s">
        <v>196</v>
      </c>
      <c r="FZ244" s="295" t="s">
        <v>196</v>
      </c>
      <c r="GA244" s="295" t="s">
        <v>196</v>
      </c>
      <c r="GB244" s="295" t="s">
        <v>196</v>
      </c>
      <c r="GC244" s="295" t="s">
        <v>196</v>
      </c>
      <c r="GD244" s="295" t="s">
        <v>196</v>
      </c>
      <c r="GE244" s="295" t="s">
        <v>196</v>
      </c>
      <c r="GF244" s="295" t="s">
        <v>196</v>
      </c>
      <c r="GG244" s="295" t="s">
        <v>196</v>
      </c>
      <c r="GH244" s="295" t="s">
        <v>196</v>
      </c>
      <c r="GI244" s="295" t="s">
        <v>196</v>
      </c>
      <c r="GJ244" s="295" t="s">
        <v>196</v>
      </c>
      <c r="GK244" s="295" t="s">
        <v>196</v>
      </c>
      <c r="GL244" s="295" t="s">
        <v>196</v>
      </c>
      <c r="GM244" s="295" t="s">
        <v>196</v>
      </c>
      <c r="GN244" s="295"/>
      <c r="GO244" s="295"/>
      <c r="GP244" s="295" t="s">
        <v>196</v>
      </c>
      <c r="GQ244" s="295" t="s">
        <v>196</v>
      </c>
      <c r="GR244" s="295" t="s">
        <v>196</v>
      </c>
      <c r="GS244" s="295" t="s">
        <v>196</v>
      </c>
      <c r="GT244" s="295" t="s">
        <v>196</v>
      </c>
      <c r="GU244" s="295" t="s">
        <v>196</v>
      </c>
      <c r="GV244" s="295" t="s">
        <v>196</v>
      </c>
      <c r="GW244" s="295" t="s">
        <v>196</v>
      </c>
      <c r="GX244" s="295" t="s">
        <v>196</v>
      </c>
      <c r="GY244" s="295" t="s">
        <v>196</v>
      </c>
      <c r="GZ244" s="295" t="s">
        <v>196</v>
      </c>
      <c r="HA244" s="295" t="s">
        <v>196</v>
      </c>
      <c r="HB244" s="295" t="s">
        <v>196</v>
      </c>
      <c r="HC244" s="295" t="s">
        <v>196</v>
      </c>
      <c r="HD244" s="295" t="s">
        <v>196</v>
      </c>
      <c r="HE244" s="295" t="s">
        <v>196</v>
      </c>
      <c r="HF244" s="295" t="s">
        <v>196</v>
      </c>
      <c r="HG244" s="295" t="s">
        <v>196</v>
      </c>
      <c r="HH244" s="295" t="s">
        <v>196</v>
      </c>
      <c r="HI244" s="295" t="s">
        <v>196</v>
      </c>
      <c r="HJ244" s="295" t="s">
        <v>196</v>
      </c>
      <c r="HK244" s="295" t="s">
        <v>196</v>
      </c>
      <c r="HL244" s="295" t="s">
        <v>196</v>
      </c>
      <c r="HM244" s="295" t="s">
        <v>196</v>
      </c>
      <c r="HN244" s="295" t="s">
        <v>196</v>
      </c>
      <c r="HO244" s="295" t="s">
        <v>196</v>
      </c>
      <c r="HP244" s="295" t="s">
        <v>196</v>
      </c>
      <c r="HQ244" s="295" t="s">
        <v>196</v>
      </c>
      <c r="HR244" s="295" t="s">
        <v>196</v>
      </c>
      <c r="HS244" s="295" t="s">
        <v>196</v>
      </c>
      <c r="HT244" s="295" t="s">
        <v>196</v>
      </c>
      <c r="HU244" s="295" t="s">
        <v>196</v>
      </c>
      <c r="HV244" s="295" t="s">
        <v>196</v>
      </c>
      <c r="HW244" s="295" t="s">
        <v>196</v>
      </c>
      <c r="HX244" s="295" t="s">
        <v>196</v>
      </c>
      <c r="HY244" s="295" t="s">
        <v>196</v>
      </c>
      <c r="HZ244" s="295" t="s">
        <v>196</v>
      </c>
      <c r="IA244" s="295"/>
      <c r="IB244" s="258"/>
      <c r="IE244" s="303">
        <f t="shared" si="12"/>
        <v>227</v>
      </c>
      <c r="IF244" s="303">
        <f t="shared" si="13"/>
        <v>227</v>
      </c>
      <c r="IG244" s="303">
        <f t="shared" si="14"/>
        <v>0</v>
      </c>
      <c r="IH244" s="303">
        <f t="shared" si="15"/>
        <v>0</v>
      </c>
    </row>
    <row r="245" spans="1:242" x14ac:dyDescent="0.2">
      <c r="A245" s="292">
        <v>563</v>
      </c>
      <c r="B245" s="292" t="s">
        <v>2911</v>
      </c>
      <c r="C245" s="292"/>
      <c r="D245" s="292"/>
      <c r="E245" s="293">
        <v>39814</v>
      </c>
      <c r="F245" s="295" t="s">
        <v>196</v>
      </c>
      <c r="G245" s="295" t="s">
        <v>196</v>
      </c>
      <c r="H245" s="295" t="s">
        <v>196</v>
      </c>
      <c r="I245" s="295" t="s">
        <v>196</v>
      </c>
      <c r="J245" s="295" t="s">
        <v>196</v>
      </c>
      <c r="K245" s="295" t="s">
        <v>196</v>
      </c>
      <c r="L245" s="295" t="s">
        <v>196</v>
      </c>
      <c r="M245" s="295" t="s">
        <v>196</v>
      </c>
      <c r="N245" s="295" t="s">
        <v>196</v>
      </c>
      <c r="O245" s="295" t="s">
        <v>196</v>
      </c>
      <c r="P245" s="295" t="s">
        <v>196</v>
      </c>
      <c r="Q245" s="295" t="s">
        <v>196</v>
      </c>
      <c r="R245" s="295" t="s">
        <v>196</v>
      </c>
      <c r="S245" s="295" t="s">
        <v>196</v>
      </c>
      <c r="T245" s="295" t="s">
        <v>196</v>
      </c>
      <c r="U245" s="295" t="s">
        <v>196</v>
      </c>
      <c r="V245" s="295" t="s">
        <v>196</v>
      </c>
      <c r="W245" s="295" t="s">
        <v>196</v>
      </c>
      <c r="X245" s="295" t="s">
        <v>196</v>
      </c>
      <c r="Y245" s="295" t="s">
        <v>196</v>
      </c>
      <c r="Z245" s="295" t="s">
        <v>196</v>
      </c>
      <c r="AA245" s="295" t="s">
        <v>196</v>
      </c>
      <c r="AB245" s="295" t="s">
        <v>196</v>
      </c>
      <c r="AC245" s="295" t="s">
        <v>196</v>
      </c>
      <c r="AD245" s="295" t="s">
        <v>196</v>
      </c>
      <c r="AE245" s="295" t="s">
        <v>196</v>
      </c>
      <c r="AF245" s="295" t="s">
        <v>196</v>
      </c>
      <c r="AG245" s="295" t="s">
        <v>196</v>
      </c>
      <c r="AH245" s="295" t="s">
        <v>196</v>
      </c>
      <c r="AI245" s="295" t="s">
        <v>196</v>
      </c>
      <c r="AJ245" s="295" t="s">
        <v>196</v>
      </c>
      <c r="AK245" s="295" t="s">
        <v>196</v>
      </c>
      <c r="AL245" s="295" t="s">
        <v>196</v>
      </c>
      <c r="AM245" s="295" t="s">
        <v>196</v>
      </c>
      <c r="AN245" s="295" t="s">
        <v>196</v>
      </c>
      <c r="AO245" s="295" t="s">
        <v>196</v>
      </c>
      <c r="AP245" s="295" t="s">
        <v>196</v>
      </c>
      <c r="AQ245" s="295" t="s">
        <v>196</v>
      </c>
      <c r="AR245" s="295" t="s">
        <v>196</v>
      </c>
      <c r="AS245" s="295" t="s">
        <v>196</v>
      </c>
      <c r="AT245" s="295" t="s">
        <v>196</v>
      </c>
      <c r="AU245" s="295" t="s">
        <v>196</v>
      </c>
      <c r="AV245" s="295" t="s">
        <v>196</v>
      </c>
      <c r="AW245" s="295" t="s">
        <v>196</v>
      </c>
      <c r="AX245" s="295" t="s">
        <v>196</v>
      </c>
      <c r="AY245" s="295" t="s">
        <v>196</v>
      </c>
      <c r="AZ245" s="295" t="s">
        <v>196</v>
      </c>
      <c r="BA245" s="295" t="s">
        <v>196</v>
      </c>
      <c r="BB245" s="295" t="s">
        <v>196</v>
      </c>
      <c r="BC245" s="295" t="s">
        <v>196</v>
      </c>
      <c r="BD245" s="295" t="s">
        <v>196</v>
      </c>
      <c r="BE245" s="295" t="s">
        <v>196</v>
      </c>
      <c r="BF245" s="295" t="s">
        <v>196</v>
      </c>
      <c r="BG245" s="295" t="s">
        <v>196</v>
      </c>
      <c r="BH245" s="295" t="s">
        <v>196</v>
      </c>
      <c r="BI245" s="295" t="s">
        <v>196</v>
      </c>
      <c r="BJ245" s="295" t="s">
        <v>196</v>
      </c>
      <c r="BK245" s="295" t="s">
        <v>196</v>
      </c>
      <c r="BL245" s="295" t="s">
        <v>196</v>
      </c>
      <c r="BM245" s="295" t="s">
        <v>196</v>
      </c>
      <c r="BN245" s="295" t="s">
        <v>196</v>
      </c>
      <c r="BO245" s="295" t="s">
        <v>196</v>
      </c>
      <c r="BP245" s="295" t="s">
        <v>196</v>
      </c>
      <c r="BQ245" s="295" t="s">
        <v>196</v>
      </c>
      <c r="BR245" s="295" t="s">
        <v>196</v>
      </c>
      <c r="BS245" s="295" t="s">
        <v>196</v>
      </c>
      <c r="BT245" s="295" t="s">
        <v>196</v>
      </c>
      <c r="BU245" s="295" t="s">
        <v>196</v>
      </c>
      <c r="BV245" s="295" t="s">
        <v>196</v>
      </c>
      <c r="BW245" s="295" t="s">
        <v>196</v>
      </c>
      <c r="BX245" s="295" t="s">
        <v>196</v>
      </c>
      <c r="BY245" s="295" t="s">
        <v>196</v>
      </c>
      <c r="BZ245" s="295" t="s">
        <v>196</v>
      </c>
      <c r="CA245" s="295" t="s">
        <v>196</v>
      </c>
      <c r="CB245" s="295" t="s">
        <v>196</v>
      </c>
      <c r="CC245" s="295" t="s">
        <v>196</v>
      </c>
      <c r="CD245" s="295" t="s">
        <v>196</v>
      </c>
      <c r="CE245" s="295" t="s">
        <v>196</v>
      </c>
      <c r="CF245" s="295" t="s">
        <v>196</v>
      </c>
      <c r="CG245" s="295" t="s">
        <v>196</v>
      </c>
      <c r="CH245" s="295" t="s">
        <v>196</v>
      </c>
      <c r="CI245" s="295" t="s">
        <v>196</v>
      </c>
      <c r="CJ245" s="295" t="s">
        <v>196</v>
      </c>
      <c r="CK245" s="295" t="s">
        <v>196</v>
      </c>
      <c r="CL245" s="295" t="s">
        <v>196</v>
      </c>
      <c r="CM245" s="295" t="s">
        <v>196</v>
      </c>
      <c r="CN245" s="295" t="s">
        <v>196</v>
      </c>
      <c r="CO245" s="295" t="s">
        <v>196</v>
      </c>
      <c r="CP245" s="295" t="s">
        <v>196</v>
      </c>
      <c r="CQ245" s="295" t="s">
        <v>196</v>
      </c>
      <c r="CR245" s="295" t="s">
        <v>196</v>
      </c>
      <c r="CS245" s="295" t="s">
        <v>196</v>
      </c>
      <c r="CT245" s="295" t="s">
        <v>196</v>
      </c>
      <c r="CU245" s="295" t="s">
        <v>196</v>
      </c>
      <c r="CV245" s="295" t="s">
        <v>196</v>
      </c>
      <c r="CW245" s="295" t="s">
        <v>196</v>
      </c>
      <c r="CX245" s="295" t="s">
        <v>196</v>
      </c>
      <c r="CY245" s="295" t="s">
        <v>196</v>
      </c>
      <c r="CZ245" s="295" t="s">
        <v>196</v>
      </c>
      <c r="DA245" s="295" t="s">
        <v>196</v>
      </c>
      <c r="DB245" s="295" t="s">
        <v>196</v>
      </c>
      <c r="DC245" s="295" t="s">
        <v>196</v>
      </c>
      <c r="DD245" s="295" t="s">
        <v>196</v>
      </c>
      <c r="DE245" s="295" t="s">
        <v>196</v>
      </c>
      <c r="DF245" s="295" t="s">
        <v>196</v>
      </c>
      <c r="DG245" s="295" t="s">
        <v>196</v>
      </c>
      <c r="DH245" s="295" t="s">
        <v>196</v>
      </c>
      <c r="DI245" s="295" t="s">
        <v>196</v>
      </c>
      <c r="DJ245" s="295" t="s">
        <v>196</v>
      </c>
      <c r="DK245" s="295" t="s">
        <v>196</v>
      </c>
      <c r="DL245" s="295" t="s">
        <v>196</v>
      </c>
      <c r="DM245" s="295" t="s">
        <v>196</v>
      </c>
      <c r="DN245" s="295" t="s">
        <v>196</v>
      </c>
      <c r="DO245" s="295" t="s">
        <v>196</v>
      </c>
      <c r="DP245" s="295" t="s">
        <v>196</v>
      </c>
      <c r="DQ245" s="295" t="s">
        <v>196</v>
      </c>
      <c r="DR245" s="295" t="s">
        <v>196</v>
      </c>
      <c r="DS245" s="295" t="s">
        <v>196</v>
      </c>
      <c r="DT245" s="295" t="s">
        <v>196</v>
      </c>
      <c r="DU245" s="295" t="s">
        <v>196</v>
      </c>
      <c r="DV245" s="295" t="s">
        <v>196</v>
      </c>
      <c r="DW245" s="295" t="s">
        <v>196</v>
      </c>
      <c r="DX245" s="295" t="s">
        <v>196</v>
      </c>
      <c r="DY245" s="295" t="s">
        <v>196</v>
      </c>
      <c r="DZ245" s="295" t="s">
        <v>196</v>
      </c>
      <c r="EA245" s="295" t="s">
        <v>196</v>
      </c>
      <c r="EB245" s="295" t="s">
        <v>196</v>
      </c>
      <c r="EC245" s="295" t="s">
        <v>196</v>
      </c>
      <c r="ED245" s="295" t="s">
        <v>196</v>
      </c>
      <c r="EE245" s="295" t="s">
        <v>196</v>
      </c>
      <c r="EF245" s="295" t="s">
        <v>196</v>
      </c>
      <c r="EG245" s="295" t="s">
        <v>196</v>
      </c>
      <c r="EH245" s="295" t="s">
        <v>196</v>
      </c>
      <c r="EI245" s="295" t="s">
        <v>196</v>
      </c>
      <c r="EJ245" s="295" t="s">
        <v>196</v>
      </c>
      <c r="EK245" s="295" t="s">
        <v>196</v>
      </c>
      <c r="EL245" s="295" t="s">
        <v>196</v>
      </c>
      <c r="EM245" s="295" t="s">
        <v>196</v>
      </c>
      <c r="EN245" s="295" t="s">
        <v>196</v>
      </c>
      <c r="EO245" s="295" t="s">
        <v>196</v>
      </c>
      <c r="EP245" s="295" t="s">
        <v>196</v>
      </c>
      <c r="EQ245" s="295" t="s">
        <v>196</v>
      </c>
      <c r="ER245" s="295" t="s">
        <v>196</v>
      </c>
      <c r="ES245" s="295" t="s">
        <v>196</v>
      </c>
      <c r="ET245" s="295" t="s">
        <v>196</v>
      </c>
      <c r="EU245" s="295" t="s">
        <v>196</v>
      </c>
      <c r="EV245" s="295" t="s">
        <v>196</v>
      </c>
      <c r="EW245" s="295" t="s">
        <v>196</v>
      </c>
      <c r="EX245" s="295" t="s">
        <v>196</v>
      </c>
      <c r="EY245" s="295" t="s">
        <v>196</v>
      </c>
      <c r="EZ245" s="295" t="s">
        <v>196</v>
      </c>
      <c r="FA245" s="295" t="s">
        <v>196</v>
      </c>
      <c r="FB245" s="295" t="s">
        <v>196</v>
      </c>
      <c r="FC245" s="295" t="s">
        <v>196</v>
      </c>
      <c r="FD245" s="295" t="s">
        <v>196</v>
      </c>
      <c r="FE245" s="295" t="s">
        <v>196</v>
      </c>
      <c r="FF245" s="295" t="s">
        <v>196</v>
      </c>
      <c r="FG245" s="295" t="s">
        <v>196</v>
      </c>
      <c r="FH245" s="295" t="s">
        <v>196</v>
      </c>
      <c r="FI245" s="295" t="s">
        <v>196</v>
      </c>
      <c r="FJ245" s="295" t="s">
        <v>196</v>
      </c>
      <c r="FK245" s="295" t="s">
        <v>196</v>
      </c>
      <c r="FL245" s="295" t="s">
        <v>196</v>
      </c>
      <c r="FM245" s="295" t="s">
        <v>196</v>
      </c>
      <c r="FN245" s="295" t="s">
        <v>196</v>
      </c>
      <c r="FO245" s="295" t="s">
        <v>196</v>
      </c>
      <c r="FP245" s="295" t="s">
        <v>196</v>
      </c>
      <c r="FQ245" s="295" t="s">
        <v>196</v>
      </c>
      <c r="FR245" s="295" t="s">
        <v>196</v>
      </c>
      <c r="FS245" s="295" t="s">
        <v>196</v>
      </c>
      <c r="FT245" s="295" t="s">
        <v>196</v>
      </c>
      <c r="FU245" s="295" t="s">
        <v>196</v>
      </c>
      <c r="FV245" s="295" t="s">
        <v>196</v>
      </c>
      <c r="FW245" s="295" t="s">
        <v>196</v>
      </c>
      <c r="FX245" s="295" t="s">
        <v>196</v>
      </c>
      <c r="FY245" s="295" t="s">
        <v>196</v>
      </c>
      <c r="FZ245" s="295" t="s">
        <v>196</v>
      </c>
      <c r="GA245" s="295" t="s">
        <v>196</v>
      </c>
      <c r="GB245" s="295" t="s">
        <v>196</v>
      </c>
      <c r="GC245" s="295" t="s">
        <v>196</v>
      </c>
      <c r="GD245" s="295" t="s">
        <v>196</v>
      </c>
      <c r="GE245" s="295" t="s">
        <v>196</v>
      </c>
      <c r="GF245" s="295" t="s">
        <v>196</v>
      </c>
      <c r="GG245" s="295" t="s">
        <v>196</v>
      </c>
      <c r="GH245" s="295" t="s">
        <v>196</v>
      </c>
      <c r="GI245" s="295" t="s">
        <v>196</v>
      </c>
      <c r="GJ245" s="295" t="s">
        <v>196</v>
      </c>
      <c r="GK245" s="295" t="s">
        <v>196</v>
      </c>
      <c r="GL245" s="295" t="s">
        <v>196</v>
      </c>
      <c r="GM245" s="295" t="s">
        <v>196</v>
      </c>
      <c r="GN245" s="295"/>
      <c r="GO245" s="295"/>
      <c r="GP245" s="295" t="s">
        <v>196</v>
      </c>
      <c r="GQ245" s="295" t="s">
        <v>196</v>
      </c>
      <c r="GR245" s="295" t="s">
        <v>196</v>
      </c>
      <c r="GS245" s="295" t="s">
        <v>196</v>
      </c>
      <c r="GT245" s="295" t="s">
        <v>196</v>
      </c>
      <c r="GU245" s="295" t="s">
        <v>196</v>
      </c>
      <c r="GV245" s="295" t="s">
        <v>196</v>
      </c>
      <c r="GW245" s="295" t="s">
        <v>196</v>
      </c>
      <c r="GX245" s="295" t="s">
        <v>196</v>
      </c>
      <c r="GY245" s="295" t="s">
        <v>196</v>
      </c>
      <c r="GZ245" s="295" t="s">
        <v>196</v>
      </c>
      <c r="HA245" s="295" t="s">
        <v>196</v>
      </c>
      <c r="HB245" s="295" t="s">
        <v>196</v>
      </c>
      <c r="HC245" s="295" t="s">
        <v>196</v>
      </c>
      <c r="HD245" s="295" t="s">
        <v>196</v>
      </c>
      <c r="HE245" s="295" t="s">
        <v>196</v>
      </c>
      <c r="HF245" s="295" t="s">
        <v>196</v>
      </c>
      <c r="HG245" s="295" t="s">
        <v>196</v>
      </c>
      <c r="HH245" s="295" t="s">
        <v>196</v>
      </c>
      <c r="HI245" s="295" t="s">
        <v>196</v>
      </c>
      <c r="HJ245" s="295" t="s">
        <v>196</v>
      </c>
      <c r="HK245" s="295" t="s">
        <v>196</v>
      </c>
      <c r="HL245" s="295" t="s">
        <v>196</v>
      </c>
      <c r="HM245" s="295" t="s">
        <v>196</v>
      </c>
      <c r="HN245" s="295" t="s">
        <v>196</v>
      </c>
      <c r="HO245" s="295" t="s">
        <v>196</v>
      </c>
      <c r="HP245" s="295" t="s">
        <v>196</v>
      </c>
      <c r="HQ245" s="295" t="s">
        <v>196</v>
      </c>
      <c r="HR245" s="295" t="s">
        <v>196</v>
      </c>
      <c r="HS245" s="295" t="s">
        <v>196</v>
      </c>
      <c r="HT245" s="295" t="s">
        <v>196</v>
      </c>
      <c r="HU245" s="295" t="s">
        <v>196</v>
      </c>
      <c r="HV245" s="295" t="s">
        <v>196</v>
      </c>
      <c r="HW245" s="295" t="s">
        <v>196</v>
      </c>
      <c r="HX245" s="295" t="s">
        <v>196</v>
      </c>
      <c r="HY245" s="295" t="s">
        <v>196</v>
      </c>
      <c r="HZ245" s="295" t="s">
        <v>196</v>
      </c>
      <c r="IA245" s="295"/>
      <c r="IB245" s="258"/>
      <c r="IE245" s="303">
        <f t="shared" si="12"/>
        <v>227</v>
      </c>
      <c r="IF245" s="303">
        <f t="shared" si="13"/>
        <v>227</v>
      </c>
      <c r="IG245" s="303">
        <f t="shared" si="14"/>
        <v>0</v>
      </c>
      <c r="IH245" s="303">
        <f t="shared" si="15"/>
        <v>0</v>
      </c>
    </row>
    <row r="246" spans="1:242" x14ac:dyDescent="0.2">
      <c r="A246" s="292">
        <v>564</v>
      </c>
      <c r="B246" s="292" t="s">
        <v>2912</v>
      </c>
      <c r="C246" s="292"/>
      <c r="D246" s="292"/>
      <c r="E246" s="293">
        <v>39814</v>
      </c>
      <c r="F246" s="295" t="s">
        <v>196</v>
      </c>
      <c r="G246" s="295" t="s">
        <v>196</v>
      </c>
      <c r="H246" s="295" t="s">
        <v>196</v>
      </c>
      <c r="I246" s="295" t="s">
        <v>196</v>
      </c>
      <c r="J246" s="295" t="s">
        <v>196</v>
      </c>
      <c r="K246" s="295" t="s">
        <v>196</v>
      </c>
      <c r="L246" s="295" t="s">
        <v>196</v>
      </c>
      <c r="M246" s="295" t="s">
        <v>196</v>
      </c>
      <c r="N246" s="295" t="s">
        <v>196</v>
      </c>
      <c r="O246" s="295" t="s">
        <v>196</v>
      </c>
      <c r="P246" s="295" t="s">
        <v>196</v>
      </c>
      <c r="Q246" s="295" t="s">
        <v>196</v>
      </c>
      <c r="R246" s="295" t="s">
        <v>196</v>
      </c>
      <c r="S246" s="295" t="s">
        <v>196</v>
      </c>
      <c r="T246" s="295" t="s">
        <v>196</v>
      </c>
      <c r="U246" s="295" t="s">
        <v>196</v>
      </c>
      <c r="V246" s="295" t="s">
        <v>196</v>
      </c>
      <c r="W246" s="295" t="s">
        <v>196</v>
      </c>
      <c r="X246" s="295" t="s">
        <v>196</v>
      </c>
      <c r="Y246" s="295" t="s">
        <v>196</v>
      </c>
      <c r="Z246" s="295" t="s">
        <v>196</v>
      </c>
      <c r="AA246" s="295" t="s">
        <v>196</v>
      </c>
      <c r="AB246" s="295" t="s">
        <v>196</v>
      </c>
      <c r="AC246" s="295" t="s">
        <v>196</v>
      </c>
      <c r="AD246" s="295" t="s">
        <v>196</v>
      </c>
      <c r="AE246" s="295" t="s">
        <v>196</v>
      </c>
      <c r="AF246" s="295" t="s">
        <v>196</v>
      </c>
      <c r="AG246" s="295" t="s">
        <v>196</v>
      </c>
      <c r="AH246" s="295" t="s">
        <v>196</v>
      </c>
      <c r="AI246" s="295" t="s">
        <v>196</v>
      </c>
      <c r="AJ246" s="295" t="s">
        <v>196</v>
      </c>
      <c r="AK246" s="295" t="s">
        <v>196</v>
      </c>
      <c r="AL246" s="295" t="s">
        <v>196</v>
      </c>
      <c r="AM246" s="295" t="s">
        <v>196</v>
      </c>
      <c r="AN246" s="295" t="s">
        <v>196</v>
      </c>
      <c r="AO246" s="295" t="s">
        <v>196</v>
      </c>
      <c r="AP246" s="295" t="s">
        <v>196</v>
      </c>
      <c r="AQ246" s="295" t="s">
        <v>196</v>
      </c>
      <c r="AR246" s="295" t="s">
        <v>196</v>
      </c>
      <c r="AS246" s="295" t="s">
        <v>196</v>
      </c>
      <c r="AT246" s="295" t="s">
        <v>196</v>
      </c>
      <c r="AU246" s="295" t="s">
        <v>196</v>
      </c>
      <c r="AV246" s="295" t="s">
        <v>196</v>
      </c>
      <c r="AW246" s="295" t="s">
        <v>196</v>
      </c>
      <c r="AX246" s="295" t="s">
        <v>196</v>
      </c>
      <c r="AY246" s="295" t="s">
        <v>196</v>
      </c>
      <c r="AZ246" s="295" t="s">
        <v>196</v>
      </c>
      <c r="BA246" s="295" t="s">
        <v>196</v>
      </c>
      <c r="BB246" s="295" t="s">
        <v>196</v>
      </c>
      <c r="BC246" s="295" t="s">
        <v>196</v>
      </c>
      <c r="BD246" s="295" t="s">
        <v>196</v>
      </c>
      <c r="BE246" s="295" t="s">
        <v>196</v>
      </c>
      <c r="BF246" s="295" t="s">
        <v>196</v>
      </c>
      <c r="BG246" s="295" t="s">
        <v>196</v>
      </c>
      <c r="BH246" s="295" t="s">
        <v>196</v>
      </c>
      <c r="BI246" s="295" t="s">
        <v>196</v>
      </c>
      <c r="BJ246" s="295" t="s">
        <v>196</v>
      </c>
      <c r="BK246" s="295" t="s">
        <v>196</v>
      </c>
      <c r="BL246" s="295" t="s">
        <v>196</v>
      </c>
      <c r="BM246" s="295" t="s">
        <v>196</v>
      </c>
      <c r="BN246" s="295" t="s">
        <v>196</v>
      </c>
      <c r="BO246" s="295" t="s">
        <v>196</v>
      </c>
      <c r="BP246" s="295" t="s">
        <v>196</v>
      </c>
      <c r="BQ246" s="295" t="s">
        <v>196</v>
      </c>
      <c r="BR246" s="295" t="s">
        <v>196</v>
      </c>
      <c r="BS246" s="295" t="s">
        <v>196</v>
      </c>
      <c r="BT246" s="295" t="s">
        <v>196</v>
      </c>
      <c r="BU246" s="295" t="s">
        <v>196</v>
      </c>
      <c r="BV246" s="295" t="s">
        <v>196</v>
      </c>
      <c r="BW246" s="295" t="s">
        <v>196</v>
      </c>
      <c r="BX246" s="295" t="s">
        <v>196</v>
      </c>
      <c r="BY246" s="295" t="s">
        <v>196</v>
      </c>
      <c r="BZ246" s="295" t="s">
        <v>196</v>
      </c>
      <c r="CA246" s="295" t="s">
        <v>196</v>
      </c>
      <c r="CB246" s="295" t="s">
        <v>196</v>
      </c>
      <c r="CC246" s="295" t="s">
        <v>196</v>
      </c>
      <c r="CD246" s="295" t="s">
        <v>196</v>
      </c>
      <c r="CE246" s="295" t="s">
        <v>196</v>
      </c>
      <c r="CF246" s="295" t="s">
        <v>196</v>
      </c>
      <c r="CG246" s="295" t="s">
        <v>196</v>
      </c>
      <c r="CH246" s="295" t="s">
        <v>196</v>
      </c>
      <c r="CI246" s="295" t="s">
        <v>196</v>
      </c>
      <c r="CJ246" s="295" t="s">
        <v>196</v>
      </c>
      <c r="CK246" s="295" t="s">
        <v>196</v>
      </c>
      <c r="CL246" s="295" t="s">
        <v>196</v>
      </c>
      <c r="CM246" s="295" t="s">
        <v>196</v>
      </c>
      <c r="CN246" s="295" t="s">
        <v>196</v>
      </c>
      <c r="CO246" s="295" t="s">
        <v>196</v>
      </c>
      <c r="CP246" s="295" t="s">
        <v>196</v>
      </c>
      <c r="CQ246" s="295" t="s">
        <v>196</v>
      </c>
      <c r="CR246" s="295" t="s">
        <v>196</v>
      </c>
      <c r="CS246" s="295" t="s">
        <v>196</v>
      </c>
      <c r="CT246" s="295" t="s">
        <v>196</v>
      </c>
      <c r="CU246" s="295" t="s">
        <v>196</v>
      </c>
      <c r="CV246" s="295" t="s">
        <v>196</v>
      </c>
      <c r="CW246" s="295" t="s">
        <v>196</v>
      </c>
      <c r="CX246" s="295" t="s">
        <v>196</v>
      </c>
      <c r="CY246" s="295" t="s">
        <v>196</v>
      </c>
      <c r="CZ246" s="295" t="s">
        <v>196</v>
      </c>
      <c r="DA246" s="295" t="s">
        <v>196</v>
      </c>
      <c r="DB246" s="295" t="s">
        <v>196</v>
      </c>
      <c r="DC246" s="295" t="s">
        <v>196</v>
      </c>
      <c r="DD246" s="295" t="s">
        <v>196</v>
      </c>
      <c r="DE246" s="295" t="s">
        <v>196</v>
      </c>
      <c r="DF246" s="295" t="s">
        <v>196</v>
      </c>
      <c r="DG246" s="295" t="s">
        <v>196</v>
      </c>
      <c r="DH246" s="295" t="s">
        <v>196</v>
      </c>
      <c r="DI246" s="295" t="s">
        <v>196</v>
      </c>
      <c r="DJ246" s="295" t="s">
        <v>196</v>
      </c>
      <c r="DK246" s="295" t="s">
        <v>196</v>
      </c>
      <c r="DL246" s="295" t="s">
        <v>196</v>
      </c>
      <c r="DM246" s="295" t="s">
        <v>196</v>
      </c>
      <c r="DN246" s="295" t="s">
        <v>196</v>
      </c>
      <c r="DO246" s="295" t="s">
        <v>196</v>
      </c>
      <c r="DP246" s="295" t="s">
        <v>196</v>
      </c>
      <c r="DQ246" s="295" t="s">
        <v>196</v>
      </c>
      <c r="DR246" s="295" t="s">
        <v>196</v>
      </c>
      <c r="DS246" s="295" t="s">
        <v>196</v>
      </c>
      <c r="DT246" s="295" t="s">
        <v>196</v>
      </c>
      <c r="DU246" s="295" t="s">
        <v>196</v>
      </c>
      <c r="DV246" s="295" t="s">
        <v>196</v>
      </c>
      <c r="DW246" s="295" t="s">
        <v>196</v>
      </c>
      <c r="DX246" s="295" t="s">
        <v>196</v>
      </c>
      <c r="DY246" s="295" t="s">
        <v>196</v>
      </c>
      <c r="DZ246" s="295" t="s">
        <v>196</v>
      </c>
      <c r="EA246" s="295" t="s">
        <v>196</v>
      </c>
      <c r="EB246" s="295" t="s">
        <v>196</v>
      </c>
      <c r="EC246" s="295" t="s">
        <v>196</v>
      </c>
      <c r="ED246" s="295" t="s">
        <v>196</v>
      </c>
      <c r="EE246" s="295" t="s">
        <v>196</v>
      </c>
      <c r="EF246" s="295" t="s">
        <v>196</v>
      </c>
      <c r="EG246" s="295" t="s">
        <v>196</v>
      </c>
      <c r="EH246" s="295" t="s">
        <v>196</v>
      </c>
      <c r="EI246" s="295" t="s">
        <v>196</v>
      </c>
      <c r="EJ246" s="295" t="s">
        <v>196</v>
      </c>
      <c r="EK246" s="295" t="s">
        <v>196</v>
      </c>
      <c r="EL246" s="295" t="s">
        <v>196</v>
      </c>
      <c r="EM246" s="295" t="s">
        <v>196</v>
      </c>
      <c r="EN246" s="295" t="s">
        <v>196</v>
      </c>
      <c r="EO246" s="295" t="s">
        <v>196</v>
      </c>
      <c r="EP246" s="295" t="s">
        <v>196</v>
      </c>
      <c r="EQ246" s="295" t="s">
        <v>196</v>
      </c>
      <c r="ER246" s="295" t="s">
        <v>196</v>
      </c>
      <c r="ES246" s="295" t="s">
        <v>196</v>
      </c>
      <c r="ET246" s="295" t="s">
        <v>196</v>
      </c>
      <c r="EU246" s="295" t="s">
        <v>196</v>
      </c>
      <c r="EV246" s="295" t="s">
        <v>196</v>
      </c>
      <c r="EW246" s="295" t="s">
        <v>196</v>
      </c>
      <c r="EX246" s="295" t="s">
        <v>196</v>
      </c>
      <c r="EY246" s="295" t="s">
        <v>196</v>
      </c>
      <c r="EZ246" s="295" t="s">
        <v>196</v>
      </c>
      <c r="FA246" s="295" t="s">
        <v>196</v>
      </c>
      <c r="FB246" s="295" t="s">
        <v>196</v>
      </c>
      <c r="FC246" s="295" t="s">
        <v>196</v>
      </c>
      <c r="FD246" s="295" t="s">
        <v>196</v>
      </c>
      <c r="FE246" s="295" t="s">
        <v>196</v>
      </c>
      <c r="FF246" s="295" t="s">
        <v>196</v>
      </c>
      <c r="FG246" s="295" t="s">
        <v>196</v>
      </c>
      <c r="FH246" s="295" t="s">
        <v>196</v>
      </c>
      <c r="FI246" s="295" t="s">
        <v>196</v>
      </c>
      <c r="FJ246" s="295" t="s">
        <v>196</v>
      </c>
      <c r="FK246" s="295" t="s">
        <v>196</v>
      </c>
      <c r="FL246" s="295" t="s">
        <v>196</v>
      </c>
      <c r="FM246" s="295" t="s">
        <v>196</v>
      </c>
      <c r="FN246" s="295" t="s">
        <v>196</v>
      </c>
      <c r="FO246" s="295" t="s">
        <v>196</v>
      </c>
      <c r="FP246" s="295" t="s">
        <v>196</v>
      </c>
      <c r="FQ246" s="295" t="s">
        <v>196</v>
      </c>
      <c r="FR246" s="295" t="s">
        <v>196</v>
      </c>
      <c r="FS246" s="295" t="s">
        <v>196</v>
      </c>
      <c r="FT246" s="295" t="s">
        <v>196</v>
      </c>
      <c r="FU246" s="295" t="s">
        <v>196</v>
      </c>
      <c r="FV246" s="295" t="s">
        <v>196</v>
      </c>
      <c r="FW246" s="295" t="s">
        <v>196</v>
      </c>
      <c r="FX246" s="295" t="s">
        <v>196</v>
      </c>
      <c r="FY246" s="295" t="s">
        <v>196</v>
      </c>
      <c r="FZ246" s="295" t="s">
        <v>196</v>
      </c>
      <c r="GA246" s="295" t="s">
        <v>196</v>
      </c>
      <c r="GB246" s="295" t="s">
        <v>196</v>
      </c>
      <c r="GC246" s="295" t="s">
        <v>196</v>
      </c>
      <c r="GD246" s="295" t="s">
        <v>196</v>
      </c>
      <c r="GE246" s="295" t="s">
        <v>196</v>
      </c>
      <c r="GF246" s="295" t="s">
        <v>196</v>
      </c>
      <c r="GG246" s="295" t="s">
        <v>196</v>
      </c>
      <c r="GH246" s="295" t="s">
        <v>196</v>
      </c>
      <c r="GI246" s="295" t="s">
        <v>196</v>
      </c>
      <c r="GJ246" s="295" t="s">
        <v>196</v>
      </c>
      <c r="GK246" s="295" t="s">
        <v>196</v>
      </c>
      <c r="GL246" s="295" t="s">
        <v>196</v>
      </c>
      <c r="GM246" s="295" t="s">
        <v>196</v>
      </c>
      <c r="GN246" s="295"/>
      <c r="GO246" s="295"/>
      <c r="GP246" s="295" t="s">
        <v>196</v>
      </c>
      <c r="GQ246" s="295" t="s">
        <v>196</v>
      </c>
      <c r="GR246" s="295" t="s">
        <v>196</v>
      </c>
      <c r="GS246" s="295" t="s">
        <v>196</v>
      </c>
      <c r="GT246" s="295" t="s">
        <v>196</v>
      </c>
      <c r="GU246" s="295" t="s">
        <v>196</v>
      </c>
      <c r="GV246" s="295" t="s">
        <v>196</v>
      </c>
      <c r="GW246" s="295" t="s">
        <v>196</v>
      </c>
      <c r="GX246" s="295" t="s">
        <v>196</v>
      </c>
      <c r="GY246" s="295" t="s">
        <v>196</v>
      </c>
      <c r="GZ246" s="295" t="s">
        <v>196</v>
      </c>
      <c r="HA246" s="295" t="s">
        <v>196</v>
      </c>
      <c r="HB246" s="295" t="s">
        <v>196</v>
      </c>
      <c r="HC246" s="295" t="s">
        <v>196</v>
      </c>
      <c r="HD246" s="295" t="s">
        <v>196</v>
      </c>
      <c r="HE246" s="295" t="s">
        <v>196</v>
      </c>
      <c r="HF246" s="295" t="s">
        <v>196</v>
      </c>
      <c r="HG246" s="295" t="s">
        <v>196</v>
      </c>
      <c r="HH246" s="295" t="s">
        <v>196</v>
      </c>
      <c r="HI246" s="295" t="s">
        <v>196</v>
      </c>
      <c r="HJ246" s="295" t="s">
        <v>196</v>
      </c>
      <c r="HK246" s="295" t="s">
        <v>196</v>
      </c>
      <c r="HL246" s="295" t="s">
        <v>196</v>
      </c>
      <c r="HM246" s="295" t="s">
        <v>196</v>
      </c>
      <c r="HN246" s="295" t="s">
        <v>196</v>
      </c>
      <c r="HO246" s="295" t="s">
        <v>196</v>
      </c>
      <c r="HP246" s="295" t="s">
        <v>196</v>
      </c>
      <c r="HQ246" s="295" t="s">
        <v>196</v>
      </c>
      <c r="HR246" s="295" t="s">
        <v>196</v>
      </c>
      <c r="HS246" s="295" t="s">
        <v>196</v>
      </c>
      <c r="HT246" s="295" t="s">
        <v>196</v>
      </c>
      <c r="HU246" s="295" t="s">
        <v>196</v>
      </c>
      <c r="HV246" s="295" t="s">
        <v>196</v>
      </c>
      <c r="HW246" s="295" t="s">
        <v>196</v>
      </c>
      <c r="HX246" s="295" t="s">
        <v>196</v>
      </c>
      <c r="HY246" s="295" t="s">
        <v>196</v>
      </c>
      <c r="HZ246" s="295" t="s">
        <v>196</v>
      </c>
      <c r="IA246" s="295"/>
      <c r="IB246" s="258"/>
      <c r="IE246" s="303">
        <f t="shared" si="12"/>
        <v>227</v>
      </c>
      <c r="IF246" s="303">
        <f t="shared" si="13"/>
        <v>227</v>
      </c>
      <c r="IG246" s="303">
        <f t="shared" si="14"/>
        <v>0</v>
      </c>
      <c r="IH246" s="303">
        <f t="shared" si="15"/>
        <v>0</v>
      </c>
    </row>
    <row r="247" spans="1:242" x14ac:dyDescent="0.2">
      <c r="A247" s="292">
        <v>565</v>
      </c>
      <c r="B247" s="292" t="s">
        <v>2257</v>
      </c>
      <c r="C247" s="292"/>
      <c r="D247" s="292"/>
      <c r="E247" s="293">
        <v>39814</v>
      </c>
      <c r="F247" s="295" t="s">
        <v>196</v>
      </c>
      <c r="G247" s="295" t="s">
        <v>196</v>
      </c>
      <c r="H247" s="295" t="s">
        <v>196</v>
      </c>
      <c r="I247" s="295" t="s">
        <v>196</v>
      </c>
      <c r="J247" s="295" t="s">
        <v>196</v>
      </c>
      <c r="K247" s="295" t="s">
        <v>196</v>
      </c>
      <c r="L247" s="295" t="s">
        <v>196</v>
      </c>
      <c r="M247" s="295" t="s">
        <v>196</v>
      </c>
      <c r="N247" s="295" t="s">
        <v>196</v>
      </c>
      <c r="O247" s="295" t="s">
        <v>196</v>
      </c>
      <c r="P247" s="295" t="s">
        <v>196</v>
      </c>
      <c r="Q247" s="295" t="s">
        <v>196</v>
      </c>
      <c r="R247" s="295" t="s">
        <v>196</v>
      </c>
      <c r="S247" s="295" t="s">
        <v>196</v>
      </c>
      <c r="T247" s="295" t="s">
        <v>196</v>
      </c>
      <c r="U247" s="295" t="s">
        <v>196</v>
      </c>
      <c r="V247" s="295" t="s">
        <v>196</v>
      </c>
      <c r="W247" s="295" t="s">
        <v>196</v>
      </c>
      <c r="X247" s="295" t="s">
        <v>196</v>
      </c>
      <c r="Y247" s="295" t="s">
        <v>196</v>
      </c>
      <c r="Z247" s="295" t="s">
        <v>196</v>
      </c>
      <c r="AA247" s="295" t="s">
        <v>196</v>
      </c>
      <c r="AB247" s="295" t="s">
        <v>196</v>
      </c>
      <c r="AC247" s="295" t="s">
        <v>196</v>
      </c>
      <c r="AD247" s="295" t="s">
        <v>196</v>
      </c>
      <c r="AE247" s="295" t="s">
        <v>196</v>
      </c>
      <c r="AF247" s="295" t="s">
        <v>196</v>
      </c>
      <c r="AG247" s="295" t="s">
        <v>196</v>
      </c>
      <c r="AH247" s="295" t="s">
        <v>196</v>
      </c>
      <c r="AI247" s="295" t="s">
        <v>196</v>
      </c>
      <c r="AJ247" s="295" t="s">
        <v>196</v>
      </c>
      <c r="AK247" s="295" t="s">
        <v>196</v>
      </c>
      <c r="AL247" s="295" t="s">
        <v>196</v>
      </c>
      <c r="AM247" s="295" t="s">
        <v>196</v>
      </c>
      <c r="AN247" s="295" t="s">
        <v>196</v>
      </c>
      <c r="AO247" s="295" t="s">
        <v>196</v>
      </c>
      <c r="AP247" s="295" t="s">
        <v>196</v>
      </c>
      <c r="AQ247" s="295" t="s">
        <v>196</v>
      </c>
      <c r="AR247" s="295" t="s">
        <v>196</v>
      </c>
      <c r="AS247" s="295" t="s">
        <v>196</v>
      </c>
      <c r="AT247" s="295" t="s">
        <v>196</v>
      </c>
      <c r="AU247" s="295" t="s">
        <v>196</v>
      </c>
      <c r="AV247" s="295" t="s">
        <v>196</v>
      </c>
      <c r="AW247" s="295" t="s">
        <v>196</v>
      </c>
      <c r="AX247" s="295" t="s">
        <v>196</v>
      </c>
      <c r="AY247" s="295" t="s">
        <v>196</v>
      </c>
      <c r="AZ247" s="295" t="s">
        <v>196</v>
      </c>
      <c r="BA247" s="295" t="s">
        <v>196</v>
      </c>
      <c r="BB247" s="295" t="s">
        <v>196</v>
      </c>
      <c r="BC247" s="295" t="s">
        <v>196</v>
      </c>
      <c r="BD247" s="295" t="s">
        <v>196</v>
      </c>
      <c r="BE247" s="295" t="s">
        <v>196</v>
      </c>
      <c r="BF247" s="295" t="s">
        <v>196</v>
      </c>
      <c r="BG247" s="295" t="s">
        <v>196</v>
      </c>
      <c r="BH247" s="295" t="s">
        <v>196</v>
      </c>
      <c r="BI247" s="295" t="s">
        <v>196</v>
      </c>
      <c r="BJ247" s="295" t="s">
        <v>196</v>
      </c>
      <c r="BK247" s="295" t="s">
        <v>196</v>
      </c>
      <c r="BL247" s="295" t="s">
        <v>196</v>
      </c>
      <c r="BM247" s="295" t="s">
        <v>196</v>
      </c>
      <c r="BN247" s="295" t="s">
        <v>196</v>
      </c>
      <c r="BO247" s="295" t="s">
        <v>196</v>
      </c>
      <c r="BP247" s="295" t="s">
        <v>196</v>
      </c>
      <c r="BQ247" s="295" t="s">
        <v>196</v>
      </c>
      <c r="BR247" s="295" t="s">
        <v>196</v>
      </c>
      <c r="BS247" s="295" t="s">
        <v>196</v>
      </c>
      <c r="BT247" s="295" t="s">
        <v>196</v>
      </c>
      <c r="BU247" s="295" t="s">
        <v>196</v>
      </c>
      <c r="BV247" s="295" t="s">
        <v>196</v>
      </c>
      <c r="BW247" s="295" t="s">
        <v>196</v>
      </c>
      <c r="BX247" s="295" t="s">
        <v>196</v>
      </c>
      <c r="BY247" s="295" t="s">
        <v>196</v>
      </c>
      <c r="BZ247" s="295" t="s">
        <v>196</v>
      </c>
      <c r="CA247" s="295" t="s">
        <v>196</v>
      </c>
      <c r="CB247" s="295" t="s">
        <v>196</v>
      </c>
      <c r="CC247" s="295" t="s">
        <v>196</v>
      </c>
      <c r="CD247" s="295" t="s">
        <v>196</v>
      </c>
      <c r="CE247" s="295" t="s">
        <v>196</v>
      </c>
      <c r="CF247" s="295" t="s">
        <v>196</v>
      </c>
      <c r="CG247" s="295" t="s">
        <v>196</v>
      </c>
      <c r="CH247" s="295" t="s">
        <v>196</v>
      </c>
      <c r="CI247" s="295" t="s">
        <v>196</v>
      </c>
      <c r="CJ247" s="295" t="s">
        <v>196</v>
      </c>
      <c r="CK247" s="295" t="s">
        <v>196</v>
      </c>
      <c r="CL247" s="295" t="s">
        <v>196</v>
      </c>
      <c r="CM247" s="295" t="s">
        <v>196</v>
      </c>
      <c r="CN247" s="295" t="s">
        <v>196</v>
      </c>
      <c r="CO247" s="295" t="s">
        <v>196</v>
      </c>
      <c r="CP247" s="295" t="s">
        <v>196</v>
      </c>
      <c r="CQ247" s="295" t="s">
        <v>196</v>
      </c>
      <c r="CR247" s="295" t="s">
        <v>196</v>
      </c>
      <c r="CS247" s="295" t="s">
        <v>196</v>
      </c>
      <c r="CT247" s="295" t="s">
        <v>196</v>
      </c>
      <c r="CU247" s="295" t="s">
        <v>196</v>
      </c>
      <c r="CV247" s="295" t="s">
        <v>196</v>
      </c>
      <c r="CW247" s="295" t="s">
        <v>196</v>
      </c>
      <c r="CX247" s="295" t="s">
        <v>196</v>
      </c>
      <c r="CY247" s="295" t="s">
        <v>196</v>
      </c>
      <c r="CZ247" s="295" t="s">
        <v>196</v>
      </c>
      <c r="DA247" s="295" t="s">
        <v>196</v>
      </c>
      <c r="DB247" s="295" t="s">
        <v>196</v>
      </c>
      <c r="DC247" s="295" t="s">
        <v>196</v>
      </c>
      <c r="DD247" s="295" t="s">
        <v>196</v>
      </c>
      <c r="DE247" s="295" t="s">
        <v>196</v>
      </c>
      <c r="DF247" s="295" t="s">
        <v>196</v>
      </c>
      <c r="DG247" s="295" t="s">
        <v>196</v>
      </c>
      <c r="DH247" s="295" t="s">
        <v>196</v>
      </c>
      <c r="DI247" s="295" t="s">
        <v>196</v>
      </c>
      <c r="DJ247" s="295" t="s">
        <v>196</v>
      </c>
      <c r="DK247" s="295" t="s">
        <v>196</v>
      </c>
      <c r="DL247" s="295" t="s">
        <v>196</v>
      </c>
      <c r="DM247" s="295" t="s">
        <v>196</v>
      </c>
      <c r="DN247" s="295" t="s">
        <v>196</v>
      </c>
      <c r="DO247" s="295" t="s">
        <v>196</v>
      </c>
      <c r="DP247" s="295" t="s">
        <v>196</v>
      </c>
      <c r="DQ247" s="295" t="s">
        <v>196</v>
      </c>
      <c r="DR247" s="295" t="s">
        <v>196</v>
      </c>
      <c r="DS247" s="295" t="s">
        <v>196</v>
      </c>
      <c r="DT247" s="295" t="s">
        <v>196</v>
      </c>
      <c r="DU247" s="295" t="s">
        <v>196</v>
      </c>
      <c r="DV247" s="295" t="s">
        <v>196</v>
      </c>
      <c r="DW247" s="295" t="s">
        <v>196</v>
      </c>
      <c r="DX247" s="295" t="s">
        <v>196</v>
      </c>
      <c r="DY247" s="295" t="s">
        <v>196</v>
      </c>
      <c r="DZ247" s="295" t="s">
        <v>196</v>
      </c>
      <c r="EA247" s="295" t="s">
        <v>196</v>
      </c>
      <c r="EB247" s="295" t="s">
        <v>196</v>
      </c>
      <c r="EC247" s="295" t="s">
        <v>196</v>
      </c>
      <c r="ED247" s="295" t="s">
        <v>196</v>
      </c>
      <c r="EE247" s="295" t="s">
        <v>196</v>
      </c>
      <c r="EF247" s="295" t="s">
        <v>196</v>
      </c>
      <c r="EG247" s="295" t="s">
        <v>196</v>
      </c>
      <c r="EH247" s="295" t="s">
        <v>196</v>
      </c>
      <c r="EI247" s="295" t="s">
        <v>196</v>
      </c>
      <c r="EJ247" s="295" t="s">
        <v>196</v>
      </c>
      <c r="EK247" s="295" t="s">
        <v>196</v>
      </c>
      <c r="EL247" s="295" t="s">
        <v>196</v>
      </c>
      <c r="EM247" s="295" t="s">
        <v>196</v>
      </c>
      <c r="EN247" s="295" t="s">
        <v>196</v>
      </c>
      <c r="EO247" s="295" t="s">
        <v>196</v>
      </c>
      <c r="EP247" s="295" t="s">
        <v>196</v>
      </c>
      <c r="EQ247" s="295" t="s">
        <v>196</v>
      </c>
      <c r="ER247" s="295" t="s">
        <v>196</v>
      </c>
      <c r="ES247" s="295" t="s">
        <v>196</v>
      </c>
      <c r="ET247" s="295" t="s">
        <v>196</v>
      </c>
      <c r="EU247" s="295" t="s">
        <v>196</v>
      </c>
      <c r="EV247" s="295" t="s">
        <v>196</v>
      </c>
      <c r="EW247" s="295" t="s">
        <v>196</v>
      </c>
      <c r="EX247" s="295" t="s">
        <v>196</v>
      </c>
      <c r="EY247" s="295" t="s">
        <v>196</v>
      </c>
      <c r="EZ247" s="295" t="s">
        <v>196</v>
      </c>
      <c r="FA247" s="295" t="s">
        <v>196</v>
      </c>
      <c r="FB247" s="295" t="s">
        <v>196</v>
      </c>
      <c r="FC247" s="295" t="s">
        <v>196</v>
      </c>
      <c r="FD247" s="295" t="s">
        <v>196</v>
      </c>
      <c r="FE247" s="295" t="s">
        <v>196</v>
      </c>
      <c r="FF247" s="295" t="s">
        <v>196</v>
      </c>
      <c r="FG247" s="295" t="s">
        <v>196</v>
      </c>
      <c r="FH247" s="295" t="s">
        <v>196</v>
      </c>
      <c r="FI247" s="295" t="s">
        <v>196</v>
      </c>
      <c r="FJ247" s="295" t="s">
        <v>196</v>
      </c>
      <c r="FK247" s="295" t="s">
        <v>196</v>
      </c>
      <c r="FL247" s="295" t="s">
        <v>196</v>
      </c>
      <c r="FM247" s="295" t="s">
        <v>196</v>
      </c>
      <c r="FN247" s="295" t="s">
        <v>196</v>
      </c>
      <c r="FO247" s="295" t="s">
        <v>196</v>
      </c>
      <c r="FP247" s="295" t="s">
        <v>196</v>
      </c>
      <c r="FQ247" s="295" t="s">
        <v>196</v>
      </c>
      <c r="FR247" s="295" t="s">
        <v>196</v>
      </c>
      <c r="FS247" s="295" t="s">
        <v>196</v>
      </c>
      <c r="FT247" s="295" t="s">
        <v>196</v>
      </c>
      <c r="FU247" s="295" t="s">
        <v>196</v>
      </c>
      <c r="FV247" s="295" t="s">
        <v>196</v>
      </c>
      <c r="FW247" s="295" t="s">
        <v>196</v>
      </c>
      <c r="FX247" s="295" t="s">
        <v>196</v>
      </c>
      <c r="FY247" s="295" t="s">
        <v>196</v>
      </c>
      <c r="FZ247" s="295" t="s">
        <v>196</v>
      </c>
      <c r="GA247" s="295" t="s">
        <v>196</v>
      </c>
      <c r="GB247" s="295" t="s">
        <v>196</v>
      </c>
      <c r="GC247" s="295" t="s">
        <v>196</v>
      </c>
      <c r="GD247" s="295" t="s">
        <v>196</v>
      </c>
      <c r="GE247" s="295" t="s">
        <v>196</v>
      </c>
      <c r="GF247" s="295" t="s">
        <v>196</v>
      </c>
      <c r="GG247" s="295" t="s">
        <v>196</v>
      </c>
      <c r="GH247" s="295" t="s">
        <v>196</v>
      </c>
      <c r="GI247" s="295" t="s">
        <v>196</v>
      </c>
      <c r="GJ247" s="295" t="s">
        <v>196</v>
      </c>
      <c r="GK247" s="295" t="s">
        <v>196</v>
      </c>
      <c r="GL247" s="295" t="s">
        <v>196</v>
      </c>
      <c r="GM247" s="295" t="s">
        <v>196</v>
      </c>
      <c r="GN247" s="295"/>
      <c r="GO247" s="295"/>
      <c r="GP247" s="295" t="s">
        <v>196</v>
      </c>
      <c r="GQ247" s="295" t="s">
        <v>196</v>
      </c>
      <c r="GR247" s="295" t="s">
        <v>196</v>
      </c>
      <c r="GS247" s="295" t="s">
        <v>196</v>
      </c>
      <c r="GT247" s="295" t="s">
        <v>196</v>
      </c>
      <c r="GU247" s="295" t="s">
        <v>196</v>
      </c>
      <c r="GV247" s="295" t="s">
        <v>196</v>
      </c>
      <c r="GW247" s="295" t="s">
        <v>196</v>
      </c>
      <c r="GX247" s="295" t="s">
        <v>196</v>
      </c>
      <c r="GY247" s="295" t="s">
        <v>196</v>
      </c>
      <c r="GZ247" s="295" t="s">
        <v>196</v>
      </c>
      <c r="HA247" s="295" t="s">
        <v>196</v>
      </c>
      <c r="HB247" s="295" t="s">
        <v>196</v>
      </c>
      <c r="HC247" s="295" t="s">
        <v>196</v>
      </c>
      <c r="HD247" s="295" t="s">
        <v>196</v>
      </c>
      <c r="HE247" s="295" t="s">
        <v>196</v>
      </c>
      <c r="HF247" s="295" t="s">
        <v>196</v>
      </c>
      <c r="HG247" s="295" t="s">
        <v>196</v>
      </c>
      <c r="HH247" s="295" t="s">
        <v>196</v>
      </c>
      <c r="HI247" s="295" t="s">
        <v>196</v>
      </c>
      <c r="HJ247" s="295" t="s">
        <v>196</v>
      </c>
      <c r="HK247" s="295" t="s">
        <v>196</v>
      </c>
      <c r="HL247" s="295" t="s">
        <v>196</v>
      </c>
      <c r="HM247" s="295" t="s">
        <v>196</v>
      </c>
      <c r="HN247" s="295" t="s">
        <v>196</v>
      </c>
      <c r="HO247" s="295" t="s">
        <v>196</v>
      </c>
      <c r="HP247" s="295" t="s">
        <v>196</v>
      </c>
      <c r="HQ247" s="295" t="s">
        <v>196</v>
      </c>
      <c r="HR247" s="295" t="s">
        <v>196</v>
      </c>
      <c r="HS247" s="295" t="s">
        <v>196</v>
      </c>
      <c r="HT247" s="295" t="s">
        <v>196</v>
      </c>
      <c r="HU247" s="295" t="s">
        <v>196</v>
      </c>
      <c r="HV247" s="295" t="s">
        <v>196</v>
      </c>
      <c r="HW247" s="295" t="s">
        <v>196</v>
      </c>
      <c r="HX247" s="295" t="s">
        <v>196</v>
      </c>
      <c r="HY247" s="295" t="s">
        <v>196</v>
      </c>
      <c r="HZ247" s="295" t="s">
        <v>196</v>
      </c>
      <c r="IA247" s="295"/>
      <c r="IB247" s="258"/>
      <c r="IE247" s="303">
        <f t="shared" si="12"/>
        <v>227</v>
      </c>
      <c r="IF247" s="303">
        <f t="shared" si="13"/>
        <v>227</v>
      </c>
      <c r="IG247" s="303">
        <f t="shared" si="14"/>
        <v>0</v>
      </c>
      <c r="IH247" s="303">
        <f t="shared" si="15"/>
        <v>0</v>
      </c>
    </row>
    <row r="248" spans="1:242" x14ac:dyDescent="0.2">
      <c r="A248" s="292">
        <v>566</v>
      </c>
      <c r="B248" s="292" t="s">
        <v>2913</v>
      </c>
      <c r="C248" s="292"/>
      <c r="D248" s="292"/>
      <c r="E248" s="293">
        <v>39814</v>
      </c>
      <c r="F248" s="295" t="s">
        <v>196</v>
      </c>
      <c r="G248" s="295" t="s">
        <v>196</v>
      </c>
      <c r="H248" s="295" t="s">
        <v>196</v>
      </c>
      <c r="I248" s="295" t="s">
        <v>196</v>
      </c>
      <c r="J248" s="295" t="s">
        <v>196</v>
      </c>
      <c r="K248" s="295" t="s">
        <v>196</v>
      </c>
      <c r="L248" s="295" t="s">
        <v>196</v>
      </c>
      <c r="M248" s="295" t="s">
        <v>196</v>
      </c>
      <c r="N248" s="295" t="s">
        <v>196</v>
      </c>
      <c r="O248" s="295" t="s">
        <v>196</v>
      </c>
      <c r="P248" s="295" t="s">
        <v>196</v>
      </c>
      <c r="Q248" s="295" t="s">
        <v>196</v>
      </c>
      <c r="R248" s="295" t="s">
        <v>196</v>
      </c>
      <c r="S248" s="295" t="s">
        <v>196</v>
      </c>
      <c r="T248" s="295" t="s">
        <v>196</v>
      </c>
      <c r="U248" s="295" t="s">
        <v>196</v>
      </c>
      <c r="V248" s="295" t="s">
        <v>196</v>
      </c>
      <c r="W248" s="295" t="s">
        <v>196</v>
      </c>
      <c r="X248" s="295" t="s">
        <v>196</v>
      </c>
      <c r="Y248" s="295" t="s">
        <v>196</v>
      </c>
      <c r="Z248" s="295" t="s">
        <v>196</v>
      </c>
      <c r="AA248" s="295" t="s">
        <v>196</v>
      </c>
      <c r="AB248" s="295" t="s">
        <v>196</v>
      </c>
      <c r="AC248" s="295" t="s">
        <v>196</v>
      </c>
      <c r="AD248" s="295" t="s">
        <v>196</v>
      </c>
      <c r="AE248" s="295" t="s">
        <v>196</v>
      </c>
      <c r="AF248" s="295" t="s">
        <v>196</v>
      </c>
      <c r="AG248" s="295" t="s">
        <v>196</v>
      </c>
      <c r="AH248" s="295" t="s">
        <v>196</v>
      </c>
      <c r="AI248" s="295" t="s">
        <v>196</v>
      </c>
      <c r="AJ248" s="295" t="s">
        <v>196</v>
      </c>
      <c r="AK248" s="295" t="s">
        <v>196</v>
      </c>
      <c r="AL248" s="295" t="s">
        <v>196</v>
      </c>
      <c r="AM248" s="295" t="s">
        <v>196</v>
      </c>
      <c r="AN248" s="295" t="s">
        <v>196</v>
      </c>
      <c r="AO248" s="295" t="s">
        <v>196</v>
      </c>
      <c r="AP248" s="295" t="s">
        <v>196</v>
      </c>
      <c r="AQ248" s="295" t="s">
        <v>196</v>
      </c>
      <c r="AR248" s="295" t="s">
        <v>196</v>
      </c>
      <c r="AS248" s="295" t="s">
        <v>196</v>
      </c>
      <c r="AT248" s="295" t="s">
        <v>196</v>
      </c>
      <c r="AU248" s="295" t="s">
        <v>196</v>
      </c>
      <c r="AV248" s="295" t="s">
        <v>196</v>
      </c>
      <c r="AW248" s="295" t="s">
        <v>196</v>
      </c>
      <c r="AX248" s="295" t="s">
        <v>196</v>
      </c>
      <c r="AY248" s="295" t="s">
        <v>196</v>
      </c>
      <c r="AZ248" s="295" t="s">
        <v>196</v>
      </c>
      <c r="BA248" s="295" t="s">
        <v>196</v>
      </c>
      <c r="BB248" s="295" t="s">
        <v>196</v>
      </c>
      <c r="BC248" s="295" t="s">
        <v>196</v>
      </c>
      <c r="BD248" s="295" t="s">
        <v>196</v>
      </c>
      <c r="BE248" s="295" t="s">
        <v>196</v>
      </c>
      <c r="BF248" s="295" t="s">
        <v>196</v>
      </c>
      <c r="BG248" s="295" t="s">
        <v>196</v>
      </c>
      <c r="BH248" s="295" t="s">
        <v>196</v>
      </c>
      <c r="BI248" s="295" t="s">
        <v>196</v>
      </c>
      <c r="BJ248" s="295" t="s">
        <v>196</v>
      </c>
      <c r="BK248" s="295" t="s">
        <v>196</v>
      </c>
      <c r="BL248" s="295" t="s">
        <v>196</v>
      </c>
      <c r="BM248" s="295" t="s">
        <v>196</v>
      </c>
      <c r="BN248" s="295" t="s">
        <v>196</v>
      </c>
      <c r="BO248" s="295" t="s">
        <v>196</v>
      </c>
      <c r="BP248" s="295" t="s">
        <v>196</v>
      </c>
      <c r="BQ248" s="295" t="s">
        <v>196</v>
      </c>
      <c r="BR248" s="295" t="s">
        <v>196</v>
      </c>
      <c r="BS248" s="295" t="s">
        <v>196</v>
      </c>
      <c r="BT248" s="295" t="s">
        <v>196</v>
      </c>
      <c r="BU248" s="295" t="s">
        <v>196</v>
      </c>
      <c r="BV248" s="295" t="s">
        <v>196</v>
      </c>
      <c r="BW248" s="295" t="s">
        <v>196</v>
      </c>
      <c r="BX248" s="295" t="s">
        <v>196</v>
      </c>
      <c r="BY248" s="295" t="s">
        <v>196</v>
      </c>
      <c r="BZ248" s="295" t="s">
        <v>196</v>
      </c>
      <c r="CA248" s="295" t="s">
        <v>196</v>
      </c>
      <c r="CB248" s="295" t="s">
        <v>196</v>
      </c>
      <c r="CC248" s="295" t="s">
        <v>196</v>
      </c>
      <c r="CD248" s="295" t="s">
        <v>196</v>
      </c>
      <c r="CE248" s="295" t="s">
        <v>196</v>
      </c>
      <c r="CF248" s="295" t="s">
        <v>196</v>
      </c>
      <c r="CG248" s="295" t="s">
        <v>196</v>
      </c>
      <c r="CH248" s="295" t="s">
        <v>196</v>
      </c>
      <c r="CI248" s="295" t="s">
        <v>196</v>
      </c>
      <c r="CJ248" s="295" t="s">
        <v>196</v>
      </c>
      <c r="CK248" s="295" t="s">
        <v>196</v>
      </c>
      <c r="CL248" s="295" t="s">
        <v>196</v>
      </c>
      <c r="CM248" s="295" t="s">
        <v>196</v>
      </c>
      <c r="CN248" s="295" t="s">
        <v>196</v>
      </c>
      <c r="CO248" s="295" t="s">
        <v>196</v>
      </c>
      <c r="CP248" s="295" t="s">
        <v>196</v>
      </c>
      <c r="CQ248" s="295" t="s">
        <v>196</v>
      </c>
      <c r="CR248" s="295" t="s">
        <v>196</v>
      </c>
      <c r="CS248" s="295" t="s">
        <v>196</v>
      </c>
      <c r="CT248" s="295" t="s">
        <v>196</v>
      </c>
      <c r="CU248" s="295" t="s">
        <v>196</v>
      </c>
      <c r="CV248" s="295" t="s">
        <v>196</v>
      </c>
      <c r="CW248" s="295" t="s">
        <v>196</v>
      </c>
      <c r="CX248" s="295" t="s">
        <v>196</v>
      </c>
      <c r="CY248" s="295" t="s">
        <v>196</v>
      </c>
      <c r="CZ248" s="295" t="s">
        <v>196</v>
      </c>
      <c r="DA248" s="295" t="s">
        <v>196</v>
      </c>
      <c r="DB248" s="295" t="s">
        <v>196</v>
      </c>
      <c r="DC248" s="295" t="s">
        <v>196</v>
      </c>
      <c r="DD248" s="295" t="s">
        <v>196</v>
      </c>
      <c r="DE248" s="295" t="s">
        <v>196</v>
      </c>
      <c r="DF248" s="295" t="s">
        <v>196</v>
      </c>
      <c r="DG248" s="295" t="s">
        <v>196</v>
      </c>
      <c r="DH248" s="295" t="s">
        <v>196</v>
      </c>
      <c r="DI248" s="295" t="s">
        <v>196</v>
      </c>
      <c r="DJ248" s="295" t="s">
        <v>196</v>
      </c>
      <c r="DK248" s="295" t="s">
        <v>196</v>
      </c>
      <c r="DL248" s="295" t="s">
        <v>196</v>
      </c>
      <c r="DM248" s="295" t="s">
        <v>196</v>
      </c>
      <c r="DN248" s="295" t="s">
        <v>196</v>
      </c>
      <c r="DO248" s="295" t="s">
        <v>196</v>
      </c>
      <c r="DP248" s="295" t="s">
        <v>196</v>
      </c>
      <c r="DQ248" s="295" t="s">
        <v>196</v>
      </c>
      <c r="DR248" s="295" t="s">
        <v>196</v>
      </c>
      <c r="DS248" s="295" t="s">
        <v>196</v>
      </c>
      <c r="DT248" s="295" t="s">
        <v>196</v>
      </c>
      <c r="DU248" s="295" t="s">
        <v>196</v>
      </c>
      <c r="DV248" s="295" t="s">
        <v>196</v>
      </c>
      <c r="DW248" s="295" t="s">
        <v>196</v>
      </c>
      <c r="DX248" s="295" t="s">
        <v>196</v>
      </c>
      <c r="DY248" s="295" t="s">
        <v>196</v>
      </c>
      <c r="DZ248" s="295" t="s">
        <v>196</v>
      </c>
      <c r="EA248" s="295" t="s">
        <v>196</v>
      </c>
      <c r="EB248" s="295" t="s">
        <v>196</v>
      </c>
      <c r="EC248" s="295" t="s">
        <v>196</v>
      </c>
      <c r="ED248" s="295" t="s">
        <v>196</v>
      </c>
      <c r="EE248" s="295" t="s">
        <v>196</v>
      </c>
      <c r="EF248" s="295" t="s">
        <v>196</v>
      </c>
      <c r="EG248" s="295" t="s">
        <v>196</v>
      </c>
      <c r="EH248" s="295" t="s">
        <v>196</v>
      </c>
      <c r="EI248" s="295" t="s">
        <v>196</v>
      </c>
      <c r="EJ248" s="295" t="s">
        <v>196</v>
      </c>
      <c r="EK248" s="295" t="s">
        <v>196</v>
      </c>
      <c r="EL248" s="295" t="s">
        <v>196</v>
      </c>
      <c r="EM248" s="295" t="s">
        <v>196</v>
      </c>
      <c r="EN248" s="295" t="s">
        <v>196</v>
      </c>
      <c r="EO248" s="295" t="s">
        <v>196</v>
      </c>
      <c r="EP248" s="295" t="s">
        <v>196</v>
      </c>
      <c r="EQ248" s="295" t="s">
        <v>196</v>
      </c>
      <c r="ER248" s="295" t="s">
        <v>196</v>
      </c>
      <c r="ES248" s="295" t="s">
        <v>196</v>
      </c>
      <c r="ET248" s="295" t="s">
        <v>196</v>
      </c>
      <c r="EU248" s="295" t="s">
        <v>196</v>
      </c>
      <c r="EV248" s="295" t="s">
        <v>196</v>
      </c>
      <c r="EW248" s="295" t="s">
        <v>196</v>
      </c>
      <c r="EX248" s="295" t="s">
        <v>196</v>
      </c>
      <c r="EY248" s="295" t="s">
        <v>196</v>
      </c>
      <c r="EZ248" s="295" t="s">
        <v>196</v>
      </c>
      <c r="FA248" s="295" t="s">
        <v>196</v>
      </c>
      <c r="FB248" s="295" t="s">
        <v>196</v>
      </c>
      <c r="FC248" s="295" t="s">
        <v>196</v>
      </c>
      <c r="FD248" s="295" t="s">
        <v>196</v>
      </c>
      <c r="FE248" s="295" t="s">
        <v>196</v>
      </c>
      <c r="FF248" s="295" t="s">
        <v>196</v>
      </c>
      <c r="FG248" s="295" t="s">
        <v>196</v>
      </c>
      <c r="FH248" s="295" t="s">
        <v>196</v>
      </c>
      <c r="FI248" s="295" t="s">
        <v>196</v>
      </c>
      <c r="FJ248" s="295" t="s">
        <v>196</v>
      </c>
      <c r="FK248" s="295" t="s">
        <v>196</v>
      </c>
      <c r="FL248" s="295" t="s">
        <v>196</v>
      </c>
      <c r="FM248" s="295" t="s">
        <v>196</v>
      </c>
      <c r="FN248" s="295" t="s">
        <v>196</v>
      </c>
      <c r="FO248" s="295" t="s">
        <v>196</v>
      </c>
      <c r="FP248" s="295" t="s">
        <v>196</v>
      </c>
      <c r="FQ248" s="295" t="s">
        <v>196</v>
      </c>
      <c r="FR248" s="295" t="s">
        <v>196</v>
      </c>
      <c r="FS248" s="295" t="s">
        <v>196</v>
      </c>
      <c r="FT248" s="295" t="s">
        <v>196</v>
      </c>
      <c r="FU248" s="295" t="s">
        <v>196</v>
      </c>
      <c r="FV248" s="295" t="s">
        <v>196</v>
      </c>
      <c r="FW248" s="295" t="s">
        <v>196</v>
      </c>
      <c r="FX248" s="295" t="s">
        <v>196</v>
      </c>
      <c r="FY248" s="295" t="s">
        <v>196</v>
      </c>
      <c r="FZ248" s="295" t="s">
        <v>196</v>
      </c>
      <c r="GA248" s="295" t="s">
        <v>196</v>
      </c>
      <c r="GB248" s="295" t="s">
        <v>196</v>
      </c>
      <c r="GC248" s="295" t="s">
        <v>196</v>
      </c>
      <c r="GD248" s="295" t="s">
        <v>196</v>
      </c>
      <c r="GE248" s="295" t="s">
        <v>196</v>
      </c>
      <c r="GF248" s="295" t="s">
        <v>196</v>
      </c>
      <c r="GG248" s="295" t="s">
        <v>196</v>
      </c>
      <c r="GH248" s="295" t="s">
        <v>196</v>
      </c>
      <c r="GI248" s="295" t="s">
        <v>196</v>
      </c>
      <c r="GJ248" s="295" t="s">
        <v>196</v>
      </c>
      <c r="GK248" s="295" t="s">
        <v>196</v>
      </c>
      <c r="GL248" s="295" t="s">
        <v>196</v>
      </c>
      <c r="GM248" s="295" t="s">
        <v>196</v>
      </c>
      <c r="GN248" s="295"/>
      <c r="GO248" s="295"/>
      <c r="GP248" s="295" t="s">
        <v>196</v>
      </c>
      <c r="GQ248" s="295" t="s">
        <v>196</v>
      </c>
      <c r="GR248" s="295" t="s">
        <v>196</v>
      </c>
      <c r="GS248" s="295" t="s">
        <v>196</v>
      </c>
      <c r="GT248" s="295" t="s">
        <v>196</v>
      </c>
      <c r="GU248" s="295" t="s">
        <v>196</v>
      </c>
      <c r="GV248" s="295" t="s">
        <v>196</v>
      </c>
      <c r="GW248" s="295" t="s">
        <v>196</v>
      </c>
      <c r="GX248" s="295" t="s">
        <v>196</v>
      </c>
      <c r="GY248" s="295" t="s">
        <v>196</v>
      </c>
      <c r="GZ248" s="295" t="s">
        <v>196</v>
      </c>
      <c r="HA248" s="295" t="s">
        <v>196</v>
      </c>
      <c r="HB248" s="295" t="s">
        <v>196</v>
      </c>
      <c r="HC248" s="295" t="s">
        <v>196</v>
      </c>
      <c r="HD248" s="295" t="s">
        <v>196</v>
      </c>
      <c r="HE248" s="295" t="s">
        <v>196</v>
      </c>
      <c r="HF248" s="295" t="s">
        <v>196</v>
      </c>
      <c r="HG248" s="295" t="s">
        <v>196</v>
      </c>
      <c r="HH248" s="295" t="s">
        <v>196</v>
      </c>
      <c r="HI248" s="295" t="s">
        <v>196</v>
      </c>
      <c r="HJ248" s="295" t="s">
        <v>196</v>
      </c>
      <c r="HK248" s="295" t="s">
        <v>196</v>
      </c>
      <c r="HL248" s="295" t="s">
        <v>196</v>
      </c>
      <c r="HM248" s="295" t="s">
        <v>196</v>
      </c>
      <c r="HN248" s="295" t="s">
        <v>196</v>
      </c>
      <c r="HO248" s="295" t="s">
        <v>196</v>
      </c>
      <c r="HP248" s="295" t="s">
        <v>196</v>
      </c>
      <c r="HQ248" s="295" t="s">
        <v>196</v>
      </c>
      <c r="HR248" s="295" t="s">
        <v>196</v>
      </c>
      <c r="HS248" s="295" t="s">
        <v>196</v>
      </c>
      <c r="HT248" s="295" t="s">
        <v>196</v>
      </c>
      <c r="HU248" s="295" t="s">
        <v>196</v>
      </c>
      <c r="HV248" s="295" t="s">
        <v>196</v>
      </c>
      <c r="HW248" s="295" t="s">
        <v>196</v>
      </c>
      <c r="HX248" s="295" t="s">
        <v>196</v>
      </c>
      <c r="HY248" s="295" t="s">
        <v>196</v>
      </c>
      <c r="HZ248" s="295" t="s">
        <v>196</v>
      </c>
      <c r="IA248" s="295"/>
      <c r="IB248" s="258"/>
      <c r="IE248" s="303">
        <f t="shared" si="12"/>
        <v>227</v>
      </c>
      <c r="IF248" s="303">
        <f t="shared" si="13"/>
        <v>227</v>
      </c>
      <c r="IG248" s="303">
        <f t="shared" si="14"/>
        <v>0</v>
      </c>
      <c r="IH248" s="303">
        <f t="shared" si="15"/>
        <v>0</v>
      </c>
    </row>
    <row r="249" spans="1:242" x14ac:dyDescent="0.2">
      <c r="A249" s="292">
        <v>567</v>
      </c>
      <c r="B249" s="292" t="s">
        <v>2914</v>
      </c>
      <c r="C249" s="292"/>
      <c r="D249" s="292"/>
      <c r="E249" s="293">
        <v>39814</v>
      </c>
      <c r="F249" s="295" t="s">
        <v>196</v>
      </c>
      <c r="G249" s="295" t="s">
        <v>196</v>
      </c>
      <c r="H249" s="295" t="s">
        <v>196</v>
      </c>
      <c r="I249" s="295" t="s">
        <v>196</v>
      </c>
      <c r="J249" s="295" t="s">
        <v>196</v>
      </c>
      <c r="K249" s="295" t="s">
        <v>196</v>
      </c>
      <c r="L249" s="295" t="s">
        <v>196</v>
      </c>
      <c r="M249" s="295" t="s">
        <v>196</v>
      </c>
      <c r="N249" s="295" t="s">
        <v>196</v>
      </c>
      <c r="O249" s="295" t="s">
        <v>196</v>
      </c>
      <c r="P249" s="295" t="s">
        <v>196</v>
      </c>
      <c r="Q249" s="295" t="s">
        <v>196</v>
      </c>
      <c r="R249" s="295" t="s">
        <v>196</v>
      </c>
      <c r="S249" s="295" t="s">
        <v>196</v>
      </c>
      <c r="T249" s="295" t="s">
        <v>196</v>
      </c>
      <c r="U249" s="295" t="s">
        <v>196</v>
      </c>
      <c r="V249" s="295" t="s">
        <v>196</v>
      </c>
      <c r="W249" s="295" t="s">
        <v>196</v>
      </c>
      <c r="X249" s="295" t="s">
        <v>196</v>
      </c>
      <c r="Y249" s="295" t="s">
        <v>196</v>
      </c>
      <c r="Z249" s="295" t="s">
        <v>196</v>
      </c>
      <c r="AA249" s="295" t="s">
        <v>196</v>
      </c>
      <c r="AB249" s="295" t="s">
        <v>196</v>
      </c>
      <c r="AC249" s="295" t="s">
        <v>196</v>
      </c>
      <c r="AD249" s="295" t="s">
        <v>196</v>
      </c>
      <c r="AE249" s="295" t="s">
        <v>196</v>
      </c>
      <c r="AF249" s="295" t="s">
        <v>196</v>
      </c>
      <c r="AG249" s="295" t="s">
        <v>196</v>
      </c>
      <c r="AH249" s="295" t="s">
        <v>196</v>
      </c>
      <c r="AI249" s="295" t="s">
        <v>196</v>
      </c>
      <c r="AJ249" s="295" t="s">
        <v>196</v>
      </c>
      <c r="AK249" s="295" t="s">
        <v>196</v>
      </c>
      <c r="AL249" s="295" t="s">
        <v>196</v>
      </c>
      <c r="AM249" s="295" t="s">
        <v>196</v>
      </c>
      <c r="AN249" s="295" t="s">
        <v>196</v>
      </c>
      <c r="AO249" s="295" t="s">
        <v>196</v>
      </c>
      <c r="AP249" s="295" t="s">
        <v>196</v>
      </c>
      <c r="AQ249" s="295" t="s">
        <v>196</v>
      </c>
      <c r="AR249" s="295" t="s">
        <v>196</v>
      </c>
      <c r="AS249" s="295" t="s">
        <v>196</v>
      </c>
      <c r="AT249" s="295" t="s">
        <v>196</v>
      </c>
      <c r="AU249" s="295" t="s">
        <v>196</v>
      </c>
      <c r="AV249" s="295" t="s">
        <v>196</v>
      </c>
      <c r="AW249" s="295" t="s">
        <v>196</v>
      </c>
      <c r="AX249" s="295" t="s">
        <v>196</v>
      </c>
      <c r="AY249" s="295" t="s">
        <v>196</v>
      </c>
      <c r="AZ249" s="295" t="s">
        <v>196</v>
      </c>
      <c r="BA249" s="295" t="s">
        <v>196</v>
      </c>
      <c r="BB249" s="295" t="s">
        <v>196</v>
      </c>
      <c r="BC249" s="295" t="s">
        <v>196</v>
      </c>
      <c r="BD249" s="295" t="s">
        <v>196</v>
      </c>
      <c r="BE249" s="295" t="s">
        <v>196</v>
      </c>
      <c r="BF249" s="295" t="s">
        <v>196</v>
      </c>
      <c r="BG249" s="295" t="s">
        <v>196</v>
      </c>
      <c r="BH249" s="295" t="s">
        <v>196</v>
      </c>
      <c r="BI249" s="295" t="s">
        <v>196</v>
      </c>
      <c r="BJ249" s="295" t="s">
        <v>196</v>
      </c>
      <c r="BK249" s="295" t="s">
        <v>196</v>
      </c>
      <c r="BL249" s="295" t="s">
        <v>196</v>
      </c>
      <c r="BM249" s="295" t="s">
        <v>196</v>
      </c>
      <c r="BN249" s="295" t="s">
        <v>196</v>
      </c>
      <c r="BO249" s="295" t="s">
        <v>196</v>
      </c>
      <c r="BP249" s="295" t="s">
        <v>196</v>
      </c>
      <c r="BQ249" s="295" t="s">
        <v>196</v>
      </c>
      <c r="BR249" s="295" t="s">
        <v>196</v>
      </c>
      <c r="BS249" s="295" t="s">
        <v>196</v>
      </c>
      <c r="BT249" s="295" t="s">
        <v>196</v>
      </c>
      <c r="BU249" s="295" t="s">
        <v>196</v>
      </c>
      <c r="BV249" s="295" t="s">
        <v>196</v>
      </c>
      <c r="BW249" s="295" t="s">
        <v>196</v>
      </c>
      <c r="BX249" s="295" t="s">
        <v>196</v>
      </c>
      <c r="BY249" s="295" t="s">
        <v>196</v>
      </c>
      <c r="BZ249" s="295" t="s">
        <v>196</v>
      </c>
      <c r="CA249" s="295" t="s">
        <v>196</v>
      </c>
      <c r="CB249" s="295" t="s">
        <v>196</v>
      </c>
      <c r="CC249" s="295" t="s">
        <v>196</v>
      </c>
      <c r="CD249" s="295" t="s">
        <v>196</v>
      </c>
      <c r="CE249" s="295" t="s">
        <v>196</v>
      </c>
      <c r="CF249" s="295" t="s">
        <v>196</v>
      </c>
      <c r="CG249" s="295" t="s">
        <v>196</v>
      </c>
      <c r="CH249" s="295" t="s">
        <v>196</v>
      </c>
      <c r="CI249" s="295" t="s">
        <v>196</v>
      </c>
      <c r="CJ249" s="295" t="s">
        <v>196</v>
      </c>
      <c r="CK249" s="295" t="s">
        <v>196</v>
      </c>
      <c r="CL249" s="295" t="s">
        <v>196</v>
      </c>
      <c r="CM249" s="295" t="s">
        <v>196</v>
      </c>
      <c r="CN249" s="295" t="s">
        <v>196</v>
      </c>
      <c r="CO249" s="295" t="s">
        <v>196</v>
      </c>
      <c r="CP249" s="295" t="s">
        <v>196</v>
      </c>
      <c r="CQ249" s="295" t="s">
        <v>196</v>
      </c>
      <c r="CR249" s="295" t="s">
        <v>196</v>
      </c>
      <c r="CS249" s="295" t="s">
        <v>196</v>
      </c>
      <c r="CT249" s="295" t="s">
        <v>196</v>
      </c>
      <c r="CU249" s="295" t="s">
        <v>196</v>
      </c>
      <c r="CV249" s="295" t="s">
        <v>196</v>
      </c>
      <c r="CW249" s="295" t="s">
        <v>196</v>
      </c>
      <c r="CX249" s="295" t="s">
        <v>196</v>
      </c>
      <c r="CY249" s="295" t="s">
        <v>196</v>
      </c>
      <c r="CZ249" s="295" t="s">
        <v>196</v>
      </c>
      <c r="DA249" s="295" t="s">
        <v>196</v>
      </c>
      <c r="DB249" s="295" t="s">
        <v>196</v>
      </c>
      <c r="DC249" s="295" t="s">
        <v>196</v>
      </c>
      <c r="DD249" s="295" t="s">
        <v>196</v>
      </c>
      <c r="DE249" s="295" t="s">
        <v>196</v>
      </c>
      <c r="DF249" s="295" t="s">
        <v>196</v>
      </c>
      <c r="DG249" s="295" t="s">
        <v>196</v>
      </c>
      <c r="DH249" s="295" t="s">
        <v>196</v>
      </c>
      <c r="DI249" s="295" t="s">
        <v>196</v>
      </c>
      <c r="DJ249" s="295" t="s">
        <v>196</v>
      </c>
      <c r="DK249" s="295" t="s">
        <v>196</v>
      </c>
      <c r="DL249" s="295" t="s">
        <v>196</v>
      </c>
      <c r="DM249" s="295" t="s">
        <v>196</v>
      </c>
      <c r="DN249" s="295" t="s">
        <v>196</v>
      </c>
      <c r="DO249" s="295" t="s">
        <v>196</v>
      </c>
      <c r="DP249" s="295" t="s">
        <v>196</v>
      </c>
      <c r="DQ249" s="295" t="s">
        <v>196</v>
      </c>
      <c r="DR249" s="295" t="s">
        <v>196</v>
      </c>
      <c r="DS249" s="295" t="s">
        <v>196</v>
      </c>
      <c r="DT249" s="295" t="s">
        <v>196</v>
      </c>
      <c r="DU249" s="295" t="s">
        <v>196</v>
      </c>
      <c r="DV249" s="295" t="s">
        <v>196</v>
      </c>
      <c r="DW249" s="295" t="s">
        <v>196</v>
      </c>
      <c r="DX249" s="295" t="s">
        <v>196</v>
      </c>
      <c r="DY249" s="295" t="s">
        <v>196</v>
      </c>
      <c r="DZ249" s="295" t="s">
        <v>196</v>
      </c>
      <c r="EA249" s="295" t="s">
        <v>196</v>
      </c>
      <c r="EB249" s="295" t="s">
        <v>196</v>
      </c>
      <c r="EC249" s="295" t="s">
        <v>196</v>
      </c>
      <c r="ED249" s="295" t="s">
        <v>196</v>
      </c>
      <c r="EE249" s="295" t="s">
        <v>196</v>
      </c>
      <c r="EF249" s="295" t="s">
        <v>196</v>
      </c>
      <c r="EG249" s="295" t="s">
        <v>196</v>
      </c>
      <c r="EH249" s="295" t="s">
        <v>196</v>
      </c>
      <c r="EI249" s="295" t="s">
        <v>196</v>
      </c>
      <c r="EJ249" s="295" t="s">
        <v>196</v>
      </c>
      <c r="EK249" s="295" t="s">
        <v>196</v>
      </c>
      <c r="EL249" s="295" t="s">
        <v>196</v>
      </c>
      <c r="EM249" s="295" t="s">
        <v>196</v>
      </c>
      <c r="EN249" s="295" t="s">
        <v>196</v>
      </c>
      <c r="EO249" s="295" t="s">
        <v>196</v>
      </c>
      <c r="EP249" s="295" t="s">
        <v>196</v>
      </c>
      <c r="EQ249" s="295" t="s">
        <v>196</v>
      </c>
      <c r="ER249" s="295" t="s">
        <v>196</v>
      </c>
      <c r="ES249" s="295" t="s">
        <v>196</v>
      </c>
      <c r="ET249" s="295" t="s">
        <v>196</v>
      </c>
      <c r="EU249" s="295" t="s">
        <v>196</v>
      </c>
      <c r="EV249" s="295" t="s">
        <v>196</v>
      </c>
      <c r="EW249" s="295" t="s">
        <v>196</v>
      </c>
      <c r="EX249" s="295" t="s">
        <v>196</v>
      </c>
      <c r="EY249" s="295" t="s">
        <v>196</v>
      </c>
      <c r="EZ249" s="295" t="s">
        <v>196</v>
      </c>
      <c r="FA249" s="295" t="s">
        <v>196</v>
      </c>
      <c r="FB249" s="295" t="s">
        <v>196</v>
      </c>
      <c r="FC249" s="295" t="s">
        <v>196</v>
      </c>
      <c r="FD249" s="295" t="s">
        <v>196</v>
      </c>
      <c r="FE249" s="295" t="s">
        <v>196</v>
      </c>
      <c r="FF249" s="295" t="s">
        <v>196</v>
      </c>
      <c r="FG249" s="295" t="s">
        <v>196</v>
      </c>
      <c r="FH249" s="295" t="s">
        <v>196</v>
      </c>
      <c r="FI249" s="295" t="s">
        <v>196</v>
      </c>
      <c r="FJ249" s="295" t="s">
        <v>196</v>
      </c>
      <c r="FK249" s="295" t="s">
        <v>196</v>
      </c>
      <c r="FL249" s="295" t="s">
        <v>196</v>
      </c>
      <c r="FM249" s="295" t="s">
        <v>196</v>
      </c>
      <c r="FN249" s="295" t="s">
        <v>196</v>
      </c>
      <c r="FO249" s="295" t="s">
        <v>196</v>
      </c>
      <c r="FP249" s="295" t="s">
        <v>196</v>
      </c>
      <c r="FQ249" s="295" t="s">
        <v>196</v>
      </c>
      <c r="FR249" s="295" t="s">
        <v>196</v>
      </c>
      <c r="FS249" s="295" t="s">
        <v>196</v>
      </c>
      <c r="FT249" s="295" t="s">
        <v>196</v>
      </c>
      <c r="FU249" s="295" t="s">
        <v>196</v>
      </c>
      <c r="FV249" s="295" t="s">
        <v>196</v>
      </c>
      <c r="FW249" s="295" t="s">
        <v>196</v>
      </c>
      <c r="FX249" s="295" t="s">
        <v>196</v>
      </c>
      <c r="FY249" s="295" t="s">
        <v>196</v>
      </c>
      <c r="FZ249" s="295" t="s">
        <v>196</v>
      </c>
      <c r="GA249" s="295" t="s">
        <v>196</v>
      </c>
      <c r="GB249" s="295" t="s">
        <v>196</v>
      </c>
      <c r="GC249" s="295" t="s">
        <v>196</v>
      </c>
      <c r="GD249" s="295" t="s">
        <v>196</v>
      </c>
      <c r="GE249" s="295" t="s">
        <v>196</v>
      </c>
      <c r="GF249" s="295" t="s">
        <v>196</v>
      </c>
      <c r="GG249" s="295" t="s">
        <v>196</v>
      </c>
      <c r="GH249" s="295" t="s">
        <v>196</v>
      </c>
      <c r="GI249" s="295" t="s">
        <v>196</v>
      </c>
      <c r="GJ249" s="295" t="s">
        <v>196</v>
      </c>
      <c r="GK249" s="295" t="s">
        <v>196</v>
      </c>
      <c r="GL249" s="295" t="s">
        <v>196</v>
      </c>
      <c r="GM249" s="295" t="s">
        <v>196</v>
      </c>
      <c r="GN249" s="295"/>
      <c r="GO249" s="295"/>
      <c r="GP249" s="295" t="s">
        <v>196</v>
      </c>
      <c r="GQ249" s="295" t="s">
        <v>196</v>
      </c>
      <c r="GR249" s="295" t="s">
        <v>196</v>
      </c>
      <c r="GS249" s="295" t="s">
        <v>196</v>
      </c>
      <c r="GT249" s="295" t="s">
        <v>196</v>
      </c>
      <c r="GU249" s="295" t="s">
        <v>196</v>
      </c>
      <c r="GV249" s="295" t="s">
        <v>196</v>
      </c>
      <c r="GW249" s="295" t="s">
        <v>196</v>
      </c>
      <c r="GX249" s="295" t="s">
        <v>196</v>
      </c>
      <c r="GY249" s="295" t="s">
        <v>196</v>
      </c>
      <c r="GZ249" s="295" t="s">
        <v>196</v>
      </c>
      <c r="HA249" s="295" t="s">
        <v>196</v>
      </c>
      <c r="HB249" s="295" t="s">
        <v>196</v>
      </c>
      <c r="HC249" s="295" t="s">
        <v>196</v>
      </c>
      <c r="HD249" s="295" t="s">
        <v>196</v>
      </c>
      <c r="HE249" s="295" t="s">
        <v>196</v>
      </c>
      <c r="HF249" s="295" t="s">
        <v>196</v>
      </c>
      <c r="HG249" s="295" t="s">
        <v>196</v>
      </c>
      <c r="HH249" s="295" t="s">
        <v>196</v>
      </c>
      <c r="HI249" s="295" t="s">
        <v>196</v>
      </c>
      <c r="HJ249" s="295" t="s">
        <v>196</v>
      </c>
      <c r="HK249" s="295" t="s">
        <v>196</v>
      </c>
      <c r="HL249" s="295" t="s">
        <v>196</v>
      </c>
      <c r="HM249" s="295" t="s">
        <v>196</v>
      </c>
      <c r="HN249" s="295" t="s">
        <v>196</v>
      </c>
      <c r="HO249" s="295" t="s">
        <v>196</v>
      </c>
      <c r="HP249" s="295" t="s">
        <v>196</v>
      </c>
      <c r="HQ249" s="295" t="s">
        <v>196</v>
      </c>
      <c r="HR249" s="295" t="s">
        <v>196</v>
      </c>
      <c r="HS249" s="295" t="s">
        <v>196</v>
      </c>
      <c r="HT249" s="295" t="s">
        <v>196</v>
      </c>
      <c r="HU249" s="295" t="s">
        <v>196</v>
      </c>
      <c r="HV249" s="295" t="s">
        <v>196</v>
      </c>
      <c r="HW249" s="295" t="s">
        <v>196</v>
      </c>
      <c r="HX249" s="295" t="s">
        <v>196</v>
      </c>
      <c r="HY249" s="295" t="s">
        <v>196</v>
      </c>
      <c r="HZ249" s="295" t="s">
        <v>196</v>
      </c>
      <c r="IA249" s="295"/>
      <c r="IB249" s="258"/>
      <c r="IE249" s="303">
        <f t="shared" si="12"/>
        <v>227</v>
      </c>
      <c r="IF249" s="303">
        <f t="shared" si="13"/>
        <v>227</v>
      </c>
      <c r="IG249" s="303">
        <f t="shared" si="14"/>
        <v>0</v>
      </c>
      <c r="IH249" s="303">
        <f t="shared" si="15"/>
        <v>0</v>
      </c>
    </row>
    <row r="250" spans="1:242" x14ac:dyDescent="0.2">
      <c r="A250" s="292">
        <v>568</v>
      </c>
      <c r="B250" s="292" t="s">
        <v>2915</v>
      </c>
      <c r="C250" s="292"/>
      <c r="D250" s="292"/>
      <c r="E250" s="293">
        <v>39814</v>
      </c>
      <c r="F250" s="295" t="s">
        <v>196</v>
      </c>
      <c r="G250" s="295" t="s">
        <v>196</v>
      </c>
      <c r="H250" s="295" t="s">
        <v>196</v>
      </c>
      <c r="I250" s="295" t="s">
        <v>196</v>
      </c>
      <c r="J250" s="295" t="s">
        <v>196</v>
      </c>
      <c r="K250" s="295" t="s">
        <v>196</v>
      </c>
      <c r="L250" s="295" t="s">
        <v>196</v>
      </c>
      <c r="M250" s="295" t="s">
        <v>196</v>
      </c>
      <c r="N250" s="295" t="s">
        <v>196</v>
      </c>
      <c r="O250" s="295" t="s">
        <v>196</v>
      </c>
      <c r="P250" s="295" t="s">
        <v>196</v>
      </c>
      <c r="Q250" s="295" t="s">
        <v>196</v>
      </c>
      <c r="R250" s="295" t="s">
        <v>196</v>
      </c>
      <c r="S250" s="295" t="s">
        <v>196</v>
      </c>
      <c r="T250" s="295" t="s">
        <v>196</v>
      </c>
      <c r="U250" s="295" t="s">
        <v>196</v>
      </c>
      <c r="V250" s="295" t="s">
        <v>196</v>
      </c>
      <c r="W250" s="295" t="s">
        <v>196</v>
      </c>
      <c r="X250" s="295" t="s">
        <v>196</v>
      </c>
      <c r="Y250" s="295" t="s">
        <v>196</v>
      </c>
      <c r="Z250" s="295" t="s">
        <v>196</v>
      </c>
      <c r="AA250" s="295" t="s">
        <v>196</v>
      </c>
      <c r="AB250" s="295" t="s">
        <v>196</v>
      </c>
      <c r="AC250" s="295" t="s">
        <v>196</v>
      </c>
      <c r="AD250" s="295" t="s">
        <v>196</v>
      </c>
      <c r="AE250" s="295" t="s">
        <v>196</v>
      </c>
      <c r="AF250" s="295" t="s">
        <v>196</v>
      </c>
      <c r="AG250" s="295" t="s">
        <v>196</v>
      </c>
      <c r="AH250" s="295" t="s">
        <v>196</v>
      </c>
      <c r="AI250" s="295" t="s">
        <v>196</v>
      </c>
      <c r="AJ250" s="295" t="s">
        <v>196</v>
      </c>
      <c r="AK250" s="295" t="s">
        <v>196</v>
      </c>
      <c r="AL250" s="295" t="s">
        <v>196</v>
      </c>
      <c r="AM250" s="295" t="s">
        <v>196</v>
      </c>
      <c r="AN250" s="295" t="s">
        <v>196</v>
      </c>
      <c r="AO250" s="295" t="s">
        <v>196</v>
      </c>
      <c r="AP250" s="295" t="s">
        <v>196</v>
      </c>
      <c r="AQ250" s="295" t="s">
        <v>196</v>
      </c>
      <c r="AR250" s="295" t="s">
        <v>196</v>
      </c>
      <c r="AS250" s="295" t="s">
        <v>196</v>
      </c>
      <c r="AT250" s="295" t="s">
        <v>196</v>
      </c>
      <c r="AU250" s="295" t="s">
        <v>196</v>
      </c>
      <c r="AV250" s="295" t="s">
        <v>196</v>
      </c>
      <c r="AW250" s="295" t="s">
        <v>196</v>
      </c>
      <c r="AX250" s="295" t="s">
        <v>196</v>
      </c>
      <c r="AY250" s="295" t="s">
        <v>196</v>
      </c>
      <c r="AZ250" s="295" t="s">
        <v>196</v>
      </c>
      <c r="BA250" s="295" t="s">
        <v>196</v>
      </c>
      <c r="BB250" s="295" t="s">
        <v>196</v>
      </c>
      <c r="BC250" s="295" t="s">
        <v>196</v>
      </c>
      <c r="BD250" s="295" t="s">
        <v>196</v>
      </c>
      <c r="BE250" s="295" t="s">
        <v>196</v>
      </c>
      <c r="BF250" s="295" t="s">
        <v>196</v>
      </c>
      <c r="BG250" s="295" t="s">
        <v>196</v>
      </c>
      <c r="BH250" s="295" t="s">
        <v>196</v>
      </c>
      <c r="BI250" s="295" t="s">
        <v>196</v>
      </c>
      <c r="BJ250" s="295" t="s">
        <v>196</v>
      </c>
      <c r="BK250" s="295" t="s">
        <v>196</v>
      </c>
      <c r="BL250" s="295" t="s">
        <v>196</v>
      </c>
      <c r="BM250" s="295" t="s">
        <v>196</v>
      </c>
      <c r="BN250" s="295" t="s">
        <v>196</v>
      </c>
      <c r="BO250" s="295" t="s">
        <v>196</v>
      </c>
      <c r="BP250" s="295" t="s">
        <v>196</v>
      </c>
      <c r="BQ250" s="295" t="s">
        <v>196</v>
      </c>
      <c r="BR250" s="295" t="s">
        <v>196</v>
      </c>
      <c r="BS250" s="295" t="s">
        <v>196</v>
      </c>
      <c r="BT250" s="295" t="s">
        <v>196</v>
      </c>
      <c r="BU250" s="295" t="s">
        <v>196</v>
      </c>
      <c r="BV250" s="295" t="s">
        <v>196</v>
      </c>
      <c r="BW250" s="295" t="s">
        <v>196</v>
      </c>
      <c r="BX250" s="295" t="s">
        <v>196</v>
      </c>
      <c r="BY250" s="295" t="s">
        <v>196</v>
      </c>
      <c r="BZ250" s="295" t="s">
        <v>196</v>
      </c>
      <c r="CA250" s="295" t="s">
        <v>196</v>
      </c>
      <c r="CB250" s="295" t="s">
        <v>196</v>
      </c>
      <c r="CC250" s="295" t="s">
        <v>196</v>
      </c>
      <c r="CD250" s="295" t="s">
        <v>196</v>
      </c>
      <c r="CE250" s="295" t="s">
        <v>196</v>
      </c>
      <c r="CF250" s="295" t="s">
        <v>196</v>
      </c>
      <c r="CG250" s="295" t="s">
        <v>196</v>
      </c>
      <c r="CH250" s="295" t="s">
        <v>196</v>
      </c>
      <c r="CI250" s="295" t="s">
        <v>196</v>
      </c>
      <c r="CJ250" s="295" t="s">
        <v>196</v>
      </c>
      <c r="CK250" s="295" t="s">
        <v>196</v>
      </c>
      <c r="CL250" s="295" t="s">
        <v>196</v>
      </c>
      <c r="CM250" s="295" t="s">
        <v>196</v>
      </c>
      <c r="CN250" s="295" t="s">
        <v>196</v>
      </c>
      <c r="CO250" s="295" t="s">
        <v>196</v>
      </c>
      <c r="CP250" s="295" t="s">
        <v>196</v>
      </c>
      <c r="CQ250" s="295" t="s">
        <v>196</v>
      </c>
      <c r="CR250" s="295" t="s">
        <v>196</v>
      </c>
      <c r="CS250" s="295" t="s">
        <v>196</v>
      </c>
      <c r="CT250" s="295" t="s">
        <v>196</v>
      </c>
      <c r="CU250" s="295" t="s">
        <v>196</v>
      </c>
      <c r="CV250" s="295" t="s">
        <v>196</v>
      </c>
      <c r="CW250" s="295" t="s">
        <v>196</v>
      </c>
      <c r="CX250" s="295" t="s">
        <v>196</v>
      </c>
      <c r="CY250" s="295" t="s">
        <v>196</v>
      </c>
      <c r="CZ250" s="295" t="s">
        <v>196</v>
      </c>
      <c r="DA250" s="295" t="s">
        <v>196</v>
      </c>
      <c r="DB250" s="295" t="s">
        <v>196</v>
      </c>
      <c r="DC250" s="295" t="s">
        <v>196</v>
      </c>
      <c r="DD250" s="295" t="s">
        <v>196</v>
      </c>
      <c r="DE250" s="295" t="s">
        <v>196</v>
      </c>
      <c r="DF250" s="295" t="s">
        <v>196</v>
      </c>
      <c r="DG250" s="295" t="s">
        <v>196</v>
      </c>
      <c r="DH250" s="295" t="s">
        <v>196</v>
      </c>
      <c r="DI250" s="295" t="s">
        <v>196</v>
      </c>
      <c r="DJ250" s="295" t="s">
        <v>196</v>
      </c>
      <c r="DK250" s="295" t="s">
        <v>196</v>
      </c>
      <c r="DL250" s="295" t="s">
        <v>196</v>
      </c>
      <c r="DM250" s="295" t="s">
        <v>196</v>
      </c>
      <c r="DN250" s="295" t="s">
        <v>196</v>
      </c>
      <c r="DO250" s="295" t="s">
        <v>196</v>
      </c>
      <c r="DP250" s="295" t="s">
        <v>196</v>
      </c>
      <c r="DQ250" s="295" t="s">
        <v>196</v>
      </c>
      <c r="DR250" s="295" t="s">
        <v>196</v>
      </c>
      <c r="DS250" s="295" t="s">
        <v>196</v>
      </c>
      <c r="DT250" s="295" t="s">
        <v>196</v>
      </c>
      <c r="DU250" s="295" t="s">
        <v>196</v>
      </c>
      <c r="DV250" s="295" t="s">
        <v>196</v>
      </c>
      <c r="DW250" s="295" t="s">
        <v>196</v>
      </c>
      <c r="DX250" s="295" t="s">
        <v>196</v>
      </c>
      <c r="DY250" s="295" t="s">
        <v>196</v>
      </c>
      <c r="DZ250" s="295" t="s">
        <v>196</v>
      </c>
      <c r="EA250" s="295" t="s">
        <v>196</v>
      </c>
      <c r="EB250" s="295" t="s">
        <v>196</v>
      </c>
      <c r="EC250" s="295" t="s">
        <v>196</v>
      </c>
      <c r="ED250" s="295" t="s">
        <v>196</v>
      </c>
      <c r="EE250" s="295" t="s">
        <v>196</v>
      </c>
      <c r="EF250" s="295" t="s">
        <v>196</v>
      </c>
      <c r="EG250" s="295" t="s">
        <v>196</v>
      </c>
      <c r="EH250" s="295" t="s">
        <v>196</v>
      </c>
      <c r="EI250" s="295" t="s">
        <v>196</v>
      </c>
      <c r="EJ250" s="295" t="s">
        <v>196</v>
      </c>
      <c r="EK250" s="295" t="s">
        <v>196</v>
      </c>
      <c r="EL250" s="295" t="s">
        <v>196</v>
      </c>
      <c r="EM250" s="295" t="s">
        <v>196</v>
      </c>
      <c r="EN250" s="295" t="s">
        <v>196</v>
      </c>
      <c r="EO250" s="295" t="s">
        <v>196</v>
      </c>
      <c r="EP250" s="295" t="s">
        <v>196</v>
      </c>
      <c r="EQ250" s="295" t="s">
        <v>196</v>
      </c>
      <c r="ER250" s="295" t="s">
        <v>196</v>
      </c>
      <c r="ES250" s="295" t="s">
        <v>196</v>
      </c>
      <c r="ET250" s="295" t="s">
        <v>196</v>
      </c>
      <c r="EU250" s="295" t="s">
        <v>196</v>
      </c>
      <c r="EV250" s="295" t="s">
        <v>196</v>
      </c>
      <c r="EW250" s="295" t="s">
        <v>196</v>
      </c>
      <c r="EX250" s="295" t="s">
        <v>196</v>
      </c>
      <c r="EY250" s="295" t="s">
        <v>196</v>
      </c>
      <c r="EZ250" s="295" t="s">
        <v>196</v>
      </c>
      <c r="FA250" s="295" t="s">
        <v>196</v>
      </c>
      <c r="FB250" s="295" t="s">
        <v>196</v>
      </c>
      <c r="FC250" s="295" t="s">
        <v>196</v>
      </c>
      <c r="FD250" s="295" t="s">
        <v>196</v>
      </c>
      <c r="FE250" s="295" t="s">
        <v>196</v>
      </c>
      <c r="FF250" s="295" t="s">
        <v>196</v>
      </c>
      <c r="FG250" s="295" t="s">
        <v>196</v>
      </c>
      <c r="FH250" s="295" t="s">
        <v>196</v>
      </c>
      <c r="FI250" s="295" t="s">
        <v>196</v>
      </c>
      <c r="FJ250" s="295" t="s">
        <v>196</v>
      </c>
      <c r="FK250" s="295" t="s">
        <v>196</v>
      </c>
      <c r="FL250" s="295" t="s">
        <v>196</v>
      </c>
      <c r="FM250" s="295" t="s">
        <v>196</v>
      </c>
      <c r="FN250" s="295" t="s">
        <v>196</v>
      </c>
      <c r="FO250" s="295" t="s">
        <v>196</v>
      </c>
      <c r="FP250" s="295" t="s">
        <v>196</v>
      </c>
      <c r="FQ250" s="295" t="s">
        <v>196</v>
      </c>
      <c r="FR250" s="295" t="s">
        <v>196</v>
      </c>
      <c r="FS250" s="295" t="s">
        <v>196</v>
      </c>
      <c r="FT250" s="295" t="s">
        <v>196</v>
      </c>
      <c r="FU250" s="295" t="s">
        <v>196</v>
      </c>
      <c r="FV250" s="295" t="s">
        <v>196</v>
      </c>
      <c r="FW250" s="295" t="s">
        <v>196</v>
      </c>
      <c r="FX250" s="295" t="s">
        <v>196</v>
      </c>
      <c r="FY250" s="295" t="s">
        <v>196</v>
      </c>
      <c r="FZ250" s="295" t="s">
        <v>196</v>
      </c>
      <c r="GA250" s="295" t="s">
        <v>196</v>
      </c>
      <c r="GB250" s="295" t="s">
        <v>196</v>
      </c>
      <c r="GC250" s="295" t="s">
        <v>196</v>
      </c>
      <c r="GD250" s="295" t="s">
        <v>196</v>
      </c>
      <c r="GE250" s="295" t="s">
        <v>196</v>
      </c>
      <c r="GF250" s="295" t="s">
        <v>196</v>
      </c>
      <c r="GG250" s="295" t="s">
        <v>196</v>
      </c>
      <c r="GH250" s="295" t="s">
        <v>196</v>
      </c>
      <c r="GI250" s="295" t="s">
        <v>196</v>
      </c>
      <c r="GJ250" s="295" t="s">
        <v>196</v>
      </c>
      <c r="GK250" s="295" t="s">
        <v>196</v>
      </c>
      <c r="GL250" s="295" t="s">
        <v>196</v>
      </c>
      <c r="GM250" s="295" t="s">
        <v>196</v>
      </c>
      <c r="GN250" s="295"/>
      <c r="GO250" s="295"/>
      <c r="GP250" s="295" t="s">
        <v>196</v>
      </c>
      <c r="GQ250" s="295" t="s">
        <v>196</v>
      </c>
      <c r="GR250" s="295" t="s">
        <v>196</v>
      </c>
      <c r="GS250" s="295" t="s">
        <v>196</v>
      </c>
      <c r="GT250" s="295" t="s">
        <v>196</v>
      </c>
      <c r="GU250" s="295" t="s">
        <v>196</v>
      </c>
      <c r="GV250" s="295" t="s">
        <v>196</v>
      </c>
      <c r="GW250" s="295" t="s">
        <v>196</v>
      </c>
      <c r="GX250" s="295" t="s">
        <v>196</v>
      </c>
      <c r="GY250" s="295" t="s">
        <v>196</v>
      </c>
      <c r="GZ250" s="295" t="s">
        <v>196</v>
      </c>
      <c r="HA250" s="295" t="s">
        <v>196</v>
      </c>
      <c r="HB250" s="295" t="s">
        <v>196</v>
      </c>
      <c r="HC250" s="295" t="s">
        <v>196</v>
      </c>
      <c r="HD250" s="295" t="s">
        <v>196</v>
      </c>
      <c r="HE250" s="295" t="s">
        <v>196</v>
      </c>
      <c r="HF250" s="295" t="s">
        <v>196</v>
      </c>
      <c r="HG250" s="295" t="s">
        <v>196</v>
      </c>
      <c r="HH250" s="295" t="s">
        <v>196</v>
      </c>
      <c r="HI250" s="295" t="s">
        <v>196</v>
      </c>
      <c r="HJ250" s="295" t="s">
        <v>196</v>
      </c>
      <c r="HK250" s="295" t="s">
        <v>196</v>
      </c>
      <c r="HL250" s="295" t="s">
        <v>196</v>
      </c>
      <c r="HM250" s="295" t="s">
        <v>196</v>
      </c>
      <c r="HN250" s="295" t="s">
        <v>196</v>
      </c>
      <c r="HO250" s="295" t="s">
        <v>196</v>
      </c>
      <c r="HP250" s="295" t="s">
        <v>196</v>
      </c>
      <c r="HQ250" s="295" t="s">
        <v>196</v>
      </c>
      <c r="HR250" s="295" t="s">
        <v>196</v>
      </c>
      <c r="HS250" s="295" t="s">
        <v>196</v>
      </c>
      <c r="HT250" s="295" t="s">
        <v>196</v>
      </c>
      <c r="HU250" s="295" t="s">
        <v>196</v>
      </c>
      <c r="HV250" s="295" t="s">
        <v>196</v>
      </c>
      <c r="HW250" s="295" t="s">
        <v>196</v>
      </c>
      <c r="HX250" s="295" t="s">
        <v>196</v>
      </c>
      <c r="HY250" s="295" t="s">
        <v>196</v>
      </c>
      <c r="HZ250" s="295" t="s">
        <v>196</v>
      </c>
      <c r="IA250" s="295"/>
      <c r="IB250" s="258"/>
      <c r="IE250" s="303">
        <f t="shared" si="12"/>
        <v>227</v>
      </c>
      <c r="IF250" s="303">
        <f t="shared" si="13"/>
        <v>227</v>
      </c>
      <c r="IG250" s="303">
        <f t="shared" si="14"/>
        <v>0</v>
      </c>
      <c r="IH250" s="303">
        <f t="shared" si="15"/>
        <v>0</v>
      </c>
    </row>
    <row r="251" spans="1:242" x14ac:dyDescent="0.2">
      <c r="A251" s="143">
        <v>569</v>
      </c>
      <c r="B251" s="143" t="s">
        <v>2916</v>
      </c>
      <c r="C251" s="143"/>
      <c r="D251" s="143"/>
      <c r="E251" s="244"/>
      <c r="F251" s="259" t="s">
        <v>196</v>
      </c>
      <c r="G251" s="260" t="s">
        <v>196</v>
      </c>
      <c r="H251" s="259" t="s">
        <v>196</v>
      </c>
      <c r="I251" s="260" t="s">
        <v>196</v>
      </c>
      <c r="J251" s="259" t="s">
        <v>196</v>
      </c>
      <c r="K251" s="260" t="s">
        <v>196</v>
      </c>
      <c r="L251" s="259" t="s">
        <v>196</v>
      </c>
      <c r="M251" s="260" t="s">
        <v>196</v>
      </c>
      <c r="N251" s="257"/>
      <c r="O251" s="258"/>
      <c r="P251" s="257"/>
      <c r="Q251" s="258"/>
      <c r="R251" s="257"/>
      <c r="S251" s="258"/>
      <c r="T251" s="257"/>
      <c r="U251" s="258"/>
      <c r="V251" s="257"/>
      <c r="W251" s="258"/>
      <c r="X251" s="257"/>
      <c r="Y251" s="258"/>
      <c r="Z251" s="257"/>
      <c r="AA251" s="258"/>
      <c r="AB251" s="257"/>
      <c r="AC251" s="258"/>
      <c r="AD251" s="257"/>
      <c r="AE251" s="258"/>
      <c r="AF251" s="257"/>
      <c r="AG251" s="258"/>
      <c r="AH251" s="257"/>
      <c r="AI251" s="258"/>
      <c r="AJ251" s="257"/>
      <c r="AK251" s="258"/>
      <c r="AL251" s="257"/>
      <c r="AM251" s="258"/>
      <c r="AN251" s="257"/>
      <c r="AO251" s="258"/>
      <c r="AP251" s="257"/>
      <c r="AQ251" s="258"/>
      <c r="AR251" s="257"/>
      <c r="AS251" s="258"/>
      <c r="AT251" s="257"/>
      <c r="AU251" s="258"/>
      <c r="AV251" s="257"/>
      <c r="AW251" s="258"/>
      <c r="AX251" s="257"/>
      <c r="AY251" s="258"/>
      <c r="AZ251" s="257"/>
      <c r="BA251" s="258"/>
      <c r="BB251" s="257"/>
      <c r="BC251" s="258"/>
      <c r="BD251" s="257"/>
      <c r="BE251" s="258"/>
      <c r="BF251" s="257"/>
      <c r="BG251" s="258"/>
      <c r="BH251" s="257"/>
      <c r="BI251" s="258"/>
      <c r="BJ251" s="257"/>
      <c r="BK251" s="258"/>
      <c r="BL251" s="257"/>
      <c r="BM251" s="258"/>
      <c r="BN251" s="257"/>
      <c r="BO251" s="258"/>
      <c r="BP251" s="257"/>
      <c r="BQ251" s="258"/>
      <c r="BR251" s="257"/>
      <c r="BS251" s="258"/>
      <c r="BT251" s="257"/>
      <c r="BU251" s="258"/>
      <c r="BV251" s="257"/>
      <c r="BW251" s="258"/>
      <c r="BX251" s="257"/>
      <c r="BY251" s="258"/>
      <c r="BZ251" s="257"/>
      <c r="CA251" s="258"/>
      <c r="CB251" s="257"/>
      <c r="CC251" s="258"/>
      <c r="CD251" s="257"/>
      <c r="CE251" s="258"/>
      <c r="CF251" s="257"/>
      <c r="CG251" s="258"/>
      <c r="CH251" s="257"/>
      <c r="CI251" s="258"/>
      <c r="CJ251" s="257"/>
      <c r="CK251" s="258"/>
      <c r="CL251" s="257"/>
      <c r="CM251" s="258"/>
      <c r="CN251" s="257"/>
      <c r="CO251" s="258"/>
      <c r="CP251" s="257"/>
      <c r="CQ251" s="258"/>
      <c r="CR251" s="257"/>
      <c r="CS251" s="258"/>
      <c r="CT251" s="257"/>
      <c r="CU251" s="258"/>
      <c r="CV251" s="257"/>
      <c r="CW251" s="258"/>
      <c r="CX251" s="257"/>
      <c r="CY251" s="258"/>
      <c r="CZ251" s="257"/>
      <c r="DA251" s="258"/>
      <c r="DB251" s="257"/>
      <c r="DC251" s="258"/>
      <c r="DD251" s="257"/>
      <c r="DE251" s="258"/>
      <c r="DF251" s="257"/>
      <c r="DG251" s="258"/>
      <c r="DH251" s="257"/>
      <c r="DI251" s="258"/>
      <c r="DJ251" s="257"/>
      <c r="DK251" s="258"/>
      <c r="DL251" s="257"/>
      <c r="DM251" s="258"/>
      <c r="DN251" s="257"/>
      <c r="DO251" s="258"/>
      <c r="DP251" s="257"/>
      <c r="DQ251" s="258"/>
      <c r="DR251" s="257"/>
      <c r="DS251" s="258"/>
      <c r="DT251" s="257"/>
      <c r="DU251" s="258"/>
      <c r="DV251" s="257"/>
      <c r="DW251" s="258"/>
      <c r="DX251" s="257"/>
      <c r="DY251" s="258"/>
      <c r="DZ251" s="257"/>
      <c r="EA251" s="258"/>
      <c r="EB251" s="257"/>
      <c r="EC251" s="258"/>
      <c r="ED251" s="258" t="s">
        <v>196</v>
      </c>
      <c r="EE251" s="257"/>
      <c r="EF251" s="258"/>
      <c r="EG251" s="257"/>
      <c r="EH251" s="258"/>
      <c r="EI251" s="257"/>
      <c r="EJ251" s="258"/>
      <c r="EK251" s="257"/>
      <c r="EL251" s="258" t="s">
        <v>195</v>
      </c>
      <c r="EM251" s="257"/>
      <c r="EN251" s="258"/>
      <c r="EO251" s="257" t="s">
        <v>195</v>
      </c>
      <c r="EP251" s="257" t="s">
        <v>195</v>
      </c>
      <c r="EQ251" s="257" t="s">
        <v>195</v>
      </c>
      <c r="ER251" s="257" t="s">
        <v>195</v>
      </c>
      <c r="ES251" s="257"/>
      <c r="ET251" s="258" t="s">
        <v>195</v>
      </c>
      <c r="EU251" s="257"/>
      <c r="EV251" s="258"/>
      <c r="EW251" s="257"/>
      <c r="EX251" s="258"/>
      <c r="EY251" s="257"/>
      <c r="EZ251" s="258"/>
      <c r="FA251" s="257"/>
      <c r="FB251" s="258"/>
      <c r="FC251" s="257"/>
      <c r="FD251" s="258"/>
      <c r="FE251" s="257"/>
      <c r="FF251" s="258"/>
      <c r="FG251" s="257"/>
      <c r="FH251" s="258"/>
      <c r="FI251" s="257"/>
      <c r="FJ251" s="258"/>
      <c r="FK251" s="257"/>
      <c r="FL251" s="258"/>
      <c r="FM251" s="257"/>
      <c r="FN251" s="258"/>
      <c r="FO251" s="257"/>
      <c r="FP251" s="258"/>
      <c r="FQ251" s="257"/>
      <c r="FR251" s="258"/>
      <c r="FS251" s="257"/>
      <c r="FT251" s="258"/>
      <c r="FU251" s="257"/>
      <c r="FV251" s="258"/>
      <c r="FW251" s="257"/>
      <c r="FX251" s="258"/>
      <c r="FY251" s="257"/>
      <c r="FZ251" s="258"/>
      <c r="GA251" s="257"/>
      <c r="GB251" s="258"/>
      <c r="GC251" s="257"/>
      <c r="GD251" s="258"/>
      <c r="GE251" s="257"/>
      <c r="GF251" s="258"/>
      <c r="GG251" s="257"/>
      <c r="GH251" s="258"/>
      <c r="GI251" s="257"/>
      <c r="GJ251" s="258"/>
      <c r="GK251" s="257"/>
      <c r="GL251" s="258"/>
      <c r="GM251" s="257"/>
      <c r="GN251" s="257"/>
      <c r="GO251" s="257"/>
      <c r="GP251" s="258"/>
      <c r="GQ251" s="257"/>
      <c r="GR251" s="258"/>
      <c r="GS251" s="257"/>
      <c r="GT251" s="258"/>
      <c r="GU251" s="257"/>
      <c r="GV251" s="258"/>
      <c r="GW251" s="257"/>
      <c r="GX251" s="258"/>
      <c r="GY251" s="257"/>
      <c r="GZ251" s="258"/>
      <c r="HA251" s="257"/>
      <c r="HB251" s="258"/>
      <c r="HC251" s="257"/>
      <c r="HD251" s="258"/>
      <c r="HE251" s="257"/>
      <c r="HF251" s="258"/>
      <c r="HG251" s="257"/>
      <c r="HH251" s="258"/>
      <c r="HI251" s="257"/>
      <c r="HJ251" s="258"/>
      <c r="HK251" s="257"/>
      <c r="HL251" s="258"/>
      <c r="HM251" s="257"/>
      <c r="HN251" s="258"/>
      <c r="HO251" s="257"/>
      <c r="HP251" s="258"/>
      <c r="HQ251" s="257"/>
      <c r="HR251" s="258"/>
      <c r="HS251" s="257"/>
      <c r="HT251" s="258"/>
      <c r="HU251" s="257"/>
      <c r="HV251" s="258"/>
      <c r="HW251" s="257"/>
      <c r="HX251" s="258"/>
      <c r="HY251" s="257"/>
      <c r="HZ251" s="258" t="s">
        <v>195</v>
      </c>
      <c r="IA251" s="257"/>
      <c r="IB251" s="258"/>
      <c r="IE251" s="303">
        <f t="shared" si="12"/>
        <v>16</v>
      </c>
      <c r="IF251" s="303">
        <f t="shared" si="13"/>
        <v>9</v>
      </c>
      <c r="IG251" s="303">
        <f t="shared" si="14"/>
        <v>7</v>
      </c>
      <c r="IH251" s="303">
        <f t="shared" si="15"/>
        <v>0</v>
      </c>
    </row>
    <row r="252" spans="1:242" x14ac:dyDescent="0.2">
      <c r="A252" s="143">
        <v>570</v>
      </c>
      <c r="B252" s="143" t="s">
        <v>2917</v>
      </c>
      <c r="C252" s="143"/>
      <c r="D252" s="143"/>
      <c r="E252" s="244"/>
      <c r="F252" s="259" t="s">
        <v>196</v>
      </c>
      <c r="G252" s="260" t="s">
        <v>196</v>
      </c>
      <c r="H252" s="259" t="s">
        <v>196</v>
      </c>
      <c r="I252" s="260" t="s">
        <v>196</v>
      </c>
      <c r="J252" s="259" t="s">
        <v>196</v>
      </c>
      <c r="K252" s="260" t="s">
        <v>196</v>
      </c>
      <c r="L252" s="259" t="s">
        <v>196</v>
      </c>
      <c r="M252" s="260" t="s">
        <v>196</v>
      </c>
      <c r="N252" s="257"/>
      <c r="O252" s="258"/>
      <c r="P252" s="257"/>
      <c r="Q252" s="258"/>
      <c r="R252" s="257"/>
      <c r="S252" s="258"/>
      <c r="T252" s="257"/>
      <c r="U252" s="258"/>
      <c r="V252" s="257"/>
      <c r="W252" s="258"/>
      <c r="X252" s="257"/>
      <c r="Y252" s="258"/>
      <c r="Z252" s="257"/>
      <c r="AA252" s="258"/>
      <c r="AB252" s="257"/>
      <c r="AC252" s="258"/>
      <c r="AD252" s="257"/>
      <c r="AE252" s="258"/>
      <c r="AF252" s="257"/>
      <c r="AG252" s="258"/>
      <c r="AH252" s="257"/>
      <c r="AI252" s="258"/>
      <c r="AJ252" s="257"/>
      <c r="AK252" s="258"/>
      <c r="AL252" s="257"/>
      <c r="AM252" s="258"/>
      <c r="AN252" s="257"/>
      <c r="AO252" s="258"/>
      <c r="AP252" s="257"/>
      <c r="AQ252" s="258"/>
      <c r="AR252" s="257"/>
      <c r="AS252" s="258"/>
      <c r="AT252" s="257"/>
      <c r="AU252" s="258"/>
      <c r="AV252" s="257"/>
      <c r="AW252" s="258"/>
      <c r="AX252" s="257"/>
      <c r="AY252" s="258"/>
      <c r="AZ252" s="257"/>
      <c r="BA252" s="258"/>
      <c r="BB252" s="257"/>
      <c r="BC252" s="258"/>
      <c r="BD252" s="257"/>
      <c r="BE252" s="258"/>
      <c r="BF252" s="257"/>
      <c r="BG252" s="258"/>
      <c r="BH252" s="257"/>
      <c r="BI252" s="258"/>
      <c r="BJ252" s="257"/>
      <c r="BK252" s="258"/>
      <c r="BL252" s="257"/>
      <c r="BM252" s="258"/>
      <c r="BN252" s="257"/>
      <c r="BO252" s="258"/>
      <c r="BP252" s="257"/>
      <c r="BQ252" s="258"/>
      <c r="BR252" s="257"/>
      <c r="BS252" s="258"/>
      <c r="BT252" s="257"/>
      <c r="BU252" s="258"/>
      <c r="BV252" s="257"/>
      <c r="BW252" s="258"/>
      <c r="BX252" s="257"/>
      <c r="BY252" s="258"/>
      <c r="BZ252" s="257"/>
      <c r="CA252" s="258"/>
      <c r="CB252" s="257"/>
      <c r="CC252" s="258"/>
      <c r="CD252" s="257"/>
      <c r="CE252" s="258"/>
      <c r="CF252" s="257"/>
      <c r="CG252" s="258"/>
      <c r="CH252" s="257"/>
      <c r="CI252" s="258"/>
      <c r="CJ252" s="257"/>
      <c r="CK252" s="258"/>
      <c r="CL252" s="257"/>
      <c r="CM252" s="258"/>
      <c r="CN252" s="257"/>
      <c r="CO252" s="258"/>
      <c r="CP252" s="257"/>
      <c r="CQ252" s="258"/>
      <c r="CR252" s="257"/>
      <c r="CS252" s="258"/>
      <c r="CT252" s="257"/>
      <c r="CU252" s="258"/>
      <c r="CV252" s="257"/>
      <c r="CW252" s="258"/>
      <c r="CX252" s="257"/>
      <c r="CY252" s="258"/>
      <c r="CZ252" s="257"/>
      <c r="DA252" s="258"/>
      <c r="DB252" s="257"/>
      <c r="DC252" s="258"/>
      <c r="DD252" s="257"/>
      <c r="DE252" s="258"/>
      <c r="DF252" s="257"/>
      <c r="DG252" s="258"/>
      <c r="DH252" s="257"/>
      <c r="DI252" s="258"/>
      <c r="DJ252" s="257"/>
      <c r="DK252" s="258"/>
      <c r="DL252" s="257"/>
      <c r="DM252" s="258"/>
      <c r="DN252" s="257"/>
      <c r="DO252" s="258"/>
      <c r="DP252" s="257"/>
      <c r="DQ252" s="258"/>
      <c r="DR252" s="257"/>
      <c r="DS252" s="258"/>
      <c r="DT252" s="257"/>
      <c r="DU252" s="258"/>
      <c r="DV252" s="257"/>
      <c r="DW252" s="258"/>
      <c r="DX252" s="257"/>
      <c r="DY252" s="258"/>
      <c r="DZ252" s="257"/>
      <c r="EA252" s="258"/>
      <c r="EB252" s="257"/>
      <c r="EC252" s="258"/>
      <c r="ED252" s="258" t="s">
        <v>196</v>
      </c>
      <c r="EE252" s="257"/>
      <c r="EF252" s="258"/>
      <c r="EG252" s="257"/>
      <c r="EH252" s="258"/>
      <c r="EI252" s="257"/>
      <c r="EJ252" s="258"/>
      <c r="EK252" s="257"/>
      <c r="EL252" s="258" t="s">
        <v>195</v>
      </c>
      <c r="EM252" s="257"/>
      <c r="EN252" s="258"/>
      <c r="EO252" s="257" t="s">
        <v>195</v>
      </c>
      <c r="EP252" s="257" t="s">
        <v>195</v>
      </c>
      <c r="EQ252" s="257" t="s">
        <v>195</v>
      </c>
      <c r="ER252" s="257" t="s">
        <v>195</v>
      </c>
      <c r="ES252" s="257"/>
      <c r="ET252" s="258" t="s">
        <v>195</v>
      </c>
      <c r="EU252" s="257"/>
      <c r="EV252" s="258"/>
      <c r="EW252" s="257"/>
      <c r="EX252" s="258"/>
      <c r="EY252" s="257"/>
      <c r="EZ252" s="258"/>
      <c r="FA252" s="257"/>
      <c r="FB252" s="258"/>
      <c r="FC252" s="257"/>
      <c r="FD252" s="258"/>
      <c r="FE252" s="257"/>
      <c r="FF252" s="258"/>
      <c r="FG252" s="257"/>
      <c r="FH252" s="258"/>
      <c r="FI252" s="257"/>
      <c r="FJ252" s="258"/>
      <c r="FK252" s="257"/>
      <c r="FL252" s="258"/>
      <c r="FM252" s="257"/>
      <c r="FN252" s="258"/>
      <c r="FO252" s="257"/>
      <c r="FP252" s="258"/>
      <c r="FQ252" s="257"/>
      <c r="FR252" s="258"/>
      <c r="FS252" s="257"/>
      <c r="FT252" s="258"/>
      <c r="FU252" s="257"/>
      <c r="FV252" s="258"/>
      <c r="FW252" s="257"/>
      <c r="FX252" s="258"/>
      <c r="FY252" s="257"/>
      <c r="FZ252" s="258"/>
      <c r="GA252" s="257"/>
      <c r="GB252" s="258"/>
      <c r="GC252" s="257"/>
      <c r="GD252" s="258"/>
      <c r="GE252" s="257"/>
      <c r="GF252" s="258"/>
      <c r="GG252" s="257"/>
      <c r="GH252" s="258"/>
      <c r="GI252" s="257"/>
      <c r="GJ252" s="258"/>
      <c r="GK252" s="257"/>
      <c r="GL252" s="258"/>
      <c r="GM252" s="257"/>
      <c r="GN252" s="257"/>
      <c r="GO252" s="257"/>
      <c r="GP252" s="258"/>
      <c r="GQ252" s="257"/>
      <c r="GR252" s="258"/>
      <c r="GS252" s="257"/>
      <c r="GT252" s="258"/>
      <c r="GU252" s="257"/>
      <c r="GV252" s="258"/>
      <c r="GW252" s="257"/>
      <c r="GX252" s="258"/>
      <c r="GY252" s="257"/>
      <c r="GZ252" s="258"/>
      <c r="HA252" s="257"/>
      <c r="HB252" s="258"/>
      <c r="HC252" s="257"/>
      <c r="HD252" s="258"/>
      <c r="HE252" s="257"/>
      <c r="HF252" s="258"/>
      <c r="HG252" s="257"/>
      <c r="HH252" s="258"/>
      <c r="HI252" s="257"/>
      <c r="HJ252" s="258"/>
      <c r="HK252" s="257"/>
      <c r="HL252" s="258"/>
      <c r="HM252" s="257"/>
      <c r="HN252" s="258"/>
      <c r="HO252" s="257"/>
      <c r="HP252" s="258"/>
      <c r="HQ252" s="257"/>
      <c r="HR252" s="258"/>
      <c r="HS252" s="257"/>
      <c r="HT252" s="258"/>
      <c r="HU252" s="257"/>
      <c r="HV252" s="258"/>
      <c r="HW252" s="257"/>
      <c r="HX252" s="258"/>
      <c r="HY252" s="257"/>
      <c r="HZ252" s="258" t="s">
        <v>195</v>
      </c>
      <c r="IA252" s="257"/>
      <c r="IB252" s="258"/>
      <c r="IE252" s="303">
        <f t="shared" si="12"/>
        <v>16</v>
      </c>
      <c r="IF252" s="303">
        <f t="shared" si="13"/>
        <v>9</v>
      </c>
      <c r="IG252" s="303">
        <f t="shared" si="14"/>
        <v>7</v>
      </c>
      <c r="IH252" s="303">
        <f t="shared" si="15"/>
        <v>0</v>
      </c>
    </row>
    <row r="253" spans="1:242" x14ac:dyDescent="0.2">
      <c r="A253" s="143">
        <v>571</v>
      </c>
      <c r="B253" s="143" t="s">
        <v>2918</v>
      </c>
      <c r="C253" s="143"/>
      <c r="D253" s="143"/>
      <c r="E253" s="244"/>
      <c r="F253" s="259" t="s">
        <v>196</v>
      </c>
      <c r="G253" s="260" t="s">
        <v>196</v>
      </c>
      <c r="H253" s="259" t="s">
        <v>196</v>
      </c>
      <c r="I253" s="260" t="s">
        <v>196</v>
      </c>
      <c r="J253" s="259" t="s">
        <v>196</v>
      </c>
      <c r="K253" s="260" t="s">
        <v>196</v>
      </c>
      <c r="L253" s="259" t="s">
        <v>196</v>
      </c>
      <c r="M253" s="260" t="s">
        <v>196</v>
      </c>
      <c r="N253" s="257"/>
      <c r="O253" s="258"/>
      <c r="P253" s="257"/>
      <c r="Q253" s="258"/>
      <c r="R253" s="257"/>
      <c r="S253" s="258"/>
      <c r="T253" s="257"/>
      <c r="U253" s="258"/>
      <c r="V253" s="257"/>
      <c r="W253" s="258"/>
      <c r="X253" s="257"/>
      <c r="Y253" s="258"/>
      <c r="Z253" s="257"/>
      <c r="AA253" s="258"/>
      <c r="AB253" s="257"/>
      <c r="AC253" s="258"/>
      <c r="AD253" s="257"/>
      <c r="AE253" s="258"/>
      <c r="AF253" s="257"/>
      <c r="AG253" s="258"/>
      <c r="AH253" s="257"/>
      <c r="AI253" s="258"/>
      <c r="AJ253" s="257"/>
      <c r="AK253" s="258"/>
      <c r="AL253" s="257"/>
      <c r="AM253" s="258"/>
      <c r="AN253" s="257"/>
      <c r="AO253" s="258"/>
      <c r="AP253" s="257"/>
      <c r="AQ253" s="258"/>
      <c r="AR253" s="257"/>
      <c r="AS253" s="258"/>
      <c r="AT253" s="257"/>
      <c r="AU253" s="258"/>
      <c r="AV253" s="257"/>
      <c r="AW253" s="258"/>
      <c r="AX253" s="257"/>
      <c r="AY253" s="258"/>
      <c r="AZ253" s="257"/>
      <c r="BA253" s="258"/>
      <c r="BB253" s="257"/>
      <c r="BC253" s="258"/>
      <c r="BD253" s="257"/>
      <c r="BE253" s="258"/>
      <c r="BF253" s="257"/>
      <c r="BG253" s="258"/>
      <c r="BH253" s="257"/>
      <c r="BI253" s="258"/>
      <c r="BJ253" s="257"/>
      <c r="BK253" s="258"/>
      <c r="BL253" s="257"/>
      <c r="BM253" s="258"/>
      <c r="BN253" s="257"/>
      <c r="BO253" s="258"/>
      <c r="BP253" s="257"/>
      <c r="BQ253" s="258"/>
      <c r="BR253" s="257"/>
      <c r="BS253" s="258"/>
      <c r="BT253" s="257"/>
      <c r="BU253" s="258"/>
      <c r="BV253" s="257"/>
      <c r="BW253" s="258"/>
      <c r="BX253" s="257"/>
      <c r="BY253" s="258"/>
      <c r="BZ253" s="257"/>
      <c r="CA253" s="258"/>
      <c r="CB253" s="257"/>
      <c r="CC253" s="258"/>
      <c r="CD253" s="257"/>
      <c r="CE253" s="258"/>
      <c r="CF253" s="257"/>
      <c r="CG253" s="258"/>
      <c r="CH253" s="257"/>
      <c r="CI253" s="258"/>
      <c r="CJ253" s="257"/>
      <c r="CK253" s="258"/>
      <c r="CL253" s="257"/>
      <c r="CM253" s="258"/>
      <c r="CN253" s="257"/>
      <c r="CO253" s="258"/>
      <c r="CP253" s="257"/>
      <c r="CQ253" s="258"/>
      <c r="CR253" s="257"/>
      <c r="CS253" s="258"/>
      <c r="CT253" s="257"/>
      <c r="CU253" s="258"/>
      <c r="CV253" s="257"/>
      <c r="CW253" s="258"/>
      <c r="CX253" s="257"/>
      <c r="CY253" s="258"/>
      <c r="CZ253" s="257"/>
      <c r="DA253" s="258"/>
      <c r="DB253" s="257"/>
      <c r="DC253" s="258"/>
      <c r="DD253" s="257"/>
      <c r="DE253" s="258"/>
      <c r="DF253" s="257"/>
      <c r="DG253" s="258"/>
      <c r="DH253" s="257"/>
      <c r="DI253" s="258"/>
      <c r="DJ253" s="257"/>
      <c r="DK253" s="258"/>
      <c r="DL253" s="257"/>
      <c r="DM253" s="258"/>
      <c r="DN253" s="257"/>
      <c r="DO253" s="258"/>
      <c r="DP253" s="257"/>
      <c r="DQ253" s="258"/>
      <c r="DR253" s="257"/>
      <c r="DS253" s="258"/>
      <c r="DT253" s="257"/>
      <c r="DU253" s="258"/>
      <c r="DV253" s="257"/>
      <c r="DW253" s="258"/>
      <c r="DX253" s="257"/>
      <c r="DY253" s="258"/>
      <c r="DZ253" s="257"/>
      <c r="EA253" s="258"/>
      <c r="EB253" s="257"/>
      <c r="EC253" s="258"/>
      <c r="ED253" s="258" t="s">
        <v>196</v>
      </c>
      <c r="EE253" s="257"/>
      <c r="EF253" s="258"/>
      <c r="EG253" s="257"/>
      <c r="EH253" s="258"/>
      <c r="EI253" s="257"/>
      <c r="EJ253" s="258"/>
      <c r="EK253" s="257"/>
      <c r="EL253" s="258" t="s">
        <v>195</v>
      </c>
      <c r="EM253" s="257"/>
      <c r="EN253" s="258"/>
      <c r="EO253" s="257" t="s">
        <v>195</v>
      </c>
      <c r="EP253" s="257" t="s">
        <v>195</v>
      </c>
      <c r="EQ253" s="257" t="s">
        <v>195</v>
      </c>
      <c r="ER253" s="257" t="s">
        <v>195</v>
      </c>
      <c r="ES253" s="257"/>
      <c r="ET253" s="258" t="s">
        <v>195</v>
      </c>
      <c r="EU253" s="257"/>
      <c r="EV253" s="258"/>
      <c r="EW253" s="257"/>
      <c r="EX253" s="258"/>
      <c r="EY253" s="257"/>
      <c r="EZ253" s="258"/>
      <c r="FA253" s="257"/>
      <c r="FB253" s="258"/>
      <c r="FC253" s="257"/>
      <c r="FD253" s="258"/>
      <c r="FE253" s="257"/>
      <c r="FF253" s="258"/>
      <c r="FG253" s="257"/>
      <c r="FH253" s="258"/>
      <c r="FI253" s="257"/>
      <c r="FJ253" s="258"/>
      <c r="FK253" s="257"/>
      <c r="FL253" s="258"/>
      <c r="FM253" s="257"/>
      <c r="FN253" s="258"/>
      <c r="FO253" s="257"/>
      <c r="FP253" s="258"/>
      <c r="FQ253" s="257"/>
      <c r="FR253" s="258"/>
      <c r="FS253" s="257"/>
      <c r="FT253" s="258"/>
      <c r="FU253" s="257"/>
      <c r="FV253" s="258"/>
      <c r="FW253" s="257"/>
      <c r="FX253" s="258"/>
      <c r="FY253" s="257"/>
      <c r="FZ253" s="258"/>
      <c r="GA253" s="257"/>
      <c r="GB253" s="258"/>
      <c r="GC253" s="257"/>
      <c r="GD253" s="258"/>
      <c r="GE253" s="257"/>
      <c r="GF253" s="258"/>
      <c r="GG253" s="257"/>
      <c r="GH253" s="258"/>
      <c r="GI253" s="257"/>
      <c r="GJ253" s="258"/>
      <c r="GK253" s="257"/>
      <c r="GL253" s="258"/>
      <c r="GM253" s="257"/>
      <c r="GN253" s="257"/>
      <c r="GO253" s="257"/>
      <c r="GP253" s="258"/>
      <c r="GQ253" s="257"/>
      <c r="GR253" s="258"/>
      <c r="GS253" s="257"/>
      <c r="GT253" s="258"/>
      <c r="GU253" s="257"/>
      <c r="GV253" s="258"/>
      <c r="GW253" s="257"/>
      <c r="GX253" s="258"/>
      <c r="GY253" s="257"/>
      <c r="GZ253" s="258"/>
      <c r="HA253" s="257"/>
      <c r="HB253" s="258"/>
      <c r="HC253" s="257"/>
      <c r="HD253" s="258"/>
      <c r="HE253" s="257"/>
      <c r="HF253" s="258"/>
      <c r="HG253" s="257"/>
      <c r="HH253" s="258"/>
      <c r="HI253" s="257"/>
      <c r="HJ253" s="258"/>
      <c r="HK253" s="257"/>
      <c r="HL253" s="258"/>
      <c r="HM253" s="257"/>
      <c r="HN253" s="258"/>
      <c r="HO253" s="257"/>
      <c r="HP253" s="258"/>
      <c r="HQ253" s="257"/>
      <c r="HR253" s="258"/>
      <c r="HS253" s="257"/>
      <c r="HT253" s="258"/>
      <c r="HU253" s="257"/>
      <c r="HV253" s="258"/>
      <c r="HW253" s="257"/>
      <c r="HX253" s="258"/>
      <c r="HY253" s="257"/>
      <c r="HZ253" s="258" t="s">
        <v>195</v>
      </c>
      <c r="IA253" s="257"/>
      <c r="IB253" s="258"/>
      <c r="IE253" s="303">
        <f t="shared" si="12"/>
        <v>16</v>
      </c>
      <c r="IF253" s="303">
        <f t="shared" si="13"/>
        <v>9</v>
      </c>
      <c r="IG253" s="303">
        <f t="shared" si="14"/>
        <v>7</v>
      </c>
      <c r="IH253" s="303">
        <f t="shared" si="15"/>
        <v>0</v>
      </c>
    </row>
    <row r="254" spans="1:242" x14ac:dyDescent="0.2">
      <c r="A254" s="143">
        <v>572</v>
      </c>
      <c r="B254" s="143" t="s">
        <v>2919</v>
      </c>
      <c r="C254" s="143"/>
      <c r="D254" s="143"/>
      <c r="E254" s="244"/>
      <c r="F254" s="259" t="s">
        <v>196</v>
      </c>
      <c r="G254" s="260" t="s">
        <v>196</v>
      </c>
      <c r="H254" s="259" t="s">
        <v>196</v>
      </c>
      <c r="I254" s="260" t="s">
        <v>196</v>
      </c>
      <c r="J254" s="259" t="s">
        <v>196</v>
      </c>
      <c r="K254" s="260" t="s">
        <v>196</v>
      </c>
      <c r="L254" s="259" t="s">
        <v>196</v>
      </c>
      <c r="M254" s="260" t="s">
        <v>196</v>
      </c>
      <c r="N254" s="257"/>
      <c r="O254" s="258"/>
      <c r="P254" s="257"/>
      <c r="Q254" s="258"/>
      <c r="R254" s="257"/>
      <c r="S254" s="258"/>
      <c r="T254" s="257"/>
      <c r="U254" s="258"/>
      <c r="V254" s="257"/>
      <c r="W254" s="258"/>
      <c r="X254" s="257"/>
      <c r="Y254" s="258"/>
      <c r="Z254" s="257"/>
      <c r="AA254" s="258"/>
      <c r="AB254" s="257"/>
      <c r="AC254" s="258"/>
      <c r="AD254" s="257"/>
      <c r="AE254" s="258"/>
      <c r="AF254" s="257"/>
      <c r="AG254" s="258"/>
      <c r="AH254" s="257"/>
      <c r="AI254" s="258"/>
      <c r="AJ254" s="257"/>
      <c r="AK254" s="258"/>
      <c r="AL254" s="257"/>
      <c r="AM254" s="258"/>
      <c r="AN254" s="257"/>
      <c r="AO254" s="258"/>
      <c r="AP254" s="257"/>
      <c r="AQ254" s="258"/>
      <c r="AR254" s="257"/>
      <c r="AS254" s="258"/>
      <c r="AT254" s="257"/>
      <c r="AU254" s="258"/>
      <c r="AV254" s="257"/>
      <c r="AW254" s="258"/>
      <c r="AX254" s="257"/>
      <c r="AY254" s="258"/>
      <c r="AZ254" s="257"/>
      <c r="BA254" s="258"/>
      <c r="BB254" s="257"/>
      <c r="BC254" s="258"/>
      <c r="BD254" s="257"/>
      <c r="BE254" s="258"/>
      <c r="BF254" s="257"/>
      <c r="BG254" s="258"/>
      <c r="BH254" s="257"/>
      <c r="BI254" s="258"/>
      <c r="BJ254" s="257"/>
      <c r="BK254" s="258"/>
      <c r="BL254" s="257"/>
      <c r="BM254" s="258"/>
      <c r="BN254" s="257"/>
      <c r="BO254" s="258"/>
      <c r="BP254" s="257"/>
      <c r="BQ254" s="258"/>
      <c r="BR254" s="257"/>
      <c r="BS254" s="258"/>
      <c r="BT254" s="257"/>
      <c r="BU254" s="258"/>
      <c r="BV254" s="257"/>
      <c r="BW254" s="258"/>
      <c r="BX254" s="257"/>
      <c r="BY254" s="258"/>
      <c r="BZ254" s="257"/>
      <c r="CA254" s="258"/>
      <c r="CB254" s="257"/>
      <c r="CC254" s="258"/>
      <c r="CD254" s="257"/>
      <c r="CE254" s="258"/>
      <c r="CF254" s="257"/>
      <c r="CG254" s="258"/>
      <c r="CH254" s="257"/>
      <c r="CI254" s="258"/>
      <c r="CJ254" s="257"/>
      <c r="CK254" s="258"/>
      <c r="CL254" s="257"/>
      <c r="CM254" s="258"/>
      <c r="CN254" s="257"/>
      <c r="CO254" s="258"/>
      <c r="CP254" s="257"/>
      <c r="CQ254" s="258"/>
      <c r="CR254" s="257"/>
      <c r="CS254" s="258"/>
      <c r="CT254" s="257"/>
      <c r="CU254" s="258"/>
      <c r="CV254" s="257"/>
      <c r="CW254" s="258"/>
      <c r="CX254" s="257"/>
      <c r="CY254" s="258"/>
      <c r="CZ254" s="257"/>
      <c r="DA254" s="258"/>
      <c r="DB254" s="257"/>
      <c r="DC254" s="258"/>
      <c r="DD254" s="257"/>
      <c r="DE254" s="258"/>
      <c r="DF254" s="257"/>
      <c r="DG254" s="258"/>
      <c r="DH254" s="257"/>
      <c r="DI254" s="258"/>
      <c r="DJ254" s="257"/>
      <c r="DK254" s="258"/>
      <c r="DL254" s="257"/>
      <c r="DM254" s="258"/>
      <c r="DN254" s="257"/>
      <c r="DO254" s="258"/>
      <c r="DP254" s="257"/>
      <c r="DQ254" s="258"/>
      <c r="DR254" s="257"/>
      <c r="DS254" s="258"/>
      <c r="DT254" s="257"/>
      <c r="DU254" s="258"/>
      <c r="DV254" s="257"/>
      <c r="DW254" s="258"/>
      <c r="DX254" s="257"/>
      <c r="DY254" s="258"/>
      <c r="DZ254" s="257"/>
      <c r="EA254" s="258"/>
      <c r="EB254" s="257"/>
      <c r="EC254" s="258"/>
      <c r="ED254" s="258" t="s">
        <v>196</v>
      </c>
      <c r="EE254" s="257"/>
      <c r="EF254" s="258"/>
      <c r="EG254" s="257"/>
      <c r="EH254" s="258"/>
      <c r="EI254" s="257"/>
      <c r="EJ254" s="258"/>
      <c r="EK254" s="257"/>
      <c r="EL254" s="258" t="s">
        <v>195</v>
      </c>
      <c r="EM254" s="257"/>
      <c r="EN254" s="258"/>
      <c r="EO254" s="257" t="s">
        <v>195</v>
      </c>
      <c r="EP254" s="257" t="s">
        <v>195</v>
      </c>
      <c r="EQ254" s="257" t="s">
        <v>195</v>
      </c>
      <c r="ER254" s="257" t="s">
        <v>195</v>
      </c>
      <c r="ES254" s="257"/>
      <c r="ET254" s="258" t="s">
        <v>195</v>
      </c>
      <c r="EU254" s="257"/>
      <c r="EV254" s="258"/>
      <c r="EW254" s="257"/>
      <c r="EX254" s="258"/>
      <c r="EY254" s="257"/>
      <c r="EZ254" s="258"/>
      <c r="FA254" s="257"/>
      <c r="FB254" s="258"/>
      <c r="FC254" s="257"/>
      <c r="FD254" s="258"/>
      <c r="FE254" s="257"/>
      <c r="FF254" s="258"/>
      <c r="FG254" s="257"/>
      <c r="FH254" s="258"/>
      <c r="FI254" s="257"/>
      <c r="FJ254" s="258"/>
      <c r="FK254" s="257"/>
      <c r="FL254" s="258"/>
      <c r="FM254" s="257"/>
      <c r="FN254" s="258"/>
      <c r="FO254" s="257"/>
      <c r="FP254" s="258"/>
      <c r="FQ254" s="257"/>
      <c r="FR254" s="258"/>
      <c r="FS254" s="257"/>
      <c r="FT254" s="258"/>
      <c r="FU254" s="257"/>
      <c r="FV254" s="258"/>
      <c r="FW254" s="257"/>
      <c r="FX254" s="258"/>
      <c r="FY254" s="257"/>
      <c r="FZ254" s="258"/>
      <c r="GA254" s="257"/>
      <c r="GB254" s="258"/>
      <c r="GC254" s="257"/>
      <c r="GD254" s="258"/>
      <c r="GE254" s="257"/>
      <c r="GF254" s="258"/>
      <c r="GG254" s="257"/>
      <c r="GH254" s="258"/>
      <c r="GI254" s="257"/>
      <c r="GJ254" s="258"/>
      <c r="GK254" s="257"/>
      <c r="GL254" s="258"/>
      <c r="GM254" s="257"/>
      <c r="GN254" s="257"/>
      <c r="GO254" s="257"/>
      <c r="GP254" s="258"/>
      <c r="GQ254" s="257"/>
      <c r="GR254" s="258"/>
      <c r="GS254" s="257"/>
      <c r="GT254" s="258"/>
      <c r="GU254" s="257"/>
      <c r="GV254" s="258"/>
      <c r="GW254" s="257"/>
      <c r="GX254" s="258"/>
      <c r="GY254" s="257"/>
      <c r="GZ254" s="258"/>
      <c r="HA254" s="257"/>
      <c r="HB254" s="258"/>
      <c r="HC254" s="257"/>
      <c r="HD254" s="258"/>
      <c r="HE254" s="257"/>
      <c r="HF254" s="258"/>
      <c r="HG254" s="257"/>
      <c r="HH254" s="258"/>
      <c r="HI254" s="257"/>
      <c r="HJ254" s="258"/>
      <c r="HK254" s="257"/>
      <c r="HL254" s="258"/>
      <c r="HM254" s="257"/>
      <c r="HN254" s="258"/>
      <c r="HO254" s="257"/>
      <c r="HP254" s="258"/>
      <c r="HQ254" s="257"/>
      <c r="HR254" s="258"/>
      <c r="HS254" s="257"/>
      <c r="HT254" s="258"/>
      <c r="HU254" s="257"/>
      <c r="HV254" s="258"/>
      <c r="HW254" s="257"/>
      <c r="HX254" s="258"/>
      <c r="HY254" s="257"/>
      <c r="HZ254" s="258" t="s">
        <v>195</v>
      </c>
      <c r="IA254" s="257"/>
      <c r="IB254" s="258"/>
      <c r="IE254" s="303">
        <f t="shared" si="12"/>
        <v>16</v>
      </c>
      <c r="IF254" s="303">
        <f t="shared" si="13"/>
        <v>9</v>
      </c>
      <c r="IG254" s="303">
        <f t="shared" si="14"/>
        <v>7</v>
      </c>
      <c r="IH254" s="303">
        <f t="shared" si="15"/>
        <v>0</v>
      </c>
    </row>
    <row r="255" spans="1:242" x14ac:dyDescent="0.2">
      <c r="A255" s="143">
        <v>573</v>
      </c>
      <c r="B255" s="143" t="s">
        <v>2920</v>
      </c>
      <c r="C255" s="143"/>
      <c r="D255" s="143"/>
      <c r="E255" s="244"/>
      <c r="F255" s="259" t="s">
        <v>196</v>
      </c>
      <c r="G255" s="260" t="s">
        <v>196</v>
      </c>
      <c r="H255" s="259" t="s">
        <v>196</v>
      </c>
      <c r="I255" s="260" t="s">
        <v>196</v>
      </c>
      <c r="J255" s="259" t="s">
        <v>196</v>
      </c>
      <c r="K255" s="260" t="s">
        <v>196</v>
      </c>
      <c r="L255" s="259" t="s">
        <v>196</v>
      </c>
      <c r="M255" s="260" t="s">
        <v>196</v>
      </c>
      <c r="N255" s="257"/>
      <c r="O255" s="258"/>
      <c r="P255" s="257"/>
      <c r="Q255" s="258"/>
      <c r="R255" s="257"/>
      <c r="S255" s="258"/>
      <c r="T255" s="257"/>
      <c r="U255" s="258"/>
      <c r="V255" s="257"/>
      <c r="W255" s="258"/>
      <c r="X255" s="257"/>
      <c r="Y255" s="258"/>
      <c r="Z255" s="257"/>
      <c r="AA255" s="258"/>
      <c r="AB255" s="257"/>
      <c r="AC255" s="258"/>
      <c r="AD255" s="257"/>
      <c r="AE255" s="258"/>
      <c r="AF255" s="257"/>
      <c r="AG255" s="258"/>
      <c r="AH255" s="257"/>
      <c r="AI255" s="258"/>
      <c r="AJ255" s="257"/>
      <c r="AK255" s="258"/>
      <c r="AL255" s="257"/>
      <c r="AM255" s="258"/>
      <c r="AN255" s="257"/>
      <c r="AO255" s="258"/>
      <c r="AP255" s="257"/>
      <c r="AQ255" s="258"/>
      <c r="AR255" s="257"/>
      <c r="AS255" s="258"/>
      <c r="AT255" s="257"/>
      <c r="AU255" s="258"/>
      <c r="AV255" s="257"/>
      <c r="AW255" s="258"/>
      <c r="AX255" s="257"/>
      <c r="AY255" s="258"/>
      <c r="AZ255" s="257"/>
      <c r="BA255" s="258"/>
      <c r="BB255" s="257"/>
      <c r="BC255" s="258"/>
      <c r="BD255" s="257"/>
      <c r="BE255" s="258"/>
      <c r="BF255" s="257"/>
      <c r="BG255" s="258"/>
      <c r="BH255" s="257"/>
      <c r="BI255" s="258"/>
      <c r="BJ255" s="257"/>
      <c r="BK255" s="258"/>
      <c r="BL255" s="257"/>
      <c r="BM255" s="258"/>
      <c r="BN255" s="257"/>
      <c r="BO255" s="258"/>
      <c r="BP255" s="257"/>
      <c r="BQ255" s="258"/>
      <c r="BR255" s="257"/>
      <c r="BS255" s="258"/>
      <c r="BT255" s="257"/>
      <c r="BU255" s="258"/>
      <c r="BV255" s="257"/>
      <c r="BW255" s="258"/>
      <c r="BX255" s="257"/>
      <c r="BY255" s="258"/>
      <c r="BZ255" s="257"/>
      <c r="CA255" s="258"/>
      <c r="CB255" s="257"/>
      <c r="CC255" s="258"/>
      <c r="CD255" s="257"/>
      <c r="CE255" s="258"/>
      <c r="CF255" s="257"/>
      <c r="CG255" s="258"/>
      <c r="CH255" s="257"/>
      <c r="CI255" s="258"/>
      <c r="CJ255" s="257"/>
      <c r="CK255" s="258"/>
      <c r="CL255" s="257"/>
      <c r="CM255" s="258"/>
      <c r="CN255" s="257"/>
      <c r="CO255" s="258"/>
      <c r="CP255" s="257"/>
      <c r="CQ255" s="258"/>
      <c r="CR255" s="257"/>
      <c r="CS255" s="258"/>
      <c r="CT255" s="257"/>
      <c r="CU255" s="258"/>
      <c r="CV255" s="257"/>
      <c r="CW255" s="258"/>
      <c r="CX255" s="257"/>
      <c r="CY255" s="258"/>
      <c r="CZ255" s="257"/>
      <c r="DA255" s="258"/>
      <c r="DB255" s="257"/>
      <c r="DC255" s="258"/>
      <c r="DD255" s="257"/>
      <c r="DE255" s="258"/>
      <c r="DF255" s="257"/>
      <c r="DG255" s="258"/>
      <c r="DH255" s="257"/>
      <c r="DI255" s="258"/>
      <c r="DJ255" s="257"/>
      <c r="DK255" s="258"/>
      <c r="DL255" s="257"/>
      <c r="DM255" s="258"/>
      <c r="DN255" s="257"/>
      <c r="DO255" s="258"/>
      <c r="DP255" s="257"/>
      <c r="DQ255" s="258"/>
      <c r="DR255" s="257"/>
      <c r="DS255" s="258"/>
      <c r="DT255" s="257"/>
      <c r="DU255" s="258"/>
      <c r="DV255" s="257"/>
      <c r="DW255" s="258"/>
      <c r="DX255" s="257"/>
      <c r="DY255" s="258"/>
      <c r="DZ255" s="257"/>
      <c r="EA255" s="258"/>
      <c r="EB255" s="257"/>
      <c r="EC255" s="258"/>
      <c r="ED255" s="258" t="s">
        <v>196</v>
      </c>
      <c r="EE255" s="257"/>
      <c r="EF255" s="258"/>
      <c r="EG255" s="257"/>
      <c r="EH255" s="258"/>
      <c r="EI255" s="257"/>
      <c r="EJ255" s="258"/>
      <c r="EK255" s="257"/>
      <c r="EL255" s="258" t="s">
        <v>195</v>
      </c>
      <c r="EM255" s="257"/>
      <c r="EN255" s="258"/>
      <c r="EO255" s="257" t="s">
        <v>195</v>
      </c>
      <c r="EP255" s="257" t="s">
        <v>195</v>
      </c>
      <c r="EQ255" s="257" t="s">
        <v>195</v>
      </c>
      <c r="ER255" s="257" t="s">
        <v>195</v>
      </c>
      <c r="ES255" s="257"/>
      <c r="ET255" s="258" t="s">
        <v>195</v>
      </c>
      <c r="EU255" s="257"/>
      <c r="EV255" s="258"/>
      <c r="EW255" s="257"/>
      <c r="EX255" s="258"/>
      <c r="EY255" s="257"/>
      <c r="EZ255" s="258"/>
      <c r="FA255" s="257"/>
      <c r="FB255" s="258"/>
      <c r="FC255" s="257"/>
      <c r="FD255" s="258"/>
      <c r="FE255" s="257"/>
      <c r="FF255" s="258"/>
      <c r="FG255" s="257"/>
      <c r="FH255" s="258"/>
      <c r="FI255" s="257"/>
      <c r="FJ255" s="258"/>
      <c r="FK255" s="257"/>
      <c r="FL255" s="258"/>
      <c r="FM255" s="257"/>
      <c r="FN255" s="258"/>
      <c r="FO255" s="257"/>
      <c r="FP255" s="258"/>
      <c r="FQ255" s="257"/>
      <c r="FR255" s="258"/>
      <c r="FS255" s="257"/>
      <c r="FT255" s="258"/>
      <c r="FU255" s="257"/>
      <c r="FV255" s="258"/>
      <c r="FW255" s="257"/>
      <c r="FX255" s="258"/>
      <c r="FY255" s="257"/>
      <c r="FZ255" s="258"/>
      <c r="GA255" s="257"/>
      <c r="GB255" s="258"/>
      <c r="GC255" s="257"/>
      <c r="GD255" s="258"/>
      <c r="GE255" s="257"/>
      <c r="GF255" s="258"/>
      <c r="GG255" s="257"/>
      <c r="GH255" s="258"/>
      <c r="GI255" s="257"/>
      <c r="GJ255" s="258"/>
      <c r="GK255" s="257"/>
      <c r="GL255" s="258"/>
      <c r="GM255" s="257"/>
      <c r="GN255" s="257"/>
      <c r="GO255" s="257"/>
      <c r="GP255" s="258"/>
      <c r="GQ255" s="257"/>
      <c r="GR255" s="258"/>
      <c r="GS255" s="257"/>
      <c r="GT255" s="258"/>
      <c r="GU255" s="257"/>
      <c r="GV255" s="258"/>
      <c r="GW255" s="257"/>
      <c r="GX255" s="258"/>
      <c r="GY255" s="257"/>
      <c r="GZ255" s="258"/>
      <c r="HA255" s="257"/>
      <c r="HB255" s="258"/>
      <c r="HC255" s="257"/>
      <c r="HD255" s="258"/>
      <c r="HE255" s="257"/>
      <c r="HF255" s="258"/>
      <c r="HG255" s="257"/>
      <c r="HH255" s="258"/>
      <c r="HI255" s="257"/>
      <c r="HJ255" s="258"/>
      <c r="HK255" s="257"/>
      <c r="HL255" s="258"/>
      <c r="HM255" s="257"/>
      <c r="HN255" s="258"/>
      <c r="HO255" s="257"/>
      <c r="HP255" s="258"/>
      <c r="HQ255" s="257"/>
      <c r="HR255" s="258"/>
      <c r="HS255" s="257"/>
      <c r="HT255" s="258"/>
      <c r="HU255" s="257"/>
      <c r="HV255" s="258"/>
      <c r="HW255" s="257"/>
      <c r="HX255" s="258"/>
      <c r="HY255" s="257"/>
      <c r="HZ255" s="258" t="s">
        <v>195</v>
      </c>
      <c r="IA255" s="257"/>
      <c r="IB255" s="258"/>
      <c r="IE255" s="303">
        <f t="shared" si="12"/>
        <v>16</v>
      </c>
      <c r="IF255" s="303">
        <f t="shared" si="13"/>
        <v>9</v>
      </c>
      <c r="IG255" s="303">
        <f t="shared" si="14"/>
        <v>7</v>
      </c>
      <c r="IH255" s="303">
        <f t="shared" si="15"/>
        <v>0</v>
      </c>
    </row>
    <row r="256" spans="1:242" x14ac:dyDescent="0.2">
      <c r="A256" s="143">
        <v>574</v>
      </c>
      <c r="B256" s="143" t="s">
        <v>2921</v>
      </c>
      <c r="C256" s="143"/>
      <c r="D256" s="143"/>
      <c r="E256" s="244"/>
      <c r="F256" s="259" t="s">
        <v>196</v>
      </c>
      <c r="G256" s="260" t="s">
        <v>196</v>
      </c>
      <c r="H256" s="259" t="s">
        <v>196</v>
      </c>
      <c r="I256" s="260" t="s">
        <v>196</v>
      </c>
      <c r="J256" s="259" t="s">
        <v>196</v>
      </c>
      <c r="K256" s="260" t="s">
        <v>196</v>
      </c>
      <c r="L256" s="259" t="s">
        <v>196</v>
      </c>
      <c r="M256" s="260" t="s">
        <v>196</v>
      </c>
      <c r="N256" s="257"/>
      <c r="O256" s="258"/>
      <c r="P256" s="257"/>
      <c r="Q256" s="258"/>
      <c r="R256" s="257"/>
      <c r="S256" s="258"/>
      <c r="T256" s="257"/>
      <c r="U256" s="258"/>
      <c r="V256" s="257"/>
      <c r="W256" s="258"/>
      <c r="X256" s="257"/>
      <c r="Y256" s="258"/>
      <c r="Z256" s="257"/>
      <c r="AA256" s="258"/>
      <c r="AB256" s="257"/>
      <c r="AC256" s="258"/>
      <c r="AD256" s="257"/>
      <c r="AE256" s="258"/>
      <c r="AF256" s="257"/>
      <c r="AG256" s="258"/>
      <c r="AH256" s="257"/>
      <c r="AI256" s="258"/>
      <c r="AJ256" s="257"/>
      <c r="AK256" s="258"/>
      <c r="AL256" s="257"/>
      <c r="AM256" s="258"/>
      <c r="AN256" s="257"/>
      <c r="AO256" s="258"/>
      <c r="AP256" s="257"/>
      <c r="AQ256" s="258"/>
      <c r="AR256" s="257"/>
      <c r="AS256" s="258"/>
      <c r="AT256" s="257"/>
      <c r="AU256" s="258"/>
      <c r="AV256" s="257"/>
      <c r="AW256" s="258"/>
      <c r="AX256" s="257"/>
      <c r="AY256" s="258"/>
      <c r="AZ256" s="257"/>
      <c r="BA256" s="258"/>
      <c r="BB256" s="257"/>
      <c r="BC256" s="258"/>
      <c r="BD256" s="257"/>
      <c r="BE256" s="258"/>
      <c r="BF256" s="257"/>
      <c r="BG256" s="258"/>
      <c r="BH256" s="257"/>
      <c r="BI256" s="258"/>
      <c r="BJ256" s="257"/>
      <c r="BK256" s="258"/>
      <c r="BL256" s="257"/>
      <c r="BM256" s="258"/>
      <c r="BN256" s="257"/>
      <c r="BO256" s="258"/>
      <c r="BP256" s="257"/>
      <c r="BQ256" s="258"/>
      <c r="BR256" s="257"/>
      <c r="BS256" s="258"/>
      <c r="BT256" s="257"/>
      <c r="BU256" s="258"/>
      <c r="BV256" s="257"/>
      <c r="BW256" s="258"/>
      <c r="BX256" s="257"/>
      <c r="BY256" s="258"/>
      <c r="BZ256" s="257"/>
      <c r="CA256" s="258"/>
      <c r="CB256" s="257"/>
      <c r="CC256" s="258"/>
      <c r="CD256" s="257"/>
      <c r="CE256" s="258"/>
      <c r="CF256" s="257"/>
      <c r="CG256" s="258"/>
      <c r="CH256" s="257"/>
      <c r="CI256" s="258"/>
      <c r="CJ256" s="257"/>
      <c r="CK256" s="258"/>
      <c r="CL256" s="257"/>
      <c r="CM256" s="258"/>
      <c r="CN256" s="257"/>
      <c r="CO256" s="258"/>
      <c r="CP256" s="257"/>
      <c r="CQ256" s="258"/>
      <c r="CR256" s="257"/>
      <c r="CS256" s="258"/>
      <c r="CT256" s="257"/>
      <c r="CU256" s="258"/>
      <c r="CV256" s="257"/>
      <c r="CW256" s="258"/>
      <c r="CX256" s="257"/>
      <c r="CY256" s="258"/>
      <c r="CZ256" s="257"/>
      <c r="DA256" s="258"/>
      <c r="DB256" s="257"/>
      <c r="DC256" s="258"/>
      <c r="DD256" s="257"/>
      <c r="DE256" s="258"/>
      <c r="DF256" s="257"/>
      <c r="DG256" s="258"/>
      <c r="DH256" s="257"/>
      <c r="DI256" s="258"/>
      <c r="DJ256" s="257"/>
      <c r="DK256" s="258"/>
      <c r="DL256" s="257"/>
      <c r="DM256" s="258"/>
      <c r="DN256" s="257"/>
      <c r="DO256" s="258"/>
      <c r="DP256" s="257"/>
      <c r="DQ256" s="258"/>
      <c r="DR256" s="257"/>
      <c r="DS256" s="258"/>
      <c r="DT256" s="257"/>
      <c r="DU256" s="258"/>
      <c r="DV256" s="257"/>
      <c r="DW256" s="258"/>
      <c r="DX256" s="257"/>
      <c r="DY256" s="258"/>
      <c r="DZ256" s="257"/>
      <c r="EA256" s="258"/>
      <c r="EB256" s="257"/>
      <c r="EC256" s="258"/>
      <c r="ED256" s="258" t="s">
        <v>196</v>
      </c>
      <c r="EE256" s="257"/>
      <c r="EF256" s="258"/>
      <c r="EG256" s="257"/>
      <c r="EH256" s="258"/>
      <c r="EI256" s="257"/>
      <c r="EJ256" s="258"/>
      <c r="EK256" s="257"/>
      <c r="EL256" s="258" t="s">
        <v>195</v>
      </c>
      <c r="EM256" s="257"/>
      <c r="EN256" s="258"/>
      <c r="EO256" s="257" t="s">
        <v>195</v>
      </c>
      <c r="EP256" s="257" t="s">
        <v>195</v>
      </c>
      <c r="EQ256" s="257" t="s">
        <v>195</v>
      </c>
      <c r="ER256" s="257" t="s">
        <v>195</v>
      </c>
      <c r="ES256" s="257"/>
      <c r="ET256" s="258" t="s">
        <v>195</v>
      </c>
      <c r="EU256" s="257"/>
      <c r="EV256" s="258"/>
      <c r="EW256" s="257"/>
      <c r="EX256" s="258"/>
      <c r="EY256" s="257"/>
      <c r="EZ256" s="258"/>
      <c r="FA256" s="257"/>
      <c r="FB256" s="258"/>
      <c r="FC256" s="257"/>
      <c r="FD256" s="258"/>
      <c r="FE256" s="257"/>
      <c r="FF256" s="258"/>
      <c r="FG256" s="257"/>
      <c r="FH256" s="258"/>
      <c r="FI256" s="257"/>
      <c r="FJ256" s="258"/>
      <c r="FK256" s="257"/>
      <c r="FL256" s="258"/>
      <c r="FM256" s="257"/>
      <c r="FN256" s="258"/>
      <c r="FO256" s="257"/>
      <c r="FP256" s="258"/>
      <c r="FQ256" s="257"/>
      <c r="FR256" s="258"/>
      <c r="FS256" s="257"/>
      <c r="FT256" s="258"/>
      <c r="FU256" s="257"/>
      <c r="FV256" s="258"/>
      <c r="FW256" s="257"/>
      <c r="FX256" s="258"/>
      <c r="FY256" s="257"/>
      <c r="FZ256" s="258"/>
      <c r="GA256" s="257"/>
      <c r="GB256" s="258"/>
      <c r="GC256" s="257"/>
      <c r="GD256" s="258"/>
      <c r="GE256" s="257"/>
      <c r="GF256" s="258"/>
      <c r="GG256" s="257"/>
      <c r="GH256" s="258"/>
      <c r="GI256" s="257"/>
      <c r="GJ256" s="258"/>
      <c r="GK256" s="257"/>
      <c r="GL256" s="258"/>
      <c r="GM256" s="257"/>
      <c r="GN256" s="257"/>
      <c r="GO256" s="257"/>
      <c r="GP256" s="258"/>
      <c r="GQ256" s="257"/>
      <c r="GR256" s="258"/>
      <c r="GS256" s="257"/>
      <c r="GT256" s="258"/>
      <c r="GU256" s="257"/>
      <c r="GV256" s="258"/>
      <c r="GW256" s="257"/>
      <c r="GX256" s="258"/>
      <c r="GY256" s="257"/>
      <c r="GZ256" s="258"/>
      <c r="HA256" s="257"/>
      <c r="HB256" s="258"/>
      <c r="HC256" s="257"/>
      <c r="HD256" s="258"/>
      <c r="HE256" s="257"/>
      <c r="HF256" s="258"/>
      <c r="HG256" s="257"/>
      <c r="HH256" s="258"/>
      <c r="HI256" s="257"/>
      <c r="HJ256" s="258"/>
      <c r="HK256" s="257"/>
      <c r="HL256" s="258"/>
      <c r="HM256" s="257"/>
      <c r="HN256" s="258"/>
      <c r="HO256" s="257"/>
      <c r="HP256" s="258"/>
      <c r="HQ256" s="257"/>
      <c r="HR256" s="258"/>
      <c r="HS256" s="257"/>
      <c r="HT256" s="258"/>
      <c r="HU256" s="257"/>
      <c r="HV256" s="258"/>
      <c r="HW256" s="257"/>
      <c r="HX256" s="258"/>
      <c r="HY256" s="257"/>
      <c r="HZ256" s="258" t="s">
        <v>195</v>
      </c>
      <c r="IA256" s="257"/>
      <c r="IB256" s="258"/>
      <c r="IE256" s="303">
        <f t="shared" si="12"/>
        <v>16</v>
      </c>
      <c r="IF256" s="303">
        <f t="shared" si="13"/>
        <v>9</v>
      </c>
      <c r="IG256" s="303">
        <f t="shared" si="14"/>
        <v>7</v>
      </c>
      <c r="IH256" s="303">
        <f t="shared" si="15"/>
        <v>0</v>
      </c>
    </row>
    <row r="257" spans="1:242" x14ac:dyDescent="0.2">
      <c r="A257" s="143">
        <v>575</v>
      </c>
      <c r="B257" s="143" t="s">
        <v>2922</v>
      </c>
      <c r="C257" s="143"/>
      <c r="D257" s="143"/>
      <c r="E257" s="244"/>
      <c r="F257" s="259" t="s">
        <v>196</v>
      </c>
      <c r="G257" s="260" t="s">
        <v>196</v>
      </c>
      <c r="H257" s="259" t="s">
        <v>196</v>
      </c>
      <c r="I257" s="260" t="s">
        <v>196</v>
      </c>
      <c r="J257" s="259" t="s">
        <v>196</v>
      </c>
      <c r="K257" s="260" t="s">
        <v>196</v>
      </c>
      <c r="L257" s="259" t="s">
        <v>196</v>
      </c>
      <c r="M257" s="260" t="s">
        <v>196</v>
      </c>
      <c r="N257" s="257"/>
      <c r="O257" s="258"/>
      <c r="P257" s="257"/>
      <c r="Q257" s="258"/>
      <c r="R257" s="257"/>
      <c r="S257" s="258"/>
      <c r="T257" s="257"/>
      <c r="U257" s="258"/>
      <c r="V257" s="257"/>
      <c r="W257" s="258"/>
      <c r="X257" s="257"/>
      <c r="Y257" s="258"/>
      <c r="Z257" s="257"/>
      <c r="AA257" s="258"/>
      <c r="AB257" s="257"/>
      <c r="AC257" s="258"/>
      <c r="AD257" s="257"/>
      <c r="AE257" s="258"/>
      <c r="AF257" s="257"/>
      <c r="AG257" s="258"/>
      <c r="AH257" s="257"/>
      <c r="AI257" s="258"/>
      <c r="AJ257" s="257"/>
      <c r="AK257" s="258"/>
      <c r="AL257" s="257"/>
      <c r="AM257" s="258"/>
      <c r="AN257" s="257"/>
      <c r="AO257" s="258"/>
      <c r="AP257" s="257"/>
      <c r="AQ257" s="258"/>
      <c r="AR257" s="257"/>
      <c r="AS257" s="258"/>
      <c r="AT257" s="257"/>
      <c r="AU257" s="258"/>
      <c r="AV257" s="257"/>
      <c r="AW257" s="258"/>
      <c r="AX257" s="257"/>
      <c r="AY257" s="258"/>
      <c r="AZ257" s="257"/>
      <c r="BA257" s="258"/>
      <c r="BB257" s="257"/>
      <c r="BC257" s="258"/>
      <c r="BD257" s="257"/>
      <c r="BE257" s="258"/>
      <c r="BF257" s="257"/>
      <c r="BG257" s="258"/>
      <c r="BH257" s="257"/>
      <c r="BI257" s="258"/>
      <c r="BJ257" s="257"/>
      <c r="BK257" s="258"/>
      <c r="BL257" s="257"/>
      <c r="BM257" s="258"/>
      <c r="BN257" s="257"/>
      <c r="BO257" s="258"/>
      <c r="BP257" s="257"/>
      <c r="BQ257" s="258"/>
      <c r="BR257" s="257"/>
      <c r="BS257" s="258"/>
      <c r="BT257" s="257"/>
      <c r="BU257" s="258"/>
      <c r="BV257" s="257"/>
      <c r="BW257" s="258"/>
      <c r="BX257" s="257"/>
      <c r="BY257" s="258"/>
      <c r="BZ257" s="257"/>
      <c r="CA257" s="258"/>
      <c r="CB257" s="257"/>
      <c r="CC257" s="258"/>
      <c r="CD257" s="257"/>
      <c r="CE257" s="258"/>
      <c r="CF257" s="257"/>
      <c r="CG257" s="258"/>
      <c r="CH257" s="257"/>
      <c r="CI257" s="258"/>
      <c r="CJ257" s="257"/>
      <c r="CK257" s="258"/>
      <c r="CL257" s="257"/>
      <c r="CM257" s="258"/>
      <c r="CN257" s="257"/>
      <c r="CO257" s="258"/>
      <c r="CP257" s="257"/>
      <c r="CQ257" s="258"/>
      <c r="CR257" s="257"/>
      <c r="CS257" s="258"/>
      <c r="CT257" s="257"/>
      <c r="CU257" s="258"/>
      <c r="CV257" s="257"/>
      <c r="CW257" s="258"/>
      <c r="CX257" s="257"/>
      <c r="CY257" s="258"/>
      <c r="CZ257" s="257"/>
      <c r="DA257" s="258"/>
      <c r="DB257" s="257"/>
      <c r="DC257" s="258"/>
      <c r="DD257" s="257"/>
      <c r="DE257" s="258"/>
      <c r="DF257" s="257"/>
      <c r="DG257" s="258"/>
      <c r="DH257" s="257"/>
      <c r="DI257" s="258"/>
      <c r="DJ257" s="257"/>
      <c r="DK257" s="258"/>
      <c r="DL257" s="257"/>
      <c r="DM257" s="258"/>
      <c r="DN257" s="257"/>
      <c r="DO257" s="258"/>
      <c r="DP257" s="257"/>
      <c r="DQ257" s="258"/>
      <c r="DR257" s="257"/>
      <c r="DS257" s="258"/>
      <c r="DT257" s="257"/>
      <c r="DU257" s="258"/>
      <c r="DV257" s="257"/>
      <c r="DW257" s="258"/>
      <c r="DX257" s="257"/>
      <c r="DY257" s="258"/>
      <c r="DZ257" s="257"/>
      <c r="EA257" s="258"/>
      <c r="EB257" s="257"/>
      <c r="EC257" s="258"/>
      <c r="ED257" s="258" t="s">
        <v>196</v>
      </c>
      <c r="EE257" s="257"/>
      <c r="EF257" s="258"/>
      <c r="EG257" s="257"/>
      <c r="EH257" s="258"/>
      <c r="EI257" s="257"/>
      <c r="EJ257" s="258"/>
      <c r="EK257" s="257"/>
      <c r="EL257" s="258" t="s">
        <v>195</v>
      </c>
      <c r="EM257" s="257"/>
      <c r="EN257" s="258"/>
      <c r="EO257" s="257" t="s">
        <v>195</v>
      </c>
      <c r="EP257" s="257" t="s">
        <v>195</v>
      </c>
      <c r="EQ257" s="257" t="s">
        <v>195</v>
      </c>
      <c r="ER257" s="257" t="s">
        <v>195</v>
      </c>
      <c r="ES257" s="257"/>
      <c r="ET257" s="258" t="s">
        <v>195</v>
      </c>
      <c r="EU257" s="257"/>
      <c r="EV257" s="258"/>
      <c r="EW257" s="257"/>
      <c r="EX257" s="258"/>
      <c r="EY257" s="257"/>
      <c r="EZ257" s="258"/>
      <c r="FA257" s="257"/>
      <c r="FB257" s="258"/>
      <c r="FC257" s="257"/>
      <c r="FD257" s="258"/>
      <c r="FE257" s="257"/>
      <c r="FF257" s="258"/>
      <c r="FG257" s="257"/>
      <c r="FH257" s="258"/>
      <c r="FI257" s="257"/>
      <c r="FJ257" s="258"/>
      <c r="FK257" s="257"/>
      <c r="FL257" s="258"/>
      <c r="FM257" s="257"/>
      <c r="FN257" s="258"/>
      <c r="FO257" s="257"/>
      <c r="FP257" s="258"/>
      <c r="FQ257" s="257"/>
      <c r="FR257" s="258"/>
      <c r="FS257" s="257"/>
      <c r="FT257" s="258"/>
      <c r="FU257" s="257"/>
      <c r="FV257" s="258"/>
      <c r="FW257" s="257"/>
      <c r="FX257" s="258"/>
      <c r="FY257" s="257"/>
      <c r="FZ257" s="258"/>
      <c r="GA257" s="257"/>
      <c r="GB257" s="258"/>
      <c r="GC257" s="257"/>
      <c r="GD257" s="258"/>
      <c r="GE257" s="257"/>
      <c r="GF257" s="258"/>
      <c r="GG257" s="257"/>
      <c r="GH257" s="258"/>
      <c r="GI257" s="257"/>
      <c r="GJ257" s="258"/>
      <c r="GK257" s="257"/>
      <c r="GL257" s="258"/>
      <c r="GM257" s="257"/>
      <c r="GN257" s="257"/>
      <c r="GO257" s="257"/>
      <c r="GP257" s="258"/>
      <c r="GQ257" s="257"/>
      <c r="GR257" s="258"/>
      <c r="GS257" s="257"/>
      <c r="GT257" s="258"/>
      <c r="GU257" s="257"/>
      <c r="GV257" s="258"/>
      <c r="GW257" s="257"/>
      <c r="GX257" s="258"/>
      <c r="GY257" s="257"/>
      <c r="GZ257" s="258"/>
      <c r="HA257" s="257"/>
      <c r="HB257" s="258"/>
      <c r="HC257" s="257"/>
      <c r="HD257" s="258"/>
      <c r="HE257" s="257"/>
      <c r="HF257" s="258"/>
      <c r="HG257" s="257"/>
      <c r="HH257" s="258"/>
      <c r="HI257" s="257"/>
      <c r="HJ257" s="258"/>
      <c r="HK257" s="257"/>
      <c r="HL257" s="258"/>
      <c r="HM257" s="257"/>
      <c r="HN257" s="258"/>
      <c r="HO257" s="257"/>
      <c r="HP257" s="258"/>
      <c r="HQ257" s="257"/>
      <c r="HR257" s="258"/>
      <c r="HS257" s="257"/>
      <c r="HT257" s="258"/>
      <c r="HU257" s="257"/>
      <c r="HV257" s="258"/>
      <c r="HW257" s="257"/>
      <c r="HX257" s="258"/>
      <c r="HY257" s="257"/>
      <c r="HZ257" s="258" t="s">
        <v>195</v>
      </c>
      <c r="IA257" s="257"/>
      <c r="IB257" s="258"/>
      <c r="IE257" s="303">
        <f t="shared" si="12"/>
        <v>16</v>
      </c>
      <c r="IF257" s="303">
        <f t="shared" si="13"/>
        <v>9</v>
      </c>
      <c r="IG257" s="303">
        <f t="shared" si="14"/>
        <v>7</v>
      </c>
      <c r="IH257" s="303">
        <f t="shared" si="15"/>
        <v>0</v>
      </c>
    </row>
    <row r="258" spans="1:242" x14ac:dyDescent="0.2">
      <c r="A258" s="143">
        <v>576</v>
      </c>
      <c r="B258" s="143" t="s">
        <v>2923</v>
      </c>
      <c r="C258" s="143"/>
      <c r="D258" s="143"/>
      <c r="E258" s="244"/>
      <c r="F258" s="259" t="s">
        <v>196</v>
      </c>
      <c r="G258" s="260" t="s">
        <v>196</v>
      </c>
      <c r="H258" s="259" t="s">
        <v>196</v>
      </c>
      <c r="I258" s="260" t="s">
        <v>196</v>
      </c>
      <c r="J258" s="259" t="s">
        <v>196</v>
      </c>
      <c r="K258" s="260" t="s">
        <v>196</v>
      </c>
      <c r="L258" s="259" t="s">
        <v>196</v>
      </c>
      <c r="M258" s="260" t="s">
        <v>196</v>
      </c>
      <c r="N258" s="257"/>
      <c r="O258" s="258"/>
      <c r="P258" s="257"/>
      <c r="Q258" s="258"/>
      <c r="R258" s="257"/>
      <c r="S258" s="258"/>
      <c r="T258" s="257"/>
      <c r="U258" s="258"/>
      <c r="V258" s="257"/>
      <c r="W258" s="258"/>
      <c r="X258" s="257"/>
      <c r="Y258" s="258"/>
      <c r="Z258" s="257"/>
      <c r="AA258" s="258"/>
      <c r="AB258" s="257"/>
      <c r="AC258" s="258"/>
      <c r="AD258" s="257"/>
      <c r="AE258" s="258"/>
      <c r="AF258" s="257"/>
      <c r="AG258" s="258"/>
      <c r="AH258" s="257"/>
      <c r="AI258" s="258"/>
      <c r="AJ258" s="257"/>
      <c r="AK258" s="258"/>
      <c r="AL258" s="257"/>
      <c r="AM258" s="258"/>
      <c r="AN258" s="257"/>
      <c r="AO258" s="258"/>
      <c r="AP258" s="257"/>
      <c r="AQ258" s="258"/>
      <c r="AR258" s="257"/>
      <c r="AS258" s="258"/>
      <c r="AT258" s="257"/>
      <c r="AU258" s="258"/>
      <c r="AV258" s="257"/>
      <c r="AW258" s="258"/>
      <c r="AX258" s="257"/>
      <c r="AY258" s="258"/>
      <c r="AZ258" s="257"/>
      <c r="BA258" s="258"/>
      <c r="BB258" s="257"/>
      <c r="BC258" s="258"/>
      <c r="BD258" s="257"/>
      <c r="BE258" s="258"/>
      <c r="BF258" s="257"/>
      <c r="BG258" s="258"/>
      <c r="BH258" s="257"/>
      <c r="BI258" s="258"/>
      <c r="BJ258" s="257"/>
      <c r="BK258" s="258"/>
      <c r="BL258" s="257"/>
      <c r="BM258" s="258"/>
      <c r="BN258" s="257"/>
      <c r="BO258" s="258"/>
      <c r="BP258" s="257"/>
      <c r="BQ258" s="258"/>
      <c r="BR258" s="257"/>
      <c r="BS258" s="258"/>
      <c r="BT258" s="257"/>
      <c r="BU258" s="258"/>
      <c r="BV258" s="257"/>
      <c r="BW258" s="258"/>
      <c r="BX258" s="257"/>
      <c r="BY258" s="258"/>
      <c r="BZ258" s="257"/>
      <c r="CA258" s="258"/>
      <c r="CB258" s="257"/>
      <c r="CC258" s="258"/>
      <c r="CD258" s="257"/>
      <c r="CE258" s="258"/>
      <c r="CF258" s="257"/>
      <c r="CG258" s="258"/>
      <c r="CH258" s="257"/>
      <c r="CI258" s="258"/>
      <c r="CJ258" s="257"/>
      <c r="CK258" s="258"/>
      <c r="CL258" s="257"/>
      <c r="CM258" s="258"/>
      <c r="CN258" s="257"/>
      <c r="CO258" s="258"/>
      <c r="CP258" s="257"/>
      <c r="CQ258" s="258"/>
      <c r="CR258" s="257"/>
      <c r="CS258" s="258"/>
      <c r="CT258" s="257"/>
      <c r="CU258" s="258"/>
      <c r="CV258" s="257"/>
      <c r="CW258" s="258"/>
      <c r="CX258" s="257"/>
      <c r="CY258" s="258"/>
      <c r="CZ258" s="257"/>
      <c r="DA258" s="258"/>
      <c r="DB258" s="257"/>
      <c r="DC258" s="258"/>
      <c r="DD258" s="257"/>
      <c r="DE258" s="258"/>
      <c r="DF258" s="257"/>
      <c r="DG258" s="258"/>
      <c r="DH258" s="257"/>
      <c r="DI258" s="258"/>
      <c r="DJ258" s="257"/>
      <c r="DK258" s="258"/>
      <c r="DL258" s="257"/>
      <c r="DM258" s="258"/>
      <c r="DN258" s="257"/>
      <c r="DO258" s="258"/>
      <c r="DP258" s="257"/>
      <c r="DQ258" s="258"/>
      <c r="DR258" s="257"/>
      <c r="DS258" s="258"/>
      <c r="DT258" s="257"/>
      <c r="DU258" s="258"/>
      <c r="DV258" s="257"/>
      <c r="DW258" s="258"/>
      <c r="DX258" s="257"/>
      <c r="DY258" s="258"/>
      <c r="DZ258" s="257"/>
      <c r="EA258" s="258"/>
      <c r="EB258" s="257"/>
      <c r="EC258" s="258"/>
      <c r="ED258" s="258" t="s">
        <v>196</v>
      </c>
      <c r="EE258" s="257"/>
      <c r="EF258" s="258"/>
      <c r="EG258" s="257"/>
      <c r="EH258" s="258"/>
      <c r="EI258" s="257"/>
      <c r="EJ258" s="258"/>
      <c r="EK258" s="257"/>
      <c r="EL258" s="258" t="s">
        <v>195</v>
      </c>
      <c r="EM258" s="257"/>
      <c r="EN258" s="258"/>
      <c r="EO258" s="257" t="s">
        <v>195</v>
      </c>
      <c r="EP258" s="257" t="s">
        <v>195</v>
      </c>
      <c r="EQ258" s="257" t="s">
        <v>195</v>
      </c>
      <c r="ER258" s="257" t="s">
        <v>195</v>
      </c>
      <c r="ES258" s="257"/>
      <c r="ET258" s="258" t="s">
        <v>195</v>
      </c>
      <c r="EU258" s="257"/>
      <c r="EV258" s="258"/>
      <c r="EW258" s="257"/>
      <c r="EX258" s="258"/>
      <c r="EY258" s="257"/>
      <c r="EZ258" s="258"/>
      <c r="FA258" s="257"/>
      <c r="FB258" s="258"/>
      <c r="FC258" s="257"/>
      <c r="FD258" s="258"/>
      <c r="FE258" s="257"/>
      <c r="FF258" s="258"/>
      <c r="FG258" s="257"/>
      <c r="FH258" s="258"/>
      <c r="FI258" s="257"/>
      <c r="FJ258" s="258"/>
      <c r="FK258" s="257"/>
      <c r="FL258" s="258"/>
      <c r="FM258" s="257"/>
      <c r="FN258" s="258"/>
      <c r="FO258" s="257"/>
      <c r="FP258" s="258"/>
      <c r="FQ258" s="257"/>
      <c r="FR258" s="258"/>
      <c r="FS258" s="257"/>
      <c r="FT258" s="258"/>
      <c r="FU258" s="257"/>
      <c r="FV258" s="258"/>
      <c r="FW258" s="257"/>
      <c r="FX258" s="258"/>
      <c r="FY258" s="257"/>
      <c r="FZ258" s="258"/>
      <c r="GA258" s="257"/>
      <c r="GB258" s="258"/>
      <c r="GC258" s="257"/>
      <c r="GD258" s="258"/>
      <c r="GE258" s="257"/>
      <c r="GF258" s="258"/>
      <c r="GG258" s="257"/>
      <c r="GH258" s="258"/>
      <c r="GI258" s="257"/>
      <c r="GJ258" s="258"/>
      <c r="GK258" s="257"/>
      <c r="GL258" s="258"/>
      <c r="GM258" s="257"/>
      <c r="GN258" s="257"/>
      <c r="GO258" s="257"/>
      <c r="GP258" s="258"/>
      <c r="GQ258" s="257"/>
      <c r="GR258" s="258"/>
      <c r="GS258" s="257"/>
      <c r="GT258" s="258"/>
      <c r="GU258" s="257"/>
      <c r="GV258" s="258"/>
      <c r="GW258" s="257"/>
      <c r="GX258" s="258"/>
      <c r="GY258" s="257"/>
      <c r="GZ258" s="258"/>
      <c r="HA258" s="257"/>
      <c r="HB258" s="258"/>
      <c r="HC258" s="257"/>
      <c r="HD258" s="258"/>
      <c r="HE258" s="257"/>
      <c r="HF258" s="258"/>
      <c r="HG258" s="257"/>
      <c r="HH258" s="258"/>
      <c r="HI258" s="257"/>
      <c r="HJ258" s="258"/>
      <c r="HK258" s="257"/>
      <c r="HL258" s="258"/>
      <c r="HM258" s="257"/>
      <c r="HN258" s="258"/>
      <c r="HO258" s="257"/>
      <c r="HP258" s="258"/>
      <c r="HQ258" s="257"/>
      <c r="HR258" s="258"/>
      <c r="HS258" s="257"/>
      <c r="HT258" s="258"/>
      <c r="HU258" s="257"/>
      <c r="HV258" s="258"/>
      <c r="HW258" s="257"/>
      <c r="HX258" s="258"/>
      <c r="HY258" s="257"/>
      <c r="HZ258" s="258" t="s">
        <v>195</v>
      </c>
      <c r="IA258" s="257"/>
      <c r="IB258" s="258"/>
      <c r="IE258" s="303">
        <f t="shared" si="12"/>
        <v>16</v>
      </c>
      <c r="IF258" s="303">
        <f t="shared" si="13"/>
        <v>9</v>
      </c>
      <c r="IG258" s="303">
        <f t="shared" si="14"/>
        <v>7</v>
      </c>
      <c r="IH258" s="303">
        <f t="shared" si="15"/>
        <v>0</v>
      </c>
    </row>
    <row r="259" spans="1:242" x14ac:dyDescent="0.2">
      <c r="A259" s="143">
        <v>577</v>
      </c>
      <c r="B259" s="143" t="s">
        <v>2924</v>
      </c>
      <c r="C259" s="143"/>
      <c r="D259" s="143"/>
      <c r="E259" s="244"/>
      <c r="F259" s="259" t="s">
        <v>196</v>
      </c>
      <c r="G259" s="260" t="s">
        <v>196</v>
      </c>
      <c r="H259" s="259" t="s">
        <v>196</v>
      </c>
      <c r="I259" s="260" t="s">
        <v>196</v>
      </c>
      <c r="J259" s="259" t="s">
        <v>196</v>
      </c>
      <c r="K259" s="260" t="s">
        <v>196</v>
      </c>
      <c r="L259" s="259" t="s">
        <v>196</v>
      </c>
      <c r="M259" s="260" t="s">
        <v>196</v>
      </c>
      <c r="N259" s="257"/>
      <c r="O259" s="258"/>
      <c r="P259" s="257"/>
      <c r="Q259" s="258"/>
      <c r="R259" s="257"/>
      <c r="S259" s="258"/>
      <c r="T259" s="257"/>
      <c r="U259" s="258"/>
      <c r="V259" s="257"/>
      <c r="W259" s="258"/>
      <c r="X259" s="257"/>
      <c r="Y259" s="258"/>
      <c r="Z259" s="257"/>
      <c r="AA259" s="258"/>
      <c r="AB259" s="257"/>
      <c r="AC259" s="258"/>
      <c r="AD259" s="257"/>
      <c r="AE259" s="258"/>
      <c r="AF259" s="257"/>
      <c r="AG259" s="258"/>
      <c r="AH259" s="257"/>
      <c r="AI259" s="258"/>
      <c r="AJ259" s="257"/>
      <c r="AK259" s="258"/>
      <c r="AL259" s="257"/>
      <c r="AM259" s="258"/>
      <c r="AN259" s="257"/>
      <c r="AO259" s="258"/>
      <c r="AP259" s="257"/>
      <c r="AQ259" s="258"/>
      <c r="AR259" s="257"/>
      <c r="AS259" s="258"/>
      <c r="AT259" s="257"/>
      <c r="AU259" s="258"/>
      <c r="AV259" s="257"/>
      <c r="AW259" s="258"/>
      <c r="AX259" s="257"/>
      <c r="AY259" s="258"/>
      <c r="AZ259" s="257"/>
      <c r="BA259" s="258"/>
      <c r="BB259" s="257"/>
      <c r="BC259" s="258"/>
      <c r="BD259" s="257"/>
      <c r="BE259" s="258"/>
      <c r="BF259" s="257"/>
      <c r="BG259" s="258"/>
      <c r="BH259" s="257"/>
      <c r="BI259" s="258"/>
      <c r="BJ259" s="257"/>
      <c r="BK259" s="258"/>
      <c r="BL259" s="257"/>
      <c r="BM259" s="258"/>
      <c r="BN259" s="257"/>
      <c r="BO259" s="258"/>
      <c r="BP259" s="257"/>
      <c r="BQ259" s="258"/>
      <c r="BR259" s="257"/>
      <c r="BS259" s="258"/>
      <c r="BT259" s="257"/>
      <c r="BU259" s="258"/>
      <c r="BV259" s="257"/>
      <c r="BW259" s="258"/>
      <c r="BX259" s="257"/>
      <c r="BY259" s="258"/>
      <c r="BZ259" s="257"/>
      <c r="CA259" s="258"/>
      <c r="CB259" s="257"/>
      <c r="CC259" s="258"/>
      <c r="CD259" s="257"/>
      <c r="CE259" s="258"/>
      <c r="CF259" s="257"/>
      <c r="CG259" s="258"/>
      <c r="CH259" s="257"/>
      <c r="CI259" s="258"/>
      <c r="CJ259" s="257"/>
      <c r="CK259" s="258"/>
      <c r="CL259" s="257"/>
      <c r="CM259" s="258"/>
      <c r="CN259" s="257"/>
      <c r="CO259" s="258"/>
      <c r="CP259" s="257"/>
      <c r="CQ259" s="258"/>
      <c r="CR259" s="257"/>
      <c r="CS259" s="258"/>
      <c r="CT259" s="257"/>
      <c r="CU259" s="258"/>
      <c r="CV259" s="257"/>
      <c r="CW259" s="258"/>
      <c r="CX259" s="257"/>
      <c r="CY259" s="258"/>
      <c r="CZ259" s="257"/>
      <c r="DA259" s="258"/>
      <c r="DB259" s="257"/>
      <c r="DC259" s="258"/>
      <c r="DD259" s="257"/>
      <c r="DE259" s="258"/>
      <c r="DF259" s="257"/>
      <c r="DG259" s="258"/>
      <c r="DH259" s="257"/>
      <c r="DI259" s="258"/>
      <c r="DJ259" s="257"/>
      <c r="DK259" s="258"/>
      <c r="DL259" s="257"/>
      <c r="DM259" s="258"/>
      <c r="DN259" s="257"/>
      <c r="DO259" s="258"/>
      <c r="DP259" s="257"/>
      <c r="DQ259" s="258"/>
      <c r="DR259" s="257"/>
      <c r="DS259" s="258"/>
      <c r="DT259" s="257"/>
      <c r="DU259" s="258"/>
      <c r="DV259" s="257"/>
      <c r="DW259" s="258"/>
      <c r="DX259" s="257"/>
      <c r="DY259" s="258"/>
      <c r="DZ259" s="257"/>
      <c r="EA259" s="258"/>
      <c r="EB259" s="257"/>
      <c r="EC259" s="258"/>
      <c r="ED259" s="258" t="s">
        <v>196</v>
      </c>
      <c r="EE259" s="257"/>
      <c r="EF259" s="258"/>
      <c r="EG259" s="257"/>
      <c r="EH259" s="258"/>
      <c r="EI259" s="257"/>
      <c r="EJ259" s="258"/>
      <c r="EK259" s="257"/>
      <c r="EL259" s="258" t="s">
        <v>195</v>
      </c>
      <c r="EM259" s="257"/>
      <c r="EN259" s="258"/>
      <c r="EO259" s="257" t="s">
        <v>195</v>
      </c>
      <c r="EP259" s="257" t="s">
        <v>195</v>
      </c>
      <c r="EQ259" s="257" t="s">
        <v>195</v>
      </c>
      <c r="ER259" s="257" t="s">
        <v>195</v>
      </c>
      <c r="ES259" s="257"/>
      <c r="ET259" s="258" t="s">
        <v>195</v>
      </c>
      <c r="EU259" s="257"/>
      <c r="EV259" s="258"/>
      <c r="EW259" s="257"/>
      <c r="EX259" s="258"/>
      <c r="EY259" s="257"/>
      <c r="EZ259" s="258"/>
      <c r="FA259" s="257"/>
      <c r="FB259" s="258"/>
      <c r="FC259" s="257"/>
      <c r="FD259" s="258"/>
      <c r="FE259" s="257"/>
      <c r="FF259" s="258"/>
      <c r="FG259" s="257"/>
      <c r="FH259" s="258"/>
      <c r="FI259" s="257"/>
      <c r="FJ259" s="258"/>
      <c r="FK259" s="257"/>
      <c r="FL259" s="258"/>
      <c r="FM259" s="257"/>
      <c r="FN259" s="258"/>
      <c r="FO259" s="257"/>
      <c r="FP259" s="258"/>
      <c r="FQ259" s="257"/>
      <c r="FR259" s="258"/>
      <c r="FS259" s="257"/>
      <c r="FT259" s="258"/>
      <c r="FU259" s="257"/>
      <c r="FV259" s="258"/>
      <c r="FW259" s="257"/>
      <c r="FX259" s="258"/>
      <c r="FY259" s="257"/>
      <c r="FZ259" s="258"/>
      <c r="GA259" s="257"/>
      <c r="GB259" s="258"/>
      <c r="GC259" s="257"/>
      <c r="GD259" s="258"/>
      <c r="GE259" s="257"/>
      <c r="GF259" s="258"/>
      <c r="GG259" s="257"/>
      <c r="GH259" s="258"/>
      <c r="GI259" s="257"/>
      <c r="GJ259" s="258"/>
      <c r="GK259" s="257"/>
      <c r="GL259" s="258"/>
      <c r="GM259" s="257"/>
      <c r="GN259" s="257"/>
      <c r="GO259" s="257"/>
      <c r="GP259" s="258"/>
      <c r="GQ259" s="257"/>
      <c r="GR259" s="258"/>
      <c r="GS259" s="257"/>
      <c r="GT259" s="258"/>
      <c r="GU259" s="257"/>
      <c r="GV259" s="258"/>
      <c r="GW259" s="257"/>
      <c r="GX259" s="258"/>
      <c r="GY259" s="257"/>
      <c r="GZ259" s="258"/>
      <c r="HA259" s="257"/>
      <c r="HB259" s="258"/>
      <c r="HC259" s="257"/>
      <c r="HD259" s="258"/>
      <c r="HE259" s="257"/>
      <c r="HF259" s="258"/>
      <c r="HG259" s="257"/>
      <c r="HH259" s="258"/>
      <c r="HI259" s="257"/>
      <c r="HJ259" s="258"/>
      <c r="HK259" s="257"/>
      <c r="HL259" s="258"/>
      <c r="HM259" s="257"/>
      <c r="HN259" s="258"/>
      <c r="HO259" s="257"/>
      <c r="HP259" s="258"/>
      <c r="HQ259" s="257"/>
      <c r="HR259" s="258"/>
      <c r="HS259" s="257"/>
      <c r="HT259" s="258"/>
      <c r="HU259" s="257"/>
      <c r="HV259" s="258"/>
      <c r="HW259" s="257"/>
      <c r="HX259" s="258"/>
      <c r="HY259" s="257"/>
      <c r="HZ259" s="258" t="s">
        <v>195</v>
      </c>
      <c r="IA259" s="257"/>
      <c r="IB259" s="258"/>
      <c r="IE259" s="303">
        <f t="shared" si="12"/>
        <v>16</v>
      </c>
      <c r="IF259" s="303">
        <f t="shared" si="13"/>
        <v>9</v>
      </c>
      <c r="IG259" s="303">
        <f t="shared" si="14"/>
        <v>7</v>
      </c>
      <c r="IH259" s="303">
        <f t="shared" si="15"/>
        <v>0</v>
      </c>
    </row>
    <row r="260" spans="1:242" x14ac:dyDescent="0.2">
      <c r="A260" s="143">
        <v>578</v>
      </c>
      <c r="B260" s="143" t="s">
        <v>2925</v>
      </c>
      <c r="C260" s="143"/>
      <c r="D260" s="143"/>
      <c r="E260" s="244"/>
      <c r="F260" s="259" t="s">
        <v>196</v>
      </c>
      <c r="G260" s="260" t="s">
        <v>196</v>
      </c>
      <c r="H260" s="259" t="s">
        <v>196</v>
      </c>
      <c r="I260" s="260" t="s">
        <v>196</v>
      </c>
      <c r="J260" s="259" t="s">
        <v>196</v>
      </c>
      <c r="K260" s="260" t="s">
        <v>196</v>
      </c>
      <c r="L260" s="259" t="s">
        <v>196</v>
      </c>
      <c r="M260" s="260" t="s">
        <v>196</v>
      </c>
      <c r="N260" s="257"/>
      <c r="O260" s="258"/>
      <c r="P260" s="257"/>
      <c r="Q260" s="258"/>
      <c r="R260" s="257"/>
      <c r="S260" s="258"/>
      <c r="T260" s="257"/>
      <c r="U260" s="258"/>
      <c r="V260" s="257"/>
      <c r="W260" s="258"/>
      <c r="X260" s="257"/>
      <c r="Y260" s="258"/>
      <c r="Z260" s="257"/>
      <c r="AA260" s="258"/>
      <c r="AB260" s="257"/>
      <c r="AC260" s="258"/>
      <c r="AD260" s="257"/>
      <c r="AE260" s="258"/>
      <c r="AF260" s="257"/>
      <c r="AG260" s="258"/>
      <c r="AH260" s="257"/>
      <c r="AI260" s="258"/>
      <c r="AJ260" s="257"/>
      <c r="AK260" s="258"/>
      <c r="AL260" s="257"/>
      <c r="AM260" s="258"/>
      <c r="AN260" s="257"/>
      <c r="AO260" s="258"/>
      <c r="AP260" s="257"/>
      <c r="AQ260" s="258"/>
      <c r="AR260" s="257"/>
      <c r="AS260" s="258"/>
      <c r="AT260" s="257"/>
      <c r="AU260" s="258"/>
      <c r="AV260" s="257"/>
      <c r="AW260" s="258"/>
      <c r="AX260" s="257"/>
      <c r="AY260" s="258"/>
      <c r="AZ260" s="257"/>
      <c r="BA260" s="258"/>
      <c r="BB260" s="257"/>
      <c r="BC260" s="258"/>
      <c r="BD260" s="257"/>
      <c r="BE260" s="258"/>
      <c r="BF260" s="257"/>
      <c r="BG260" s="258"/>
      <c r="BH260" s="257"/>
      <c r="BI260" s="258"/>
      <c r="BJ260" s="257"/>
      <c r="BK260" s="258"/>
      <c r="BL260" s="257"/>
      <c r="BM260" s="258"/>
      <c r="BN260" s="257"/>
      <c r="BO260" s="258"/>
      <c r="BP260" s="257"/>
      <c r="BQ260" s="258"/>
      <c r="BR260" s="257"/>
      <c r="BS260" s="258"/>
      <c r="BT260" s="257"/>
      <c r="BU260" s="258"/>
      <c r="BV260" s="257"/>
      <c r="BW260" s="258"/>
      <c r="BX260" s="257"/>
      <c r="BY260" s="258"/>
      <c r="BZ260" s="257"/>
      <c r="CA260" s="258"/>
      <c r="CB260" s="257"/>
      <c r="CC260" s="258"/>
      <c r="CD260" s="257"/>
      <c r="CE260" s="258"/>
      <c r="CF260" s="257"/>
      <c r="CG260" s="258"/>
      <c r="CH260" s="257"/>
      <c r="CI260" s="258"/>
      <c r="CJ260" s="257"/>
      <c r="CK260" s="258"/>
      <c r="CL260" s="257"/>
      <c r="CM260" s="258"/>
      <c r="CN260" s="257"/>
      <c r="CO260" s="258"/>
      <c r="CP260" s="257"/>
      <c r="CQ260" s="258"/>
      <c r="CR260" s="257"/>
      <c r="CS260" s="258"/>
      <c r="CT260" s="257"/>
      <c r="CU260" s="258"/>
      <c r="CV260" s="257"/>
      <c r="CW260" s="258"/>
      <c r="CX260" s="257"/>
      <c r="CY260" s="258"/>
      <c r="CZ260" s="257"/>
      <c r="DA260" s="258"/>
      <c r="DB260" s="257"/>
      <c r="DC260" s="258"/>
      <c r="DD260" s="257"/>
      <c r="DE260" s="258"/>
      <c r="DF260" s="257"/>
      <c r="DG260" s="258"/>
      <c r="DH260" s="257"/>
      <c r="DI260" s="258"/>
      <c r="DJ260" s="257"/>
      <c r="DK260" s="258"/>
      <c r="DL260" s="257"/>
      <c r="DM260" s="258"/>
      <c r="DN260" s="257"/>
      <c r="DO260" s="258"/>
      <c r="DP260" s="257"/>
      <c r="DQ260" s="258"/>
      <c r="DR260" s="257"/>
      <c r="DS260" s="258"/>
      <c r="DT260" s="257"/>
      <c r="DU260" s="258"/>
      <c r="DV260" s="257"/>
      <c r="DW260" s="258"/>
      <c r="DX260" s="257"/>
      <c r="DY260" s="258"/>
      <c r="DZ260" s="257"/>
      <c r="EA260" s="258"/>
      <c r="EB260" s="257"/>
      <c r="EC260" s="258"/>
      <c r="ED260" s="258" t="s">
        <v>196</v>
      </c>
      <c r="EE260" s="257"/>
      <c r="EF260" s="258"/>
      <c r="EG260" s="257"/>
      <c r="EH260" s="258"/>
      <c r="EI260" s="257"/>
      <c r="EJ260" s="258"/>
      <c r="EK260" s="257"/>
      <c r="EL260" s="258" t="s">
        <v>195</v>
      </c>
      <c r="EM260" s="257"/>
      <c r="EN260" s="258"/>
      <c r="EO260" s="257" t="s">
        <v>195</v>
      </c>
      <c r="EP260" s="257" t="s">
        <v>195</v>
      </c>
      <c r="EQ260" s="257" t="s">
        <v>195</v>
      </c>
      <c r="ER260" s="257" t="s">
        <v>195</v>
      </c>
      <c r="ES260" s="257"/>
      <c r="ET260" s="258" t="s">
        <v>195</v>
      </c>
      <c r="EU260" s="257"/>
      <c r="EV260" s="258"/>
      <c r="EW260" s="257"/>
      <c r="EX260" s="258"/>
      <c r="EY260" s="257"/>
      <c r="EZ260" s="258"/>
      <c r="FA260" s="257"/>
      <c r="FB260" s="258"/>
      <c r="FC260" s="257"/>
      <c r="FD260" s="258"/>
      <c r="FE260" s="257"/>
      <c r="FF260" s="258"/>
      <c r="FG260" s="257"/>
      <c r="FH260" s="258"/>
      <c r="FI260" s="257"/>
      <c r="FJ260" s="258"/>
      <c r="FK260" s="257"/>
      <c r="FL260" s="258"/>
      <c r="FM260" s="257"/>
      <c r="FN260" s="258"/>
      <c r="FO260" s="257"/>
      <c r="FP260" s="258"/>
      <c r="FQ260" s="257"/>
      <c r="FR260" s="258"/>
      <c r="FS260" s="257"/>
      <c r="FT260" s="258"/>
      <c r="FU260" s="257"/>
      <c r="FV260" s="258"/>
      <c r="FW260" s="257"/>
      <c r="FX260" s="258"/>
      <c r="FY260" s="257"/>
      <c r="FZ260" s="258"/>
      <c r="GA260" s="257"/>
      <c r="GB260" s="258"/>
      <c r="GC260" s="257"/>
      <c r="GD260" s="258"/>
      <c r="GE260" s="257"/>
      <c r="GF260" s="258"/>
      <c r="GG260" s="257"/>
      <c r="GH260" s="258"/>
      <c r="GI260" s="257"/>
      <c r="GJ260" s="258"/>
      <c r="GK260" s="257"/>
      <c r="GL260" s="258"/>
      <c r="GM260" s="257"/>
      <c r="GN260" s="257"/>
      <c r="GO260" s="257"/>
      <c r="GP260" s="258"/>
      <c r="GQ260" s="257"/>
      <c r="GR260" s="258"/>
      <c r="GS260" s="257"/>
      <c r="GT260" s="258"/>
      <c r="GU260" s="257"/>
      <c r="GV260" s="258"/>
      <c r="GW260" s="257"/>
      <c r="GX260" s="258"/>
      <c r="GY260" s="257"/>
      <c r="GZ260" s="258"/>
      <c r="HA260" s="257"/>
      <c r="HB260" s="258"/>
      <c r="HC260" s="257"/>
      <c r="HD260" s="258"/>
      <c r="HE260" s="257"/>
      <c r="HF260" s="258"/>
      <c r="HG260" s="257"/>
      <c r="HH260" s="258"/>
      <c r="HI260" s="257"/>
      <c r="HJ260" s="258"/>
      <c r="HK260" s="257"/>
      <c r="HL260" s="258"/>
      <c r="HM260" s="257"/>
      <c r="HN260" s="258"/>
      <c r="HO260" s="257"/>
      <c r="HP260" s="258"/>
      <c r="HQ260" s="257"/>
      <c r="HR260" s="258"/>
      <c r="HS260" s="257"/>
      <c r="HT260" s="258"/>
      <c r="HU260" s="257"/>
      <c r="HV260" s="258"/>
      <c r="HW260" s="257"/>
      <c r="HX260" s="258"/>
      <c r="HY260" s="257"/>
      <c r="HZ260" s="258" t="s">
        <v>195</v>
      </c>
      <c r="IA260" s="257"/>
      <c r="IB260" s="258"/>
      <c r="IE260" s="303">
        <f t="shared" si="12"/>
        <v>16</v>
      </c>
      <c r="IF260" s="303">
        <f t="shared" si="13"/>
        <v>9</v>
      </c>
      <c r="IG260" s="303">
        <f t="shared" si="14"/>
        <v>7</v>
      </c>
      <c r="IH260" s="303">
        <f t="shared" si="15"/>
        <v>0</v>
      </c>
    </row>
    <row r="261" spans="1:242" x14ac:dyDescent="0.2">
      <c r="A261" s="143">
        <v>579</v>
      </c>
      <c r="B261" s="143" t="s">
        <v>2926</v>
      </c>
      <c r="C261" s="143"/>
      <c r="D261" s="143"/>
      <c r="E261" s="244"/>
      <c r="F261" s="259" t="s">
        <v>196</v>
      </c>
      <c r="G261" s="260" t="s">
        <v>196</v>
      </c>
      <c r="H261" s="259" t="s">
        <v>196</v>
      </c>
      <c r="I261" s="260" t="s">
        <v>196</v>
      </c>
      <c r="J261" s="259" t="s">
        <v>196</v>
      </c>
      <c r="K261" s="260" t="s">
        <v>196</v>
      </c>
      <c r="L261" s="259" t="s">
        <v>196</v>
      </c>
      <c r="M261" s="260" t="s">
        <v>196</v>
      </c>
      <c r="N261" s="257"/>
      <c r="O261" s="258"/>
      <c r="P261" s="257"/>
      <c r="Q261" s="258"/>
      <c r="R261" s="257"/>
      <c r="S261" s="258"/>
      <c r="T261" s="257"/>
      <c r="U261" s="258"/>
      <c r="V261" s="257"/>
      <c r="W261" s="258"/>
      <c r="X261" s="257"/>
      <c r="Y261" s="258"/>
      <c r="Z261" s="257"/>
      <c r="AA261" s="258"/>
      <c r="AB261" s="257"/>
      <c r="AC261" s="258"/>
      <c r="AD261" s="257"/>
      <c r="AE261" s="258"/>
      <c r="AF261" s="257"/>
      <c r="AG261" s="258"/>
      <c r="AH261" s="257"/>
      <c r="AI261" s="258"/>
      <c r="AJ261" s="257"/>
      <c r="AK261" s="258"/>
      <c r="AL261" s="257"/>
      <c r="AM261" s="258"/>
      <c r="AN261" s="257"/>
      <c r="AO261" s="258"/>
      <c r="AP261" s="257"/>
      <c r="AQ261" s="258"/>
      <c r="AR261" s="257"/>
      <c r="AS261" s="258"/>
      <c r="AT261" s="257"/>
      <c r="AU261" s="258"/>
      <c r="AV261" s="257"/>
      <c r="AW261" s="258"/>
      <c r="AX261" s="257"/>
      <c r="AY261" s="258"/>
      <c r="AZ261" s="257"/>
      <c r="BA261" s="258"/>
      <c r="BB261" s="257"/>
      <c r="BC261" s="258"/>
      <c r="BD261" s="257"/>
      <c r="BE261" s="258"/>
      <c r="BF261" s="257"/>
      <c r="BG261" s="258"/>
      <c r="BH261" s="257"/>
      <c r="BI261" s="258"/>
      <c r="BJ261" s="257"/>
      <c r="BK261" s="258"/>
      <c r="BL261" s="257"/>
      <c r="BM261" s="258"/>
      <c r="BN261" s="257"/>
      <c r="BO261" s="258"/>
      <c r="BP261" s="257"/>
      <c r="BQ261" s="258"/>
      <c r="BR261" s="257"/>
      <c r="BS261" s="258"/>
      <c r="BT261" s="257"/>
      <c r="BU261" s="258"/>
      <c r="BV261" s="257"/>
      <c r="BW261" s="258"/>
      <c r="BX261" s="257"/>
      <c r="BY261" s="258"/>
      <c r="BZ261" s="257"/>
      <c r="CA261" s="258"/>
      <c r="CB261" s="257"/>
      <c r="CC261" s="258"/>
      <c r="CD261" s="257"/>
      <c r="CE261" s="258"/>
      <c r="CF261" s="257"/>
      <c r="CG261" s="258"/>
      <c r="CH261" s="257"/>
      <c r="CI261" s="258"/>
      <c r="CJ261" s="257"/>
      <c r="CK261" s="258"/>
      <c r="CL261" s="257"/>
      <c r="CM261" s="258"/>
      <c r="CN261" s="257"/>
      <c r="CO261" s="258"/>
      <c r="CP261" s="257"/>
      <c r="CQ261" s="258"/>
      <c r="CR261" s="257"/>
      <c r="CS261" s="258"/>
      <c r="CT261" s="257"/>
      <c r="CU261" s="258"/>
      <c r="CV261" s="257"/>
      <c r="CW261" s="258"/>
      <c r="CX261" s="257"/>
      <c r="CY261" s="258"/>
      <c r="CZ261" s="257"/>
      <c r="DA261" s="258"/>
      <c r="DB261" s="257"/>
      <c r="DC261" s="258"/>
      <c r="DD261" s="257"/>
      <c r="DE261" s="258"/>
      <c r="DF261" s="257"/>
      <c r="DG261" s="258"/>
      <c r="DH261" s="257"/>
      <c r="DI261" s="258"/>
      <c r="DJ261" s="257"/>
      <c r="DK261" s="258"/>
      <c r="DL261" s="257"/>
      <c r="DM261" s="258"/>
      <c r="DN261" s="257"/>
      <c r="DO261" s="258"/>
      <c r="DP261" s="257"/>
      <c r="DQ261" s="258"/>
      <c r="DR261" s="257"/>
      <c r="DS261" s="258"/>
      <c r="DT261" s="257"/>
      <c r="DU261" s="258"/>
      <c r="DV261" s="257"/>
      <c r="DW261" s="258"/>
      <c r="DX261" s="257"/>
      <c r="DY261" s="258"/>
      <c r="DZ261" s="257"/>
      <c r="EA261" s="258"/>
      <c r="EB261" s="257"/>
      <c r="EC261" s="258"/>
      <c r="ED261" s="258" t="s">
        <v>196</v>
      </c>
      <c r="EE261" s="257"/>
      <c r="EF261" s="258"/>
      <c r="EG261" s="257"/>
      <c r="EH261" s="258"/>
      <c r="EI261" s="257"/>
      <c r="EJ261" s="258"/>
      <c r="EK261" s="257"/>
      <c r="EL261" s="258" t="s">
        <v>195</v>
      </c>
      <c r="EM261" s="257"/>
      <c r="EN261" s="258"/>
      <c r="EO261" s="257" t="s">
        <v>195</v>
      </c>
      <c r="EP261" s="257" t="s">
        <v>195</v>
      </c>
      <c r="EQ261" s="257" t="s">
        <v>195</v>
      </c>
      <c r="ER261" s="257" t="s">
        <v>195</v>
      </c>
      <c r="ES261" s="257"/>
      <c r="ET261" s="258" t="s">
        <v>195</v>
      </c>
      <c r="EU261" s="257"/>
      <c r="EV261" s="258"/>
      <c r="EW261" s="257"/>
      <c r="EX261" s="258"/>
      <c r="EY261" s="257"/>
      <c r="EZ261" s="258"/>
      <c r="FA261" s="257"/>
      <c r="FB261" s="258"/>
      <c r="FC261" s="257"/>
      <c r="FD261" s="258"/>
      <c r="FE261" s="257"/>
      <c r="FF261" s="258"/>
      <c r="FG261" s="257"/>
      <c r="FH261" s="258"/>
      <c r="FI261" s="257"/>
      <c r="FJ261" s="258"/>
      <c r="FK261" s="257"/>
      <c r="FL261" s="258"/>
      <c r="FM261" s="257"/>
      <c r="FN261" s="258"/>
      <c r="FO261" s="257"/>
      <c r="FP261" s="258"/>
      <c r="FQ261" s="257"/>
      <c r="FR261" s="258"/>
      <c r="FS261" s="257"/>
      <c r="FT261" s="258"/>
      <c r="FU261" s="257"/>
      <c r="FV261" s="258"/>
      <c r="FW261" s="257"/>
      <c r="FX261" s="258"/>
      <c r="FY261" s="257"/>
      <c r="FZ261" s="258"/>
      <c r="GA261" s="257"/>
      <c r="GB261" s="258"/>
      <c r="GC261" s="257"/>
      <c r="GD261" s="258"/>
      <c r="GE261" s="257"/>
      <c r="GF261" s="258"/>
      <c r="GG261" s="257"/>
      <c r="GH261" s="258"/>
      <c r="GI261" s="257"/>
      <c r="GJ261" s="258"/>
      <c r="GK261" s="257"/>
      <c r="GL261" s="258"/>
      <c r="GM261" s="257"/>
      <c r="GN261" s="257"/>
      <c r="GO261" s="257"/>
      <c r="GP261" s="258"/>
      <c r="GQ261" s="257"/>
      <c r="GR261" s="258"/>
      <c r="GS261" s="257"/>
      <c r="GT261" s="258"/>
      <c r="GU261" s="257"/>
      <c r="GV261" s="258"/>
      <c r="GW261" s="257"/>
      <c r="GX261" s="258"/>
      <c r="GY261" s="257"/>
      <c r="GZ261" s="258"/>
      <c r="HA261" s="257"/>
      <c r="HB261" s="258"/>
      <c r="HC261" s="257"/>
      <c r="HD261" s="258"/>
      <c r="HE261" s="257"/>
      <c r="HF261" s="258"/>
      <c r="HG261" s="257"/>
      <c r="HH261" s="258"/>
      <c r="HI261" s="257"/>
      <c r="HJ261" s="258"/>
      <c r="HK261" s="257"/>
      <c r="HL261" s="258"/>
      <c r="HM261" s="257"/>
      <c r="HN261" s="258"/>
      <c r="HO261" s="257"/>
      <c r="HP261" s="258"/>
      <c r="HQ261" s="257"/>
      <c r="HR261" s="258"/>
      <c r="HS261" s="257"/>
      <c r="HT261" s="258"/>
      <c r="HU261" s="257"/>
      <c r="HV261" s="258"/>
      <c r="HW261" s="257"/>
      <c r="HX261" s="258"/>
      <c r="HY261" s="257"/>
      <c r="HZ261" s="258" t="s">
        <v>195</v>
      </c>
      <c r="IA261" s="257"/>
      <c r="IB261" s="258"/>
      <c r="IE261" s="303">
        <f t="shared" si="12"/>
        <v>16</v>
      </c>
      <c r="IF261" s="303">
        <f t="shared" si="13"/>
        <v>9</v>
      </c>
      <c r="IG261" s="303">
        <f t="shared" si="14"/>
        <v>7</v>
      </c>
      <c r="IH261" s="303">
        <f t="shared" si="15"/>
        <v>0</v>
      </c>
    </row>
    <row r="262" spans="1:242" x14ac:dyDescent="0.2">
      <c r="A262" s="143">
        <v>580</v>
      </c>
      <c r="B262" s="143" t="s">
        <v>2927</v>
      </c>
      <c r="C262" s="143"/>
      <c r="D262" s="143"/>
      <c r="E262" s="244"/>
      <c r="F262" s="259" t="s">
        <v>196</v>
      </c>
      <c r="G262" s="260" t="s">
        <v>196</v>
      </c>
      <c r="H262" s="259" t="s">
        <v>196</v>
      </c>
      <c r="I262" s="260" t="s">
        <v>196</v>
      </c>
      <c r="J262" s="259" t="s">
        <v>196</v>
      </c>
      <c r="K262" s="260" t="s">
        <v>196</v>
      </c>
      <c r="L262" s="259" t="s">
        <v>196</v>
      </c>
      <c r="M262" s="260" t="s">
        <v>196</v>
      </c>
      <c r="N262" s="257"/>
      <c r="O262" s="258"/>
      <c r="P262" s="257"/>
      <c r="Q262" s="258"/>
      <c r="R262" s="257"/>
      <c r="S262" s="258"/>
      <c r="T262" s="257"/>
      <c r="U262" s="258"/>
      <c r="V262" s="257"/>
      <c r="W262" s="258"/>
      <c r="X262" s="257"/>
      <c r="Y262" s="258"/>
      <c r="Z262" s="257"/>
      <c r="AA262" s="258"/>
      <c r="AB262" s="257"/>
      <c r="AC262" s="258"/>
      <c r="AD262" s="257"/>
      <c r="AE262" s="258"/>
      <c r="AF262" s="257"/>
      <c r="AG262" s="258"/>
      <c r="AH262" s="257"/>
      <c r="AI262" s="258"/>
      <c r="AJ262" s="257"/>
      <c r="AK262" s="258"/>
      <c r="AL262" s="257"/>
      <c r="AM262" s="258"/>
      <c r="AN262" s="257"/>
      <c r="AO262" s="258"/>
      <c r="AP262" s="257"/>
      <c r="AQ262" s="258"/>
      <c r="AR262" s="257"/>
      <c r="AS262" s="258"/>
      <c r="AT262" s="257"/>
      <c r="AU262" s="258"/>
      <c r="AV262" s="257"/>
      <c r="AW262" s="258"/>
      <c r="AX262" s="257"/>
      <c r="AY262" s="258"/>
      <c r="AZ262" s="257"/>
      <c r="BA262" s="258"/>
      <c r="BB262" s="257"/>
      <c r="BC262" s="258"/>
      <c r="BD262" s="257"/>
      <c r="BE262" s="258"/>
      <c r="BF262" s="257"/>
      <c r="BG262" s="258"/>
      <c r="BH262" s="257"/>
      <c r="BI262" s="258"/>
      <c r="BJ262" s="257"/>
      <c r="BK262" s="258"/>
      <c r="BL262" s="257"/>
      <c r="BM262" s="258"/>
      <c r="BN262" s="257"/>
      <c r="BO262" s="258"/>
      <c r="BP262" s="257"/>
      <c r="BQ262" s="258"/>
      <c r="BR262" s="257"/>
      <c r="BS262" s="258"/>
      <c r="BT262" s="257"/>
      <c r="BU262" s="258"/>
      <c r="BV262" s="257"/>
      <c r="BW262" s="258"/>
      <c r="BX262" s="257"/>
      <c r="BY262" s="258"/>
      <c r="BZ262" s="257"/>
      <c r="CA262" s="258"/>
      <c r="CB262" s="257"/>
      <c r="CC262" s="258"/>
      <c r="CD262" s="257"/>
      <c r="CE262" s="258"/>
      <c r="CF262" s="257"/>
      <c r="CG262" s="258"/>
      <c r="CH262" s="257"/>
      <c r="CI262" s="258"/>
      <c r="CJ262" s="257"/>
      <c r="CK262" s="258"/>
      <c r="CL262" s="257"/>
      <c r="CM262" s="258"/>
      <c r="CN262" s="257"/>
      <c r="CO262" s="258"/>
      <c r="CP262" s="257"/>
      <c r="CQ262" s="258"/>
      <c r="CR262" s="257"/>
      <c r="CS262" s="258"/>
      <c r="CT262" s="257"/>
      <c r="CU262" s="258"/>
      <c r="CV262" s="257"/>
      <c r="CW262" s="258"/>
      <c r="CX262" s="257"/>
      <c r="CY262" s="258"/>
      <c r="CZ262" s="257"/>
      <c r="DA262" s="258"/>
      <c r="DB262" s="257"/>
      <c r="DC262" s="258"/>
      <c r="DD262" s="257"/>
      <c r="DE262" s="258"/>
      <c r="DF262" s="257"/>
      <c r="DG262" s="258"/>
      <c r="DH262" s="257"/>
      <c r="DI262" s="258"/>
      <c r="DJ262" s="257"/>
      <c r="DK262" s="258"/>
      <c r="DL262" s="257"/>
      <c r="DM262" s="258"/>
      <c r="DN262" s="257"/>
      <c r="DO262" s="258"/>
      <c r="DP262" s="257"/>
      <c r="DQ262" s="258"/>
      <c r="DR262" s="257"/>
      <c r="DS262" s="258"/>
      <c r="DT262" s="257"/>
      <c r="DU262" s="258"/>
      <c r="DV262" s="257"/>
      <c r="DW262" s="258"/>
      <c r="DX262" s="257"/>
      <c r="DY262" s="258"/>
      <c r="DZ262" s="257"/>
      <c r="EA262" s="258"/>
      <c r="EB262" s="257"/>
      <c r="EC262" s="258"/>
      <c r="ED262" s="258" t="s">
        <v>196</v>
      </c>
      <c r="EE262" s="257"/>
      <c r="EF262" s="258"/>
      <c r="EG262" s="257"/>
      <c r="EH262" s="258"/>
      <c r="EI262" s="257"/>
      <c r="EJ262" s="258"/>
      <c r="EK262" s="257"/>
      <c r="EL262" s="258" t="s">
        <v>195</v>
      </c>
      <c r="EM262" s="257"/>
      <c r="EN262" s="258"/>
      <c r="EO262" s="257" t="s">
        <v>195</v>
      </c>
      <c r="EP262" s="257" t="s">
        <v>195</v>
      </c>
      <c r="EQ262" s="257" t="s">
        <v>195</v>
      </c>
      <c r="ER262" s="257" t="s">
        <v>195</v>
      </c>
      <c r="ES262" s="257"/>
      <c r="ET262" s="258" t="s">
        <v>195</v>
      </c>
      <c r="EU262" s="257"/>
      <c r="EV262" s="258"/>
      <c r="EW262" s="257"/>
      <c r="EX262" s="258"/>
      <c r="EY262" s="257"/>
      <c r="EZ262" s="258"/>
      <c r="FA262" s="257"/>
      <c r="FB262" s="258"/>
      <c r="FC262" s="257"/>
      <c r="FD262" s="258"/>
      <c r="FE262" s="257"/>
      <c r="FF262" s="258"/>
      <c r="FG262" s="257"/>
      <c r="FH262" s="258"/>
      <c r="FI262" s="257"/>
      <c r="FJ262" s="258"/>
      <c r="FK262" s="257"/>
      <c r="FL262" s="258"/>
      <c r="FM262" s="257"/>
      <c r="FN262" s="258"/>
      <c r="FO262" s="257"/>
      <c r="FP262" s="258"/>
      <c r="FQ262" s="257"/>
      <c r="FR262" s="258"/>
      <c r="FS262" s="257"/>
      <c r="FT262" s="258"/>
      <c r="FU262" s="257"/>
      <c r="FV262" s="258"/>
      <c r="FW262" s="257"/>
      <c r="FX262" s="258"/>
      <c r="FY262" s="257"/>
      <c r="FZ262" s="258"/>
      <c r="GA262" s="257"/>
      <c r="GB262" s="258"/>
      <c r="GC262" s="257"/>
      <c r="GD262" s="258"/>
      <c r="GE262" s="257"/>
      <c r="GF262" s="258"/>
      <c r="GG262" s="257"/>
      <c r="GH262" s="258"/>
      <c r="GI262" s="257"/>
      <c r="GJ262" s="258"/>
      <c r="GK262" s="257"/>
      <c r="GL262" s="258"/>
      <c r="GM262" s="257"/>
      <c r="GN262" s="257"/>
      <c r="GO262" s="257"/>
      <c r="GP262" s="258"/>
      <c r="GQ262" s="257"/>
      <c r="GR262" s="258"/>
      <c r="GS262" s="257"/>
      <c r="GT262" s="258"/>
      <c r="GU262" s="257"/>
      <c r="GV262" s="258"/>
      <c r="GW262" s="257"/>
      <c r="GX262" s="258"/>
      <c r="GY262" s="257"/>
      <c r="GZ262" s="258"/>
      <c r="HA262" s="257"/>
      <c r="HB262" s="258"/>
      <c r="HC262" s="257"/>
      <c r="HD262" s="258"/>
      <c r="HE262" s="257"/>
      <c r="HF262" s="258"/>
      <c r="HG262" s="257"/>
      <c r="HH262" s="258"/>
      <c r="HI262" s="257"/>
      <c r="HJ262" s="258"/>
      <c r="HK262" s="257"/>
      <c r="HL262" s="258"/>
      <c r="HM262" s="257"/>
      <c r="HN262" s="258"/>
      <c r="HO262" s="257"/>
      <c r="HP262" s="258"/>
      <c r="HQ262" s="257"/>
      <c r="HR262" s="258"/>
      <c r="HS262" s="257"/>
      <c r="HT262" s="258"/>
      <c r="HU262" s="257"/>
      <c r="HV262" s="258"/>
      <c r="HW262" s="257"/>
      <c r="HX262" s="258"/>
      <c r="HY262" s="257"/>
      <c r="HZ262" s="258" t="s">
        <v>195</v>
      </c>
      <c r="IA262" s="257"/>
      <c r="IB262" s="258"/>
      <c r="IE262" s="303">
        <f t="shared" si="12"/>
        <v>16</v>
      </c>
      <c r="IF262" s="303">
        <f t="shared" si="13"/>
        <v>9</v>
      </c>
      <c r="IG262" s="303">
        <f t="shared" si="14"/>
        <v>7</v>
      </c>
      <c r="IH262" s="303">
        <f t="shared" si="15"/>
        <v>0</v>
      </c>
    </row>
    <row r="263" spans="1:242" x14ac:dyDescent="0.2">
      <c r="A263" s="143">
        <v>581</v>
      </c>
      <c r="B263" s="143" t="s">
        <v>2928</v>
      </c>
      <c r="C263" s="143"/>
      <c r="D263" s="143"/>
      <c r="E263" s="244"/>
      <c r="F263" s="259" t="s">
        <v>196</v>
      </c>
      <c r="G263" s="260" t="s">
        <v>196</v>
      </c>
      <c r="H263" s="259" t="s">
        <v>196</v>
      </c>
      <c r="I263" s="260" t="s">
        <v>196</v>
      </c>
      <c r="J263" s="259" t="s">
        <v>196</v>
      </c>
      <c r="K263" s="260" t="s">
        <v>196</v>
      </c>
      <c r="L263" s="259" t="s">
        <v>196</v>
      </c>
      <c r="M263" s="260" t="s">
        <v>196</v>
      </c>
      <c r="N263" s="257"/>
      <c r="O263" s="258"/>
      <c r="P263" s="257"/>
      <c r="Q263" s="258"/>
      <c r="R263" s="257"/>
      <c r="S263" s="258"/>
      <c r="T263" s="257"/>
      <c r="U263" s="258"/>
      <c r="V263" s="257"/>
      <c r="W263" s="258"/>
      <c r="X263" s="257"/>
      <c r="Y263" s="258"/>
      <c r="Z263" s="257"/>
      <c r="AA263" s="258"/>
      <c r="AB263" s="257"/>
      <c r="AC263" s="258"/>
      <c r="AD263" s="257"/>
      <c r="AE263" s="258"/>
      <c r="AF263" s="257"/>
      <c r="AG263" s="258"/>
      <c r="AH263" s="257"/>
      <c r="AI263" s="258"/>
      <c r="AJ263" s="257"/>
      <c r="AK263" s="258"/>
      <c r="AL263" s="257"/>
      <c r="AM263" s="258"/>
      <c r="AN263" s="257"/>
      <c r="AO263" s="258"/>
      <c r="AP263" s="257"/>
      <c r="AQ263" s="258"/>
      <c r="AR263" s="257"/>
      <c r="AS263" s="258"/>
      <c r="AT263" s="257"/>
      <c r="AU263" s="258"/>
      <c r="AV263" s="257"/>
      <c r="AW263" s="258"/>
      <c r="AX263" s="257"/>
      <c r="AY263" s="258"/>
      <c r="AZ263" s="257"/>
      <c r="BA263" s="258"/>
      <c r="BB263" s="257"/>
      <c r="BC263" s="258"/>
      <c r="BD263" s="257"/>
      <c r="BE263" s="258"/>
      <c r="BF263" s="257"/>
      <c r="BG263" s="258"/>
      <c r="BH263" s="257"/>
      <c r="BI263" s="258"/>
      <c r="BJ263" s="257"/>
      <c r="BK263" s="258"/>
      <c r="BL263" s="257"/>
      <c r="BM263" s="258"/>
      <c r="BN263" s="257"/>
      <c r="BO263" s="258"/>
      <c r="BP263" s="257"/>
      <c r="BQ263" s="258"/>
      <c r="BR263" s="257"/>
      <c r="BS263" s="258"/>
      <c r="BT263" s="257"/>
      <c r="BU263" s="258"/>
      <c r="BV263" s="257"/>
      <c r="BW263" s="258"/>
      <c r="BX263" s="257"/>
      <c r="BY263" s="258"/>
      <c r="BZ263" s="257"/>
      <c r="CA263" s="258"/>
      <c r="CB263" s="257"/>
      <c r="CC263" s="258"/>
      <c r="CD263" s="257"/>
      <c r="CE263" s="258"/>
      <c r="CF263" s="257"/>
      <c r="CG263" s="258"/>
      <c r="CH263" s="257"/>
      <c r="CI263" s="258"/>
      <c r="CJ263" s="257"/>
      <c r="CK263" s="258"/>
      <c r="CL263" s="257"/>
      <c r="CM263" s="258"/>
      <c r="CN263" s="257"/>
      <c r="CO263" s="258"/>
      <c r="CP263" s="257"/>
      <c r="CQ263" s="258"/>
      <c r="CR263" s="257"/>
      <c r="CS263" s="258"/>
      <c r="CT263" s="257"/>
      <c r="CU263" s="258"/>
      <c r="CV263" s="257"/>
      <c r="CW263" s="258"/>
      <c r="CX263" s="257"/>
      <c r="CY263" s="258"/>
      <c r="CZ263" s="257"/>
      <c r="DA263" s="258"/>
      <c r="DB263" s="257"/>
      <c r="DC263" s="258"/>
      <c r="DD263" s="257"/>
      <c r="DE263" s="258"/>
      <c r="DF263" s="257"/>
      <c r="DG263" s="258"/>
      <c r="DH263" s="257"/>
      <c r="DI263" s="258"/>
      <c r="DJ263" s="257"/>
      <c r="DK263" s="258"/>
      <c r="DL263" s="257"/>
      <c r="DM263" s="258"/>
      <c r="DN263" s="257"/>
      <c r="DO263" s="258"/>
      <c r="DP263" s="257"/>
      <c r="DQ263" s="258"/>
      <c r="DR263" s="257"/>
      <c r="DS263" s="258"/>
      <c r="DT263" s="257"/>
      <c r="DU263" s="258"/>
      <c r="DV263" s="257"/>
      <c r="DW263" s="258"/>
      <c r="DX263" s="257"/>
      <c r="DY263" s="258"/>
      <c r="DZ263" s="257"/>
      <c r="EA263" s="258"/>
      <c r="EB263" s="257"/>
      <c r="EC263" s="258"/>
      <c r="ED263" s="258" t="s">
        <v>196</v>
      </c>
      <c r="EE263" s="257"/>
      <c r="EF263" s="258"/>
      <c r="EG263" s="257"/>
      <c r="EH263" s="258"/>
      <c r="EI263" s="257"/>
      <c r="EJ263" s="258"/>
      <c r="EK263" s="257"/>
      <c r="EL263" s="258" t="s">
        <v>195</v>
      </c>
      <c r="EM263" s="257"/>
      <c r="EN263" s="258"/>
      <c r="EO263" s="257" t="s">
        <v>195</v>
      </c>
      <c r="EP263" s="257" t="s">
        <v>195</v>
      </c>
      <c r="EQ263" s="257" t="s">
        <v>195</v>
      </c>
      <c r="ER263" s="257" t="s">
        <v>195</v>
      </c>
      <c r="ES263" s="257"/>
      <c r="ET263" s="258" t="s">
        <v>195</v>
      </c>
      <c r="EU263" s="257"/>
      <c r="EV263" s="258"/>
      <c r="EW263" s="257"/>
      <c r="EX263" s="258"/>
      <c r="EY263" s="257"/>
      <c r="EZ263" s="258"/>
      <c r="FA263" s="257"/>
      <c r="FB263" s="258"/>
      <c r="FC263" s="257"/>
      <c r="FD263" s="258"/>
      <c r="FE263" s="257"/>
      <c r="FF263" s="258"/>
      <c r="FG263" s="257"/>
      <c r="FH263" s="258"/>
      <c r="FI263" s="257"/>
      <c r="FJ263" s="258"/>
      <c r="FK263" s="257"/>
      <c r="FL263" s="258"/>
      <c r="FM263" s="257"/>
      <c r="FN263" s="258"/>
      <c r="FO263" s="257"/>
      <c r="FP263" s="258"/>
      <c r="FQ263" s="257"/>
      <c r="FR263" s="258"/>
      <c r="FS263" s="257"/>
      <c r="FT263" s="258"/>
      <c r="FU263" s="257"/>
      <c r="FV263" s="258"/>
      <c r="FW263" s="257"/>
      <c r="FX263" s="258"/>
      <c r="FY263" s="257"/>
      <c r="FZ263" s="258"/>
      <c r="GA263" s="257"/>
      <c r="GB263" s="258"/>
      <c r="GC263" s="257"/>
      <c r="GD263" s="258"/>
      <c r="GE263" s="257"/>
      <c r="GF263" s="258"/>
      <c r="GG263" s="257"/>
      <c r="GH263" s="258"/>
      <c r="GI263" s="257"/>
      <c r="GJ263" s="258"/>
      <c r="GK263" s="257"/>
      <c r="GL263" s="258"/>
      <c r="GM263" s="257"/>
      <c r="GN263" s="257"/>
      <c r="GO263" s="257"/>
      <c r="GP263" s="258"/>
      <c r="GQ263" s="257"/>
      <c r="GR263" s="258"/>
      <c r="GS263" s="257"/>
      <c r="GT263" s="258"/>
      <c r="GU263" s="257"/>
      <c r="GV263" s="258"/>
      <c r="GW263" s="257"/>
      <c r="GX263" s="258"/>
      <c r="GY263" s="257"/>
      <c r="GZ263" s="258"/>
      <c r="HA263" s="257"/>
      <c r="HB263" s="258"/>
      <c r="HC263" s="257"/>
      <c r="HD263" s="258"/>
      <c r="HE263" s="257"/>
      <c r="HF263" s="258"/>
      <c r="HG263" s="257"/>
      <c r="HH263" s="258"/>
      <c r="HI263" s="257"/>
      <c r="HJ263" s="258"/>
      <c r="HK263" s="257"/>
      <c r="HL263" s="258"/>
      <c r="HM263" s="257"/>
      <c r="HN263" s="258"/>
      <c r="HO263" s="257"/>
      <c r="HP263" s="258"/>
      <c r="HQ263" s="257"/>
      <c r="HR263" s="258"/>
      <c r="HS263" s="257"/>
      <c r="HT263" s="258"/>
      <c r="HU263" s="257"/>
      <c r="HV263" s="258"/>
      <c r="HW263" s="257"/>
      <c r="HX263" s="258"/>
      <c r="HY263" s="257"/>
      <c r="HZ263" s="258" t="s">
        <v>195</v>
      </c>
      <c r="IA263" s="257"/>
      <c r="IB263" s="258"/>
      <c r="IE263" s="303">
        <f t="shared" si="12"/>
        <v>16</v>
      </c>
      <c r="IF263" s="303">
        <f t="shared" si="13"/>
        <v>9</v>
      </c>
      <c r="IG263" s="303">
        <f t="shared" si="14"/>
        <v>7</v>
      </c>
      <c r="IH263" s="303">
        <f t="shared" si="15"/>
        <v>0</v>
      </c>
    </row>
    <row r="264" spans="1:242" x14ac:dyDescent="0.2">
      <c r="A264" s="143">
        <v>582</v>
      </c>
      <c r="B264" s="143" t="s">
        <v>2929</v>
      </c>
      <c r="C264" s="143"/>
      <c r="D264" s="143"/>
      <c r="E264" s="244"/>
      <c r="F264" s="259" t="s">
        <v>196</v>
      </c>
      <c r="G264" s="260" t="s">
        <v>196</v>
      </c>
      <c r="H264" s="259" t="s">
        <v>196</v>
      </c>
      <c r="I264" s="260" t="s">
        <v>196</v>
      </c>
      <c r="J264" s="259" t="s">
        <v>196</v>
      </c>
      <c r="K264" s="260" t="s">
        <v>196</v>
      </c>
      <c r="L264" s="259" t="s">
        <v>196</v>
      </c>
      <c r="M264" s="260" t="s">
        <v>196</v>
      </c>
      <c r="N264" s="257"/>
      <c r="O264" s="258"/>
      <c r="P264" s="257"/>
      <c r="Q264" s="258"/>
      <c r="R264" s="257"/>
      <c r="S264" s="258"/>
      <c r="T264" s="257"/>
      <c r="U264" s="258"/>
      <c r="V264" s="257"/>
      <c r="W264" s="258"/>
      <c r="X264" s="257"/>
      <c r="Y264" s="258"/>
      <c r="Z264" s="257"/>
      <c r="AA264" s="258"/>
      <c r="AB264" s="257"/>
      <c r="AC264" s="258"/>
      <c r="AD264" s="257"/>
      <c r="AE264" s="258"/>
      <c r="AF264" s="257"/>
      <c r="AG264" s="258"/>
      <c r="AH264" s="257"/>
      <c r="AI264" s="258"/>
      <c r="AJ264" s="257"/>
      <c r="AK264" s="258"/>
      <c r="AL264" s="257"/>
      <c r="AM264" s="258"/>
      <c r="AN264" s="257"/>
      <c r="AO264" s="258"/>
      <c r="AP264" s="257"/>
      <c r="AQ264" s="258"/>
      <c r="AR264" s="257"/>
      <c r="AS264" s="258"/>
      <c r="AT264" s="257"/>
      <c r="AU264" s="258"/>
      <c r="AV264" s="257"/>
      <c r="AW264" s="258"/>
      <c r="AX264" s="257"/>
      <c r="AY264" s="258"/>
      <c r="AZ264" s="257"/>
      <c r="BA264" s="258"/>
      <c r="BB264" s="257"/>
      <c r="BC264" s="258"/>
      <c r="BD264" s="257"/>
      <c r="BE264" s="258"/>
      <c r="BF264" s="257"/>
      <c r="BG264" s="258"/>
      <c r="BH264" s="257"/>
      <c r="BI264" s="258"/>
      <c r="BJ264" s="257"/>
      <c r="BK264" s="258"/>
      <c r="BL264" s="257"/>
      <c r="BM264" s="258"/>
      <c r="BN264" s="257"/>
      <c r="BO264" s="258"/>
      <c r="BP264" s="257"/>
      <c r="BQ264" s="258"/>
      <c r="BR264" s="257"/>
      <c r="BS264" s="258"/>
      <c r="BT264" s="257"/>
      <c r="BU264" s="258"/>
      <c r="BV264" s="257"/>
      <c r="BW264" s="258"/>
      <c r="BX264" s="257"/>
      <c r="BY264" s="258"/>
      <c r="BZ264" s="257"/>
      <c r="CA264" s="258"/>
      <c r="CB264" s="257"/>
      <c r="CC264" s="258"/>
      <c r="CD264" s="257"/>
      <c r="CE264" s="258"/>
      <c r="CF264" s="257"/>
      <c r="CG264" s="258"/>
      <c r="CH264" s="257"/>
      <c r="CI264" s="258"/>
      <c r="CJ264" s="257"/>
      <c r="CK264" s="258"/>
      <c r="CL264" s="257"/>
      <c r="CM264" s="258"/>
      <c r="CN264" s="257"/>
      <c r="CO264" s="258"/>
      <c r="CP264" s="257"/>
      <c r="CQ264" s="258"/>
      <c r="CR264" s="257"/>
      <c r="CS264" s="258"/>
      <c r="CT264" s="257"/>
      <c r="CU264" s="258"/>
      <c r="CV264" s="257"/>
      <c r="CW264" s="258"/>
      <c r="CX264" s="257"/>
      <c r="CY264" s="258"/>
      <c r="CZ264" s="257"/>
      <c r="DA264" s="258"/>
      <c r="DB264" s="257"/>
      <c r="DC264" s="258"/>
      <c r="DD264" s="257"/>
      <c r="DE264" s="258"/>
      <c r="DF264" s="257"/>
      <c r="DG264" s="258"/>
      <c r="DH264" s="257"/>
      <c r="DI264" s="258"/>
      <c r="DJ264" s="257"/>
      <c r="DK264" s="258"/>
      <c r="DL264" s="257"/>
      <c r="DM264" s="258"/>
      <c r="DN264" s="257"/>
      <c r="DO264" s="258"/>
      <c r="DP264" s="257"/>
      <c r="DQ264" s="258"/>
      <c r="DR264" s="257"/>
      <c r="DS264" s="258"/>
      <c r="DT264" s="257"/>
      <c r="DU264" s="258"/>
      <c r="DV264" s="257"/>
      <c r="DW264" s="258"/>
      <c r="DX264" s="257"/>
      <c r="DY264" s="258"/>
      <c r="DZ264" s="257"/>
      <c r="EA264" s="258"/>
      <c r="EB264" s="257"/>
      <c r="EC264" s="258"/>
      <c r="ED264" s="258" t="s">
        <v>196</v>
      </c>
      <c r="EE264" s="257"/>
      <c r="EF264" s="258"/>
      <c r="EG264" s="257"/>
      <c r="EH264" s="258"/>
      <c r="EI264" s="257"/>
      <c r="EJ264" s="258"/>
      <c r="EK264" s="257"/>
      <c r="EL264" s="258" t="s">
        <v>195</v>
      </c>
      <c r="EM264" s="257"/>
      <c r="EN264" s="258"/>
      <c r="EO264" s="257" t="s">
        <v>195</v>
      </c>
      <c r="EP264" s="257" t="s">
        <v>195</v>
      </c>
      <c r="EQ264" s="257" t="s">
        <v>195</v>
      </c>
      <c r="ER264" s="257" t="s">
        <v>195</v>
      </c>
      <c r="ES264" s="257"/>
      <c r="ET264" s="258" t="s">
        <v>195</v>
      </c>
      <c r="EU264" s="257"/>
      <c r="EV264" s="258"/>
      <c r="EW264" s="257"/>
      <c r="EX264" s="258"/>
      <c r="EY264" s="257"/>
      <c r="EZ264" s="258"/>
      <c r="FA264" s="257"/>
      <c r="FB264" s="258"/>
      <c r="FC264" s="257"/>
      <c r="FD264" s="258"/>
      <c r="FE264" s="257"/>
      <c r="FF264" s="258"/>
      <c r="FG264" s="257"/>
      <c r="FH264" s="258"/>
      <c r="FI264" s="257"/>
      <c r="FJ264" s="258"/>
      <c r="FK264" s="257"/>
      <c r="FL264" s="258"/>
      <c r="FM264" s="257"/>
      <c r="FN264" s="258"/>
      <c r="FO264" s="257"/>
      <c r="FP264" s="258"/>
      <c r="FQ264" s="257"/>
      <c r="FR264" s="258"/>
      <c r="FS264" s="257"/>
      <c r="FT264" s="258"/>
      <c r="FU264" s="257"/>
      <c r="FV264" s="258"/>
      <c r="FW264" s="257"/>
      <c r="FX264" s="258"/>
      <c r="FY264" s="257"/>
      <c r="FZ264" s="258"/>
      <c r="GA264" s="257"/>
      <c r="GB264" s="258"/>
      <c r="GC264" s="257"/>
      <c r="GD264" s="258"/>
      <c r="GE264" s="257"/>
      <c r="GF264" s="258"/>
      <c r="GG264" s="257"/>
      <c r="GH264" s="258"/>
      <c r="GI264" s="257"/>
      <c r="GJ264" s="258"/>
      <c r="GK264" s="257"/>
      <c r="GL264" s="258"/>
      <c r="GM264" s="257"/>
      <c r="GN264" s="257"/>
      <c r="GO264" s="257"/>
      <c r="GP264" s="258"/>
      <c r="GQ264" s="257"/>
      <c r="GR264" s="258"/>
      <c r="GS264" s="257"/>
      <c r="GT264" s="258"/>
      <c r="GU264" s="257"/>
      <c r="GV264" s="258"/>
      <c r="GW264" s="257"/>
      <c r="GX264" s="258"/>
      <c r="GY264" s="257"/>
      <c r="GZ264" s="258"/>
      <c r="HA264" s="257"/>
      <c r="HB264" s="258"/>
      <c r="HC264" s="257"/>
      <c r="HD264" s="258"/>
      <c r="HE264" s="257"/>
      <c r="HF264" s="258"/>
      <c r="HG264" s="257"/>
      <c r="HH264" s="258"/>
      <c r="HI264" s="257"/>
      <c r="HJ264" s="258"/>
      <c r="HK264" s="257"/>
      <c r="HL264" s="258"/>
      <c r="HM264" s="257"/>
      <c r="HN264" s="258"/>
      <c r="HO264" s="257"/>
      <c r="HP264" s="258"/>
      <c r="HQ264" s="257"/>
      <c r="HR264" s="258"/>
      <c r="HS264" s="257"/>
      <c r="HT264" s="258"/>
      <c r="HU264" s="257"/>
      <c r="HV264" s="258"/>
      <c r="HW264" s="257"/>
      <c r="HX264" s="258"/>
      <c r="HY264" s="257"/>
      <c r="HZ264" s="258" t="s">
        <v>195</v>
      </c>
      <c r="IA264" s="257"/>
      <c r="IB264" s="258"/>
      <c r="IE264" s="303">
        <f t="shared" si="12"/>
        <v>16</v>
      </c>
      <c r="IF264" s="303">
        <f t="shared" si="13"/>
        <v>9</v>
      </c>
      <c r="IG264" s="303">
        <f t="shared" si="14"/>
        <v>7</v>
      </c>
      <c r="IH264" s="303">
        <f t="shared" si="15"/>
        <v>0</v>
      </c>
    </row>
    <row r="265" spans="1:242" x14ac:dyDescent="0.2">
      <c r="A265" s="143">
        <v>583</v>
      </c>
      <c r="B265" s="143" t="s">
        <v>2930</v>
      </c>
      <c r="C265" s="143"/>
      <c r="D265" s="143"/>
      <c r="E265" s="244"/>
      <c r="F265" s="259" t="s">
        <v>196</v>
      </c>
      <c r="G265" s="260" t="s">
        <v>196</v>
      </c>
      <c r="H265" s="259" t="s">
        <v>196</v>
      </c>
      <c r="I265" s="260" t="s">
        <v>196</v>
      </c>
      <c r="J265" s="259" t="s">
        <v>196</v>
      </c>
      <c r="K265" s="260" t="s">
        <v>196</v>
      </c>
      <c r="L265" s="259" t="s">
        <v>196</v>
      </c>
      <c r="M265" s="260" t="s">
        <v>196</v>
      </c>
      <c r="N265" s="257"/>
      <c r="O265" s="258"/>
      <c r="P265" s="257"/>
      <c r="Q265" s="258"/>
      <c r="R265" s="257"/>
      <c r="S265" s="258"/>
      <c r="T265" s="257"/>
      <c r="U265" s="258"/>
      <c r="V265" s="257"/>
      <c r="W265" s="258"/>
      <c r="X265" s="257"/>
      <c r="Y265" s="258"/>
      <c r="Z265" s="257"/>
      <c r="AA265" s="258"/>
      <c r="AB265" s="257"/>
      <c r="AC265" s="258"/>
      <c r="AD265" s="257"/>
      <c r="AE265" s="258"/>
      <c r="AF265" s="257"/>
      <c r="AG265" s="258"/>
      <c r="AH265" s="257"/>
      <c r="AI265" s="258"/>
      <c r="AJ265" s="257"/>
      <c r="AK265" s="258"/>
      <c r="AL265" s="257"/>
      <c r="AM265" s="258"/>
      <c r="AN265" s="257"/>
      <c r="AO265" s="258"/>
      <c r="AP265" s="257"/>
      <c r="AQ265" s="258"/>
      <c r="AR265" s="257"/>
      <c r="AS265" s="258"/>
      <c r="AT265" s="257"/>
      <c r="AU265" s="258"/>
      <c r="AV265" s="257"/>
      <c r="AW265" s="258"/>
      <c r="AX265" s="257"/>
      <c r="AY265" s="258"/>
      <c r="AZ265" s="257"/>
      <c r="BA265" s="258"/>
      <c r="BB265" s="257"/>
      <c r="BC265" s="258"/>
      <c r="BD265" s="257"/>
      <c r="BE265" s="258"/>
      <c r="BF265" s="257"/>
      <c r="BG265" s="258"/>
      <c r="BH265" s="257"/>
      <c r="BI265" s="258"/>
      <c r="BJ265" s="257"/>
      <c r="BK265" s="258"/>
      <c r="BL265" s="257"/>
      <c r="BM265" s="258"/>
      <c r="BN265" s="257"/>
      <c r="BO265" s="258"/>
      <c r="BP265" s="257"/>
      <c r="BQ265" s="258"/>
      <c r="BR265" s="257"/>
      <c r="BS265" s="258"/>
      <c r="BT265" s="257"/>
      <c r="BU265" s="258"/>
      <c r="BV265" s="257"/>
      <c r="BW265" s="258"/>
      <c r="BX265" s="257"/>
      <c r="BY265" s="258"/>
      <c r="BZ265" s="257"/>
      <c r="CA265" s="258"/>
      <c r="CB265" s="257"/>
      <c r="CC265" s="258"/>
      <c r="CD265" s="257"/>
      <c r="CE265" s="258"/>
      <c r="CF265" s="257"/>
      <c r="CG265" s="258"/>
      <c r="CH265" s="257"/>
      <c r="CI265" s="258"/>
      <c r="CJ265" s="257"/>
      <c r="CK265" s="258"/>
      <c r="CL265" s="257"/>
      <c r="CM265" s="258"/>
      <c r="CN265" s="257"/>
      <c r="CO265" s="258"/>
      <c r="CP265" s="257"/>
      <c r="CQ265" s="258"/>
      <c r="CR265" s="257"/>
      <c r="CS265" s="258"/>
      <c r="CT265" s="257"/>
      <c r="CU265" s="258"/>
      <c r="CV265" s="257"/>
      <c r="CW265" s="258"/>
      <c r="CX265" s="257"/>
      <c r="CY265" s="258"/>
      <c r="CZ265" s="257"/>
      <c r="DA265" s="258"/>
      <c r="DB265" s="257"/>
      <c r="DC265" s="258"/>
      <c r="DD265" s="257"/>
      <c r="DE265" s="258"/>
      <c r="DF265" s="257"/>
      <c r="DG265" s="258"/>
      <c r="DH265" s="257"/>
      <c r="DI265" s="258"/>
      <c r="DJ265" s="257"/>
      <c r="DK265" s="258"/>
      <c r="DL265" s="257"/>
      <c r="DM265" s="258"/>
      <c r="DN265" s="257"/>
      <c r="DO265" s="258"/>
      <c r="DP265" s="257"/>
      <c r="DQ265" s="258"/>
      <c r="DR265" s="257"/>
      <c r="DS265" s="258"/>
      <c r="DT265" s="257"/>
      <c r="DU265" s="258"/>
      <c r="DV265" s="257"/>
      <c r="DW265" s="258"/>
      <c r="DX265" s="257"/>
      <c r="DY265" s="258"/>
      <c r="DZ265" s="257"/>
      <c r="EA265" s="258"/>
      <c r="EB265" s="257"/>
      <c r="EC265" s="258"/>
      <c r="ED265" s="258" t="s">
        <v>196</v>
      </c>
      <c r="EE265" s="257"/>
      <c r="EF265" s="258"/>
      <c r="EG265" s="257"/>
      <c r="EH265" s="258"/>
      <c r="EI265" s="257"/>
      <c r="EJ265" s="258"/>
      <c r="EK265" s="257"/>
      <c r="EL265" s="258" t="s">
        <v>195</v>
      </c>
      <c r="EM265" s="257"/>
      <c r="EN265" s="258"/>
      <c r="EO265" s="257" t="s">
        <v>195</v>
      </c>
      <c r="EP265" s="257" t="s">
        <v>195</v>
      </c>
      <c r="EQ265" s="257" t="s">
        <v>195</v>
      </c>
      <c r="ER265" s="257" t="s">
        <v>195</v>
      </c>
      <c r="ES265" s="257"/>
      <c r="ET265" s="258" t="s">
        <v>195</v>
      </c>
      <c r="EU265" s="257"/>
      <c r="EV265" s="258"/>
      <c r="EW265" s="257"/>
      <c r="EX265" s="258"/>
      <c r="EY265" s="257"/>
      <c r="EZ265" s="258"/>
      <c r="FA265" s="257"/>
      <c r="FB265" s="258"/>
      <c r="FC265" s="257"/>
      <c r="FD265" s="258"/>
      <c r="FE265" s="257"/>
      <c r="FF265" s="258"/>
      <c r="FG265" s="257"/>
      <c r="FH265" s="258"/>
      <c r="FI265" s="257"/>
      <c r="FJ265" s="258"/>
      <c r="FK265" s="257"/>
      <c r="FL265" s="258"/>
      <c r="FM265" s="257"/>
      <c r="FN265" s="258"/>
      <c r="FO265" s="257"/>
      <c r="FP265" s="258"/>
      <c r="FQ265" s="257"/>
      <c r="FR265" s="258"/>
      <c r="FS265" s="257"/>
      <c r="FT265" s="258"/>
      <c r="FU265" s="257"/>
      <c r="FV265" s="258"/>
      <c r="FW265" s="257"/>
      <c r="FX265" s="258"/>
      <c r="FY265" s="257"/>
      <c r="FZ265" s="258"/>
      <c r="GA265" s="257"/>
      <c r="GB265" s="258"/>
      <c r="GC265" s="257"/>
      <c r="GD265" s="258"/>
      <c r="GE265" s="257"/>
      <c r="GF265" s="258"/>
      <c r="GG265" s="257"/>
      <c r="GH265" s="258"/>
      <c r="GI265" s="257"/>
      <c r="GJ265" s="258"/>
      <c r="GK265" s="257"/>
      <c r="GL265" s="258"/>
      <c r="GM265" s="257"/>
      <c r="GN265" s="257"/>
      <c r="GO265" s="257"/>
      <c r="GP265" s="258"/>
      <c r="GQ265" s="257"/>
      <c r="GR265" s="258"/>
      <c r="GS265" s="257"/>
      <c r="GT265" s="258"/>
      <c r="GU265" s="257"/>
      <c r="GV265" s="258"/>
      <c r="GW265" s="257"/>
      <c r="GX265" s="258"/>
      <c r="GY265" s="257"/>
      <c r="GZ265" s="258"/>
      <c r="HA265" s="257"/>
      <c r="HB265" s="258"/>
      <c r="HC265" s="257"/>
      <c r="HD265" s="258"/>
      <c r="HE265" s="257"/>
      <c r="HF265" s="258"/>
      <c r="HG265" s="257"/>
      <c r="HH265" s="258"/>
      <c r="HI265" s="257"/>
      <c r="HJ265" s="258"/>
      <c r="HK265" s="257"/>
      <c r="HL265" s="258"/>
      <c r="HM265" s="257"/>
      <c r="HN265" s="258"/>
      <c r="HO265" s="257"/>
      <c r="HP265" s="258"/>
      <c r="HQ265" s="257"/>
      <c r="HR265" s="258"/>
      <c r="HS265" s="257"/>
      <c r="HT265" s="258"/>
      <c r="HU265" s="257"/>
      <c r="HV265" s="258"/>
      <c r="HW265" s="257"/>
      <c r="HX265" s="258"/>
      <c r="HY265" s="257"/>
      <c r="HZ265" s="258" t="s">
        <v>195</v>
      </c>
      <c r="IA265" s="257"/>
      <c r="IB265" s="258"/>
      <c r="IE265" s="303">
        <f t="shared" si="12"/>
        <v>16</v>
      </c>
      <c r="IF265" s="303">
        <f t="shared" si="13"/>
        <v>9</v>
      </c>
      <c r="IG265" s="303">
        <f t="shared" si="14"/>
        <v>7</v>
      </c>
      <c r="IH265" s="303">
        <f t="shared" si="15"/>
        <v>0</v>
      </c>
    </row>
    <row r="266" spans="1:242" x14ac:dyDescent="0.2">
      <c r="A266" s="143">
        <v>584</v>
      </c>
      <c r="B266" s="143" t="s">
        <v>2931</v>
      </c>
      <c r="C266" s="143"/>
      <c r="D266" s="143"/>
      <c r="E266" s="244"/>
      <c r="F266" s="259" t="s">
        <v>196</v>
      </c>
      <c r="G266" s="260" t="s">
        <v>196</v>
      </c>
      <c r="H266" s="259" t="s">
        <v>196</v>
      </c>
      <c r="I266" s="260" t="s">
        <v>196</v>
      </c>
      <c r="J266" s="259" t="s">
        <v>196</v>
      </c>
      <c r="K266" s="260" t="s">
        <v>196</v>
      </c>
      <c r="L266" s="259" t="s">
        <v>196</v>
      </c>
      <c r="M266" s="260" t="s">
        <v>196</v>
      </c>
      <c r="N266" s="257"/>
      <c r="O266" s="258"/>
      <c r="P266" s="257"/>
      <c r="Q266" s="258"/>
      <c r="R266" s="257"/>
      <c r="S266" s="258"/>
      <c r="T266" s="257"/>
      <c r="U266" s="258"/>
      <c r="V266" s="257"/>
      <c r="W266" s="258"/>
      <c r="X266" s="257"/>
      <c r="Y266" s="258"/>
      <c r="Z266" s="257"/>
      <c r="AA266" s="258"/>
      <c r="AB266" s="257"/>
      <c r="AC266" s="258"/>
      <c r="AD266" s="257"/>
      <c r="AE266" s="258"/>
      <c r="AF266" s="257"/>
      <c r="AG266" s="258"/>
      <c r="AH266" s="257"/>
      <c r="AI266" s="258"/>
      <c r="AJ266" s="257"/>
      <c r="AK266" s="258"/>
      <c r="AL266" s="257"/>
      <c r="AM266" s="258"/>
      <c r="AN266" s="257"/>
      <c r="AO266" s="258"/>
      <c r="AP266" s="257"/>
      <c r="AQ266" s="258"/>
      <c r="AR266" s="257"/>
      <c r="AS266" s="258"/>
      <c r="AT266" s="257"/>
      <c r="AU266" s="258"/>
      <c r="AV266" s="257"/>
      <c r="AW266" s="258"/>
      <c r="AX266" s="257"/>
      <c r="AY266" s="258"/>
      <c r="AZ266" s="257"/>
      <c r="BA266" s="258"/>
      <c r="BB266" s="257"/>
      <c r="BC266" s="258"/>
      <c r="BD266" s="257"/>
      <c r="BE266" s="258"/>
      <c r="BF266" s="257"/>
      <c r="BG266" s="258"/>
      <c r="BH266" s="257"/>
      <c r="BI266" s="258"/>
      <c r="BJ266" s="257"/>
      <c r="BK266" s="258"/>
      <c r="BL266" s="257"/>
      <c r="BM266" s="258"/>
      <c r="BN266" s="257"/>
      <c r="BO266" s="258"/>
      <c r="BP266" s="257"/>
      <c r="BQ266" s="258"/>
      <c r="BR266" s="257"/>
      <c r="BS266" s="258"/>
      <c r="BT266" s="257"/>
      <c r="BU266" s="258"/>
      <c r="BV266" s="257"/>
      <c r="BW266" s="258"/>
      <c r="BX266" s="257"/>
      <c r="BY266" s="258"/>
      <c r="BZ266" s="257"/>
      <c r="CA266" s="258"/>
      <c r="CB266" s="257"/>
      <c r="CC266" s="258"/>
      <c r="CD266" s="257"/>
      <c r="CE266" s="258"/>
      <c r="CF266" s="257"/>
      <c r="CG266" s="258"/>
      <c r="CH266" s="257"/>
      <c r="CI266" s="258"/>
      <c r="CJ266" s="257"/>
      <c r="CK266" s="258"/>
      <c r="CL266" s="257"/>
      <c r="CM266" s="258"/>
      <c r="CN266" s="257"/>
      <c r="CO266" s="258"/>
      <c r="CP266" s="257"/>
      <c r="CQ266" s="258"/>
      <c r="CR266" s="257"/>
      <c r="CS266" s="258"/>
      <c r="CT266" s="257"/>
      <c r="CU266" s="258"/>
      <c r="CV266" s="257"/>
      <c r="CW266" s="258"/>
      <c r="CX266" s="257"/>
      <c r="CY266" s="258"/>
      <c r="CZ266" s="257"/>
      <c r="DA266" s="258"/>
      <c r="DB266" s="257"/>
      <c r="DC266" s="258"/>
      <c r="DD266" s="257"/>
      <c r="DE266" s="258"/>
      <c r="DF266" s="257"/>
      <c r="DG266" s="258"/>
      <c r="DH266" s="257"/>
      <c r="DI266" s="258"/>
      <c r="DJ266" s="257"/>
      <c r="DK266" s="258"/>
      <c r="DL266" s="257"/>
      <c r="DM266" s="258"/>
      <c r="DN266" s="257"/>
      <c r="DO266" s="258"/>
      <c r="DP266" s="257"/>
      <c r="DQ266" s="258"/>
      <c r="DR266" s="257"/>
      <c r="DS266" s="258"/>
      <c r="DT266" s="257"/>
      <c r="DU266" s="258"/>
      <c r="DV266" s="257"/>
      <c r="DW266" s="258"/>
      <c r="DX266" s="257"/>
      <c r="DY266" s="258"/>
      <c r="DZ266" s="257"/>
      <c r="EA266" s="258"/>
      <c r="EB266" s="257"/>
      <c r="EC266" s="258"/>
      <c r="ED266" s="258" t="s">
        <v>196</v>
      </c>
      <c r="EE266" s="257"/>
      <c r="EF266" s="258"/>
      <c r="EG266" s="257"/>
      <c r="EH266" s="258"/>
      <c r="EI266" s="257"/>
      <c r="EJ266" s="258"/>
      <c r="EK266" s="257"/>
      <c r="EL266" s="258" t="s">
        <v>195</v>
      </c>
      <c r="EM266" s="257"/>
      <c r="EN266" s="258"/>
      <c r="EO266" s="257" t="s">
        <v>195</v>
      </c>
      <c r="EP266" s="257" t="s">
        <v>195</v>
      </c>
      <c r="EQ266" s="257" t="s">
        <v>195</v>
      </c>
      <c r="ER266" s="257" t="s">
        <v>195</v>
      </c>
      <c r="ES266" s="257"/>
      <c r="ET266" s="258" t="s">
        <v>195</v>
      </c>
      <c r="EU266" s="257"/>
      <c r="EV266" s="258"/>
      <c r="EW266" s="257"/>
      <c r="EX266" s="258"/>
      <c r="EY266" s="257"/>
      <c r="EZ266" s="258"/>
      <c r="FA266" s="257"/>
      <c r="FB266" s="258"/>
      <c r="FC266" s="257"/>
      <c r="FD266" s="258"/>
      <c r="FE266" s="257"/>
      <c r="FF266" s="258"/>
      <c r="FG266" s="257"/>
      <c r="FH266" s="258"/>
      <c r="FI266" s="257"/>
      <c r="FJ266" s="258"/>
      <c r="FK266" s="257"/>
      <c r="FL266" s="258"/>
      <c r="FM266" s="257"/>
      <c r="FN266" s="258"/>
      <c r="FO266" s="257"/>
      <c r="FP266" s="258"/>
      <c r="FQ266" s="257"/>
      <c r="FR266" s="258"/>
      <c r="FS266" s="257"/>
      <c r="FT266" s="258"/>
      <c r="FU266" s="257"/>
      <c r="FV266" s="258"/>
      <c r="FW266" s="257"/>
      <c r="FX266" s="258"/>
      <c r="FY266" s="257"/>
      <c r="FZ266" s="258"/>
      <c r="GA266" s="257"/>
      <c r="GB266" s="258"/>
      <c r="GC266" s="257"/>
      <c r="GD266" s="258"/>
      <c r="GE266" s="257"/>
      <c r="GF266" s="258"/>
      <c r="GG266" s="257"/>
      <c r="GH266" s="258"/>
      <c r="GI266" s="257"/>
      <c r="GJ266" s="258"/>
      <c r="GK266" s="257"/>
      <c r="GL266" s="258"/>
      <c r="GM266" s="257"/>
      <c r="GN266" s="257"/>
      <c r="GO266" s="257"/>
      <c r="GP266" s="258"/>
      <c r="GQ266" s="257"/>
      <c r="GR266" s="258"/>
      <c r="GS266" s="257"/>
      <c r="GT266" s="258"/>
      <c r="GU266" s="257"/>
      <c r="GV266" s="258"/>
      <c r="GW266" s="257"/>
      <c r="GX266" s="258"/>
      <c r="GY266" s="257"/>
      <c r="GZ266" s="258"/>
      <c r="HA266" s="257"/>
      <c r="HB266" s="258"/>
      <c r="HC266" s="257"/>
      <c r="HD266" s="258"/>
      <c r="HE266" s="257"/>
      <c r="HF266" s="258"/>
      <c r="HG266" s="257"/>
      <c r="HH266" s="258"/>
      <c r="HI266" s="257"/>
      <c r="HJ266" s="258"/>
      <c r="HK266" s="257"/>
      <c r="HL266" s="258"/>
      <c r="HM266" s="257"/>
      <c r="HN266" s="258"/>
      <c r="HO266" s="257"/>
      <c r="HP266" s="258"/>
      <c r="HQ266" s="257"/>
      <c r="HR266" s="258"/>
      <c r="HS266" s="257"/>
      <c r="HT266" s="258"/>
      <c r="HU266" s="257"/>
      <c r="HV266" s="258"/>
      <c r="HW266" s="257"/>
      <c r="HX266" s="258"/>
      <c r="HY266" s="257"/>
      <c r="HZ266" s="258" t="s">
        <v>195</v>
      </c>
      <c r="IA266" s="257"/>
      <c r="IB266" s="258"/>
      <c r="IE266" s="303">
        <f t="shared" si="12"/>
        <v>16</v>
      </c>
      <c r="IF266" s="303">
        <f t="shared" si="13"/>
        <v>9</v>
      </c>
      <c r="IG266" s="303">
        <f t="shared" si="14"/>
        <v>7</v>
      </c>
      <c r="IH266" s="303">
        <f t="shared" si="15"/>
        <v>0</v>
      </c>
    </row>
    <row r="267" spans="1:242" x14ac:dyDescent="0.2">
      <c r="A267" s="143">
        <v>585</v>
      </c>
      <c r="B267" s="143" t="s">
        <v>2932</v>
      </c>
      <c r="C267" s="143"/>
      <c r="D267" s="143"/>
      <c r="E267" s="244"/>
      <c r="F267" s="259" t="s">
        <v>196</v>
      </c>
      <c r="G267" s="260" t="s">
        <v>196</v>
      </c>
      <c r="H267" s="259" t="s">
        <v>196</v>
      </c>
      <c r="I267" s="260" t="s">
        <v>196</v>
      </c>
      <c r="J267" s="259" t="s">
        <v>196</v>
      </c>
      <c r="K267" s="260" t="s">
        <v>196</v>
      </c>
      <c r="L267" s="259" t="s">
        <v>196</v>
      </c>
      <c r="M267" s="260" t="s">
        <v>196</v>
      </c>
      <c r="N267" s="257"/>
      <c r="O267" s="258"/>
      <c r="P267" s="257"/>
      <c r="Q267" s="258"/>
      <c r="R267" s="257"/>
      <c r="S267" s="258"/>
      <c r="T267" s="257"/>
      <c r="U267" s="258"/>
      <c r="V267" s="257"/>
      <c r="W267" s="258"/>
      <c r="X267" s="257"/>
      <c r="Y267" s="258"/>
      <c r="Z267" s="257"/>
      <c r="AA267" s="258"/>
      <c r="AB267" s="257"/>
      <c r="AC267" s="258"/>
      <c r="AD267" s="257"/>
      <c r="AE267" s="258"/>
      <c r="AF267" s="257"/>
      <c r="AG267" s="258"/>
      <c r="AH267" s="257"/>
      <c r="AI267" s="258"/>
      <c r="AJ267" s="257"/>
      <c r="AK267" s="258"/>
      <c r="AL267" s="257"/>
      <c r="AM267" s="258"/>
      <c r="AN267" s="257"/>
      <c r="AO267" s="258"/>
      <c r="AP267" s="257"/>
      <c r="AQ267" s="258"/>
      <c r="AR267" s="257"/>
      <c r="AS267" s="258"/>
      <c r="AT267" s="257"/>
      <c r="AU267" s="258"/>
      <c r="AV267" s="257"/>
      <c r="AW267" s="258"/>
      <c r="AX267" s="257"/>
      <c r="AY267" s="258"/>
      <c r="AZ267" s="257"/>
      <c r="BA267" s="258"/>
      <c r="BB267" s="257"/>
      <c r="BC267" s="258"/>
      <c r="BD267" s="257"/>
      <c r="BE267" s="258"/>
      <c r="BF267" s="257"/>
      <c r="BG267" s="258"/>
      <c r="BH267" s="257"/>
      <c r="BI267" s="258"/>
      <c r="BJ267" s="257"/>
      <c r="BK267" s="258"/>
      <c r="BL267" s="257"/>
      <c r="BM267" s="258"/>
      <c r="BN267" s="257"/>
      <c r="BO267" s="258"/>
      <c r="BP267" s="257"/>
      <c r="BQ267" s="258"/>
      <c r="BR267" s="257"/>
      <c r="BS267" s="258"/>
      <c r="BT267" s="257"/>
      <c r="BU267" s="258"/>
      <c r="BV267" s="257"/>
      <c r="BW267" s="258"/>
      <c r="BX267" s="257"/>
      <c r="BY267" s="258"/>
      <c r="BZ267" s="257"/>
      <c r="CA267" s="258"/>
      <c r="CB267" s="257"/>
      <c r="CC267" s="258"/>
      <c r="CD267" s="257"/>
      <c r="CE267" s="258"/>
      <c r="CF267" s="257"/>
      <c r="CG267" s="258"/>
      <c r="CH267" s="257"/>
      <c r="CI267" s="258"/>
      <c r="CJ267" s="257"/>
      <c r="CK267" s="258"/>
      <c r="CL267" s="257"/>
      <c r="CM267" s="258"/>
      <c r="CN267" s="257"/>
      <c r="CO267" s="258"/>
      <c r="CP267" s="257"/>
      <c r="CQ267" s="258"/>
      <c r="CR267" s="257"/>
      <c r="CS267" s="258"/>
      <c r="CT267" s="257"/>
      <c r="CU267" s="258"/>
      <c r="CV267" s="257"/>
      <c r="CW267" s="258"/>
      <c r="CX267" s="257"/>
      <c r="CY267" s="258"/>
      <c r="CZ267" s="257"/>
      <c r="DA267" s="258"/>
      <c r="DB267" s="257"/>
      <c r="DC267" s="258"/>
      <c r="DD267" s="257"/>
      <c r="DE267" s="258"/>
      <c r="DF267" s="257"/>
      <c r="DG267" s="258"/>
      <c r="DH267" s="257"/>
      <c r="DI267" s="258"/>
      <c r="DJ267" s="257"/>
      <c r="DK267" s="258"/>
      <c r="DL267" s="257"/>
      <c r="DM267" s="258"/>
      <c r="DN267" s="257"/>
      <c r="DO267" s="258"/>
      <c r="DP267" s="257"/>
      <c r="DQ267" s="258"/>
      <c r="DR267" s="257"/>
      <c r="DS267" s="258"/>
      <c r="DT267" s="257"/>
      <c r="DU267" s="258"/>
      <c r="DV267" s="257"/>
      <c r="DW267" s="258"/>
      <c r="DX267" s="257"/>
      <c r="DY267" s="258"/>
      <c r="DZ267" s="257"/>
      <c r="EA267" s="258"/>
      <c r="EB267" s="257"/>
      <c r="EC267" s="258"/>
      <c r="ED267" s="258" t="s">
        <v>196</v>
      </c>
      <c r="EE267" s="257"/>
      <c r="EF267" s="258"/>
      <c r="EG267" s="257"/>
      <c r="EH267" s="258"/>
      <c r="EI267" s="257"/>
      <c r="EJ267" s="258"/>
      <c r="EK267" s="257"/>
      <c r="EL267" s="258" t="s">
        <v>195</v>
      </c>
      <c r="EM267" s="257"/>
      <c r="EN267" s="258"/>
      <c r="EO267" s="257" t="s">
        <v>195</v>
      </c>
      <c r="EP267" s="257" t="s">
        <v>195</v>
      </c>
      <c r="EQ267" s="257" t="s">
        <v>195</v>
      </c>
      <c r="ER267" s="257" t="s">
        <v>195</v>
      </c>
      <c r="ES267" s="257"/>
      <c r="ET267" s="258" t="s">
        <v>195</v>
      </c>
      <c r="EU267" s="257"/>
      <c r="EV267" s="258"/>
      <c r="EW267" s="257"/>
      <c r="EX267" s="258"/>
      <c r="EY267" s="257"/>
      <c r="EZ267" s="258"/>
      <c r="FA267" s="257"/>
      <c r="FB267" s="258"/>
      <c r="FC267" s="257"/>
      <c r="FD267" s="258"/>
      <c r="FE267" s="257"/>
      <c r="FF267" s="258"/>
      <c r="FG267" s="257"/>
      <c r="FH267" s="258"/>
      <c r="FI267" s="257"/>
      <c r="FJ267" s="258"/>
      <c r="FK267" s="257"/>
      <c r="FL267" s="258"/>
      <c r="FM267" s="257"/>
      <c r="FN267" s="258"/>
      <c r="FO267" s="257"/>
      <c r="FP267" s="258"/>
      <c r="FQ267" s="257"/>
      <c r="FR267" s="258"/>
      <c r="FS267" s="257"/>
      <c r="FT267" s="258"/>
      <c r="FU267" s="257"/>
      <c r="FV267" s="258"/>
      <c r="FW267" s="257"/>
      <c r="FX267" s="258"/>
      <c r="FY267" s="257"/>
      <c r="FZ267" s="258"/>
      <c r="GA267" s="257"/>
      <c r="GB267" s="258"/>
      <c r="GC267" s="257"/>
      <c r="GD267" s="258"/>
      <c r="GE267" s="257"/>
      <c r="GF267" s="258"/>
      <c r="GG267" s="257"/>
      <c r="GH267" s="258"/>
      <c r="GI267" s="257"/>
      <c r="GJ267" s="258"/>
      <c r="GK267" s="257"/>
      <c r="GL267" s="258"/>
      <c r="GM267" s="257"/>
      <c r="GN267" s="257"/>
      <c r="GO267" s="257"/>
      <c r="GP267" s="258"/>
      <c r="GQ267" s="257"/>
      <c r="GR267" s="258"/>
      <c r="GS267" s="257"/>
      <c r="GT267" s="258"/>
      <c r="GU267" s="257"/>
      <c r="GV267" s="258"/>
      <c r="GW267" s="257"/>
      <c r="GX267" s="258"/>
      <c r="GY267" s="257"/>
      <c r="GZ267" s="258"/>
      <c r="HA267" s="257"/>
      <c r="HB267" s="258"/>
      <c r="HC267" s="257"/>
      <c r="HD267" s="258"/>
      <c r="HE267" s="257"/>
      <c r="HF267" s="258"/>
      <c r="HG267" s="257"/>
      <c r="HH267" s="258"/>
      <c r="HI267" s="257"/>
      <c r="HJ267" s="258"/>
      <c r="HK267" s="257"/>
      <c r="HL267" s="258"/>
      <c r="HM267" s="257"/>
      <c r="HN267" s="258"/>
      <c r="HO267" s="257"/>
      <c r="HP267" s="258"/>
      <c r="HQ267" s="257"/>
      <c r="HR267" s="258"/>
      <c r="HS267" s="257"/>
      <c r="HT267" s="258"/>
      <c r="HU267" s="257"/>
      <c r="HV267" s="258"/>
      <c r="HW267" s="257"/>
      <c r="HX267" s="258"/>
      <c r="HY267" s="257"/>
      <c r="HZ267" s="258" t="s">
        <v>195</v>
      </c>
      <c r="IA267" s="257"/>
      <c r="IB267" s="258"/>
      <c r="IE267" s="303">
        <f t="shared" si="12"/>
        <v>16</v>
      </c>
      <c r="IF267" s="303">
        <f t="shared" si="13"/>
        <v>9</v>
      </c>
      <c r="IG267" s="303">
        <f t="shared" si="14"/>
        <v>7</v>
      </c>
      <c r="IH267" s="303">
        <f t="shared" si="15"/>
        <v>0</v>
      </c>
    </row>
    <row r="268" spans="1:242" x14ac:dyDescent="0.2">
      <c r="A268" s="143">
        <v>586</v>
      </c>
      <c r="B268" s="143" t="s">
        <v>2933</v>
      </c>
      <c r="C268" s="143"/>
      <c r="D268" s="143"/>
      <c r="E268" s="244"/>
      <c r="F268" s="259" t="s">
        <v>196</v>
      </c>
      <c r="G268" s="260" t="s">
        <v>196</v>
      </c>
      <c r="H268" s="259" t="s">
        <v>196</v>
      </c>
      <c r="I268" s="260" t="s">
        <v>196</v>
      </c>
      <c r="J268" s="259" t="s">
        <v>196</v>
      </c>
      <c r="K268" s="260" t="s">
        <v>196</v>
      </c>
      <c r="L268" s="259" t="s">
        <v>196</v>
      </c>
      <c r="M268" s="260" t="s">
        <v>196</v>
      </c>
      <c r="N268" s="257"/>
      <c r="O268" s="258"/>
      <c r="P268" s="257"/>
      <c r="Q268" s="258"/>
      <c r="R268" s="257"/>
      <c r="S268" s="258"/>
      <c r="T268" s="257"/>
      <c r="U268" s="258"/>
      <c r="V268" s="257"/>
      <c r="W268" s="258"/>
      <c r="X268" s="257"/>
      <c r="Y268" s="258"/>
      <c r="Z268" s="257"/>
      <c r="AA268" s="258"/>
      <c r="AB268" s="257"/>
      <c r="AC268" s="258"/>
      <c r="AD268" s="257"/>
      <c r="AE268" s="258"/>
      <c r="AF268" s="257"/>
      <c r="AG268" s="258"/>
      <c r="AH268" s="257"/>
      <c r="AI268" s="258"/>
      <c r="AJ268" s="257"/>
      <c r="AK268" s="258"/>
      <c r="AL268" s="257"/>
      <c r="AM268" s="258"/>
      <c r="AN268" s="257"/>
      <c r="AO268" s="258"/>
      <c r="AP268" s="257"/>
      <c r="AQ268" s="258"/>
      <c r="AR268" s="257"/>
      <c r="AS268" s="258"/>
      <c r="AT268" s="257"/>
      <c r="AU268" s="258"/>
      <c r="AV268" s="257"/>
      <c r="AW268" s="258"/>
      <c r="AX268" s="257"/>
      <c r="AY268" s="258"/>
      <c r="AZ268" s="257"/>
      <c r="BA268" s="258"/>
      <c r="BB268" s="257"/>
      <c r="BC268" s="258"/>
      <c r="BD268" s="257"/>
      <c r="BE268" s="258"/>
      <c r="BF268" s="257"/>
      <c r="BG268" s="258"/>
      <c r="BH268" s="257"/>
      <c r="BI268" s="258"/>
      <c r="BJ268" s="257"/>
      <c r="BK268" s="258"/>
      <c r="BL268" s="257"/>
      <c r="BM268" s="258"/>
      <c r="BN268" s="257"/>
      <c r="BO268" s="258"/>
      <c r="BP268" s="257"/>
      <c r="BQ268" s="258"/>
      <c r="BR268" s="257"/>
      <c r="BS268" s="258"/>
      <c r="BT268" s="257"/>
      <c r="BU268" s="258"/>
      <c r="BV268" s="257"/>
      <c r="BW268" s="258"/>
      <c r="BX268" s="257"/>
      <c r="BY268" s="258"/>
      <c r="BZ268" s="257"/>
      <c r="CA268" s="258"/>
      <c r="CB268" s="257"/>
      <c r="CC268" s="258"/>
      <c r="CD268" s="257"/>
      <c r="CE268" s="258"/>
      <c r="CF268" s="257"/>
      <c r="CG268" s="258"/>
      <c r="CH268" s="257"/>
      <c r="CI268" s="258"/>
      <c r="CJ268" s="257"/>
      <c r="CK268" s="258"/>
      <c r="CL268" s="257"/>
      <c r="CM268" s="258"/>
      <c r="CN268" s="257"/>
      <c r="CO268" s="258"/>
      <c r="CP268" s="257"/>
      <c r="CQ268" s="258"/>
      <c r="CR268" s="257"/>
      <c r="CS268" s="258"/>
      <c r="CT268" s="257"/>
      <c r="CU268" s="258"/>
      <c r="CV268" s="257"/>
      <c r="CW268" s="258"/>
      <c r="CX268" s="257"/>
      <c r="CY268" s="258"/>
      <c r="CZ268" s="257"/>
      <c r="DA268" s="258"/>
      <c r="DB268" s="257"/>
      <c r="DC268" s="258"/>
      <c r="DD268" s="257"/>
      <c r="DE268" s="258"/>
      <c r="DF268" s="257"/>
      <c r="DG268" s="258"/>
      <c r="DH268" s="257"/>
      <c r="DI268" s="258"/>
      <c r="DJ268" s="257"/>
      <c r="DK268" s="258"/>
      <c r="DL268" s="257"/>
      <c r="DM268" s="258"/>
      <c r="DN268" s="257"/>
      <c r="DO268" s="258"/>
      <c r="DP268" s="257"/>
      <c r="DQ268" s="258"/>
      <c r="DR268" s="257"/>
      <c r="DS268" s="258"/>
      <c r="DT268" s="257"/>
      <c r="DU268" s="258"/>
      <c r="DV268" s="257"/>
      <c r="DW268" s="258"/>
      <c r="DX268" s="257"/>
      <c r="DY268" s="258"/>
      <c r="DZ268" s="257"/>
      <c r="EA268" s="258"/>
      <c r="EB268" s="257"/>
      <c r="EC268" s="258"/>
      <c r="ED268" s="258" t="s">
        <v>196</v>
      </c>
      <c r="EE268" s="257"/>
      <c r="EF268" s="258"/>
      <c r="EG268" s="257"/>
      <c r="EH268" s="258"/>
      <c r="EI268" s="257"/>
      <c r="EJ268" s="258"/>
      <c r="EK268" s="257"/>
      <c r="EL268" s="258" t="s">
        <v>195</v>
      </c>
      <c r="EM268" s="257"/>
      <c r="EN268" s="258"/>
      <c r="EO268" s="257" t="s">
        <v>195</v>
      </c>
      <c r="EP268" s="257" t="s">
        <v>195</v>
      </c>
      <c r="EQ268" s="257" t="s">
        <v>195</v>
      </c>
      <c r="ER268" s="257" t="s">
        <v>195</v>
      </c>
      <c r="ES268" s="257"/>
      <c r="ET268" s="258" t="s">
        <v>195</v>
      </c>
      <c r="EU268" s="257"/>
      <c r="EV268" s="258"/>
      <c r="EW268" s="257"/>
      <c r="EX268" s="258"/>
      <c r="EY268" s="257"/>
      <c r="EZ268" s="258"/>
      <c r="FA268" s="257"/>
      <c r="FB268" s="258"/>
      <c r="FC268" s="257"/>
      <c r="FD268" s="258"/>
      <c r="FE268" s="257"/>
      <c r="FF268" s="258"/>
      <c r="FG268" s="257"/>
      <c r="FH268" s="258"/>
      <c r="FI268" s="257"/>
      <c r="FJ268" s="258"/>
      <c r="FK268" s="257"/>
      <c r="FL268" s="258"/>
      <c r="FM268" s="257"/>
      <c r="FN268" s="258"/>
      <c r="FO268" s="257"/>
      <c r="FP268" s="258"/>
      <c r="FQ268" s="257"/>
      <c r="FR268" s="258"/>
      <c r="FS268" s="257"/>
      <c r="FT268" s="258"/>
      <c r="FU268" s="257"/>
      <c r="FV268" s="258"/>
      <c r="FW268" s="257"/>
      <c r="FX268" s="258"/>
      <c r="FY268" s="257"/>
      <c r="FZ268" s="258"/>
      <c r="GA268" s="257"/>
      <c r="GB268" s="258"/>
      <c r="GC268" s="257"/>
      <c r="GD268" s="258"/>
      <c r="GE268" s="257"/>
      <c r="GF268" s="258"/>
      <c r="GG268" s="257"/>
      <c r="GH268" s="258"/>
      <c r="GI268" s="257"/>
      <c r="GJ268" s="258"/>
      <c r="GK268" s="257"/>
      <c r="GL268" s="258"/>
      <c r="GM268" s="257"/>
      <c r="GN268" s="257"/>
      <c r="GO268" s="257"/>
      <c r="GP268" s="258"/>
      <c r="GQ268" s="257"/>
      <c r="GR268" s="258"/>
      <c r="GS268" s="257"/>
      <c r="GT268" s="258"/>
      <c r="GU268" s="257"/>
      <c r="GV268" s="258"/>
      <c r="GW268" s="257"/>
      <c r="GX268" s="258"/>
      <c r="GY268" s="257"/>
      <c r="GZ268" s="258"/>
      <c r="HA268" s="257"/>
      <c r="HB268" s="258"/>
      <c r="HC268" s="257"/>
      <c r="HD268" s="258"/>
      <c r="HE268" s="257"/>
      <c r="HF268" s="258"/>
      <c r="HG268" s="257"/>
      <c r="HH268" s="258"/>
      <c r="HI268" s="257"/>
      <c r="HJ268" s="258"/>
      <c r="HK268" s="257"/>
      <c r="HL268" s="258"/>
      <c r="HM268" s="257"/>
      <c r="HN268" s="258"/>
      <c r="HO268" s="257"/>
      <c r="HP268" s="258"/>
      <c r="HQ268" s="257"/>
      <c r="HR268" s="258"/>
      <c r="HS268" s="257"/>
      <c r="HT268" s="258"/>
      <c r="HU268" s="257"/>
      <c r="HV268" s="258"/>
      <c r="HW268" s="257"/>
      <c r="HX268" s="258"/>
      <c r="HY268" s="257"/>
      <c r="HZ268" s="258" t="s">
        <v>195</v>
      </c>
      <c r="IA268" s="257"/>
      <c r="IB268" s="258"/>
      <c r="IE268" s="303">
        <f t="shared" si="12"/>
        <v>16</v>
      </c>
      <c r="IF268" s="303">
        <f t="shared" si="13"/>
        <v>9</v>
      </c>
      <c r="IG268" s="303">
        <f t="shared" si="14"/>
        <v>7</v>
      </c>
      <c r="IH268" s="303">
        <f t="shared" si="15"/>
        <v>0</v>
      </c>
    </row>
    <row r="269" spans="1:242" x14ac:dyDescent="0.2">
      <c r="A269" s="143">
        <v>587</v>
      </c>
      <c r="B269" s="143" t="s">
        <v>2934</v>
      </c>
      <c r="C269" s="143"/>
      <c r="D269" s="143"/>
      <c r="E269" s="244"/>
      <c r="F269" s="259" t="s">
        <v>196</v>
      </c>
      <c r="G269" s="260" t="s">
        <v>196</v>
      </c>
      <c r="H269" s="259" t="s">
        <v>196</v>
      </c>
      <c r="I269" s="260" t="s">
        <v>196</v>
      </c>
      <c r="J269" s="259" t="s">
        <v>196</v>
      </c>
      <c r="K269" s="260" t="s">
        <v>196</v>
      </c>
      <c r="L269" s="259" t="s">
        <v>196</v>
      </c>
      <c r="M269" s="260" t="s">
        <v>196</v>
      </c>
      <c r="N269" s="257"/>
      <c r="O269" s="258"/>
      <c r="P269" s="257"/>
      <c r="Q269" s="258"/>
      <c r="R269" s="257"/>
      <c r="S269" s="258"/>
      <c r="T269" s="257"/>
      <c r="U269" s="258"/>
      <c r="V269" s="257"/>
      <c r="W269" s="258"/>
      <c r="X269" s="257"/>
      <c r="Y269" s="258"/>
      <c r="Z269" s="257"/>
      <c r="AA269" s="258"/>
      <c r="AB269" s="257"/>
      <c r="AC269" s="258"/>
      <c r="AD269" s="257"/>
      <c r="AE269" s="258"/>
      <c r="AF269" s="257"/>
      <c r="AG269" s="258"/>
      <c r="AH269" s="257"/>
      <c r="AI269" s="258"/>
      <c r="AJ269" s="257"/>
      <c r="AK269" s="258"/>
      <c r="AL269" s="257"/>
      <c r="AM269" s="258"/>
      <c r="AN269" s="257"/>
      <c r="AO269" s="258"/>
      <c r="AP269" s="257"/>
      <c r="AQ269" s="258"/>
      <c r="AR269" s="257"/>
      <c r="AS269" s="258"/>
      <c r="AT269" s="257"/>
      <c r="AU269" s="258"/>
      <c r="AV269" s="257"/>
      <c r="AW269" s="258"/>
      <c r="AX269" s="257"/>
      <c r="AY269" s="258"/>
      <c r="AZ269" s="257"/>
      <c r="BA269" s="258"/>
      <c r="BB269" s="257"/>
      <c r="BC269" s="258"/>
      <c r="BD269" s="257"/>
      <c r="BE269" s="258"/>
      <c r="BF269" s="257"/>
      <c r="BG269" s="258"/>
      <c r="BH269" s="257"/>
      <c r="BI269" s="258"/>
      <c r="BJ269" s="257"/>
      <c r="BK269" s="258"/>
      <c r="BL269" s="257"/>
      <c r="BM269" s="258"/>
      <c r="BN269" s="257"/>
      <c r="BO269" s="258"/>
      <c r="BP269" s="257"/>
      <c r="BQ269" s="258"/>
      <c r="BR269" s="257"/>
      <c r="BS269" s="258"/>
      <c r="BT269" s="257"/>
      <c r="BU269" s="258"/>
      <c r="BV269" s="257"/>
      <c r="BW269" s="258"/>
      <c r="BX269" s="257"/>
      <c r="BY269" s="258"/>
      <c r="BZ269" s="257"/>
      <c r="CA269" s="258"/>
      <c r="CB269" s="257"/>
      <c r="CC269" s="258"/>
      <c r="CD269" s="257"/>
      <c r="CE269" s="258"/>
      <c r="CF269" s="257"/>
      <c r="CG269" s="258"/>
      <c r="CH269" s="257"/>
      <c r="CI269" s="258"/>
      <c r="CJ269" s="257"/>
      <c r="CK269" s="258"/>
      <c r="CL269" s="257"/>
      <c r="CM269" s="258"/>
      <c r="CN269" s="257"/>
      <c r="CO269" s="258"/>
      <c r="CP269" s="257"/>
      <c r="CQ269" s="258"/>
      <c r="CR269" s="257"/>
      <c r="CS269" s="258"/>
      <c r="CT269" s="257"/>
      <c r="CU269" s="258"/>
      <c r="CV269" s="257"/>
      <c r="CW269" s="258"/>
      <c r="CX269" s="257"/>
      <c r="CY269" s="258"/>
      <c r="CZ269" s="257"/>
      <c r="DA269" s="258"/>
      <c r="DB269" s="257"/>
      <c r="DC269" s="258"/>
      <c r="DD269" s="257"/>
      <c r="DE269" s="258"/>
      <c r="DF269" s="257"/>
      <c r="DG269" s="258"/>
      <c r="DH269" s="257"/>
      <c r="DI269" s="258"/>
      <c r="DJ269" s="257"/>
      <c r="DK269" s="258"/>
      <c r="DL269" s="257"/>
      <c r="DM269" s="258"/>
      <c r="DN269" s="257"/>
      <c r="DO269" s="258"/>
      <c r="DP269" s="257"/>
      <c r="DQ269" s="258"/>
      <c r="DR269" s="257"/>
      <c r="DS269" s="258"/>
      <c r="DT269" s="257"/>
      <c r="DU269" s="258"/>
      <c r="DV269" s="257"/>
      <c r="DW269" s="258"/>
      <c r="DX269" s="257"/>
      <c r="DY269" s="258"/>
      <c r="DZ269" s="257"/>
      <c r="EA269" s="258"/>
      <c r="EB269" s="257"/>
      <c r="EC269" s="258"/>
      <c r="ED269" s="258" t="s">
        <v>196</v>
      </c>
      <c r="EE269" s="257"/>
      <c r="EF269" s="258"/>
      <c r="EG269" s="257"/>
      <c r="EH269" s="258"/>
      <c r="EI269" s="257"/>
      <c r="EJ269" s="258"/>
      <c r="EK269" s="257"/>
      <c r="EL269" s="258" t="s">
        <v>195</v>
      </c>
      <c r="EM269" s="257"/>
      <c r="EN269" s="258"/>
      <c r="EO269" s="257" t="s">
        <v>195</v>
      </c>
      <c r="EP269" s="257" t="s">
        <v>195</v>
      </c>
      <c r="EQ269" s="257" t="s">
        <v>195</v>
      </c>
      <c r="ER269" s="257" t="s">
        <v>195</v>
      </c>
      <c r="ES269" s="257"/>
      <c r="ET269" s="258" t="s">
        <v>195</v>
      </c>
      <c r="EU269" s="257"/>
      <c r="EV269" s="258"/>
      <c r="EW269" s="257"/>
      <c r="EX269" s="258"/>
      <c r="EY269" s="257"/>
      <c r="EZ269" s="258"/>
      <c r="FA269" s="257"/>
      <c r="FB269" s="258"/>
      <c r="FC269" s="257"/>
      <c r="FD269" s="258"/>
      <c r="FE269" s="257"/>
      <c r="FF269" s="258"/>
      <c r="FG269" s="257"/>
      <c r="FH269" s="258"/>
      <c r="FI269" s="257"/>
      <c r="FJ269" s="258"/>
      <c r="FK269" s="257"/>
      <c r="FL269" s="258"/>
      <c r="FM269" s="257"/>
      <c r="FN269" s="258"/>
      <c r="FO269" s="257"/>
      <c r="FP269" s="258"/>
      <c r="FQ269" s="257"/>
      <c r="FR269" s="258"/>
      <c r="FS269" s="257"/>
      <c r="FT269" s="258"/>
      <c r="FU269" s="257"/>
      <c r="FV269" s="258"/>
      <c r="FW269" s="257"/>
      <c r="FX269" s="258"/>
      <c r="FY269" s="257"/>
      <c r="FZ269" s="258"/>
      <c r="GA269" s="257"/>
      <c r="GB269" s="258"/>
      <c r="GC269" s="257"/>
      <c r="GD269" s="258"/>
      <c r="GE269" s="257"/>
      <c r="GF269" s="258"/>
      <c r="GG269" s="257"/>
      <c r="GH269" s="258"/>
      <c r="GI269" s="257"/>
      <c r="GJ269" s="258"/>
      <c r="GK269" s="257"/>
      <c r="GL269" s="258"/>
      <c r="GM269" s="257"/>
      <c r="GN269" s="257"/>
      <c r="GO269" s="257"/>
      <c r="GP269" s="258"/>
      <c r="GQ269" s="257"/>
      <c r="GR269" s="258"/>
      <c r="GS269" s="257"/>
      <c r="GT269" s="258"/>
      <c r="GU269" s="257"/>
      <c r="GV269" s="258"/>
      <c r="GW269" s="257"/>
      <c r="GX269" s="258"/>
      <c r="GY269" s="257"/>
      <c r="GZ269" s="258"/>
      <c r="HA269" s="257"/>
      <c r="HB269" s="258"/>
      <c r="HC269" s="257"/>
      <c r="HD269" s="258"/>
      <c r="HE269" s="257"/>
      <c r="HF269" s="258"/>
      <c r="HG269" s="257"/>
      <c r="HH269" s="258"/>
      <c r="HI269" s="257"/>
      <c r="HJ269" s="258"/>
      <c r="HK269" s="257"/>
      <c r="HL269" s="258"/>
      <c r="HM269" s="257"/>
      <c r="HN269" s="258"/>
      <c r="HO269" s="257"/>
      <c r="HP269" s="258"/>
      <c r="HQ269" s="257"/>
      <c r="HR269" s="258"/>
      <c r="HS269" s="257"/>
      <c r="HT269" s="258"/>
      <c r="HU269" s="257"/>
      <c r="HV269" s="258"/>
      <c r="HW269" s="257"/>
      <c r="HX269" s="258"/>
      <c r="HY269" s="257"/>
      <c r="HZ269" s="258" t="s">
        <v>195</v>
      </c>
      <c r="IA269" s="257"/>
      <c r="IB269" s="258"/>
      <c r="IE269" s="303">
        <f t="shared" ref="IE269:IE329" si="16">COUNTA(F269:HZ269)</f>
        <v>16</v>
      </c>
      <c r="IF269" s="303">
        <f t="shared" ref="IF269:IF329" si="17">COUNTIF(F269:HZ269,"n")</f>
        <v>9</v>
      </c>
      <c r="IG269" s="303">
        <f t="shared" ref="IG269:IG329" si="18">COUNTIF(F269:HZ269,"y")</f>
        <v>7</v>
      </c>
      <c r="IH269" s="303">
        <f t="shared" ref="IH269:IH329" si="19">IE269-IF269-IG269</f>
        <v>0</v>
      </c>
    </row>
    <row r="270" spans="1:242" x14ac:dyDescent="0.2">
      <c r="A270" s="143">
        <v>588</v>
      </c>
      <c r="B270" s="143" t="s">
        <v>2935</v>
      </c>
      <c r="C270" s="143"/>
      <c r="D270" s="143"/>
      <c r="E270" s="244"/>
      <c r="F270" s="259" t="s">
        <v>196</v>
      </c>
      <c r="G270" s="260" t="s">
        <v>196</v>
      </c>
      <c r="H270" s="259" t="s">
        <v>196</v>
      </c>
      <c r="I270" s="260" t="s">
        <v>196</v>
      </c>
      <c r="J270" s="259" t="s">
        <v>196</v>
      </c>
      <c r="K270" s="260" t="s">
        <v>196</v>
      </c>
      <c r="L270" s="259" t="s">
        <v>196</v>
      </c>
      <c r="M270" s="260" t="s">
        <v>196</v>
      </c>
      <c r="N270" s="257"/>
      <c r="O270" s="258"/>
      <c r="P270" s="257"/>
      <c r="Q270" s="258"/>
      <c r="R270" s="257"/>
      <c r="S270" s="258"/>
      <c r="T270" s="257"/>
      <c r="U270" s="258"/>
      <c r="V270" s="257"/>
      <c r="W270" s="258"/>
      <c r="X270" s="257"/>
      <c r="Y270" s="258"/>
      <c r="Z270" s="257"/>
      <c r="AA270" s="258"/>
      <c r="AB270" s="257"/>
      <c r="AC270" s="258"/>
      <c r="AD270" s="257"/>
      <c r="AE270" s="258"/>
      <c r="AF270" s="257"/>
      <c r="AG270" s="258"/>
      <c r="AH270" s="257"/>
      <c r="AI270" s="258"/>
      <c r="AJ270" s="257"/>
      <c r="AK270" s="258"/>
      <c r="AL270" s="257"/>
      <c r="AM270" s="258"/>
      <c r="AN270" s="257"/>
      <c r="AO270" s="258"/>
      <c r="AP270" s="257"/>
      <c r="AQ270" s="258"/>
      <c r="AR270" s="257"/>
      <c r="AS270" s="258"/>
      <c r="AT270" s="257"/>
      <c r="AU270" s="258"/>
      <c r="AV270" s="257"/>
      <c r="AW270" s="258"/>
      <c r="AX270" s="257"/>
      <c r="AY270" s="258"/>
      <c r="AZ270" s="257"/>
      <c r="BA270" s="258"/>
      <c r="BB270" s="257"/>
      <c r="BC270" s="258"/>
      <c r="BD270" s="257"/>
      <c r="BE270" s="258"/>
      <c r="BF270" s="257"/>
      <c r="BG270" s="258"/>
      <c r="BH270" s="257"/>
      <c r="BI270" s="258"/>
      <c r="BJ270" s="257"/>
      <c r="BK270" s="258"/>
      <c r="BL270" s="257"/>
      <c r="BM270" s="258"/>
      <c r="BN270" s="257"/>
      <c r="BO270" s="258"/>
      <c r="BP270" s="257"/>
      <c r="BQ270" s="258"/>
      <c r="BR270" s="257"/>
      <c r="BS270" s="258"/>
      <c r="BT270" s="257"/>
      <c r="BU270" s="258"/>
      <c r="BV270" s="257"/>
      <c r="BW270" s="258"/>
      <c r="BX270" s="257"/>
      <c r="BY270" s="258"/>
      <c r="BZ270" s="257"/>
      <c r="CA270" s="258"/>
      <c r="CB270" s="257"/>
      <c r="CC270" s="258"/>
      <c r="CD270" s="257"/>
      <c r="CE270" s="258"/>
      <c r="CF270" s="257"/>
      <c r="CG270" s="258"/>
      <c r="CH270" s="257"/>
      <c r="CI270" s="258"/>
      <c r="CJ270" s="257"/>
      <c r="CK270" s="258"/>
      <c r="CL270" s="257"/>
      <c r="CM270" s="258"/>
      <c r="CN270" s="257"/>
      <c r="CO270" s="258"/>
      <c r="CP270" s="257"/>
      <c r="CQ270" s="258"/>
      <c r="CR270" s="257"/>
      <c r="CS270" s="258"/>
      <c r="CT270" s="257"/>
      <c r="CU270" s="258"/>
      <c r="CV270" s="257"/>
      <c r="CW270" s="258"/>
      <c r="CX270" s="257"/>
      <c r="CY270" s="258"/>
      <c r="CZ270" s="257"/>
      <c r="DA270" s="258"/>
      <c r="DB270" s="257"/>
      <c r="DC270" s="258"/>
      <c r="DD270" s="257"/>
      <c r="DE270" s="258"/>
      <c r="DF270" s="257"/>
      <c r="DG270" s="258"/>
      <c r="DH270" s="257"/>
      <c r="DI270" s="258"/>
      <c r="DJ270" s="257"/>
      <c r="DK270" s="258"/>
      <c r="DL270" s="257"/>
      <c r="DM270" s="258"/>
      <c r="DN270" s="257"/>
      <c r="DO270" s="258"/>
      <c r="DP270" s="257"/>
      <c r="DQ270" s="258"/>
      <c r="DR270" s="257"/>
      <c r="DS270" s="258"/>
      <c r="DT270" s="257"/>
      <c r="DU270" s="258"/>
      <c r="DV270" s="257"/>
      <c r="DW270" s="258"/>
      <c r="DX270" s="257"/>
      <c r="DY270" s="258"/>
      <c r="DZ270" s="257"/>
      <c r="EA270" s="258"/>
      <c r="EB270" s="257"/>
      <c r="EC270" s="258"/>
      <c r="ED270" s="258" t="s">
        <v>196</v>
      </c>
      <c r="EE270" s="257"/>
      <c r="EF270" s="258"/>
      <c r="EG270" s="257"/>
      <c r="EH270" s="258"/>
      <c r="EI270" s="257"/>
      <c r="EJ270" s="258"/>
      <c r="EK270" s="257"/>
      <c r="EL270" s="258" t="s">
        <v>195</v>
      </c>
      <c r="EM270" s="257"/>
      <c r="EN270" s="258"/>
      <c r="EO270" s="257" t="s">
        <v>195</v>
      </c>
      <c r="EP270" s="257" t="s">
        <v>195</v>
      </c>
      <c r="EQ270" s="257" t="s">
        <v>195</v>
      </c>
      <c r="ER270" s="257" t="s">
        <v>195</v>
      </c>
      <c r="ES270" s="257"/>
      <c r="ET270" s="258" t="s">
        <v>195</v>
      </c>
      <c r="EU270" s="257"/>
      <c r="EV270" s="258"/>
      <c r="EW270" s="257"/>
      <c r="EX270" s="258"/>
      <c r="EY270" s="257"/>
      <c r="EZ270" s="258"/>
      <c r="FA270" s="257"/>
      <c r="FB270" s="258"/>
      <c r="FC270" s="257"/>
      <c r="FD270" s="258"/>
      <c r="FE270" s="257"/>
      <c r="FF270" s="258"/>
      <c r="FG270" s="257"/>
      <c r="FH270" s="258"/>
      <c r="FI270" s="257"/>
      <c r="FJ270" s="258"/>
      <c r="FK270" s="257"/>
      <c r="FL270" s="258"/>
      <c r="FM270" s="257"/>
      <c r="FN270" s="258"/>
      <c r="FO270" s="257"/>
      <c r="FP270" s="258"/>
      <c r="FQ270" s="257"/>
      <c r="FR270" s="258"/>
      <c r="FS270" s="257"/>
      <c r="FT270" s="258"/>
      <c r="FU270" s="257"/>
      <c r="FV270" s="258"/>
      <c r="FW270" s="257"/>
      <c r="FX270" s="258"/>
      <c r="FY270" s="257"/>
      <c r="FZ270" s="258"/>
      <c r="GA270" s="257"/>
      <c r="GB270" s="258"/>
      <c r="GC270" s="257"/>
      <c r="GD270" s="258"/>
      <c r="GE270" s="257"/>
      <c r="GF270" s="258"/>
      <c r="GG270" s="257"/>
      <c r="GH270" s="258"/>
      <c r="GI270" s="257"/>
      <c r="GJ270" s="258"/>
      <c r="GK270" s="257"/>
      <c r="GL270" s="258"/>
      <c r="GM270" s="257"/>
      <c r="GN270" s="257"/>
      <c r="GO270" s="257"/>
      <c r="GP270" s="258"/>
      <c r="GQ270" s="257"/>
      <c r="GR270" s="258"/>
      <c r="GS270" s="257"/>
      <c r="GT270" s="258"/>
      <c r="GU270" s="257"/>
      <c r="GV270" s="258"/>
      <c r="GW270" s="257"/>
      <c r="GX270" s="258"/>
      <c r="GY270" s="257"/>
      <c r="GZ270" s="258"/>
      <c r="HA270" s="257"/>
      <c r="HB270" s="258"/>
      <c r="HC270" s="257"/>
      <c r="HD270" s="258"/>
      <c r="HE270" s="257"/>
      <c r="HF270" s="258"/>
      <c r="HG270" s="257"/>
      <c r="HH270" s="258"/>
      <c r="HI270" s="257"/>
      <c r="HJ270" s="258"/>
      <c r="HK270" s="257"/>
      <c r="HL270" s="258"/>
      <c r="HM270" s="257"/>
      <c r="HN270" s="258"/>
      <c r="HO270" s="257"/>
      <c r="HP270" s="258"/>
      <c r="HQ270" s="257"/>
      <c r="HR270" s="258"/>
      <c r="HS270" s="257"/>
      <c r="HT270" s="258"/>
      <c r="HU270" s="257"/>
      <c r="HV270" s="258"/>
      <c r="HW270" s="257"/>
      <c r="HX270" s="258"/>
      <c r="HY270" s="257"/>
      <c r="HZ270" s="258" t="s">
        <v>195</v>
      </c>
      <c r="IA270" s="257"/>
      <c r="IB270" s="258"/>
      <c r="IE270" s="303">
        <f t="shared" si="16"/>
        <v>16</v>
      </c>
      <c r="IF270" s="303">
        <f t="shared" si="17"/>
        <v>9</v>
      </c>
      <c r="IG270" s="303">
        <f t="shared" si="18"/>
        <v>7</v>
      </c>
      <c r="IH270" s="303">
        <f t="shared" si="19"/>
        <v>0</v>
      </c>
    </row>
    <row r="271" spans="1:242" x14ac:dyDescent="0.2">
      <c r="A271" s="143">
        <v>589</v>
      </c>
      <c r="B271" s="143" t="s">
        <v>2936</v>
      </c>
      <c r="C271" s="143"/>
      <c r="D271" s="143"/>
      <c r="E271" s="244"/>
      <c r="F271" s="259" t="s">
        <v>196</v>
      </c>
      <c r="G271" s="260" t="s">
        <v>196</v>
      </c>
      <c r="H271" s="259" t="s">
        <v>196</v>
      </c>
      <c r="I271" s="260" t="s">
        <v>196</v>
      </c>
      <c r="J271" s="259" t="s">
        <v>196</v>
      </c>
      <c r="K271" s="260" t="s">
        <v>196</v>
      </c>
      <c r="L271" s="259" t="s">
        <v>196</v>
      </c>
      <c r="M271" s="260" t="s">
        <v>196</v>
      </c>
      <c r="N271" s="257"/>
      <c r="O271" s="258"/>
      <c r="P271" s="257"/>
      <c r="Q271" s="258"/>
      <c r="R271" s="257"/>
      <c r="S271" s="258"/>
      <c r="T271" s="257"/>
      <c r="U271" s="258"/>
      <c r="V271" s="257"/>
      <c r="W271" s="258"/>
      <c r="X271" s="257"/>
      <c r="Y271" s="258"/>
      <c r="Z271" s="257"/>
      <c r="AA271" s="258"/>
      <c r="AB271" s="257"/>
      <c r="AC271" s="258"/>
      <c r="AD271" s="257"/>
      <c r="AE271" s="258"/>
      <c r="AF271" s="257"/>
      <c r="AG271" s="258"/>
      <c r="AH271" s="257"/>
      <c r="AI271" s="258"/>
      <c r="AJ271" s="257"/>
      <c r="AK271" s="258"/>
      <c r="AL271" s="257"/>
      <c r="AM271" s="258"/>
      <c r="AN271" s="257"/>
      <c r="AO271" s="258"/>
      <c r="AP271" s="257"/>
      <c r="AQ271" s="258"/>
      <c r="AR271" s="257"/>
      <c r="AS271" s="258"/>
      <c r="AT271" s="257"/>
      <c r="AU271" s="258"/>
      <c r="AV271" s="257"/>
      <c r="AW271" s="258"/>
      <c r="AX271" s="257"/>
      <c r="AY271" s="258"/>
      <c r="AZ271" s="257"/>
      <c r="BA271" s="258"/>
      <c r="BB271" s="257"/>
      <c r="BC271" s="258"/>
      <c r="BD271" s="257"/>
      <c r="BE271" s="258"/>
      <c r="BF271" s="257"/>
      <c r="BG271" s="258"/>
      <c r="BH271" s="257"/>
      <c r="BI271" s="258"/>
      <c r="BJ271" s="257"/>
      <c r="BK271" s="258"/>
      <c r="BL271" s="257"/>
      <c r="BM271" s="258"/>
      <c r="BN271" s="257"/>
      <c r="BO271" s="258"/>
      <c r="BP271" s="257"/>
      <c r="BQ271" s="258"/>
      <c r="BR271" s="257"/>
      <c r="BS271" s="258"/>
      <c r="BT271" s="257"/>
      <c r="BU271" s="258"/>
      <c r="BV271" s="257"/>
      <c r="BW271" s="258"/>
      <c r="BX271" s="257"/>
      <c r="BY271" s="258"/>
      <c r="BZ271" s="257"/>
      <c r="CA271" s="258"/>
      <c r="CB271" s="257"/>
      <c r="CC271" s="258"/>
      <c r="CD271" s="257"/>
      <c r="CE271" s="258"/>
      <c r="CF271" s="257"/>
      <c r="CG271" s="258"/>
      <c r="CH271" s="257"/>
      <c r="CI271" s="258"/>
      <c r="CJ271" s="257"/>
      <c r="CK271" s="258"/>
      <c r="CL271" s="257"/>
      <c r="CM271" s="258"/>
      <c r="CN271" s="257"/>
      <c r="CO271" s="258"/>
      <c r="CP271" s="257"/>
      <c r="CQ271" s="258"/>
      <c r="CR271" s="257"/>
      <c r="CS271" s="258"/>
      <c r="CT271" s="257"/>
      <c r="CU271" s="258"/>
      <c r="CV271" s="257"/>
      <c r="CW271" s="258"/>
      <c r="CX271" s="257"/>
      <c r="CY271" s="258"/>
      <c r="CZ271" s="257"/>
      <c r="DA271" s="258"/>
      <c r="DB271" s="257"/>
      <c r="DC271" s="258"/>
      <c r="DD271" s="257"/>
      <c r="DE271" s="258"/>
      <c r="DF271" s="257"/>
      <c r="DG271" s="258"/>
      <c r="DH271" s="257"/>
      <c r="DI271" s="258"/>
      <c r="DJ271" s="257"/>
      <c r="DK271" s="258"/>
      <c r="DL271" s="257"/>
      <c r="DM271" s="258"/>
      <c r="DN271" s="257"/>
      <c r="DO271" s="258"/>
      <c r="DP271" s="257"/>
      <c r="DQ271" s="258"/>
      <c r="DR271" s="257"/>
      <c r="DS271" s="258"/>
      <c r="DT271" s="257"/>
      <c r="DU271" s="258"/>
      <c r="DV271" s="257"/>
      <c r="DW271" s="258"/>
      <c r="DX271" s="257"/>
      <c r="DY271" s="258"/>
      <c r="DZ271" s="257"/>
      <c r="EA271" s="258"/>
      <c r="EB271" s="257"/>
      <c r="EC271" s="258"/>
      <c r="ED271" s="258" t="s">
        <v>196</v>
      </c>
      <c r="EE271" s="257"/>
      <c r="EF271" s="258"/>
      <c r="EG271" s="257"/>
      <c r="EH271" s="258"/>
      <c r="EI271" s="257"/>
      <c r="EJ271" s="258"/>
      <c r="EK271" s="257"/>
      <c r="EL271" s="258" t="s">
        <v>195</v>
      </c>
      <c r="EM271" s="257"/>
      <c r="EN271" s="258"/>
      <c r="EO271" s="257" t="s">
        <v>195</v>
      </c>
      <c r="EP271" s="257" t="s">
        <v>195</v>
      </c>
      <c r="EQ271" s="257" t="s">
        <v>195</v>
      </c>
      <c r="ER271" s="257" t="s">
        <v>195</v>
      </c>
      <c r="ES271" s="257"/>
      <c r="ET271" s="258" t="s">
        <v>195</v>
      </c>
      <c r="EU271" s="257"/>
      <c r="EV271" s="258"/>
      <c r="EW271" s="257"/>
      <c r="EX271" s="258"/>
      <c r="EY271" s="257"/>
      <c r="EZ271" s="258"/>
      <c r="FA271" s="257"/>
      <c r="FB271" s="258"/>
      <c r="FC271" s="257"/>
      <c r="FD271" s="258"/>
      <c r="FE271" s="257"/>
      <c r="FF271" s="258"/>
      <c r="FG271" s="257"/>
      <c r="FH271" s="258"/>
      <c r="FI271" s="257"/>
      <c r="FJ271" s="258"/>
      <c r="FK271" s="257"/>
      <c r="FL271" s="258"/>
      <c r="FM271" s="257"/>
      <c r="FN271" s="258"/>
      <c r="FO271" s="257"/>
      <c r="FP271" s="258"/>
      <c r="FQ271" s="257"/>
      <c r="FR271" s="258"/>
      <c r="FS271" s="257"/>
      <c r="FT271" s="258"/>
      <c r="FU271" s="257"/>
      <c r="FV271" s="258"/>
      <c r="FW271" s="257"/>
      <c r="FX271" s="258"/>
      <c r="FY271" s="257"/>
      <c r="FZ271" s="258"/>
      <c r="GA271" s="257"/>
      <c r="GB271" s="258"/>
      <c r="GC271" s="257"/>
      <c r="GD271" s="258"/>
      <c r="GE271" s="257"/>
      <c r="GF271" s="258"/>
      <c r="GG271" s="257"/>
      <c r="GH271" s="258"/>
      <c r="GI271" s="257"/>
      <c r="GJ271" s="258"/>
      <c r="GK271" s="257"/>
      <c r="GL271" s="258"/>
      <c r="GM271" s="257"/>
      <c r="GN271" s="257"/>
      <c r="GO271" s="257"/>
      <c r="GP271" s="258"/>
      <c r="GQ271" s="257"/>
      <c r="GR271" s="258"/>
      <c r="GS271" s="257"/>
      <c r="GT271" s="258"/>
      <c r="GU271" s="257"/>
      <c r="GV271" s="258"/>
      <c r="GW271" s="257"/>
      <c r="GX271" s="258"/>
      <c r="GY271" s="257"/>
      <c r="GZ271" s="258"/>
      <c r="HA271" s="257"/>
      <c r="HB271" s="258"/>
      <c r="HC271" s="257"/>
      <c r="HD271" s="258"/>
      <c r="HE271" s="257"/>
      <c r="HF271" s="258"/>
      <c r="HG271" s="257"/>
      <c r="HH271" s="258"/>
      <c r="HI271" s="257"/>
      <c r="HJ271" s="258"/>
      <c r="HK271" s="257"/>
      <c r="HL271" s="258"/>
      <c r="HM271" s="257"/>
      <c r="HN271" s="258"/>
      <c r="HO271" s="257"/>
      <c r="HP271" s="258"/>
      <c r="HQ271" s="257"/>
      <c r="HR271" s="258"/>
      <c r="HS271" s="257"/>
      <c r="HT271" s="258"/>
      <c r="HU271" s="257"/>
      <c r="HV271" s="258"/>
      <c r="HW271" s="257"/>
      <c r="HX271" s="258"/>
      <c r="HY271" s="257"/>
      <c r="HZ271" s="258" t="s">
        <v>195</v>
      </c>
      <c r="IA271" s="257"/>
      <c r="IB271" s="258"/>
      <c r="IE271" s="303">
        <f t="shared" si="16"/>
        <v>16</v>
      </c>
      <c r="IF271" s="303">
        <f t="shared" si="17"/>
        <v>9</v>
      </c>
      <c r="IG271" s="303">
        <f t="shared" si="18"/>
        <v>7</v>
      </c>
      <c r="IH271" s="303">
        <f t="shared" si="19"/>
        <v>0</v>
      </c>
    </row>
    <row r="272" spans="1:242" x14ac:dyDescent="0.2">
      <c r="A272" s="143">
        <v>590</v>
      </c>
      <c r="B272" s="143" t="s">
        <v>2937</v>
      </c>
      <c r="C272" s="143"/>
      <c r="D272" s="143"/>
      <c r="E272" s="244"/>
      <c r="F272" s="259" t="s">
        <v>196</v>
      </c>
      <c r="G272" s="260" t="s">
        <v>196</v>
      </c>
      <c r="H272" s="259" t="s">
        <v>196</v>
      </c>
      <c r="I272" s="260" t="s">
        <v>196</v>
      </c>
      <c r="J272" s="259" t="s">
        <v>196</v>
      </c>
      <c r="K272" s="260" t="s">
        <v>196</v>
      </c>
      <c r="L272" s="259" t="s">
        <v>196</v>
      </c>
      <c r="M272" s="260" t="s">
        <v>196</v>
      </c>
      <c r="N272" s="257"/>
      <c r="O272" s="258"/>
      <c r="P272" s="257"/>
      <c r="Q272" s="258"/>
      <c r="R272" s="257"/>
      <c r="S272" s="258"/>
      <c r="T272" s="257"/>
      <c r="U272" s="258"/>
      <c r="V272" s="257"/>
      <c r="W272" s="258"/>
      <c r="X272" s="257"/>
      <c r="Y272" s="258"/>
      <c r="Z272" s="257"/>
      <c r="AA272" s="258"/>
      <c r="AB272" s="257"/>
      <c r="AC272" s="258"/>
      <c r="AD272" s="257"/>
      <c r="AE272" s="258"/>
      <c r="AF272" s="257"/>
      <c r="AG272" s="258"/>
      <c r="AH272" s="257"/>
      <c r="AI272" s="258"/>
      <c r="AJ272" s="257"/>
      <c r="AK272" s="258"/>
      <c r="AL272" s="257"/>
      <c r="AM272" s="258"/>
      <c r="AN272" s="257"/>
      <c r="AO272" s="258"/>
      <c r="AP272" s="257"/>
      <c r="AQ272" s="258"/>
      <c r="AR272" s="257"/>
      <c r="AS272" s="258"/>
      <c r="AT272" s="257"/>
      <c r="AU272" s="258"/>
      <c r="AV272" s="257"/>
      <c r="AW272" s="258"/>
      <c r="AX272" s="257"/>
      <c r="AY272" s="258"/>
      <c r="AZ272" s="257"/>
      <c r="BA272" s="258"/>
      <c r="BB272" s="257"/>
      <c r="BC272" s="258"/>
      <c r="BD272" s="257"/>
      <c r="BE272" s="258"/>
      <c r="BF272" s="257"/>
      <c r="BG272" s="258"/>
      <c r="BH272" s="257"/>
      <c r="BI272" s="258"/>
      <c r="BJ272" s="257"/>
      <c r="BK272" s="258"/>
      <c r="BL272" s="257"/>
      <c r="BM272" s="258"/>
      <c r="BN272" s="257"/>
      <c r="BO272" s="258"/>
      <c r="BP272" s="257"/>
      <c r="BQ272" s="258"/>
      <c r="BR272" s="257"/>
      <c r="BS272" s="258"/>
      <c r="BT272" s="257"/>
      <c r="BU272" s="258"/>
      <c r="BV272" s="257"/>
      <c r="BW272" s="258"/>
      <c r="BX272" s="257"/>
      <c r="BY272" s="258"/>
      <c r="BZ272" s="257"/>
      <c r="CA272" s="258"/>
      <c r="CB272" s="257"/>
      <c r="CC272" s="258"/>
      <c r="CD272" s="257"/>
      <c r="CE272" s="258"/>
      <c r="CF272" s="257"/>
      <c r="CG272" s="258"/>
      <c r="CH272" s="257"/>
      <c r="CI272" s="258"/>
      <c r="CJ272" s="257"/>
      <c r="CK272" s="258"/>
      <c r="CL272" s="257"/>
      <c r="CM272" s="258"/>
      <c r="CN272" s="257"/>
      <c r="CO272" s="258"/>
      <c r="CP272" s="257"/>
      <c r="CQ272" s="258"/>
      <c r="CR272" s="257"/>
      <c r="CS272" s="258"/>
      <c r="CT272" s="257"/>
      <c r="CU272" s="258"/>
      <c r="CV272" s="257"/>
      <c r="CW272" s="258"/>
      <c r="CX272" s="257"/>
      <c r="CY272" s="258"/>
      <c r="CZ272" s="257"/>
      <c r="DA272" s="258"/>
      <c r="DB272" s="257"/>
      <c r="DC272" s="258"/>
      <c r="DD272" s="257"/>
      <c r="DE272" s="258"/>
      <c r="DF272" s="257"/>
      <c r="DG272" s="258"/>
      <c r="DH272" s="257"/>
      <c r="DI272" s="258"/>
      <c r="DJ272" s="257"/>
      <c r="DK272" s="258"/>
      <c r="DL272" s="257"/>
      <c r="DM272" s="258"/>
      <c r="DN272" s="257"/>
      <c r="DO272" s="258"/>
      <c r="DP272" s="257"/>
      <c r="DQ272" s="258"/>
      <c r="DR272" s="257"/>
      <c r="DS272" s="258"/>
      <c r="DT272" s="257"/>
      <c r="DU272" s="258"/>
      <c r="DV272" s="257"/>
      <c r="DW272" s="258"/>
      <c r="DX272" s="257"/>
      <c r="DY272" s="258"/>
      <c r="DZ272" s="257"/>
      <c r="EA272" s="258"/>
      <c r="EB272" s="257"/>
      <c r="EC272" s="258"/>
      <c r="ED272" s="258" t="s">
        <v>196</v>
      </c>
      <c r="EE272" s="257"/>
      <c r="EF272" s="258"/>
      <c r="EG272" s="257"/>
      <c r="EH272" s="258"/>
      <c r="EI272" s="257"/>
      <c r="EJ272" s="258"/>
      <c r="EK272" s="257"/>
      <c r="EL272" s="258" t="s">
        <v>195</v>
      </c>
      <c r="EM272" s="257"/>
      <c r="EN272" s="258"/>
      <c r="EO272" s="257" t="s">
        <v>195</v>
      </c>
      <c r="EP272" s="257" t="s">
        <v>195</v>
      </c>
      <c r="EQ272" s="257" t="s">
        <v>195</v>
      </c>
      <c r="ER272" s="257" t="s">
        <v>195</v>
      </c>
      <c r="ES272" s="257"/>
      <c r="ET272" s="258" t="s">
        <v>195</v>
      </c>
      <c r="EU272" s="257"/>
      <c r="EV272" s="258"/>
      <c r="EW272" s="257"/>
      <c r="EX272" s="258"/>
      <c r="EY272" s="257"/>
      <c r="EZ272" s="258"/>
      <c r="FA272" s="257"/>
      <c r="FB272" s="258"/>
      <c r="FC272" s="257"/>
      <c r="FD272" s="258"/>
      <c r="FE272" s="257"/>
      <c r="FF272" s="258"/>
      <c r="FG272" s="257"/>
      <c r="FH272" s="258"/>
      <c r="FI272" s="257"/>
      <c r="FJ272" s="258"/>
      <c r="FK272" s="257"/>
      <c r="FL272" s="258"/>
      <c r="FM272" s="257"/>
      <c r="FN272" s="258"/>
      <c r="FO272" s="257"/>
      <c r="FP272" s="258"/>
      <c r="FQ272" s="257"/>
      <c r="FR272" s="258"/>
      <c r="FS272" s="257"/>
      <c r="FT272" s="258"/>
      <c r="FU272" s="257"/>
      <c r="FV272" s="258"/>
      <c r="FW272" s="257"/>
      <c r="FX272" s="258"/>
      <c r="FY272" s="257"/>
      <c r="FZ272" s="258"/>
      <c r="GA272" s="257"/>
      <c r="GB272" s="258"/>
      <c r="GC272" s="257"/>
      <c r="GD272" s="258"/>
      <c r="GE272" s="257"/>
      <c r="GF272" s="258"/>
      <c r="GG272" s="257"/>
      <c r="GH272" s="258"/>
      <c r="GI272" s="257"/>
      <c r="GJ272" s="258"/>
      <c r="GK272" s="257"/>
      <c r="GL272" s="258"/>
      <c r="GM272" s="257"/>
      <c r="GN272" s="257"/>
      <c r="GO272" s="257"/>
      <c r="GP272" s="258"/>
      <c r="GQ272" s="257"/>
      <c r="GR272" s="258"/>
      <c r="GS272" s="257"/>
      <c r="GT272" s="258"/>
      <c r="GU272" s="257"/>
      <c r="GV272" s="258"/>
      <c r="GW272" s="257"/>
      <c r="GX272" s="258"/>
      <c r="GY272" s="257"/>
      <c r="GZ272" s="258"/>
      <c r="HA272" s="257"/>
      <c r="HB272" s="258"/>
      <c r="HC272" s="257"/>
      <c r="HD272" s="258"/>
      <c r="HE272" s="257"/>
      <c r="HF272" s="258"/>
      <c r="HG272" s="257"/>
      <c r="HH272" s="258"/>
      <c r="HI272" s="257"/>
      <c r="HJ272" s="258"/>
      <c r="HK272" s="257"/>
      <c r="HL272" s="258"/>
      <c r="HM272" s="257"/>
      <c r="HN272" s="258"/>
      <c r="HO272" s="257"/>
      <c r="HP272" s="258"/>
      <c r="HQ272" s="257"/>
      <c r="HR272" s="258"/>
      <c r="HS272" s="257"/>
      <c r="HT272" s="258"/>
      <c r="HU272" s="257"/>
      <c r="HV272" s="258"/>
      <c r="HW272" s="257"/>
      <c r="HX272" s="258"/>
      <c r="HY272" s="257"/>
      <c r="HZ272" s="258" t="s">
        <v>195</v>
      </c>
      <c r="IA272" s="257"/>
      <c r="IB272" s="258"/>
      <c r="IE272" s="303">
        <f t="shared" si="16"/>
        <v>16</v>
      </c>
      <c r="IF272" s="303">
        <f t="shared" si="17"/>
        <v>9</v>
      </c>
      <c r="IG272" s="303">
        <f t="shared" si="18"/>
        <v>7</v>
      </c>
      <c r="IH272" s="303">
        <f t="shared" si="19"/>
        <v>0</v>
      </c>
    </row>
    <row r="273" spans="1:242" x14ac:dyDescent="0.2">
      <c r="A273" s="143">
        <v>591</v>
      </c>
      <c r="B273" s="143" t="s">
        <v>2938</v>
      </c>
      <c r="C273" s="143"/>
      <c r="D273" s="143"/>
      <c r="E273" s="244"/>
      <c r="F273" s="259" t="s">
        <v>196</v>
      </c>
      <c r="G273" s="260" t="s">
        <v>196</v>
      </c>
      <c r="H273" s="259" t="s">
        <v>196</v>
      </c>
      <c r="I273" s="260" t="s">
        <v>196</v>
      </c>
      <c r="J273" s="259" t="s">
        <v>196</v>
      </c>
      <c r="K273" s="260" t="s">
        <v>196</v>
      </c>
      <c r="L273" s="259" t="s">
        <v>196</v>
      </c>
      <c r="M273" s="260" t="s">
        <v>196</v>
      </c>
      <c r="N273" s="257"/>
      <c r="O273" s="258"/>
      <c r="P273" s="257"/>
      <c r="Q273" s="258"/>
      <c r="R273" s="257"/>
      <c r="S273" s="258"/>
      <c r="T273" s="257"/>
      <c r="U273" s="258"/>
      <c r="V273" s="257"/>
      <c r="W273" s="258"/>
      <c r="X273" s="257"/>
      <c r="Y273" s="258"/>
      <c r="Z273" s="257"/>
      <c r="AA273" s="258"/>
      <c r="AB273" s="257"/>
      <c r="AC273" s="258"/>
      <c r="AD273" s="257"/>
      <c r="AE273" s="258"/>
      <c r="AF273" s="257"/>
      <c r="AG273" s="258"/>
      <c r="AH273" s="257"/>
      <c r="AI273" s="258"/>
      <c r="AJ273" s="257"/>
      <c r="AK273" s="258"/>
      <c r="AL273" s="257"/>
      <c r="AM273" s="258"/>
      <c r="AN273" s="257"/>
      <c r="AO273" s="258"/>
      <c r="AP273" s="257"/>
      <c r="AQ273" s="258"/>
      <c r="AR273" s="257"/>
      <c r="AS273" s="258"/>
      <c r="AT273" s="257"/>
      <c r="AU273" s="258"/>
      <c r="AV273" s="257"/>
      <c r="AW273" s="258"/>
      <c r="AX273" s="257"/>
      <c r="AY273" s="258"/>
      <c r="AZ273" s="257"/>
      <c r="BA273" s="258"/>
      <c r="BB273" s="257"/>
      <c r="BC273" s="258"/>
      <c r="BD273" s="257"/>
      <c r="BE273" s="258"/>
      <c r="BF273" s="257"/>
      <c r="BG273" s="258"/>
      <c r="BH273" s="257"/>
      <c r="BI273" s="258"/>
      <c r="BJ273" s="257"/>
      <c r="BK273" s="258"/>
      <c r="BL273" s="257"/>
      <c r="BM273" s="258"/>
      <c r="BN273" s="257"/>
      <c r="BO273" s="258"/>
      <c r="BP273" s="257"/>
      <c r="BQ273" s="258"/>
      <c r="BR273" s="257"/>
      <c r="BS273" s="258"/>
      <c r="BT273" s="257"/>
      <c r="BU273" s="258"/>
      <c r="BV273" s="257"/>
      <c r="BW273" s="258"/>
      <c r="BX273" s="257"/>
      <c r="BY273" s="258"/>
      <c r="BZ273" s="257"/>
      <c r="CA273" s="258"/>
      <c r="CB273" s="257"/>
      <c r="CC273" s="258"/>
      <c r="CD273" s="257"/>
      <c r="CE273" s="258"/>
      <c r="CF273" s="257"/>
      <c r="CG273" s="258"/>
      <c r="CH273" s="257"/>
      <c r="CI273" s="258"/>
      <c r="CJ273" s="257"/>
      <c r="CK273" s="258"/>
      <c r="CL273" s="257"/>
      <c r="CM273" s="258"/>
      <c r="CN273" s="257"/>
      <c r="CO273" s="258"/>
      <c r="CP273" s="257"/>
      <c r="CQ273" s="258"/>
      <c r="CR273" s="257"/>
      <c r="CS273" s="258"/>
      <c r="CT273" s="257"/>
      <c r="CU273" s="258"/>
      <c r="CV273" s="257"/>
      <c r="CW273" s="258"/>
      <c r="CX273" s="257"/>
      <c r="CY273" s="258"/>
      <c r="CZ273" s="257"/>
      <c r="DA273" s="258"/>
      <c r="DB273" s="257"/>
      <c r="DC273" s="258"/>
      <c r="DD273" s="257"/>
      <c r="DE273" s="258"/>
      <c r="DF273" s="257"/>
      <c r="DG273" s="258"/>
      <c r="DH273" s="257"/>
      <c r="DI273" s="258"/>
      <c r="DJ273" s="257"/>
      <c r="DK273" s="258"/>
      <c r="DL273" s="257"/>
      <c r="DM273" s="258"/>
      <c r="DN273" s="257"/>
      <c r="DO273" s="258"/>
      <c r="DP273" s="257"/>
      <c r="DQ273" s="258"/>
      <c r="DR273" s="257"/>
      <c r="DS273" s="258"/>
      <c r="DT273" s="257"/>
      <c r="DU273" s="258"/>
      <c r="DV273" s="257"/>
      <c r="DW273" s="258"/>
      <c r="DX273" s="257"/>
      <c r="DY273" s="258"/>
      <c r="DZ273" s="257"/>
      <c r="EA273" s="258"/>
      <c r="EB273" s="257"/>
      <c r="EC273" s="258"/>
      <c r="ED273" s="258" t="s">
        <v>196</v>
      </c>
      <c r="EE273" s="257"/>
      <c r="EF273" s="258"/>
      <c r="EG273" s="257"/>
      <c r="EH273" s="258"/>
      <c r="EI273" s="257"/>
      <c r="EJ273" s="258"/>
      <c r="EK273" s="257"/>
      <c r="EL273" s="258" t="s">
        <v>195</v>
      </c>
      <c r="EM273" s="257"/>
      <c r="EN273" s="258"/>
      <c r="EO273" s="257" t="s">
        <v>195</v>
      </c>
      <c r="EP273" s="257" t="s">
        <v>195</v>
      </c>
      <c r="EQ273" s="257" t="s">
        <v>195</v>
      </c>
      <c r="ER273" s="257" t="s">
        <v>195</v>
      </c>
      <c r="ES273" s="257"/>
      <c r="ET273" s="258" t="s">
        <v>195</v>
      </c>
      <c r="EU273" s="257"/>
      <c r="EV273" s="258"/>
      <c r="EW273" s="257"/>
      <c r="EX273" s="258"/>
      <c r="EY273" s="257"/>
      <c r="EZ273" s="258"/>
      <c r="FA273" s="257"/>
      <c r="FB273" s="258"/>
      <c r="FC273" s="257"/>
      <c r="FD273" s="258"/>
      <c r="FE273" s="257"/>
      <c r="FF273" s="258"/>
      <c r="FG273" s="257"/>
      <c r="FH273" s="258"/>
      <c r="FI273" s="257"/>
      <c r="FJ273" s="258"/>
      <c r="FK273" s="257"/>
      <c r="FL273" s="258"/>
      <c r="FM273" s="257"/>
      <c r="FN273" s="258"/>
      <c r="FO273" s="257"/>
      <c r="FP273" s="258"/>
      <c r="FQ273" s="257"/>
      <c r="FR273" s="258"/>
      <c r="FS273" s="257"/>
      <c r="FT273" s="258"/>
      <c r="FU273" s="257"/>
      <c r="FV273" s="258"/>
      <c r="FW273" s="257"/>
      <c r="FX273" s="258"/>
      <c r="FY273" s="257"/>
      <c r="FZ273" s="258"/>
      <c r="GA273" s="257"/>
      <c r="GB273" s="258"/>
      <c r="GC273" s="257"/>
      <c r="GD273" s="258"/>
      <c r="GE273" s="257"/>
      <c r="GF273" s="258"/>
      <c r="GG273" s="257"/>
      <c r="GH273" s="258"/>
      <c r="GI273" s="257"/>
      <c r="GJ273" s="258"/>
      <c r="GK273" s="257"/>
      <c r="GL273" s="258"/>
      <c r="GM273" s="257"/>
      <c r="GN273" s="257"/>
      <c r="GO273" s="257"/>
      <c r="GP273" s="258"/>
      <c r="GQ273" s="257"/>
      <c r="GR273" s="258"/>
      <c r="GS273" s="257"/>
      <c r="GT273" s="258"/>
      <c r="GU273" s="257"/>
      <c r="GV273" s="258"/>
      <c r="GW273" s="257"/>
      <c r="GX273" s="258"/>
      <c r="GY273" s="257"/>
      <c r="GZ273" s="258"/>
      <c r="HA273" s="257"/>
      <c r="HB273" s="258"/>
      <c r="HC273" s="257"/>
      <c r="HD273" s="258"/>
      <c r="HE273" s="257"/>
      <c r="HF273" s="258"/>
      <c r="HG273" s="257"/>
      <c r="HH273" s="258"/>
      <c r="HI273" s="257"/>
      <c r="HJ273" s="258"/>
      <c r="HK273" s="257"/>
      <c r="HL273" s="258"/>
      <c r="HM273" s="257"/>
      <c r="HN273" s="258"/>
      <c r="HO273" s="257"/>
      <c r="HP273" s="258"/>
      <c r="HQ273" s="257"/>
      <c r="HR273" s="258"/>
      <c r="HS273" s="257"/>
      <c r="HT273" s="258"/>
      <c r="HU273" s="257"/>
      <c r="HV273" s="258"/>
      <c r="HW273" s="257"/>
      <c r="HX273" s="258"/>
      <c r="HY273" s="257"/>
      <c r="HZ273" s="258" t="s">
        <v>195</v>
      </c>
      <c r="IA273" s="257"/>
      <c r="IB273" s="258"/>
      <c r="IE273" s="303">
        <f t="shared" si="16"/>
        <v>16</v>
      </c>
      <c r="IF273" s="303">
        <f t="shared" si="17"/>
        <v>9</v>
      </c>
      <c r="IG273" s="303">
        <f t="shared" si="18"/>
        <v>7</v>
      </c>
      <c r="IH273" s="303">
        <f t="shared" si="19"/>
        <v>0</v>
      </c>
    </row>
    <row r="274" spans="1:242" x14ac:dyDescent="0.2">
      <c r="A274" s="143">
        <v>592</v>
      </c>
      <c r="B274" s="143" t="s">
        <v>5297</v>
      </c>
      <c r="C274" s="143"/>
      <c r="D274" s="143"/>
      <c r="E274" s="244"/>
      <c r="F274" s="259" t="s">
        <v>196</v>
      </c>
      <c r="G274" s="260" t="s">
        <v>196</v>
      </c>
      <c r="H274" s="259" t="s">
        <v>196</v>
      </c>
      <c r="I274" s="260" t="s">
        <v>196</v>
      </c>
      <c r="J274" s="259" t="s">
        <v>196</v>
      </c>
      <c r="K274" s="260" t="s">
        <v>196</v>
      </c>
      <c r="L274" s="259" t="s">
        <v>196</v>
      </c>
      <c r="M274" s="260" t="s">
        <v>196</v>
      </c>
      <c r="N274" s="257"/>
      <c r="O274" s="258"/>
      <c r="P274" s="257"/>
      <c r="Q274" s="258"/>
      <c r="R274" s="257"/>
      <c r="S274" s="258"/>
      <c r="T274" s="257"/>
      <c r="U274" s="258"/>
      <c r="V274" s="257"/>
      <c r="W274" s="258"/>
      <c r="X274" s="257"/>
      <c r="Y274" s="258"/>
      <c r="Z274" s="257"/>
      <c r="AA274" s="258"/>
      <c r="AB274" s="257"/>
      <c r="AC274" s="258"/>
      <c r="AD274" s="257"/>
      <c r="AE274" s="258"/>
      <c r="AF274" s="257"/>
      <c r="AG274" s="258"/>
      <c r="AH274" s="257"/>
      <c r="AI274" s="258"/>
      <c r="AJ274" s="257"/>
      <c r="AK274" s="258"/>
      <c r="AL274" s="257"/>
      <c r="AM274" s="258"/>
      <c r="AN274" s="257"/>
      <c r="AO274" s="258"/>
      <c r="AP274" s="257"/>
      <c r="AQ274" s="258"/>
      <c r="AR274" s="257"/>
      <c r="AS274" s="258"/>
      <c r="AT274" s="257"/>
      <c r="AU274" s="258"/>
      <c r="AV274" s="257"/>
      <c r="AW274" s="258"/>
      <c r="AX274" s="257"/>
      <c r="AY274" s="258"/>
      <c r="AZ274" s="257"/>
      <c r="BA274" s="258"/>
      <c r="BB274" s="257"/>
      <c r="BC274" s="258"/>
      <c r="BD274" s="257"/>
      <c r="BE274" s="258"/>
      <c r="BF274" s="257"/>
      <c r="BG274" s="258"/>
      <c r="BH274" s="257"/>
      <c r="BI274" s="258"/>
      <c r="BJ274" s="257"/>
      <c r="BK274" s="258"/>
      <c r="BL274" s="257"/>
      <c r="BM274" s="258"/>
      <c r="BN274" s="257"/>
      <c r="BO274" s="258"/>
      <c r="BP274" s="257"/>
      <c r="BQ274" s="258"/>
      <c r="BR274" s="257"/>
      <c r="BS274" s="258"/>
      <c r="BT274" s="257"/>
      <c r="BU274" s="258"/>
      <c r="BV274" s="257"/>
      <c r="BW274" s="258"/>
      <c r="BX274" s="257"/>
      <c r="BY274" s="258"/>
      <c r="BZ274" s="257"/>
      <c r="CA274" s="258"/>
      <c r="CB274" s="257"/>
      <c r="CC274" s="258"/>
      <c r="CD274" s="257"/>
      <c r="CE274" s="258"/>
      <c r="CF274" s="257"/>
      <c r="CG274" s="258"/>
      <c r="CH274" s="257"/>
      <c r="CI274" s="258"/>
      <c r="CJ274" s="257"/>
      <c r="CK274" s="258"/>
      <c r="CL274" s="257"/>
      <c r="CM274" s="258"/>
      <c r="CN274" s="257"/>
      <c r="CO274" s="258"/>
      <c r="CP274" s="257"/>
      <c r="CQ274" s="258"/>
      <c r="CR274" s="257"/>
      <c r="CS274" s="258"/>
      <c r="CT274" s="257"/>
      <c r="CU274" s="258"/>
      <c r="CV274" s="257"/>
      <c r="CW274" s="258"/>
      <c r="CX274" s="257"/>
      <c r="CY274" s="258"/>
      <c r="CZ274" s="257"/>
      <c r="DA274" s="258"/>
      <c r="DB274" s="257"/>
      <c r="DC274" s="258"/>
      <c r="DD274" s="257"/>
      <c r="DE274" s="258"/>
      <c r="DF274" s="257"/>
      <c r="DG274" s="258"/>
      <c r="DH274" s="257"/>
      <c r="DI274" s="258"/>
      <c r="DJ274" s="257"/>
      <c r="DK274" s="258"/>
      <c r="DL274" s="257"/>
      <c r="DM274" s="258"/>
      <c r="DN274" s="257"/>
      <c r="DO274" s="258"/>
      <c r="DP274" s="257"/>
      <c r="DQ274" s="258"/>
      <c r="DR274" s="257"/>
      <c r="DS274" s="258"/>
      <c r="DT274" s="257"/>
      <c r="DU274" s="258"/>
      <c r="DV274" s="257"/>
      <c r="DW274" s="258"/>
      <c r="DX274" s="257"/>
      <c r="DY274" s="258"/>
      <c r="DZ274" s="257"/>
      <c r="EA274" s="258"/>
      <c r="EB274" s="257"/>
      <c r="EC274" s="258"/>
      <c r="ED274" s="258" t="s">
        <v>196</v>
      </c>
      <c r="EE274" s="257"/>
      <c r="EF274" s="258"/>
      <c r="EG274" s="257"/>
      <c r="EH274" s="258"/>
      <c r="EI274" s="257"/>
      <c r="EJ274" s="258"/>
      <c r="EK274" s="257"/>
      <c r="EL274" s="258"/>
      <c r="EM274" s="257"/>
      <c r="EN274" s="258"/>
      <c r="EO274" s="257"/>
      <c r="EP274" s="257"/>
      <c r="EQ274" s="257"/>
      <c r="ER274" s="257"/>
      <c r="ES274" s="257"/>
      <c r="ET274" s="258"/>
      <c r="EU274" s="257"/>
      <c r="EV274" s="258"/>
      <c r="EW274" s="257"/>
      <c r="EX274" s="258"/>
      <c r="EY274" s="257"/>
      <c r="EZ274" s="258"/>
      <c r="FA274" s="257"/>
      <c r="FB274" s="258"/>
      <c r="FC274" s="257"/>
      <c r="FD274" s="258"/>
      <c r="FE274" s="257"/>
      <c r="FF274" s="258"/>
      <c r="FG274" s="257"/>
      <c r="FH274" s="258"/>
      <c r="FI274" s="257"/>
      <c r="FJ274" s="258"/>
      <c r="FK274" s="257"/>
      <c r="FL274" s="258"/>
      <c r="FM274" s="257"/>
      <c r="FN274" s="258"/>
      <c r="FO274" s="257"/>
      <c r="FP274" s="258"/>
      <c r="FQ274" s="257"/>
      <c r="FR274" s="258"/>
      <c r="FS274" s="257"/>
      <c r="FT274" s="258"/>
      <c r="FU274" s="257"/>
      <c r="FV274" s="258"/>
      <c r="FW274" s="257"/>
      <c r="FX274" s="258"/>
      <c r="FY274" s="257"/>
      <c r="FZ274" s="258"/>
      <c r="GA274" s="257"/>
      <c r="GB274" s="258"/>
      <c r="GC274" s="257"/>
      <c r="GD274" s="258"/>
      <c r="GE274" s="257"/>
      <c r="GF274" s="258"/>
      <c r="GG274" s="257"/>
      <c r="GH274" s="258"/>
      <c r="GI274" s="257"/>
      <c r="GJ274" s="258"/>
      <c r="GK274" s="257"/>
      <c r="GL274" s="258"/>
      <c r="GM274" s="257"/>
      <c r="GN274" s="257"/>
      <c r="GO274" s="257"/>
      <c r="GP274" s="258"/>
      <c r="GQ274" s="257"/>
      <c r="GR274" s="258"/>
      <c r="GS274" s="257"/>
      <c r="GT274" s="258"/>
      <c r="GU274" s="257"/>
      <c r="GV274" s="258"/>
      <c r="GW274" s="257"/>
      <c r="GX274" s="258"/>
      <c r="GY274" s="257"/>
      <c r="GZ274" s="258"/>
      <c r="HA274" s="257"/>
      <c r="HB274" s="258"/>
      <c r="HC274" s="257"/>
      <c r="HD274" s="258"/>
      <c r="HE274" s="257"/>
      <c r="HF274" s="258"/>
      <c r="HG274" s="257"/>
      <c r="HH274" s="258"/>
      <c r="HI274" s="257"/>
      <c r="HJ274" s="258"/>
      <c r="HK274" s="257"/>
      <c r="HL274" s="258"/>
      <c r="HM274" s="257"/>
      <c r="HN274" s="258"/>
      <c r="HO274" s="257"/>
      <c r="HP274" s="258"/>
      <c r="HQ274" s="257"/>
      <c r="HR274" s="258"/>
      <c r="HS274" s="257"/>
      <c r="HT274" s="258"/>
      <c r="HU274" s="257"/>
      <c r="HV274" s="258"/>
      <c r="HW274" s="257"/>
      <c r="HX274" s="258"/>
      <c r="HY274" s="257"/>
      <c r="HZ274" s="258"/>
      <c r="IA274" s="257"/>
      <c r="IB274" s="258"/>
      <c r="IE274" s="303">
        <f t="shared" si="16"/>
        <v>9</v>
      </c>
      <c r="IF274" s="303">
        <f t="shared" si="17"/>
        <v>9</v>
      </c>
      <c r="IG274" s="303">
        <f t="shared" si="18"/>
        <v>0</v>
      </c>
      <c r="IH274" s="303">
        <f t="shared" si="19"/>
        <v>0</v>
      </c>
    </row>
    <row r="275" spans="1:242" x14ac:dyDescent="0.2">
      <c r="A275" s="143">
        <v>593</v>
      </c>
      <c r="B275" s="143" t="s">
        <v>5298</v>
      </c>
      <c r="C275" s="143"/>
      <c r="D275" s="143"/>
      <c r="E275" s="244"/>
      <c r="F275" s="259" t="s">
        <v>196</v>
      </c>
      <c r="G275" s="260" t="s">
        <v>196</v>
      </c>
      <c r="H275" s="259" t="s">
        <v>196</v>
      </c>
      <c r="I275" s="260" t="s">
        <v>196</v>
      </c>
      <c r="J275" s="259" t="s">
        <v>196</v>
      </c>
      <c r="K275" s="260" t="s">
        <v>196</v>
      </c>
      <c r="L275" s="259" t="s">
        <v>196</v>
      </c>
      <c r="M275" s="260" t="s">
        <v>196</v>
      </c>
      <c r="N275" s="257"/>
      <c r="O275" s="258"/>
      <c r="P275" s="257"/>
      <c r="Q275" s="258"/>
      <c r="R275" s="257"/>
      <c r="S275" s="258"/>
      <c r="T275" s="257"/>
      <c r="U275" s="258"/>
      <c r="V275" s="257"/>
      <c r="W275" s="258"/>
      <c r="X275" s="257"/>
      <c r="Y275" s="258"/>
      <c r="Z275" s="257"/>
      <c r="AA275" s="258"/>
      <c r="AB275" s="257"/>
      <c r="AC275" s="258"/>
      <c r="AD275" s="257"/>
      <c r="AE275" s="258"/>
      <c r="AF275" s="257"/>
      <c r="AG275" s="258"/>
      <c r="AH275" s="257"/>
      <c r="AI275" s="258"/>
      <c r="AJ275" s="257"/>
      <c r="AK275" s="258"/>
      <c r="AL275" s="257"/>
      <c r="AM275" s="258"/>
      <c r="AN275" s="257"/>
      <c r="AO275" s="258"/>
      <c r="AP275" s="257"/>
      <c r="AQ275" s="258"/>
      <c r="AR275" s="257"/>
      <c r="AS275" s="258"/>
      <c r="AT275" s="257"/>
      <c r="AU275" s="258"/>
      <c r="AV275" s="257"/>
      <c r="AW275" s="258"/>
      <c r="AX275" s="257"/>
      <c r="AY275" s="258"/>
      <c r="AZ275" s="257"/>
      <c r="BA275" s="258"/>
      <c r="BB275" s="257"/>
      <c r="BC275" s="258"/>
      <c r="BD275" s="257"/>
      <c r="BE275" s="258"/>
      <c r="BF275" s="257"/>
      <c r="BG275" s="258"/>
      <c r="BH275" s="257"/>
      <c r="BI275" s="258"/>
      <c r="BJ275" s="257"/>
      <c r="BK275" s="258"/>
      <c r="BL275" s="257"/>
      <c r="BM275" s="258"/>
      <c r="BN275" s="257"/>
      <c r="BO275" s="258"/>
      <c r="BP275" s="257"/>
      <c r="BQ275" s="258"/>
      <c r="BR275" s="257"/>
      <c r="BS275" s="258"/>
      <c r="BT275" s="257"/>
      <c r="BU275" s="258"/>
      <c r="BV275" s="257"/>
      <c r="BW275" s="258"/>
      <c r="BX275" s="257"/>
      <c r="BY275" s="258"/>
      <c r="BZ275" s="257"/>
      <c r="CA275" s="258"/>
      <c r="CB275" s="257"/>
      <c r="CC275" s="258"/>
      <c r="CD275" s="257"/>
      <c r="CE275" s="258"/>
      <c r="CF275" s="257"/>
      <c r="CG275" s="258"/>
      <c r="CH275" s="257"/>
      <c r="CI275" s="258"/>
      <c r="CJ275" s="257"/>
      <c r="CK275" s="258"/>
      <c r="CL275" s="257"/>
      <c r="CM275" s="258"/>
      <c r="CN275" s="257"/>
      <c r="CO275" s="258"/>
      <c r="CP275" s="257"/>
      <c r="CQ275" s="258"/>
      <c r="CR275" s="257"/>
      <c r="CS275" s="258"/>
      <c r="CT275" s="257"/>
      <c r="CU275" s="258"/>
      <c r="CV275" s="257"/>
      <c r="CW275" s="258"/>
      <c r="CX275" s="257"/>
      <c r="CY275" s="258"/>
      <c r="CZ275" s="257"/>
      <c r="DA275" s="258"/>
      <c r="DB275" s="257"/>
      <c r="DC275" s="258"/>
      <c r="DD275" s="257"/>
      <c r="DE275" s="258"/>
      <c r="DF275" s="257"/>
      <c r="DG275" s="258"/>
      <c r="DH275" s="257"/>
      <c r="DI275" s="258"/>
      <c r="DJ275" s="257"/>
      <c r="DK275" s="258"/>
      <c r="DL275" s="257"/>
      <c r="DM275" s="258"/>
      <c r="DN275" s="257"/>
      <c r="DO275" s="258"/>
      <c r="DP275" s="257"/>
      <c r="DQ275" s="258"/>
      <c r="DR275" s="257"/>
      <c r="DS275" s="258"/>
      <c r="DT275" s="257"/>
      <c r="DU275" s="258"/>
      <c r="DV275" s="257"/>
      <c r="DW275" s="258"/>
      <c r="DX275" s="257"/>
      <c r="DY275" s="258"/>
      <c r="DZ275" s="257"/>
      <c r="EA275" s="258"/>
      <c r="EB275" s="257"/>
      <c r="EC275" s="258"/>
      <c r="ED275" s="258" t="s">
        <v>196</v>
      </c>
      <c r="EE275" s="257"/>
      <c r="EF275" s="258"/>
      <c r="EG275" s="257"/>
      <c r="EH275" s="258"/>
      <c r="EI275" s="257"/>
      <c r="EJ275" s="258"/>
      <c r="EK275" s="257"/>
      <c r="EL275" s="258"/>
      <c r="EM275" s="257"/>
      <c r="EN275" s="258"/>
      <c r="EO275" s="257"/>
      <c r="EP275" s="257"/>
      <c r="EQ275" s="257"/>
      <c r="ER275" s="257"/>
      <c r="ES275" s="257"/>
      <c r="ET275" s="258"/>
      <c r="EU275" s="257"/>
      <c r="EV275" s="258"/>
      <c r="EW275" s="257"/>
      <c r="EX275" s="258"/>
      <c r="EY275" s="257"/>
      <c r="EZ275" s="258"/>
      <c r="FA275" s="257"/>
      <c r="FB275" s="258"/>
      <c r="FC275" s="257"/>
      <c r="FD275" s="258"/>
      <c r="FE275" s="257"/>
      <c r="FF275" s="258"/>
      <c r="FG275" s="257"/>
      <c r="FH275" s="258"/>
      <c r="FI275" s="257"/>
      <c r="FJ275" s="258"/>
      <c r="FK275" s="257"/>
      <c r="FL275" s="258"/>
      <c r="FM275" s="257"/>
      <c r="FN275" s="258"/>
      <c r="FO275" s="257"/>
      <c r="FP275" s="258"/>
      <c r="FQ275" s="257"/>
      <c r="FR275" s="258"/>
      <c r="FS275" s="257"/>
      <c r="FT275" s="258"/>
      <c r="FU275" s="257"/>
      <c r="FV275" s="258"/>
      <c r="FW275" s="257"/>
      <c r="FX275" s="258"/>
      <c r="FY275" s="257"/>
      <c r="FZ275" s="258"/>
      <c r="GA275" s="257"/>
      <c r="GB275" s="258"/>
      <c r="GC275" s="257"/>
      <c r="GD275" s="258"/>
      <c r="GE275" s="257"/>
      <c r="GF275" s="258"/>
      <c r="GG275" s="257"/>
      <c r="GH275" s="258"/>
      <c r="GI275" s="257"/>
      <c r="GJ275" s="258"/>
      <c r="GK275" s="257"/>
      <c r="GL275" s="258"/>
      <c r="GM275" s="257"/>
      <c r="GN275" s="257"/>
      <c r="GO275" s="257"/>
      <c r="GP275" s="258"/>
      <c r="GQ275" s="257"/>
      <c r="GR275" s="258"/>
      <c r="GS275" s="257"/>
      <c r="GT275" s="258"/>
      <c r="GU275" s="257"/>
      <c r="GV275" s="258"/>
      <c r="GW275" s="257"/>
      <c r="GX275" s="258"/>
      <c r="GY275" s="257"/>
      <c r="GZ275" s="258"/>
      <c r="HA275" s="257"/>
      <c r="HB275" s="258"/>
      <c r="HC275" s="257"/>
      <c r="HD275" s="258"/>
      <c r="HE275" s="257"/>
      <c r="HF275" s="258"/>
      <c r="HG275" s="257"/>
      <c r="HH275" s="258"/>
      <c r="HI275" s="257"/>
      <c r="HJ275" s="258"/>
      <c r="HK275" s="257"/>
      <c r="HL275" s="258"/>
      <c r="HM275" s="257"/>
      <c r="HN275" s="258"/>
      <c r="HO275" s="257"/>
      <c r="HP275" s="258"/>
      <c r="HQ275" s="257"/>
      <c r="HR275" s="258"/>
      <c r="HS275" s="257"/>
      <c r="HT275" s="258"/>
      <c r="HU275" s="257"/>
      <c r="HV275" s="258"/>
      <c r="HW275" s="257"/>
      <c r="HX275" s="258"/>
      <c r="HY275" s="257"/>
      <c r="HZ275" s="258"/>
      <c r="IA275" s="257"/>
      <c r="IB275" s="258"/>
      <c r="IE275" s="303">
        <f t="shared" si="16"/>
        <v>9</v>
      </c>
      <c r="IF275" s="303">
        <f t="shared" si="17"/>
        <v>9</v>
      </c>
      <c r="IG275" s="303">
        <f t="shared" si="18"/>
        <v>0</v>
      </c>
      <c r="IH275" s="303">
        <f t="shared" si="19"/>
        <v>0</v>
      </c>
    </row>
    <row r="276" spans="1:242" x14ac:dyDescent="0.2">
      <c r="A276" s="143">
        <v>594</v>
      </c>
      <c r="B276" s="143" t="s">
        <v>5299</v>
      </c>
      <c r="C276" s="143"/>
      <c r="D276" s="143"/>
      <c r="E276" s="244"/>
      <c r="F276" s="259" t="s">
        <v>196</v>
      </c>
      <c r="G276" s="260" t="s">
        <v>196</v>
      </c>
      <c r="H276" s="259" t="s">
        <v>196</v>
      </c>
      <c r="I276" s="260" t="s">
        <v>196</v>
      </c>
      <c r="J276" s="259" t="s">
        <v>196</v>
      </c>
      <c r="K276" s="260" t="s">
        <v>196</v>
      </c>
      <c r="L276" s="259" t="s">
        <v>196</v>
      </c>
      <c r="M276" s="260" t="s">
        <v>196</v>
      </c>
      <c r="N276" s="257"/>
      <c r="O276" s="258"/>
      <c r="P276" s="257"/>
      <c r="Q276" s="258"/>
      <c r="R276" s="257"/>
      <c r="S276" s="258"/>
      <c r="T276" s="257"/>
      <c r="U276" s="258"/>
      <c r="V276" s="257"/>
      <c r="W276" s="258"/>
      <c r="X276" s="257"/>
      <c r="Y276" s="258"/>
      <c r="Z276" s="257"/>
      <c r="AA276" s="258"/>
      <c r="AB276" s="257"/>
      <c r="AC276" s="258"/>
      <c r="AD276" s="257"/>
      <c r="AE276" s="258"/>
      <c r="AF276" s="257"/>
      <c r="AG276" s="258"/>
      <c r="AH276" s="257"/>
      <c r="AI276" s="258"/>
      <c r="AJ276" s="257"/>
      <c r="AK276" s="258"/>
      <c r="AL276" s="257"/>
      <c r="AM276" s="258"/>
      <c r="AN276" s="257"/>
      <c r="AO276" s="258"/>
      <c r="AP276" s="257"/>
      <c r="AQ276" s="258"/>
      <c r="AR276" s="257"/>
      <c r="AS276" s="258"/>
      <c r="AT276" s="257"/>
      <c r="AU276" s="258"/>
      <c r="AV276" s="257"/>
      <c r="AW276" s="258"/>
      <c r="AX276" s="257"/>
      <c r="AY276" s="258"/>
      <c r="AZ276" s="257"/>
      <c r="BA276" s="258"/>
      <c r="BB276" s="257"/>
      <c r="BC276" s="258"/>
      <c r="BD276" s="257"/>
      <c r="BE276" s="258"/>
      <c r="BF276" s="257"/>
      <c r="BG276" s="258"/>
      <c r="BH276" s="257"/>
      <c r="BI276" s="258"/>
      <c r="BJ276" s="257"/>
      <c r="BK276" s="258"/>
      <c r="BL276" s="257"/>
      <c r="BM276" s="258"/>
      <c r="BN276" s="257"/>
      <c r="BO276" s="258"/>
      <c r="BP276" s="257"/>
      <c r="BQ276" s="258"/>
      <c r="BR276" s="257"/>
      <c r="BS276" s="258"/>
      <c r="BT276" s="257"/>
      <c r="BU276" s="258"/>
      <c r="BV276" s="257"/>
      <c r="BW276" s="258"/>
      <c r="BX276" s="257"/>
      <c r="BY276" s="258"/>
      <c r="BZ276" s="257"/>
      <c r="CA276" s="258"/>
      <c r="CB276" s="257"/>
      <c r="CC276" s="258"/>
      <c r="CD276" s="257"/>
      <c r="CE276" s="258"/>
      <c r="CF276" s="257"/>
      <c r="CG276" s="258"/>
      <c r="CH276" s="257"/>
      <c r="CI276" s="258"/>
      <c r="CJ276" s="257"/>
      <c r="CK276" s="258"/>
      <c r="CL276" s="257"/>
      <c r="CM276" s="258"/>
      <c r="CN276" s="257"/>
      <c r="CO276" s="258"/>
      <c r="CP276" s="257"/>
      <c r="CQ276" s="258"/>
      <c r="CR276" s="257"/>
      <c r="CS276" s="258"/>
      <c r="CT276" s="257"/>
      <c r="CU276" s="258"/>
      <c r="CV276" s="257"/>
      <c r="CW276" s="258"/>
      <c r="CX276" s="257"/>
      <c r="CY276" s="258"/>
      <c r="CZ276" s="257"/>
      <c r="DA276" s="258"/>
      <c r="DB276" s="257"/>
      <c r="DC276" s="258"/>
      <c r="DD276" s="257"/>
      <c r="DE276" s="258"/>
      <c r="DF276" s="257"/>
      <c r="DG276" s="258"/>
      <c r="DH276" s="257"/>
      <c r="DI276" s="258"/>
      <c r="DJ276" s="257"/>
      <c r="DK276" s="258"/>
      <c r="DL276" s="257"/>
      <c r="DM276" s="258"/>
      <c r="DN276" s="257"/>
      <c r="DO276" s="258"/>
      <c r="DP276" s="257"/>
      <c r="DQ276" s="258"/>
      <c r="DR276" s="257"/>
      <c r="DS276" s="258"/>
      <c r="DT276" s="257"/>
      <c r="DU276" s="258"/>
      <c r="DV276" s="257"/>
      <c r="DW276" s="258"/>
      <c r="DX276" s="257"/>
      <c r="DY276" s="258"/>
      <c r="DZ276" s="257"/>
      <c r="EA276" s="258"/>
      <c r="EB276" s="257"/>
      <c r="EC276" s="258"/>
      <c r="ED276" s="258" t="s">
        <v>196</v>
      </c>
      <c r="EE276" s="257"/>
      <c r="EF276" s="258"/>
      <c r="EG276" s="257"/>
      <c r="EH276" s="258"/>
      <c r="EI276" s="257"/>
      <c r="EJ276" s="258"/>
      <c r="EK276" s="257"/>
      <c r="EL276" s="258"/>
      <c r="EM276" s="257"/>
      <c r="EN276" s="258"/>
      <c r="EO276" s="257"/>
      <c r="EP276" s="257"/>
      <c r="EQ276" s="257"/>
      <c r="ER276" s="257"/>
      <c r="ES276" s="257"/>
      <c r="ET276" s="258"/>
      <c r="EU276" s="257"/>
      <c r="EV276" s="258"/>
      <c r="EW276" s="257"/>
      <c r="EX276" s="258"/>
      <c r="EY276" s="257"/>
      <c r="EZ276" s="258"/>
      <c r="FA276" s="257"/>
      <c r="FB276" s="258"/>
      <c r="FC276" s="257"/>
      <c r="FD276" s="258"/>
      <c r="FE276" s="257"/>
      <c r="FF276" s="258"/>
      <c r="FG276" s="257"/>
      <c r="FH276" s="258"/>
      <c r="FI276" s="257"/>
      <c r="FJ276" s="258"/>
      <c r="FK276" s="257"/>
      <c r="FL276" s="258"/>
      <c r="FM276" s="257"/>
      <c r="FN276" s="258"/>
      <c r="FO276" s="257"/>
      <c r="FP276" s="258"/>
      <c r="FQ276" s="257"/>
      <c r="FR276" s="258"/>
      <c r="FS276" s="257"/>
      <c r="FT276" s="258"/>
      <c r="FU276" s="257"/>
      <c r="FV276" s="258"/>
      <c r="FW276" s="257"/>
      <c r="FX276" s="258"/>
      <c r="FY276" s="257"/>
      <c r="FZ276" s="258"/>
      <c r="GA276" s="257"/>
      <c r="GB276" s="258"/>
      <c r="GC276" s="257"/>
      <c r="GD276" s="258"/>
      <c r="GE276" s="257"/>
      <c r="GF276" s="258"/>
      <c r="GG276" s="257"/>
      <c r="GH276" s="258"/>
      <c r="GI276" s="257"/>
      <c r="GJ276" s="258"/>
      <c r="GK276" s="257"/>
      <c r="GL276" s="258"/>
      <c r="GM276" s="257"/>
      <c r="GN276" s="257"/>
      <c r="GO276" s="257"/>
      <c r="GP276" s="258"/>
      <c r="GQ276" s="257"/>
      <c r="GR276" s="258"/>
      <c r="GS276" s="257"/>
      <c r="GT276" s="258"/>
      <c r="GU276" s="257"/>
      <c r="GV276" s="258"/>
      <c r="GW276" s="257"/>
      <c r="GX276" s="258"/>
      <c r="GY276" s="257"/>
      <c r="GZ276" s="258"/>
      <c r="HA276" s="257"/>
      <c r="HB276" s="258"/>
      <c r="HC276" s="257"/>
      <c r="HD276" s="258"/>
      <c r="HE276" s="257"/>
      <c r="HF276" s="258"/>
      <c r="HG276" s="257"/>
      <c r="HH276" s="258"/>
      <c r="HI276" s="257"/>
      <c r="HJ276" s="258"/>
      <c r="HK276" s="257"/>
      <c r="HL276" s="258"/>
      <c r="HM276" s="257"/>
      <c r="HN276" s="258"/>
      <c r="HO276" s="257"/>
      <c r="HP276" s="258"/>
      <c r="HQ276" s="257"/>
      <c r="HR276" s="258"/>
      <c r="HS276" s="257"/>
      <c r="HT276" s="258"/>
      <c r="HU276" s="257"/>
      <c r="HV276" s="258"/>
      <c r="HW276" s="257"/>
      <c r="HX276" s="258"/>
      <c r="HY276" s="257"/>
      <c r="HZ276" s="258"/>
      <c r="IA276" s="257"/>
      <c r="IB276" s="258"/>
      <c r="IE276" s="303">
        <f t="shared" si="16"/>
        <v>9</v>
      </c>
      <c r="IF276" s="303">
        <f t="shared" si="17"/>
        <v>9</v>
      </c>
      <c r="IG276" s="303">
        <f t="shared" si="18"/>
        <v>0</v>
      </c>
      <c r="IH276" s="303">
        <f t="shared" si="19"/>
        <v>0</v>
      </c>
    </row>
    <row r="277" spans="1:242" x14ac:dyDescent="0.2">
      <c r="A277" s="141">
        <v>601</v>
      </c>
      <c r="B277" s="141" t="s">
        <v>2939</v>
      </c>
      <c r="C277" s="141"/>
      <c r="D277" s="141"/>
      <c r="E277" s="293">
        <v>39814</v>
      </c>
      <c r="F277" s="295" t="s">
        <v>196</v>
      </c>
      <c r="G277" s="295" t="s">
        <v>196</v>
      </c>
      <c r="H277" s="295" t="s">
        <v>196</v>
      </c>
      <c r="I277" s="295" t="s">
        <v>196</v>
      </c>
      <c r="J277" s="295" t="s">
        <v>196</v>
      </c>
      <c r="K277" s="295" t="s">
        <v>196</v>
      </c>
      <c r="L277" s="295" t="s">
        <v>196</v>
      </c>
      <c r="M277" s="295" t="s">
        <v>196</v>
      </c>
      <c r="N277" s="295" t="s">
        <v>196</v>
      </c>
      <c r="O277" s="295" t="s">
        <v>196</v>
      </c>
      <c r="P277" s="295" t="s">
        <v>196</v>
      </c>
      <c r="Q277" s="295" t="s">
        <v>196</v>
      </c>
      <c r="R277" s="295" t="s">
        <v>196</v>
      </c>
      <c r="S277" s="295" t="s">
        <v>196</v>
      </c>
      <c r="T277" s="295" t="s">
        <v>196</v>
      </c>
      <c r="U277" s="295" t="s">
        <v>196</v>
      </c>
      <c r="V277" s="295" t="s">
        <v>196</v>
      </c>
      <c r="W277" s="295" t="s">
        <v>196</v>
      </c>
      <c r="X277" s="295" t="s">
        <v>196</v>
      </c>
      <c r="Y277" s="295" t="s">
        <v>196</v>
      </c>
      <c r="Z277" s="295" t="s">
        <v>196</v>
      </c>
      <c r="AA277" s="295" t="s">
        <v>196</v>
      </c>
      <c r="AB277" s="295" t="s">
        <v>196</v>
      </c>
      <c r="AC277" s="295" t="s">
        <v>196</v>
      </c>
      <c r="AD277" s="295" t="s">
        <v>196</v>
      </c>
      <c r="AE277" s="295" t="s">
        <v>196</v>
      </c>
      <c r="AF277" s="295" t="s">
        <v>196</v>
      </c>
      <c r="AG277" s="295" t="s">
        <v>196</v>
      </c>
      <c r="AH277" s="295" t="s">
        <v>196</v>
      </c>
      <c r="AI277" s="295" t="s">
        <v>196</v>
      </c>
      <c r="AJ277" s="295" t="s">
        <v>196</v>
      </c>
      <c r="AK277" s="295" t="s">
        <v>196</v>
      </c>
      <c r="AL277" s="295" t="s">
        <v>196</v>
      </c>
      <c r="AM277" s="295" t="s">
        <v>196</v>
      </c>
      <c r="AN277" s="295" t="s">
        <v>196</v>
      </c>
      <c r="AO277" s="295" t="s">
        <v>196</v>
      </c>
      <c r="AP277" s="295" t="s">
        <v>196</v>
      </c>
      <c r="AQ277" s="295" t="s">
        <v>196</v>
      </c>
      <c r="AR277" s="295" t="s">
        <v>196</v>
      </c>
      <c r="AS277" s="295" t="s">
        <v>196</v>
      </c>
      <c r="AT277" s="295" t="s">
        <v>196</v>
      </c>
      <c r="AU277" s="295" t="s">
        <v>196</v>
      </c>
      <c r="AV277" s="295" t="s">
        <v>196</v>
      </c>
      <c r="AW277" s="295" t="s">
        <v>196</v>
      </c>
      <c r="AX277" s="295" t="s">
        <v>196</v>
      </c>
      <c r="AY277" s="295" t="s">
        <v>196</v>
      </c>
      <c r="AZ277" s="295" t="s">
        <v>196</v>
      </c>
      <c r="BA277" s="295" t="s">
        <v>196</v>
      </c>
      <c r="BB277" s="295" t="s">
        <v>196</v>
      </c>
      <c r="BC277" s="295" t="s">
        <v>196</v>
      </c>
      <c r="BD277" s="295" t="s">
        <v>196</v>
      </c>
      <c r="BE277" s="295" t="s">
        <v>196</v>
      </c>
      <c r="BF277" s="295" t="s">
        <v>196</v>
      </c>
      <c r="BG277" s="295" t="s">
        <v>196</v>
      </c>
      <c r="BH277" s="295" t="s">
        <v>196</v>
      </c>
      <c r="BI277" s="295" t="s">
        <v>196</v>
      </c>
      <c r="BJ277" s="295" t="s">
        <v>196</v>
      </c>
      <c r="BK277" s="295" t="s">
        <v>196</v>
      </c>
      <c r="BL277" s="295" t="s">
        <v>196</v>
      </c>
      <c r="BM277" s="295" t="s">
        <v>196</v>
      </c>
      <c r="BN277" s="295" t="s">
        <v>196</v>
      </c>
      <c r="BO277" s="295" t="s">
        <v>196</v>
      </c>
      <c r="BP277" s="295" t="s">
        <v>196</v>
      </c>
      <c r="BQ277" s="295" t="s">
        <v>196</v>
      </c>
      <c r="BR277" s="295" t="s">
        <v>196</v>
      </c>
      <c r="BS277" s="295" t="s">
        <v>196</v>
      </c>
      <c r="BT277" s="295" t="s">
        <v>196</v>
      </c>
      <c r="BU277" s="295" t="s">
        <v>196</v>
      </c>
      <c r="BV277" s="295" t="s">
        <v>196</v>
      </c>
      <c r="BW277" s="295" t="s">
        <v>196</v>
      </c>
      <c r="BX277" s="295" t="s">
        <v>196</v>
      </c>
      <c r="BY277" s="295" t="s">
        <v>196</v>
      </c>
      <c r="BZ277" s="295" t="s">
        <v>196</v>
      </c>
      <c r="CA277" s="295" t="s">
        <v>196</v>
      </c>
      <c r="CB277" s="295" t="s">
        <v>196</v>
      </c>
      <c r="CC277" s="295" t="s">
        <v>196</v>
      </c>
      <c r="CD277" s="295" t="s">
        <v>196</v>
      </c>
      <c r="CE277" s="295" t="s">
        <v>196</v>
      </c>
      <c r="CF277" s="295" t="s">
        <v>196</v>
      </c>
      <c r="CG277" s="295" t="s">
        <v>196</v>
      </c>
      <c r="CH277" s="295" t="s">
        <v>196</v>
      </c>
      <c r="CI277" s="295" t="s">
        <v>196</v>
      </c>
      <c r="CJ277" s="295" t="s">
        <v>196</v>
      </c>
      <c r="CK277" s="295" t="s">
        <v>196</v>
      </c>
      <c r="CL277" s="295" t="s">
        <v>196</v>
      </c>
      <c r="CM277" s="295" t="s">
        <v>196</v>
      </c>
      <c r="CN277" s="295" t="s">
        <v>196</v>
      </c>
      <c r="CO277" s="295" t="s">
        <v>196</v>
      </c>
      <c r="CP277" s="295" t="s">
        <v>196</v>
      </c>
      <c r="CQ277" s="295" t="s">
        <v>196</v>
      </c>
      <c r="CR277" s="295" t="s">
        <v>196</v>
      </c>
      <c r="CS277" s="295" t="s">
        <v>196</v>
      </c>
      <c r="CT277" s="295" t="s">
        <v>196</v>
      </c>
      <c r="CU277" s="295" t="s">
        <v>196</v>
      </c>
      <c r="CV277" s="295" t="s">
        <v>196</v>
      </c>
      <c r="CW277" s="295" t="s">
        <v>196</v>
      </c>
      <c r="CX277" s="295" t="s">
        <v>196</v>
      </c>
      <c r="CY277" s="295" t="s">
        <v>196</v>
      </c>
      <c r="CZ277" s="295" t="s">
        <v>196</v>
      </c>
      <c r="DA277" s="295" t="s">
        <v>196</v>
      </c>
      <c r="DB277" s="295" t="s">
        <v>196</v>
      </c>
      <c r="DC277" s="295" t="s">
        <v>196</v>
      </c>
      <c r="DD277" s="295" t="s">
        <v>196</v>
      </c>
      <c r="DE277" s="295" t="s">
        <v>196</v>
      </c>
      <c r="DF277" s="295" t="s">
        <v>196</v>
      </c>
      <c r="DG277" s="295" t="s">
        <v>196</v>
      </c>
      <c r="DH277" s="295" t="s">
        <v>196</v>
      </c>
      <c r="DI277" s="295" t="s">
        <v>196</v>
      </c>
      <c r="DJ277" s="295" t="s">
        <v>196</v>
      </c>
      <c r="DK277" s="295" t="s">
        <v>196</v>
      </c>
      <c r="DL277" s="295" t="s">
        <v>196</v>
      </c>
      <c r="DM277" s="295" t="s">
        <v>196</v>
      </c>
      <c r="DN277" s="295" t="s">
        <v>196</v>
      </c>
      <c r="DO277" s="295" t="s">
        <v>196</v>
      </c>
      <c r="DP277" s="295" t="s">
        <v>196</v>
      </c>
      <c r="DQ277" s="295" t="s">
        <v>196</v>
      </c>
      <c r="DR277" s="295" t="s">
        <v>196</v>
      </c>
      <c r="DS277" s="295" t="s">
        <v>196</v>
      </c>
      <c r="DT277" s="295" t="s">
        <v>196</v>
      </c>
      <c r="DU277" s="295" t="s">
        <v>196</v>
      </c>
      <c r="DV277" s="295" t="s">
        <v>196</v>
      </c>
      <c r="DW277" s="295" t="s">
        <v>196</v>
      </c>
      <c r="DX277" s="295" t="s">
        <v>196</v>
      </c>
      <c r="DY277" s="295" t="s">
        <v>196</v>
      </c>
      <c r="DZ277" s="295" t="s">
        <v>196</v>
      </c>
      <c r="EA277" s="295" t="s">
        <v>196</v>
      </c>
      <c r="EB277" s="295" t="s">
        <v>196</v>
      </c>
      <c r="EC277" s="295" t="s">
        <v>196</v>
      </c>
      <c r="ED277" s="295" t="s">
        <v>196</v>
      </c>
      <c r="EE277" s="295" t="s">
        <v>196</v>
      </c>
      <c r="EF277" s="295" t="s">
        <v>196</v>
      </c>
      <c r="EG277" s="295" t="s">
        <v>196</v>
      </c>
      <c r="EH277" s="295" t="s">
        <v>196</v>
      </c>
      <c r="EI277" s="295" t="s">
        <v>196</v>
      </c>
      <c r="EJ277" s="295" t="s">
        <v>196</v>
      </c>
      <c r="EK277" s="295" t="s">
        <v>196</v>
      </c>
      <c r="EL277" s="295" t="s">
        <v>196</v>
      </c>
      <c r="EM277" s="295" t="s">
        <v>196</v>
      </c>
      <c r="EN277" s="295" t="s">
        <v>196</v>
      </c>
      <c r="EO277" s="295" t="s">
        <v>196</v>
      </c>
      <c r="EP277" s="295" t="s">
        <v>196</v>
      </c>
      <c r="EQ277" s="295" t="s">
        <v>196</v>
      </c>
      <c r="ER277" s="295" t="s">
        <v>196</v>
      </c>
      <c r="ES277" s="295" t="s">
        <v>196</v>
      </c>
      <c r="ET277" s="295" t="s">
        <v>196</v>
      </c>
      <c r="EU277" s="295" t="s">
        <v>196</v>
      </c>
      <c r="EV277" s="295" t="s">
        <v>196</v>
      </c>
      <c r="EW277" s="295" t="s">
        <v>196</v>
      </c>
      <c r="EX277" s="295" t="s">
        <v>196</v>
      </c>
      <c r="EY277" s="295" t="s">
        <v>196</v>
      </c>
      <c r="EZ277" s="295" t="s">
        <v>196</v>
      </c>
      <c r="FA277" s="295" t="s">
        <v>196</v>
      </c>
      <c r="FB277" s="295" t="s">
        <v>196</v>
      </c>
      <c r="FC277" s="295" t="s">
        <v>196</v>
      </c>
      <c r="FD277" s="295" t="s">
        <v>196</v>
      </c>
      <c r="FE277" s="295" t="s">
        <v>196</v>
      </c>
      <c r="FF277" s="295" t="s">
        <v>196</v>
      </c>
      <c r="FG277" s="295" t="s">
        <v>196</v>
      </c>
      <c r="FH277" s="295" t="s">
        <v>196</v>
      </c>
      <c r="FI277" s="295" t="s">
        <v>196</v>
      </c>
      <c r="FJ277" s="295" t="s">
        <v>196</v>
      </c>
      <c r="FK277" s="295" t="s">
        <v>196</v>
      </c>
      <c r="FL277" s="295" t="s">
        <v>196</v>
      </c>
      <c r="FM277" s="295" t="s">
        <v>196</v>
      </c>
      <c r="FN277" s="295" t="s">
        <v>196</v>
      </c>
      <c r="FO277" s="295" t="s">
        <v>196</v>
      </c>
      <c r="FP277" s="295" t="s">
        <v>196</v>
      </c>
      <c r="FQ277" s="295" t="s">
        <v>196</v>
      </c>
      <c r="FR277" s="295" t="s">
        <v>196</v>
      </c>
      <c r="FS277" s="295" t="s">
        <v>196</v>
      </c>
      <c r="FT277" s="295" t="s">
        <v>196</v>
      </c>
      <c r="FU277" s="295" t="s">
        <v>196</v>
      </c>
      <c r="FV277" s="295" t="s">
        <v>196</v>
      </c>
      <c r="FW277" s="295" t="s">
        <v>196</v>
      </c>
      <c r="FX277" s="295" t="s">
        <v>196</v>
      </c>
      <c r="FY277" s="295" t="s">
        <v>196</v>
      </c>
      <c r="FZ277" s="295" t="s">
        <v>196</v>
      </c>
      <c r="GA277" s="295" t="s">
        <v>196</v>
      </c>
      <c r="GB277" s="295" t="s">
        <v>196</v>
      </c>
      <c r="GC277" s="295" t="s">
        <v>196</v>
      </c>
      <c r="GD277" s="295" t="s">
        <v>196</v>
      </c>
      <c r="GE277" s="295" t="s">
        <v>196</v>
      </c>
      <c r="GF277" s="295" t="s">
        <v>196</v>
      </c>
      <c r="GG277" s="295" t="s">
        <v>196</v>
      </c>
      <c r="GH277" s="295" t="s">
        <v>196</v>
      </c>
      <c r="GI277" s="295" t="s">
        <v>196</v>
      </c>
      <c r="GJ277" s="295" t="s">
        <v>196</v>
      </c>
      <c r="GK277" s="295" t="s">
        <v>196</v>
      </c>
      <c r="GL277" s="295" t="s">
        <v>196</v>
      </c>
      <c r="GM277" s="295" t="s">
        <v>196</v>
      </c>
      <c r="GN277" s="295"/>
      <c r="GO277" s="295"/>
      <c r="GP277" s="295" t="s">
        <v>196</v>
      </c>
      <c r="GQ277" s="295" t="s">
        <v>196</v>
      </c>
      <c r="GR277" s="295" t="s">
        <v>196</v>
      </c>
      <c r="GS277" s="295" t="s">
        <v>196</v>
      </c>
      <c r="GT277" s="295" t="s">
        <v>196</v>
      </c>
      <c r="GU277" s="295" t="s">
        <v>196</v>
      </c>
      <c r="GV277" s="295" t="s">
        <v>196</v>
      </c>
      <c r="GW277" s="295" t="s">
        <v>196</v>
      </c>
      <c r="GX277" s="295" t="s">
        <v>196</v>
      </c>
      <c r="GY277" s="295" t="s">
        <v>196</v>
      </c>
      <c r="GZ277" s="295" t="s">
        <v>196</v>
      </c>
      <c r="HA277" s="295" t="s">
        <v>196</v>
      </c>
      <c r="HB277" s="295" t="s">
        <v>196</v>
      </c>
      <c r="HC277" s="295" t="s">
        <v>196</v>
      </c>
      <c r="HD277" s="295" t="s">
        <v>196</v>
      </c>
      <c r="HE277" s="295" t="s">
        <v>196</v>
      </c>
      <c r="HF277" s="295" t="s">
        <v>196</v>
      </c>
      <c r="HG277" s="295" t="s">
        <v>196</v>
      </c>
      <c r="HH277" s="295" t="s">
        <v>196</v>
      </c>
      <c r="HI277" s="295" t="s">
        <v>196</v>
      </c>
      <c r="HJ277" s="295" t="s">
        <v>196</v>
      </c>
      <c r="HK277" s="295" t="s">
        <v>196</v>
      </c>
      <c r="HL277" s="295" t="s">
        <v>196</v>
      </c>
      <c r="HM277" s="295" t="s">
        <v>196</v>
      </c>
      <c r="HN277" s="295" t="s">
        <v>196</v>
      </c>
      <c r="HO277" s="295" t="s">
        <v>196</v>
      </c>
      <c r="HP277" s="295" t="s">
        <v>196</v>
      </c>
      <c r="HQ277" s="295" t="s">
        <v>196</v>
      </c>
      <c r="HR277" s="295" t="s">
        <v>196</v>
      </c>
      <c r="HS277" s="295" t="s">
        <v>196</v>
      </c>
      <c r="HT277" s="295" t="s">
        <v>196</v>
      </c>
      <c r="HU277" s="295" t="s">
        <v>196</v>
      </c>
      <c r="HV277" s="295" t="s">
        <v>196</v>
      </c>
      <c r="HW277" s="295" t="s">
        <v>196</v>
      </c>
      <c r="HX277" s="295" t="s">
        <v>196</v>
      </c>
      <c r="HY277" s="295" t="s">
        <v>196</v>
      </c>
      <c r="HZ277" s="295" t="s">
        <v>196</v>
      </c>
      <c r="IA277" s="295"/>
      <c r="IB277" s="258"/>
      <c r="IE277" s="303">
        <f t="shared" si="16"/>
        <v>227</v>
      </c>
      <c r="IF277" s="303">
        <f t="shared" si="17"/>
        <v>227</v>
      </c>
      <c r="IG277" s="303">
        <f t="shared" si="18"/>
        <v>0</v>
      </c>
      <c r="IH277" s="303">
        <f t="shared" si="19"/>
        <v>0</v>
      </c>
    </row>
    <row r="278" spans="1:242" x14ac:dyDescent="0.2">
      <c r="A278" s="143">
        <v>602</v>
      </c>
      <c r="B278" s="143" t="s">
        <v>2940</v>
      </c>
      <c r="C278" s="143"/>
      <c r="D278" s="143"/>
      <c r="E278" s="244"/>
      <c r="F278" s="259" t="s">
        <v>196</v>
      </c>
      <c r="G278" s="260" t="s">
        <v>196</v>
      </c>
      <c r="H278" s="259" t="s">
        <v>196</v>
      </c>
      <c r="I278" s="260" t="s">
        <v>196</v>
      </c>
      <c r="J278" s="259" t="s">
        <v>196</v>
      </c>
      <c r="K278" s="260" t="s">
        <v>196</v>
      </c>
      <c r="L278" s="259" t="s">
        <v>196</v>
      </c>
      <c r="M278" s="260" t="s">
        <v>196</v>
      </c>
      <c r="N278" s="257"/>
      <c r="O278" s="258"/>
      <c r="P278" s="257"/>
      <c r="Q278" s="258"/>
      <c r="R278" s="257"/>
      <c r="S278" s="258"/>
      <c r="T278" s="257"/>
      <c r="U278" s="258"/>
      <c r="V278" s="257"/>
      <c r="W278" s="258"/>
      <c r="X278" s="257"/>
      <c r="Y278" s="258"/>
      <c r="Z278" s="257"/>
      <c r="AA278" s="258"/>
      <c r="AB278" s="257"/>
      <c r="AC278" s="258"/>
      <c r="AD278" s="257"/>
      <c r="AE278" s="258"/>
      <c r="AF278" s="257"/>
      <c r="AG278" s="258"/>
      <c r="AH278" s="257"/>
      <c r="AI278" s="258"/>
      <c r="AJ278" s="257"/>
      <c r="AK278" s="258"/>
      <c r="AL278" s="257"/>
      <c r="AM278" s="258"/>
      <c r="AN278" s="257"/>
      <c r="AO278" s="258"/>
      <c r="AP278" s="257"/>
      <c r="AQ278" s="258"/>
      <c r="AR278" s="257"/>
      <c r="AS278" s="258"/>
      <c r="AT278" s="257"/>
      <c r="AU278" s="258"/>
      <c r="AV278" s="257"/>
      <c r="AW278" s="258"/>
      <c r="AX278" s="257"/>
      <c r="AY278" s="258"/>
      <c r="AZ278" s="257"/>
      <c r="BA278" s="258"/>
      <c r="BB278" s="257"/>
      <c r="BC278" s="258"/>
      <c r="BD278" s="257"/>
      <c r="BE278" s="258"/>
      <c r="BF278" s="257"/>
      <c r="BG278" s="258"/>
      <c r="BH278" s="257"/>
      <c r="BI278" s="258"/>
      <c r="BJ278" s="257"/>
      <c r="BK278" s="258"/>
      <c r="BL278" s="257"/>
      <c r="BM278" s="258"/>
      <c r="BN278" s="257"/>
      <c r="BO278" s="258"/>
      <c r="BP278" s="257"/>
      <c r="BQ278" s="258"/>
      <c r="BR278" s="257"/>
      <c r="BS278" s="258"/>
      <c r="BT278" s="257"/>
      <c r="BU278" s="258"/>
      <c r="BV278" s="257"/>
      <c r="BW278" s="258"/>
      <c r="BX278" s="257"/>
      <c r="BY278" s="258"/>
      <c r="BZ278" s="257"/>
      <c r="CA278" s="258"/>
      <c r="CB278" s="257"/>
      <c r="CC278" s="258"/>
      <c r="CD278" s="257"/>
      <c r="CE278" s="258"/>
      <c r="CF278" s="257"/>
      <c r="CG278" s="258"/>
      <c r="CH278" s="257"/>
      <c r="CI278" s="258"/>
      <c r="CJ278" s="257"/>
      <c r="CK278" s="258"/>
      <c r="CL278" s="257"/>
      <c r="CM278" s="258"/>
      <c r="CN278" s="257"/>
      <c r="CO278" s="258"/>
      <c r="CP278" s="257"/>
      <c r="CQ278" s="258"/>
      <c r="CR278" s="257"/>
      <c r="CS278" s="258"/>
      <c r="CT278" s="257"/>
      <c r="CU278" s="258"/>
      <c r="CV278" s="257"/>
      <c r="CW278" s="258"/>
      <c r="CX278" s="257"/>
      <c r="CY278" s="258"/>
      <c r="CZ278" s="257"/>
      <c r="DA278" s="258"/>
      <c r="DB278" s="257"/>
      <c r="DC278" s="258"/>
      <c r="DD278" s="257"/>
      <c r="DE278" s="258"/>
      <c r="DF278" s="257"/>
      <c r="DG278" s="258"/>
      <c r="DH278" s="257"/>
      <c r="DI278" s="258"/>
      <c r="DJ278" s="257"/>
      <c r="DK278" s="258"/>
      <c r="DL278" s="257"/>
      <c r="DM278" s="258"/>
      <c r="DN278" s="257"/>
      <c r="DO278" s="258"/>
      <c r="DP278" s="257"/>
      <c r="DQ278" s="258"/>
      <c r="DR278" s="257"/>
      <c r="DS278" s="258"/>
      <c r="DT278" s="257"/>
      <c r="DU278" s="258"/>
      <c r="DV278" s="257"/>
      <c r="DW278" s="258"/>
      <c r="DX278" s="257"/>
      <c r="DY278" s="258"/>
      <c r="DZ278" s="257"/>
      <c r="EA278" s="258"/>
      <c r="EB278" s="257"/>
      <c r="EC278" s="258"/>
      <c r="ED278" s="258" t="s">
        <v>196</v>
      </c>
      <c r="EE278" s="257"/>
      <c r="EF278" s="258"/>
      <c r="EG278" s="257"/>
      <c r="EH278" s="258"/>
      <c r="EI278" s="257"/>
      <c r="EJ278" s="258"/>
      <c r="EK278" s="257"/>
      <c r="EL278" s="258" t="s">
        <v>196</v>
      </c>
      <c r="EM278" s="257"/>
      <c r="EN278" s="258"/>
      <c r="EO278" s="257" t="s">
        <v>196</v>
      </c>
      <c r="EP278" s="257" t="s">
        <v>196</v>
      </c>
      <c r="EQ278" s="257" t="s">
        <v>196</v>
      </c>
      <c r="ER278" s="257" t="s">
        <v>196</v>
      </c>
      <c r="ES278" s="257"/>
      <c r="ET278" s="258" t="s">
        <v>196</v>
      </c>
      <c r="EU278" s="257"/>
      <c r="EV278" s="258"/>
      <c r="EW278" s="257"/>
      <c r="EX278" s="258"/>
      <c r="EY278" s="257"/>
      <c r="EZ278" s="258"/>
      <c r="FA278" s="257"/>
      <c r="FB278" s="258"/>
      <c r="FC278" s="257"/>
      <c r="FD278" s="258"/>
      <c r="FE278" s="257"/>
      <c r="FF278" s="258"/>
      <c r="FG278" s="257"/>
      <c r="FH278" s="258"/>
      <c r="FI278" s="257"/>
      <c r="FJ278" s="258"/>
      <c r="FK278" s="257"/>
      <c r="FL278" s="258"/>
      <c r="FM278" s="257"/>
      <c r="FN278" s="258"/>
      <c r="FO278" s="257"/>
      <c r="FP278" s="258"/>
      <c r="FQ278" s="257"/>
      <c r="FR278" s="258"/>
      <c r="FS278" s="257"/>
      <c r="FT278" s="258"/>
      <c r="FU278" s="257"/>
      <c r="FV278" s="258"/>
      <c r="FW278" s="257"/>
      <c r="FX278" s="258"/>
      <c r="FY278" s="257"/>
      <c r="FZ278" s="258"/>
      <c r="GA278" s="257"/>
      <c r="GB278" s="258"/>
      <c r="GC278" s="257"/>
      <c r="GD278" s="258"/>
      <c r="GE278" s="257"/>
      <c r="GF278" s="258"/>
      <c r="GG278" s="257"/>
      <c r="GH278" s="258"/>
      <c r="GI278" s="257"/>
      <c r="GJ278" s="258"/>
      <c r="GK278" s="257"/>
      <c r="GL278" s="258"/>
      <c r="GM278" s="257"/>
      <c r="GN278" s="257"/>
      <c r="GO278" s="257"/>
      <c r="GP278" s="258"/>
      <c r="GQ278" s="257"/>
      <c r="GR278" s="258"/>
      <c r="GS278" s="257"/>
      <c r="GT278" s="258"/>
      <c r="GU278" s="257"/>
      <c r="GV278" s="258"/>
      <c r="GW278" s="257"/>
      <c r="GX278" s="258"/>
      <c r="GY278" s="257"/>
      <c r="GZ278" s="258"/>
      <c r="HA278" s="257"/>
      <c r="HB278" s="258"/>
      <c r="HC278" s="257"/>
      <c r="HD278" s="258"/>
      <c r="HE278" s="257"/>
      <c r="HF278" s="258"/>
      <c r="HG278" s="257"/>
      <c r="HH278" s="258"/>
      <c r="HI278" s="257"/>
      <c r="HJ278" s="258"/>
      <c r="HK278" s="257"/>
      <c r="HL278" s="258"/>
      <c r="HM278" s="257"/>
      <c r="HN278" s="258"/>
      <c r="HO278" s="257"/>
      <c r="HP278" s="258"/>
      <c r="HQ278" s="257"/>
      <c r="HR278" s="258"/>
      <c r="HS278" s="257"/>
      <c r="HT278" s="258"/>
      <c r="HU278" s="257"/>
      <c r="HV278" s="258"/>
      <c r="HW278" s="257"/>
      <c r="HX278" s="258"/>
      <c r="HY278" s="257"/>
      <c r="HZ278" s="258" t="s">
        <v>195</v>
      </c>
      <c r="IA278" s="257"/>
      <c r="IB278" s="258"/>
      <c r="IE278" s="303">
        <f t="shared" si="16"/>
        <v>16</v>
      </c>
      <c r="IF278" s="303">
        <f t="shared" si="17"/>
        <v>15</v>
      </c>
      <c r="IG278" s="303">
        <f t="shared" si="18"/>
        <v>1</v>
      </c>
      <c r="IH278" s="303">
        <f t="shared" si="19"/>
        <v>0</v>
      </c>
    </row>
    <row r="279" spans="1:242" x14ac:dyDescent="0.2">
      <c r="A279" s="143">
        <v>603</v>
      </c>
      <c r="B279" s="143" t="s">
        <v>2941</v>
      </c>
      <c r="C279" s="143"/>
      <c r="D279" s="143"/>
      <c r="E279" s="244"/>
      <c r="F279" s="259" t="s">
        <v>196</v>
      </c>
      <c r="G279" s="260" t="s">
        <v>196</v>
      </c>
      <c r="H279" s="259" t="s">
        <v>196</v>
      </c>
      <c r="I279" s="260" t="s">
        <v>196</v>
      </c>
      <c r="J279" s="259" t="s">
        <v>196</v>
      </c>
      <c r="K279" s="260" t="s">
        <v>196</v>
      </c>
      <c r="L279" s="259" t="s">
        <v>196</v>
      </c>
      <c r="M279" s="260" t="s">
        <v>196</v>
      </c>
      <c r="N279" s="257"/>
      <c r="O279" s="258"/>
      <c r="P279" s="257"/>
      <c r="Q279" s="258"/>
      <c r="R279" s="257"/>
      <c r="S279" s="258"/>
      <c r="T279" s="257"/>
      <c r="U279" s="258"/>
      <c r="V279" s="257"/>
      <c r="W279" s="258"/>
      <c r="X279" s="257"/>
      <c r="Y279" s="258"/>
      <c r="Z279" s="257"/>
      <c r="AA279" s="258"/>
      <c r="AB279" s="257"/>
      <c r="AC279" s="258"/>
      <c r="AD279" s="257"/>
      <c r="AE279" s="258"/>
      <c r="AF279" s="257"/>
      <c r="AG279" s="258"/>
      <c r="AH279" s="257"/>
      <c r="AI279" s="258"/>
      <c r="AJ279" s="257"/>
      <c r="AK279" s="258"/>
      <c r="AL279" s="257"/>
      <c r="AM279" s="258"/>
      <c r="AN279" s="257"/>
      <c r="AO279" s="258"/>
      <c r="AP279" s="257"/>
      <c r="AQ279" s="258"/>
      <c r="AR279" s="257"/>
      <c r="AS279" s="258"/>
      <c r="AT279" s="257"/>
      <c r="AU279" s="258"/>
      <c r="AV279" s="257"/>
      <c r="AW279" s="258"/>
      <c r="AX279" s="257"/>
      <c r="AY279" s="258"/>
      <c r="AZ279" s="257"/>
      <c r="BA279" s="258"/>
      <c r="BB279" s="257"/>
      <c r="BC279" s="258"/>
      <c r="BD279" s="257"/>
      <c r="BE279" s="258"/>
      <c r="BF279" s="257"/>
      <c r="BG279" s="258"/>
      <c r="BH279" s="257"/>
      <c r="BI279" s="258"/>
      <c r="BJ279" s="257"/>
      <c r="BK279" s="258"/>
      <c r="BL279" s="257"/>
      <c r="BM279" s="258"/>
      <c r="BN279" s="257"/>
      <c r="BO279" s="258"/>
      <c r="BP279" s="257"/>
      <c r="BQ279" s="258"/>
      <c r="BR279" s="257"/>
      <c r="BS279" s="258"/>
      <c r="BT279" s="257"/>
      <c r="BU279" s="258"/>
      <c r="BV279" s="257"/>
      <c r="BW279" s="258"/>
      <c r="BX279" s="257"/>
      <c r="BY279" s="258"/>
      <c r="BZ279" s="257"/>
      <c r="CA279" s="258"/>
      <c r="CB279" s="257"/>
      <c r="CC279" s="258"/>
      <c r="CD279" s="257"/>
      <c r="CE279" s="258"/>
      <c r="CF279" s="257"/>
      <c r="CG279" s="258"/>
      <c r="CH279" s="257"/>
      <c r="CI279" s="258"/>
      <c r="CJ279" s="257"/>
      <c r="CK279" s="258"/>
      <c r="CL279" s="257"/>
      <c r="CM279" s="258"/>
      <c r="CN279" s="257"/>
      <c r="CO279" s="258"/>
      <c r="CP279" s="257"/>
      <c r="CQ279" s="258"/>
      <c r="CR279" s="257"/>
      <c r="CS279" s="258"/>
      <c r="CT279" s="257"/>
      <c r="CU279" s="258"/>
      <c r="CV279" s="257"/>
      <c r="CW279" s="258"/>
      <c r="CX279" s="257"/>
      <c r="CY279" s="258"/>
      <c r="CZ279" s="257"/>
      <c r="DA279" s="258"/>
      <c r="DB279" s="257"/>
      <c r="DC279" s="258"/>
      <c r="DD279" s="257"/>
      <c r="DE279" s="258"/>
      <c r="DF279" s="257"/>
      <c r="DG279" s="258"/>
      <c r="DH279" s="257"/>
      <c r="DI279" s="258"/>
      <c r="DJ279" s="257"/>
      <c r="DK279" s="258"/>
      <c r="DL279" s="257"/>
      <c r="DM279" s="258"/>
      <c r="DN279" s="257"/>
      <c r="DO279" s="258"/>
      <c r="DP279" s="257"/>
      <c r="DQ279" s="258"/>
      <c r="DR279" s="257"/>
      <c r="DS279" s="258"/>
      <c r="DT279" s="257"/>
      <c r="DU279" s="258"/>
      <c r="DV279" s="257"/>
      <c r="DW279" s="258"/>
      <c r="DX279" s="257"/>
      <c r="DY279" s="258"/>
      <c r="DZ279" s="257"/>
      <c r="EA279" s="258"/>
      <c r="EB279" s="257"/>
      <c r="EC279" s="258"/>
      <c r="ED279" s="258" t="s">
        <v>196</v>
      </c>
      <c r="EE279" s="257"/>
      <c r="EF279" s="258"/>
      <c r="EG279" s="257"/>
      <c r="EH279" s="258"/>
      <c r="EI279" s="257"/>
      <c r="EJ279" s="258"/>
      <c r="EK279" s="257"/>
      <c r="EL279" s="258" t="s">
        <v>196</v>
      </c>
      <c r="EM279" s="257"/>
      <c r="EN279" s="258"/>
      <c r="EO279" s="257" t="s">
        <v>196</v>
      </c>
      <c r="EP279" s="257" t="s">
        <v>196</v>
      </c>
      <c r="EQ279" s="257" t="s">
        <v>196</v>
      </c>
      <c r="ER279" s="257" t="s">
        <v>196</v>
      </c>
      <c r="ES279" s="257"/>
      <c r="ET279" s="258" t="s">
        <v>196</v>
      </c>
      <c r="EU279" s="257"/>
      <c r="EV279" s="258"/>
      <c r="EW279" s="257"/>
      <c r="EX279" s="258"/>
      <c r="EY279" s="257"/>
      <c r="EZ279" s="258"/>
      <c r="FA279" s="257"/>
      <c r="FB279" s="258"/>
      <c r="FC279" s="257"/>
      <c r="FD279" s="258"/>
      <c r="FE279" s="257"/>
      <c r="FF279" s="258"/>
      <c r="FG279" s="257"/>
      <c r="FH279" s="258"/>
      <c r="FI279" s="257"/>
      <c r="FJ279" s="258"/>
      <c r="FK279" s="257"/>
      <c r="FL279" s="258"/>
      <c r="FM279" s="257"/>
      <c r="FN279" s="258"/>
      <c r="FO279" s="257"/>
      <c r="FP279" s="258"/>
      <c r="FQ279" s="257"/>
      <c r="FR279" s="258"/>
      <c r="FS279" s="257"/>
      <c r="FT279" s="258"/>
      <c r="FU279" s="257"/>
      <c r="FV279" s="258"/>
      <c r="FW279" s="257"/>
      <c r="FX279" s="258"/>
      <c r="FY279" s="257"/>
      <c r="FZ279" s="258"/>
      <c r="GA279" s="257"/>
      <c r="GB279" s="258"/>
      <c r="GC279" s="257"/>
      <c r="GD279" s="258"/>
      <c r="GE279" s="257"/>
      <c r="GF279" s="258"/>
      <c r="GG279" s="257"/>
      <c r="GH279" s="258"/>
      <c r="GI279" s="257"/>
      <c r="GJ279" s="258"/>
      <c r="GK279" s="257"/>
      <c r="GL279" s="258"/>
      <c r="GM279" s="257"/>
      <c r="GN279" s="257"/>
      <c r="GO279" s="257"/>
      <c r="GP279" s="258"/>
      <c r="GQ279" s="257"/>
      <c r="GR279" s="258"/>
      <c r="GS279" s="257"/>
      <c r="GT279" s="258"/>
      <c r="GU279" s="257"/>
      <c r="GV279" s="258"/>
      <c r="GW279" s="257"/>
      <c r="GX279" s="258"/>
      <c r="GY279" s="257"/>
      <c r="GZ279" s="258"/>
      <c r="HA279" s="257"/>
      <c r="HB279" s="258"/>
      <c r="HC279" s="257"/>
      <c r="HD279" s="258"/>
      <c r="HE279" s="257"/>
      <c r="HF279" s="258"/>
      <c r="HG279" s="257"/>
      <c r="HH279" s="258"/>
      <c r="HI279" s="257"/>
      <c r="HJ279" s="258"/>
      <c r="HK279" s="257"/>
      <c r="HL279" s="258"/>
      <c r="HM279" s="257"/>
      <c r="HN279" s="258"/>
      <c r="HO279" s="257"/>
      <c r="HP279" s="258"/>
      <c r="HQ279" s="257"/>
      <c r="HR279" s="258"/>
      <c r="HS279" s="257"/>
      <c r="HT279" s="258"/>
      <c r="HU279" s="257"/>
      <c r="HV279" s="258"/>
      <c r="HW279" s="257"/>
      <c r="HX279" s="258"/>
      <c r="HY279" s="257"/>
      <c r="HZ279" s="258" t="s">
        <v>195</v>
      </c>
      <c r="IA279" s="257"/>
      <c r="IB279" s="258"/>
      <c r="IE279" s="303">
        <f t="shared" si="16"/>
        <v>16</v>
      </c>
      <c r="IF279" s="303">
        <f t="shared" si="17"/>
        <v>15</v>
      </c>
      <c r="IG279" s="303">
        <f t="shared" si="18"/>
        <v>1</v>
      </c>
      <c r="IH279" s="303">
        <f t="shared" si="19"/>
        <v>0</v>
      </c>
    </row>
    <row r="280" spans="1:242" x14ac:dyDescent="0.2">
      <c r="A280" s="141">
        <v>801</v>
      </c>
      <c r="B280" s="141" t="s">
        <v>2942</v>
      </c>
      <c r="C280" s="141"/>
      <c r="D280" s="141"/>
      <c r="E280" s="243"/>
      <c r="F280" s="259" t="s">
        <v>196</v>
      </c>
      <c r="G280" s="260" t="s">
        <v>196</v>
      </c>
      <c r="H280" s="259" t="s">
        <v>196</v>
      </c>
      <c r="I280" s="260" t="s">
        <v>196</v>
      </c>
      <c r="J280" s="259" t="s">
        <v>196</v>
      </c>
      <c r="K280" s="260" t="s">
        <v>196</v>
      </c>
      <c r="L280" s="259" t="s">
        <v>196</v>
      </c>
      <c r="M280" s="260" t="s">
        <v>196</v>
      </c>
      <c r="N280" s="257"/>
      <c r="O280" s="258"/>
      <c r="P280" s="257"/>
      <c r="Q280" s="258"/>
      <c r="R280" s="257"/>
      <c r="S280" s="258"/>
      <c r="T280" s="257"/>
      <c r="U280" s="258"/>
      <c r="V280" s="257"/>
      <c r="W280" s="258"/>
      <c r="X280" s="257"/>
      <c r="Y280" s="258"/>
      <c r="Z280" s="257"/>
      <c r="AA280" s="258"/>
      <c r="AB280" s="257"/>
      <c r="AC280" s="258"/>
      <c r="AD280" s="257"/>
      <c r="AE280" s="258"/>
      <c r="AF280" s="257"/>
      <c r="AG280" s="258"/>
      <c r="AH280" s="257"/>
      <c r="AI280" s="258"/>
      <c r="AJ280" s="257"/>
      <c r="AK280" s="258"/>
      <c r="AL280" s="257"/>
      <c r="AM280" s="258"/>
      <c r="AN280" s="257"/>
      <c r="AO280" s="258"/>
      <c r="AP280" s="257"/>
      <c r="AQ280" s="258"/>
      <c r="AR280" s="257"/>
      <c r="AS280" s="258"/>
      <c r="AT280" s="257"/>
      <c r="AU280" s="258"/>
      <c r="AV280" s="257"/>
      <c r="AW280" s="258"/>
      <c r="AX280" s="257"/>
      <c r="AY280" s="258"/>
      <c r="AZ280" s="257"/>
      <c r="BA280" s="258"/>
      <c r="BB280" s="257"/>
      <c r="BC280" s="258"/>
      <c r="BD280" s="257"/>
      <c r="BE280" s="258"/>
      <c r="BF280" s="257"/>
      <c r="BG280" s="258"/>
      <c r="BH280" s="257"/>
      <c r="BI280" s="258"/>
      <c r="BJ280" s="257"/>
      <c r="BK280" s="258"/>
      <c r="BL280" s="257"/>
      <c r="BM280" s="258"/>
      <c r="BN280" s="257"/>
      <c r="BO280" s="258"/>
      <c r="BP280" s="257"/>
      <c r="BQ280" s="258"/>
      <c r="BR280" s="257"/>
      <c r="BS280" s="258"/>
      <c r="BT280" s="257"/>
      <c r="BU280" s="258"/>
      <c r="BV280" s="257"/>
      <c r="BW280" s="258"/>
      <c r="BX280" s="257"/>
      <c r="BY280" s="258"/>
      <c r="BZ280" s="257"/>
      <c r="CA280" s="258"/>
      <c r="CB280" s="257"/>
      <c r="CC280" s="258"/>
      <c r="CD280" s="257"/>
      <c r="CE280" s="258"/>
      <c r="CF280" s="257"/>
      <c r="CG280" s="258"/>
      <c r="CH280" s="257"/>
      <c r="CI280" s="258"/>
      <c r="CJ280" s="257"/>
      <c r="CK280" s="258"/>
      <c r="CL280" s="257"/>
      <c r="CM280" s="258"/>
      <c r="CN280" s="257"/>
      <c r="CO280" s="258"/>
      <c r="CP280" s="257"/>
      <c r="CQ280" s="258"/>
      <c r="CR280" s="257"/>
      <c r="CS280" s="258"/>
      <c r="CT280" s="257"/>
      <c r="CU280" s="258"/>
      <c r="CV280" s="257"/>
      <c r="CW280" s="258"/>
      <c r="CX280" s="257"/>
      <c r="CY280" s="258"/>
      <c r="CZ280" s="257"/>
      <c r="DA280" s="258"/>
      <c r="DB280" s="257"/>
      <c r="DC280" s="258"/>
      <c r="DD280" s="257"/>
      <c r="DE280" s="258"/>
      <c r="DF280" s="257"/>
      <c r="DG280" s="258"/>
      <c r="DH280" s="257"/>
      <c r="DI280" s="258"/>
      <c r="DJ280" s="257"/>
      <c r="DK280" s="258"/>
      <c r="DL280" s="257"/>
      <c r="DM280" s="258"/>
      <c r="DN280" s="257"/>
      <c r="DO280" s="258"/>
      <c r="DP280" s="257"/>
      <c r="DQ280" s="258"/>
      <c r="DR280" s="257"/>
      <c r="DS280" s="258"/>
      <c r="DT280" s="257"/>
      <c r="DU280" s="258"/>
      <c r="DV280" s="257"/>
      <c r="DW280" s="258"/>
      <c r="DX280" s="257"/>
      <c r="DY280" s="258"/>
      <c r="DZ280" s="257"/>
      <c r="EA280" s="258"/>
      <c r="EB280" s="257"/>
      <c r="EC280" s="258"/>
      <c r="ED280" s="258" t="s">
        <v>196</v>
      </c>
      <c r="EE280" s="257"/>
      <c r="EF280" s="258"/>
      <c r="EG280" s="257"/>
      <c r="EH280" s="258"/>
      <c r="EI280" s="257"/>
      <c r="EJ280" s="258"/>
      <c r="EK280" s="257"/>
      <c r="EL280" s="258" t="s">
        <v>196</v>
      </c>
      <c r="EM280" s="257"/>
      <c r="EN280" s="258"/>
      <c r="EO280" s="257" t="s">
        <v>196</v>
      </c>
      <c r="EP280" s="257" t="s">
        <v>196</v>
      </c>
      <c r="EQ280" s="257" t="s">
        <v>196</v>
      </c>
      <c r="ER280" s="257" t="s">
        <v>196</v>
      </c>
      <c r="ES280" s="257"/>
      <c r="ET280" s="258" t="s">
        <v>195</v>
      </c>
      <c r="EU280" s="257"/>
      <c r="EV280" s="258"/>
      <c r="EW280" s="257"/>
      <c r="EX280" s="258"/>
      <c r="EY280" s="257"/>
      <c r="EZ280" s="258"/>
      <c r="FA280" s="257"/>
      <c r="FB280" s="258"/>
      <c r="FC280" s="257"/>
      <c r="FD280" s="258"/>
      <c r="FE280" s="257"/>
      <c r="FF280" s="258"/>
      <c r="FG280" s="257"/>
      <c r="FH280" s="258"/>
      <c r="FI280" s="257"/>
      <c r="FJ280" s="258"/>
      <c r="FK280" s="257"/>
      <c r="FL280" s="258"/>
      <c r="FM280" s="257"/>
      <c r="FN280" s="258"/>
      <c r="FO280" s="257"/>
      <c r="FP280" s="258"/>
      <c r="FQ280" s="257"/>
      <c r="FR280" s="258"/>
      <c r="FS280" s="257"/>
      <c r="FT280" s="258"/>
      <c r="FU280" s="257"/>
      <c r="FV280" s="258"/>
      <c r="FW280" s="257"/>
      <c r="FX280" s="258"/>
      <c r="FY280" s="257"/>
      <c r="FZ280" s="258"/>
      <c r="GA280" s="257"/>
      <c r="GB280" s="258"/>
      <c r="GC280" s="257"/>
      <c r="GD280" s="258"/>
      <c r="GE280" s="257"/>
      <c r="GF280" s="258"/>
      <c r="GG280" s="257"/>
      <c r="GH280" s="258"/>
      <c r="GI280" s="257"/>
      <c r="GJ280" s="258"/>
      <c r="GK280" s="257"/>
      <c r="GL280" s="258"/>
      <c r="GM280" s="257"/>
      <c r="GN280" s="257"/>
      <c r="GO280" s="257"/>
      <c r="GP280" s="258"/>
      <c r="GQ280" s="257"/>
      <c r="GR280" s="258"/>
      <c r="GS280" s="257"/>
      <c r="GT280" s="258"/>
      <c r="GU280" s="257"/>
      <c r="GV280" s="258"/>
      <c r="GW280" s="257"/>
      <c r="GX280" s="258"/>
      <c r="GY280" s="257"/>
      <c r="GZ280" s="258"/>
      <c r="HA280" s="257"/>
      <c r="HB280" s="258"/>
      <c r="HC280" s="257"/>
      <c r="HD280" s="258"/>
      <c r="HE280" s="257"/>
      <c r="HF280" s="258"/>
      <c r="HG280" s="257"/>
      <c r="HH280" s="258"/>
      <c r="HI280" s="257"/>
      <c r="HJ280" s="258"/>
      <c r="HK280" s="257"/>
      <c r="HL280" s="258"/>
      <c r="HM280" s="257"/>
      <c r="HN280" s="258"/>
      <c r="HO280" s="257"/>
      <c r="HP280" s="258"/>
      <c r="HQ280" s="257"/>
      <c r="HR280" s="258"/>
      <c r="HS280" s="257"/>
      <c r="HT280" s="258"/>
      <c r="HU280" s="257"/>
      <c r="HV280" s="258"/>
      <c r="HW280" s="257"/>
      <c r="HX280" s="258"/>
      <c r="HY280" s="257"/>
      <c r="HZ280" s="258" t="s">
        <v>195</v>
      </c>
      <c r="IA280" s="257"/>
      <c r="IB280" s="258"/>
      <c r="IE280" s="303">
        <f t="shared" si="16"/>
        <v>16</v>
      </c>
      <c r="IF280" s="303">
        <f t="shared" si="17"/>
        <v>14</v>
      </c>
      <c r="IG280" s="303">
        <f t="shared" si="18"/>
        <v>2</v>
      </c>
      <c r="IH280" s="303">
        <f t="shared" si="19"/>
        <v>0</v>
      </c>
    </row>
    <row r="281" spans="1:242" x14ac:dyDescent="0.2">
      <c r="A281" s="292">
        <v>802</v>
      </c>
      <c r="B281" s="292" t="s">
        <v>2943</v>
      </c>
      <c r="C281" s="292"/>
      <c r="D281" s="292"/>
      <c r="E281" s="293">
        <v>39814</v>
      </c>
      <c r="F281" s="295" t="s">
        <v>196</v>
      </c>
      <c r="G281" s="295" t="s">
        <v>196</v>
      </c>
      <c r="H281" s="295" t="s">
        <v>196</v>
      </c>
      <c r="I281" s="295" t="s">
        <v>196</v>
      </c>
      <c r="J281" s="295" t="s">
        <v>196</v>
      </c>
      <c r="K281" s="295" t="s">
        <v>196</v>
      </c>
      <c r="L281" s="295" t="s">
        <v>196</v>
      </c>
      <c r="M281" s="295" t="s">
        <v>196</v>
      </c>
      <c r="N281" s="295" t="s">
        <v>196</v>
      </c>
      <c r="O281" s="295" t="s">
        <v>196</v>
      </c>
      <c r="P281" s="295" t="s">
        <v>196</v>
      </c>
      <c r="Q281" s="295" t="s">
        <v>196</v>
      </c>
      <c r="R281" s="295" t="s">
        <v>196</v>
      </c>
      <c r="S281" s="295" t="s">
        <v>196</v>
      </c>
      <c r="T281" s="295" t="s">
        <v>196</v>
      </c>
      <c r="U281" s="295" t="s">
        <v>196</v>
      </c>
      <c r="V281" s="295" t="s">
        <v>196</v>
      </c>
      <c r="W281" s="295" t="s">
        <v>196</v>
      </c>
      <c r="X281" s="295" t="s">
        <v>196</v>
      </c>
      <c r="Y281" s="295" t="s">
        <v>196</v>
      </c>
      <c r="Z281" s="295" t="s">
        <v>196</v>
      </c>
      <c r="AA281" s="295" t="s">
        <v>196</v>
      </c>
      <c r="AB281" s="295" t="s">
        <v>196</v>
      </c>
      <c r="AC281" s="295" t="s">
        <v>196</v>
      </c>
      <c r="AD281" s="295" t="s">
        <v>196</v>
      </c>
      <c r="AE281" s="295" t="s">
        <v>196</v>
      </c>
      <c r="AF281" s="295" t="s">
        <v>196</v>
      </c>
      <c r="AG281" s="295" t="s">
        <v>196</v>
      </c>
      <c r="AH281" s="295" t="s">
        <v>196</v>
      </c>
      <c r="AI281" s="295" t="s">
        <v>196</v>
      </c>
      <c r="AJ281" s="295" t="s">
        <v>196</v>
      </c>
      <c r="AK281" s="295" t="s">
        <v>196</v>
      </c>
      <c r="AL281" s="295" t="s">
        <v>196</v>
      </c>
      <c r="AM281" s="295" t="s">
        <v>196</v>
      </c>
      <c r="AN281" s="295" t="s">
        <v>196</v>
      </c>
      <c r="AO281" s="295" t="s">
        <v>196</v>
      </c>
      <c r="AP281" s="295" t="s">
        <v>196</v>
      </c>
      <c r="AQ281" s="295" t="s">
        <v>196</v>
      </c>
      <c r="AR281" s="295" t="s">
        <v>196</v>
      </c>
      <c r="AS281" s="295" t="s">
        <v>196</v>
      </c>
      <c r="AT281" s="295" t="s">
        <v>196</v>
      </c>
      <c r="AU281" s="295" t="s">
        <v>196</v>
      </c>
      <c r="AV281" s="295" t="s">
        <v>196</v>
      </c>
      <c r="AW281" s="295" t="s">
        <v>196</v>
      </c>
      <c r="AX281" s="295" t="s">
        <v>196</v>
      </c>
      <c r="AY281" s="295" t="s">
        <v>196</v>
      </c>
      <c r="AZ281" s="295" t="s">
        <v>196</v>
      </c>
      <c r="BA281" s="295" t="s">
        <v>196</v>
      </c>
      <c r="BB281" s="295" t="s">
        <v>196</v>
      </c>
      <c r="BC281" s="295" t="s">
        <v>196</v>
      </c>
      <c r="BD281" s="295" t="s">
        <v>196</v>
      </c>
      <c r="BE281" s="295" t="s">
        <v>196</v>
      </c>
      <c r="BF281" s="295" t="s">
        <v>196</v>
      </c>
      <c r="BG281" s="295" t="s">
        <v>196</v>
      </c>
      <c r="BH281" s="295" t="s">
        <v>196</v>
      </c>
      <c r="BI281" s="295" t="s">
        <v>196</v>
      </c>
      <c r="BJ281" s="295" t="s">
        <v>196</v>
      </c>
      <c r="BK281" s="295" t="s">
        <v>196</v>
      </c>
      <c r="BL281" s="295" t="s">
        <v>196</v>
      </c>
      <c r="BM281" s="295" t="s">
        <v>196</v>
      </c>
      <c r="BN281" s="295" t="s">
        <v>196</v>
      </c>
      <c r="BO281" s="295" t="s">
        <v>196</v>
      </c>
      <c r="BP281" s="295" t="s">
        <v>196</v>
      </c>
      <c r="BQ281" s="295" t="s">
        <v>196</v>
      </c>
      <c r="BR281" s="295" t="s">
        <v>196</v>
      </c>
      <c r="BS281" s="295" t="s">
        <v>196</v>
      </c>
      <c r="BT281" s="295" t="s">
        <v>196</v>
      </c>
      <c r="BU281" s="295" t="s">
        <v>196</v>
      </c>
      <c r="BV281" s="295" t="s">
        <v>196</v>
      </c>
      <c r="BW281" s="295" t="s">
        <v>196</v>
      </c>
      <c r="BX281" s="295" t="s">
        <v>196</v>
      </c>
      <c r="BY281" s="295" t="s">
        <v>196</v>
      </c>
      <c r="BZ281" s="295" t="s">
        <v>196</v>
      </c>
      <c r="CA281" s="295" t="s">
        <v>196</v>
      </c>
      <c r="CB281" s="295" t="s">
        <v>196</v>
      </c>
      <c r="CC281" s="295" t="s">
        <v>196</v>
      </c>
      <c r="CD281" s="295" t="s">
        <v>196</v>
      </c>
      <c r="CE281" s="295" t="s">
        <v>196</v>
      </c>
      <c r="CF281" s="295" t="s">
        <v>196</v>
      </c>
      <c r="CG281" s="295" t="s">
        <v>196</v>
      </c>
      <c r="CH281" s="295" t="s">
        <v>196</v>
      </c>
      <c r="CI281" s="295" t="s">
        <v>196</v>
      </c>
      <c r="CJ281" s="295" t="s">
        <v>196</v>
      </c>
      <c r="CK281" s="295" t="s">
        <v>196</v>
      </c>
      <c r="CL281" s="295" t="s">
        <v>196</v>
      </c>
      <c r="CM281" s="295" t="s">
        <v>196</v>
      </c>
      <c r="CN281" s="295" t="s">
        <v>196</v>
      </c>
      <c r="CO281" s="295" t="s">
        <v>196</v>
      </c>
      <c r="CP281" s="295" t="s">
        <v>196</v>
      </c>
      <c r="CQ281" s="295" t="s">
        <v>196</v>
      </c>
      <c r="CR281" s="295" t="s">
        <v>196</v>
      </c>
      <c r="CS281" s="295" t="s">
        <v>196</v>
      </c>
      <c r="CT281" s="295" t="s">
        <v>196</v>
      </c>
      <c r="CU281" s="295" t="s">
        <v>196</v>
      </c>
      <c r="CV281" s="295" t="s">
        <v>196</v>
      </c>
      <c r="CW281" s="295" t="s">
        <v>196</v>
      </c>
      <c r="CX281" s="295" t="s">
        <v>196</v>
      </c>
      <c r="CY281" s="295" t="s">
        <v>196</v>
      </c>
      <c r="CZ281" s="295" t="s">
        <v>196</v>
      </c>
      <c r="DA281" s="295" t="s">
        <v>196</v>
      </c>
      <c r="DB281" s="295" t="s">
        <v>196</v>
      </c>
      <c r="DC281" s="295" t="s">
        <v>196</v>
      </c>
      <c r="DD281" s="295" t="s">
        <v>196</v>
      </c>
      <c r="DE281" s="295" t="s">
        <v>196</v>
      </c>
      <c r="DF281" s="295" t="s">
        <v>196</v>
      </c>
      <c r="DG281" s="295" t="s">
        <v>196</v>
      </c>
      <c r="DH281" s="295" t="s">
        <v>196</v>
      </c>
      <c r="DI281" s="295" t="s">
        <v>196</v>
      </c>
      <c r="DJ281" s="295" t="s">
        <v>196</v>
      </c>
      <c r="DK281" s="295" t="s">
        <v>196</v>
      </c>
      <c r="DL281" s="295" t="s">
        <v>196</v>
      </c>
      <c r="DM281" s="295" t="s">
        <v>196</v>
      </c>
      <c r="DN281" s="295" t="s">
        <v>196</v>
      </c>
      <c r="DO281" s="295" t="s">
        <v>196</v>
      </c>
      <c r="DP281" s="295" t="s">
        <v>196</v>
      </c>
      <c r="DQ281" s="295" t="s">
        <v>196</v>
      </c>
      <c r="DR281" s="295" t="s">
        <v>196</v>
      </c>
      <c r="DS281" s="295" t="s">
        <v>196</v>
      </c>
      <c r="DT281" s="295" t="s">
        <v>196</v>
      </c>
      <c r="DU281" s="295" t="s">
        <v>196</v>
      </c>
      <c r="DV281" s="295" t="s">
        <v>196</v>
      </c>
      <c r="DW281" s="295" t="s">
        <v>196</v>
      </c>
      <c r="DX281" s="295" t="s">
        <v>196</v>
      </c>
      <c r="DY281" s="295" t="s">
        <v>196</v>
      </c>
      <c r="DZ281" s="295" t="s">
        <v>196</v>
      </c>
      <c r="EA281" s="295" t="s">
        <v>196</v>
      </c>
      <c r="EB281" s="295" t="s">
        <v>196</v>
      </c>
      <c r="EC281" s="295" t="s">
        <v>196</v>
      </c>
      <c r="ED281" s="295" t="s">
        <v>196</v>
      </c>
      <c r="EE281" s="295" t="s">
        <v>196</v>
      </c>
      <c r="EF281" s="295" t="s">
        <v>196</v>
      </c>
      <c r="EG281" s="295" t="s">
        <v>196</v>
      </c>
      <c r="EH281" s="295" t="s">
        <v>196</v>
      </c>
      <c r="EI281" s="295" t="s">
        <v>196</v>
      </c>
      <c r="EJ281" s="295" t="s">
        <v>196</v>
      </c>
      <c r="EK281" s="295" t="s">
        <v>196</v>
      </c>
      <c r="EL281" s="295" t="s">
        <v>196</v>
      </c>
      <c r="EM281" s="295" t="s">
        <v>196</v>
      </c>
      <c r="EN281" s="295" t="s">
        <v>196</v>
      </c>
      <c r="EO281" s="295" t="s">
        <v>196</v>
      </c>
      <c r="EP281" s="295" t="s">
        <v>196</v>
      </c>
      <c r="EQ281" s="295" t="s">
        <v>196</v>
      </c>
      <c r="ER281" s="295" t="s">
        <v>196</v>
      </c>
      <c r="ES281" s="295" t="s">
        <v>196</v>
      </c>
      <c r="ET281" s="295" t="s">
        <v>196</v>
      </c>
      <c r="EU281" s="295" t="s">
        <v>196</v>
      </c>
      <c r="EV281" s="295" t="s">
        <v>196</v>
      </c>
      <c r="EW281" s="295" t="s">
        <v>196</v>
      </c>
      <c r="EX281" s="295" t="s">
        <v>196</v>
      </c>
      <c r="EY281" s="295" t="s">
        <v>196</v>
      </c>
      <c r="EZ281" s="295" t="s">
        <v>196</v>
      </c>
      <c r="FA281" s="295" t="s">
        <v>196</v>
      </c>
      <c r="FB281" s="295" t="s">
        <v>196</v>
      </c>
      <c r="FC281" s="295" t="s">
        <v>196</v>
      </c>
      <c r="FD281" s="295" t="s">
        <v>196</v>
      </c>
      <c r="FE281" s="295" t="s">
        <v>196</v>
      </c>
      <c r="FF281" s="295" t="s">
        <v>196</v>
      </c>
      <c r="FG281" s="295" t="s">
        <v>196</v>
      </c>
      <c r="FH281" s="295" t="s">
        <v>196</v>
      </c>
      <c r="FI281" s="295" t="s">
        <v>196</v>
      </c>
      <c r="FJ281" s="295" t="s">
        <v>196</v>
      </c>
      <c r="FK281" s="295" t="s">
        <v>196</v>
      </c>
      <c r="FL281" s="295" t="s">
        <v>196</v>
      </c>
      <c r="FM281" s="295" t="s">
        <v>196</v>
      </c>
      <c r="FN281" s="295" t="s">
        <v>196</v>
      </c>
      <c r="FO281" s="295" t="s">
        <v>196</v>
      </c>
      <c r="FP281" s="295" t="s">
        <v>196</v>
      </c>
      <c r="FQ281" s="295" t="s">
        <v>196</v>
      </c>
      <c r="FR281" s="295" t="s">
        <v>196</v>
      </c>
      <c r="FS281" s="295" t="s">
        <v>196</v>
      </c>
      <c r="FT281" s="295" t="s">
        <v>196</v>
      </c>
      <c r="FU281" s="295" t="s">
        <v>196</v>
      </c>
      <c r="FV281" s="295" t="s">
        <v>196</v>
      </c>
      <c r="FW281" s="295" t="s">
        <v>196</v>
      </c>
      <c r="FX281" s="295" t="s">
        <v>196</v>
      </c>
      <c r="FY281" s="295" t="s">
        <v>196</v>
      </c>
      <c r="FZ281" s="295" t="s">
        <v>196</v>
      </c>
      <c r="GA281" s="295" t="s">
        <v>196</v>
      </c>
      <c r="GB281" s="295" t="s">
        <v>196</v>
      </c>
      <c r="GC281" s="295" t="s">
        <v>196</v>
      </c>
      <c r="GD281" s="295" t="s">
        <v>196</v>
      </c>
      <c r="GE281" s="295" t="s">
        <v>196</v>
      </c>
      <c r="GF281" s="295" t="s">
        <v>196</v>
      </c>
      <c r="GG281" s="295" t="s">
        <v>196</v>
      </c>
      <c r="GH281" s="295" t="s">
        <v>196</v>
      </c>
      <c r="GI281" s="295" t="s">
        <v>196</v>
      </c>
      <c r="GJ281" s="295" t="s">
        <v>196</v>
      </c>
      <c r="GK281" s="295" t="s">
        <v>196</v>
      </c>
      <c r="GL281" s="295" t="s">
        <v>196</v>
      </c>
      <c r="GM281" s="295" t="s">
        <v>196</v>
      </c>
      <c r="GN281" s="295"/>
      <c r="GO281" s="295"/>
      <c r="GP281" s="295" t="s">
        <v>196</v>
      </c>
      <c r="GQ281" s="295" t="s">
        <v>196</v>
      </c>
      <c r="GR281" s="295" t="s">
        <v>196</v>
      </c>
      <c r="GS281" s="295" t="s">
        <v>196</v>
      </c>
      <c r="GT281" s="295" t="s">
        <v>196</v>
      </c>
      <c r="GU281" s="295" t="s">
        <v>196</v>
      </c>
      <c r="GV281" s="295" t="s">
        <v>196</v>
      </c>
      <c r="GW281" s="295" t="s">
        <v>196</v>
      </c>
      <c r="GX281" s="295" t="s">
        <v>196</v>
      </c>
      <c r="GY281" s="295" t="s">
        <v>196</v>
      </c>
      <c r="GZ281" s="295" t="s">
        <v>196</v>
      </c>
      <c r="HA281" s="295" t="s">
        <v>196</v>
      </c>
      <c r="HB281" s="295" t="s">
        <v>196</v>
      </c>
      <c r="HC281" s="295" t="s">
        <v>196</v>
      </c>
      <c r="HD281" s="295" t="s">
        <v>196</v>
      </c>
      <c r="HE281" s="295" t="s">
        <v>196</v>
      </c>
      <c r="HF281" s="295" t="s">
        <v>196</v>
      </c>
      <c r="HG281" s="295" t="s">
        <v>196</v>
      </c>
      <c r="HH281" s="295" t="s">
        <v>196</v>
      </c>
      <c r="HI281" s="295" t="s">
        <v>196</v>
      </c>
      <c r="HJ281" s="295" t="s">
        <v>196</v>
      </c>
      <c r="HK281" s="295" t="s">
        <v>196</v>
      </c>
      <c r="HL281" s="295" t="s">
        <v>196</v>
      </c>
      <c r="HM281" s="295" t="s">
        <v>196</v>
      </c>
      <c r="HN281" s="295" t="s">
        <v>196</v>
      </c>
      <c r="HO281" s="295" t="s">
        <v>196</v>
      </c>
      <c r="HP281" s="295" t="s">
        <v>196</v>
      </c>
      <c r="HQ281" s="295" t="s">
        <v>196</v>
      </c>
      <c r="HR281" s="295" t="s">
        <v>196</v>
      </c>
      <c r="HS281" s="295" t="s">
        <v>196</v>
      </c>
      <c r="HT281" s="295" t="s">
        <v>196</v>
      </c>
      <c r="HU281" s="295" t="s">
        <v>196</v>
      </c>
      <c r="HV281" s="295" t="s">
        <v>196</v>
      </c>
      <c r="HW281" s="295" t="s">
        <v>196</v>
      </c>
      <c r="HX281" s="295" t="s">
        <v>196</v>
      </c>
      <c r="HY281" s="295" t="s">
        <v>196</v>
      </c>
      <c r="HZ281" s="295" t="s">
        <v>196</v>
      </c>
      <c r="IA281" s="295"/>
      <c r="IB281" s="258"/>
      <c r="IE281" s="303">
        <f t="shared" si="16"/>
        <v>227</v>
      </c>
      <c r="IF281" s="303">
        <f t="shared" si="17"/>
        <v>227</v>
      </c>
      <c r="IG281" s="303">
        <f t="shared" si="18"/>
        <v>0</v>
      </c>
      <c r="IH281" s="303">
        <f t="shared" si="19"/>
        <v>0</v>
      </c>
    </row>
    <row r="282" spans="1:242" x14ac:dyDescent="0.2">
      <c r="A282" s="292">
        <v>803</v>
      </c>
      <c r="B282" s="292" t="s">
        <v>2944</v>
      </c>
      <c r="C282" s="292"/>
      <c r="D282" s="292"/>
      <c r="E282" s="293">
        <v>39814</v>
      </c>
      <c r="F282" s="295" t="s">
        <v>196</v>
      </c>
      <c r="G282" s="295" t="s">
        <v>196</v>
      </c>
      <c r="H282" s="295" t="s">
        <v>196</v>
      </c>
      <c r="I282" s="295" t="s">
        <v>196</v>
      </c>
      <c r="J282" s="295" t="s">
        <v>196</v>
      </c>
      <c r="K282" s="295" t="s">
        <v>196</v>
      </c>
      <c r="L282" s="295" t="s">
        <v>196</v>
      </c>
      <c r="M282" s="295" t="s">
        <v>196</v>
      </c>
      <c r="N282" s="295" t="s">
        <v>196</v>
      </c>
      <c r="O282" s="295" t="s">
        <v>196</v>
      </c>
      <c r="P282" s="295" t="s">
        <v>196</v>
      </c>
      <c r="Q282" s="295" t="s">
        <v>196</v>
      </c>
      <c r="R282" s="295" t="s">
        <v>196</v>
      </c>
      <c r="S282" s="295" t="s">
        <v>196</v>
      </c>
      <c r="T282" s="295" t="s">
        <v>196</v>
      </c>
      <c r="U282" s="295" t="s">
        <v>196</v>
      </c>
      <c r="V282" s="295" t="s">
        <v>196</v>
      </c>
      <c r="W282" s="295" t="s">
        <v>196</v>
      </c>
      <c r="X282" s="295" t="s">
        <v>196</v>
      </c>
      <c r="Y282" s="295" t="s">
        <v>196</v>
      </c>
      <c r="Z282" s="295" t="s">
        <v>196</v>
      </c>
      <c r="AA282" s="295" t="s">
        <v>196</v>
      </c>
      <c r="AB282" s="295" t="s">
        <v>196</v>
      </c>
      <c r="AC282" s="295" t="s">
        <v>196</v>
      </c>
      <c r="AD282" s="295" t="s">
        <v>196</v>
      </c>
      <c r="AE282" s="295" t="s">
        <v>196</v>
      </c>
      <c r="AF282" s="295" t="s">
        <v>196</v>
      </c>
      <c r="AG282" s="295" t="s">
        <v>196</v>
      </c>
      <c r="AH282" s="295" t="s">
        <v>196</v>
      </c>
      <c r="AI282" s="295" t="s">
        <v>196</v>
      </c>
      <c r="AJ282" s="295" t="s">
        <v>196</v>
      </c>
      <c r="AK282" s="295" t="s">
        <v>196</v>
      </c>
      <c r="AL282" s="295" t="s">
        <v>196</v>
      </c>
      <c r="AM282" s="295" t="s">
        <v>196</v>
      </c>
      <c r="AN282" s="295" t="s">
        <v>196</v>
      </c>
      <c r="AO282" s="295" t="s">
        <v>196</v>
      </c>
      <c r="AP282" s="295" t="s">
        <v>196</v>
      </c>
      <c r="AQ282" s="295" t="s">
        <v>196</v>
      </c>
      <c r="AR282" s="295" t="s">
        <v>196</v>
      </c>
      <c r="AS282" s="295" t="s">
        <v>196</v>
      </c>
      <c r="AT282" s="295" t="s">
        <v>196</v>
      </c>
      <c r="AU282" s="295" t="s">
        <v>196</v>
      </c>
      <c r="AV282" s="295" t="s">
        <v>196</v>
      </c>
      <c r="AW282" s="295" t="s">
        <v>196</v>
      </c>
      <c r="AX282" s="295" t="s">
        <v>196</v>
      </c>
      <c r="AY282" s="295" t="s">
        <v>196</v>
      </c>
      <c r="AZ282" s="295" t="s">
        <v>196</v>
      </c>
      <c r="BA282" s="295" t="s">
        <v>196</v>
      </c>
      <c r="BB282" s="295" t="s">
        <v>196</v>
      </c>
      <c r="BC282" s="295" t="s">
        <v>196</v>
      </c>
      <c r="BD282" s="295" t="s">
        <v>196</v>
      </c>
      <c r="BE282" s="295" t="s">
        <v>196</v>
      </c>
      <c r="BF282" s="295" t="s">
        <v>196</v>
      </c>
      <c r="BG282" s="295" t="s">
        <v>196</v>
      </c>
      <c r="BH282" s="295" t="s">
        <v>196</v>
      </c>
      <c r="BI282" s="295" t="s">
        <v>196</v>
      </c>
      <c r="BJ282" s="295" t="s">
        <v>196</v>
      </c>
      <c r="BK282" s="295" t="s">
        <v>196</v>
      </c>
      <c r="BL282" s="295" t="s">
        <v>196</v>
      </c>
      <c r="BM282" s="295" t="s">
        <v>196</v>
      </c>
      <c r="BN282" s="295" t="s">
        <v>196</v>
      </c>
      <c r="BO282" s="295" t="s">
        <v>196</v>
      </c>
      <c r="BP282" s="295" t="s">
        <v>196</v>
      </c>
      <c r="BQ282" s="295" t="s">
        <v>196</v>
      </c>
      <c r="BR282" s="295" t="s">
        <v>196</v>
      </c>
      <c r="BS282" s="295" t="s">
        <v>196</v>
      </c>
      <c r="BT282" s="295" t="s">
        <v>196</v>
      </c>
      <c r="BU282" s="295" t="s">
        <v>196</v>
      </c>
      <c r="BV282" s="295" t="s">
        <v>196</v>
      </c>
      <c r="BW282" s="295" t="s">
        <v>196</v>
      </c>
      <c r="BX282" s="295" t="s">
        <v>196</v>
      </c>
      <c r="BY282" s="295" t="s">
        <v>196</v>
      </c>
      <c r="BZ282" s="295" t="s">
        <v>196</v>
      </c>
      <c r="CA282" s="295" t="s">
        <v>196</v>
      </c>
      <c r="CB282" s="295" t="s">
        <v>196</v>
      </c>
      <c r="CC282" s="295" t="s">
        <v>196</v>
      </c>
      <c r="CD282" s="295" t="s">
        <v>196</v>
      </c>
      <c r="CE282" s="295" t="s">
        <v>196</v>
      </c>
      <c r="CF282" s="295" t="s">
        <v>196</v>
      </c>
      <c r="CG282" s="295" t="s">
        <v>196</v>
      </c>
      <c r="CH282" s="295" t="s">
        <v>196</v>
      </c>
      <c r="CI282" s="295" t="s">
        <v>196</v>
      </c>
      <c r="CJ282" s="295" t="s">
        <v>196</v>
      </c>
      <c r="CK282" s="295" t="s">
        <v>196</v>
      </c>
      <c r="CL282" s="295" t="s">
        <v>196</v>
      </c>
      <c r="CM282" s="295" t="s">
        <v>196</v>
      </c>
      <c r="CN282" s="295" t="s">
        <v>196</v>
      </c>
      <c r="CO282" s="295" t="s">
        <v>196</v>
      </c>
      <c r="CP282" s="295" t="s">
        <v>196</v>
      </c>
      <c r="CQ282" s="295" t="s">
        <v>196</v>
      </c>
      <c r="CR282" s="295" t="s">
        <v>196</v>
      </c>
      <c r="CS282" s="295" t="s">
        <v>196</v>
      </c>
      <c r="CT282" s="295" t="s">
        <v>196</v>
      </c>
      <c r="CU282" s="295" t="s">
        <v>196</v>
      </c>
      <c r="CV282" s="295" t="s">
        <v>196</v>
      </c>
      <c r="CW282" s="295" t="s">
        <v>196</v>
      </c>
      <c r="CX282" s="295" t="s">
        <v>196</v>
      </c>
      <c r="CY282" s="295" t="s">
        <v>196</v>
      </c>
      <c r="CZ282" s="295" t="s">
        <v>196</v>
      </c>
      <c r="DA282" s="295" t="s">
        <v>196</v>
      </c>
      <c r="DB282" s="295" t="s">
        <v>196</v>
      </c>
      <c r="DC282" s="295" t="s">
        <v>196</v>
      </c>
      <c r="DD282" s="295" t="s">
        <v>196</v>
      </c>
      <c r="DE282" s="295" t="s">
        <v>196</v>
      </c>
      <c r="DF282" s="295" t="s">
        <v>196</v>
      </c>
      <c r="DG282" s="295" t="s">
        <v>196</v>
      </c>
      <c r="DH282" s="295" t="s">
        <v>196</v>
      </c>
      <c r="DI282" s="295" t="s">
        <v>196</v>
      </c>
      <c r="DJ282" s="295" t="s">
        <v>196</v>
      </c>
      <c r="DK282" s="295" t="s">
        <v>196</v>
      </c>
      <c r="DL282" s="295" t="s">
        <v>196</v>
      </c>
      <c r="DM282" s="295" t="s">
        <v>196</v>
      </c>
      <c r="DN282" s="295" t="s">
        <v>196</v>
      </c>
      <c r="DO282" s="295" t="s">
        <v>196</v>
      </c>
      <c r="DP282" s="295" t="s">
        <v>196</v>
      </c>
      <c r="DQ282" s="295" t="s">
        <v>196</v>
      </c>
      <c r="DR282" s="295" t="s">
        <v>196</v>
      </c>
      <c r="DS282" s="295" t="s">
        <v>196</v>
      </c>
      <c r="DT282" s="295" t="s">
        <v>196</v>
      </c>
      <c r="DU282" s="295" t="s">
        <v>196</v>
      </c>
      <c r="DV282" s="295" t="s">
        <v>196</v>
      </c>
      <c r="DW282" s="295" t="s">
        <v>196</v>
      </c>
      <c r="DX282" s="295" t="s">
        <v>196</v>
      </c>
      <c r="DY282" s="295" t="s">
        <v>196</v>
      </c>
      <c r="DZ282" s="295" t="s">
        <v>196</v>
      </c>
      <c r="EA282" s="295" t="s">
        <v>196</v>
      </c>
      <c r="EB282" s="295" t="s">
        <v>196</v>
      </c>
      <c r="EC282" s="295" t="s">
        <v>196</v>
      </c>
      <c r="ED282" s="295" t="s">
        <v>196</v>
      </c>
      <c r="EE282" s="295" t="s">
        <v>196</v>
      </c>
      <c r="EF282" s="295" t="s">
        <v>196</v>
      </c>
      <c r="EG282" s="295" t="s">
        <v>196</v>
      </c>
      <c r="EH282" s="295" t="s">
        <v>196</v>
      </c>
      <c r="EI282" s="295" t="s">
        <v>196</v>
      </c>
      <c r="EJ282" s="295" t="s">
        <v>196</v>
      </c>
      <c r="EK282" s="295" t="s">
        <v>196</v>
      </c>
      <c r="EL282" s="295" t="s">
        <v>196</v>
      </c>
      <c r="EM282" s="295" t="s">
        <v>196</v>
      </c>
      <c r="EN282" s="295" t="s">
        <v>196</v>
      </c>
      <c r="EO282" s="295" t="s">
        <v>196</v>
      </c>
      <c r="EP282" s="295" t="s">
        <v>196</v>
      </c>
      <c r="EQ282" s="295" t="s">
        <v>196</v>
      </c>
      <c r="ER282" s="295" t="s">
        <v>196</v>
      </c>
      <c r="ES282" s="295" t="s">
        <v>196</v>
      </c>
      <c r="ET282" s="295" t="s">
        <v>196</v>
      </c>
      <c r="EU282" s="295" t="s">
        <v>196</v>
      </c>
      <c r="EV282" s="295" t="s">
        <v>196</v>
      </c>
      <c r="EW282" s="295" t="s">
        <v>196</v>
      </c>
      <c r="EX282" s="295" t="s">
        <v>196</v>
      </c>
      <c r="EY282" s="295" t="s">
        <v>196</v>
      </c>
      <c r="EZ282" s="295" t="s">
        <v>196</v>
      </c>
      <c r="FA282" s="295" t="s">
        <v>196</v>
      </c>
      <c r="FB282" s="295" t="s">
        <v>196</v>
      </c>
      <c r="FC282" s="295" t="s">
        <v>196</v>
      </c>
      <c r="FD282" s="295" t="s">
        <v>196</v>
      </c>
      <c r="FE282" s="295" t="s">
        <v>196</v>
      </c>
      <c r="FF282" s="295" t="s">
        <v>196</v>
      </c>
      <c r="FG282" s="295" t="s">
        <v>196</v>
      </c>
      <c r="FH282" s="295" t="s">
        <v>196</v>
      </c>
      <c r="FI282" s="295" t="s">
        <v>196</v>
      </c>
      <c r="FJ282" s="295" t="s">
        <v>196</v>
      </c>
      <c r="FK282" s="295" t="s">
        <v>196</v>
      </c>
      <c r="FL282" s="295" t="s">
        <v>196</v>
      </c>
      <c r="FM282" s="295" t="s">
        <v>196</v>
      </c>
      <c r="FN282" s="295" t="s">
        <v>196</v>
      </c>
      <c r="FO282" s="295" t="s">
        <v>196</v>
      </c>
      <c r="FP282" s="295" t="s">
        <v>196</v>
      </c>
      <c r="FQ282" s="295" t="s">
        <v>196</v>
      </c>
      <c r="FR282" s="295" t="s">
        <v>196</v>
      </c>
      <c r="FS282" s="295" t="s">
        <v>196</v>
      </c>
      <c r="FT282" s="295" t="s">
        <v>196</v>
      </c>
      <c r="FU282" s="295" t="s">
        <v>196</v>
      </c>
      <c r="FV282" s="295" t="s">
        <v>196</v>
      </c>
      <c r="FW282" s="295" t="s">
        <v>196</v>
      </c>
      <c r="FX282" s="295" t="s">
        <v>196</v>
      </c>
      <c r="FY282" s="295" t="s">
        <v>196</v>
      </c>
      <c r="FZ282" s="295" t="s">
        <v>196</v>
      </c>
      <c r="GA282" s="295" t="s">
        <v>196</v>
      </c>
      <c r="GB282" s="295" t="s">
        <v>196</v>
      </c>
      <c r="GC282" s="295" t="s">
        <v>196</v>
      </c>
      <c r="GD282" s="295" t="s">
        <v>196</v>
      </c>
      <c r="GE282" s="295" t="s">
        <v>196</v>
      </c>
      <c r="GF282" s="295" t="s">
        <v>196</v>
      </c>
      <c r="GG282" s="295" t="s">
        <v>196</v>
      </c>
      <c r="GH282" s="295" t="s">
        <v>196</v>
      </c>
      <c r="GI282" s="295" t="s">
        <v>196</v>
      </c>
      <c r="GJ282" s="295" t="s">
        <v>196</v>
      </c>
      <c r="GK282" s="295" t="s">
        <v>196</v>
      </c>
      <c r="GL282" s="295" t="s">
        <v>196</v>
      </c>
      <c r="GM282" s="295" t="s">
        <v>196</v>
      </c>
      <c r="GN282" s="295"/>
      <c r="GO282" s="295"/>
      <c r="GP282" s="295" t="s">
        <v>196</v>
      </c>
      <c r="GQ282" s="295" t="s">
        <v>196</v>
      </c>
      <c r="GR282" s="295" t="s">
        <v>196</v>
      </c>
      <c r="GS282" s="295" t="s">
        <v>196</v>
      </c>
      <c r="GT282" s="295" t="s">
        <v>196</v>
      </c>
      <c r="GU282" s="295" t="s">
        <v>196</v>
      </c>
      <c r="GV282" s="295" t="s">
        <v>196</v>
      </c>
      <c r="GW282" s="295" t="s">
        <v>196</v>
      </c>
      <c r="GX282" s="295" t="s">
        <v>196</v>
      </c>
      <c r="GY282" s="295" t="s">
        <v>196</v>
      </c>
      <c r="GZ282" s="295" t="s">
        <v>196</v>
      </c>
      <c r="HA282" s="295" t="s">
        <v>196</v>
      </c>
      <c r="HB282" s="295" t="s">
        <v>196</v>
      </c>
      <c r="HC282" s="295" t="s">
        <v>196</v>
      </c>
      <c r="HD282" s="295" t="s">
        <v>196</v>
      </c>
      <c r="HE282" s="295" t="s">
        <v>196</v>
      </c>
      <c r="HF282" s="295" t="s">
        <v>196</v>
      </c>
      <c r="HG282" s="295" t="s">
        <v>196</v>
      </c>
      <c r="HH282" s="295" t="s">
        <v>196</v>
      </c>
      <c r="HI282" s="295" t="s">
        <v>196</v>
      </c>
      <c r="HJ282" s="295" t="s">
        <v>196</v>
      </c>
      <c r="HK282" s="295" t="s">
        <v>196</v>
      </c>
      <c r="HL282" s="295" t="s">
        <v>196</v>
      </c>
      <c r="HM282" s="295" t="s">
        <v>196</v>
      </c>
      <c r="HN282" s="295" t="s">
        <v>196</v>
      </c>
      <c r="HO282" s="295" t="s">
        <v>196</v>
      </c>
      <c r="HP282" s="295" t="s">
        <v>196</v>
      </c>
      <c r="HQ282" s="295" t="s">
        <v>196</v>
      </c>
      <c r="HR282" s="295" t="s">
        <v>196</v>
      </c>
      <c r="HS282" s="295" t="s">
        <v>196</v>
      </c>
      <c r="HT282" s="295" t="s">
        <v>196</v>
      </c>
      <c r="HU282" s="295" t="s">
        <v>196</v>
      </c>
      <c r="HV282" s="295" t="s">
        <v>196</v>
      </c>
      <c r="HW282" s="295" t="s">
        <v>196</v>
      </c>
      <c r="HX282" s="295" t="s">
        <v>196</v>
      </c>
      <c r="HY282" s="295" t="s">
        <v>196</v>
      </c>
      <c r="HZ282" s="295" t="s">
        <v>196</v>
      </c>
      <c r="IA282" s="295"/>
      <c r="IB282" s="258"/>
      <c r="IE282" s="303">
        <f t="shared" si="16"/>
        <v>227</v>
      </c>
      <c r="IF282" s="303">
        <f t="shared" si="17"/>
        <v>227</v>
      </c>
      <c r="IG282" s="303">
        <f t="shared" si="18"/>
        <v>0</v>
      </c>
      <c r="IH282" s="303">
        <f t="shared" si="19"/>
        <v>0</v>
      </c>
    </row>
    <row r="283" spans="1:242" x14ac:dyDescent="0.2">
      <c r="A283" s="141">
        <v>901</v>
      </c>
      <c r="B283" s="141" t="s">
        <v>2945</v>
      </c>
      <c r="C283" s="141"/>
      <c r="D283" s="141"/>
      <c r="E283" s="293">
        <v>39814</v>
      </c>
      <c r="F283" s="295" t="s">
        <v>196</v>
      </c>
      <c r="G283" s="295" t="s">
        <v>196</v>
      </c>
      <c r="H283" s="295" t="s">
        <v>196</v>
      </c>
      <c r="I283" s="295" t="s">
        <v>196</v>
      </c>
      <c r="J283" s="295" t="s">
        <v>196</v>
      </c>
      <c r="K283" s="295" t="s">
        <v>196</v>
      </c>
      <c r="L283" s="295" t="s">
        <v>196</v>
      </c>
      <c r="M283" s="295" t="s">
        <v>196</v>
      </c>
      <c r="N283" s="295" t="s">
        <v>196</v>
      </c>
      <c r="O283" s="295" t="s">
        <v>196</v>
      </c>
      <c r="P283" s="295" t="s">
        <v>196</v>
      </c>
      <c r="Q283" s="295" t="s">
        <v>196</v>
      </c>
      <c r="R283" s="295" t="s">
        <v>196</v>
      </c>
      <c r="S283" s="295" t="s">
        <v>196</v>
      </c>
      <c r="T283" s="295" t="s">
        <v>196</v>
      </c>
      <c r="U283" s="295" t="s">
        <v>196</v>
      </c>
      <c r="V283" s="295" t="s">
        <v>196</v>
      </c>
      <c r="W283" s="295" t="s">
        <v>196</v>
      </c>
      <c r="X283" s="295" t="s">
        <v>196</v>
      </c>
      <c r="Y283" s="295" t="s">
        <v>196</v>
      </c>
      <c r="Z283" s="295" t="s">
        <v>196</v>
      </c>
      <c r="AA283" s="295" t="s">
        <v>196</v>
      </c>
      <c r="AB283" s="295" t="s">
        <v>196</v>
      </c>
      <c r="AC283" s="295" t="s">
        <v>196</v>
      </c>
      <c r="AD283" s="295" t="s">
        <v>196</v>
      </c>
      <c r="AE283" s="295" t="s">
        <v>196</v>
      </c>
      <c r="AF283" s="295" t="s">
        <v>196</v>
      </c>
      <c r="AG283" s="295" t="s">
        <v>196</v>
      </c>
      <c r="AH283" s="295" t="s">
        <v>196</v>
      </c>
      <c r="AI283" s="295" t="s">
        <v>196</v>
      </c>
      <c r="AJ283" s="295" t="s">
        <v>196</v>
      </c>
      <c r="AK283" s="295" t="s">
        <v>196</v>
      </c>
      <c r="AL283" s="295" t="s">
        <v>196</v>
      </c>
      <c r="AM283" s="295" t="s">
        <v>196</v>
      </c>
      <c r="AN283" s="295" t="s">
        <v>196</v>
      </c>
      <c r="AO283" s="295" t="s">
        <v>196</v>
      </c>
      <c r="AP283" s="295" t="s">
        <v>196</v>
      </c>
      <c r="AQ283" s="295" t="s">
        <v>196</v>
      </c>
      <c r="AR283" s="295" t="s">
        <v>196</v>
      </c>
      <c r="AS283" s="295" t="s">
        <v>196</v>
      </c>
      <c r="AT283" s="295" t="s">
        <v>196</v>
      </c>
      <c r="AU283" s="295" t="s">
        <v>196</v>
      </c>
      <c r="AV283" s="295" t="s">
        <v>196</v>
      </c>
      <c r="AW283" s="295" t="s">
        <v>196</v>
      </c>
      <c r="AX283" s="295" t="s">
        <v>196</v>
      </c>
      <c r="AY283" s="295" t="s">
        <v>196</v>
      </c>
      <c r="AZ283" s="295" t="s">
        <v>196</v>
      </c>
      <c r="BA283" s="295" t="s">
        <v>196</v>
      </c>
      <c r="BB283" s="295" t="s">
        <v>196</v>
      </c>
      <c r="BC283" s="295" t="s">
        <v>196</v>
      </c>
      <c r="BD283" s="295" t="s">
        <v>196</v>
      </c>
      <c r="BE283" s="295" t="s">
        <v>196</v>
      </c>
      <c r="BF283" s="295" t="s">
        <v>196</v>
      </c>
      <c r="BG283" s="295" t="s">
        <v>196</v>
      </c>
      <c r="BH283" s="295" t="s">
        <v>196</v>
      </c>
      <c r="BI283" s="295" t="s">
        <v>196</v>
      </c>
      <c r="BJ283" s="295" t="s">
        <v>196</v>
      </c>
      <c r="BK283" s="295" t="s">
        <v>196</v>
      </c>
      <c r="BL283" s="295" t="s">
        <v>196</v>
      </c>
      <c r="BM283" s="295" t="s">
        <v>196</v>
      </c>
      <c r="BN283" s="295" t="s">
        <v>196</v>
      </c>
      <c r="BO283" s="295" t="s">
        <v>196</v>
      </c>
      <c r="BP283" s="295" t="s">
        <v>196</v>
      </c>
      <c r="BQ283" s="295" t="s">
        <v>196</v>
      </c>
      <c r="BR283" s="295" t="s">
        <v>196</v>
      </c>
      <c r="BS283" s="295" t="s">
        <v>196</v>
      </c>
      <c r="BT283" s="295" t="s">
        <v>196</v>
      </c>
      <c r="BU283" s="295" t="s">
        <v>196</v>
      </c>
      <c r="BV283" s="295" t="s">
        <v>196</v>
      </c>
      <c r="BW283" s="295" t="s">
        <v>196</v>
      </c>
      <c r="BX283" s="295" t="s">
        <v>196</v>
      </c>
      <c r="BY283" s="295" t="s">
        <v>196</v>
      </c>
      <c r="BZ283" s="295" t="s">
        <v>196</v>
      </c>
      <c r="CA283" s="295" t="s">
        <v>196</v>
      </c>
      <c r="CB283" s="295" t="s">
        <v>196</v>
      </c>
      <c r="CC283" s="295" t="s">
        <v>196</v>
      </c>
      <c r="CD283" s="295" t="s">
        <v>196</v>
      </c>
      <c r="CE283" s="295" t="s">
        <v>196</v>
      </c>
      <c r="CF283" s="295" t="s">
        <v>196</v>
      </c>
      <c r="CG283" s="295" t="s">
        <v>196</v>
      </c>
      <c r="CH283" s="295" t="s">
        <v>196</v>
      </c>
      <c r="CI283" s="295" t="s">
        <v>196</v>
      </c>
      <c r="CJ283" s="295" t="s">
        <v>196</v>
      </c>
      <c r="CK283" s="295" t="s">
        <v>196</v>
      </c>
      <c r="CL283" s="295" t="s">
        <v>196</v>
      </c>
      <c r="CM283" s="295" t="s">
        <v>196</v>
      </c>
      <c r="CN283" s="295" t="s">
        <v>196</v>
      </c>
      <c r="CO283" s="295" t="s">
        <v>196</v>
      </c>
      <c r="CP283" s="295" t="s">
        <v>196</v>
      </c>
      <c r="CQ283" s="295" t="s">
        <v>196</v>
      </c>
      <c r="CR283" s="295" t="s">
        <v>196</v>
      </c>
      <c r="CS283" s="295" t="s">
        <v>196</v>
      </c>
      <c r="CT283" s="295" t="s">
        <v>196</v>
      </c>
      <c r="CU283" s="295" t="s">
        <v>196</v>
      </c>
      <c r="CV283" s="295" t="s">
        <v>196</v>
      </c>
      <c r="CW283" s="295" t="s">
        <v>196</v>
      </c>
      <c r="CX283" s="295" t="s">
        <v>196</v>
      </c>
      <c r="CY283" s="295" t="s">
        <v>196</v>
      </c>
      <c r="CZ283" s="295" t="s">
        <v>196</v>
      </c>
      <c r="DA283" s="295" t="s">
        <v>196</v>
      </c>
      <c r="DB283" s="295" t="s">
        <v>196</v>
      </c>
      <c r="DC283" s="295" t="s">
        <v>196</v>
      </c>
      <c r="DD283" s="295" t="s">
        <v>196</v>
      </c>
      <c r="DE283" s="295" t="s">
        <v>196</v>
      </c>
      <c r="DF283" s="295" t="s">
        <v>196</v>
      </c>
      <c r="DG283" s="295" t="s">
        <v>196</v>
      </c>
      <c r="DH283" s="295" t="s">
        <v>196</v>
      </c>
      <c r="DI283" s="295" t="s">
        <v>196</v>
      </c>
      <c r="DJ283" s="295" t="s">
        <v>196</v>
      </c>
      <c r="DK283" s="295" t="s">
        <v>196</v>
      </c>
      <c r="DL283" s="295" t="s">
        <v>196</v>
      </c>
      <c r="DM283" s="295" t="s">
        <v>196</v>
      </c>
      <c r="DN283" s="295" t="s">
        <v>196</v>
      </c>
      <c r="DO283" s="295" t="s">
        <v>196</v>
      </c>
      <c r="DP283" s="295" t="s">
        <v>196</v>
      </c>
      <c r="DQ283" s="295" t="s">
        <v>196</v>
      </c>
      <c r="DR283" s="295" t="s">
        <v>196</v>
      </c>
      <c r="DS283" s="295" t="s">
        <v>196</v>
      </c>
      <c r="DT283" s="295" t="s">
        <v>196</v>
      </c>
      <c r="DU283" s="295" t="s">
        <v>196</v>
      </c>
      <c r="DV283" s="295" t="s">
        <v>196</v>
      </c>
      <c r="DW283" s="295" t="s">
        <v>196</v>
      </c>
      <c r="DX283" s="295" t="s">
        <v>196</v>
      </c>
      <c r="DY283" s="295" t="s">
        <v>196</v>
      </c>
      <c r="DZ283" s="295" t="s">
        <v>196</v>
      </c>
      <c r="EA283" s="295" t="s">
        <v>196</v>
      </c>
      <c r="EB283" s="295" t="s">
        <v>196</v>
      </c>
      <c r="EC283" s="295" t="s">
        <v>196</v>
      </c>
      <c r="ED283" s="295" t="s">
        <v>196</v>
      </c>
      <c r="EE283" s="295" t="s">
        <v>196</v>
      </c>
      <c r="EF283" s="295" t="s">
        <v>196</v>
      </c>
      <c r="EG283" s="295" t="s">
        <v>196</v>
      </c>
      <c r="EH283" s="295" t="s">
        <v>196</v>
      </c>
      <c r="EI283" s="295" t="s">
        <v>196</v>
      </c>
      <c r="EJ283" s="295" t="s">
        <v>196</v>
      </c>
      <c r="EK283" s="295" t="s">
        <v>196</v>
      </c>
      <c r="EL283" s="295" t="s">
        <v>196</v>
      </c>
      <c r="EM283" s="295" t="s">
        <v>196</v>
      </c>
      <c r="EN283" s="295" t="s">
        <v>196</v>
      </c>
      <c r="EO283" s="295" t="s">
        <v>196</v>
      </c>
      <c r="EP283" s="295" t="s">
        <v>196</v>
      </c>
      <c r="EQ283" s="295" t="s">
        <v>196</v>
      </c>
      <c r="ER283" s="295" t="s">
        <v>196</v>
      </c>
      <c r="ES283" s="295" t="s">
        <v>196</v>
      </c>
      <c r="ET283" s="295" t="s">
        <v>196</v>
      </c>
      <c r="EU283" s="295" t="s">
        <v>196</v>
      </c>
      <c r="EV283" s="295" t="s">
        <v>196</v>
      </c>
      <c r="EW283" s="295" t="s">
        <v>196</v>
      </c>
      <c r="EX283" s="295" t="s">
        <v>196</v>
      </c>
      <c r="EY283" s="295" t="s">
        <v>196</v>
      </c>
      <c r="EZ283" s="295" t="s">
        <v>196</v>
      </c>
      <c r="FA283" s="295" t="s">
        <v>196</v>
      </c>
      <c r="FB283" s="295" t="s">
        <v>196</v>
      </c>
      <c r="FC283" s="295" t="s">
        <v>196</v>
      </c>
      <c r="FD283" s="295" t="s">
        <v>196</v>
      </c>
      <c r="FE283" s="295" t="s">
        <v>196</v>
      </c>
      <c r="FF283" s="295" t="s">
        <v>196</v>
      </c>
      <c r="FG283" s="295" t="s">
        <v>196</v>
      </c>
      <c r="FH283" s="295" t="s">
        <v>196</v>
      </c>
      <c r="FI283" s="295" t="s">
        <v>196</v>
      </c>
      <c r="FJ283" s="295" t="s">
        <v>196</v>
      </c>
      <c r="FK283" s="295" t="s">
        <v>196</v>
      </c>
      <c r="FL283" s="295" t="s">
        <v>196</v>
      </c>
      <c r="FM283" s="295" t="s">
        <v>196</v>
      </c>
      <c r="FN283" s="295" t="s">
        <v>196</v>
      </c>
      <c r="FO283" s="295" t="s">
        <v>196</v>
      </c>
      <c r="FP283" s="295" t="s">
        <v>196</v>
      </c>
      <c r="FQ283" s="295" t="s">
        <v>196</v>
      </c>
      <c r="FR283" s="295" t="s">
        <v>196</v>
      </c>
      <c r="FS283" s="295" t="s">
        <v>196</v>
      </c>
      <c r="FT283" s="295" t="s">
        <v>196</v>
      </c>
      <c r="FU283" s="295" t="s">
        <v>196</v>
      </c>
      <c r="FV283" s="295" t="s">
        <v>196</v>
      </c>
      <c r="FW283" s="295" t="s">
        <v>196</v>
      </c>
      <c r="FX283" s="295" t="s">
        <v>196</v>
      </c>
      <c r="FY283" s="295" t="s">
        <v>196</v>
      </c>
      <c r="FZ283" s="295" t="s">
        <v>196</v>
      </c>
      <c r="GA283" s="295" t="s">
        <v>196</v>
      </c>
      <c r="GB283" s="295" t="s">
        <v>196</v>
      </c>
      <c r="GC283" s="295" t="s">
        <v>196</v>
      </c>
      <c r="GD283" s="295" t="s">
        <v>196</v>
      </c>
      <c r="GE283" s="295" t="s">
        <v>196</v>
      </c>
      <c r="GF283" s="295" t="s">
        <v>196</v>
      </c>
      <c r="GG283" s="295" t="s">
        <v>196</v>
      </c>
      <c r="GH283" s="295" t="s">
        <v>196</v>
      </c>
      <c r="GI283" s="295" t="s">
        <v>196</v>
      </c>
      <c r="GJ283" s="295" t="s">
        <v>196</v>
      </c>
      <c r="GK283" s="295" t="s">
        <v>196</v>
      </c>
      <c r="GL283" s="295" t="s">
        <v>196</v>
      </c>
      <c r="GM283" s="295" t="s">
        <v>196</v>
      </c>
      <c r="GN283" s="295"/>
      <c r="GO283" s="295"/>
      <c r="GP283" s="295" t="s">
        <v>196</v>
      </c>
      <c r="GQ283" s="295" t="s">
        <v>196</v>
      </c>
      <c r="GR283" s="295" t="s">
        <v>196</v>
      </c>
      <c r="GS283" s="295" t="s">
        <v>196</v>
      </c>
      <c r="GT283" s="295" t="s">
        <v>196</v>
      </c>
      <c r="GU283" s="295" t="s">
        <v>196</v>
      </c>
      <c r="GV283" s="295" t="s">
        <v>196</v>
      </c>
      <c r="GW283" s="295" t="s">
        <v>196</v>
      </c>
      <c r="GX283" s="295" t="s">
        <v>196</v>
      </c>
      <c r="GY283" s="295" t="s">
        <v>196</v>
      </c>
      <c r="GZ283" s="295" t="s">
        <v>196</v>
      </c>
      <c r="HA283" s="295" t="s">
        <v>196</v>
      </c>
      <c r="HB283" s="295" t="s">
        <v>196</v>
      </c>
      <c r="HC283" s="295" t="s">
        <v>196</v>
      </c>
      <c r="HD283" s="295" t="s">
        <v>196</v>
      </c>
      <c r="HE283" s="295" t="s">
        <v>196</v>
      </c>
      <c r="HF283" s="295" t="s">
        <v>196</v>
      </c>
      <c r="HG283" s="295" t="s">
        <v>196</v>
      </c>
      <c r="HH283" s="295" t="s">
        <v>196</v>
      </c>
      <c r="HI283" s="295" t="s">
        <v>196</v>
      </c>
      <c r="HJ283" s="295" t="s">
        <v>196</v>
      </c>
      <c r="HK283" s="295" t="s">
        <v>196</v>
      </c>
      <c r="HL283" s="295" t="s">
        <v>196</v>
      </c>
      <c r="HM283" s="295" t="s">
        <v>196</v>
      </c>
      <c r="HN283" s="295" t="s">
        <v>196</v>
      </c>
      <c r="HO283" s="295" t="s">
        <v>196</v>
      </c>
      <c r="HP283" s="295" t="s">
        <v>196</v>
      </c>
      <c r="HQ283" s="295" t="s">
        <v>196</v>
      </c>
      <c r="HR283" s="295" t="s">
        <v>196</v>
      </c>
      <c r="HS283" s="295" t="s">
        <v>196</v>
      </c>
      <c r="HT283" s="295" t="s">
        <v>196</v>
      </c>
      <c r="HU283" s="295" t="s">
        <v>196</v>
      </c>
      <c r="HV283" s="295" t="s">
        <v>196</v>
      </c>
      <c r="HW283" s="295" t="s">
        <v>196</v>
      </c>
      <c r="HX283" s="295" t="s">
        <v>196</v>
      </c>
      <c r="HY283" s="295" t="s">
        <v>196</v>
      </c>
      <c r="HZ283" s="295" t="s">
        <v>196</v>
      </c>
      <c r="IA283" s="295"/>
      <c r="IB283" s="258"/>
      <c r="IE283" s="303">
        <f t="shared" si="16"/>
        <v>227</v>
      </c>
      <c r="IF283" s="303">
        <f t="shared" si="17"/>
        <v>227</v>
      </c>
      <c r="IG283" s="303">
        <f t="shared" si="18"/>
        <v>0</v>
      </c>
      <c r="IH283" s="303">
        <f t="shared" si="19"/>
        <v>0</v>
      </c>
    </row>
    <row r="284" spans="1:242" x14ac:dyDescent="0.2">
      <c r="A284" s="292">
        <v>902</v>
      </c>
      <c r="B284" s="292" t="s">
        <v>2946</v>
      </c>
      <c r="C284" s="292"/>
      <c r="D284" s="292"/>
      <c r="E284" s="293">
        <v>39814</v>
      </c>
      <c r="F284" s="295" t="s">
        <v>196</v>
      </c>
      <c r="G284" s="295" t="s">
        <v>196</v>
      </c>
      <c r="H284" s="295" t="s">
        <v>196</v>
      </c>
      <c r="I284" s="295" t="s">
        <v>196</v>
      </c>
      <c r="J284" s="295" t="s">
        <v>196</v>
      </c>
      <c r="K284" s="295" t="s">
        <v>196</v>
      </c>
      <c r="L284" s="295" t="s">
        <v>196</v>
      </c>
      <c r="M284" s="295" t="s">
        <v>196</v>
      </c>
      <c r="N284" s="295" t="s">
        <v>196</v>
      </c>
      <c r="O284" s="295" t="s">
        <v>196</v>
      </c>
      <c r="P284" s="295" t="s">
        <v>196</v>
      </c>
      <c r="Q284" s="295" t="s">
        <v>196</v>
      </c>
      <c r="R284" s="295" t="s">
        <v>196</v>
      </c>
      <c r="S284" s="295" t="s">
        <v>196</v>
      </c>
      <c r="T284" s="295" t="s">
        <v>196</v>
      </c>
      <c r="U284" s="295" t="s">
        <v>196</v>
      </c>
      <c r="V284" s="295" t="s">
        <v>196</v>
      </c>
      <c r="W284" s="295" t="s">
        <v>196</v>
      </c>
      <c r="X284" s="295" t="s">
        <v>196</v>
      </c>
      <c r="Y284" s="295" t="s">
        <v>196</v>
      </c>
      <c r="Z284" s="295" t="s">
        <v>196</v>
      </c>
      <c r="AA284" s="295" t="s">
        <v>196</v>
      </c>
      <c r="AB284" s="295" t="s">
        <v>196</v>
      </c>
      <c r="AC284" s="295" t="s">
        <v>196</v>
      </c>
      <c r="AD284" s="295" t="s">
        <v>196</v>
      </c>
      <c r="AE284" s="295" t="s">
        <v>196</v>
      </c>
      <c r="AF284" s="295" t="s">
        <v>196</v>
      </c>
      <c r="AG284" s="295" t="s">
        <v>196</v>
      </c>
      <c r="AH284" s="295" t="s">
        <v>196</v>
      </c>
      <c r="AI284" s="295" t="s">
        <v>196</v>
      </c>
      <c r="AJ284" s="295" t="s">
        <v>196</v>
      </c>
      <c r="AK284" s="295" t="s">
        <v>196</v>
      </c>
      <c r="AL284" s="295" t="s">
        <v>196</v>
      </c>
      <c r="AM284" s="295" t="s">
        <v>196</v>
      </c>
      <c r="AN284" s="295" t="s">
        <v>196</v>
      </c>
      <c r="AO284" s="295" t="s">
        <v>196</v>
      </c>
      <c r="AP284" s="295" t="s">
        <v>196</v>
      </c>
      <c r="AQ284" s="295" t="s">
        <v>196</v>
      </c>
      <c r="AR284" s="295" t="s">
        <v>196</v>
      </c>
      <c r="AS284" s="295" t="s">
        <v>196</v>
      </c>
      <c r="AT284" s="295" t="s">
        <v>196</v>
      </c>
      <c r="AU284" s="295" t="s">
        <v>196</v>
      </c>
      <c r="AV284" s="295" t="s">
        <v>196</v>
      </c>
      <c r="AW284" s="295" t="s">
        <v>196</v>
      </c>
      <c r="AX284" s="295" t="s">
        <v>196</v>
      </c>
      <c r="AY284" s="295" t="s">
        <v>196</v>
      </c>
      <c r="AZ284" s="295" t="s">
        <v>196</v>
      </c>
      <c r="BA284" s="295" t="s">
        <v>196</v>
      </c>
      <c r="BB284" s="295" t="s">
        <v>196</v>
      </c>
      <c r="BC284" s="295" t="s">
        <v>196</v>
      </c>
      <c r="BD284" s="295" t="s">
        <v>196</v>
      </c>
      <c r="BE284" s="295" t="s">
        <v>196</v>
      </c>
      <c r="BF284" s="295" t="s">
        <v>196</v>
      </c>
      <c r="BG284" s="295" t="s">
        <v>196</v>
      </c>
      <c r="BH284" s="295" t="s">
        <v>196</v>
      </c>
      <c r="BI284" s="295" t="s">
        <v>196</v>
      </c>
      <c r="BJ284" s="295" t="s">
        <v>196</v>
      </c>
      <c r="BK284" s="295" t="s">
        <v>196</v>
      </c>
      <c r="BL284" s="295" t="s">
        <v>196</v>
      </c>
      <c r="BM284" s="295" t="s">
        <v>196</v>
      </c>
      <c r="BN284" s="295" t="s">
        <v>196</v>
      </c>
      <c r="BO284" s="295" t="s">
        <v>196</v>
      </c>
      <c r="BP284" s="295" t="s">
        <v>196</v>
      </c>
      <c r="BQ284" s="295" t="s">
        <v>196</v>
      </c>
      <c r="BR284" s="295" t="s">
        <v>196</v>
      </c>
      <c r="BS284" s="295" t="s">
        <v>196</v>
      </c>
      <c r="BT284" s="295" t="s">
        <v>196</v>
      </c>
      <c r="BU284" s="295" t="s">
        <v>196</v>
      </c>
      <c r="BV284" s="295" t="s">
        <v>196</v>
      </c>
      <c r="BW284" s="295" t="s">
        <v>196</v>
      </c>
      <c r="BX284" s="295" t="s">
        <v>196</v>
      </c>
      <c r="BY284" s="295" t="s">
        <v>196</v>
      </c>
      <c r="BZ284" s="295" t="s">
        <v>196</v>
      </c>
      <c r="CA284" s="295" t="s">
        <v>196</v>
      </c>
      <c r="CB284" s="295" t="s">
        <v>196</v>
      </c>
      <c r="CC284" s="295" t="s">
        <v>196</v>
      </c>
      <c r="CD284" s="295" t="s">
        <v>196</v>
      </c>
      <c r="CE284" s="295" t="s">
        <v>196</v>
      </c>
      <c r="CF284" s="295" t="s">
        <v>196</v>
      </c>
      <c r="CG284" s="295" t="s">
        <v>196</v>
      </c>
      <c r="CH284" s="295" t="s">
        <v>196</v>
      </c>
      <c r="CI284" s="295" t="s">
        <v>196</v>
      </c>
      <c r="CJ284" s="295" t="s">
        <v>196</v>
      </c>
      <c r="CK284" s="295" t="s">
        <v>196</v>
      </c>
      <c r="CL284" s="295" t="s">
        <v>196</v>
      </c>
      <c r="CM284" s="295" t="s">
        <v>196</v>
      </c>
      <c r="CN284" s="295" t="s">
        <v>196</v>
      </c>
      <c r="CO284" s="295" t="s">
        <v>196</v>
      </c>
      <c r="CP284" s="295" t="s">
        <v>196</v>
      </c>
      <c r="CQ284" s="295" t="s">
        <v>196</v>
      </c>
      <c r="CR284" s="295" t="s">
        <v>196</v>
      </c>
      <c r="CS284" s="295" t="s">
        <v>196</v>
      </c>
      <c r="CT284" s="295" t="s">
        <v>196</v>
      </c>
      <c r="CU284" s="295" t="s">
        <v>196</v>
      </c>
      <c r="CV284" s="295" t="s">
        <v>196</v>
      </c>
      <c r="CW284" s="295" t="s">
        <v>196</v>
      </c>
      <c r="CX284" s="295" t="s">
        <v>196</v>
      </c>
      <c r="CY284" s="295" t="s">
        <v>196</v>
      </c>
      <c r="CZ284" s="295" t="s">
        <v>196</v>
      </c>
      <c r="DA284" s="295" t="s">
        <v>196</v>
      </c>
      <c r="DB284" s="295" t="s">
        <v>196</v>
      </c>
      <c r="DC284" s="295" t="s">
        <v>196</v>
      </c>
      <c r="DD284" s="295" t="s">
        <v>196</v>
      </c>
      <c r="DE284" s="295" t="s">
        <v>196</v>
      </c>
      <c r="DF284" s="295" t="s">
        <v>196</v>
      </c>
      <c r="DG284" s="295" t="s">
        <v>196</v>
      </c>
      <c r="DH284" s="295" t="s">
        <v>196</v>
      </c>
      <c r="DI284" s="295" t="s">
        <v>196</v>
      </c>
      <c r="DJ284" s="295" t="s">
        <v>196</v>
      </c>
      <c r="DK284" s="295" t="s">
        <v>196</v>
      </c>
      <c r="DL284" s="295" t="s">
        <v>196</v>
      </c>
      <c r="DM284" s="295" t="s">
        <v>196</v>
      </c>
      <c r="DN284" s="295" t="s">
        <v>196</v>
      </c>
      <c r="DO284" s="295" t="s">
        <v>196</v>
      </c>
      <c r="DP284" s="295" t="s">
        <v>196</v>
      </c>
      <c r="DQ284" s="295" t="s">
        <v>196</v>
      </c>
      <c r="DR284" s="295" t="s">
        <v>196</v>
      </c>
      <c r="DS284" s="295" t="s">
        <v>196</v>
      </c>
      <c r="DT284" s="295" t="s">
        <v>196</v>
      </c>
      <c r="DU284" s="295" t="s">
        <v>196</v>
      </c>
      <c r="DV284" s="295" t="s">
        <v>196</v>
      </c>
      <c r="DW284" s="295" t="s">
        <v>196</v>
      </c>
      <c r="DX284" s="295" t="s">
        <v>196</v>
      </c>
      <c r="DY284" s="295" t="s">
        <v>196</v>
      </c>
      <c r="DZ284" s="295" t="s">
        <v>196</v>
      </c>
      <c r="EA284" s="295" t="s">
        <v>196</v>
      </c>
      <c r="EB284" s="295" t="s">
        <v>196</v>
      </c>
      <c r="EC284" s="295" t="s">
        <v>196</v>
      </c>
      <c r="ED284" s="295" t="s">
        <v>196</v>
      </c>
      <c r="EE284" s="295" t="s">
        <v>196</v>
      </c>
      <c r="EF284" s="295" t="s">
        <v>196</v>
      </c>
      <c r="EG284" s="295" t="s">
        <v>196</v>
      </c>
      <c r="EH284" s="295" t="s">
        <v>196</v>
      </c>
      <c r="EI284" s="295" t="s">
        <v>196</v>
      </c>
      <c r="EJ284" s="295" t="s">
        <v>196</v>
      </c>
      <c r="EK284" s="295" t="s">
        <v>196</v>
      </c>
      <c r="EL284" s="295" t="s">
        <v>196</v>
      </c>
      <c r="EM284" s="295" t="s">
        <v>196</v>
      </c>
      <c r="EN284" s="295" t="s">
        <v>196</v>
      </c>
      <c r="EO284" s="295" t="s">
        <v>196</v>
      </c>
      <c r="EP284" s="295" t="s">
        <v>196</v>
      </c>
      <c r="EQ284" s="295" t="s">
        <v>196</v>
      </c>
      <c r="ER284" s="295" t="s">
        <v>196</v>
      </c>
      <c r="ES284" s="295" t="s">
        <v>196</v>
      </c>
      <c r="ET284" s="295" t="s">
        <v>196</v>
      </c>
      <c r="EU284" s="295" t="s">
        <v>196</v>
      </c>
      <c r="EV284" s="295" t="s">
        <v>196</v>
      </c>
      <c r="EW284" s="295" t="s">
        <v>196</v>
      </c>
      <c r="EX284" s="295" t="s">
        <v>196</v>
      </c>
      <c r="EY284" s="295" t="s">
        <v>196</v>
      </c>
      <c r="EZ284" s="295" t="s">
        <v>196</v>
      </c>
      <c r="FA284" s="295" t="s">
        <v>196</v>
      </c>
      <c r="FB284" s="295" t="s">
        <v>196</v>
      </c>
      <c r="FC284" s="295" t="s">
        <v>196</v>
      </c>
      <c r="FD284" s="295" t="s">
        <v>196</v>
      </c>
      <c r="FE284" s="295" t="s">
        <v>196</v>
      </c>
      <c r="FF284" s="295" t="s">
        <v>196</v>
      </c>
      <c r="FG284" s="295" t="s">
        <v>196</v>
      </c>
      <c r="FH284" s="295" t="s">
        <v>196</v>
      </c>
      <c r="FI284" s="295" t="s">
        <v>196</v>
      </c>
      <c r="FJ284" s="295" t="s">
        <v>196</v>
      </c>
      <c r="FK284" s="295" t="s">
        <v>196</v>
      </c>
      <c r="FL284" s="295" t="s">
        <v>196</v>
      </c>
      <c r="FM284" s="295" t="s">
        <v>196</v>
      </c>
      <c r="FN284" s="295" t="s">
        <v>196</v>
      </c>
      <c r="FO284" s="295" t="s">
        <v>196</v>
      </c>
      <c r="FP284" s="295" t="s">
        <v>196</v>
      </c>
      <c r="FQ284" s="295" t="s">
        <v>196</v>
      </c>
      <c r="FR284" s="295" t="s">
        <v>196</v>
      </c>
      <c r="FS284" s="295" t="s">
        <v>196</v>
      </c>
      <c r="FT284" s="295" t="s">
        <v>196</v>
      </c>
      <c r="FU284" s="295" t="s">
        <v>196</v>
      </c>
      <c r="FV284" s="295" t="s">
        <v>196</v>
      </c>
      <c r="FW284" s="295" t="s">
        <v>196</v>
      </c>
      <c r="FX284" s="295" t="s">
        <v>196</v>
      </c>
      <c r="FY284" s="295" t="s">
        <v>196</v>
      </c>
      <c r="FZ284" s="295" t="s">
        <v>196</v>
      </c>
      <c r="GA284" s="295" t="s">
        <v>196</v>
      </c>
      <c r="GB284" s="295" t="s">
        <v>196</v>
      </c>
      <c r="GC284" s="295" t="s">
        <v>196</v>
      </c>
      <c r="GD284" s="295" t="s">
        <v>196</v>
      </c>
      <c r="GE284" s="295" t="s">
        <v>196</v>
      </c>
      <c r="GF284" s="295" t="s">
        <v>196</v>
      </c>
      <c r="GG284" s="295" t="s">
        <v>196</v>
      </c>
      <c r="GH284" s="295" t="s">
        <v>196</v>
      </c>
      <c r="GI284" s="295" t="s">
        <v>196</v>
      </c>
      <c r="GJ284" s="295" t="s">
        <v>196</v>
      </c>
      <c r="GK284" s="295" t="s">
        <v>196</v>
      </c>
      <c r="GL284" s="295" t="s">
        <v>196</v>
      </c>
      <c r="GM284" s="295" t="s">
        <v>196</v>
      </c>
      <c r="GN284" s="295"/>
      <c r="GO284" s="295"/>
      <c r="GP284" s="295" t="s">
        <v>196</v>
      </c>
      <c r="GQ284" s="295" t="s">
        <v>196</v>
      </c>
      <c r="GR284" s="295" t="s">
        <v>196</v>
      </c>
      <c r="GS284" s="295" t="s">
        <v>196</v>
      </c>
      <c r="GT284" s="295" t="s">
        <v>196</v>
      </c>
      <c r="GU284" s="295" t="s">
        <v>196</v>
      </c>
      <c r="GV284" s="295" t="s">
        <v>196</v>
      </c>
      <c r="GW284" s="295" t="s">
        <v>196</v>
      </c>
      <c r="GX284" s="295" t="s">
        <v>196</v>
      </c>
      <c r="GY284" s="295" t="s">
        <v>196</v>
      </c>
      <c r="GZ284" s="295" t="s">
        <v>196</v>
      </c>
      <c r="HA284" s="295" t="s">
        <v>196</v>
      </c>
      <c r="HB284" s="295" t="s">
        <v>196</v>
      </c>
      <c r="HC284" s="295" t="s">
        <v>196</v>
      </c>
      <c r="HD284" s="295" t="s">
        <v>196</v>
      </c>
      <c r="HE284" s="295" t="s">
        <v>196</v>
      </c>
      <c r="HF284" s="295" t="s">
        <v>196</v>
      </c>
      <c r="HG284" s="295" t="s">
        <v>196</v>
      </c>
      <c r="HH284" s="295" t="s">
        <v>196</v>
      </c>
      <c r="HI284" s="295" t="s">
        <v>196</v>
      </c>
      <c r="HJ284" s="295" t="s">
        <v>196</v>
      </c>
      <c r="HK284" s="295" t="s">
        <v>196</v>
      </c>
      <c r="HL284" s="295" t="s">
        <v>196</v>
      </c>
      <c r="HM284" s="295" t="s">
        <v>196</v>
      </c>
      <c r="HN284" s="295" t="s">
        <v>196</v>
      </c>
      <c r="HO284" s="295" t="s">
        <v>196</v>
      </c>
      <c r="HP284" s="295" t="s">
        <v>196</v>
      </c>
      <c r="HQ284" s="295" t="s">
        <v>196</v>
      </c>
      <c r="HR284" s="295" t="s">
        <v>196</v>
      </c>
      <c r="HS284" s="295" t="s">
        <v>196</v>
      </c>
      <c r="HT284" s="295" t="s">
        <v>196</v>
      </c>
      <c r="HU284" s="295" t="s">
        <v>196</v>
      </c>
      <c r="HV284" s="295" t="s">
        <v>196</v>
      </c>
      <c r="HW284" s="295" t="s">
        <v>196</v>
      </c>
      <c r="HX284" s="295" t="s">
        <v>196</v>
      </c>
      <c r="HY284" s="295" t="s">
        <v>196</v>
      </c>
      <c r="HZ284" s="295" t="s">
        <v>196</v>
      </c>
      <c r="IA284" s="295"/>
      <c r="IB284" s="258"/>
      <c r="IE284" s="303">
        <f t="shared" si="16"/>
        <v>227</v>
      </c>
      <c r="IF284" s="303">
        <f t="shared" si="17"/>
        <v>227</v>
      </c>
      <c r="IG284" s="303">
        <f t="shared" si="18"/>
        <v>0</v>
      </c>
      <c r="IH284" s="303">
        <f t="shared" si="19"/>
        <v>0</v>
      </c>
    </row>
    <row r="285" spans="1:242" x14ac:dyDescent="0.2">
      <c r="A285" s="143">
        <v>940</v>
      </c>
      <c r="B285" s="143" t="s">
        <v>2947</v>
      </c>
      <c r="C285" s="143"/>
      <c r="D285" s="143"/>
      <c r="E285" s="244"/>
      <c r="F285" s="259" t="s">
        <v>196</v>
      </c>
      <c r="G285" s="260" t="s">
        <v>196</v>
      </c>
      <c r="H285" s="259" t="s">
        <v>196</v>
      </c>
      <c r="I285" s="260" t="s">
        <v>196</v>
      </c>
      <c r="J285" s="259" t="s">
        <v>196</v>
      </c>
      <c r="K285" s="260" t="s">
        <v>196</v>
      </c>
      <c r="L285" s="259" t="s">
        <v>196</v>
      </c>
      <c r="M285" s="260" t="s">
        <v>196</v>
      </c>
      <c r="N285" s="257"/>
      <c r="O285" s="258"/>
      <c r="P285" s="257"/>
      <c r="Q285" s="258"/>
      <c r="R285" s="257"/>
      <c r="S285" s="258"/>
      <c r="T285" s="257"/>
      <c r="U285" s="258"/>
      <c r="V285" s="257"/>
      <c r="W285" s="258"/>
      <c r="X285" s="257"/>
      <c r="Y285" s="258"/>
      <c r="Z285" s="257"/>
      <c r="AA285" s="258"/>
      <c r="AB285" s="257"/>
      <c r="AC285" s="258"/>
      <c r="AD285" s="257"/>
      <c r="AE285" s="258"/>
      <c r="AF285" s="257"/>
      <c r="AG285" s="258"/>
      <c r="AH285" s="257"/>
      <c r="AI285" s="258"/>
      <c r="AJ285" s="257"/>
      <c r="AK285" s="258"/>
      <c r="AL285" s="257"/>
      <c r="AM285" s="258"/>
      <c r="AN285" s="257"/>
      <c r="AO285" s="258"/>
      <c r="AP285" s="257"/>
      <c r="AQ285" s="258"/>
      <c r="AR285" s="257"/>
      <c r="AS285" s="258"/>
      <c r="AT285" s="257"/>
      <c r="AU285" s="258"/>
      <c r="AV285" s="257"/>
      <c r="AW285" s="258"/>
      <c r="AX285" s="257"/>
      <c r="AY285" s="258"/>
      <c r="AZ285" s="257"/>
      <c r="BA285" s="258"/>
      <c r="BB285" s="257"/>
      <c r="BC285" s="258"/>
      <c r="BD285" s="257"/>
      <c r="BE285" s="258"/>
      <c r="BF285" s="257"/>
      <c r="BG285" s="258"/>
      <c r="BH285" s="257"/>
      <c r="BI285" s="258"/>
      <c r="BJ285" s="257"/>
      <c r="BK285" s="258"/>
      <c r="BL285" s="257"/>
      <c r="BM285" s="258"/>
      <c r="BN285" s="257"/>
      <c r="BO285" s="258"/>
      <c r="BP285" s="257"/>
      <c r="BQ285" s="258"/>
      <c r="BR285" s="257"/>
      <c r="BS285" s="258"/>
      <c r="BT285" s="257"/>
      <c r="BU285" s="258"/>
      <c r="BV285" s="257"/>
      <c r="BW285" s="258"/>
      <c r="BX285" s="257"/>
      <c r="BY285" s="258"/>
      <c r="BZ285" s="257"/>
      <c r="CA285" s="258"/>
      <c r="CB285" s="257"/>
      <c r="CC285" s="258"/>
      <c r="CD285" s="257"/>
      <c r="CE285" s="258"/>
      <c r="CF285" s="257"/>
      <c r="CG285" s="258"/>
      <c r="CH285" s="257"/>
      <c r="CI285" s="258"/>
      <c r="CJ285" s="257"/>
      <c r="CK285" s="258"/>
      <c r="CL285" s="257"/>
      <c r="CM285" s="258"/>
      <c r="CN285" s="257"/>
      <c r="CO285" s="258"/>
      <c r="CP285" s="257"/>
      <c r="CQ285" s="258"/>
      <c r="CR285" s="257"/>
      <c r="CS285" s="258"/>
      <c r="CT285" s="257"/>
      <c r="CU285" s="258"/>
      <c r="CV285" s="257"/>
      <c r="CW285" s="258"/>
      <c r="CX285" s="257"/>
      <c r="CY285" s="258"/>
      <c r="CZ285" s="257"/>
      <c r="DA285" s="258"/>
      <c r="DB285" s="257"/>
      <c r="DC285" s="258"/>
      <c r="DD285" s="257"/>
      <c r="DE285" s="258"/>
      <c r="DF285" s="257"/>
      <c r="DG285" s="258"/>
      <c r="DH285" s="257"/>
      <c r="DI285" s="258"/>
      <c r="DJ285" s="257"/>
      <c r="DK285" s="258"/>
      <c r="DL285" s="257"/>
      <c r="DM285" s="258"/>
      <c r="DN285" s="257"/>
      <c r="DO285" s="258"/>
      <c r="DP285" s="257"/>
      <c r="DQ285" s="258"/>
      <c r="DR285" s="257"/>
      <c r="DS285" s="258"/>
      <c r="DT285" s="257"/>
      <c r="DU285" s="258"/>
      <c r="DV285" s="257"/>
      <c r="DW285" s="258"/>
      <c r="DX285" s="257"/>
      <c r="DY285" s="258"/>
      <c r="DZ285" s="257"/>
      <c r="EA285" s="258"/>
      <c r="EB285" s="257"/>
      <c r="EC285" s="258"/>
      <c r="ED285" s="258" t="s">
        <v>196</v>
      </c>
      <c r="EE285" s="257"/>
      <c r="EF285" s="258"/>
      <c r="EG285" s="257"/>
      <c r="EH285" s="258"/>
      <c r="EI285" s="257"/>
      <c r="EJ285" s="258"/>
      <c r="EK285" s="257"/>
      <c r="EL285" s="258" t="s">
        <v>196</v>
      </c>
      <c r="EM285" s="257"/>
      <c r="EN285" s="258"/>
      <c r="EO285" s="257" t="s">
        <v>196</v>
      </c>
      <c r="EP285" s="257" t="s">
        <v>196</v>
      </c>
      <c r="EQ285" s="257" t="s">
        <v>196</v>
      </c>
      <c r="ER285" s="257" t="s">
        <v>196</v>
      </c>
      <c r="ES285" s="257"/>
      <c r="ET285" s="258" t="s">
        <v>196</v>
      </c>
      <c r="EU285" s="257"/>
      <c r="EV285" s="258"/>
      <c r="EW285" s="257"/>
      <c r="EX285" s="258"/>
      <c r="EY285" s="257"/>
      <c r="EZ285" s="258"/>
      <c r="FA285" s="257"/>
      <c r="FB285" s="258"/>
      <c r="FC285" s="257"/>
      <c r="FD285" s="258"/>
      <c r="FE285" s="257"/>
      <c r="FF285" s="258"/>
      <c r="FG285" s="257"/>
      <c r="FH285" s="258"/>
      <c r="FI285" s="257"/>
      <c r="FJ285" s="258"/>
      <c r="FK285" s="257"/>
      <c r="FL285" s="258"/>
      <c r="FM285" s="257"/>
      <c r="FN285" s="258"/>
      <c r="FO285" s="257"/>
      <c r="FP285" s="258"/>
      <c r="FQ285" s="257"/>
      <c r="FR285" s="258"/>
      <c r="FS285" s="257"/>
      <c r="FT285" s="258"/>
      <c r="FU285" s="257"/>
      <c r="FV285" s="258"/>
      <c r="FW285" s="257"/>
      <c r="FX285" s="258"/>
      <c r="FY285" s="257"/>
      <c r="FZ285" s="258"/>
      <c r="GA285" s="257"/>
      <c r="GB285" s="258"/>
      <c r="GC285" s="257"/>
      <c r="GD285" s="258"/>
      <c r="GE285" s="257"/>
      <c r="GF285" s="258"/>
      <c r="GG285" s="257"/>
      <c r="GH285" s="258"/>
      <c r="GI285" s="257"/>
      <c r="GJ285" s="258"/>
      <c r="GK285" s="257"/>
      <c r="GL285" s="258"/>
      <c r="GM285" s="257"/>
      <c r="GN285" s="257"/>
      <c r="GO285" s="257"/>
      <c r="GP285" s="258"/>
      <c r="GQ285" s="257"/>
      <c r="GR285" s="258"/>
      <c r="GS285" s="257"/>
      <c r="GT285" s="258"/>
      <c r="GU285" s="257"/>
      <c r="GV285" s="258"/>
      <c r="GW285" s="257"/>
      <c r="GX285" s="258"/>
      <c r="GY285" s="257"/>
      <c r="GZ285" s="258"/>
      <c r="HA285" s="257"/>
      <c r="HB285" s="258"/>
      <c r="HC285" s="257"/>
      <c r="HD285" s="258"/>
      <c r="HE285" s="257"/>
      <c r="HF285" s="258"/>
      <c r="HG285" s="257"/>
      <c r="HH285" s="258"/>
      <c r="HI285" s="257"/>
      <c r="HJ285" s="258"/>
      <c r="HK285" s="257"/>
      <c r="HL285" s="258"/>
      <c r="HM285" s="257"/>
      <c r="HN285" s="258"/>
      <c r="HO285" s="257"/>
      <c r="HP285" s="258"/>
      <c r="HQ285" s="257"/>
      <c r="HR285" s="258"/>
      <c r="HS285" s="257"/>
      <c r="HT285" s="258"/>
      <c r="HU285" s="257"/>
      <c r="HV285" s="258"/>
      <c r="HW285" s="257"/>
      <c r="HX285" s="258"/>
      <c r="HY285" s="257"/>
      <c r="HZ285" s="258" t="s">
        <v>195</v>
      </c>
      <c r="IA285" s="257"/>
      <c r="IB285" s="258"/>
      <c r="IE285" s="303">
        <f t="shared" si="16"/>
        <v>16</v>
      </c>
      <c r="IF285" s="303">
        <f t="shared" si="17"/>
        <v>15</v>
      </c>
      <c r="IG285" s="303">
        <f t="shared" si="18"/>
        <v>1</v>
      </c>
      <c r="IH285" s="303">
        <f t="shared" si="19"/>
        <v>0</v>
      </c>
    </row>
    <row r="286" spans="1:242" x14ac:dyDescent="0.2">
      <c r="A286" s="143">
        <v>941</v>
      </c>
      <c r="B286" s="143" t="s">
        <v>2948</v>
      </c>
      <c r="C286" s="143"/>
      <c r="D286" s="143"/>
      <c r="E286" s="244"/>
      <c r="F286" s="259" t="s">
        <v>196</v>
      </c>
      <c r="G286" s="260" t="s">
        <v>196</v>
      </c>
      <c r="H286" s="259" t="s">
        <v>196</v>
      </c>
      <c r="I286" s="260" t="s">
        <v>196</v>
      </c>
      <c r="J286" s="259" t="s">
        <v>196</v>
      </c>
      <c r="K286" s="260" t="s">
        <v>196</v>
      </c>
      <c r="L286" s="259" t="s">
        <v>196</v>
      </c>
      <c r="M286" s="260" t="s">
        <v>196</v>
      </c>
      <c r="N286" s="257"/>
      <c r="O286" s="258"/>
      <c r="P286" s="257"/>
      <c r="Q286" s="258"/>
      <c r="R286" s="257"/>
      <c r="S286" s="258"/>
      <c r="T286" s="257"/>
      <c r="U286" s="258"/>
      <c r="V286" s="257"/>
      <c r="W286" s="258"/>
      <c r="X286" s="257"/>
      <c r="Y286" s="258"/>
      <c r="Z286" s="257"/>
      <c r="AA286" s="258"/>
      <c r="AB286" s="257"/>
      <c r="AC286" s="258"/>
      <c r="AD286" s="257"/>
      <c r="AE286" s="258"/>
      <c r="AF286" s="257"/>
      <c r="AG286" s="258"/>
      <c r="AH286" s="257"/>
      <c r="AI286" s="258"/>
      <c r="AJ286" s="257"/>
      <c r="AK286" s="258"/>
      <c r="AL286" s="257"/>
      <c r="AM286" s="258"/>
      <c r="AN286" s="257"/>
      <c r="AO286" s="258"/>
      <c r="AP286" s="257"/>
      <c r="AQ286" s="258"/>
      <c r="AR286" s="257"/>
      <c r="AS286" s="258"/>
      <c r="AT286" s="257"/>
      <c r="AU286" s="258"/>
      <c r="AV286" s="257"/>
      <c r="AW286" s="258"/>
      <c r="AX286" s="257"/>
      <c r="AY286" s="258"/>
      <c r="AZ286" s="257"/>
      <c r="BA286" s="258"/>
      <c r="BB286" s="257"/>
      <c r="BC286" s="258"/>
      <c r="BD286" s="257"/>
      <c r="BE286" s="258"/>
      <c r="BF286" s="257"/>
      <c r="BG286" s="258"/>
      <c r="BH286" s="257"/>
      <c r="BI286" s="258"/>
      <c r="BJ286" s="257"/>
      <c r="BK286" s="258"/>
      <c r="BL286" s="257"/>
      <c r="BM286" s="258"/>
      <c r="BN286" s="257"/>
      <c r="BO286" s="258"/>
      <c r="BP286" s="257"/>
      <c r="BQ286" s="258"/>
      <c r="BR286" s="257"/>
      <c r="BS286" s="258"/>
      <c r="BT286" s="257"/>
      <c r="BU286" s="258"/>
      <c r="BV286" s="257"/>
      <c r="BW286" s="258"/>
      <c r="BX286" s="257"/>
      <c r="BY286" s="258"/>
      <c r="BZ286" s="257"/>
      <c r="CA286" s="258"/>
      <c r="CB286" s="257"/>
      <c r="CC286" s="258"/>
      <c r="CD286" s="257"/>
      <c r="CE286" s="258"/>
      <c r="CF286" s="257"/>
      <c r="CG286" s="258"/>
      <c r="CH286" s="257"/>
      <c r="CI286" s="258"/>
      <c r="CJ286" s="257"/>
      <c r="CK286" s="258"/>
      <c r="CL286" s="257"/>
      <c r="CM286" s="258"/>
      <c r="CN286" s="257"/>
      <c r="CO286" s="258"/>
      <c r="CP286" s="257"/>
      <c r="CQ286" s="258"/>
      <c r="CR286" s="257"/>
      <c r="CS286" s="258"/>
      <c r="CT286" s="257"/>
      <c r="CU286" s="258"/>
      <c r="CV286" s="257"/>
      <c r="CW286" s="258"/>
      <c r="CX286" s="257"/>
      <c r="CY286" s="258"/>
      <c r="CZ286" s="257"/>
      <c r="DA286" s="258"/>
      <c r="DB286" s="257"/>
      <c r="DC286" s="258"/>
      <c r="DD286" s="257"/>
      <c r="DE286" s="258"/>
      <c r="DF286" s="257"/>
      <c r="DG286" s="258"/>
      <c r="DH286" s="257"/>
      <c r="DI286" s="258"/>
      <c r="DJ286" s="257"/>
      <c r="DK286" s="258"/>
      <c r="DL286" s="257"/>
      <c r="DM286" s="258"/>
      <c r="DN286" s="257"/>
      <c r="DO286" s="258"/>
      <c r="DP286" s="257"/>
      <c r="DQ286" s="258"/>
      <c r="DR286" s="257"/>
      <c r="DS286" s="258"/>
      <c r="DT286" s="257"/>
      <c r="DU286" s="258"/>
      <c r="DV286" s="257"/>
      <c r="DW286" s="258"/>
      <c r="DX286" s="257"/>
      <c r="DY286" s="258"/>
      <c r="DZ286" s="257"/>
      <c r="EA286" s="258"/>
      <c r="EB286" s="257"/>
      <c r="EC286" s="258"/>
      <c r="ED286" s="258" t="s">
        <v>196</v>
      </c>
      <c r="EE286" s="257"/>
      <c r="EF286" s="258"/>
      <c r="EG286" s="257"/>
      <c r="EH286" s="258"/>
      <c r="EI286" s="257"/>
      <c r="EJ286" s="258"/>
      <c r="EK286" s="257"/>
      <c r="EL286" s="258" t="s">
        <v>196</v>
      </c>
      <c r="EM286" s="257"/>
      <c r="EN286" s="258"/>
      <c r="EO286" s="257" t="s">
        <v>196</v>
      </c>
      <c r="EP286" s="257" t="s">
        <v>196</v>
      </c>
      <c r="EQ286" s="257" t="s">
        <v>196</v>
      </c>
      <c r="ER286" s="257" t="s">
        <v>196</v>
      </c>
      <c r="ES286" s="257"/>
      <c r="ET286" s="258" t="s">
        <v>196</v>
      </c>
      <c r="EU286" s="257"/>
      <c r="EV286" s="258"/>
      <c r="EW286" s="257"/>
      <c r="EX286" s="258"/>
      <c r="EY286" s="257"/>
      <c r="EZ286" s="258"/>
      <c r="FA286" s="257"/>
      <c r="FB286" s="258"/>
      <c r="FC286" s="257"/>
      <c r="FD286" s="258"/>
      <c r="FE286" s="257"/>
      <c r="FF286" s="258"/>
      <c r="FG286" s="257"/>
      <c r="FH286" s="258"/>
      <c r="FI286" s="257"/>
      <c r="FJ286" s="258"/>
      <c r="FK286" s="257"/>
      <c r="FL286" s="258"/>
      <c r="FM286" s="257"/>
      <c r="FN286" s="258"/>
      <c r="FO286" s="257"/>
      <c r="FP286" s="258"/>
      <c r="FQ286" s="257"/>
      <c r="FR286" s="258"/>
      <c r="FS286" s="257"/>
      <c r="FT286" s="258"/>
      <c r="FU286" s="257"/>
      <c r="FV286" s="258"/>
      <c r="FW286" s="257"/>
      <c r="FX286" s="258"/>
      <c r="FY286" s="257"/>
      <c r="FZ286" s="258"/>
      <c r="GA286" s="257"/>
      <c r="GB286" s="258"/>
      <c r="GC286" s="257"/>
      <c r="GD286" s="258"/>
      <c r="GE286" s="257"/>
      <c r="GF286" s="258"/>
      <c r="GG286" s="257"/>
      <c r="GH286" s="258"/>
      <c r="GI286" s="257"/>
      <c r="GJ286" s="258"/>
      <c r="GK286" s="257"/>
      <c r="GL286" s="258"/>
      <c r="GM286" s="257"/>
      <c r="GN286" s="257"/>
      <c r="GO286" s="257"/>
      <c r="GP286" s="258"/>
      <c r="GQ286" s="257"/>
      <c r="GR286" s="258"/>
      <c r="GS286" s="257"/>
      <c r="GT286" s="258"/>
      <c r="GU286" s="257"/>
      <c r="GV286" s="258"/>
      <c r="GW286" s="257"/>
      <c r="GX286" s="258"/>
      <c r="GY286" s="257"/>
      <c r="GZ286" s="258"/>
      <c r="HA286" s="257"/>
      <c r="HB286" s="258"/>
      <c r="HC286" s="257"/>
      <c r="HD286" s="258"/>
      <c r="HE286" s="257"/>
      <c r="HF286" s="258"/>
      <c r="HG286" s="257"/>
      <c r="HH286" s="258"/>
      <c r="HI286" s="257"/>
      <c r="HJ286" s="258"/>
      <c r="HK286" s="257"/>
      <c r="HL286" s="258"/>
      <c r="HM286" s="257"/>
      <c r="HN286" s="258"/>
      <c r="HO286" s="257"/>
      <c r="HP286" s="258"/>
      <c r="HQ286" s="257"/>
      <c r="HR286" s="258"/>
      <c r="HS286" s="257"/>
      <c r="HT286" s="258"/>
      <c r="HU286" s="257"/>
      <c r="HV286" s="258"/>
      <c r="HW286" s="257"/>
      <c r="HX286" s="258"/>
      <c r="HY286" s="257"/>
      <c r="HZ286" s="258" t="s">
        <v>195</v>
      </c>
      <c r="IA286" s="257"/>
      <c r="IB286" s="258"/>
      <c r="IE286" s="303">
        <f t="shared" si="16"/>
        <v>16</v>
      </c>
      <c r="IF286" s="303">
        <f t="shared" si="17"/>
        <v>15</v>
      </c>
      <c r="IG286" s="303">
        <f t="shared" si="18"/>
        <v>1</v>
      </c>
      <c r="IH286" s="303">
        <f t="shared" si="19"/>
        <v>0</v>
      </c>
    </row>
    <row r="287" spans="1:242" x14ac:dyDescent="0.2">
      <c r="A287" s="143">
        <v>942</v>
      </c>
      <c r="B287" s="143" t="s">
        <v>2949</v>
      </c>
      <c r="C287" s="143"/>
      <c r="D287" s="143"/>
      <c r="E287" s="244"/>
      <c r="F287" s="259" t="s">
        <v>196</v>
      </c>
      <c r="G287" s="260" t="s">
        <v>196</v>
      </c>
      <c r="H287" s="259" t="s">
        <v>196</v>
      </c>
      <c r="I287" s="260" t="s">
        <v>196</v>
      </c>
      <c r="J287" s="259" t="s">
        <v>196</v>
      </c>
      <c r="K287" s="260" t="s">
        <v>196</v>
      </c>
      <c r="L287" s="259" t="s">
        <v>196</v>
      </c>
      <c r="M287" s="260" t="s">
        <v>196</v>
      </c>
      <c r="N287" s="257"/>
      <c r="O287" s="258"/>
      <c r="P287" s="257"/>
      <c r="Q287" s="258"/>
      <c r="R287" s="257"/>
      <c r="S287" s="258"/>
      <c r="T287" s="257"/>
      <c r="U287" s="258"/>
      <c r="V287" s="257"/>
      <c r="W287" s="258"/>
      <c r="X287" s="257"/>
      <c r="Y287" s="258"/>
      <c r="Z287" s="257"/>
      <c r="AA287" s="258"/>
      <c r="AB287" s="257"/>
      <c r="AC287" s="258"/>
      <c r="AD287" s="257"/>
      <c r="AE287" s="258"/>
      <c r="AF287" s="257"/>
      <c r="AG287" s="258"/>
      <c r="AH287" s="257"/>
      <c r="AI287" s="258"/>
      <c r="AJ287" s="257"/>
      <c r="AK287" s="258"/>
      <c r="AL287" s="257"/>
      <c r="AM287" s="258"/>
      <c r="AN287" s="257"/>
      <c r="AO287" s="258"/>
      <c r="AP287" s="257"/>
      <c r="AQ287" s="258"/>
      <c r="AR287" s="257"/>
      <c r="AS287" s="258"/>
      <c r="AT287" s="257"/>
      <c r="AU287" s="258"/>
      <c r="AV287" s="257"/>
      <c r="AW287" s="258"/>
      <c r="AX287" s="257"/>
      <c r="AY287" s="258"/>
      <c r="AZ287" s="257"/>
      <c r="BA287" s="258"/>
      <c r="BB287" s="257"/>
      <c r="BC287" s="258"/>
      <c r="BD287" s="257"/>
      <c r="BE287" s="258"/>
      <c r="BF287" s="257"/>
      <c r="BG287" s="258"/>
      <c r="BH287" s="257"/>
      <c r="BI287" s="258"/>
      <c r="BJ287" s="257"/>
      <c r="BK287" s="258"/>
      <c r="BL287" s="257"/>
      <c r="BM287" s="258"/>
      <c r="BN287" s="257"/>
      <c r="BO287" s="258"/>
      <c r="BP287" s="257"/>
      <c r="BQ287" s="258"/>
      <c r="BR287" s="257"/>
      <c r="BS287" s="258"/>
      <c r="BT287" s="257"/>
      <c r="BU287" s="258"/>
      <c r="BV287" s="257"/>
      <c r="BW287" s="258"/>
      <c r="BX287" s="257"/>
      <c r="BY287" s="258"/>
      <c r="BZ287" s="257"/>
      <c r="CA287" s="258"/>
      <c r="CB287" s="257"/>
      <c r="CC287" s="258"/>
      <c r="CD287" s="257"/>
      <c r="CE287" s="258"/>
      <c r="CF287" s="257"/>
      <c r="CG287" s="258"/>
      <c r="CH287" s="257"/>
      <c r="CI287" s="258"/>
      <c r="CJ287" s="257"/>
      <c r="CK287" s="258"/>
      <c r="CL287" s="257"/>
      <c r="CM287" s="258"/>
      <c r="CN287" s="257"/>
      <c r="CO287" s="258"/>
      <c r="CP287" s="257"/>
      <c r="CQ287" s="258"/>
      <c r="CR287" s="257"/>
      <c r="CS287" s="258"/>
      <c r="CT287" s="257"/>
      <c r="CU287" s="258"/>
      <c r="CV287" s="257"/>
      <c r="CW287" s="258"/>
      <c r="CX287" s="257"/>
      <c r="CY287" s="258"/>
      <c r="CZ287" s="257"/>
      <c r="DA287" s="258"/>
      <c r="DB287" s="257"/>
      <c r="DC287" s="258"/>
      <c r="DD287" s="257"/>
      <c r="DE287" s="258"/>
      <c r="DF287" s="257"/>
      <c r="DG287" s="258"/>
      <c r="DH287" s="257"/>
      <c r="DI287" s="258"/>
      <c r="DJ287" s="257"/>
      <c r="DK287" s="258"/>
      <c r="DL287" s="257"/>
      <c r="DM287" s="258"/>
      <c r="DN287" s="257"/>
      <c r="DO287" s="258"/>
      <c r="DP287" s="257"/>
      <c r="DQ287" s="258"/>
      <c r="DR287" s="257"/>
      <c r="DS287" s="258"/>
      <c r="DT287" s="257"/>
      <c r="DU287" s="258"/>
      <c r="DV287" s="257"/>
      <c r="DW287" s="258"/>
      <c r="DX287" s="257"/>
      <c r="DY287" s="258"/>
      <c r="DZ287" s="257"/>
      <c r="EA287" s="258"/>
      <c r="EB287" s="257"/>
      <c r="EC287" s="258"/>
      <c r="ED287" s="258" t="s">
        <v>196</v>
      </c>
      <c r="EE287" s="257"/>
      <c r="EF287" s="258"/>
      <c r="EG287" s="257"/>
      <c r="EH287" s="258"/>
      <c r="EI287" s="257"/>
      <c r="EJ287" s="258"/>
      <c r="EK287" s="257"/>
      <c r="EL287" s="258" t="s">
        <v>196</v>
      </c>
      <c r="EM287" s="257"/>
      <c r="EN287" s="258"/>
      <c r="EO287" s="257" t="s">
        <v>196</v>
      </c>
      <c r="EP287" s="257" t="s">
        <v>196</v>
      </c>
      <c r="EQ287" s="257" t="s">
        <v>196</v>
      </c>
      <c r="ER287" s="257" t="s">
        <v>196</v>
      </c>
      <c r="ES287" s="257"/>
      <c r="ET287" s="258" t="s">
        <v>196</v>
      </c>
      <c r="EU287" s="257"/>
      <c r="EV287" s="258"/>
      <c r="EW287" s="257"/>
      <c r="EX287" s="258"/>
      <c r="EY287" s="257"/>
      <c r="EZ287" s="258"/>
      <c r="FA287" s="257"/>
      <c r="FB287" s="258"/>
      <c r="FC287" s="257"/>
      <c r="FD287" s="258"/>
      <c r="FE287" s="257"/>
      <c r="FF287" s="258"/>
      <c r="FG287" s="257"/>
      <c r="FH287" s="258"/>
      <c r="FI287" s="257"/>
      <c r="FJ287" s="258"/>
      <c r="FK287" s="257"/>
      <c r="FL287" s="258"/>
      <c r="FM287" s="257"/>
      <c r="FN287" s="258"/>
      <c r="FO287" s="257"/>
      <c r="FP287" s="258"/>
      <c r="FQ287" s="257"/>
      <c r="FR287" s="258"/>
      <c r="FS287" s="257"/>
      <c r="FT287" s="258"/>
      <c r="FU287" s="257"/>
      <c r="FV287" s="258"/>
      <c r="FW287" s="257"/>
      <c r="FX287" s="258"/>
      <c r="FY287" s="257"/>
      <c r="FZ287" s="258"/>
      <c r="GA287" s="257"/>
      <c r="GB287" s="258"/>
      <c r="GC287" s="257"/>
      <c r="GD287" s="258"/>
      <c r="GE287" s="257"/>
      <c r="GF287" s="258"/>
      <c r="GG287" s="257"/>
      <c r="GH287" s="258"/>
      <c r="GI287" s="257"/>
      <c r="GJ287" s="258"/>
      <c r="GK287" s="257"/>
      <c r="GL287" s="258"/>
      <c r="GM287" s="257"/>
      <c r="GN287" s="257"/>
      <c r="GO287" s="257"/>
      <c r="GP287" s="258"/>
      <c r="GQ287" s="257"/>
      <c r="GR287" s="258"/>
      <c r="GS287" s="257"/>
      <c r="GT287" s="258"/>
      <c r="GU287" s="257"/>
      <c r="GV287" s="258"/>
      <c r="GW287" s="257"/>
      <c r="GX287" s="258"/>
      <c r="GY287" s="257"/>
      <c r="GZ287" s="258"/>
      <c r="HA287" s="257"/>
      <c r="HB287" s="258"/>
      <c r="HC287" s="257"/>
      <c r="HD287" s="258"/>
      <c r="HE287" s="257"/>
      <c r="HF287" s="258"/>
      <c r="HG287" s="257"/>
      <c r="HH287" s="258"/>
      <c r="HI287" s="257"/>
      <c r="HJ287" s="258"/>
      <c r="HK287" s="257"/>
      <c r="HL287" s="258"/>
      <c r="HM287" s="257"/>
      <c r="HN287" s="258"/>
      <c r="HO287" s="257"/>
      <c r="HP287" s="258"/>
      <c r="HQ287" s="257"/>
      <c r="HR287" s="258"/>
      <c r="HS287" s="257"/>
      <c r="HT287" s="258"/>
      <c r="HU287" s="257"/>
      <c r="HV287" s="258"/>
      <c r="HW287" s="257"/>
      <c r="HX287" s="258"/>
      <c r="HY287" s="257"/>
      <c r="HZ287" s="258" t="s">
        <v>195</v>
      </c>
      <c r="IA287" s="257"/>
      <c r="IB287" s="258"/>
      <c r="IE287" s="303">
        <f t="shared" si="16"/>
        <v>16</v>
      </c>
      <c r="IF287" s="303">
        <f t="shared" si="17"/>
        <v>15</v>
      </c>
      <c r="IG287" s="303">
        <f t="shared" si="18"/>
        <v>1</v>
      </c>
      <c r="IH287" s="303">
        <f t="shared" si="19"/>
        <v>0</v>
      </c>
    </row>
    <row r="288" spans="1:242" x14ac:dyDescent="0.2">
      <c r="A288" s="143">
        <v>943</v>
      </c>
      <c r="B288" s="143" t="s">
        <v>2950</v>
      </c>
      <c r="C288" s="143"/>
      <c r="D288" s="143"/>
      <c r="E288" s="244"/>
      <c r="F288" s="259" t="s">
        <v>196</v>
      </c>
      <c r="G288" s="260" t="s">
        <v>196</v>
      </c>
      <c r="H288" s="259" t="s">
        <v>196</v>
      </c>
      <c r="I288" s="260" t="s">
        <v>196</v>
      </c>
      <c r="J288" s="259" t="s">
        <v>196</v>
      </c>
      <c r="K288" s="260" t="s">
        <v>196</v>
      </c>
      <c r="L288" s="259" t="s">
        <v>196</v>
      </c>
      <c r="M288" s="260" t="s">
        <v>196</v>
      </c>
      <c r="N288" s="257"/>
      <c r="O288" s="258"/>
      <c r="P288" s="257"/>
      <c r="Q288" s="258"/>
      <c r="R288" s="257"/>
      <c r="S288" s="258"/>
      <c r="T288" s="257"/>
      <c r="U288" s="258"/>
      <c r="V288" s="257"/>
      <c r="W288" s="258"/>
      <c r="X288" s="257"/>
      <c r="Y288" s="258"/>
      <c r="Z288" s="257"/>
      <c r="AA288" s="258"/>
      <c r="AB288" s="257"/>
      <c r="AC288" s="258"/>
      <c r="AD288" s="257"/>
      <c r="AE288" s="258"/>
      <c r="AF288" s="257"/>
      <c r="AG288" s="258"/>
      <c r="AH288" s="257"/>
      <c r="AI288" s="258"/>
      <c r="AJ288" s="257"/>
      <c r="AK288" s="258"/>
      <c r="AL288" s="257"/>
      <c r="AM288" s="258"/>
      <c r="AN288" s="257"/>
      <c r="AO288" s="258"/>
      <c r="AP288" s="257"/>
      <c r="AQ288" s="258"/>
      <c r="AR288" s="257"/>
      <c r="AS288" s="258"/>
      <c r="AT288" s="257"/>
      <c r="AU288" s="258"/>
      <c r="AV288" s="257"/>
      <c r="AW288" s="258"/>
      <c r="AX288" s="257"/>
      <c r="AY288" s="258"/>
      <c r="AZ288" s="257"/>
      <c r="BA288" s="258"/>
      <c r="BB288" s="257"/>
      <c r="BC288" s="258"/>
      <c r="BD288" s="257"/>
      <c r="BE288" s="258"/>
      <c r="BF288" s="257"/>
      <c r="BG288" s="258"/>
      <c r="BH288" s="257"/>
      <c r="BI288" s="258"/>
      <c r="BJ288" s="257"/>
      <c r="BK288" s="258"/>
      <c r="BL288" s="257"/>
      <c r="BM288" s="258"/>
      <c r="BN288" s="257"/>
      <c r="BO288" s="258"/>
      <c r="BP288" s="257"/>
      <c r="BQ288" s="258"/>
      <c r="BR288" s="257"/>
      <c r="BS288" s="258"/>
      <c r="BT288" s="257"/>
      <c r="BU288" s="258"/>
      <c r="BV288" s="257"/>
      <c r="BW288" s="258"/>
      <c r="BX288" s="257"/>
      <c r="BY288" s="258"/>
      <c r="BZ288" s="257"/>
      <c r="CA288" s="258"/>
      <c r="CB288" s="257"/>
      <c r="CC288" s="258"/>
      <c r="CD288" s="257"/>
      <c r="CE288" s="258"/>
      <c r="CF288" s="257"/>
      <c r="CG288" s="258"/>
      <c r="CH288" s="257"/>
      <c r="CI288" s="258"/>
      <c r="CJ288" s="257"/>
      <c r="CK288" s="258"/>
      <c r="CL288" s="257"/>
      <c r="CM288" s="258"/>
      <c r="CN288" s="257"/>
      <c r="CO288" s="258"/>
      <c r="CP288" s="257"/>
      <c r="CQ288" s="258"/>
      <c r="CR288" s="257"/>
      <c r="CS288" s="258"/>
      <c r="CT288" s="257"/>
      <c r="CU288" s="258"/>
      <c r="CV288" s="257"/>
      <c r="CW288" s="258"/>
      <c r="CX288" s="257"/>
      <c r="CY288" s="258"/>
      <c r="CZ288" s="257"/>
      <c r="DA288" s="258"/>
      <c r="DB288" s="257"/>
      <c r="DC288" s="258"/>
      <c r="DD288" s="257"/>
      <c r="DE288" s="258"/>
      <c r="DF288" s="257"/>
      <c r="DG288" s="258"/>
      <c r="DH288" s="257"/>
      <c r="DI288" s="258"/>
      <c r="DJ288" s="257"/>
      <c r="DK288" s="258"/>
      <c r="DL288" s="257"/>
      <c r="DM288" s="258"/>
      <c r="DN288" s="257"/>
      <c r="DO288" s="258"/>
      <c r="DP288" s="257"/>
      <c r="DQ288" s="258"/>
      <c r="DR288" s="257"/>
      <c r="DS288" s="258"/>
      <c r="DT288" s="257"/>
      <c r="DU288" s="258"/>
      <c r="DV288" s="257"/>
      <c r="DW288" s="258"/>
      <c r="DX288" s="257"/>
      <c r="DY288" s="258"/>
      <c r="DZ288" s="257"/>
      <c r="EA288" s="258"/>
      <c r="EB288" s="257"/>
      <c r="EC288" s="258"/>
      <c r="ED288" s="258" t="s">
        <v>196</v>
      </c>
      <c r="EE288" s="257"/>
      <c r="EF288" s="258"/>
      <c r="EG288" s="257"/>
      <c r="EH288" s="258"/>
      <c r="EI288" s="257"/>
      <c r="EJ288" s="258"/>
      <c r="EK288" s="257"/>
      <c r="EL288" s="258" t="s">
        <v>196</v>
      </c>
      <c r="EM288" s="257"/>
      <c r="EN288" s="258"/>
      <c r="EO288" s="257" t="s">
        <v>196</v>
      </c>
      <c r="EP288" s="257" t="s">
        <v>196</v>
      </c>
      <c r="EQ288" s="257" t="s">
        <v>196</v>
      </c>
      <c r="ER288" s="257" t="s">
        <v>196</v>
      </c>
      <c r="ES288" s="257"/>
      <c r="ET288" s="258" t="s">
        <v>196</v>
      </c>
      <c r="EU288" s="257"/>
      <c r="EV288" s="258"/>
      <c r="EW288" s="257"/>
      <c r="EX288" s="258"/>
      <c r="EY288" s="257"/>
      <c r="EZ288" s="258"/>
      <c r="FA288" s="257"/>
      <c r="FB288" s="258"/>
      <c r="FC288" s="257"/>
      <c r="FD288" s="258"/>
      <c r="FE288" s="257"/>
      <c r="FF288" s="258"/>
      <c r="FG288" s="257"/>
      <c r="FH288" s="258"/>
      <c r="FI288" s="257"/>
      <c r="FJ288" s="258"/>
      <c r="FK288" s="257"/>
      <c r="FL288" s="258"/>
      <c r="FM288" s="257"/>
      <c r="FN288" s="258"/>
      <c r="FO288" s="257"/>
      <c r="FP288" s="258"/>
      <c r="FQ288" s="257"/>
      <c r="FR288" s="258"/>
      <c r="FS288" s="257"/>
      <c r="FT288" s="258"/>
      <c r="FU288" s="257"/>
      <c r="FV288" s="258"/>
      <c r="FW288" s="257"/>
      <c r="FX288" s="258"/>
      <c r="FY288" s="257"/>
      <c r="FZ288" s="258"/>
      <c r="GA288" s="257"/>
      <c r="GB288" s="258"/>
      <c r="GC288" s="257"/>
      <c r="GD288" s="258"/>
      <c r="GE288" s="257"/>
      <c r="GF288" s="258"/>
      <c r="GG288" s="257"/>
      <c r="GH288" s="258"/>
      <c r="GI288" s="257"/>
      <c r="GJ288" s="258"/>
      <c r="GK288" s="257"/>
      <c r="GL288" s="258"/>
      <c r="GM288" s="257"/>
      <c r="GN288" s="257"/>
      <c r="GO288" s="257"/>
      <c r="GP288" s="258"/>
      <c r="GQ288" s="257"/>
      <c r="GR288" s="258"/>
      <c r="GS288" s="257"/>
      <c r="GT288" s="258"/>
      <c r="GU288" s="257"/>
      <c r="GV288" s="258"/>
      <c r="GW288" s="257"/>
      <c r="GX288" s="258"/>
      <c r="GY288" s="257"/>
      <c r="GZ288" s="258"/>
      <c r="HA288" s="257"/>
      <c r="HB288" s="258"/>
      <c r="HC288" s="257"/>
      <c r="HD288" s="258"/>
      <c r="HE288" s="257"/>
      <c r="HF288" s="258"/>
      <c r="HG288" s="257"/>
      <c r="HH288" s="258"/>
      <c r="HI288" s="257"/>
      <c r="HJ288" s="258"/>
      <c r="HK288" s="257"/>
      <c r="HL288" s="258"/>
      <c r="HM288" s="257"/>
      <c r="HN288" s="258"/>
      <c r="HO288" s="257"/>
      <c r="HP288" s="258"/>
      <c r="HQ288" s="257"/>
      <c r="HR288" s="258"/>
      <c r="HS288" s="257"/>
      <c r="HT288" s="258"/>
      <c r="HU288" s="257"/>
      <c r="HV288" s="258"/>
      <c r="HW288" s="257"/>
      <c r="HX288" s="258"/>
      <c r="HY288" s="257"/>
      <c r="HZ288" s="258" t="s">
        <v>195</v>
      </c>
      <c r="IA288" s="257"/>
      <c r="IB288" s="258"/>
      <c r="IE288" s="303">
        <f t="shared" si="16"/>
        <v>16</v>
      </c>
      <c r="IF288" s="303">
        <f t="shared" si="17"/>
        <v>15</v>
      </c>
      <c r="IG288" s="303">
        <f t="shared" si="18"/>
        <v>1</v>
      </c>
      <c r="IH288" s="303">
        <f t="shared" si="19"/>
        <v>0</v>
      </c>
    </row>
    <row r="289" spans="1:242" x14ac:dyDescent="0.2">
      <c r="A289" s="143">
        <v>944</v>
      </c>
      <c r="B289" s="143" t="s">
        <v>2951</v>
      </c>
      <c r="C289" s="143"/>
      <c r="D289" s="143"/>
      <c r="E289" s="244"/>
      <c r="F289" s="259" t="s">
        <v>196</v>
      </c>
      <c r="G289" s="260" t="s">
        <v>196</v>
      </c>
      <c r="H289" s="259" t="s">
        <v>196</v>
      </c>
      <c r="I289" s="260" t="s">
        <v>196</v>
      </c>
      <c r="J289" s="259" t="s">
        <v>196</v>
      </c>
      <c r="K289" s="260" t="s">
        <v>196</v>
      </c>
      <c r="L289" s="259" t="s">
        <v>196</v>
      </c>
      <c r="M289" s="260" t="s">
        <v>196</v>
      </c>
      <c r="N289" s="257"/>
      <c r="O289" s="258"/>
      <c r="P289" s="257"/>
      <c r="Q289" s="258"/>
      <c r="R289" s="257"/>
      <c r="S289" s="258"/>
      <c r="T289" s="257"/>
      <c r="U289" s="258"/>
      <c r="V289" s="257"/>
      <c r="W289" s="258"/>
      <c r="X289" s="257"/>
      <c r="Y289" s="258"/>
      <c r="Z289" s="257"/>
      <c r="AA289" s="258"/>
      <c r="AB289" s="257"/>
      <c r="AC289" s="258"/>
      <c r="AD289" s="257"/>
      <c r="AE289" s="258"/>
      <c r="AF289" s="257"/>
      <c r="AG289" s="258"/>
      <c r="AH289" s="257"/>
      <c r="AI289" s="258"/>
      <c r="AJ289" s="257"/>
      <c r="AK289" s="258"/>
      <c r="AL289" s="257"/>
      <c r="AM289" s="258"/>
      <c r="AN289" s="257"/>
      <c r="AO289" s="258"/>
      <c r="AP289" s="257"/>
      <c r="AQ289" s="258"/>
      <c r="AR289" s="257"/>
      <c r="AS289" s="258"/>
      <c r="AT289" s="257"/>
      <c r="AU289" s="258"/>
      <c r="AV289" s="257"/>
      <c r="AW289" s="258"/>
      <c r="AX289" s="257"/>
      <c r="AY289" s="258"/>
      <c r="AZ289" s="257"/>
      <c r="BA289" s="258"/>
      <c r="BB289" s="257"/>
      <c r="BC289" s="258"/>
      <c r="BD289" s="257"/>
      <c r="BE289" s="258"/>
      <c r="BF289" s="257"/>
      <c r="BG289" s="258"/>
      <c r="BH289" s="257"/>
      <c r="BI289" s="258"/>
      <c r="BJ289" s="257"/>
      <c r="BK289" s="258"/>
      <c r="BL289" s="257"/>
      <c r="BM289" s="258"/>
      <c r="BN289" s="257"/>
      <c r="BO289" s="258"/>
      <c r="BP289" s="257"/>
      <c r="BQ289" s="258"/>
      <c r="BR289" s="257"/>
      <c r="BS289" s="258"/>
      <c r="BT289" s="257"/>
      <c r="BU289" s="258"/>
      <c r="BV289" s="257"/>
      <c r="BW289" s="258"/>
      <c r="BX289" s="257"/>
      <c r="BY289" s="258"/>
      <c r="BZ289" s="257"/>
      <c r="CA289" s="258"/>
      <c r="CB289" s="257"/>
      <c r="CC289" s="258"/>
      <c r="CD289" s="257"/>
      <c r="CE289" s="258"/>
      <c r="CF289" s="257"/>
      <c r="CG289" s="258"/>
      <c r="CH289" s="257"/>
      <c r="CI289" s="258"/>
      <c r="CJ289" s="257"/>
      <c r="CK289" s="258"/>
      <c r="CL289" s="257"/>
      <c r="CM289" s="258"/>
      <c r="CN289" s="257"/>
      <c r="CO289" s="258"/>
      <c r="CP289" s="257"/>
      <c r="CQ289" s="258"/>
      <c r="CR289" s="257"/>
      <c r="CS289" s="258"/>
      <c r="CT289" s="257"/>
      <c r="CU289" s="258"/>
      <c r="CV289" s="257"/>
      <c r="CW289" s="258"/>
      <c r="CX289" s="257"/>
      <c r="CY289" s="258"/>
      <c r="CZ289" s="257"/>
      <c r="DA289" s="258"/>
      <c r="DB289" s="257"/>
      <c r="DC289" s="258"/>
      <c r="DD289" s="257"/>
      <c r="DE289" s="258"/>
      <c r="DF289" s="257"/>
      <c r="DG289" s="258"/>
      <c r="DH289" s="257"/>
      <c r="DI289" s="258"/>
      <c r="DJ289" s="257"/>
      <c r="DK289" s="258"/>
      <c r="DL289" s="257"/>
      <c r="DM289" s="258"/>
      <c r="DN289" s="257"/>
      <c r="DO289" s="258"/>
      <c r="DP289" s="257"/>
      <c r="DQ289" s="258"/>
      <c r="DR289" s="257"/>
      <c r="DS289" s="258"/>
      <c r="DT289" s="257"/>
      <c r="DU289" s="258"/>
      <c r="DV289" s="257"/>
      <c r="DW289" s="258"/>
      <c r="DX289" s="257"/>
      <c r="DY289" s="258"/>
      <c r="DZ289" s="257"/>
      <c r="EA289" s="258"/>
      <c r="EB289" s="257"/>
      <c r="EC289" s="258"/>
      <c r="ED289" s="258" t="s">
        <v>196</v>
      </c>
      <c r="EE289" s="257"/>
      <c r="EF289" s="258"/>
      <c r="EG289" s="257"/>
      <c r="EH289" s="258"/>
      <c r="EI289" s="257"/>
      <c r="EJ289" s="258"/>
      <c r="EK289" s="257"/>
      <c r="EL289" s="258" t="s">
        <v>196</v>
      </c>
      <c r="EM289" s="257"/>
      <c r="EN289" s="258"/>
      <c r="EO289" s="257" t="s">
        <v>196</v>
      </c>
      <c r="EP289" s="257" t="s">
        <v>196</v>
      </c>
      <c r="EQ289" s="257" t="s">
        <v>196</v>
      </c>
      <c r="ER289" s="257" t="s">
        <v>196</v>
      </c>
      <c r="ES289" s="257"/>
      <c r="ET289" s="258" t="s">
        <v>196</v>
      </c>
      <c r="EU289" s="257"/>
      <c r="EV289" s="258"/>
      <c r="EW289" s="257"/>
      <c r="EX289" s="258"/>
      <c r="EY289" s="257"/>
      <c r="EZ289" s="258"/>
      <c r="FA289" s="257"/>
      <c r="FB289" s="258"/>
      <c r="FC289" s="257"/>
      <c r="FD289" s="258"/>
      <c r="FE289" s="257"/>
      <c r="FF289" s="258"/>
      <c r="FG289" s="257"/>
      <c r="FH289" s="258"/>
      <c r="FI289" s="257"/>
      <c r="FJ289" s="258"/>
      <c r="FK289" s="257"/>
      <c r="FL289" s="258"/>
      <c r="FM289" s="257"/>
      <c r="FN289" s="258"/>
      <c r="FO289" s="257"/>
      <c r="FP289" s="258"/>
      <c r="FQ289" s="257"/>
      <c r="FR289" s="258"/>
      <c r="FS289" s="257"/>
      <c r="FT289" s="258"/>
      <c r="FU289" s="257"/>
      <c r="FV289" s="258"/>
      <c r="FW289" s="257"/>
      <c r="FX289" s="258"/>
      <c r="FY289" s="257"/>
      <c r="FZ289" s="258"/>
      <c r="GA289" s="257"/>
      <c r="GB289" s="258"/>
      <c r="GC289" s="257"/>
      <c r="GD289" s="258"/>
      <c r="GE289" s="257"/>
      <c r="GF289" s="258"/>
      <c r="GG289" s="257"/>
      <c r="GH289" s="258"/>
      <c r="GI289" s="257"/>
      <c r="GJ289" s="258"/>
      <c r="GK289" s="257"/>
      <c r="GL289" s="258"/>
      <c r="GM289" s="257"/>
      <c r="GN289" s="257"/>
      <c r="GO289" s="257"/>
      <c r="GP289" s="258"/>
      <c r="GQ289" s="257"/>
      <c r="GR289" s="258"/>
      <c r="GS289" s="257"/>
      <c r="GT289" s="258"/>
      <c r="GU289" s="257"/>
      <c r="GV289" s="258"/>
      <c r="GW289" s="257"/>
      <c r="GX289" s="258"/>
      <c r="GY289" s="257"/>
      <c r="GZ289" s="258"/>
      <c r="HA289" s="257"/>
      <c r="HB289" s="258"/>
      <c r="HC289" s="257"/>
      <c r="HD289" s="258"/>
      <c r="HE289" s="257"/>
      <c r="HF289" s="258"/>
      <c r="HG289" s="257"/>
      <c r="HH289" s="258"/>
      <c r="HI289" s="257"/>
      <c r="HJ289" s="258"/>
      <c r="HK289" s="257"/>
      <c r="HL289" s="258"/>
      <c r="HM289" s="257"/>
      <c r="HN289" s="258"/>
      <c r="HO289" s="257"/>
      <c r="HP289" s="258"/>
      <c r="HQ289" s="257"/>
      <c r="HR289" s="258"/>
      <c r="HS289" s="257"/>
      <c r="HT289" s="258"/>
      <c r="HU289" s="257"/>
      <c r="HV289" s="258"/>
      <c r="HW289" s="257"/>
      <c r="HX289" s="258"/>
      <c r="HY289" s="257"/>
      <c r="HZ289" s="258" t="s">
        <v>195</v>
      </c>
      <c r="IA289" s="257"/>
      <c r="IB289" s="258"/>
      <c r="IE289" s="303">
        <f t="shared" si="16"/>
        <v>16</v>
      </c>
      <c r="IF289" s="303">
        <f t="shared" si="17"/>
        <v>15</v>
      </c>
      <c r="IG289" s="303">
        <f t="shared" si="18"/>
        <v>1</v>
      </c>
      <c r="IH289" s="303">
        <f t="shared" si="19"/>
        <v>0</v>
      </c>
    </row>
    <row r="290" spans="1:242" x14ac:dyDescent="0.2">
      <c r="A290" s="143">
        <v>945</v>
      </c>
      <c r="B290" s="143" t="s">
        <v>2952</v>
      </c>
      <c r="C290" s="143"/>
      <c r="D290" s="143"/>
      <c r="E290" s="244"/>
      <c r="F290" s="259" t="s">
        <v>196</v>
      </c>
      <c r="G290" s="260" t="s">
        <v>196</v>
      </c>
      <c r="H290" s="259" t="s">
        <v>196</v>
      </c>
      <c r="I290" s="260" t="s">
        <v>196</v>
      </c>
      <c r="J290" s="259" t="s">
        <v>196</v>
      </c>
      <c r="K290" s="260" t="s">
        <v>196</v>
      </c>
      <c r="L290" s="259" t="s">
        <v>196</v>
      </c>
      <c r="M290" s="260" t="s">
        <v>196</v>
      </c>
      <c r="N290" s="257"/>
      <c r="O290" s="258"/>
      <c r="P290" s="257"/>
      <c r="Q290" s="258"/>
      <c r="R290" s="257"/>
      <c r="S290" s="258"/>
      <c r="T290" s="257"/>
      <c r="U290" s="258"/>
      <c r="V290" s="257"/>
      <c r="W290" s="258"/>
      <c r="X290" s="257"/>
      <c r="Y290" s="258"/>
      <c r="Z290" s="257"/>
      <c r="AA290" s="258"/>
      <c r="AB290" s="257"/>
      <c r="AC290" s="258"/>
      <c r="AD290" s="257"/>
      <c r="AE290" s="258"/>
      <c r="AF290" s="257"/>
      <c r="AG290" s="258"/>
      <c r="AH290" s="257"/>
      <c r="AI290" s="258"/>
      <c r="AJ290" s="257"/>
      <c r="AK290" s="258"/>
      <c r="AL290" s="257"/>
      <c r="AM290" s="258"/>
      <c r="AN290" s="257"/>
      <c r="AO290" s="258"/>
      <c r="AP290" s="257"/>
      <c r="AQ290" s="258"/>
      <c r="AR290" s="257"/>
      <c r="AS290" s="258"/>
      <c r="AT290" s="257"/>
      <c r="AU290" s="258"/>
      <c r="AV290" s="257"/>
      <c r="AW290" s="258"/>
      <c r="AX290" s="257"/>
      <c r="AY290" s="258"/>
      <c r="AZ290" s="257"/>
      <c r="BA290" s="258"/>
      <c r="BB290" s="257"/>
      <c r="BC290" s="258"/>
      <c r="BD290" s="257"/>
      <c r="BE290" s="258"/>
      <c r="BF290" s="257"/>
      <c r="BG290" s="258"/>
      <c r="BH290" s="257"/>
      <c r="BI290" s="258"/>
      <c r="BJ290" s="257"/>
      <c r="BK290" s="258"/>
      <c r="BL290" s="257"/>
      <c r="BM290" s="258"/>
      <c r="BN290" s="257"/>
      <c r="BO290" s="258"/>
      <c r="BP290" s="257"/>
      <c r="BQ290" s="258"/>
      <c r="BR290" s="257"/>
      <c r="BS290" s="258"/>
      <c r="BT290" s="257"/>
      <c r="BU290" s="258"/>
      <c r="BV290" s="257"/>
      <c r="BW290" s="258"/>
      <c r="BX290" s="257"/>
      <c r="BY290" s="258"/>
      <c r="BZ290" s="257"/>
      <c r="CA290" s="258"/>
      <c r="CB290" s="257"/>
      <c r="CC290" s="258"/>
      <c r="CD290" s="257"/>
      <c r="CE290" s="258"/>
      <c r="CF290" s="257"/>
      <c r="CG290" s="258"/>
      <c r="CH290" s="257"/>
      <c r="CI290" s="258"/>
      <c r="CJ290" s="257"/>
      <c r="CK290" s="258"/>
      <c r="CL290" s="257"/>
      <c r="CM290" s="258"/>
      <c r="CN290" s="257"/>
      <c r="CO290" s="258"/>
      <c r="CP290" s="257"/>
      <c r="CQ290" s="258"/>
      <c r="CR290" s="257"/>
      <c r="CS290" s="258"/>
      <c r="CT290" s="257"/>
      <c r="CU290" s="258"/>
      <c r="CV290" s="257"/>
      <c r="CW290" s="258"/>
      <c r="CX290" s="257"/>
      <c r="CY290" s="258"/>
      <c r="CZ290" s="257"/>
      <c r="DA290" s="258"/>
      <c r="DB290" s="257"/>
      <c r="DC290" s="258"/>
      <c r="DD290" s="257"/>
      <c r="DE290" s="258"/>
      <c r="DF290" s="257"/>
      <c r="DG290" s="258"/>
      <c r="DH290" s="257"/>
      <c r="DI290" s="258"/>
      <c r="DJ290" s="257"/>
      <c r="DK290" s="258"/>
      <c r="DL290" s="257"/>
      <c r="DM290" s="258"/>
      <c r="DN290" s="257"/>
      <c r="DO290" s="258"/>
      <c r="DP290" s="257"/>
      <c r="DQ290" s="258"/>
      <c r="DR290" s="257"/>
      <c r="DS290" s="258"/>
      <c r="DT290" s="257"/>
      <c r="DU290" s="258"/>
      <c r="DV290" s="257"/>
      <c r="DW290" s="258"/>
      <c r="DX290" s="257"/>
      <c r="DY290" s="258"/>
      <c r="DZ290" s="257"/>
      <c r="EA290" s="258"/>
      <c r="EB290" s="257"/>
      <c r="EC290" s="258"/>
      <c r="ED290" s="258" t="s">
        <v>196</v>
      </c>
      <c r="EE290" s="257"/>
      <c r="EF290" s="258"/>
      <c r="EG290" s="257"/>
      <c r="EH290" s="258"/>
      <c r="EI290" s="257"/>
      <c r="EJ290" s="258"/>
      <c r="EK290" s="257"/>
      <c r="EL290" s="258" t="s">
        <v>196</v>
      </c>
      <c r="EM290" s="257"/>
      <c r="EN290" s="258"/>
      <c r="EO290" s="257" t="s">
        <v>196</v>
      </c>
      <c r="EP290" s="257" t="s">
        <v>196</v>
      </c>
      <c r="EQ290" s="257" t="s">
        <v>196</v>
      </c>
      <c r="ER290" s="257" t="s">
        <v>196</v>
      </c>
      <c r="ES290" s="257"/>
      <c r="ET290" s="258" t="s">
        <v>196</v>
      </c>
      <c r="EU290" s="257"/>
      <c r="EV290" s="258"/>
      <c r="EW290" s="257"/>
      <c r="EX290" s="258"/>
      <c r="EY290" s="257"/>
      <c r="EZ290" s="258"/>
      <c r="FA290" s="257"/>
      <c r="FB290" s="258"/>
      <c r="FC290" s="257"/>
      <c r="FD290" s="258"/>
      <c r="FE290" s="257"/>
      <c r="FF290" s="258"/>
      <c r="FG290" s="257"/>
      <c r="FH290" s="258"/>
      <c r="FI290" s="257"/>
      <c r="FJ290" s="258"/>
      <c r="FK290" s="257"/>
      <c r="FL290" s="258"/>
      <c r="FM290" s="257"/>
      <c r="FN290" s="258"/>
      <c r="FO290" s="257"/>
      <c r="FP290" s="258"/>
      <c r="FQ290" s="257"/>
      <c r="FR290" s="258"/>
      <c r="FS290" s="257"/>
      <c r="FT290" s="258"/>
      <c r="FU290" s="257"/>
      <c r="FV290" s="258"/>
      <c r="FW290" s="257"/>
      <c r="FX290" s="258"/>
      <c r="FY290" s="257"/>
      <c r="FZ290" s="258"/>
      <c r="GA290" s="257"/>
      <c r="GB290" s="258"/>
      <c r="GC290" s="257"/>
      <c r="GD290" s="258"/>
      <c r="GE290" s="257"/>
      <c r="GF290" s="258"/>
      <c r="GG290" s="257"/>
      <c r="GH290" s="258"/>
      <c r="GI290" s="257"/>
      <c r="GJ290" s="258"/>
      <c r="GK290" s="257"/>
      <c r="GL290" s="258"/>
      <c r="GM290" s="257"/>
      <c r="GN290" s="257"/>
      <c r="GO290" s="257"/>
      <c r="GP290" s="258"/>
      <c r="GQ290" s="257"/>
      <c r="GR290" s="258"/>
      <c r="GS290" s="257"/>
      <c r="GT290" s="258"/>
      <c r="GU290" s="257"/>
      <c r="GV290" s="258"/>
      <c r="GW290" s="257"/>
      <c r="GX290" s="258"/>
      <c r="GY290" s="257"/>
      <c r="GZ290" s="258"/>
      <c r="HA290" s="257"/>
      <c r="HB290" s="258"/>
      <c r="HC290" s="257"/>
      <c r="HD290" s="258"/>
      <c r="HE290" s="257"/>
      <c r="HF290" s="258"/>
      <c r="HG290" s="257"/>
      <c r="HH290" s="258"/>
      <c r="HI290" s="257"/>
      <c r="HJ290" s="258"/>
      <c r="HK290" s="257"/>
      <c r="HL290" s="258"/>
      <c r="HM290" s="257"/>
      <c r="HN290" s="258"/>
      <c r="HO290" s="257"/>
      <c r="HP290" s="258"/>
      <c r="HQ290" s="257"/>
      <c r="HR290" s="258"/>
      <c r="HS290" s="257"/>
      <c r="HT290" s="258"/>
      <c r="HU290" s="257"/>
      <c r="HV290" s="258"/>
      <c r="HW290" s="257"/>
      <c r="HX290" s="258"/>
      <c r="HY290" s="257"/>
      <c r="HZ290" s="258" t="s">
        <v>195</v>
      </c>
      <c r="IA290" s="257"/>
      <c r="IB290" s="258"/>
      <c r="IE290" s="303">
        <f t="shared" si="16"/>
        <v>16</v>
      </c>
      <c r="IF290" s="303">
        <f t="shared" si="17"/>
        <v>15</v>
      </c>
      <c r="IG290" s="303">
        <f t="shared" si="18"/>
        <v>1</v>
      </c>
      <c r="IH290" s="303">
        <f t="shared" si="19"/>
        <v>0</v>
      </c>
    </row>
    <row r="291" spans="1:242" x14ac:dyDescent="0.2">
      <c r="A291" s="143">
        <v>946</v>
      </c>
      <c r="B291" s="143" t="s">
        <v>2953</v>
      </c>
      <c r="C291" s="143"/>
      <c r="D291" s="143"/>
      <c r="E291" s="244"/>
      <c r="F291" s="259" t="s">
        <v>196</v>
      </c>
      <c r="G291" s="260" t="s">
        <v>196</v>
      </c>
      <c r="H291" s="259" t="s">
        <v>196</v>
      </c>
      <c r="I291" s="260" t="s">
        <v>196</v>
      </c>
      <c r="J291" s="259" t="s">
        <v>196</v>
      </c>
      <c r="K291" s="260" t="s">
        <v>196</v>
      </c>
      <c r="L291" s="259" t="s">
        <v>196</v>
      </c>
      <c r="M291" s="260" t="s">
        <v>196</v>
      </c>
      <c r="N291" s="257"/>
      <c r="O291" s="258"/>
      <c r="P291" s="257"/>
      <c r="Q291" s="258"/>
      <c r="R291" s="257"/>
      <c r="S291" s="258"/>
      <c r="T291" s="257"/>
      <c r="U291" s="258"/>
      <c r="V291" s="257"/>
      <c r="W291" s="258"/>
      <c r="X291" s="257"/>
      <c r="Y291" s="258"/>
      <c r="Z291" s="257"/>
      <c r="AA291" s="258"/>
      <c r="AB291" s="257"/>
      <c r="AC291" s="258"/>
      <c r="AD291" s="257"/>
      <c r="AE291" s="258"/>
      <c r="AF291" s="257"/>
      <c r="AG291" s="258"/>
      <c r="AH291" s="257"/>
      <c r="AI291" s="258"/>
      <c r="AJ291" s="257"/>
      <c r="AK291" s="258"/>
      <c r="AL291" s="257"/>
      <c r="AM291" s="258"/>
      <c r="AN291" s="257"/>
      <c r="AO291" s="258"/>
      <c r="AP291" s="257"/>
      <c r="AQ291" s="258"/>
      <c r="AR291" s="257"/>
      <c r="AS291" s="258"/>
      <c r="AT291" s="257"/>
      <c r="AU291" s="258"/>
      <c r="AV291" s="257"/>
      <c r="AW291" s="258"/>
      <c r="AX291" s="257"/>
      <c r="AY291" s="258"/>
      <c r="AZ291" s="257"/>
      <c r="BA291" s="258"/>
      <c r="BB291" s="257"/>
      <c r="BC291" s="258"/>
      <c r="BD291" s="257"/>
      <c r="BE291" s="258"/>
      <c r="BF291" s="257"/>
      <c r="BG291" s="258"/>
      <c r="BH291" s="257"/>
      <c r="BI291" s="258"/>
      <c r="BJ291" s="257"/>
      <c r="BK291" s="258"/>
      <c r="BL291" s="257"/>
      <c r="BM291" s="258"/>
      <c r="BN291" s="257"/>
      <c r="BO291" s="258"/>
      <c r="BP291" s="257"/>
      <c r="BQ291" s="258"/>
      <c r="BR291" s="257"/>
      <c r="BS291" s="258"/>
      <c r="BT291" s="257"/>
      <c r="BU291" s="258"/>
      <c r="BV291" s="257"/>
      <c r="BW291" s="258"/>
      <c r="BX291" s="257"/>
      <c r="BY291" s="258"/>
      <c r="BZ291" s="257"/>
      <c r="CA291" s="258"/>
      <c r="CB291" s="257"/>
      <c r="CC291" s="258"/>
      <c r="CD291" s="257"/>
      <c r="CE291" s="258"/>
      <c r="CF291" s="257"/>
      <c r="CG291" s="258"/>
      <c r="CH291" s="257"/>
      <c r="CI291" s="258"/>
      <c r="CJ291" s="257"/>
      <c r="CK291" s="258"/>
      <c r="CL291" s="257"/>
      <c r="CM291" s="258"/>
      <c r="CN291" s="257"/>
      <c r="CO291" s="258"/>
      <c r="CP291" s="257"/>
      <c r="CQ291" s="258"/>
      <c r="CR291" s="257"/>
      <c r="CS291" s="258"/>
      <c r="CT291" s="257"/>
      <c r="CU291" s="258"/>
      <c r="CV291" s="257"/>
      <c r="CW291" s="258"/>
      <c r="CX291" s="257"/>
      <c r="CY291" s="258"/>
      <c r="CZ291" s="257"/>
      <c r="DA291" s="258"/>
      <c r="DB291" s="257"/>
      <c r="DC291" s="258"/>
      <c r="DD291" s="257"/>
      <c r="DE291" s="258"/>
      <c r="DF291" s="257"/>
      <c r="DG291" s="258"/>
      <c r="DH291" s="257"/>
      <c r="DI291" s="258"/>
      <c r="DJ291" s="257"/>
      <c r="DK291" s="258"/>
      <c r="DL291" s="257"/>
      <c r="DM291" s="258"/>
      <c r="DN291" s="257"/>
      <c r="DO291" s="258"/>
      <c r="DP291" s="257"/>
      <c r="DQ291" s="258"/>
      <c r="DR291" s="257"/>
      <c r="DS291" s="258"/>
      <c r="DT291" s="257"/>
      <c r="DU291" s="258"/>
      <c r="DV291" s="257"/>
      <c r="DW291" s="258"/>
      <c r="DX291" s="257"/>
      <c r="DY291" s="258"/>
      <c r="DZ291" s="257"/>
      <c r="EA291" s="258"/>
      <c r="EB291" s="257"/>
      <c r="EC291" s="258"/>
      <c r="ED291" s="258" t="s">
        <v>196</v>
      </c>
      <c r="EE291" s="257"/>
      <c r="EF291" s="258"/>
      <c r="EG291" s="257"/>
      <c r="EH291" s="258"/>
      <c r="EI291" s="257"/>
      <c r="EJ291" s="258"/>
      <c r="EK291" s="257"/>
      <c r="EL291" s="258" t="s">
        <v>195</v>
      </c>
      <c r="EM291" s="257"/>
      <c r="EN291" s="258"/>
      <c r="EO291" s="257" t="s">
        <v>195</v>
      </c>
      <c r="EP291" s="257" t="s">
        <v>195</v>
      </c>
      <c r="EQ291" s="257" t="s">
        <v>195</v>
      </c>
      <c r="ER291" s="257" t="s">
        <v>195</v>
      </c>
      <c r="ES291" s="257"/>
      <c r="ET291" s="258" t="s">
        <v>196</v>
      </c>
      <c r="EU291" s="257"/>
      <c r="EV291" s="258"/>
      <c r="EW291" s="257"/>
      <c r="EX291" s="258"/>
      <c r="EY291" s="257"/>
      <c r="EZ291" s="258"/>
      <c r="FA291" s="257"/>
      <c r="FB291" s="258"/>
      <c r="FC291" s="257"/>
      <c r="FD291" s="258"/>
      <c r="FE291" s="257"/>
      <c r="FF291" s="258"/>
      <c r="FG291" s="257"/>
      <c r="FH291" s="258"/>
      <c r="FI291" s="257"/>
      <c r="FJ291" s="258"/>
      <c r="FK291" s="257"/>
      <c r="FL291" s="258"/>
      <c r="FM291" s="257"/>
      <c r="FN291" s="258"/>
      <c r="FO291" s="257"/>
      <c r="FP291" s="258"/>
      <c r="FQ291" s="257"/>
      <c r="FR291" s="258"/>
      <c r="FS291" s="257"/>
      <c r="FT291" s="258"/>
      <c r="FU291" s="257"/>
      <c r="FV291" s="258"/>
      <c r="FW291" s="257"/>
      <c r="FX291" s="258"/>
      <c r="FY291" s="257"/>
      <c r="FZ291" s="258"/>
      <c r="GA291" s="257"/>
      <c r="GB291" s="258"/>
      <c r="GC291" s="257"/>
      <c r="GD291" s="258"/>
      <c r="GE291" s="257"/>
      <c r="GF291" s="258"/>
      <c r="GG291" s="257"/>
      <c r="GH291" s="258"/>
      <c r="GI291" s="257"/>
      <c r="GJ291" s="258"/>
      <c r="GK291" s="257"/>
      <c r="GL291" s="258"/>
      <c r="GM291" s="257"/>
      <c r="GN291" s="257"/>
      <c r="GO291" s="257"/>
      <c r="GP291" s="258"/>
      <c r="GQ291" s="257"/>
      <c r="GR291" s="258"/>
      <c r="GS291" s="257"/>
      <c r="GT291" s="258"/>
      <c r="GU291" s="257"/>
      <c r="GV291" s="258"/>
      <c r="GW291" s="257"/>
      <c r="GX291" s="258"/>
      <c r="GY291" s="257"/>
      <c r="GZ291" s="258"/>
      <c r="HA291" s="257"/>
      <c r="HB291" s="258"/>
      <c r="HC291" s="257"/>
      <c r="HD291" s="258"/>
      <c r="HE291" s="257"/>
      <c r="HF291" s="258"/>
      <c r="HG291" s="257"/>
      <c r="HH291" s="258"/>
      <c r="HI291" s="257"/>
      <c r="HJ291" s="258"/>
      <c r="HK291" s="257"/>
      <c r="HL291" s="258"/>
      <c r="HM291" s="257"/>
      <c r="HN291" s="258"/>
      <c r="HO291" s="257"/>
      <c r="HP291" s="258"/>
      <c r="HQ291" s="257"/>
      <c r="HR291" s="258"/>
      <c r="HS291" s="257"/>
      <c r="HT291" s="258"/>
      <c r="HU291" s="257"/>
      <c r="HV291" s="258"/>
      <c r="HW291" s="257"/>
      <c r="HX291" s="258"/>
      <c r="HY291" s="257"/>
      <c r="HZ291" s="258" t="s">
        <v>195</v>
      </c>
      <c r="IA291" s="257"/>
      <c r="IB291" s="258"/>
      <c r="IE291" s="303">
        <f t="shared" si="16"/>
        <v>16</v>
      </c>
      <c r="IF291" s="303">
        <f t="shared" si="17"/>
        <v>10</v>
      </c>
      <c r="IG291" s="303">
        <f t="shared" si="18"/>
        <v>6</v>
      </c>
      <c r="IH291" s="303">
        <f t="shared" si="19"/>
        <v>0</v>
      </c>
    </row>
    <row r="292" spans="1:242" x14ac:dyDescent="0.2">
      <c r="A292" s="143">
        <v>947</v>
      </c>
      <c r="B292" s="143" t="s">
        <v>2954</v>
      </c>
      <c r="C292" s="143"/>
      <c r="D292" s="143"/>
      <c r="E292" s="244"/>
      <c r="F292" s="259" t="s">
        <v>196</v>
      </c>
      <c r="G292" s="260" t="s">
        <v>196</v>
      </c>
      <c r="H292" s="259" t="s">
        <v>196</v>
      </c>
      <c r="I292" s="260" t="s">
        <v>196</v>
      </c>
      <c r="J292" s="259" t="s">
        <v>196</v>
      </c>
      <c r="K292" s="260" t="s">
        <v>196</v>
      </c>
      <c r="L292" s="259" t="s">
        <v>196</v>
      </c>
      <c r="M292" s="260" t="s">
        <v>196</v>
      </c>
      <c r="N292" s="257"/>
      <c r="O292" s="258"/>
      <c r="P292" s="257"/>
      <c r="Q292" s="258"/>
      <c r="R292" s="257"/>
      <c r="S292" s="258"/>
      <c r="T292" s="257"/>
      <c r="U292" s="258"/>
      <c r="V292" s="257"/>
      <c r="W292" s="258"/>
      <c r="X292" s="257"/>
      <c r="Y292" s="258"/>
      <c r="Z292" s="257"/>
      <c r="AA292" s="258"/>
      <c r="AB292" s="257"/>
      <c r="AC292" s="258"/>
      <c r="AD292" s="257"/>
      <c r="AE292" s="258"/>
      <c r="AF292" s="257"/>
      <c r="AG292" s="258"/>
      <c r="AH292" s="257"/>
      <c r="AI292" s="258"/>
      <c r="AJ292" s="257"/>
      <c r="AK292" s="258"/>
      <c r="AL292" s="257"/>
      <c r="AM292" s="258"/>
      <c r="AN292" s="257"/>
      <c r="AO292" s="258"/>
      <c r="AP292" s="257"/>
      <c r="AQ292" s="258"/>
      <c r="AR292" s="257"/>
      <c r="AS292" s="258"/>
      <c r="AT292" s="257"/>
      <c r="AU292" s="258"/>
      <c r="AV292" s="257"/>
      <c r="AW292" s="258"/>
      <c r="AX292" s="257"/>
      <c r="AY292" s="258"/>
      <c r="AZ292" s="257"/>
      <c r="BA292" s="258"/>
      <c r="BB292" s="257"/>
      <c r="BC292" s="258"/>
      <c r="BD292" s="257"/>
      <c r="BE292" s="258"/>
      <c r="BF292" s="257"/>
      <c r="BG292" s="258"/>
      <c r="BH292" s="257"/>
      <c r="BI292" s="258"/>
      <c r="BJ292" s="257"/>
      <c r="BK292" s="258"/>
      <c r="BL292" s="257"/>
      <c r="BM292" s="258"/>
      <c r="BN292" s="257"/>
      <c r="BO292" s="258"/>
      <c r="BP292" s="257"/>
      <c r="BQ292" s="258"/>
      <c r="BR292" s="257"/>
      <c r="BS292" s="258"/>
      <c r="BT292" s="257"/>
      <c r="BU292" s="258"/>
      <c r="BV292" s="257"/>
      <c r="BW292" s="258"/>
      <c r="BX292" s="257"/>
      <c r="BY292" s="258"/>
      <c r="BZ292" s="257"/>
      <c r="CA292" s="258"/>
      <c r="CB292" s="257"/>
      <c r="CC292" s="258"/>
      <c r="CD292" s="257"/>
      <c r="CE292" s="258"/>
      <c r="CF292" s="257"/>
      <c r="CG292" s="258"/>
      <c r="CH292" s="257"/>
      <c r="CI292" s="258"/>
      <c r="CJ292" s="257"/>
      <c r="CK292" s="258"/>
      <c r="CL292" s="257"/>
      <c r="CM292" s="258"/>
      <c r="CN292" s="257"/>
      <c r="CO292" s="258"/>
      <c r="CP292" s="257"/>
      <c r="CQ292" s="258"/>
      <c r="CR292" s="257"/>
      <c r="CS292" s="258"/>
      <c r="CT292" s="257"/>
      <c r="CU292" s="258"/>
      <c r="CV292" s="257"/>
      <c r="CW292" s="258"/>
      <c r="CX292" s="257"/>
      <c r="CY292" s="258"/>
      <c r="CZ292" s="257"/>
      <c r="DA292" s="258"/>
      <c r="DB292" s="257"/>
      <c r="DC292" s="258"/>
      <c r="DD292" s="257"/>
      <c r="DE292" s="258"/>
      <c r="DF292" s="257"/>
      <c r="DG292" s="258"/>
      <c r="DH292" s="257"/>
      <c r="DI292" s="258"/>
      <c r="DJ292" s="257"/>
      <c r="DK292" s="258"/>
      <c r="DL292" s="257"/>
      <c r="DM292" s="258"/>
      <c r="DN292" s="257"/>
      <c r="DO292" s="258"/>
      <c r="DP292" s="257"/>
      <c r="DQ292" s="258"/>
      <c r="DR292" s="257"/>
      <c r="DS292" s="258"/>
      <c r="DT292" s="257"/>
      <c r="DU292" s="258"/>
      <c r="DV292" s="257"/>
      <c r="DW292" s="258"/>
      <c r="DX292" s="257"/>
      <c r="DY292" s="258"/>
      <c r="DZ292" s="257"/>
      <c r="EA292" s="258"/>
      <c r="EB292" s="257"/>
      <c r="EC292" s="258"/>
      <c r="ED292" s="258" t="s">
        <v>196</v>
      </c>
      <c r="EE292" s="257"/>
      <c r="EF292" s="258"/>
      <c r="EG292" s="257"/>
      <c r="EH292" s="258"/>
      <c r="EI292" s="257"/>
      <c r="EJ292" s="258"/>
      <c r="EK292" s="257"/>
      <c r="EL292" s="258" t="s">
        <v>196</v>
      </c>
      <c r="EM292" s="257"/>
      <c r="EN292" s="258"/>
      <c r="EO292" s="257" t="s">
        <v>196</v>
      </c>
      <c r="EP292" s="257" t="s">
        <v>196</v>
      </c>
      <c r="EQ292" s="257" t="s">
        <v>196</v>
      </c>
      <c r="ER292" s="257" t="s">
        <v>196</v>
      </c>
      <c r="ES292" s="257"/>
      <c r="ET292" s="258" t="s">
        <v>196</v>
      </c>
      <c r="EU292" s="257"/>
      <c r="EV292" s="258"/>
      <c r="EW292" s="257"/>
      <c r="EX292" s="258"/>
      <c r="EY292" s="257"/>
      <c r="EZ292" s="258"/>
      <c r="FA292" s="257"/>
      <c r="FB292" s="258"/>
      <c r="FC292" s="257"/>
      <c r="FD292" s="258"/>
      <c r="FE292" s="257"/>
      <c r="FF292" s="258"/>
      <c r="FG292" s="257"/>
      <c r="FH292" s="258"/>
      <c r="FI292" s="257"/>
      <c r="FJ292" s="258"/>
      <c r="FK292" s="257"/>
      <c r="FL292" s="258"/>
      <c r="FM292" s="257"/>
      <c r="FN292" s="258"/>
      <c r="FO292" s="257"/>
      <c r="FP292" s="258"/>
      <c r="FQ292" s="257"/>
      <c r="FR292" s="258"/>
      <c r="FS292" s="257"/>
      <c r="FT292" s="258"/>
      <c r="FU292" s="257"/>
      <c r="FV292" s="258"/>
      <c r="FW292" s="257"/>
      <c r="FX292" s="258"/>
      <c r="FY292" s="257"/>
      <c r="FZ292" s="258"/>
      <c r="GA292" s="257"/>
      <c r="GB292" s="258"/>
      <c r="GC292" s="257"/>
      <c r="GD292" s="258"/>
      <c r="GE292" s="257"/>
      <c r="GF292" s="258"/>
      <c r="GG292" s="257"/>
      <c r="GH292" s="258"/>
      <c r="GI292" s="257"/>
      <c r="GJ292" s="258"/>
      <c r="GK292" s="257"/>
      <c r="GL292" s="258"/>
      <c r="GM292" s="257"/>
      <c r="GN292" s="257"/>
      <c r="GO292" s="257"/>
      <c r="GP292" s="258"/>
      <c r="GQ292" s="257"/>
      <c r="GR292" s="258"/>
      <c r="GS292" s="257"/>
      <c r="GT292" s="258"/>
      <c r="GU292" s="257"/>
      <c r="GV292" s="258"/>
      <c r="GW292" s="257"/>
      <c r="GX292" s="258"/>
      <c r="GY292" s="257"/>
      <c r="GZ292" s="258"/>
      <c r="HA292" s="257"/>
      <c r="HB292" s="258"/>
      <c r="HC292" s="257"/>
      <c r="HD292" s="258"/>
      <c r="HE292" s="257"/>
      <c r="HF292" s="258"/>
      <c r="HG292" s="257"/>
      <c r="HH292" s="258"/>
      <c r="HI292" s="257"/>
      <c r="HJ292" s="258"/>
      <c r="HK292" s="257"/>
      <c r="HL292" s="258"/>
      <c r="HM292" s="257"/>
      <c r="HN292" s="258"/>
      <c r="HO292" s="257"/>
      <c r="HP292" s="258"/>
      <c r="HQ292" s="257"/>
      <c r="HR292" s="258"/>
      <c r="HS292" s="257"/>
      <c r="HT292" s="258"/>
      <c r="HU292" s="257"/>
      <c r="HV292" s="258"/>
      <c r="HW292" s="257"/>
      <c r="HX292" s="258"/>
      <c r="HY292" s="257"/>
      <c r="HZ292" s="258" t="s">
        <v>195</v>
      </c>
      <c r="IA292" s="257"/>
      <c r="IB292" s="258"/>
      <c r="IE292" s="303">
        <f t="shared" si="16"/>
        <v>16</v>
      </c>
      <c r="IF292" s="303">
        <f t="shared" si="17"/>
        <v>15</v>
      </c>
      <c r="IG292" s="303">
        <f t="shared" si="18"/>
        <v>1</v>
      </c>
      <c r="IH292" s="303">
        <f t="shared" si="19"/>
        <v>0</v>
      </c>
    </row>
    <row r="293" spans="1:242" x14ac:dyDescent="0.2">
      <c r="A293" s="143">
        <v>948</v>
      </c>
      <c r="B293" s="143" t="s">
        <v>2955</v>
      </c>
      <c r="C293" s="143"/>
      <c r="D293" s="143"/>
      <c r="E293" s="244"/>
      <c r="F293" s="259" t="s">
        <v>196</v>
      </c>
      <c r="G293" s="260" t="s">
        <v>196</v>
      </c>
      <c r="H293" s="259" t="s">
        <v>196</v>
      </c>
      <c r="I293" s="260" t="s">
        <v>196</v>
      </c>
      <c r="J293" s="259" t="s">
        <v>196</v>
      </c>
      <c r="K293" s="260" t="s">
        <v>196</v>
      </c>
      <c r="L293" s="259" t="s">
        <v>196</v>
      </c>
      <c r="M293" s="260" t="s">
        <v>196</v>
      </c>
      <c r="N293" s="257"/>
      <c r="O293" s="258"/>
      <c r="P293" s="257"/>
      <c r="Q293" s="258"/>
      <c r="R293" s="257"/>
      <c r="S293" s="258"/>
      <c r="T293" s="257"/>
      <c r="U293" s="258"/>
      <c r="V293" s="257"/>
      <c r="W293" s="258"/>
      <c r="X293" s="257"/>
      <c r="Y293" s="258"/>
      <c r="Z293" s="257"/>
      <c r="AA293" s="258"/>
      <c r="AB293" s="257"/>
      <c r="AC293" s="258"/>
      <c r="AD293" s="257"/>
      <c r="AE293" s="258"/>
      <c r="AF293" s="257"/>
      <c r="AG293" s="258"/>
      <c r="AH293" s="257"/>
      <c r="AI293" s="258"/>
      <c r="AJ293" s="257"/>
      <c r="AK293" s="258"/>
      <c r="AL293" s="257"/>
      <c r="AM293" s="258"/>
      <c r="AN293" s="257"/>
      <c r="AO293" s="258"/>
      <c r="AP293" s="257"/>
      <c r="AQ293" s="258"/>
      <c r="AR293" s="257"/>
      <c r="AS293" s="258"/>
      <c r="AT293" s="257"/>
      <c r="AU293" s="258"/>
      <c r="AV293" s="257"/>
      <c r="AW293" s="258"/>
      <c r="AX293" s="257"/>
      <c r="AY293" s="258"/>
      <c r="AZ293" s="257"/>
      <c r="BA293" s="258"/>
      <c r="BB293" s="257"/>
      <c r="BC293" s="258"/>
      <c r="BD293" s="257"/>
      <c r="BE293" s="258"/>
      <c r="BF293" s="257"/>
      <c r="BG293" s="258"/>
      <c r="BH293" s="257"/>
      <c r="BI293" s="258"/>
      <c r="BJ293" s="257"/>
      <c r="BK293" s="258"/>
      <c r="BL293" s="257"/>
      <c r="BM293" s="258"/>
      <c r="BN293" s="257"/>
      <c r="BO293" s="258"/>
      <c r="BP293" s="257"/>
      <c r="BQ293" s="258"/>
      <c r="BR293" s="257"/>
      <c r="BS293" s="258"/>
      <c r="BT293" s="257"/>
      <c r="BU293" s="258"/>
      <c r="BV293" s="257"/>
      <c r="BW293" s="258"/>
      <c r="BX293" s="257"/>
      <c r="BY293" s="258"/>
      <c r="BZ293" s="257"/>
      <c r="CA293" s="258"/>
      <c r="CB293" s="257"/>
      <c r="CC293" s="258"/>
      <c r="CD293" s="257"/>
      <c r="CE293" s="258"/>
      <c r="CF293" s="257"/>
      <c r="CG293" s="258"/>
      <c r="CH293" s="257"/>
      <c r="CI293" s="258"/>
      <c r="CJ293" s="257"/>
      <c r="CK293" s="258"/>
      <c r="CL293" s="257"/>
      <c r="CM293" s="258"/>
      <c r="CN293" s="257"/>
      <c r="CO293" s="258"/>
      <c r="CP293" s="257"/>
      <c r="CQ293" s="258"/>
      <c r="CR293" s="257"/>
      <c r="CS293" s="258"/>
      <c r="CT293" s="257"/>
      <c r="CU293" s="258"/>
      <c r="CV293" s="257"/>
      <c r="CW293" s="258"/>
      <c r="CX293" s="257"/>
      <c r="CY293" s="258"/>
      <c r="CZ293" s="257"/>
      <c r="DA293" s="258"/>
      <c r="DB293" s="257"/>
      <c r="DC293" s="258"/>
      <c r="DD293" s="257"/>
      <c r="DE293" s="258"/>
      <c r="DF293" s="257"/>
      <c r="DG293" s="258"/>
      <c r="DH293" s="257"/>
      <c r="DI293" s="258"/>
      <c r="DJ293" s="257"/>
      <c r="DK293" s="258"/>
      <c r="DL293" s="257"/>
      <c r="DM293" s="258"/>
      <c r="DN293" s="257"/>
      <c r="DO293" s="258"/>
      <c r="DP293" s="257"/>
      <c r="DQ293" s="258"/>
      <c r="DR293" s="257"/>
      <c r="DS293" s="258"/>
      <c r="DT293" s="257"/>
      <c r="DU293" s="258"/>
      <c r="DV293" s="257"/>
      <c r="DW293" s="258"/>
      <c r="DX293" s="257"/>
      <c r="DY293" s="258"/>
      <c r="DZ293" s="257"/>
      <c r="EA293" s="258"/>
      <c r="EB293" s="257"/>
      <c r="EC293" s="258"/>
      <c r="ED293" s="258" t="s">
        <v>196</v>
      </c>
      <c r="EE293" s="257"/>
      <c r="EF293" s="258"/>
      <c r="EG293" s="257"/>
      <c r="EH293" s="258"/>
      <c r="EI293" s="257"/>
      <c r="EJ293" s="258"/>
      <c r="EK293" s="257"/>
      <c r="EL293" s="258" t="s">
        <v>196</v>
      </c>
      <c r="EM293" s="257"/>
      <c r="EN293" s="258"/>
      <c r="EO293" s="257" t="s">
        <v>196</v>
      </c>
      <c r="EP293" s="257" t="s">
        <v>196</v>
      </c>
      <c r="EQ293" s="257" t="s">
        <v>196</v>
      </c>
      <c r="ER293" s="257" t="s">
        <v>196</v>
      </c>
      <c r="ES293" s="257"/>
      <c r="ET293" s="258" t="s">
        <v>196</v>
      </c>
      <c r="EU293" s="257"/>
      <c r="EV293" s="258"/>
      <c r="EW293" s="257"/>
      <c r="EX293" s="258"/>
      <c r="EY293" s="257"/>
      <c r="EZ293" s="258"/>
      <c r="FA293" s="257"/>
      <c r="FB293" s="258"/>
      <c r="FC293" s="257"/>
      <c r="FD293" s="258"/>
      <c r="FE293" s="257"/>
      <c r="FF293" s="258"/>
      <c r="FG293" s="257"/>
      <c r="FH293" s="258"/>
      <c r="FI293" s="257"/>
      <c r="FJ293" s="258"/>
      <c r="FK293" s="257"/>
      <c r="FL293" s="258"/>
      <c r="FM293" s="257"/>
      <c r="FN293" s="258"/>
      <c r="FO293" s="257"/>
      <c r="FP293" s="258"/>
      <c r="FQ293" s="257"/>
      <c r="FR293" s="258"/>
      <c r="FS293" s="257"/>
      <c r="FT293" s="258"/>
      <c r="FU293" s="257"/>
      <c r="FV293" s="258"/>
      <c r="FW293" s="257"/>
      <c r="FX293" s="258"/>
      <c r="FY293" s="257"/>
      <c r="FZ293" s="258"/>
      <c r="GA293" s="257"/>
      <c r="GB293" s="258"/>
      <c r="GC293" s="257"/>
      <c r="GD293" s="258"/>
      <c r="GE293" s="257"/>
      <c r="GF293" s="258"/>
      <c r="GG293" s="257"/>
      <c r="GH293" s="258"/>
      <c r="GI293" s="257"/>
      <c r="GJ293" s="258"/>
      <c r="GK293" s="257"/>
      <c r="GL293" s="258"/>
      <c r="GM293" s="257"/>
      <c r="GN293" s="257"/>
      <c r="GO293" s="257"/>
      <c r="GP293" s="258"/>
      <c r="GQ293" s="257"/>
      <c r="GR293" s="258"/>
      <c r="GS293" s="257"/>
      <c r="GT293" s="258"/>
      <c r="GU293" s="257"/>
      <c r="GV293" s="258"/>
      <c r="GW293" s="257"/>
      <c r="GX293" s="258"/>
      <c r="GY293" s="257"/>
      <c r="GZ293" s="258"/>
      <c r="HA293" s="257"/>
      <c r="HB293" s="258"/>
      <c r="HC293" s="257"/>
      <c r="HD293" s="258"/>
      <c r="HE293" s="257"/>
      <c r="HF293" s="258"/>
      <c r="HG293" s="257"/>
      <c r="HH293" s="258"/>
      <c r="HI293" s="257"/>
      <c r="HJ293" s="258"/>
      <c r="HK293" s="257"/>
      <c r="HL293" s="258"/>
      <c r="HM293" s="257"/>
      <c r="HN293" s="258"/>
      <c r="HO293" s="257"/>
      <c r="HP293" s="258"/>
      <c r="HQ293" s="257"/>
      <c r="HR293" s="258"/>
      <c r="HS293" s="257"/>
      <c r="HT293" s="258"/>
      <c r="HU293" s="257"/>
      <c r="HV293" s="258"/>
      <c r="HW293" s="257"/>
      <c r="HX293" s="258"/>
      <c r="HY293" s="257"/>
      <c r="HZ293" s="258" t="s">
        <v>195</v>
      </c>
      <c r="IA293" s="257"/>
      <c r="IB293" s="258"/>
      <c r="IE293" s="303">
        <f t="shared" si="16"/>
        <v>16</v>
      </c>
      <c r="IF293" s="303">
        <f t="shared" si="17"/>
        <v>15</v>
      </c>
      <c r="IG293" s="303">
        <f t="shared" si="18"/>
        <v>1</v>
      </c>
      <c r="IH293" s="303">
        <f t="shared" si="19"/>
        <v>0</v>
      </c>
    </row>
    <row r="294" spans="1:242" x14ac:dyDescent="0.2">
      <c r="A294" s="143">
        <v>949</v>
      </c>
      <c r="B294" s="143" t="s">
        <v>2956</v>
      </c>
      <c r="C294" s="143"/>
      <c r="D294" s="143"/>
      <c r="E294" s="244"/>
      <c r="F294" s="259" t="s">
        <v>196</v>
      </c>
      <c r="G294" s="260" t="s">
        <v>196</v>
      </c>
      <c r="H294" s="259" t="s">
        <v>196</v>
      </c>
      <c r="I294" s="260" t="s">
        <v>196</v>
      </c>
      <c r="J294" s="259" t="s">
        <v>196</v>
      </c>
      <c r="K294" s="260" t="s">
        <v>196</v>
      </c>
      <c r="L294" s="259" t="s">
        <v>196</v>
      </c>
      <c r="M294" s="260" t="s">
        <v>196</v>
      </c>
      <c r="N294" s="257"/>
      <c r="O294" s="258"/>
      <c r="P294" s="257"/>
      <c r="Q294" s="258"/>
      <c r="R294" s="257"/>
      <c r="S294" s="258"/>
      <c r="T294" s="257"/>
      <c r="U294" s="258"/>
      <c r="V294" s="257"/>
      <c r="W294" s="258"/>
      <c r="X294" s="257"/>
      <c r="Y294" s="258"/>
      <c r="Z294" s="257"/>
      <c r="AA294" s="258"/>
      <c r="AB294" s="257"/>
      <c r="AC294" s="258"/>
      <c r="AD294" s="257"/>
      <c r="AE294" s="258"/>
      <c r="AF294" s="257"/>
      <c r="AG294" s="258"/>
      <c r="AH294" s="257"/>
      <c r="AI294" s="258"/>
      <c r="AJ294" s="257"/>
      <c r="AK294" s="258"/>
      <c r="AL294" s="257"/>
      <c r="AM294" s="258"/>
      <c r="AN294" s="257"/>
      <c r="AO294" s="258"/>
      <c r="AP294" s="257"/>
      <c r="AQ294" s="258"/>
      <c r="AR294" s="257"/>
      <c r="AS294" s="258"/>
      <c r="AT294" s="257"/>
      <c r="AU294" s="258"/>
      <c r="AV294" s="257"/>
      <c r="AW294" s="258"/>
      <c r="AX294" s="257"/>
      <c r="AY294" s="258"/>
      <c r="AZ294" s="257"/>
      <c r="BA294" s="258"/>
      <c r="BB294" s="257"/>
      <c r="BC294" s="258"/>
      <c r="BD294" s="257"/>
      <c r="BE294" s="258"/>
      <c r="BF294" s="257"/>
      <c r="BG294" s="258"/>
      <c r="BH294" s="257"/>
      <c r="BI294" s="258"/>
      <c r="BJ294" s="257"/>
      <c r="BK294" s="258"/>
      <c r="BL294" s="257"/>
      <c r="BM294" s="258"/>
      <c r="BN294" s="257"/>
      <c r="BO294" s="258"/>
      <c r="BP294" s="257"/>
      <c r="BQ294" s="258"/>
      <c r="BR294" s="257"/>
      <c r="BS294" s="258"/>
      <c r="BT294" s="257"/>
      <c r="BU294" s="258"/>
      <c r="BV294" s="257"/>
      <c r="BW294" s="258"/>
      <c r="BX294" s="257"/>
      <c r="BY294" s="258"/>
      <c r="BZ294" s="257"/>
      <c r="CA294" s="258"/>
      <c r="CB294" s="257"/>
      <c r="CC294" s="258"/>
      <c r="CD294" s="257"/>
      <c r="CE294" s="258"/>
      <c r="CF294" s="257"/>
      <c r="CG294" s="258"/>
      <c r="CH294" s="257"/>
      <c r="CI294" s="258"/>
      <c r="CJ294" s="257"/>
      <c r="CK294" s="258"/>
      <c r="CL294" s="257"/>
      <c r="CM294" s="258"/>
      <c r="CN294" s="257"/>
      <c r="CO294" s="258"/>
      <c r="CP294" s="257"/>
      <c r="CQ294" s="258"/>
      <c r="CR294" s="257"/>
      <c r="CS294" s="258"/>
      <c r="CT294" s="257"/>
      <c r="CU294" s="258"/>
      <c r="CV294" s="257"/>
      <c r="CW294" s="258"/>
      <c r="CX294" s="257"/>
      <c r="CY294" s="258"/>
      <c r="CZ294" s="257"/>
      <c r="DA294" s="258"/>
      <c r="DB294" s="257"/>
      <c r="DC294" s="258"/>
      <c r="DD294" s="257"/>
      <c r="DE294" s="258"/>
      <c r="DF294" s="257"/>
      <c r="DG294" s="258"/>
      <c r="DH294" s="257"/>
      <c r="DI294" s="258"/>
      <c r="DJ294" s="257"/>
      <c r="DK294" s="258"/>
      <c r="DL294" s="257"/>
      <c r="DM294" s="258"/>
      <c r="DN294" s="257"/>
      <c r="DO294" s="258"/>
      <c r="DP294" s="257"/>
      <c r="DQ294" s="258"/>
      <c r="DR294" s="257"/>
      <c r="DS294" s="258"/>
      <c r="DT294" s="257"/>
      <c r="DU294" s="258"/>
      <c r="DV294" s="257"/>
      <c r="DW294" s="258"/>
      <c r="DX294" s="257"/>
      <c r="DY294" s="258"/>
      <c r="DZ294" s="257"/>
      <c r="EA294" s="258"/>
      <c r="EB294" s="257"/>
      <c r="EC294" s="258"/>
      <c r="ED294" s="258" t="s">
        <v>196</v>
      </c>
      <c r="EE294" s="257"/>
      <c r="EF294" s="258"/>
      <c r="EG294" s="257"/>
      <c r="EH294" s="258"/>
      <c r="EI294" s="257"/>
      <c r="EJ294" s="258"/>
      <c r="EK294" s="257"/>
      <c r="EL294" s="258" t="s">
        <v>196</v>
      </c>
      <c r="EM294" s="257"/>
      <c r="EN294" s="258"/>
      <c r="EO294" s="257" t="s">
        <v>196</v>
      </c>
      <c r="EP294" s="257" t="s">
        <v>196</v>
      </c>
      <c r="EQ294" s="257" t="s">
        <v>196</v>
      </c>
      <c r="ER294" s="257" t="s">
        <v>196</v>
      </c>
      <c r="ES294" s="257"/>
      <c r="ET294" s="258" t="s">
        <v>196</v>
      </c>
      <c r="EU294" s="257"/>
      <c r="EV294" s="258"/>
      <c r="EW294" s="257"/>
      <c r="EX294" s="258"/>
      <c r="EY294" s="257"/>
      <c r="EZ294" s="258"/>
      <c r="FA294" s="257"/>
      <c r="FB294" s="258"/>
      <c r="FC294" s="257"/>
      <c r="FD294" s="258"/>
      <c r="FE294" s="257"/>
      <c r="FF294" s="258"/>
      <c r="FG294" s="257"/>
      <c r="FH294" s="258"/>
      <c r="FI294" s="257"/>
      <c r="FJ294" s="258"/>
      <c r="FK294" s="257"/>
      <c r="FL294" s="258"/>
      <c r="FM294" s="257"/>
      <c r="FN294" s="258"/>
      <c r="FO294" s="257"/>
      <c r="FP294" s="258"/>
      <c r="FQ294" s="257"/>
      <c r="FR294" s="258"/>
      <c r="FS294" s="257"/>
      <c r="FT294" s="258"/>
      <c r="FU294" s="257"/>
      <c r="FV294" s="258"/>
      <c r="FW294" s="257"/>
      <c r="FX294" s="258"/>
      <c r="FY294" s="257"/>
      <c r="FZ294" s="258"/>
      <c r="GA294" s="257"/>
      <c r="GB294" s="258"/>
      <c r="GC294" s="257"/>
      <c r="GD294" s="258"/>
      <c r="GE294" s="257"/>
      <c r="GF294" s="258"/>
      <c r="GG294" s="257"/>
      <c r="GH294" s="258"/>
      <c r="GI294" s="257"/>
      <c r="GJ294" s="258"/>
      <c r="GK294" s="257"/>
      <c r="GL294" s="258"/>
      <c r="GM294" s="257"/>
      <c r="GN294" s="257"/>
      <c r="GO294" s="257"/>
      <c r="GP294" s="258"/>
      <c r="GQ294" s="257"/>
      <c r="GR294" s="258"/>
      <c r="GS294" s="257"/>
      <c r="GT294" s="258"/>
      <c r="GU294" s="257"/>
      <c r="GV294" s="258"/>
      <c r="GW294" s="257"/>
      <c r="GX294" s="258"/>
      <c r="GY294" s="257"/>
      <c r="GZ294" s="258"/>
      <c r="HA294" s="257"/>
      <c r="HB294" s="258"/>
      <c r="HC294" s="257"/>
      <c r="HD294" s="258"/>
      <c r="HE294" s="257"/>
      <c r="HF294" s="258"/>
      <c r="HG294" s="257"/>
      <c r="HH294" s="258"/>
      <c r="HI294" s="257"/>
      <c r="HJ294" s="258"/>
      <c r="HK294" s="257"/>
      <c r="HL294" s="258"/>
      <c r="HM294" s="257"/>
      <c r="HN294" s="258"/>
      <c r="HO294" s="257"/>
      <c r="HP294" s="258"/>
      <c r="HQ294" s="257"/>
      <c r="HR294" s="258"/>
      <c r="HS294" s="257"/>
      <c r="HT294" s="258"/>
      <c r="HU294" s="257"/>
      <c r="HV294" s="258"/>
      <c r="HW294" s="257"/>
      <c r="HX294" s="258"/>
      <c r="HY294" s="257"/>
      <c r="HZ294" s="258" t="s">
        <v>195</v>
      </c>
      <c r="IA294" s="257"/>
      <c r="IB294" s="258"/>
      <c r="IE294" s="303">
        <f t="shared" si="16"/>
        <v>16</v>
      </c>
      <c r="IF294" s="303">
        <f t="shared" si="17"/>
        <v>15</v>
      </c>
      <c r="IG294" s="303">
        <f t="shared" si="18"/>
        <v>1</v>
      </c>
      <c r="IH294" s="303">
        <f t="shared" si="19"/>
        <v>0</v>
      </c>
    </row>
    <row r="295" spans="1:242" x14ac:dyDescent="0.2">
      <c r="A295" s="143">
        <v>950</v>
      </c>
      <c r="B295" s="143" t="s">
        <v>2957</v>
      </c>
      <c r="C295" s="143"/>
      <c r="D295" s="143"/>
      <c r="E295" s="244"/>
      <c r="F295" s="259" t="s">
        <v>196</v>
      </c>
      <c r="G295" s="260" t="s">
        <v>196</v>
      </c>
      <c r="H295" s="259" t="s">
        <v>196</v>
      </c>
      <c r="I295" s="260" t="s">
        <v>196</v>
      </c>
      <c r="J295" s="259" t="s">
        <v>196</v>
      </c>
      <c r="K295" s="260" t="s">
        <v>196</v>
      </c>
      <c r="L295" s="259" t="s">
        <v>196</v>
      </c>
      <c r="M295" s="260" t="s">
        <v>196</v>
      </c>
      <c r="N295" s="257"/>
      <c r="O295" s="258"/>
      <c r="P295" s="257"/>
      <c r="Q295" s="258"/>
      <c r="R295" s="257"/>
      <c r="S295" s="258"/>
      <c r="T295" s="257"/>
      <c r="U295" s="258"/>
      <c r="V295" s="257"/>
      <c r="W295" s="258"/>
      <c r="X295" s="257"/>
      <c r="Y295" s="258"/>
      <c r="Z295" s="257"/>
      <c r="AA295" s="258"/>
      <c r="AB295" s="257"/>
      <c r="AC295" s="258"/>
      <c r="AD295" s="257"/>
      <c r="AE295" s="258"/>
      <c r="AF295" s="257"/>
      <c r="AG295" s="258"/>
      <c r="AH295" s="257"/>
      <c r="AI295" s="258"/>
      <c r="AJ295" s="257"/>
      <c r="AK295" s="258"/>
      <c r="AL295" s="257"/>
      <c r="AM295" s="258"/>
      <c r="AN295" s="257"/>
      <c r="AO295" s="258"/>
      <c r="AP295" s="257"/>
      <c r="AQ295" s="258"/>
      <c r="AR295" s="257"/>
      <c r="AS295" s="258"/>
      <c r="AT295" s="257"/>
      <c r="AU295" s="258"/>
      <c r="AV295" s="257"/>
      <c r="AW295" s="258"/>
      <c r="AX295" s="257"/>
      <c r="AY295" s="258"/>
      <c r="AZ295" s="257"/>
      <c r="BA295" s="258"/>
      <c r="BB295" s="257"/>
      <c r="BC295" s="258"/>
      <c r="BD295" s="257"/>
      <c r="BE295" s="258"/>
      <c r="BF295" s="257"/>
      <c r="BG295" s="258"/>
      <c r="BH295" s="257"/>
      <c r="BI295" s="258"/>
      <c r="BJ295" s="257"/>
      <c r="BK295" s="258"/>
      <c r="BL295" s="257"/>
      <c r="BM295" s="258"/>
      <c r="BN295" s="257"/>
      <c r="BO295" s="258"/>
      <c r="BP295" s="257"/>
      <c r="BQ295" s="258"/>
      <c r="BR295" s="257"/>
      <c r="BS295" s="258"/>
      <c r="BT295" s="257"/>
      <c r="BU295" s="258"/>
      <c r="BV295" s="257"/>
      <c r="BW295" s="258"/>
      <c r="BX295" s="257"/>
      <c r="BY295" s="258"/>
      <c r="BZ295" s="257"/>
      <c r="CA295" s="258"/>
      <c r="CB295" s="257"/>
      <c r="CC295" s="258"/>
      <c r="CD295" s="257"/>
      <c r="CE295" s="258"/>
      <c r="CF295" s="257"/>
      <c r="CG295" s="258"/>
      <c r="CH295" s="257"/>
      <c r="CI295" s="258"/>
      <c r="CJ295" s="257"/>
      <c r="CK295" s="258"/>
      <c r="CL295" s="257"/>
      <c r="CM295" s="258"/>
      <c r="CN295" s="257"/>
      <c r="CO295" s="258"/>
      <c r="CP295" s="257"/>
      <c r="CQ295" s="258"/>
      <c r="CR295" s="257"/>
      <c r="CS295" s="258"/>
      <c r="CT295" s="257"/>
      <c r="CU295" s="258"/>
      <c r="CV295" s="257"/>
      <c r="CW295" s="258"/>
      <c r="CX295" s="257"/>
      <c r="CY295" s="258"/>
      <c r="CZ295" s="257"/>
      <c r="DA295" s="258"/>
      <c r="DB295" s="257"/>
      <c r="DC295" s="258"/>
      <c r="DD295" s="257"/>
      <c r="DE295" s="258"/>
      <c r="DF295" s="257"/>
      <c r="DG295" s="258"/>
      <c r="DH295" s="257"/>
      <c r="DI295" s="258"/>
      <c r="DJ295" s="257"/>
      <c r="DK295" s="258"/>
      <c r="DL295" s="257"/>
      <c r="DM295" s="258"/>
      <c r="DN295" s="257"/>
      <c r="DO295" s="258"/>
      <c r="DP295" s="257"/>
      <c r="DQ295" s="258"/>
      <c r="DR295" s="257"/>
      <c r="DS295" s="258"/>
      <c r="DT295" s="257"/>
      <c r="DU295" s="258"/>
      <c r="DV295" s="257"/>
      <c r="DW295" s="258"/>
      <c r="DX295" s="257"/>
      <c r="DY295" s="258"/>
      <c r="DZ295" s="257"/>
      <c r="EA295" s="258"/>
      <c r="EB295" s="257"/>
      <c r="EC295" s="258"/>
      <c r="ED295" s="258" t="s">
        <v>196</v>
      </c>
      <c r="EE295" s="257"/>
      <c r="EF295" s="258"/>
      <c r="EG295" s="257"/>
      <c r="EH295" s="258"/>
      <c r="EI295" s="257"/>
      <c r="EJ295" s="258"/>
      <c r="EK295" s="257"/>
      <c r="EL295" s="258" t="s">
        <v>196</v>
      </c>
      <c r="EM295" s="257"/>
      <c r="EN295" s="258"/>
      <c r="EO295" s="257" t="s">
        <v>196</v>
      </c>
      <c r="EP295" s="257" t="s">
        <v>196</v>
      </c>
      <c r="EQ295" s="257" t="s">
        <v>196</v>
      </c>
      <c r="ER295" s="257" t="s">
        <v>196</v>
      </c>
      <c r="ES295" s="257"/>
      <c r="ET295" s="258" t="s">
        <v>196</v>
      </c>
      <c r="EU295" s="257"/>
      <c r="EV295" s="258"/>
      <c r="EW295" s="257"/>
      <c r="EX295" s="258"/>
      <c r="EY295" s="257"/>
      <c r="EZ295" s="258"/>
      <c r="FA295" s="257"/>
      <c r="FB295" s="258"/>
      <c r="FC295" s="257"/>
      <c r="FD295" s="258"/>
      <c r="FE295" s="257"/>
      <c r="FF295" s="258"/>
      <c r="FG295" s="257"/>
      <c r="FH295" s="258"/>
      <c r="FI295" s="257"/>
      <c r="FJ295" s="258"/>
      <c r="FK295" s="257"/>
      <c r="FL295" s="258"/>
      <c r="FM295" s="257"/>
      <c r="FN295" s="258"/>
      <c r="FO295" s="257"/>
      <c r="FP295" s="258"/>
      <c r="FQ295" s="257"/>
      <c r="FR295" s="258"/>
      <c r="FS295" s="257"/>
      <c r="FT295" s="258"/>
      <c r="FU295" s="257"/>
      <c r="FV295" s="258"/>
      <c r="FW295" s="257"/>
      <c r="FX295" s="258"/>
      <c r="FY295" s="257"/>
      <c r="FZ295" s="258"/>
      <c r="GA295" s="257"/>
      <c r="GB295" s="258"/>
      <c r="GC295" s="257"/>
      <c r="GD295" s="258"/>
      <c r="GE295" s="257"/>
      <c r="GF295" s="258"/>
      <c r="GG295" s="257"/>
      <c r="GH295" s="258"/>
      <c r="GI295" s="257"/>
      <c r="GJ295" s="258"/>
      <c r="GK295" s="257"/>
      <c r="GL295" s="258"/>
      <c r="GM295" s="257"/>
      <c r="GN295" s="257"/>
      <c r="GO295" s="257"/>
      <c r="GP295" s="258"/>
      <c r="GQ295" s="257"/>
      <c r="GR295" s="258"/>
      <c r="GS295" s="257"/>
      <c r="GT295" s="258"/>
      <c r="GU295" s="257"/>
      <c r="GV295" s="258"/>
      <c r="GW295" s="257"/>
      <c r="GX295" s="258"/>
      <c r="GY295" s="257"/>
      <c r="GZ295" s="258"/>
      <c r="HA295" s="257"/>
      <c r="HB295" s="258"/>
      <c r="HC295" s="257"/>
      <c r="HD295" s="258"/>
      <c r="HE295" s="257"/>
      <c r="HF295" s="258"/>
      <c r="HG295" s="257"/>
      <c r="HH295" s="258"/>
      <c r="HI295" s="257"/>
      <c r="HJ295" s="258"/>
      <c r="HK295" s="257"/>
      <c r="HL295" s="258"/>
      <c r="HM295" s="257"/>
      <c r="HN295" s="258"/>
      <c r="HO295" s="257"/>
      <c r="HP295" s="258"/>
      <c r="HQ295" s="257"/>
      <c r="HR295" s="258"/>
      <c r="HS295" s="257"/>
      <c r="HT295" s="258"/>
      <c r="HU295" s="257"/>
      <c r="HV295" s="258"/>
      <c r="HW295" s="257"/>
      <c r="HX295" s="258"/>
      <c r="HY295" s="257"/>
      <c r="HZ295" s="258" t="s">
        <v>195</v>
      </c>
      <c r="IA295" s="257"/>
      <c r="IB295" s="258"/>
      <c r="IE295" s="303">
        <f t="shared" si="16"/>
        <v>16</v>
      </c>
      <c r="IF295" s="303">
        <f t="shared" si="17"/>
        <v>15</v>
      </c>
      <c r="IG295" s="303">
        <f t="shared" si="18"/>
        <v>1</v>
      </c>
      <c r="IH295" s="303">
        <f t="shared" si="19"/>
        <v>0</v>
      </c>
    </row>
    <row r="296" spans="1:242" x14ac:dyDescent="0.2">
      <c r="A296" s="143">
        <v>951</v>
      </c>
      <c r="B296" s="143" t="s">
        <v>2958</v>
      </c>
      <c r="C296" s="143"/>
      <c r="D296" s="143"/>
      <c r="E296" s="244"/>
      <c r="F296" s="259" t="s">
        <v>196</v>
      </c>
      <c r="G296" s="260" t="s">
        <v>196</v>
      </c>
      <c r="H296" s="259" t="s">
        <v>196</v>
      </c>
      <c r="I296" s="260" t="s">
        <v>196</v>
      </c>
      <c r="J296" s="259" t="s">
        <v>196</v>
      </c>
      <c r="K296" s="260" t="s">
        <v>196</v>
      </c>
      <c r="L296" s="259" t="s">
        <v>196</v>
      </c>
      <c r="M296" s="260" t="s">
        <v>196</v>
      </c>
      <c r="N296" s="257"/>
      <c r="O296" s="258"/>
      <c r="P296" s="257"/>
      <c r="Q296" s="258"/>
      <c r="R296" s="257"/>
      <c r="S296" s="258"/>
      <c r="T296" s="257"/>
      <c r="U296" s="258"/>
      <c r="V296" s="257"/>
      <c r="W296" s="258"/>
      <c r="X296" s="257"/>
      <c r="Y296" s="258"/>
      <c r="Z296" s="257"/>
      <c r="AA296" s="258"/>
      <c r="AB296" s="257"/>
      <c r="AC296" s="258"/>
      <c r="AD296" s="257"/>
      <c r="AE296" s="258"/>
      <c r="AF296" s="257"/>
      <c r="AG296" s="258"/>
      <c r="AH296" s="257"/>
      <c r="AI296" s="258"/>
      <c r="AJ296" s="257"/>
      <c r="AK296" s="258"/>
      <c r="AL296" s="257"/>
      <c r="AM296" s="258"/>
      <c r="AN296" s="257"/>
      <c r="AO296" s="258"/>
      <c r="AP296" s="257"/>
      <c r="AQ296" s="258"/>
      <c r="AR296" s="257"/>
      <c r="AS296" s="258"/>
      <c r="AT296" s="257"/>
      <c r="AU296" s="258"/>
      <c r="AV296" s="257"/>
      <c r="AW296" s="258"/>
      <c r="AX296" s="257"/>
      <c r="AY296" s="258"/>
      <c r="AZ296" s="257"/>
      <c r="BA296" s="258"/>
      <c r="BB296" s="257"/>
      <c r="BC296" s="258"/>
      <c r="BD296" s="257"/>
      <c r="BE296" s="258"/>
      <c r="BF296" s="257"/>
      <c r="BG296" s="258"/>
      <c r="BH296" s="257"/>
      <c r="BI296" s="258"/>
      <c r="BJ296" s="257"/>
      <c r="BK296" s="258"/>
      <c r="BL296" s="257"/>
      <c r="BM296" s="258"/>
      <c r="BN296" s="257"/>
      <c r="BO296" s="258"/>
      <c r="BP296" s="257"/>
      <c r="BQ296" s="258"/>
      <c r="BR296" s="257"/>
      <c r="BS296" s="258"/>
      <c r="BT296" s="257"/>
      <c r="BU296" s="258"/>
      <c r="BV296" s="257"/>
      <c r="BW296" s="258"/>
      <c r="BX296" s="257"/>
      <c r="BY296" s="258"/>
      <c r="BZ296" s="257"/>
      <c r="CA296" s="258"/>
      <c r="CB296" s="257"/>
      <c r="CC296" s="258"/>
      <c r="CD296" s="257"/>
      <c r="CE296" s="258"/>
      <c r="CF296" s="257"/>
      <c r="CG296" s="258"/>
      <c r="CH296" s="257"/>
      <c r="CI296" s="258"/>
      <c r="CJ296" s="257"/>
      <c r="CK296" s="258"/>
      <c r="CL296" s="257"/>
      <c r="CM296" s="258"/>
      <c r="CN296" s="257"/>
      <c r="CO296" s="258"/>
      <c r="CP296" s="257"/>
      <c r="CQ296" s="258"/>
      <c r="CR296" s="257"/>
      <c r="CS296" s="258"/>
      <c r="CT296" s="257"/>
      <c r="CU296" s="258"/>
      <c r="CV296" s="257"/>
      <c r="CW296" s="258"/>
      <c r="CX296" s="257"/>
      <c r="CY296" s="258"/>
      <c r="CZ296" s="257"/>
      <c r="DA296" s="258"/>
      <c r="DB296" s="257"/>
      <c r="DC296" s="258"/>
      <c r="DD296" s="257"/>
      <c r="DE296" s="258"/>
      <c r="DF296" s="257"/>
      <c r="DG296" s="258"/>
      <c r="DH296" s="257"/>
      <c r="DI296" s="258"/>
      <c r="DJ296" s="257"/>
      <c r="DK296" s="258"/>
      <c r="DL296" s="257"/>
      <c r="DM296" s="258"/>
      <c r="DN296" s="257"/>
      <c r="DO296" s="258"/>
      <c r="DP296" s="257"/>
      <c r="DQ296" s="258"/>
      <c r="DR296" s="257"/>
      <c r="DS296" s="258"/>
      <c r="DT296" s="257"/>
      <c r="DU296" s="258"/>
      <c r="DV296" s="257"/>
      <c r="DW296" s="258"/>
      <c r="DX296" s="257"/>
      <c r="DY296" s="258"/>
      <c r="DZ296" s="257"/>
      <c r="EA296" s="258"/>
      <c r="EB296" s="257"/>
      <c r="EC296" s="258"/>
      <c r="ED296" s="258" t="s">
        <v>196</v>
      </c>
      <c r="EE296" s="257"/>
      <c r="EF296" s="258"/>
      <c r="EG296" s="257"/>
      <c r="EH296" s="258"/>
      <c r="EI296" s="257"/>
      <c r="EJ296" s="258"/>
      <c r="EK296" s="257"/>
      <c r="EL296" s="258" t="s">
        <v>196</v>
      </c>
      <c r="EM296" s="257"/>
      <c r="EN296" s="258"/>
      <c r="EO296" s="257" t="s">
        <v>196</v>
      </c>
      <c r="EP296" s="257" t="s">
        <v>196</v>
      </c>
      <c r="EQ296" s="257" t="s">
        <v>196</v>
      </c>
      <c r="ER296" s="257" t="s">
        <v>196</v>
      </c>
      <c r="ES296" s="257"/>
      <c r="ET296" s="258" t="s">
        <v>196</v>
      </c>
      <c r="EU296" s="257"/>
      <c r="EV296" s="258"/>
      <c r="EW296" s="257"/>
      <c r="EX296" s="258"/>
      <c r="EY296" s="257"/>
      <c r="EZ296" s="258"/>
      <c r="FA296" s="257"/>
      <c r="FB296" s="258"/>
      <c r="FC296" s="257"/>
      <c r="FD296" s="258"/>
      <c r="FE296" s="257"/>
      <c r="FF296" s="258"/>
      <c r="FG296" s="257"/>
      <c r="FH296" s="258"/>
      <c r="FI296" s="257"/>
      <c r="FJ296" s="258"/>
      <c r="FK296" s="257"/>
      <c r="FL296" s="258"/>
      <c r="FM296" s="257"/>
      <c r="FN296" s="258"/>
      <c r="FO296" s="257"/>
      <c r="FP296" s="258"/>
      <c r="FQ296" s="257"/>
      <c r="FR296" s="258"/>
      <c r="FS296" s="257"/>
      <c r="FT296" s="258"/>
      <c r="FU296" s="257"/>
      <c r="FV296" s="258"/>
      <c r="FW296" s="257"/>
      <c r="FX296" s="258"/>
      <c r="FY296" s="257"/>
      <c r="FZ296" s="258"/>
      <c r="GA296" s="257"/>
      <c r="GB296" s="258"/>
      <c r="GC296" s="257"/>
      <c r="GD296" s="258"/>
      <c r="GE296" s="257"/>
      <c r="GF296" s="258"/>
      <c r="GG296" s="257"/>
      <c r="GH296" s="258"/>
      <c r="GI296" s="257"/>
      <c r="GJ296" s="258"/>
      <c r="GK296" s="257"/>
      <c r="GL296" s="258"/>
      <c r="GM296" s="257"/>
      <c r="GN296" s="257"/>
      <c r="GO296" s="257"/>
      <c r="GP296" s="258"/>
      <c r="GQ296" s="257"/>
      <c r="GR296" s="258"/>
      <c r="GS296" s="257"/>
      <c r="GT296" s="258"/>
      <c r="GU296" s="257"/>
      <c r="GV296" s="258"/>
      <c r="GW296" s="257"/>
      <c r="GX296" s="258"/>
      <c r="GY296" s="257"/>
      <c r="GZ296" s="258"/>
      <c r="HA296" s="257"/>
      <c r="HB296" s="258"/>
      <c r="HC296" s="257"/>
      <c r="HD296" s="258"/>
      <c r="HE296" s="257"/>
      <c r="HF296" s="258"/>
      <c r="HG296" s="257"/>
      <c r="HH296" s="258"/>
      <c r="HI296" s="257"/>
      <c r="HJ296" s="258"/>
      <c r="HK296" s="257"/>
      <c r="HL296" s="258"/>
      <c r="HM296" s="257"/>
      <c r="HN296" s="258"/>
      <c r="HO296" s="257"/>
      <c r="HP296" s="258"/>
      <c r="HQ296" s="257"/>
      <c r="HR296" s="258"/>
      <c r="HS296" s="257"/>
      <c r="HT296" s="258"/>
      <c r="HU296" s="257"/>
      <c r="HV296" s="258"/>
      <c r="HW296" s="257"/>
      <c r="HX296" s="258"/>
      <c r="HY296" s="257"/>
      <c r="HZ296" s="258" t="s">
        <v>195</v>
      </c>
      <c r="IA296" s="257"/>
      <c r="IB296" s="258"/>
      <c r="IE296" s="303">
        <f t="shared" si="16"/>
        <v>16</v>
      </c>
      <c r="IF296" s="303">
        <f t="shared" si="17"/>
        <v>15</v>
      </c>
      <c r="IG296" s="303">
        <f t="shared" si="18"/>
        <v>1</v>
      </c>
      <c r="IH296" s="303">
        <f t="shared" si="19"/>
        <v>0</v>
      </c>
    </row>
    <row r="297" spans="1:242" x14ac:dyDescent="0.2">
      <c r="A297" s="143">
        <v>952</v>
      </c>
      <c r="B297" s="143" t="s">
        <v>2959</v>
      </c>
      <c r="C297" s="143"/>
      <c r="D297" s="143"/>
      <c r="E297" s="244"/>
      <c r="F297" s="259" t="s">
        <v>196</v>
      </c>
      <c r="G297" s="260" t="s">
        <v>196</v>
      </c>
      <c r="H297" s="259" t="s">
        <v>196</v>
      </c>
      <c r="I297" s="260" t="s">
        <v>196</v>
      </c>
      <c r="J297" s="259" t="s">
        <v>196</v>
      </c>
      <c r="K297" s="260" t="s">
        <v>196</v>
      </c>
      <c r="L297" s="259" t="s">
        <v>196</v>
      </c>
      <c r="M297" s="260" t="s">
        <v>196</v>
      </c>
      <c r="N297" s="257"/>
      <c r="O297" s="258"/>
      <c r="P297" s="257"/>
      <c r="Q297" s="258"/>
      <c r="R297" s="257"/>
      <c r="S297" s="258"/>
      <c r="T297" s="257"/>
      <c r="U297" s="258"/>
      <c r="V297" s="257"/>
      <c r="W297" s="258"/>
      <c r="X297" s="257"/>
      <c r="Y297" s="258"/>
      <c r="Z297" s="257"/>
      <c r="AA297" s="258"/>
      <c r="AB297" s="257"/>
      <c r="AC297" s="258"/>
      <c r="AD297" s="257"/>
      <c r="AE297" s="258"/>
      <c r="AF297" s="257"/>
      <c r="AG297" s="258"/>
      <c r="AH297" s="257"/>
      <c r="AI297" s="258"/>
      <c r="AJ297" s="257"/>
      <c r="AK297" s="258"/>
      <c r="AL297" s="257"/>
      <c r="AM297" s="258"/>
      <c r="AN297" s="257"/>
      <c r="AO297" s="258"/>
      <c r="AP297" s="257"/>
      <c r="AQ297" s="258"/>
      <c r="AR297" s="257"/>
      <c r="AS297" s="258"/>
      <c r="AT297" s="257"/>
      <c r="AU297" s="258"/>
      <c r="AV297" s="257"/>
      <c r="AW297" s="258"/>
      <c r="AX297" s="257"/>
      <c r="AY297" s="258"/>
      <c r="AZ297" s="257"/>
      <c r="BA297" s="258"/>
      <c r="BB297" s="257"/>
      <c r="BC297" s="258"/>
      <c r="BD297" s="257"/>
      <c r="BE297" s="258"/>
      <c r="BF297" s="257"/>
      <c r="BG297" s="258"/>
      <c r="BH297" s="257"/>
      <c r="BI297" s="258"/>
      <c r="BJ297" s="257"/>
      <c r="BK297" s="258"/>
      <c r="BL297" s="257"/>
      <c r="BM297" s="258"/>
      <c r="BN297" s="257"/>
      <c r="BO297" s="258"/>
      <c r="BP297" s="257"/>
      <c r="BQ297" s="258"/>
      <c r="BR297" s="257"/>
      <c r="BS297" s="258"/>
      <c r="BT297" s="257"/>
      <c r="BU297" s="258"/>
      <c r="BV297" s="257"/>
      <c r="BW297" s="258"/>
      <c r="BX297" s="257"/>
      <c r="BY297" s="258"/>
      <c r="BZ297" s="257"/>
      <c r="CA297" s="258"/>
      <c r="CB297" s="257"/>
      <c r="CC297" s="258"/>
      <c r="CD297" s="257"/>
      <c r="CE297" s="258"/>
      <c r="CF297" s="257"/>
      <c r="CG297" s="258"/>
      <c r="CH297" s="257"/>
      <c r="CI297" s="258"/>
      <c r="CJ297" s="257"/>
      <c r="CK297" s="258"/>
      <c r="CL297" s="257"/>
      <c r="CM297" s="258"/>
      <c r="CN297" s="257"/>
      <c r="CO297" s="258"/>
      <c r="CP297" s="257"/>
      <c r="CQ297" s="258"/>
      <c r="CR297" s="257"/>
      <c r="CS297" s="258"/>
      <c r="CT297" s="257"/>
      <c r="CU297" s="258"/>
      <c r="CV297" s="257"/>
      <c r="CW297" s="258"/>
      <c r="CX297" s="257"/>
      <c r="CY297" s="258"/>
      <c r="CZ297" s="257"/>
      <c r="DA297" s="258"/>
      <c r="DB297" s="257"/>
      <c r="DC297" s="258"/>
      <c r="DD297" s="257"/>
      <c r="DE297" s="258"/>
      <c r="DF297" s="257"/>
      <c r="DG297" s="258"/>
      <c r="DH297" s="257"/>
      <c r="DI297" s="258"/>
      <c r="DJ297" s="257"/>
      <c r="DK297" s="258"/>
      <c r="DL297" s="257"/>
      <c r="DM297" s="258"/>
      <c r="DN297" s="257"/>
      <c r="DO297" s="258"/>
      <c r="DP297" s="257"/>
      <c r="DQ297" s="258"/>
      <c r="DR297" s="257"/>
      <c r="DS297" s="258"/>
      <c r="DT297" s="257"/>
      <c r="DU297" s="258"/>
      <c r="DV297" s="257"/>
      <c r="DW297" s="258"/>
      <c r="DX297" s="257"/>
      <c r="DY297" s="258"/>
      <c r="DZ297" s="257"/>
      <c r="EA297" s="258"/>
      <c r="EB297" s="257"/>
      <c r="EC297" s="258"/>
      <c r="ED297" s="258" t="s">
        <v>195</v>
      </c>
      <c r="EE297" s="257"/>
      <c r="EF297" s="258"/>
      <c r="EG297" s="257"/>
      <c r="EH297" s="258"/>
      <c r="EI297" s="257"/>
      <c r="EJ297" s="258"/>
      <c r="EK297" s="257"/>
      <c r="EL297" s="258" t="s">
        <v>196</v>
      </c>
      <c r="EM297" s="257"/>
      <c r="EN297" s="258"/>
      <c r="EO297" s="257" t="s">
        <v>196</v>
      </c>
      <c r="EP297" s="257" t="s">
        <v>196</v>
      </c>
      <c r="EQ297" s="257" t="s">
        <v>196</v>
      </c>
      <c r="ER297" s="257" t="s">
        <v>196</v>
      </c>
      <c r="ES297" s="257"/>
      <c r="ET297" s="258" t="s">
        <v>196</v>
      </c>
      <c r="EU297" s="257"/>
      <c r="EV297" s="258"/>
      <c r="EW297" s="257"/>
      <c r="EX297" s="258"/>
      <c r="EY297" s="257"/>
      <c r="EZ297" s="258"/>
      <c r="FA297" s="257"/>
      <c r="FB297" s="258"/>
      <c r="FC297" s="257"/>
      <c r="FD297" s="258"/>
      <c r="FE297" s="257"/>
      <c r="FF297" s="258"/>
      <c r="FG297" s="257"/>
      <c r="FH297" s="258"/>
      <c r="FI297" s="257"/>
      <c r="FJ297" s="258"/>
      <c r="FK297" s="257"/>
      <c r="FL297" s="258"/>
      <c r="FM297" s="257"/>
      <c r="FN297" s="258"/>
      <c r="FO297" s="257"/>
      <c r="FP297" s="258"/>
      <c r="FQ297" s="257"/>
      <c r="FR297" s="258"/>
      <c r="FS297" s="257"/>
      <c r="FT297" s="258"/>
      <c r="FU297" s="257"/>
      <c r="FV297" s="258"/>
      <c r="FW297" s="257"/>
      <c r="FX297" s="258"/>
      <c r="FY297" s="257"/>
      <c r="FZ297" s="258"/>
      <c r="GA297" s="257"/>
      <c r="GB297" s="258"/>
      <c r="GC297" s="257"/>
      <c r="GD297" s="258"/>
      <c r="GE297" s="257"/>
      <c r="GF297" s="258"/>
      <c r="GG297" s="257"/>
      <c r="GH297" s="258"/>
      <c r="GI297" s="257"/>
      <c r="GJ297" s="258"/>
      <c r="GK297" s="257"/>
      <c r="GL297" s="258"/>
      <c r="GM297" s="257"/>
      <c r="GN297" s="257"/>
      <c r="GO297" s="257"/>
      <c r="GP297" s="258"/>
      <c r="GQ297" s="257"/>
      <c r="GR297" s="258"/>
      <c r="GS297" s="257"/>
      <c r="GT297" s="258"/>
      <c r="GU297" s="257"/>
      <c r="GV297" s="258"/>
      <c r="GW297" s="257"/>
      <c r="GX297" s="258"/>
      <c r="GY297" s="257"/>
      <c r="GZ297" s="258"/>
      <c r="HA297" s="257"/>
      <c r="HB297" s="258"/>
      <c r="HC297" s="257"/>
      <c r="HD297" s="258"/>
      <c r="HE297" s="257"/>
      <c r="HF297" s="258"/>
      <c r="HG297" s="257"/>
      <c r="HH297" s="258"/>
      <c r="HI297" s="257"/>
      <c r="HJ297" s="258"/>
      <c r="HK297" s="257"/>
      <c r="HL297" s="258"/>
      <c r="HM297" s="257"/>
      <c r="HN297" s="258"/>
      <c r="HO297" s="257"/>
      <c r="HP297" s="258"/>
      <c r="HQ297" s="257"/>
      <c r="HR297" s="258"/>
      <c r="HS297" s="257"/>
      <c r="HT297" s="258"/>
      <c r="HU297" s="257"/>
      <c r="HV297" s="258"/>
      <c r="HW297" s="257"/>
      <c r="HX297" s="258"/>
      <c r="HY297" s="257"/>
      <c r="HZ297" s="258" t="s">
        <v>195</v>
      </c>
      <c r="IA297" s="257"/>
      <c r="IB297" s="258"/>
      <c r="IE297" s="303">
        <f t="shared" si="16"/>
        <v>16</v>
      </c>
      <c r="IF297" s="303">
        <f t="shared" si="17"/>
        <v>14</v>
      </c>
      <c r="IG297" s="303">
        <f t="shared" si="18"/>
        <v>2</v>
      </c>
      <c r="IH297" s="303">
        <f t="shared" si="19"/>
        <v>0</v>
      </c>
    </row>
    <row r="298" spans="1:242" x14ac:dyDescent="0.2">
      <c r="A298" s="143">
        <v>953</v>
      </c>
      <c r="B298" s="143" t="s">
        <v>2960</v>
      </c>
      <c r="C298" s="143"/>
      <c r="D298" s="143"/>
      <c r="E298" s="244"/>
      <c r="F298" s="259" t="s">
        <v>196</v>
      </c>
      <c r="G298" s="260" t="s">
        <v>196</v>
      </c>
      <c r="H298" s="259" t="s">
        <v>196</v>
      </c>
      <c r="I298" s="260" t="s">
        <v>196</v>
      </c>
      <c r="J298" s="259" t="s">
        <v>196</v>
      </c>
      <c r="K298" s="260" t="s">
        <v>196</v>
      </c>
      <c r="L298" s="259" t="s">
        <v>196</v>
      </c>
      <c r="M298" s="260" t="s">
        <v>196</v>
      </c>
      <c r="N298" s="257"/>
      <c r="O298" s="258"/>
      <c r="P298" s="257"/>
      <c r="Q298" s="258"/>
      <c r="R298" s="257"/>
      <c r="S298" s="258"/>
      <c r="T298" s="257"/>
      <c r="U298" s="258"/>
      <c r="V298" s="257"/>
      <c r="W298" s="258"/>
      <c r="X298" s="257"/>
      <c r="Y298" s="258"/>
      <c r="Z298" s="257"/>
      <c r="AA298" s="258"/>
      <c r="AB298" s="257"/>
      <c r="AC298" s="258"/>
      <c r="AD298" s="257"/>
      <c r="AE298" s="258"/>
      <c r="AF298" s="257"/>
      <c r="AG298" s="258"/>
      <c r="AH298" s="257"/>
      <c r="AI298" s="258"/>
      <c r="AJ298" s="257"/>
      <c r="AK298" s="258"/>
      <c r="AL298" s="257"/>
      <c r="AM298" s="258"/>
      <c r="AN298" s="257"/>
      <c r="AO298" s="258"/>
      <c r="AP298" s="257"/>
      <c r="AQ298" s="258"/>
      <c r="AR298" s="257"/>
      <c r="AS298" s="258"/>
      <c r="AT298" s="257"/>
      <c r="AU298" s="258"/>
      <c r="AV298" s="257"/>
      <c r="AW298" s="258"/>
      <c r="AX298" s="257"/>
      <c r="AY298" s="258"/>
      <c r="AZ298" s="257"/>
      <c r="BA298" s="258"/>
      <c r="BB298" s="257"/>
      <c r="BC298" s="258"/>
      <c r="BD298" s="257"/>
      <c r="BE298" s="258"/>
      <c r="BF298" s="257"/>
      <c r="BG298" s="258"/>
      <c r="BH298" s="257"/>
      <c r="BI298" s="258"/>
      <c r="BJ298" s="257"/>
      <c r="BK298" s="258"/>
      <c r="BL298" s="257"/>
      <c r="BM298" s="258"/>
      <c r="BN298" s="257"/>
      <c r="BO298" s="258"/>
      <c r="BP298" s="257"/>
      <c r="BQ298" s="258"/>
      <c r="BR298" s="257"/>
      <c r="BS298" s="258"/>
      <c r="BT298" s="257"/>
      <c r="BU298" s="258"/>
      <c r="BV298" s="257"/>
      <c r="BW298" s="258"/>
      <c r="BX298" s="257"/>
      <c r="BY298" s="258"/>
      <c r="BZ298" s="257"/>
      <c r="CA298" s="258"/>
      <c r="CB298" s="257"/>
      <c r="CC298" s="258"/>
      <c r="CD298" s="257"/>
      <c r="CE298" s="258"/>
      <c r="CF298" s="257"/>
      <c r="CG298" s="258"/>
      <c r="CH298" s="257"/>
      <c r="CI298" s="258"/>
      <c r="CJ298" s="257"/>
      <c r="CK298" s="258"/>
      <c r="CL298" s="257"/>
      <c r="CM298" s="258"/>
      <c r="CN298" s="257"/>
      <c r="CO298" s="258"/>
      <c r="CP298" s="257"/>
      <c r="CQ298" s="258"/>
      <c r="CR298" s="257"/>
      <c r="CS298" s="258"/>
      <c r="CT298" s="257"/>
      <c r="CU298" s="258"/>
      <c r="CV298" s="257"/>
      <c r="CW298" s="258"/>
      <c r="CX298" s="257"/>
      <c r="CY298" s="258"/>
      <c r="CZ298" s="257"/>
      <c r="DA298" s="258"/>
      <c r="DB298" s="257"/>
      <c r="DC298" s="258"/>
      <c r="DD298" s="257"/>
      <c r="DE298" s="258"/>
      <c r="DF298" s="257"/>
      <c r="DG298" s="258"/>
      <c r="DH298" s="257"/>
      <c r="DI298" s="258"/>
      <c r="DJ298" s="257"/>
      <c r="DK298" s="258"/>
      <c r="DL298" s="257"/>
      <c r="DM298" s="258"/>
      <c r="DN298" s="257"/>
      <c r="DO298" s="258"/>
      <c r="DP298" s="257"/>
      <c r="DQ298" s="258"/>
      <c r="DR298" s="257"/>
      <c r="DS298" s="258"/>
      <c r="DT298" s="257"/>
      <c r="DU298" s="258"/>
      <c r="DV298" s="257"/>
      <c r="DW298" s="258"/>
      <c r="DX298" s="257"/>
      <c r="DY298" s="258"/>
      <c r="DZ298" s="257"/>
      <c r="EA298" s="258"/>
      <c r="EB298" s="257"/>
      <c r="EC298" s="258"/>
      <c r="ED298" s="258" t="s">
        <v>196</v>
      </c>
      <c r="EE298" s="257"/>
      <c r="EF298" s="258"/>
      <c r="EG298" s="257"/>
      <c r="EH298" s="258"/>
      <c r="EI298" s="257"/>
      <c r="EJ298" s="258"/>
      <c r="EK298" s="257"/>
      <c r="EL298" s="258" t="s">
        <v>196</v>
      </c>
      <c r="EM298" s="257"/>
      <c r="EN298" s="258"/>
      <c r="EO298" s="257" t="s">
        <v>196</v>
      </c>
      <c r="EP298" s="257" t="s">
        <v>196</v>
      </c>
      <c r="EQ298" s="257" t="s">
        <v>196</v>
      </c>
      <c r="ER298" s="257" t="s">
        <v>196</v>
      </c>
      <c r="ES298" s="257"/>
      <c r="ET298" s="258" t="s">
        <v>196</v>
      </c>
      <c r="EU298" s="257"/>
      <c r="EV298" s="258"/>
      <c r="EW298" s="257"/>
      <c r="EX298" s="258"/>
      <c r="EY298" s="257"/>
      <c r="EZ298" s="258"/>
      <c r="FA298" s="257"/>
      <c r="FB298" s="258"/>
      <c r="FC298" s="257"/>
      <c r="FD298" s="258"/>
      <c r="FE298" s="257"/>
      <c r="FF298" s="258"/>
      <c r="FG298" s="257"/>
      <c r="FH298" s="258"/>
      <c r="FI298" s="257"/>
      <c r="FJ298" s="258"/>
      <c r="FK298" s="257"/>
      <c r="FL298" s="258"/>
      <c r="FM298" s="257"/>
      <c r="FN298" s="258"/>
      <c r="FO298" s="257"/>
      <c r="FP298" s="258"/>
      <c r="FQ298" s="257"/>
      <c r="FR298" s="258"/>
      <c r="FS298" s="257"/>
      <c r="FT298" s="258"/>
      <c r="FU298" s="257"/>
      <c r="FV298" s="258"/>
      <c r="FW298" s="257"/>
      <c r="FX298" s="258"/>
      <c r="FY298" s="257"/>
      <c r="FZ298" s="258"/>
      <c r="GA298" s="257"/>
      <c r="GB298" s="258"/>
      <c r="GC298" s="257"/>
      <c r="GD298" s="258"/>
      <c r="GE298" s="257"/>
      <c r="GF298" s="258"/>
      <c r="GG298" s="257"/>
      <c r="GH298" s="258"/>
      <c r="GI298" s="257"/>
      <c r="GJ298" s="258"/>
      <c r="GK298" s="257"/>
      <c r="GL298" s="258"/>
      <c r="GM298" s="257"/>
      <c r="GN298" s="257"/>
      <c r="GO298" s="257"/>
      <c r="GP298" s="258"/>
      <c r="GQ298" s="257"/>
      <c r="GR298" s="258"/>
      <c r="GS298" s="257"/>
      <c r="GT298" s="258"/>
      <c r="GU298" s="257"/>
      <c r="GV298" s="258"/>
      <c r="GW298" s="257"/>
      <c r="GX298" s="258"/>
      <c r="GY298" s="257"/>
      <c r="GZ298" s="258"/>
      <c r="HA298" s="257"/>
      <c r="HB298" s="258"/>
      <c r="HC298" s="257"/>
      <c r="HD298" s="258"/>
      <c r="HE298" s="257"/>
      <c r="HF298" s="258"/>
      <c r="HG298" s="257"/>
      <c r="HH298" s="258"/>
      <c r="HI298" s="257"/>
      <c r="HJ298" s="258"/>
      <c r="HK298" s="257"/>
      <c r="HL298" s="258"/>
      <c r="HM298" s="257"/>
      <c r="HN298" s="258"/>
      <c r="HO298" s="257"/>
      <c r="HP298" s="258"/>
      <c r="HQ298" s="257"/>
      <c r="HR298" s="258"/>
      <c r="HS298" s="257"/>
      <c r="HT298" s="258"/>
      <c r="HU298" s="257"/>
      <c r="HV298" s="258"/>
      <c r="HW298" s="257"/>
      <c r="HX298" s="258"/>
      <c r="HY298" s="257"/>
      <c r="HZ298" s="258" t="s">
        <v>195</v>
      </c>
      <c r="IA298" s="257"/>
      <c r="IB298" s="258"/>
      <c r="IE298" s="303">
        <f t="shared" si="16"/>
        <v>16</v>
      </c>
      <c r="IF298" s="303">
        <f t="shared" si="17"/>
        <v>15</v>
      </c>
      <c r="IG298" s="303">
        <f t="shared" si="18"/>
        <v>1</v>
      </c>
      <c r="IH298" s="303">
        <f t="shared" si="19"/>
        <v>0</v>
      </c>
    </row>
    <row r="299" spans="1:242" x14ac:dyDescent="0.2">
      <c r="A299" s="143">
        <v>954</v>
      </c>
      <c r="B299" s="143" t="s">
        <v>2961</v>
      </c>
      <c r="C299" s="143"/>
      <c r="D299" s="143"/>
      <c r="E299" s="244"/>
      <c r="F299" s="259" t="s">
        <v>196</v>
      </c>
      <c r="G299" s="260" t="s">
        <v>196</v>
      </c>
      <c r="H299" s="259" t="s">
        <v>196</v>
      </c>
      <c r="I299" s="260" t="s">
        <v>196</v>
      </c>
      <c r="J299" s="259" t="s">
        <v>196</v>
      </c>
      <c r="K299" s="260" t="s">
        <v>196</v>
      </c>
      <c r="L299" s="259" t="s">
        <v>196</v>
      </c>
      <c r="M299" s="260" t="s">
        <v>196</v>
      </c>
      <c r="N299" s="257"/>
      <c r="O299" s="258"/>
      <c r="P299" s="257"/>
      <c r="Q299" s="258"/>
      <c r="R299" s="257"/>
      <c r="S299" s="258"/>
      <c r="T299" s="257"/>
      <c r="U299" s="258"/>
      <c r="V299" s="257"/>
      <c r="W299" s="258"/>
      <c r="X299" s="257"/>
      <c r="Y299" s="258"/>
      <c r="Z299" s="257"/>
      <c r="AA299" s="258"/>
      <c r="AB299" s="257"/>
      <c r="AC299" s="258"/>
      <c r="AD299" s="257"/>
      <c r="AE299" s="258"/>
      <c r="AF299" s="257"/>
      <c r="AG299" s="258"/>
      <c r="AH299" s="257"/>
      <c r="AI299" s="258"/>
      <c r="AJ299" s="257"/>
      <c r="AK299" s="258"/>
      <c r="AL299" s="257"/>
      <c r="AM299" s="258"/>
      <c r="AN299" s="257"/>
      <c r="AO299" s="258"/>
      <c r="AP299" s="257"/>
      <c r="AQ299" s="258"/>
      <c r="AR299" s="257"/>
      <c r="AS299" s="258"/>
      <c r="AT299" s="257"/>
      <c r="AU299" s="258"/>
      <c r="AV299" s="257"/>
      <c r="AW299" s="258"/>
      <c r="AX299" s="257"/>
      <c r="AY299" s="258"/>
      <c r="AZ299" s="257"/>
      <c r="BA299" s="258"/>
      <c r="BB299" s="257"/>
      <c r="BC299" s="258"/>
      <c r="BD299" s="257"/>
      <c r="BE299" s="258"/>
      <c r="BF299" s="257"/>
      <c r="BG299" s="258"/>
      <c r="BH299" s="257"/>
      <c r="BI299" s="258"/>
      <c r="BJ299" s="257"/>
      <c r="BK299" s="258"/>
      <c r="BL299" s="257"/>
      <c r="BM299" s="258"/>
      <c r="BN299" s="257"/>
      <c r="BO299" s="258"/>
      <c r="BP299" s="257"/>
      <c r="BQ299" s="258"/>
      <c r="BR299" s="257"/>
      <c r="BS299" s="258"/>
      <c r="BT299" s="257"/>
      <c r="BU299" s="258"/>
      <c r="BV299" s="257"/>
      <c r="BW299" s="258"/>
      <c r="BX299" s="257"/>
      <c r="BY299" s="258"/>
      <c r="BZ299" s="257"/>
      <c r="CA299" s="258"/>
      <c r="CB299" s="257"/>
      <c r="CC299" s="258"/>
      <c r="CD299" s="257"/>
      <c r="CE299" s="258"/>
      <c r="CF299" s="257"/>
      <c r="CG299" s="258"/>
      <c r="CH299" s="257"/>
      <c r="CI299" s="258"/>
      <c r="CJ299" s="257"/>
      <c r="CK299" s="258"/>
      <c r="CL299" s="257"/>
      <c r="CM299" s="258"/>
      <c r="CN299" s="257"/>
      <c r="CO299" s="258"/>
      <c r="CP299" s="257"/>
      <c r="CQ299" s="258"/>
      <c r="CR299" s="257"/>
      <c r="CS299" s="258"/>
      <c r="CT299" s="257"/>
      <c r="CU299" s="258"/>
      <c r="CV299" s="257"/>
      <c r="CW299" s="258"/>
      <c r="CX299" s="257"/>
      <c r="CY299" s="258"/>
      <c r="CZ299" s="257"/>
      <c r="DA299" s="258"/>
      <c r="DB299" s="257"/>
      <c r="DC299" s="258"/>
      <c r="DD299" s="257"/>
      <c r="DE299" s="258"/>
      <c r="DF299" s="257"/>
      <c r="DG299" s="258"/>
      <c r="DH299" s="257"/>
      <c r="DI299" s="258"/>
      <c r="DJ299" s="257"/>
      <c r="DK299" s="258"/>
      <c r="DL299" s="257"/>
      <c r="DM299" s="258"/>
      <c r="DN299" s="257"/>
      <c r="DO299" s="258"/>
      <c r="DP299" s="257"/>
      <c r="DQ299" s="258"/>
      <c r="DR299" s="257"/>
      <c r="DS299" s="258"/>
      <c r="DT299" s="257"/>
      <c r="DU299" s="258"/>
      <c r="DV299" s="257"/>
      <c r="DW299" s="258"/>
      <c r="DX299" s="257"/>
      <c r="DY299" s="258"/>
      <c r="DZ299" s="257"/>
      <c r="EA299" s="258"/>
      <c r="EB299" s="257"/>
      <c r="EC299" s="258"/>
      <c r="ED299" s="258" t="s">
        <v>196</v>
      </c>
      <c r="EE299" s="257"/>
      <c r="EF299" s="258"/>
      <c r="EG299" s="257"/>
      <c r="EH299" s="258"/>
      <c r="EI299" s="257"/>
      <c r="EJ299" s="258"/>
      <c r="EK299" s="257"/>
      <c r="EL299" s="258" t="s">
        <v>196</v>
      </c>
      <c r="EM299" s="257"/>
      <c r="EN299" s="258"/>
      <c r="EO299" s="257" t="s">
        <v>196</v>
      </c>
      <c r="EP299" s="257" t="s">
        <v>196</v>
      </c>
      <c r="EQ299" s="257" t="s">
        <v>196</v>
      </c>
      <c r="ER299" s="257" t="s">
        <v>196</v>
      </c>
      <c r="ES299" s="257"/>
      <c r="ET299" s="258" t="s">
        <v>196</v>
      </c>
      <c r="EU299" s="257"/>
      <c r="EV299" s="258"/>
      <c r="EW299" s="257"/>
      <c r="EX299" s="258"/>
      <c r="EY299" s="257"/>
      <c r="EZ299" s="258"/>
      <c r="FA299" s="257"/>
      <c r="FB299" s="258"/>
      <c r="FC299" s="257"/>
      <c r="FD299" s="258"/>
      <c r="FE299" s="257"/>
      <c r="FF299" s="258"/>
      <c r="FG299" s="257"/>
      <c r="FH299" s="258"/>
      <c r="FI299" s="257"/>
      <c r="FJ299" s="258"/>
      <c r="FK299" s="257"/>
      <c r="FL299" s="258"/>
      <c r="FM299" s="257"/>
      <c r="FN299" s="258"/>
      <c r="FO299" s="257"/>
      <c r="FP299" s="258"/>
      <c r="FQ299" s="257"/>
      <c r="FR299" s="258"/>
      <c r="FS299" s="257"/>
      <c r="FT299" s="258"/>
      <c r="FU299" s="257"/>
      <c r="FV299" s="258"/>
      <c r="FW299" s="257"/>
      <c r="FX299" s="258"/>
      <c r="FY299" s="257"/>
      <c r="FZ299" s="258"/>
      <c r="GA299" s="257"/>
      <c r="GB299" s="258"/>
      <c r="GC299" s="257"/>
      <c r="GD299" s="258"/>
      <c r="GE299" s="257"/>
      <c r="GF299" s="258"/>
      <c r="GG299" s="257"/>
      <c r="GH299" s="258"/>
      <c r="GI299" s="257"/>
      <c r="GJ299" s="258"/>
      <c r="GK299" s="257"/>
      <c r="GL299" s="258"/>
      <c r="GM299" s="257"/>
      <c r="GN299" s="257"/>
      <c r="GO299" s="257"/>
      <c r="GP299" s="258"/>
      <c r="GQ299" s="257"/>
      <c r="GR299" s="258"/>
      <c r="GS299" s="257"/>
      <c r="GT299" s="258"/>
      <c r="GU299" s="257"/>
      <c r="GV299" s="258"/>
      <c r="GW299" s="257"/>
      <c r="GX299" s="258"/>
      <c r="GY299" s="257"/>
      <c r="GZ299" s="258"/>
      <c r="HA299" s="257"/>
      <c r="HB299" s="258"/>
      <c r="HC299" s="257"/>
      <c r="HD299" s="258"/>
      <c r="HE299" s="257"/>
      <c r="HF299" s="258"/>
      <c r="HG299" s="257"/>
      <c r="HH299" s="258"/>
      <c r="HI299" s="257"/>
      <c r="HJ299" s="258"/>
      <c r="HK299" s="257"/>
      <c r="HL299" s="258"/>
      <c r="HM299" s="257"/>
      <c r="HN299" s="258"/>
      <c r="HO299" s="257"/>
      <c r="HP299" s="258"/>
      <c r="HQ299" s="257"/>
      <c r="HR299" s="258"/>
      <c r="HS299" s="257"/>
      <c r="HT299" s="258"/>
      <c r="HU299" s="257"/>
      <c r="HV299" s="258"/>
      <c r="HW299" s="257"/>
      <c r="HX299" s="258"/>
      <c r="HY299" s="257"/>
      <c r="HZ299" s="258" t="s">
        <v>195</v>
      </c>
      <c r="IA299" s="257"/>
      <c r="IB299" s="258"/>
      <c r="IE299" s="303">
        <f t="shared" si="16"/>
        <v>16</v>
      </c>
      <c r="IF299" s="303">
        <f t="shared" si="17"/>
        <v>15</v>
      </c>
      <c r="IG299" s="303">
        <f t="shared" si="18"/>
        <v>1</v>
      </c>
      <c r="IH299" s="303">
        <f t="shared" si="19"/>
        <v>0</v>
      </c>
    </row>
    <row r="300" spans="1:242" x14ac:dyDescent="0.2">
      <c r="A300" s="143">
        <v>955</v>
      </c>
      <c r="B300" s="143" t="s">
        <v>2962</v>
      </c>
      <c r="C300" s="143"/>
      <c r="D300" s="143"/>
      <c r="E300" s="244"/>
      <c r="F300" s="259" t="s">
        <v>196</v>
      </c>
      <c r="G300" s="260" t="s">
        <v>196</v>
      </c>
      <c r="H300" s="259" t="s">
        <v>196</v>
      </c>
      <c r="I300" s="260" t="s">
        <v>196</v>
      </c>
      <c r="J300" s="259" t="s">
        <v>196</v>
      </c>
      <c r="K300" s="260" t="s">
        <v>196</v>
      </c>
      <c r="L300" s="259" t="s">
        <v>196</v>
      </c>
      <c r="M300" s="260" t="s">
        <v>196</v>
      </c>
      <c r="N300" s="257"/>
      <c r="O300" s="258"/>
      <c r="P300" s="257"/>
      <c r="Q300" s="258"/>
      <c r="R300" s="257"/>
      <c r="S300" s="258"/>
      <c r="T300" s="257"/>
      <c r="U300" s="258"/>
      <c r="V300" s="257"/>
      <c r="W300" s="258"/>
      <c r="X300" s="257"/>
      <c r="Y300" s="258"/>
      <c r="Z300" s="257"/>
      <c r="AA300" s="258"/>
      <c r="AB300" s="257"/>
      <c r="AC300" s="258"/>
      <c r="AD300" s="257"/>
      <c r="AE300" s="258"/>
      <c r="AF300" s="257"/>
      <c r="AG300" s="258"/>
      <c r="AH300" s="257"/>
      <c r="AI300" s="258"/>
      <c r="AJ300" s="257"/>
      <c r="AK300" s="258"/>
      <c r="AL300" s="257"/>
      <c r="AM300" s="258"/>
      <c r="AN300" s="257"/>
      <c r="AO300" s="258"/>
      <c r="AP300" s="257"/>
      <c r="AQ300" s="258"/>
      <c r="AR300" s="257"/>
      <c r="AS300" s="258"/>
      <c r="AT300" s="257"/>
      <c r="AU300" s="258"/>
      <c r="AV300" s="257"/>
      <c r="AW300" s="258"/>
      <c r="AX300" s="257"/>
      <c r="AY300" s="258"/>
      <c r="AZ300" s="257"/>
      <c r="BA300" s="258"/>
      <c r="BB300" s="257"/>
      <c r="BC300" s="258"/>
      <c r="BD300" s="257"/>
      <c r="BE300" s="258"/>
      <c r="BF300" s="257"/>
      <c r="BG300" s="258"/>
      <c r="BH300" s="257"/>
      <c r="BI300" s="258"/>
      <c r="BJ300" s="257"/>
      <c r="BK300" s="258"/>
      <c r="BL300" s="257"/>
      <c r="BM300" s="258"/>
      <c r="BN300" s="257"/>
      <c r="BO300" s="258"/>
      <c r="BP300" s="257"/>
      <c r="BQ300" s="258"/>
      <c r="BR300" s="257"/>
      <c r="BS300" s="258"/>
      <c r="BT300" s="257"/>
      <c r="BU300" s="258"/>
      <c r="BV300" s="257"/>
      <c r="BW300" s="258"/>
      <c r="BX300" s="257"/>
      <c r="BY300" s="258"/>
      <c r="BZ300" s="257"/>
      <c r="CA300" s="258"/>
      <c r="CB300" s="257"/>
      <c r="CC300" s="258"/>
      <c r="CD300" s="257"/>
      <c r="CE300" s="258"/>
      <c r="CF300" s="257"/>
      <c r="CG300" s="258"/>
      <c r="CH300" s="257"/>
      <c r="CI300" s="258"/>
      <c r="CJ300" s="257"/>
      <c r="CK300" s="258"/>
      <c r="CL300" s="257"/>
      <c r="CM300" s="258"/>
      <c r="CN300" s="257"/>
      <c r="CO300" s="258"/>
      <c r="CP300" s="257"/>
      <c r="CQ300" s="258"/>
      <c r="CR300" s="257"/>
      <c r="CS300" s="258"/>
      <c r="CT300" s="257"/>
      <c r="CU300" s="258"/>
      <c r="CV300" s="257"/>
      <c r="CW300" s="258"/>
      <c r="CX300" s="257"/>
      <c r="CY300" s="258"/>
      <c r="CZ300" s="257"/>
      <c r="DA300" s="258"/>
      <c r="DB300" s="257"/>
      <c r="DC300" s="258"/>
      <c r="DD300" s="257"/>
      <c r="DE300" s="258"/>
      <c r="DF300" s="257"/>
      <c r="DG300" s="258"/>
      <c r="DH300" s="257"/>
      <c r="DI300" s="258"/>
      <c r="DJ300" s="257"/>
      <c r="DK300" s="258"/>
      <c r="DL300" s="257"/>
      <c r="DM300" s="258"/>
      <c r="DN300" s="257"/>
      <c r="DO300" s="258"/>
      <c r="DP300" s="257"/>
      <c r="DQ300" s="258"/>
      <c r="DR300" s="257"/>
      <c r="DS300" s="258"/>
      <c r="DT300" s="257"/>
      <c r="DU300" s="258"/>
      <c r="DV300" s="257"/>
      <c r="DW300" s="258"/>
      <c r="DX300" s="257"/>
      <c r="DY300" s="258"/>
      <c r="DZ300" s="257"/>
      <c r="EA300" s="258"/>
      <c r="EB300" s="257"/>
      <c r="EC300" s="258"/>
      <c r="ED300" s="258" t="s">
        <v>196</v>
      </c>
      <c r="EE300" s="257"/>
      <c r="EF300" s="258"/>
      <c r="EG300" s="257"/>
      <c r="EH300" s="258"/>
      <c r="EI300" s="257"/>
      <c r="EJ300" s="258"/>
      <c r="EK300" s="257"/>
      <c r="EL300" s="258" t="s">
        <v>196</v>
      </c>
      <c r="EM300" s="257"/>
      <c r="EN300" s="258"/>
      <c r="EO300" s="257" t="s">
        <v>196</v>
      </c>
      <c r="EP300" s="257" t="s">
        <v>196</v>
      </c>
      <c r="EQ300" s="257" t="s">
        <v>196</v>
      </c>
      <c r="ER300" s="257" t="s">
        <v>196</v>
      </c>
      <c r="ES300" s="257"/>
      <c r="ET300" s="258" t="s">
        <v>196</v>
      </c>
      <c r="EU300" s="257"/>
      <c r="EV300" s="258"/>
      <c r="EW300" s="257"/>
      <c r="EX300" s="258"/>
      <c r="EY300" s="257"/>
      <c r="EZ300" s="258"/>
      <c r="FA300" s="257"/>
      <c r="FB300" s="258"/>
      <c r="FC300" s="257"/>
      <c r="FD300" s="258"/>
      <c r="FE300" s="257"/>
      <c r="FF300" s="258"/>
      <c r="FG300" s="257"/>
      <c r="FH300" s="258"/>
      <c r="FI300" s="257"/>
      <c r="FJ300" s="258"/>
      <c r="FK300" s="257"/>
      <c r="FL300" s="258"/>
      <c r="FM300" s="257"/>
      <c r="FN300" s="258"/>
      <c r="FO300" s="257"/>
      <c r="FP300" s="258"/>
      <c r="FQ300" s="257"/>
      <c r="FR300" s="258"/>
      <c r="FS300" s="257"/>
      <c r="FT300" s="258"/>
      <c r="FU300" s="257"/>
      <c r="FV300" s="258"/>
      <c r="FW300" s="257"/>
      <c r="FX300" s="258"/>
      <c r="FY300" s="257"/>
      <c r="FZ300" s="258"/>
      <c r="GA300" s="257"/>
      <c r="GB300" s="258"/>
      <c r="GC300" s="257"/>
      <c r="GD300" s="258"/>
      <c r="GE300" s="257"/>
      <c r="GF300" s="258"/>
      <c r="GG300" s="257"/>
      <c r="GH300" s="258"/>
      <c r="GI300" s="257"/>
      <c r="GJ300" s="258"/>
      <c r="GK300" s="257"/>
      <c r="GL300" s="258"/>
      <c r="GM300" s="257"/>
      <c r="GN300" s="257"/>
      <c r="GO300" s="257"/>
      <c r="GP300" s="258"/>
      <c r="GQ300" s="257"/>
      <c r="GR300" s="258"/>
      <c r="GS300" s="257"/>
      <c r="GT300" s="258"/>
      <c r="GU300" s="257"/>
      <c r="GV300" s="258"/>
      <c r="GW300" s="257"/>
      <c r="GX300" s="258"/>
      <c r="GY300" s="257"/>
      <c r="GZ300" s="258"/>
      <c r="HA300" s="257"/>
      <c r="HB300" s="258"/>
      <c r="HC300" s="257"/>
      <c r="HD300" s="258"/>
      <c r="HE300" s="257"/>
      <c r="HF300" s="258"/>
      <c r="HG300" s="257"/>
      <c r="HH300" s="258"/>
      <c r="HI300" s="257"/>
      <c r="HJ300" s="258"/>
      <c r="HK300" s="257"/>
      <c r="HL300" s="258"/>
      <c r="HM300" s="257"/>
      <c r="HN300" s="258"/>
      <c r="HO300" s="257"/>
      <c r="HP300" s="258"/>
      <c r="HQ300" s="257"/>
      <c r="HR300" s="258"/>
      <c r="HS300" s="257"/>
      <c r="HT300" s="258"/>
      <c r="HU300" s="257"/>
      <c r="HV300" s="258"/>
      <c r="HW300" s="257"/>
      <c r="HX300" s="258"/>
      <c r="HY300" s="257"/>
      <c r="HZ300" s="258" t="s">
        <v>195</v>
      </c>
      <c r="IA300" s="257"/>
      <c r="IB300" s="258"/>
      <c r="IE300" s="303">
        <f t="shared" si="16"/>
        <v>16</v>
      </c>
      <c r="IF300" s="303">
        <f t="shared" si="17"/>
        <v>15</v>
      </c>
      <c r="IG300" s="303">
        <f t="shared" si="18"/>
        <v>1</v>
      </c>
      <c r="IH300" s="303">
        <f t="shared" si="19"/>
        <v>0</v>
      </c>
    </row>
    <row r="301" spans="1:242" x14ac:dyDescent="0.2">
      <c r="A301" s="143">
        <v>956</v>
      </c>
      <c r="B301" s="143" t="s">
        <v>2963</v>
      </c>
      <c r="C301" s="143"/>
      <c r="D301" s="143"/>
      <c r="E301" s="244"/>
      <c r="F301" s="259" t="s">
        <v>196</v>
      </c>
      <c r="G301" s="260" t="s">
        <v>196</v>
      </c>
      <c r="H301" s="259" t="s">
        <v>196</v>
      </c>
      <c r="I301" s="260" t="s">
        <v>196</v>
      </c>
      <c r="J301" s="259" t="s">
        <v>196</v>
      </c>
      <c r="K301" s="260" t="s">
        <v>196</v>
      </c>
      <c r="L301" s="259" t="s">
        <v>196</v>
      </c>
      <c r="M301" s="260" t="s">
        <v>196</v>
      </c>
      <c r="N301" s="257"/>
      <c r="O301" s="258"/>
      <c r="P301" s="257"/>
      <c r="Q301" s="258"/>
      <c r="R301" s="257"/>
      <c r="S301" s="258"/>
      <c r="T301" s="257"/>
      <c r="U301" s="258"/>
      <c r="V301" s="257"/>
      <c r="W301" s="258"/>
      <c r="X301" s="257"/>
      <c r="Y301" s="258"/>
      <c r="Z301" s="257"/>
      <c r="AA301" s="258"/>
      <c r="AB301" s="257"/>
      <c r="AC301" s="258"/>
      <c r="AD301" s="257"/>
      <c r="AE301" s="258"/>
      <c r="AF301" s="257"/>
      <c r="AG301" s="258"/>
      <c r="AH301" s="257"/>
      <c r="AI301" s="258"/>
      <c r="AJ301" s="257"/>
      <c r="AK301" s="258"/>
      <c r="AL301" s="257"/>
      <c r="AM301" s="258"/>
      <c r="AN301" s="257"/>
      <c r="AO301" s="258"/>
      <c r="AP301" s="257"/>
      <c r="AQ301" s="258"/>
      <c r="AR301" s="257"/>
      <c r="AS301" s="258"/>
      <c r="AT301" s="257"/>
      <c r="AU301" s="258"/>
      <c r="AV301" s="257"/>
      <c r="AW301" s="258"/>
      <c r="AX301" s="257"/>
      <c r="AY301" s="258"/>
      <c r="AZ301" s="257"/>
      <c r="BA301" s="258"/>
      <c r="BB301" s="257"/>
      <c r="BC301" s="258"/>
      <c r="BD301" s="257"/>
      <c r="BE301" s="258"/>
      <c r="BF301" s="257"/>
      <c r="BG301" s="258"/>
      <c r="BH301" s="257"/>
      <c r="BI301" s="258"/>
      <c r="BJ301" s="257"/>
      <c r="BK301" s="258"/>
      <c r="BL301" s="257"/>
      <c r="BM301" s="258"/>
      <c r="BN301" s="257"/>
      <c r="BO301" s="258"/>
      <c r="BP301" s="257"/>
      <c r="BQ301" s="258"/>
      <c r="BR301" s="257"/>
      <c r="BS301" s="258"/>
      <c r="BT301" s="257"/>
      <c r="BU301" s="258"/>
      <c r="BV301" s="257"/>
      <c r="BW301" s="258"/>
      <c r="BX301" s="257"/>
      <c r="BY301" s="258"/>
      <c r="BZ301" s="257"/>
      <c r="CA301" s="258"/>
      <c r="CB301" s="257"/>
      <c r="CC301" s="258"/>
      <c r="CD301" s="257"/>
      <c r="CE301" s="258"/>
      <c r="CF301" s="257"/>
      <c r="CG301" s="258"/>
      <c r="CH301" s="257"/>
      <c r="CI301" s="258"/>
      <c r="CJ301" s="257"/>
      <c r="CK301" s="258"/>
      <c r="CL301" s="257"/>
      <c r="CM301" s="258"/>
      <c r="CN301" s="257"/>
      <c r="CO301" s="258"/>
      <c r="CP301" s="257"/>
      <c r="CQ301" s="258"/>
      <c r="CR301" s="257"/>
      <c r="CS301" s="258"/>
      <c r="CT301" s="257"/>
      <c r="CU301" s="258"/>
      <c r="CV301" s="257"/>
      <c r="CW301" s="258"/>
      <c r="CX301" s="257"/>
      <c r="CY301" s="258"/>
      <c r="CZ301" s="257"/>
      <c r="DA301" s="258"/>
      <c r="DB301" s="257"/>
      <c r="DC301" s="258"/>
      <c r="DD301" s="257"/>
      <c r="DE301" s="258"/>
      <c r="DF301" s="257"/>
      <c r="DG301" s="258"/>
      <c r="DH301" s="257"/>
      <c r="DI301" s="258"/>
      <c r="DJ301" s="257"/>
      <c r="DK301" s="258"/>
      <c r="DL301" s="257"/>
      <c r="DM301" s="258"/>
      <c r="DN301" s="257"/>
      <c r="DO301" s="258"/>
      <c r="DP301" s="257"/>
      <c r="DQ301" s="258"/>
      <c r="DR301" s="257"/>
      <c r="DS301" s="258"/>
      <c r="DT301" s="257"/>
      <c r="DU301" s="258"/>
      <c r="DV301" s="257"/>
      <c r="DW301" s="258"/>
      <c r="DX301" s="257"/>
      <c r="DY301" s="258"/>
      <c r="DZ301" s="257"/>
      <c r="EA301" s="258"/>
      <c r="EB301" s="257"/>
      <c r="EC301" s="258"/>
      <c r="ED301" s="258" t="s">
        <v>196</v>
      </c>
      <c r="EE301" s="257"/>
      <c r="EF301" s="258"/>
      <c r="EG301" s="257"/>
      <c r="EH301" s="258"/>
      <c r="EI301" s="257"/>
      <c r="EJ301" s="258"/>
      <c r="EK301" s="257"/>
      <c r="EL301" s="258" t="s">
        <v>196</v>
      </c>
      <c r="EM301" s="257"/>
      <c r="EN301" s="258"/>
      <c r="EO301" s="257" t="s">
        <v>196</v>
      </c>
      <c r="EP301" s="257" t="s">
        <v>196</v>
      </c>
      <c r="EQ301" s="257" t="s">
        <v>196</v>
      </c>
      <c r="ER301" s="257" t="s">
        <v>196</v>
      </c>
      <c r="ES301" s="257"/>
      <c r="ET301" s="258" t="s">
        <v>196</v>
      </c>
      <c r="EU301" s="257"/>
      <c r="EV301" s="258"/>
      <c r="EW301" s="257"/>
      <c r="EX301" s="258"/>
      <c r="EY301" s="257"/>
      <c r="EZ301" s="258"/>
      <c r="FA301" s="257"/>
      <c r="FB301" s="258"/>
      <c r="FC301" s="257"/>
      <c r="FD301" s="258"/>
      <c r="FE301" s="257"/>
      <c r="FF301" s="258"/>
      <c r="FG301" s="257"/>
      <c r="FH301" s="258"/>
      <c r="FI301" s="257"/>
      <c r="FJ301" s="258"/>
      <c r="FK301" s="257"/>
      <c r="FL301" s="258"/>
      <c r="FM301" s="257"/>
      <c r="FN301" s="258"/>
      <c r="FO301" s="257"/>
      <c r="FP301" s="258"/>
      <c r="FQ301" s="257"/>
      <c r="FR301" s="258"/>
      <c r="FS301" s="257"/>
      <c r="FT301" s="258"/>
      <c r="FU301" s="257"/>
      <c r="FV301" s="258"/>
      <c r="FW301" s="257"/>
      <c r="FX301" s="258"/>
      <c r="FY301" s="257"/>
      <c r="FZ301" s="258"/>
      <c r="GA301" s="257"/>
      <c r="GB301" s="258"/>
      <c r="GC301" s="257"/>
      <c r="GD301" s="258"/>
      <c r="GE301" s="257"/>
      <c r="GF301" s="258"/>
      <c r="GG301" s="257"/>
      <c r="GH301" s="258"/>
      <c r="GI301" s="257"/>
      <c r="GJ301" s="258"/>
      <c r="GK301" s="257"/>
      <c r="GL301" s="258"/>
      <c r="GM301" s="257"/>
      <c r="GN301" s="257"/>
      <c r="GO301" s="257"/>
      <c r="GP301" s="258"/>
      <c r="GQ301" s="257"/>
      <c r="GR301" s="258"/>
      <c r="GS301" s="257"/>
      <c r="GT301" s="258"/>
      <c r="GU301" s="257"/>
      <c r="GV301" s="258"/>
      <c r="GW301" s="257"/>
      <c r="GX301" s="258"/>
      <c r="GY301" s="257"/>
      <c r="GZ301" s="258"/>
      <c r="HA301" s="257"/>
      <c r="HB301" s="258"/>
      <c r="HC301" s="257"/>
      <c r="HD301" s="258"/>
      <c r="HE301" s="257"/>
      <c r="HF301" s="258"/>
      <c r="HG301" s="257"/>
      <c r="HH301" s="258"/>
      <c r="HI301" s="257"/>
      <c r="HJ301" s="258"/>
      <c r="HK301" s="257"/>
      <c r="HL301" s="258"/>
      <c r="HM301" s="257"/>
      <c r="HN301" s="258"/>
      <c r="HO301" s="257"/>
      <c r="HP301" s="258"/>
      <c r="HQ301" s="257"/>
      <c r="HR301" s="258"/>
      <c r="HS301" s="257"/>
      <c r="HT301" s="258"/>
      <c r="HU301" s="257"/>
      <c r="HV301" s="258"/>
      <c r="HW301" s="257"/>
      <c r="HX301" s="258"/>
      <c r="HY301" s="257"/>
      <c r="HZ301" s="258" t="s">
        <v>195</v>
      </c>
      <c r="IA301" s="257"/>
      <c r="IB301" s="258"/>
      <c r="IE301" s="303">
        <f t="shared" si="16"/>
        <v>16</v>
      </c>
      <c r="IF301" s="303">
        <f t="shared" si="17"/>
        <v>15</v>
      </c>
      <c r="IG301" s="303">
        <f t="shared" si="18"/>
        <v>1</v>
      </c>
      <c r="IH301" s="303">
        <f t="shared" si="19"/>
        <v>0</v>
      </c>
    </row>
    <row r="302" spans="1:242" x14ac:dyDescent="0.2">
      <c r="A302" s="143">
        <v>957</v>
      </c>
      <c r="B302" s="143" t="s">
        <v>2964</v>
      </c>
      <c r="C302" s="143"/>
      <c r="D302" s="143"/>
      <c r="E302" s="244"/>
      <c r="F302" s="259" t="s">
        <v>196</v>
      </c>
      <c r="G302" s="260" t="s">
        <v>196</v>
      </c>
      <c r="H302" s="259" t="s">
        <v>196</v>
      </c>
      <c r="I302" s="260" t="s">
        <v>196</v>
      </c>
      <c r="J302" s="259" t="s">
        <v>196</v>
      </c>
      <c r="K302" s="260" t="s">
        <v>196</v>
      </c>
      <c r="L302" s="259" t="s">
        <v>196</v>
      </c>
      <c r="M302" s="260" t="s">
        <v>196</v>
      </c>
      <c r="N302" s="257"/>
      <c r="O302" s="258"/>
      <c r="P302" s="257"/>
      <c r="Q302" s="258"/>
      <c r="R302" s="257"/>
      <c r="S302" s="258"/>
      <c r="T302" s="257"/>
      <c r="U302" s="258"/>
      <c r="V302" s="257"/>
      <c r="W302" s="258"/>
      <c r="X302" s="257"/>
      <c r="Y302" s="258"/>
      <c r="Z302" s="257"/>
      <c r="AA302" s="258"/>
      <c r="AB302" s="257"/>
      <c r="AC302" s="258"/>
      <c r="AD302" s="257"/>
      <c r="AE302" s="258"/>
      <c r="AF302" s="257"/>
      <c r="AG302" s="258"/>
      <c r="AH302" s="257"/>
      <c r="AI302" s="258"/>
      <c r="AJ302" s="257"/>
      <c r="AK302" s="258"/>
      <c r="AL302" s="257"/>
      <c r="AM302" s="258"/>
      <c r="AN302" s="257"/>
      <c r="AO302" s="258"/>
      <c r="AP302" s="257"/>
      <c r="AQ302" s="258"/>
      <c r="AR302" s="257"/>
      <c r="AS302" s="258"/>
      <c r="AT302" s="257"/>
      <c r="AU302" s="258"/>
      <c r="AV302" s="257"/>
      <c r="AW302" s="258"/>
      <c r="AX302" s="257"/>
      <c r="AY302" s="258"/>
      <c r="AZ302" s="257"/>
      <c r="BA302" s="258"/>
      <c r="BB302" s="257"/>
      <c r="BC302" s="258"/>
      <c r="BD302" s="257"/>
      <c r="BE302" s="258"/>
      <c r="BF302" s="257"/>
      <c r="BG302" s="258"/>
      <c r="BH302" s="257"/>
      <c r="BI302" s="258"/>
      <c r="BJ302" s="257"/>
      <c r="BK302" s="258"/>
      <c r="BL302" s="257"/>
      <c r="BM302" s="258"/>
      <c r="BN302" s="257"/>
      <c r="BO302" s="258"/>
      <c r="BP302" s="257"/>
      <c r="BQ302" s="258"/>
      <c r="BR302" s="257"/>
      <c r="BS302" s="258"/>
      <c r="BT302" s="257"/>
      <c r="BU302" s="258"/>
      <c r="BV302" s="257"/>
      <c r="BW302" s="258"/>
      <c r="BX302" s="257"/>
      <c r="BY302" s="258"/>
      <c r="BZ302" s="257"/>
      <c r="CA302" s="258"/>
      <c r="CB302" s="257"/>
      <c r="CC302" s="258"/>
      <c r="CD302" s="257"/>
      <c r="CE302" s="258"/>
      <c r="CF302" s="257"/>
      <c r="CG302" s="258"/>
      <c r="CH302" s="257"/>
      <c r="CI302" s="258"/>
      <c r="CJ302" s="257"/>
      <c r="CK302" s="258"/>
      <c r="CL302" s="257"/>
      <c r="CM302" s="258"/>
      <c r="CN302" s="257"/>
      <c r="CO302" s="258"/>
      <c r="CP302" s="257"/>
      <c r="CQ302" s="258"/>
      <c r="CR302" s="257"/>
      <c r="CS302" s="258"/>
      <c r="CT302" s="257"/>
      <c r="CU302" s="258"/>
      <c r="CV302" s="257"/>
      <c r="CW302" s="258"/>
      <c r="CX302" s="257"/>
      <c r="CY302" s="258"/>
      <c r="CZ302" s="257"/>
      <c r="DA302" s="258"/>
      <c r="DB302" s="257"/>
      <c r="DC302" s="258"/>
      <c r="DD302" s="257"/>
      <c r="DE302" s="258"/>
      <c r="DF302" s="257"/>
      <c r="DG302" s="258"/>
      <c r="DH302" s="257"/>
      <c r="DI302" s="258"/>
      <c r="DJ302" s="257"/>
      <c r="DK302" s="258"/>
      <c r="DL302" s="257"/>
      <c r="DM302" s="258"/>
      <c r="DN302" s="257"/>
      <c r="DO302" s="258"/>
      <c r="DP302" s="257"/>
      <c r="DQ302" s="258"/>
      <c r="DR302" s="257"/>
      <c r="DS302" s="258"/>
      <c r="DT302" s="257"/>
      <c r="DU302" s="258"/>
      <c r="DV302" s="257"/>
      <c r="DW302" s="258"/>
      <c r="DX302" s="257"/>
      <c r="DY302" s="258"/>
      <c r="DZ302" s="257"/>
      <c r="EA302" s="258"/>
      <c r="EB302" s="257"/>
      <c r="EC302" s="258"/>
      <c r="ED302" s="258" t="s">
        <v>196</v>
      </c>
      <c r="EE302" s="257"/>
      <c r="EF302" s="258"/>
      <c r="EG302" s="257"/>
      <c r="EH302" s="258"/>
      <c r="EI302" s="257"/>
      <c r="EJ302" s="258"/>
      <c r="EK302" s="257"/>
      <c r="EL302" s="258" t="s">
        <v>196</v>
      </c>
      <c r="EM302" s="257"/>
      <c r="EN302" s="258"/>
      <c r="EO302" s="257" t="s">
        <v>196</v>
      </c>
      <c r="EP302" s="257" t="s">
        <v>196</v>
      </c>
      <c r="EQ302" s="257" t="s">
        <v>196</v>
      </c>
      <c r="ER302" s="257" t="s">
        <v>196</v>
      </c>
      <c r="ES302" s="257"/>
      <c r="ET302" s="258" t="s">
        <v>196</v>
      </c>
      <c r="EU302" s="257"/>
      <c r="EV302" s="258"/>
      <c r="EW302" s="257"/>
      <c r="EX302" s="258"/>
      <c r="EY302" s="257"/>
      <c r="EZ302" s="258"/>
      <c r="FA302" s="257"/>
      <c r="FB302" s="258"/>
      <c r="FC302" s="257"/>
      <c r="FD302" s="258"/>
      <c r="FE302" s="257"/>
      <c r="FF302" s="258"/>
      <c r="FG302" s="257"/>
      <c r="FH302" s="258"/>
      <c r="FI302" s="257"/>
      <c r="FJ302" s="258"/>
      <c r="FK302" s="257"/>
      <c r="FL302" s="258"/>
      <c r="FM302" s="257"/>
      <c r="FN302" s="258"/>
      <c r="FO302" s="257"/>
      <c r="FP302" s="258"/>
      <c r="FQ302" s="257"/>
      <c r="FR302" s="258"/>
      <c r="FS302" s="257"/>
      <c r="FT302" s="258"/>
      <c r="FU302" s="257"/>
      <c r="FV302" s="258"/>
      <c r="FW302" s="257"/>
      <c r="FX302" s="258"/>
      <c r="FY302" s="257"/>
      <c r="FZ302" s="258"/>
      <c r="GA302" s="257"/>
      <c r="GB302" s="258"/>
      <c r="GC302" s="257"/>
      <c r="GD302" s="258"/>
      <c r="GE302" s="257"/>
      <c r="GF302" s="258"/>
      <c r="GG302" s="257"/>
      <c r="GH302" s="258"/>
      <c r="GI302" s="257"/>
      <c r="GJ302" s="258"/>
      <c r="GK302" s="257"/>
      <c r="GL302" s="258"/>
      <c r="GM302" s="257"/>
      <c r="GN302" s="257"/>
      <c r="GO302" s="257"/>
      <c r="GP302" s="258"/>
      <c r="GQ302" s="257"/>
      <c r="GR302" s="258"/>
      <c r="GS302" s="257"/>
      <c r="GT302" s="258"/>
      <c r="GU302" s="257"/>
      <c r="GV302" s="258"/>
      <c r="GW302" s="257"/>
      <c r="GX302" s="258"/>
      <c r="GY302" s="257"/>
      <c r="GZ302" s="258"/>
      <c r="HA302" s="257"/>
      <c r="HB302" s="258"/>
      <c r="HC302" s="257"/>
      <c r="HD302" s="258"/>
      <c r="HE302" s="257"/>
      <c r="HF302" s="258"/>
      <c r="HG302" s="257"/>
      <c r="HH302" s="258"/>
      <c r="HI302" s="257"/>
      <c r="HJ302" s="258"/>
      <c r="HK302" s="257"/>
      <c r="HL302" s="258"/>
      <c r="HM302" s="257"/>
      <c r="HN302" s="258"/>
      <c r="HO302" s="257"/>
      <c r="HP302" s="258"/>
      <c r="HQ302" s="257"/>
      <c r="HR302" s="258"/>
      <c r="HS302" s="257"/>
      <c r="HT302" s="258"/>
      <c r="HU302" s="257"/>
      <c r="HV302" s="258"/>
      <c r="HW302" s="257"/>
      <c r="HX302" s="258"/>
      <c r="HY302" s="257"/>
      <c r="HZ302" s="258" t="s">
        <v>195</v>
      </c>
      <c r="IA302" s="257"/>
      <c r="IB302" s="258"/>
      <c r="IE302" s="303">
        <f t="shared" si="16"/>
        <v>16</v>
      </c>
      <c r="IF302" s="303">
        <f t="shared" si="17"/>
        <v>15</v>
      </c>
      <c r="IG302" s="303">
        <f t="shared" si="18"/>
        <v>1</v>
      </c>
      <c r="IH302" s="303">
        <f t="shared" si="19"/>
        <v>0</v>
      </c>
    </row>
    <row r="303" spans="1:242" x14ac:dyDescent="0.2">
      <c r="A303" s="143">
        <v>958</v>
      </c>
      <c r="B303" s="143" t="s">
        <v>2965</v>
      </c>
      <c r="C303" s="143"/>
      <c r="D303" s="143"/>
      <c r="E303" s="244"/>
      <c r="F303" s="259" t="s">
        <v>196</v>
      </c>
      <c r="G303" s="260" t="s">
        <v>196</v>
      </c>
      <c r="H303" s="259" t="s">
        <v>196</v>
      </c>
      <c r="I303" s="260" t="s">
        <v>196</v>
      </c>
      <c r="J303" s="259" t="s">
        <v>196</v>
      </c>
      <c r="K303" s="260" t="s">
        <v>196</v>
      </c>
      <c r="L303" s="259" t="s">
        <v>196</v>
      </c>
      <c r="M303" s="260" t="s">
        <v>196</v>
      </c>
      <c r="N303" s="257"/>
      <c r="O303" s="258"/>
      <c r="P303" s="257"/>
      <c r="Q303" s="258"/>
      <c r="R303" s="257"/>
      <c r="S303" s="258"/>
      <c r="T303" s="257"/>
      <c r="U303" s="258"/>
      <c r="V303" s="257"/>
      <c r="W303" s="258"/>
      <c r="X303" s="257"/>
      <c r="Y303" s="258"/>
      <c r="Z303" s="257"/>
      <c r="AA303" s="258"/>
      <c r="AB303" s="257"/>
      <c r="AC303" s="258"/>
      <c r="AD303" s="257"/>
      <c r="AE303" s="258"/>
      <c r="AF303" s="257"/>
      <c r="AG303" s="258"/>
      <c r="AH303" s="257"/>
      <c r="AI303" s="258"/>
      <c r="AJ303" s="257"/>
      <c r="AK303" s="258"/>
      <c r="AL303" s="257"/>
      <c r="AM303" s="258"/>
      <c r="AN303" s="257"/>
      <c r="AO303" s="258"/>
      <c r="AP303" s="257"/>
      <c r="AQ303" s="258"/>
      <c r="AR303" s="257"/>
      <c r="AS303" s="258"/>
      <c r="AT303" s="257"/>
      <c r="AU303" s="258"/>
      <c r="AV303" s="257"/>
      <c r="AW303" s="258"/>
      <c r="AX303" s="257"/>
      <c r="AY303" s="258"/>
      <c r="AZ303" s="257"/>
      <c r="BA303" s="258"/>
      <c r="BB303" s="257"/>
      <c r="BC303" s="258"/>
      <c r="BD303" s="257"/>
      <c r="BE303" s="258"/>
      <c r="BF303" s="257"/>
      <c r="BG303" s="258"/>
      <c r="BH303" s="257"/>
      <c r="BI303" s="258"/>
      <c r="BJ303" s="257"/>
      <c r="BK303" s="258"/>
      <c r="BL303" s="257"/>
      <c r="BM303" s="258"/>
      <c r="BN303" s="257"/>
      <c r="BO303" s="258"/>
      <c r="BP303" s="257"/>
      <c r="BQ303" s="258"/>
      <c r="BR303" s="257"/>
      <c r="BS303" s="258"/>
      <c r="BT303" s="257"/>
      <c r="BU303" s="258"/>
      <c r="BV303" s="257"/>
      <c r="BW303" s="258"/>
      <c r="BX303" s="257"/>
      <c r="BY303" s="258"/>
      <c r="BZ303" s="257"/>
      <c r="CA303" s="258"/>
      <c r="CB303" s="257"/>
      <c r="CC303" s="258"/>
      <c r="CD303" s="257"/>
      <c r="CE303" s="258"/>
      <c r="CF303" s="257"/>
      <c r="CG303" s="258"/>
      <c r="CH303" s="257"/>
      <c r="CI303" s="258"/>
      <c r="CJ303" s="257"/>
      <c r="CK303" s="258"/>
      <c r="CL303" s="257"/>
      <c r="CM303" s="258"/>
      <c r="CN303" s="257"/>
      <c r="CO303" s="258"/>
      <c r="CP303" s="257"/>
      <c r="CQ303" s="258"/>
      <c r="CR303" s="257"/>
      <c r="CS303" s="258"/>
      <c r="CT303" s="257"/>
      <c r="CU303" s="258"/>
      <c r="CV303" s="257"/>
      <c r="CW303" s="258"/>
      <c r="CX303" s="257"/>
      <c r="CY303" s="258"/>
      <c r="CZ303" s="257"/>
      <c r="DA303" s="258"/>
      <c r="DB303" s="257"/>
      <c r="DC303" s="258"/>
      <c r="DD303" s="257"/>
      <c r="DE303" s="258"/>
      <c r="DF303" s="257"/>
      <c r="DG303" s="258"/>
      <c r="DH303" s="257"/>
      <c r="DI303" s="258"/>
      <c r="DJ303" s="257"/>
      <c r="DK303" s="258"/>
      <c r="DL303" s="257"/>
      <c r="DM303" s="258"/>
      <c r="DN303" s="257"/>
      <c r="DO303" s="258"/>
      <c r="DP303" s="257"/>
      <c r="DQ303" s="258"/>
      <c r="DR303" s="257"/>
      <c r="DS303" s="258"/>
      <c r="DT303" s="257"/>
      <c r="DU303" s="258"/>
      <c r="DV303" s="257"/>
      <c r="DW303" s="258"/>
      <c r="DX303" s="257"/>
      <c r="DY303" s="258"/>
      <c r="DZ303" s="257"/>
      <c r="EA303" s="258"/>
      <c r="EB303" s="257"/>
      <c r="EC303" s="258"/>
      <c r="ED303" s="258" t="s">
        <v>196</v>
      </c>
      <c r="EE303" s="257"/>
      <c r="EF303" s="258"/>
      <c r="EG303" s="257"/>
      <c r="EH303" s="258"/>
      <c r="EI303" s="257"/>
      <c r="EJ303" s="258"/>
      <c r="EK303" s="257"/>
      <c r="EL303" s="258" t="s">
        <v>196</v>
      </c>
      <c r="EM303" s="257"/>
      <c r="EN303" s="258"/>
      <c r="EO303" s="257" t="s">
        <v>196</v>
      </c>
      <c r="EP303" s="257" t="s">
        <v>196</v>
      </c>
      <c r="EQ303" s="257" t="s">
        <v>196</v>
      </c>
      <c r="ER303" s="257" t="s">
        <v>196</v>
      </c>
      <c r="ES303" s="257"/>
      <c r="ET303" s="258" t="s">
        <v>196</v>
      </c>
      <c r="EU303" s="257"/>
      <c r="EV303" s="258"/>
      <c r="EW303" s="257"/>
      <c r="EX303" s="258"/>
      <c r="EY303" s="257"/>
      <c r="EZ303" s="258"/>
      <c r="FA303" s="257"/>
      <c r="FB303" s="258"/>
      <c r="FC303" s="257"/>
      <c r="FD303" s="258"/>
      <c r="FE303" s="257"/>
      <c r="FF303" s="258"/>
      <c r="FG303" s="257"/>
      <c r="FH303" s="258"/>
      <c r="FI303" s="257"/>
      <c r="FJ303" s="258"/>
      <c r="FK303" s="257"/>
      <c r="FL303" s="258"/>
      <c r="FM303" s="257"/>
      <c r="FN303" s="258"/>
      <c r="FO303" s="257"/>
      <c r="FP303" s="258"/>
      <c r="FQ303" s="257"/>
      <c r="FR303" s="258"/>
      <c r="FS303" s="257"/>
      <c r="FT303" s="258"/>
      <c r="FU303" s="257"/>
      <c r="FV303" s="258"/>
      <c r="FW303" s="257"/>
      <c r="FX303" s="258"/>
      <c r="FY303" s="257"/>
      <c r="FZ303" s="258"/>
      <c r="GA303" s="257"/>
      <c r="GB303" s="258"/>
      <c r="GC303" s="257"/>
      <c r="GD303" s="258"/>
      <c r="GE303" s="257"/>
      <c r="GF303" s="258"/>
      <c r="GG303" s="257"/>
      <c r="GH303" s="258"/>
      <c r="GI303" s="257"/>
      <c r="GJ303" s="258"/>
      <c r="GK303" s="257"/>
      <c r="GL303" s="258"/>
      <c r="GM303" s="257"/>
      <c r="GN303" s="257"/>
      <c r="GO303" s="257"/>
      <c r="GP303" s="258"/>
      <c r="GQ303" s="257"/>
      <c r="GR303" s="258"/>
      <c r="GS303" s="257"/>
      <c r="GT303" s="258"/>
      <c r="GU303" s="257"/>
      <c r="GV303" s="258"/>
      <c r="GW303" s="257"/>
      <c r="GX303" s="258"/>
      <c r="GY303" s="257"/>
      <c r="GZ303" s="258"/>
      <c r="HA303" s="257"/>
      <c r="HB303" s="258"/>
      <c r="HC303" s="257"/>
      <c r="HD303" s="258"/>
      <c r="HE303" s="257"/>
      <c r="HF303" s="258"/>
      <c r="HG303" s="257"/>
      <c r="HH303" s="258"/>
      <c r="HI303" s="257"/>
      <c r="HJ303" s="258"/>
      <c r="HK303" s="257"/>
      <c r="HL303" s="258"/>
      <c r="HM303" s="257"/>
      <c r="HN303" s="258"/>
      <c r="HO303" s="257"/>
      <c r="HP303" s="258"/>
      <c r="HQ303" s="257"/>
      <c r="HR303" s="258"/>
      <c r="HS303" s="257"/>
      <c r="HT303" s="258"/>
      <c r="HU303" s="257"/>
      <c r="HV303" s="258"/>
      <c r="HW303" s="257"/>
      <c r="HX303" s="258"/>
      <c r="HY303" s="257"/>
      <c r="HZ303" s="258" t="s">
        <v>195</v>
      </c>
      <c r="IA303" s="257"/>
      <c r="IB303" s="258"/>
      <c r="IE303" s="303">
        <f t="shared" si="16"/>
        <v>16</v>
      </c>
      <c r="IF303" s="303">
        <f t="shared" si="17"/>
        <v>15</v>
      </c>
      <c r="IG303" s="303">
        <f t="shared" si="18"/>
        <v>1</v>
      </c>
      <c r="IH303" s="303">
        <f t="shared" si="19"/>
        <v>0</v>
      </c>
    </row>
    <row r="304" spans="1:242" x14ac:dyDescent="0.2">
      <c r="A304" s="143">
        <v>959</v>
      </c>
      <c r="B304" s="143" t="s">
        <v>2966</v>
      </c>
      <c r="C304" s="143"/>
      <c r="D304" s="143"/>
      <c r="E304" s="244"/>
      <c r="F304" s="259" t="s">
        <v>196</v>
      </c>
      <c r="G304" s="260" t="s">
        <v>196</v>
      </c>
      <c r="H304" s="259" t="s">
        <v>196</v>
      </c>
      <c r="I304" s="260" t="s">
        <v>196</v>
      </c>
      <c r="J304" s="259" t="s">
        <v>196</v>
      </c>
      <c r="K304" s="260" t="s">
        <v>196</v>
      </c>
      <c r="L304" s="259" t="s">
        <v>196</v>
      </c>
      <c r="M304" s="260" t="s">
        <v>196</v>
      </c>
      <c r="N304" s="257"/>
      <c r="O304" s="258"/>
      <c r="P304" s="257"/>
      <c r="Q304" s="258"/>
      <c r="R304" s="257"/>
      <c r="S304" s="258"/>
      <c r="T304" s="257"/>
      <c r="U304" s="258"/>
      <c r="V304" s="257"/>
      <c r="W304" s="258"/>
      <c r="X304" s="257"/>
      <c r="Y304" s="258"/>
      <c r="Z304" s="257"/>
      <c r="AA304" s="258"/>
      <c r="AB304" s="257"/>
      <c r="AC304" s="258"/>
      <c r="AD304" s="257"/>
      <c r="AE304" s="258"/>
      <c r="AF304" s="257"/>
      <c r="AG304" s="258"/>
      <c r="AH304" s="257"/>
      <c r="AI304" s="258"/>
      <c r="AJ304" s="257"/>
      <c r="AK304" s="258"/>
      <c r="AL304" s="257"/>
      <c r="AM304" s="258"/>
      <c r="AN304" s="257"/>
      <c r="AO304" s="258"/>
      <c r="AP304" s="257"/>
      <c r="AQ304" s="258"/>
      <c r="AR304" s="257"/>
      <c r="AS304" s="258"/>
      <c r="AT304" s="257"/>
      <c r="AU304" s="258"/>
      <c r="AV304" s="257"/>
      <c r="AW304" s="258"/>
      <c r="AX304" s="257"/>
      <c r="AY304" s="258"/>
      <c r="AZ304" s="257"/>
      <c r="BA304" s="258"/>
      <c r="BB304" s="257"/>
      <c r="BC304" s="258"/>
      <c r="BD304" s="257"/>
      <c r="BE304" s="258"/>
      <c r="BF304" s="257"/>
      <c r="BG304" s="258"/>
      <c r="BH304" s="257"/>
      <c r="BI304" s="258"/>
      <c r="BJ304" s="257"/>
      <c r="BK304" s="258"/>
      <c r="BL304" s="257"/>
      <c r="BM304" s="258"/>
      <c r="BN304" s="257"/>
      <c r="BO304" s="258"/>
      <c r="BP304" s="257"/>
      <c r="BQ304" s="258"/>
      <c r="BR304" s="257"/>
      <c r="BS304" s="258"/>
      <c r="BT304" s="257"/>
      <c r="BU304" s="258"/>
      <c r="BV304" s="257"/>
      <c r="BW304" s="258"/>
      <c r="BX304" s="257"/>
      <c r="BY304" s="258"/>
      <c r="BZ304" s="257"/>
      <c r="CA304" s="258"/>
      <c r="CB304" s="257"/>
      <c r="CC304" s="258"/>
      <c r="CD304" s="257"/>
      <c r="CE304" s="258"/>
      <c r="CF304" s="257"/>
      <c r="CG304" s="258"/>
      <c r="CH304" s="257"/>
      <c r="CI304" s="258"/>
      <c r="CJ304" s="257"/>
      <c r="CK304" s="258"/>
      <c r="CL304" s="257"/>
      <c r="CM304" s="258"/>
      <c r="CN304" s="257"/>
      <c r="CO304" s="258"/>
      <c r="CP304" s="257"/>
      <c r="CQ304" s="258"/>
      <c r="CR304" s="257"/>
      <c r="CS304" s="258"/>
      <c r="CT304" s="257"/>
      <c r="CU304" s="258"/>
      <c r="CV304" s="257"/>
      <c r="CW304" s="258"/>
      <c r="CX304" s="257"/>
      <c r="CY304" s="258"/>
      <c r="CZ304" s="257"/>
      <c r="DA304" s="258"/>
      <c r="DB304" s="257"/>
      <c r="DC304" s="258"/>
      <c r="DD304" s="257"/>
      <c r="DE304" s="258"/>
      <c r="DF304" s="257"/>
      <c r="DG304" s="258"/>
      <c r="DH304" s="257"/>
      <c r="DI304" s="258"/>
      <c r="DJ304" s="257"/>
      <c r="DK304" s="258"/>
      <c r="DL304" s="257"/>
      <c r="DM304" s="258"/>
      <c r="DN304" s="257"/>
      <c r="DO304" s="258"/>
      <c r="DP304" s="257"/>
      <c r="DQ304" s="258"/>
      <c r="DR304" s="257"/>
      <c r="DS304" s="258"/>
      <c r="DT304" s="257"/>
      <c r="DU304" s="258"/>
      <c r="DV304" s="257"/>
      <c r="DW304" s="258"/>
      <c r="DX304" s="257"/>
      <c r="DY304" s="258"/>
      <c r="DZ304" s="257"/>
      <c r="EA304" s="258"/>
      <c r="EB304" s="257"/>
      <c r="EC304" s="258"/>
      <c r="ED304" s="258" t="s">
        <v>196</v>
      </c>
      <c r="EE304" s="257"/>
      <c r="EF304" s="258"/>
      <c r="EG304" s="257"/>
      <c r="EH304" s="258"/>
      <c r="EI304" s="257"/>
      <c r="EJ304" s="258"/>
      <c r="EK304" s="257"/>
      <c r="EL304" s="258" t="s">
        <v>196</v>
      </c>
      <c r="EM304" s="257"/>
      <c r="EN304" s="258"/>
      <c r="EO304" s="257" t="s">
        <v>196</v>
      </c>
      <c r="EP304" s="257" t="s">
        <v>196</v>
      </c>
      <c r="EQ304" s="257" t="s">
        <v>196</v>
      </c>
      <c r="ER304" s="257" t="s">
        <v>196</v>
      </c>
      <c r="ES304" s="257"/>
      <c r="ET304" s="258" t="s">
        <v>196</v>
      </c>
      <c r="EU304" s="257"/>
      <c r="EV304" s="258"/>
      <c r="EW304" s="257"/>
      <c r="EX304" s="258"/>
      <c r="EY304" s="257"/>
      <c r="EZ304" s="258"/>
      <c r="FA304" s="257"/>
      <c r="FB304" s="258"/>
      <c r="FC304" s="257"/>
      <c r="FD304" s="258"/>
      <c r="FE304" s="257"/>
      <c r="FF304" s="258"/>
      <c r="FG304" s="257"/>
      <c r="FH304" s="258"/>
      <c r="FI304" s="257"/>
      <c r="FJ304" s="258"/>
      <c r="FK304" s="257"/>
      <c r="FL304" s="258"/>
      <c r="FM304" s="257"/>
      <c r="FN304" s="258"/>
      <c r="FO304" s="257"/>
      <c r="FP304" s="258"/>
      <c r="FQ304" s="257"/>
      <c r="FR304" s="258"/>
      <c r="FS304" s="257"/>
      <c r="FT304" s="258"/>
      <c r="FU304" s="257"/>
      <c r="FV304" s="258"/>
      <c r="FW304" s="257"/>
      <c r="FX304" s="258"/>
      <c r="FY304" s="257"/>
      <c r="FZ304" s="258"/>
      <c r="GA304" s="257"/>
      <c r="GB304" s="258"/>
      <c r="GC304" s="257"/>
      <c r="GD304" s="258"/>
      <c r="GE304" s="257"/>
      <c r="GF304" s="258"/>
      <c r="GG304" s="257"/>
      <c r="GH304" s="258"/>
      <c r="GI304" s="257"/>
      <c r="GJ304" s="258"/>
      <c r="GK304" s="257"/>
      <c r="GL304" s="258"/>
      <c r="GM304" s="257"/>
      <c r="GN304" s="257"/>
      <c r="GO304" s="257"/>
      <c r="GP304" s="258"/>
      <c r="GQ304" s="257"/>
      <c r="GR304" s="258"/>
      <c r="GS304" s="257"/>
      <c r="GT304" s="258"/>
      <c r="GU304" s="257"/>
      <c r="GV304" s="258"/>
      <c r="GW304" s="257"/>
      <c r="GX304" s="258"/>
      <c r="GY304" s="257"/>
      <c r="GZ304" s="258"/>
      <c r="HA304" s="257"/>
      <c r="HB304" s="258"/>
      <c r="HC304" s="257"/>
      <c r="HD304" s="258"/>
      <c r="HE304" s="257"/>
      <c r="HF304" s="258"/>
      <c r="HG304" s="257"/>
      <c r="HH304" s="258"/>
      <c r="HI304" s="257"/>
      <c r="HJ304" s="258"/>
      <c r="HK304" s="257"/>
      <c r="HL304" s="258"/>
      <c r="HM304" s="257"/>
      <c r="HN304" s="258"/>
      <c r="HO304" s="257"/>
      <c r="HP304" s="258"/>
      <c r="HQ304" s="257"/>
      <c r="HR304" s="258"/>
      <c r="HS304" s="257"/>
      <c r="HT304" s="258"/>
      <c r="HU304" s="257"/>
      <c r="HV304" s="258"/>
      <c r="HW304" s="257"/>
      <c r="HX304" s="258"/>
      <c r="HY304" s="257"/>
      <c r="HZ304" s="258" t="s">
        <v>195</v>
      </c>
      <c r="IA304" s="257"/>
      <c r="IB304" s="258"/>
      <c r="IE304" s="303">
        <f t="shared" si="16"/>
        <v>16</v>
      </c>
      <c r="IF304" s="303">
        <f t="shared" si="17"/>
        <v>15</v>
      </c>
      <c r="IG304" s="303">
        <f t="shared" si="18"/>
        <v>1</v>
      </c>
      <c r="IH304" s="303">
        <f t="shared" si="19"/>
        <v>0</v>
      </c>
    </row>
    <row r="305" spans="1:242" x14ac:dyDescent="0.2">
      <c r="A305" s="143">
        <v>960</v>
      </c>
      <c r="B305" s="143" t="s">
        <v>2967</v>
      </c>
      <c r="C305" s="143"/>
      <c r="D305" s="143"/>
      <c r="E305" s="244"/>
      <c r="F305" s="259" t="s">
        <v>196</v>
      </c>
      <c r="G305" s="260" t="s">
        <v>196</v>
      </c>
      <c r="H305" s="259" t="s">
        <v>196</v>
      </c>
      <c r="I305" s="260" t="s">
        <v>196</v>
      </c>
      <c r="J305" s="259" t="s">
        <v>196</v>
      </c>
      <c r="K305" s="260" t="s">
        <v>196</v>
      </c>
      <c r="L305" s="259" t="s">
        <v>196</v>
      </c>
      <c r="M305" s="260" t="s">
        <v>196</v>
      </c>
      <c r="N305" s="257"/>
      <c r="O305" s="258"/>
      <c r="P305" s="257"/>
      <c r="Q305" s="258"/>
      <c r="R305" s="257"/>
      <c r="S305" s="258"/>
      <c r="T305" s="257"/>
      <c r="U305" s="258"/>
      <c r="V305" s="257"/>
      <c r="W305" s="258"/>
      <c r="X305" s="257"/>
      <c r="Y305" s="258"/>
      <c r="Z305" s="257"/>
      <c r="AA305" s="258"/>
      <c r="AB305" s="257"/>
      <c r="AC305" s="258"/>
      <c r="AD305" s="257"/>
      <c r="AE305" s="258"/>
      <c r="AF305" s="257"/>
      <c r="AG305" s="258"/>
      <c r="AH305" s="257"/>
      <c r="AI305" s="258"/>
      <c r="AJ305" s="257"/>
      <c r="AK305" s="258"/>
      <c r="AL305" s="257"/>
      <c r="AM305" s="258"/>
      <c r="AN305" s="257"/>
      <c r="AO305" s="258"/>
      <c r="AP305" s="257"/>
      <c r="AQ305" s="258"/>
      <c r="AR305" s="257"/>
      <c r="AS305" s="258"/>
      <c r="AT305" s="257"/>
      <c r="AU305" s="258"/>
      <c r="AV305" s="257"/>
      <c r="AW305" s="258"/>
      <c r="AX305" s="257"/>
      <c r="AY305" s="258"/>
      <c r="AZ305" s="257"/>
      <c r="BA305" s="258"/>
      <c r="BB305" s="257"/>
      <c r="BC305" s="258"/>
      <c r="BD305" s="257"/>
      <c r="BE305" s="258"/>
      <c r="BF305" s="257"/>
      <c r="BG305" s="258"/>
      <c r="BH305" s="257"/>
      <c r="BI305" s="258"/>
      <c r="BJ305" s="257"/>
      <c r="BK305" s="258"/>
      <c r="BL305" s="257"/>
      <c r="BM305" s="258"/>
      <c r="BN305" s="257"/>
      <c r="BO305" s="258"/>
      <c r="BP305" s="257"/>
      <c r="BQ305" s="258"/>
      <c r="BR305" s="257"/>
      <c r="BS305" s="258"/>
      <c r="BT305" s="257"/>
      <c r="BU305" s="258"/>
      <c r="BV305" s="257"/>
      <c r="BW305" s="258"/>
      <c r="BX305" s="257"/>
      <c r="BY305" s="258"/>
      <c r="BZ305" s="257"/>
      <c r="CA305" s="258"/>
      <c r="CB305" s="257"/>
      <c r="CC305" s="258"/>
      <c r="CD305" s="257"/>
      <c r="CE305" s="258"/>
      <c r="CF305" s="257"/>
      <c r="CG305" s="258"/>
      <c r="CH305" s="257"/>
      <c r="CI305" s="258"/>
      <c r="CJ305" s="257"/>
      <c r="CK305" s="258"/>
      <c r="CL305" s="257"/>
      <c r="CM305" s="258"/>
      <c r="CN305" s="257"/>
      <c r="CO305" s="258"/>
      <c r="CP305" s="257"/>
      <c r="CQ305" s="258"/>
      <c r="CR305" s="257"/>
      <c r="CS305" s="258"/>
      <c r="CT305" s="257"/>
      <c r="CU305" s="258"/>
      <c r="CV305" s="257"/>
      <c r="CW305" s="258"/>
      <c r="CX305" s="257"/>
      <c r="CY305" s="258"/>
      <c r="CZ305" s="257"/>
      <c r="DA305" s="258"/>
      <c r="DB305" s="257"/>
      <c r="DC305" s="258"/>
      <c r="DD305" s="257"/>
      <c r="DE305" s="258"/>
      <c r="DF305" s="257"/>
      <c r="DG305" s="258"/>
      <c r="DH305" s="257"/>
      <c r="DI305" s="258"/>
      <c r="DJ305" s="257"/>
      <c r="DK305" s="258"/>
      <c r="DL305" s="257"/>
      <c r="DM305" s="258"/>
      <c r="DN305" s="257"/>
      <c r="DO305" s="258"/>
      <c r="DP305" s="257"/>
      <c r="DQ305" s="258"/>
      <c r="DR305" s="257"/>
      <c r="DS305" s="258"/>
      <c r="DT305" s="257"/>
      <c r="DU305" s="258"/>
      <c r="DV305" s="257"/>
      <c r="DW305" s="258"/>
      <c r="DX305" s="257"/>
      <c r="DY305" s="258"/>
      <c r="DZ305" s="257"/>
      <c r="EA305" s="258"/>
      <c r="EB305" s="257"/>
      <c r="EC305" s="258"/>
      <c r="ED305" s="258" t="s">
        <v>196</v>
      </c>
      <c r="EE305" s="257"/>
      <c r="EF305" s="258"/>
      <c r="EG305" s="257"/>
      <c r="EH305" s="258"/>
      <c r="EI305" s="257"/>
      <c r="EJ305" s="258"/>
      <c r="EK305" s="257"/>
      <c r="EL305" s="258" t="s">
        <v>196</v>
      </c>
      <c r="EM305" s="257"/>
      <c r="EN305" s="258"/>
      <c r="EO305" s="257" t="s">
        <v>196</v>
      </c>
      <c r="EP305" s="257" t="s">
        <v>196</v>
      </c>
      <c r="EQ305" s="257" t="s">
        <v>196</v>
      </c>
      <c r="ER305" s="257" t="s">
        <v>196</v>
      </c>
      <c r="ES305" s="257"/>
      <c r="ET305" s="258" t="s">
        <v>196</v>
      </c>
      <c r="EU305" s="257"/>
      <c r="EV305" s="258"/>
      <c r="EW305" s="257"/>
      <c r="EX305" s="258"/>
      <c r="EY305" s="257"/>
      <c r="EZ305" s="258"/>
      <c r="FA305" s="257"/>
      <c r="FB305" s="258"/>
      <c r="FC305" s="257"/>
      <c r="FD305" s="258"/>
      <c r="FE305" s="257"/>
      <c r="FF305" s="258"/>
      <c r="FG305" s="257"/>
      <c r="FH305" s="258"/>
      <c r="FI305" s="257"/>
      <c r="FJ305" s="258"/>
      <c r="FK305" s="257"/>
      <c r="FL305" s="258"/>
      <c r="FM305" s="257"/>
      <c r="FN305" s="258"/>
      <c r="FO305" s="257"/>
      <c r="FP305" s="258"/>
      <c r="FQ305" s="257"/>
      <c r="FR305" s="258"/>
      <c r="FS305" s="257"/>
      <c r="FT305" s="258"/>
      <c r="FU305" s="257"/>
      <c r="FV305" s="258"/>
      <c r="FW305" s="257"/>
      <c r="FX305" s="258"/>
      <c r="FY305" s="257"/>
      <c r="FZ305" s="258"/>
      <c r="GA305" s="257"/>
      <c r="GB305" s="258"/>
      <c r="GC305" s="257"/>
      <c r="GD305" s="258"/>
      <c r="GE305" s="257"/>
      <c r="GF305" s="258"/>
      <c r="GG305" s="257"/>
      <c r="GH305" s="258"/>
      <c r="GI305" s="257"/>
      <c r="GJ305" s="258"/>
      <c r="GK305" s="257"/>
      <c r="GL305" s="258"/>
      <c r="GM305" s="257"/>
      <c r="GN305" s="257"/>
      <c r="GO305" s="257"/>
      <c r="GP305" s="258"/>
      <c r="GQ305" s="257"/>
      <c r="GR305" s="258"/>
      <c r="GS305" s="257"/>
      <c r="GT305" s="258"/>
      <c r="GU305" s="257"/>
      <c r="GV305" s="258"/>
      <c r="GW305" s="257"/>
      <c r="GX305" s="258"/>
      <c r="GY305" s="257"/>
      <c r="GZ305" s="258"/>
      <c r="HA305" s="257"/>
      <c r="HB305" s="258"/>
      <c r="HC305" s="257"/>
      <c r="HD305" s="258"/>
      <c r="HE305" s="257"/>
      <c r="HF305" s="258"/>
      <c r="HG305" s="257"/>
      <c r="HH305" s="258"/>
      <c r="HI305" s="257"/>
      <c r="HJ305" s="258"/>
      <c r="HK305" s="257"/>
      <c r="HL305" s="258"/>
      <c r="HM305" s="257"/>
      <c r="HN305" s="258"/>
      <c r="HO305" s="257"/>
      <c r="HP305" s="258"/>
      <c r="HQ305" s="257"/>
      <c r="HR305" s="258"/>
      <c r="HS305" s="257"/>
      <c r="HT305" s="258"/>
      <c r="HU305" s="257"/>
      <c r="HV305" s="258"/>
      <c r="HW305" s="257"/>
      <c r="HX305" s="258"/>
      <c r="HY305" s="257"/>
      <c r="HZ305" s="258" t="s">
        <v>195</v>
      </c>
      <c r="IA305" s="257"/>
      <c r="IB305" s="258"/>
      <c r="IE305" s="303">
        <f t="shared" si="16"/>
        <v>16</v>
      </c>
      <c r="IF305" s="303">
        <f t="shared" si="17"/>
        <v>15</v>
      </c>
      <c r="IG305" s="303">
        <f t="shared" si="18"/>
        <v>1</v>
      </c>
      <c r="IH305" s="303">
        <f t="shared" si="19"/>
        <v>0</v>
      </c>
    </row>
    <row r="306" spans="1:242" x14ac:dyDescent="0.2">
      <c r="A306" s="143">
        <v>961</v>
      </c>
      <c r="B306" s="143" t="s">
        <v>2968</v>
      </c>
      <c r="C306" s="143"/>
      <c r="D306" s="143"/>
      <c r="E306" s="244"/>
      <c r="F306" s="259" t="s">
        <v>196</v>
      </c>
      <c r="G306" s="260" t="s">
        <v>196</v>
      </c>
      <c r="H306" s="259" t="s">
        <v>196</v>
      </c>
      <c r="I306" s="260" t="s">
        <v>196</v>
      </c>
      <c r="J306" s="259" t="s">
        <v>196</v>
      </c>
      <c r="K306" s="260" t="s">
        <v>196</v>
      </c>
      <c r="L306" s="259" t="s">
        <v>196</v>
      </c>
      <c r="M306" s="260" t="s">
        <v>196</v>
      </c>
      <c r="N306" s="257"/>
      <c r="O306" s="258"/>
      <c r="P306" s="257"/>
      <c r="Q306" s="258"/>
      <c r="R306" s="257"/>
      <c r="S306" s="258"/>
      <c r="T306" s="257"/>
      <c r="U306" s="258"/>
      <c r="V306" s="257"/>
      <c r="W306" s="258"/>
      <c r="X306" s="257"/>
      <c r="Y306" s="258"/>
      <c r="Z306" s="257"/>
      <c r="AA306" s="258"/>
      <c r="AB306" s="257"/>
      <c r="AC306" s="258"/>
      <c r="AD306" s="257"/>
      <c r="AE306" s="258"/>
      <c r="AF306" s="257"/>
      <c r="AG306" s="258"/>
      <c r="AH306" s="257"/>
      <c r="AI306" s="258"/>
      <c r="AJ306" s="257"/>
      <c r="AK306" s="258"/>
      <c r="AL306" s="257"/>
      <c r="AM306" s="258"/>
      <c r="AN306" s="257"/>
      <c r="AO306" s="258"/>
      <c r="AP306" s="257"/>
      <c r="AQ306" s="258"/>
      <c r="AR306" s="257"/>
      <c r="AS306" s="258"/>
      <c r="AT306" s="257"/>
      <c r="AU306" s="258"/>
      <c r="AV306" s="257"/>
      <c r="AW306" s="258"/>
      <c r="AX306" s="257"/>
      <c r="AY306" s="258"/>
      <c r="AZ306" s="257"/>
      <c r="BA306" s="258"/>
      <c r="BB306" s="257"/>
      <c r="BC306" s="258"/>
      <c r="BD306" s="257"/>
      <c r="BE306" s="258"/>
      <c r="BF306" s="257"/>
      <c r="BG306" s="258"/>
      <c r="BH306" s="257"/>
      <c r="BI306" s="258"/>
      <c r="BJ306" s="257"/>
      <c r="BK306" s="258"/>
      <c r="BL306" s="257"/>
      <c r="BM306" s="258"/>
      <c r="BN306" s="257"/>
      <c r="BO306" s="258"/>
      <c r="BP306" s="257"/>
      <c r="BQ306" s="258"/>
      <c r="BR306" s="257"/>
      <c r="BS306" s="258"/>
      <c r="BT306" s="257"/>
      <c r="BU306" s="258"/>
      <c r="BV306" s="257"/>
      <c r="BW306" s="258"/>
      <c r="BX306" s="257"/>
      <c r="BY306" s="258"/>
      <c r="BZ306" s="257"/>
      <c r="CA306" s="258"/>
      <c r="CB306" s="257"/>
      <c r="CC306" s="258"/>
      <c r="CD306" s="257"/>
      <c r="CE306" s="258"/>
      <c r="CF306" s="257"/>
      <c r="CG306" s="258"/>
      <c r="CH306" s="257"/>
      <c r="CI306" s="258"/>
      <c r="CJ306" s="257"/>
      <c r="CK306" s="258"/>
      <c r="CL306" s="257"/>
      <c r="CM306" s="258"/>
      <c r="CN306" s="257"/>
      <c r="CO306" s="258"/>
      <c r="CP306" s="257"/>
      <c r="CQ306" s="258"/>
      <c r="CR306" s="257"/>
      <c r="CS306" s="258"/>
      <c r="CT306" s="257"/>
      <c r="CU306" s="258"/>
      <c r="CV306" s="257"/>
      <c r="CW306" s="258"/>
      <c r="CX306" s="257"/>
      <c r="CY306" s="258"/>
      <c r="CZ306" s="257"/>
      <c r="DA306" s="258"/>
      <c r="DB306" s="257"/>
      <c r="DC306" s="258"/>
      <c r="DD306" s="257"/>
      <c r="DE306" s="258"/>
      <c r="DF306" s="257"/>
      <c r="DG306" s="258"/>
      <c r="DH306" s="257"/>
      <c r="DI306" s="258"/>
      <c r="DJ306" s="257"/>
      <c r="DK306" s="258"/>
      <c r="DL306" s="257"/>
      <c r="DM306" s="258"/>
      <c r="DN306" s="257"/>
      <c r="DO306" s="258"/>
      <c r="DP306" s="257"/>
      <c r="DQ306" s="258"/>
      <c r="DR306" s="257"/>
      <c r="DS306" s="258"/>
      <c r="DT306" s="257"/>
      <c r="DU306" s="258"/>
      <c r="DV306" s="257"/>
      <c r="DW306" s="258"/>
      <c r="DX306" s="257"/>
      <c r="DY306" s="258"/>
      <c r="DZ306" s="257"/>
      <c r="EA306" s="258"/>
      <c r="EB306" s="257"/>
      <c r="EC306" s="258"/>
      <c r="ED306" s="258" t="s">
        <v>196</v>
      </c>
      <c r="EE306" s="257"/>
      <c r="EF306" s="258"/>
      <c r="EG306" s="257"/>
      <c r="EH306" s="258"/>
      <c r="EI306" s="257"/>
      <c r="EJ306" s="258"/>
      <c r="EK306" s="257"/>
      <c r="EL306" s="258" t="s">
        <v>196</v>
      </c>
      <c r="EM306" s="257"/>
      <c r="EN306" s="258"/>
      <c r="EO306" s="257" t="s">
        <v>196</v>
      </c>
      <c r="EP306" s="257" t="s">
        <v>196</v>
      </c>
      <c r="EQ306" s="257" t="s">
        <v>196</v>
      </c>
      <c r="ER306" s="257" t="s">
        <v>196</v>
      </c>
      <c r="ES306" s="257"/>
      <c r="ET306" s="258" t="s">
        <v>196</v>
      </c>
      <c r="EU306" s="257"/>
      <c r="EV306" s="258"/>
      <c r="EW306" s="257"/>
      <c r="EX306" s="258"/>
      <c r="EY306" s="257"/>
      <c r="EZ306" s="258"/>
      <c r="FA306" s="257"/>
      <c r="FB306" s="258"/>
      <c r="FC306" s="257"/>
      <c r="FD306" s="258"/>
      <c r="FE306" s="257"/>
      <c r="FF306" s="258"/>
      <c r="FG306" s="257"/>
      <c r="FH306" s="258"/>
      <c r="FI306" s="257"/>
      <c r="FJ306" s="258"/>
      <c r="FK306" s="257"/>
      <c r="FL306" s="258"/>
      <c r="FM306" s="257"/>
      <c r="FN306" s="258"/>
      <c r="FO306" s="257"/>
      <c r="FP306" s="258"/>
      <c r="FQ306" s="257"/>
      <c r="FR306" s="258"/>
      <c r="FS306" s="257"/>
      <c r="FT306" s="258"/>
      <c r="FU306" s="257"/>
      <c r="FV306" s="258"/>
      <c r="FW306" s="257"/>
      <c r="FX306" s="258"/>
      <c r="FY306" s="257"/>
      <c r="FZ306" s="258"/>
      <c r="GA306" s="257"/>
      <c r="GB306" s="258"/>
      <c r="GC306" s="257"/>
      <c r="GD306" s="258"/>
      <c r="GE306" s="257"/>
      <c r="GF306" s="258"/>
      <c r="GG306" s="257"/>
      <c r="GH306" s="258"/>
      <c r="GI306" s="257"/>
      <c r="GJ306" s="258"/>
      <c r="GK306" s="257"/>
      <c r="GL306" s="258"/>
      <c r="GM306" s="257"/>
      <c r="GN306" s="257"/>
      <c r="GO306" s="257"/>
      <c r="GP306" s="258"/>
      <c r="GQ306" s="257"/>
      <c r="GR306" s="258"/>
      <c r="GS306" s="257"/>
      <c r="GT306" s="258"/>
      <c r="GU306" s="257"/>
      <c r="GV306" s="258"/>
      <c r="GW306" s="257"/>
      <c r="GX306" s="258"/>
      <c r="GY306" s="257"/>
      <c r="GZ306" s="258"/>
      <c r="HA306" s="257"/>
      <c r="HB306" s="258"/>
      <c r="HC306" s="257"/>
      <c r="HD306" s="258"/>
      <c r="HE306" s="257"/>
      <c r="HF306" s="258"/>
      <c r="HG306" s="257"/>
      <c r="HH306" s="258"/>
      <c r="HI306" s="257"/>
      <c r="HJ306" s="258"/>
      <c r="HK306" s="257"/>
      <c r="HL306" s="258"/>
      <c r="HM306" s="257"/>
      <c r="HN306" s="258"/>
      <c r="HO306" s="257"/>
      <c r="HP306" s="258"/>
      <c r="HQ306" s="257"/>
      <c r="HR306" s="258"/>
      <c r="HS306" s="257"/>
      <c r="HT306" s="258"/>
      <c r="HU306" s="257"/>
      <c r="HV306" s="258"/>
      <c r="HW306" s="257"/>
      <c r="HX306" s="258"/>
      <c r="HY306" s="257"/>
      <c r="HZ306" s="258" t="s">
        <v>195</v>
      </c>
      <c r="IA306" s="257"/>
      <c r="IB306" s="258"/>
      <c r="IE306" s="303">
        <f t="shared" si="16"/>
        <v>16</v>
      </c>
      <c r="IF306" s="303">
        <f t="shared" si="17"/>
        <v>15</v>
      </c>
      <c r="IG306" s="303">
        <f t="shared" si="18"/>
        <v>1</v>
      </c>
      <c r="IH306" s="303">
        <f t="shared" si="19"/>
        <v>0</v>
      </c>
    </row>
    <row r="307" spans="1:242" x14ac:dyDescent="0.2">
      <c r="A307" s="143">
        <v>962</v>
      </c>
      <c r="B307" s="143" t="s">
        <v>2969</v>
      </c>
      <c r="C307" s="143"/>
      <c r="D307" s="143"/>
      <c r="E307" s="244"/>
      <c r="F307" s="259" t="s">
        <v>196</v>
      </c>
      <c r="G307" s="260" t="s">
        <v>196</v>
      </c>
      <c r="H307" s="259" t="s">
        <v>196</v>
      </c>
      <c r="I307" s="260" t="s">
        <v>196</v>
      </c>
      <c r="J307" s="259" t="s">
        <v>196</v>
      </c>
      <c r="K307" s="260" t="s">
        <v>196</v>
      </c>
      <c r="L307" s="259" t="s">
        <v>196</v>
      </c>
      <c r="M307" s="260" t="s">
        <v>196</v>
      </c>
      <c r="N307" s="257"/>
      <c r="O307" s="258"/>
      <c r="P307" s="257"/>
      <c r="Q307" s="258"/>
      <c r="R307" s="257"/>
      <c r="S307" s="258"/>
      <c r="T307" s="257"/>
      <c r="U307" s="258"/>
      <c r="V307" s="257"/>
      <c r="W307" s="258"/>
      <c r="X307" s="257"/>
      <c r="Y307" s="258"/>
      <c r="Z307" s="257"/>
      <c r="AA307" s="258"/>
      <c r="AB307" s="257"/>
      <c r="AC307" s="258"/>
      <c r="AD307" s="257"/>
      <c r="AE307" s="258"/>
      <c r="AF307" s="257"/>
      <c r="AG307" s="258"/>
      <c r="AH307" s="257"/>
      <c r="AI307" s="258"/>
      <c r="AJ307" s="257"/>
      <c r="AK307" s="258"/>
      <c r="AL307" s="257"/>
      <c r="AM307" s="258"/>
      <c r="AN307" s="257"/>
      <c r="AO307" s="258"/>
      <c r="AP307" s="257"/>
      <c r="AQ307" s="258"/>
      <c r="AR307" s="257"/>
      <c r="AS307" s="258"/>
      <c r="AT307" s="257"/>
      <c r="AU307" s="258"/>
      <c r="AV307" s="257"/>
      <c r="AW307" s="258"/>
      <c r="AX307" s="257"/>
      <c r="AY307" s="258"/>
      <c r="AZ307" s="257"/>
      <c r="BA307" s="258"/>
      <c r="BB307" s="257"/>
      <c r="BC307" s="258"/>
      <c r="BD307" s="257"/>
      <c r="BE307" s="258"/>
      <c r="BF307" s="257"/>
      <c r="BG307" s="258"/>
      <c r="BH307" s="257"/>
      <c r="BI307" s="258"/>
      <c r="BJ307" s="257"/>
      <c r="BK307" s="258"/>
      <c r="BL307" s="257"/>
      <c r="BM307" s="258"/>
      <c r="BN307" s="257"/>
      <c r="BO307" s="258"/>
      <c r="BP307" s="257"/>
      <c r="BQ307" s="258"/>
      <c r="BR307" s="257"/>
      <c r="BS307" s="258"/>
      <c r="BT307" s="257"/>
      <c r="BU307" s="258"/>
      <c r="BV307" s="257"/>
      <c r="BW307" s="258"/>
      <c r="BX307" s="257"/>
      <c r="BY307" s="258"/>
      <c r="BZ307" s="257"/>
      <c r="CA307" s="258"/>
      <c r="CB307" s="257"/>
      <c r="CC307" s="258"/>
      <c r="CD307" s="257"/>
      <c r="CE307" s="258"/>
      <c r="CF307" s="257"/>
      <c r="CG307" s="258"/>
      <c r="CH307" s="257"/>
      <c r="CI307" s="258"/>
      <c r="CJ307" s="257"/>
      <c r="CK307" s="258"/>
      <c r="CL307" s="257"/>
      <c r="CM307" s="258"/>
      <c r="CN307" s="257"/>
      <c r="CO307" s="258"/>
      <c r="CP307" s="257"/>
      <c r="CQ307" s="258"/>
      <c r="CR307" s="257"/>
      <c r="CS307" s="258"/>
      <c r="CT307" s="257"/>
      <c r="CU307" s="258"/>
      <c r="CV307" s="257"/>
      <c r="CW307" s="258"/>
      <c r="CX307" s="257"/>
      <c r="CY307" s="258"/>
      <c r="CZ307" s="257"/>
      <c r="DA307" s="258"/>
      <c r="DB307" s="257"/>
      <c r="DC307" s="258"/>
      <c r="DD307" s="257"/>
      <c r="DE307" s="258"/>
      <c r="DF307" s="257"/>
      <c r="DG307" s="258"/>
      <c r="DH307" s="257"/>
      <c r="DI307" s="258"/>
      <c r="DJ307" s="257"/>
      <c r="DK307" s="258"/>
      <c r="DL307" s="257"/>
      <c r="DM307" s="258"/>
      <c r="DN307" s="257"/>
      <c r="DO307" s="258"/>
      <c r="DP307" s="257"/>
      <c r="DQ307" s="258"/>
      <c r="DR307" s="257"/>
      <c r="DS307" s="258"/>
      <c r="DT307" s="257"/>
      <c r="DU307" s="258"/>
      <c r="DV307" s="257"/>
      <c r="DW307" s="258"/>
      <c r="DX307" s="257"/>
      <c r="DY307" s="258"/>
      <c r="DZ307" s="257"/>
      <c r="EA307" s="258"/>
      <c r="EB307" s="257"/>
      <c r="EC307" s="258"/>
      <c r="ED307" s="258" t="s">
        <v>196</v>
      </c>
      <c r="EE307" s="257"/>
      <c r="EF307" s="258"/>
      <c r="EG307" s="257"/>
      <c r="EH307" s="258"/>
      <c r="EI307" s="257"/>
      <c r="EJ307" s="258"/>
      <c r="EK307" s="257"/>
      <c r="EL307" s="258" t="s">
        <v>196</v>
      </c>
      <c r="EM307" s="257"/>
      <c r="EN307" s="258"/>
      <c r="EO307" s="257" t="s">
        <v>196</v>
      </c>
      <c r="EP307" s="257" t="s">
        <v>196</v>
      </c>
      <c r="EQ307" s="257" t="s">
        <v>196</v>
      </c>
      <c r="ER307" s="257" t="s">
        <v>196</v>
      </c>
      <c r="ES307" s="257"/>
      <c r="ET307" s="258" t="s">
        <v>196</v>
      </c>
      <c r="EU307" s="257"/>
      <c r="EV307" s="258"/>
      <c r="EW307" s="257"/>
      <c r="EX307" s="258"/>
      <c r="EY307" s="257"/>
      <c r="EZ307" s="258"/>
      <c r="FA307" s="257"/>
      <c r="FB307" s="258"/>
      <c r="FC307" s="257"/>
      <c r="FD307" s="258"/>
      <c r="FE307" s="257"/>
      <c r="FF307" s="258"/>
      <c r="FG307" s="257"/>
      <c r="FH307" s="258"/>
      <c r="FI307" s="257"/>
      <c r="FJ307" s="258"/>
      <c r="FK307" s="257"/>
      <c r="FL307" s="258"/>
      <c r="FM307" s="257"/>
      <c r="FN307" s="258"/>
      <c r="FO307" s="257"/>
      <c r="FP307" s="258"/>
      <c r="FQ307" s="257"/>
      <c r="FR307" s="258"/>
      <c r="FS307" s="257"/>
      <c r="FT307" s="258"/>
      <c r="FU307" s="257"/>
      <c r="FV307" s="258"/>
      <c r="FW307" s="257"/>
      <c r="FX307" s="258"/>
      <c r="FY307" s="257"/>
      <c r="FZ307" s="258"/>
      <c r="GA307" s="257"/>
      <c r="GB307" s="258"/>
      <c r="GC307" s="257"/>
      <c r="GD307" s="258"/>
      <c r="GE307" s="257"/>
      <c r="GF307" s="258"/>
      <c r="GG307" s="257"/>
      <c r="GH307" s="258"/>
      <c r="GI307" s="257"/>
      <c r="GJ307" s="258"/>
      <c r="GK307" s="257"/>
      <c r="GL307" s="258"/>
      <c r="GM307" s="257"/>
      <c r="GN307" s="257"/>
      <c r="GO307" s="257"/>
      <c r="GP307" s="258"/>
      <c r="GQ307" s="257"/>
      <c r="GR307" s="258"/>
      <c r="GS307" s="257"/>
      <c r="GT307" s="258"/>
      <c r="GU307" s="257"/>
      <c r="GV307" s="258"/>
      <c r="GW307" s="257"/>
      <c r="GX307" s="258"/>
      <c r="GY307" s="257"/>
      <c r="GZ307" s="258"/>
      <c r="HA307" s="257"/>
      <c r="HB307" s="258"/>
      <c r="HC307" s="257"/>
      <c r="HD307" s="258"/>
      <c r="HE307" s="257"/>
      <c r="HF307" s="258"/>
      <c r="HG307" s="257"/>
      <c r="HH307" s="258"/>
      <c r="HI307" s="257"/>
      <c r="HJ307" s="258"/>
      <c r="HK307" s="257"/>
      <c r="HL307" s="258"/>
      <c r="HM307" s="257"/>
      <c r="HN307" s="258"/>
      <c r="HO307" s="257"/>
      <c r="HP307" s="258"/>
      <c r="HQ307" s="257"/>
      <c r="HR307" s="258"/>
      <c r="HS307" s="257"/>
      <c r="HT307" s="258"/>
      <c r="HU307" s="257"/>
      <c r="HV307" s="258"/>
      <c r="HW307" s="257"/>
      <c r="HX307" s="258"/>
      <c r="HY307" s="257"/>
      <c r="HZ307" s="258" t="s">
        <v>195</v>
      </c>
      <c r="IA307" s="257"/>
      <c r="IB307" s="258"/>
      <c r="IE307" s="303">
        <f t="shared" si="16"/>
        <v>16</v>
      </c>
      <c r="IF307" s="303">
        <f t="shared" si="17"/>
        <v>15</v>
      </c>
      <c r="IG307" s="303">
        <f t="shared" si="18"/>
        <v>1</v>
      </c>
      <c r="IH307" s="303">
        <f t="shared" si="19"/>
        <v>0</v>
      </c>
    </row>
    <row r="308" spans="1:242" x14ac:dyDescent="0.2">
      <c r="A308" s="143">
        <v>963</v>
      </c>
      <c r="B308" s="143" t="s">
        <v>4141</v>
      </c>
      <c r="C308" s="143"/>
      <c r="D308" s="143"/>
      <c r="E308" s="244"/>
      <c r="F308" s="259" t="s">
        <v>196</v>
      </c>
      <c r="G308" s="260" t="s">
        <v>196</v>
      </c>
      <c r="H308" s="259" t="s">
        <v>196</v>
      </c>
      <c r="I308" s="260" t="s">
        <v>196</v>
      </c>
      <c r="J308" s="259" t="s">
        <v>196</v>
      </c>
      <c r="K308" s="260" t="s">
        <v>196</v>
      </c>
      <c r="L308" s="259" t="s">
        <v>196</v>
      </c>
      <c r="M308" s="260" t="s">
        <v>196</v>
      </c>
      <c r="N308" s="257"/>
      <c r="O308" s="258"/>
      <c r="P308" s="257"/>
      <c r="Q308" s="258"/>
      <c r="R308" s="257"/>
      <c r="S308" s="258"/>
      <c r="T308" s="257"/>
      <c r="U308" s="258"/>
      <c r="V308" s="257"/>
      <c r="W308" s="258"/>
      <c r="X308" s="257"/>
      <c r="Y308" s="258"/>
      <c r="Z308" s="257"/>
      <c r="AA308" s="258"/>
      <c r="AB308" s="257"/>
      <c r="AC308" s="258"/>
      <c r="AD308" s="257"/>
      <c r="AE308" s="258"/>
      <c r="AF308" s="257"/>
      <c r="AG308" s="258"/>
      <c r="AH308" s="257"/>
      <c r="AI308" s="258"/>
      <c r="AJ308" s="257"/>
      <c r="AK308" s="258"/>
      <c r="AL308" s="257"/>
      <c r="AM308" s="258"/>
      <c r="AN308" s="257"/>
      <c r="AO308" s="258"/>
      <c r="AP308" s="257"/>
      <c r="AQ308" s="258"/>
      <c r="AR308" s="257"/>
      <c r="AS308" s="258"/>
      <c r="AT308" s="257"/>
      <c r="AU308" s="258"/>
      <c r="AV308" s="257"/>
      <c r="AW308" s="258"/>
      <c r="AX308" s="257"/>
      <c r="AY308" s="258"/>
      <c r="AZ308" s="257"/>
      <c r="BA308" s="258"/>
      <c r="BB308" s="257"/>
      <c r="BC308" s="258"/>
      <c r="BD308" s="257"/>
      <c r="BE308" s="258"/>
      <c r="BF308" s="257"/>
      <c r="BG308" s="258"/>
      <c r="BH308" s="257"/>
      <c r="BI308" s="258"/>
      <c r="BJ308" s="257"/>
      <c r="BK308" s="258"/>
      <c r="BL308" s="257"/>
      <c r="BM308" s="258"/>
      <c r="BN308" s="257"/>
      <c r="BO308" s="258"/>
      <c r="BP308" s="257"/>
      <c r="BQ308" s="258"/>
      <c r="BR308" s="257"/>
      <c r="BS308" s="258"/>
      <c r="BT308" s="257"/>
      <c r="BU308" s="258"/>
      <c r="BV308" s="257"/>
      <c r="BW308" s="258"/>
      <c r="BX308" s="257"/>
      <c r="BY308" s="258"/>
      <c r="BZ308" s="257"/>
      <c r="CA308" s="258"/>
      <c r="CB308" s="257"/>
      <c r="CC308" s="258"/>
      <c r="CD308" s="257"/>
      <c r="CE308" s="258"/>
      <c r="CF308" s="257"/>
      <c r="CG308" s="258"/>
      <c r="CH308" s="257"/>
      <c r="CI308" s="258"/>
      <c r="CJ308" s="257"/>
      <c r="CK308" s="258"/>
      <c r="CL308" s="257"/>
      <c r="CM308" s="258"/>
      <c r="CN308" s="257"/>
      <c r="CO308" s="258"/>
      <c r="CP308" s="257"/>
      <c r="CQ308" s="258"/>
      <c r="CR308" s="257"/>
      <c r="CS308" s="258"/>
      <c r="CT308" s="257"/>
      <c r="CU308" s="258"/>
      <c r="CV308" s="257"/>
      <c r="CW308" s="258"/>
      <c r="CX308" s="257"/>
      <c r="CY308" s="258"/>
      <c r="CZ308" s="257"/>
      <c r="DA308" s="258"/>
      <c r="DB308" s="257"/>
      <c r="DC308" s="258"/>
      <c r="DD308" s="257"/>
      <c r="DE308" s="258"/>
      <c r="DF308" s="257"/>
      <c r="DG308" s="258"/>
      <c r="DH308" s="257"/>
      <c r="DI308" s="258"/>
      <c r="DJ308" s="257"/>
      <c r="DK308" s="258"/>
      <c r="DL308" s="257"/>
      <c r="DM308" s="258"/>
      <c r="DN308" s="257"/>
      <c r="DO308" s="258"/>
      <c r="DP308" s="257"/>
      <c r="DQ308" s="258"/>
      <c r="DR308" s="257"/>
      <c r="DS308" s="258"/>
      <c r="DT308" s="257"/>
      <c r="DU308" s="258"/>
      <c r="DV308" s="257"/>
      <c r="DW308" s="258"/>
      <c r="DX308" s="257"/>
      <c r="DY308" s="258"/>
      <c r="DZ308" s="257"/>
      <c r="EA308" s="258"/>
      <c r="EB308" s="257"/>
      <c r="EC308" s="258"/>
      <c r="ED308" s="258" t="s">
        <v>196</v>
      </c>
      <c r="EE308" s="257"/>
      <c r="EF308" s="258"/>
      <c r="EG308" s="257"/>
      <c r="EH308" s="258"/>
      <c r="EI308" s="257"/>
      <c r="EJ308" s="258"/>
      <c r="EK308" s="257"/>
      <c r="EL308" s="258" t="s">
        <v>196</v>
      </c>
      <c r="EM308" s="257"/>
      <c r="EN308" s="258"/>
      <c r="EO308" s="257" t="s">
        <v>196</v>
      </c>
      <c r="EP308" s="257" t="s">
        <v>196</v>
      </c>
      <c r="EQ308" s="257" t="s">
        <v>196</v>
      </c>
      <c r="ER308" s="257" t="s">
        <v>196</v>
      </c>
      <c r="ES308" s="257"/>
      <c r="ET308" s="258" t="s">
        <v>196</v>
      </c>
      <c r="EU308" s="257"/>
      <c r="EV308" s="258"/>
      <c r="EW308" s="257"/>
      <c r="EX308" s="258"/>
      <c r="EY308" s="257"/>
      <c r="EZ308" s="258"/>
      <c r="FA308" s="257"/>
      <c r="FB308" s="258"/>
      <c r="FC308" s="257"/>
      <c r="FD308" s="258"/>
      <c r="FE308" s="257"/>
      <c r="FF308" s="258"/>
      <c r="FG308" s="257"/>
      <c r="FH308" s="258"/>
      <c r="FI308" s="257"/>
      <c r="FJ308" s="258"/>
      <c r="FK308" s="257"/>
      <c r="FL308" s="258"/>
      <c r="FM308" s="257"/>
      <c r="FN308" s="258"/>
      <c r="FO308" s="257"/>
      <c r="FP308" s="258"/>
      <c r="FQ308" s="257"/>
      <c r="FR308" s="258"/>
      <c r="FS308" s="257"/>
      <c r="FT308" s="258"/>
      <c r="FU308" s="257"/>
      <c r="FV308" s="258"/>
      <c r="FW308" s="257"/>
      <c r="FX308" s="258"/>
      <c r="FY308" s="257"/>
      <c r="FZ308" s="258"/>
      <c r="GA308" s="257"/>
      <c r="GB308" s="258"/>
      <c r="GC308" s="257"/>
      <c r="GD308" s="258"/>
      <c r="GE308" s="257"/>
      <c r="GF308" s="258"/>
      <c r="GG308" s="257"/>
      <c r="GH308" s="258"/>
      <c r="GI308" s="257"/>
      <c r="GJ308" s="258"/>
      <c r="GK308" s="257"/>
      <c r="GL308" s="258"/>
      <c r="GM308" s="257"/>
      <c r="GN308" s="257"/>
      <c r="GO308" s="257"/>
      <c r="GP308" s="258"/>
      <c r="GQ308" s="257"/>
      <c r="GR308" s="258"/>
      <c r="GS308" s="257"/>
      <c r="GT308" s="258"/>
      <c r="GU308" s="257"/>
      <c r="GV308" s="258"/>
      <c r="GW308" s="257"/>
      <c r="GX308" s="258"/>
      <c r="GY308" s="257"/>
      <c r="GZ308" s="258"/>
      <c r="HA308" s="257"/>
      <c r="HB308" s="258"/>
      <c r="HC308" s="257"/>
      <c r="HD308" s="258"/>
      <c r="HE308" s="257"/>
      <c r="HF308" s="258"/>
      <c r="HG308" s="257"/>
      <c r="HH308" s="258"/>
      <c r="HI308" s="257"/>
      <c r="HJ308" s="258"/>
      <c r="HK308" s="257"/>
      <c r="HL308" s="258"/>
      <c r="HM308" s="257"/>
      <c r="HN308" s="258"/>
      <c r="HO308" s="257"/>
      <c r="HP308" s="258"/>
      <c r="HQ308" s="257"/>
      <c r="HR308" s="258"/>
      <c r="HS308" s="257"/>
      <c r="HT308" s="258"/>
      <c r="HU308" s="257"/>
      <c r="HV308" s="258"/>
      <c r="HW308" s="257"/>
      <c r="HX308" s="258"/>
      <c r="HY308" s="257"/>
      <c r="HZ308" s="258" t="s">
        <v>195</v>
      </c>
      <c r="IA308" s="257"/>
      <c r="IB308" s="258"/>
      <c r="IE308" s="303">
        <f t="shared" si="16"/>
        <v>16</v>
      </c>
      <c r="IF308" s="303">
        <f t="shared" si="17"/>
        <v>15</v>
      </c>
      <c r="IG308" s="303">
        <f t="shared" si="18"/>
        <v>1</v>
      </c>
      <c r="IH308" s="303">
        <f t="shared" si="19"/>
        <v>0</v>
      </c>
    </row>
    <row r="309" spans="1:242" x14ac:dyDescent="0.2">
      <c r="A309" s="143">
        <v>964</v>
      </c>
      <c r="B309" s="143" t="s">
        <v>2970</v>
      </c>
      <c r="C309" s="143"/>
      <c r="D309" s="143"/>
      <c r="E309" s="244"/>
      <c r="F309" s="259" t="s">
        <v>196</v>
      </c>
      <c r="G309" s="260" t="s">
        <v>196</v>
      </c>
      <c r="H309" s="259" t="s">
        <v>196</v>
      </c>
      <c r="I309" s="260" t="s">
        <v>196</v>
      </c>
      <c r="J309" s="259" t="s">
        <v>196</v>
      </c>
      <c r="K309" s="260" t="s">
        <v>196</v>
      </c>
      <c r="L309" s="259" t="s">
        <v>196</v>
      </c>
      <c r="M309" s="260" t="s">
        <v>196</v>
      </c>
      <c r="N309" s="257"/>
      <c r="O309" s="258"/>
      <c r="P309" s="257"/>
      <c r="Q309" s="258"/>
      <c r="R309" s="257"/>
      <c r="S309" s="258"/>
      <c r="T309" s="257"/>
      <c r="U309" s="258"/>
      <c r="V309" s="257"/>
      <c r="W309" s="258"/>
      <c r="X309" s="257"/>
      <c r="Y309" s="258"/>
      <c r="Z309" s="257"/>
      <c r="AA309" s="258"/>
      <c r="AB309" s="257"/>
      <c r="AC309" s="258"/>
      <c r="AD309" s="257"/>
      <c r="AE309" s="258"/>
      <c r="AF309" s="257"/>
      <c r="AG309" s="258"/>
      <c r="AH309" s="257"/>
      <c r="AI309" s="258"/>
      <c r="AJ309" s="257"/>
      <c r="AK309" s="258"/>
      <c r="AL309" s="257"/>
      <c r="AM309" s="258"/>
      <c r="AN309" s="257"/>
      <c r="AO309" s="258"/>
      <c r="AP309" s="257"/>
      <c r="AQ309" s="258"/>
      <c r="AR309" s="257"/>
      <c r="AS309" s="258"/>
      <c r="AT309" s="257"/>
      <c r="AU309" s="258"/>
      <c r="AV309" s="257"/>
      <c r="AW309" s="258"/>
      <c r="AX309" s="257"/>
      <c r="AY309" s="258"/>
      <c r="AZ309" s="257"/>
      <c r="BA309" s="258"/>
      <c r="BB309" s="257"/>
      <c r="BC309" s="258"/>
      <c r="BD309" s="257"/>
      <c r="BE309" s="258"/>
      <c r="BF309" s="257"/>
      <c r="BG309" s="258"/>
      <c r="BH309" s="257"/>
      <c r="BI309" s="258"/>
      <c r="BJ309" s="257"/>
      <c r="BK309" s="258"/>
      <c r="BL309" s="257"/>
      <c r="BM309" s="258"/>
      <c r="BN309" s="257"/>
      <c r="BO309" s="258"/>
      <c r="BP309" s="257"/>
      <c r="BQ309" s="258"/>
      <c r="BR309" s="257"/>
      <c r="BS309" s="258"/>
      <c r="BT309" s="257"/>
      <c r="BU309" s="258"/>
      <c r="BV309" s="257"/>
      <c r="BW309" s="258"/>
      <c r="BX309" s="257"/>
      <c r="BY309" s="258"/>
      <c r="BZ309" s="257"/>
      <c r="CA309" s="258"/>
      <c r="CB309" s="257"/>
      <c r="CC309" s="258"/>
      <c r="CD309" s="257"/>
      <c r="CE309" s="258"/>
      <c r="CF309" s="257"/>
      <c r="CG309" s="258"/>
      <c r="CH309" s="257"/>
      <c r="CI309" s="258"/>
      <c r="CJ309" s="257"/>
      <c r="CK309" s="258"/>
      <c r="CL309" s="257"/>
      <c r="CM309" s="258"/>
      <c r="CN309" s="257"/>
      <c r="CO309" s="258"/>
      <c r="CP309" s="257"/>
      <c r="CQ309" s="258"/>
      <c r="CR309" s="257"/>
      <c r="CS309" s="258"/>
      <c r="CT309" s="257"/>
      <c r="CU309" s="258"/>
      <c r="CV309" s="257"/>
      <c r="CW309" s="258"/>
      <c r="CX309" s="257"/>
      <c r="CY309" s="258"/>
      <c r="CZ309" s="257"/>
      <c r="DA309" s="258"/>
      <c r="DB309" s="257"/>
      <c r="DC309" s="258"/>
      <c r="DD309" s="257"/>
      <c r="DE309" s="258"/>
      <c r="DF309" s="257"/>
      <c r="DG309" s="258"/>
      <c r="DH309" s="257"/>
      <c r="DI309" s="258"/>
      <c r="DJ309" s="257"/>
      <c r="DK309" s="258"/>
      <c r="DL309" s="257"/>
      <c r="DM309" s="258"/>
      <c r="DN309" s="257"/>
      <c r="DO309" s="258"/>
      <c r="DP309" s="257"/>
      <c r="DQ309" s="258"/>
      <c r="DR309" s="257"/>
      <c r="DS309" s="258"/>
      <c r="DT309" s="257"/>
      <c r="DU309" s="258"/>
      <c r="DV309" s="257"/>
      <c r="DW309" s="258"/>
      <c r="DX309" s="257"/>
      <c r="DY309" s="258"/>
      <c r="DZ309" s="257"/>
      <c r="EA309" s="258"/>
      <c r="EB309" s="257"/>
      <c r="EC309" s="258"/>
      <c r="ED309" s="258" t="s">
        <v>196</v>
      </c>
      <c r="EE309" s="257"/>
      <c r="EF309" s="258"/>
      <c r="EG309" s="257"/>
      <c r="EH309" s="258"/>
      <c r="EI309" s="257"/>
      <c r="EJ309" s="258"/>
      <c r="EK309" s="257"/>
      <c r="EL309" s="258" t="s">
        <v>196</v>
      </c>
      <c r="EM309" s="257"/>
      <c r="EN309" s="258"/>
      <c r="EO309" s="257" t="s">
        <v>196</v>
      </c>
      <c r="EP309" s="257" t="s">
        <v>196</v>
      </c>
      <c r="EQ309" s="257" t="s">
        <v>196</v>
      </c>
      <c r="ER309" s="257" t="s">
        <v>196</v>
      </c>
      <c r="ES309" s="257"/>
      <c r="ET309" s="258" t="s">
        <v>196</v>
      </c>
      <c r="EU309" s="257"/>
      <c r="EV309" s="258"/>
      <c r="EW309" s="257"/>
      <c r="EX309" s="258"/>
      <c r="EY309" s="257"/>
      <c r="EZ309" s="258"/>
      <c r="FA309" s="257"/>
      <c r="FB309" s="258"/>
      <c r="FC309" s="257"/>
      <c r="FD309" s="258"/>
      <c r="FE309" s="257"/>
      <c r="FF309" s="258"/>
      <c r="FG309" s="257"/>
      <c r="FH309" s="258"/>
      <c r="FI309" s="257"/>
      <c r="FJ309" s="258"/>
      <c r="FK309" s="257"/>
      <c r="FL309" s="258"/>
      <c r="FM309" s="257"/>
      <c r="FN309" s="258"/>
      <c r="FO309" s="257"/>
      <c r="FP309" s="258"/>
      <c r="FQ309" s="257"/>
      <c r="FR309" s="258"/>
      <c r="FS309" s="257"/>
      <c r="FT309" s="258"/>
      <c r="FU309" s="257"/>
      <c r="FV309" s="258"/>
      <c r="FW309" s="257"/>
      <c r="FX309" s="258"/>
      <c r="FY309" s="257"/>
      <c r="FZ309" s="258"/>
      <c r="GA309" s="257"/>
      <c r="GB309" s="258"/>
      <c r="GC309" s="257"/>
      <c r="GD309" s="258"/>
      <c r="GE309" s="257"/>
      <c r="GF309" s="258"/>
      <c r="GG309" s="257"/>
      <c r="GH309" s="258"/>
      <c r="GI309" s="257"/>
      <c r="GJ309" s="258"/>
      <c r="GK309" s="257"/>
      <c r="GL309" s="258"/>
      <c r="GM309" s="257"/>
      <c r="GN309" s="257"/>
      <c r="GO309" s="257"/>
      <c r="GP309" s="258"/>
      <c r="GQ309" s="257"/>
      <c r="GR309" s="258"/>
      <c r="GS309" s="257"/>
      <c r="GT309" s="258"/>
      <c r="GU309" s="257"/>
      <c r="GV309" s="258"/>
      <c r="GW309" s="257"/>
      <c r="GX309" s="258"/>
      <c r="GY309" s="257"/>
      <c r="GZ309" s="258"/>
      <c r="HA309" s="257"/>
      <c r="HB309" s="258"/>
      <c r="HC309" s="257"/>
      <c r="HD309" s="258"/>
      <c r="HE309" s="257"/>
      <c r="HF309" s="258"/>
      <c r="HG309" s="257"/>
      <c r="HH309" s="258"/>
      <c r="HI309" s="257"/>
      <c r="HJ309" s="258"/>
      <c r="HK309" s="257"/>
      <c r="HL309" s="258"/>
      <c r="HM309" s="257"/>
      <c r="HN309" s="258"/>
      <c r="HO309" s="257"/>
      <c r="HP309" s="258"/>
      <c r="HQ309" s="257"/>
      <c r="HR309" s="258"/>
      <c r="HS309" s="257"/>
      <c r="HT309" s="258"/>
      <c r="HU309" s="257"/>
      <c r="HV309" s="258"/>
      <c r="HW309" s="257"/>
      <c r="HX309" s="258"/>
      <c r="HY309" s="257"/>
      <c r="HZ309" s="258" t="s">
        <v>195</v>
      </c>
      <c r="IA309" s="257"/>
      <c r="IB309" s="258"/>
      <c r="IE309" s="303">
        <f t="shared" si="16"/>
        <v>16</v>
      </c>
      <c r="IF309" s="303">
        <f t="shared" si="17"/>
        <v>15</v>
      </c>
      <c r="IG309" s="303">
        <f t="shared" si="18"/>
        <v>1</v>
      </c>
      <c r="IH309" s="303">
        <f t="shared" si="19"/>
        <v>0</v>
      </c>
    </row>
    <row r="310" spans="1:242" x14ac:dyDescent="0.2">
      <c r="A310" s="143">
        <v>965</v>
      </c>
      <c r="B310" s="143" t="s">
        <v>2971</v>
      </c>
      <c r="C310" s="143"/>
      <c r="D310" s="143"/>
      <c r="E310" s="244"/>
      <c r="F310" s="259" t="s">
        <v>196</v>
      </c>
      <c r="G310" s="260" t="s">
        <v>196</v>
      </c>
      <c r="H310" s="259" t="s">
        <v>196</v>
      </c>
      <c r="I310" s="260" t="s">
        <v>196</v>
      </c>
      <c r="J310" s="259" t="s">
        <v>196</v>
      </c>
      <c r="K310" s="260" t="s">
        <v>196</v>
      </c>
      <c r="L310" s="259" t="s">
        <v>196</v>
      </c>
      <c r="M310" s="260" t="s">
        <v>196</v>
      </c>
      <c r="N310" s="257"/>
      <c r="O310" s="258"/>
      <c r="P310" s="257"/>
      <c r="Q310" s="258"/>
      <c r="R310" s="257"/>
      <c r="S310" s="258"/>
      <c r="T310" s="257"/>
      <c r="U310" s="258"/>
      <c r="V310" s="257"/>
      <c r="W310" s="258"/>
      <c r="X310" s="257"/>
      <c r="Y310" s="258"/>
      <c r="Z310" s="257"/>
      <c r="AA310" s="258"/>
      <c r="AB310" s="257"/>
      <c r="AC310" s="258"/>
      <c r="AD310" s="257"/>
      <c r="AE310" s="258"/>
      <c r="AF310" s="257"/>
      <c r="AG310" s="258"/>
      <c r="AH310" s="257"/>
      <c r="AI310" s="258"/>
      <c r="AJ310" s="257"/>
      <c r="AK310" s="258"/>
      <c r="AL310" s="257"/>
      <c r="AM310" s="258"/>
      <c r="AN310" s="257"/>
      <c r="AO310" s="258"/>
      <c r="AP310" s="257"/>
      <c r="AQ310" s="258"/>
      <c r="AR310" s="257"/>
      <c r="AS310" s="258"/>
      <c r="AT310" s="257"/>
      <c r="AU310" s="258"/>
      <c r="AV310" s="257"/>
      <c r="AW310" s="258"/>
      <c r="AX310" s="257"/>
      <c r="AY310" s="258"/>
      <c r="AZ310" s="257"/>
      <c r="BA310" s="258"/>
      <c r="BB310" s="257"/>
      <c r="BC310" s="258"/>
      <c r="BD310" s="257"/>
      <c r="BE310" s="258"/>
      <c r="BF310" s="257"/>
      <c r="BG310" s="258"/>
      <c r="BH310" s="257"/>
      <c r="BI310" s="258"/>
      <c r="BJ310" s="257"/>
      <c r="BK310" s="258"/>
      <c r="BL310" s="257"/>
      <c r="BM310" s="258"/>
      <c r="BN310" s="257"/>
      <c r="BO310" s="258"/>
      <c r="BP310" s="257"/>
      <c r="BQ310" s="258"/>
      <c r="BR310" s="257"/>
      <c r="BS310" s="258"/>
      <c r="BT310" s="257"/>
      <c r="BU310" s="258"/>
      <c r="BV310" s="257"/>
      <c r="BW310" s="258"/>
      <c r="BX310" s="257"/>
      <c r="BY310" s="258"/>
      <c r="BZ310" s="257"/>
      <c r="CA310" s="258"/>
      <c r="CB310" s="257"/>
      <c r="CC310" s="258"/>
      <c r="CD310" s="257"/>
      <c r="CE310" s="258"/>
      <c r="CF310" s="257"/>
      <c r="CG310" s="258"/>
      <c r="CH310" s="257"/>
      <c r="CI310" s="258"/>
      <c r="CJ310" s="257"/>
      <c r="CK310" s="258"/>
      <c r="CL310" s="257"/>
      <c r="CM310" s="258"/>
      <c r="CN310" s="257"/>
      <c r="CO310" s="258"/>
      <c r="CP310" s="257"/>
      <c r="CQ310" s="258"/>
      <c r="CR310" s="257"/>
      <c r="CS310" s="258"/>
      <c r="CT310" s="257"/>
      <c r="CU310" s="258"/>
      <c r="CV310" s="257"/>
      <c r="CW310" s="258"/>
      <c r="CX310" s="257"/>
      <c r="CY310" s="258"/>
      <c r="CZ310" s="257"/>
      <c r="DA310" s="258"/>
      <c r="DB310" s="257"/>
      <c r="DC310" s="258"/>
      <c r="DD310" s="257"/>
      <c r="DE310" s="258"/>
      <c r="DF310" s="257"/>
      <c r="DG310" s="258"/>
      <c r="DH310" s="257"/>
      <c r="DI310" s="258"/>
      <c r="DJ310" s="257"/>
      <c r="DK310" s="258"/>
      <c r="DL310" s="257"/>
      <c r="DM310" s="258"/>
      <c r="DN310" s="257"/>
      <c r="DO310" s="258"/>
      <c r="DP310" s="257"/>
      <c r="DQ310" s="258"/>
      <c r="DR310" s="257"/>
      <c r="DS310" s="258"/>
      <c r="DT310" s="257"/>
      <c r="DU310" s="258"/>
      <c r="DV310" s="257"/>
      <c r="DW310" s="258"/>
      <c r="DX310" s="257"/>
      <c r="DY310" s="258"/>
      <c r="DZ310" s="257"/>
      <c r="EA310" s="258"/>
      <c r="EB310" s="257"/>
      <c r="EC310" s="258"/>
      <c r="ED310" s="258" t="s">
        <v>195</v>
      </c>
      <c r="EE310" s="257"/>
      <c r="EF310" s="258"/>
      <c r="EG310" s="257"/>
      <c r="EH310" s="258"/>
      <c r="EI310" s="257"/>
      <c r="EJ310" s="258"/>
      <c r="EK310" s="257"/>
      <c r="EL310" s="258" t="s">
        <v>196</v>
      </c>
      <c r="EM310" s="257"/>
      <c r="EN310" s="258"/>
      <c r="EO310" s="257" t="s">
        <v>196</v>
      </c>
      <c r="EP310" s="257" t="s">
        <v>196</v>
      </c>
      <c r="EQ310" s="257" t="s">
        <v>196</v>
      </c>
      <c r="ER310" s="257" t="s">
        <v>196</v>
      </c>
      <c r="ES310" s="257"/>
      <c r="ET310" s="258" t="s">
        <v>196</v>
      </c>
      <c r="EU310" s="257"/>
      <c r="EV310" s="258"/>
      <c r="EW310" s="257"/>
      <c r="EX310" s="258"/>
      <c r="EY310" s="257"/>
      <c r="EZ310" s="258"/>
      <c r="FA310" s="257"/>
      <c r="FB310" s="258"/>
      <c r="FC310" s="257"/>
      <c r="FD310" s="258"/>
      <c r="FE310" s="257"/>
      <c r="FF310" s="258"/>
      <c r="FG310" s="257"/>
      <c r="FH310" s="258"/>
      <c r="FI310" s="257"/>
      <c r="FJ310" s="258"/>
      <c r="FK310" s="257"/>
      <c r="FL310" s="258"/>
      <c r="FM310" s="257"/>
      <c r="FN310" s="258"/>
      <c r="FO310" s="257"/>
      <c r="FP310" s="258"/>
      <c r="FQ310" s="257"/>
      <c r="FR310" s="258"/>
      <c r="FS310" s="257"/>
      <c r="FT310" s="258"/>
      <c r="FU310" s="257"/>
      <c r="FV310" s="258"/>
      <c r="FW310" s="257"/>
      <c r="FX310" s="258"/>
      <c r="FY310" s="257"/>
      <c r="FZ310" s="258"/>
      <c r="GA310" s="257"/>
      <c r="GB310" s="258"/>
      <c r="GC310" s="257"/>
      <c r="GD310" s="258"/>
      <c r="GE310" s="257"/>
      <c r="GF310" s="258"/>
      <c r="GG310" s="257"/>
      <c r="GH310" s="258"/>
      <c r="GI310" s="257"/>
      <c r="GJ310" s="258"/>
      <c r="GK310" s="257"/>
      <c r="GL310" s="258"/>
      <c r="GM310" s="257"/>
      <c r="GN310" s="257"/>
      <c r="GO310" s="257"/>
      <c r="GP310" s="258"/>
      <c r="GQ310" s="257"/>
      <c r="GR310" s="258"/>
      <c r="GS310" s="257"/>
      <c r="GT310" s="258"/>
      <c r="GU310" s="257"/>
      <c r="GV310" s="258"/>
      <c r="GW310" s="257"/>
      <c r="GX310" s="258"/>
      <c r="GY310" s="257"/>
      <c r="GZ310" s="258"/>
      <c r="HA310" s="257"/>
      <c r="HB310" s="258"/>
      <c r="HC310" s="257"/>
      <c r="HD310" s="258"/>
      <c r="HE310" s="257"/>
      <c r="HF310" s="258"/>
      <c r="HG310" s="257"/>
      <c r="HH310" s="258"/>
      <c r="HI310" s="257"/>
      <c r="HJ310" s="258"/>
      <c r="HK310" s="257"/>
      <c r="HL310" s="258"/>
      <c r="HM310" s="257"/>
      <c r="HN310" s="258"/>
      <c r="HO310" s="257"/>
      <c r="HP310" s="258"/>
      <c r="HQ310" s="257"/>
      <c r="HR310" s="258"/>
      <c r="HS310" s="257"/>
      <c r="HT310" s="258"/>
      <c r="HU310" s="257"/>
      <c r="HV310" s="258"/>
      <c r="HW310" s="257"/>
      <c r="HX310" s="258"/>
      <c r="HY310" s="257"/>
      <c r="HZ310" s="258" t="s">
        <v>195</v>
      </c>
      <c r="IA310" s="257"/>
      <c r="IB310" s="258"/>
      <c r="IE310" s="303">
        <f t="shared" si="16"/>
        <v>16</v>
      </c>
      <c r="IF310" s="303">
        <f t="shared" si="17"/>
        <v>14</v>
      </c>
      <c r="IG310" s="303">
        <f t="shared" si="18"/>
        <v>2</v>
      </c>
      <c r="IH310" s="303">
        <f t="shared" si="19"/>
        <v>0</v>
      </c>
    </row>
    <row r="311" spans="1:242" x14ac:dyDescent="0.2">
      <c r="A311" s="143">
        <v>966</v>
      </c>
      <c r="B311" s="143" t="s">
        <v>2972</v>
      </c>
      <c r="C311" s="143"/>
      <c r="D311" s="143"/>
      <c r="E311" s="244"/>
      <c r="F311" s="259" t="s">
        <v>196</v>
      </c>
      <c r="G311" s="260" t="s">
        <v>196</v>
      </c>
      <c r="H311" s="259" t="s">
        <v>196</v>
      </c>
      <c r="I311" s="260" t="s">
        <v>196</v>
      </c>
      <c r="J311" s="259" t="s">
        <v>196</v>
      </c>
      <c r="K311" s="260" t="s">
        <v>196</v>
      </c>
      <c r="L311" s="259" t="s">
        <v>196</v>
      </c>
      <c r="M311" s="260" t="s">
        <v>196</v>
      </c>
      <c r="N311" s="257"/>
      <c r="O311" s="258"/>
      <c r="P311" s="257"/>
      <c r="Q311" s="258"/>
      <c r="R311" s="257"/>
      <c r="S311" s="258"/>
      <c r="T311" s="257"/>
      <c r="U311" s="258"/>
      <c r="V311" s="257"/>
      <c r="W311" s="258"/>
      <c r="X311" s="257"/>
      <c r="Y311" s="258"/>
      <c r="Z311" s="257"/>
      <c r="AA311" s="258"/>
      <c r="AB311" s="257"/>
      <c r="AC311" s="258"/>
      <c r="AD311" s="257"/>
      <c r="AE311" s="258"/>
      <c r="AF311" s="257"/>
      <c r="AG311" s="258"/>
      <c r="AH311" s="257"/>
      <c r="AI311" s="258"/>
      <c r="AJ311" s="257"/>
      <c r="AK311" s="258"/>
      <c r="AL311" s="257"/>
      <c r="AM311" s="258"/>
      <c r="AN311" s="257"/>
      <c r="AO311" s="258"/>
      <c r="AP311" s="257"/>
      <c r="AQ311" s="258"/>
      <c r="AR311" s="257"/>
      <c r="AS311" s="258"/>
      <c r="AT311" s="257"/>
      <c r="AU311" s="258"/>
      <c r="AV311" s="257"/>
      <c r="AW311" s="258"/>
      <c r="AX311" s="257"/>
      <c r="AY311" s="258"/>
      <c r="AZ311" s="257"/>
      <c r="BA311" s="258"/>
      <c r="BB311" s="257"/>
      <c r="BC311" s="258"/>
      <c r="BD311" s="257"/>
      <c r="BE311" s="258"/>
      <c r="BF311" s="257"/>
      <c r="BG311" s="258"/>
      <c r="BH311" s="257"/>
      <c r="BI311" s="258"/>
      <c r="BJ311" s="257"/>
      <c r="BK311" s="258"/>
      <c r="BL311" s="257"/>
      <c r="BM311" s="258"/>
      <c r="BN311" s="257"/>
      <c r="BO311" s="258"/>
      <c r="BP311" s="257"/>
      <c r="BQ311" s="258"/>
      <c r="BR311" s="257"/>
      <c r="BS311" s="258"/>
      <c r="BT311" s="257"/>
      <c r="BU311" s="258"/>
      <c r="BV311" s="257"/>
      <c r="BW311" s="258"/>
      <c r="BX311" s="257"/>
      <c r="BY311" s="258"/>
      <c r="BZ311" s="257"/>
      <c r="CA311" s="258"/>
      <c r="CB311" s="257"/>
      <c r="CC311" s="258"/>
      <c r="CD311" s="257"/>
      <c r="CE311" s="258"/>
      <c r="CF311" s="257"/>
      <c r="CG311" s="258"/>
      <c r="CH311" s="257"/>
      <c r="CI311" s="258"/>
      <c r="CJ311" s="257"/>
      <c r="CK311" s="258"/>
      <c r="CL311" s="257"/>
      <c r="CM311" s="258"/>
      <c r="CN311" s="257"/>
      <c r="CO311" s="258"/>
      <c r="CP311" s="257"/>
      <c r="CQ311" s="258"/>
      <c r="CR311" s="257"/>
      <c r="CS311" s="258"/>
      <c r="CT311" s="257"/>
      <c r="CU311" s="258"/>
      <c r="CV311" s="257"/>
      <c r="CW311" s="258"/>
      <c r="CX311" s="257"/>
      <c r="CY311" s="258"/>
      <c r="CZ311" s="257"/>
      <c r="DA311" s="258"/>
      <c r="DB311" s="257"/>
      <c r="DC311" s="258"/>
      <c r="DD311" s="257"/>
      <c r="DE311" s="258"/>
      <c r="DF311" s="257"/>
      <c r="DG311" s="258"/>
      <c r="DH311" s="257"/>
      <c r="DI311" s="258"/>
      <c r="DJ311" s="257"/>
      <c r="DK311" s="258"/>
      <c r="DL311" s="257"/>
      <c r="DM311" s="258"/>
      <c r="DN311" s="257"/>
      <c r="DO311" s="258"/>
      <c r="DP311" s="257"/>
      <c r="DQ311" s="258"/>
      <c r="DR311" s="257"/>
      <c r="DS311" s="258"/>
      <c r="DT311" s="257"/>
      <c r="DU311" s="258"/>
      <c r="DV311" s="257"/>
      <c r="DW311" s="258"/>
      <c r="DX311" s="257"/>
      <c r="DY311" s="258"/>
      <c r="DZ311" s="257"/>
      <c r="EA311" s="258"/>
      <c r="EB311" s="257"/>
      <c r="EC311" s="258"/>
      <c r="ED311" s="258" t="s">
        <v>196</v>
      </c>
      <c r="EE311" s="257"/>
      <c r="EF311" s="258"/>
      <c r="EG311" s="257"/>
      <c r="EH311" s="258"/>
      <c r="EI311" s="257"/>
      <c r="EJ311" s="258"/>
      <c r="EK311" s="257"/>
      <c r="EL311" s="258" t="s">
        <v>196</v>
      </c>
      <c r="EM311" s="257"/>
      <c r="EN311" s="258"/>
      <c r="EO311" s="257" t="s">
        <v>196</v>
      </c>
      <c r="EP311" s="257" t="s">
        <v>196</v>
      </c>
      <c r="EQ311" s="257" t="s">
        <v>196</v>
      </c>
      <c r="ER311" s="257" t="s">
        <v>196</v>
      </c>
      <c r="ES311" s="257"/>
      <c r="ET311" s="258" t="s">
        <v>196</v>
      </c>
      <c r="EU311" s="257"/>
      <c r="EV311" s="258"/>
      <c r="EW311" s="257"/>
      <c r="EX311" s="258"/>
      <c r="EY311" s="257"/>
      <c r="EZ311" s="258"/>
      <c r="FA311" s="257"/>
      <c r="FB311" s="258"/>
      <c r="FC311" s="257"/>
      <c r="FD311" s="258"/>
      <c r="FE311" s="257"/>
      <c r="FF311" s="258"/>
      <c r="FG311" s="257"/>
      <c r="FH311" s="258"/>
      <c r="FI311" s="257"/>
      <c r="FJ311" s="258"/>
      <c r="FK311" s="257"/>
      <c r="FL311" s="258"/>
      <c r="FM311" s="257"/>
      <c r="FN311" s="258"/>
      <c r="FO311" s="257"/>
      <c r="FP311" s="258"/>
      <c r="FQ311" s="257"/>
      <c r="FR311" s="258"/>
      <c r="FS311" s="257"/>
      <c r="FT311" s="258"/>
      <c r="FU311" s="257"/>
      <c r="FV311" s="258"/>
      <c r="FW311" s="257"/>
      <c r="FX311" s="258"/>
      <c r="FY311" s="257"/>
      <c r="FZ311" s="258"/>
      <c r="GA311" s="257"/>
      <c r="GB311" s="258"/>
      <c r="GC311" s="257"/>
      <c r="GD311" s="258"/>
      <c r="GE311" s="257"/>
      <c r="GF311" s="258"/>
      <c r="GG311" s="257"/>
      <c r="GH311" s="258"/>
      <c r="GI311" s="257"/>
      <c r="GJ311" s="258"/>
      <c r="GK311" s="257"/>
      <c r="GL311" s="258"/>
      <c r="GM311" s="257"/>
      <c r="GN311" s="257"/>
      <c r="GO311" s="257"/>
      <c r="GP311" s="258"/>
      <c r="GQ311" s="257"/>
      <c r="GR311" s="258"/>
      <c r="GS311" s="257"/>
      <c r="GT311" s="258"/>
      <c r="GU311" s="257"/>
      <c r="GV311" s="258"/>
      <c r="GW311" s="257"/>
      <c r="GX311" s="258"/>
      <c r="GY311" s="257"/>
      <c r="GZ311" s="258"/>
      <c r="HA311" s="257"/>
      <c r="HB311" s="258"/>
      <c r="HC311" s="257"/>
      <c r="HD311" s="258"/>
      <c r="HE311" s="257"/>
      <c r="HF311" s="258"/>
      <c r="HG311" s="257"/>
      <c r="HH311" s="258"/>
      <c r="HI311" s="257"/>
      <c r="HJ311" s="258"/>
      <c r="HK311" s="257"/>
      <c r="HL311" s="258"/>
      <c r="HM311" s="257"/>
      <c r="HN311" s="258"/>
      <c r="HO311" s="257"/>
      <c r="HP311" s="258"/>
      <c r="HQ311" s="257"/>
      <c r="HR311" s="258"/>
      <c r="HS311" s="257"/>
      <c r="HT311" s="258"/>
      <c r="HU311" s="257"/>
      <c r="HV311" s="258"/>
      <c r="HW311" s="257"/>
      <c r="HX311" s="258"/>
      <c r="HY311" s="257"/>
      <c r="HZ311" s="258" t="s">
        <v>195</v>
      </c>
      <c r="IA311" s="257"/>
      <c r="IB311" s="258"/>
      <c r="IE311" s="303">
        <f t="shared" si="16"/>
        <v>16</v>
      </c>
      <c r="IF311" s="303">
        <f t="shared" si="17"/>
        <v>15</v>
      </c>
      <c r="IG311" s="303">
        <f t="shared" si="18"/>
        <v>1</v>
      </c>
      <c r="IH311" s="303">
        <f t="shared" si="19"/>
        <v>0</v>
      </c>
    </row>
    <row r="312" spans="1:242" x14ac:dyDescent="0.2">
      <c r="A312" s="143">
        <v>967</v>
      </c>
      <c r="B312" s="143" t="s">
        <v>2973</v>
      </c>
      <c r="C312" s="143"/>
      <c r="D312" s="143"/>
      <c r="E312" s="244"/>
      <c r="F312" s="259" t="s">
        <v>196</v>
      </c>
      <c r="G312" s="260" t="s">
        <v>196</v>
      </c>
      <c r="H312" s="259" t="s">
        <v>196</v>
      </c>
      <c r="I312" s="260" t="s">
        <v>196</v>
      </c>
      <c r="J312" s="259" t="s">
        <v>196</v>
      </c>
      <c r="K312" s="260" t="s">
        <v>196</v>
      </c>
      <c r="L312" s="259" t="s">
        <v>196</v>
      </c>
      <c r="M312" s="260" t="s">
        <v>196</v>
      </c>
      <c r="N312" s="257"/>
      <c r="O312" s="258"/>
      <c r="P312" s="257"/>
      <c r="Q312" s="258"/>
      <c r="R312" s="257"/>
      <c r="S312" s="258"/>
      <c r="T312" s="257"/>
      <c r="U312" s="258"/>
      <c r="V312" s="257"/>
      <c r="W312" s="258"/>
      <c r="X312" s="257"/>
      <c r="Y312" s="258"/>
      <c r="Z312" s="257"/>
      <c r="AA312" s="258"/>
      <c r="AB312" s="257"/>
      <c r="AC312" s="258"/>
      <c r="AD312" s="257"/>
      <c r="AE312" s="258"/>
      <c r="AF312" s="257"/>
      <c r="AG312" s="258"/>
      <c r="AH312" s="257"/>
      <c r="AI312" s="258"/>
      <c r="AJ312" s="257"/>
      <c r="AK312" s="258"/>
      <c r="AL312" s="257"/>
      <c r="AM312" s="258"/>
      <c r="AN312" s="257"/>
      <c r="AO312" s="258"/>
      <c r="AP312" s="257"/>
      <c r="AQ312" s="258"/>
      <c r="AR312" s="257"/>
      <c r="AS312" s="258"/>
      <c r="AT312" s="257"/>
      <c r="AU312" s="258"/>
      <c r="AV312" s="257"/>
      <c r="AW312" s="258"/>
      <c r="AX312" s="257"/>
      <c r="AY312" s="258"/>
      <c r="AZ312" s="257"/>
      <c r="BA312" s="258"/>
      <c r="BB312" s="257"/>
      <c r="BC312" s="258"/>
      <c r="BD312" s="257"/>
      <c r="BE312" s="258"/>
      <c r="BF312" s="257"/>
      <c r="BG312" s="258"/>
      <c r="BH312" s="257"/>
      <c r="BI312" s="258"/>
      <c r="BJ312" s="257"/>
      <c r="BK312" s="258"/>
      <c r="BL312" s="257"/>
      <c r="BM312" s="258"/>
      <c r="BN312" s="257"/>
      <c r="BO312" s="258"/>
      <c r="BP312" s="257"/>
      <c r="BQ312" s="258"/>
      <c r="BR312" s="257"/>
      <c r="BS312" s="258"/>
      <c r="BT312" s="257"/>
      <c r="BU312" s="258"/>
      <c r="BV312" s="257"/>
      <c r="BW312" s="258"/>
      <c r="BX312" s="257"/>
      <c r="BY312" s="258"/>
      <c r="BZ312" s="257"/>
      <c r="CA312" s="258"/>
      <c r="CB312" s="257"/>
      <c r="CC312" s="258"/>
      <c r="CD312" s="257"/>
      <c r="CE312" s="258"/>
      <c r="CF312" s="257"/>
      <c r="CG312" s="258"/>
      <c r="CH312" s="257"/>
      <c r="CI312" s="258"/>
      <c r="CJ312" s="257"/>
      <c r="CK312" s="258"/>
      <c r="CL312" s="257"/>
      <c r="CM312" s="258"/>
      <c r="CN312" s="257"/>
      <c r="CO312" s="258"/>
      <c r="CP312" s="257"/>
      <c r="CQ312" s="258"/>
      <c r="CR312" s="257"/>
      <c r="CS312" s="258"/>
      <c r="CT312" s="257"/>
      <c r="CU312" s="258"/>
      <c r="CV312" s="257"/>
      <c r="CW312" s="258"/>
      <c r="CX312" s="257"/>
      <c r="CY312" s="258"/>
      <c r="CZ312" s="257"/>
      <c r="DA312" s="258"/>
      <c r="DB312" s="257"/>
      <c r="DC312" s="258"/>
      <c r="DD312" s="257"/>
      <c r="DE312" s="258"/>
      <c r="DF312" s="257"/>
      <c r="DG312" s="258"/>
      <c r="DH312" s="257"/>
      <c r="DI312" s="258"/>
      <c r="DJ312" s="257"/>
      <c r="DK312" s="258"/>
      <c r="DL312" s="257"/>
      <c r="DM312" s="258"/>
      <c r="DN312" s="257"/>
      <c r="DO312" s="258"/>
      <c r="DP312" s="257"/>
      <c r="DQ312" s="258"/>
      <c r="DR312" s="257"/>
      <c r="DS312" s="258"/>
      <c r="DT312" s="257"/>
      <c r="DU312" s="258"/>
      <c r="DV312" s="257"/>
      <c r="DW312" s="258"/>
      <c r="DX312" s="257"/>
      <c r="DY312" s="258"/>
      <c r="DZ312" s="257"/>
      <c r="EA312" s="258"/>
      <c r="EB312" s="257"/>
      <c r="EC312" s="258"/>
      <c r="ED312" s="258" t="s">
        <v>196</v>
      </c>
      <c r="EE312" s="257"/>
      <c r="EF312" s="258"/>
      <c r="EG312" s="257"/>
      <c r="EH312" s="258"/>
      <c r="EI312" s="257"/>
      <c r="EJ312" s="258"/>
      <c r="EK312" s="257"/>
      <c r="EL312" s="258" t="s">
        <v>196</v>
      </c>
      <c r="EM312" s="257"/>
      <c r="EN312" s="258"/>
      <c r="EO312" s="257" t="s">
        <v>196</v>
      </c>
      <c r="EP312" s="257" t="s">
        <v>196</v>
      </c>
      <c r="EQ312" s="257" t="s">
        <v>196</v>
      </c>
      <c r="ER312" s="257" t="s">
        <v>196</v>
      </c>
      <c r="ES312" s="257"/>
      <c r="ET312" s="258" t="s">
        <v>196</v>
      </c>
      <c r="EU312" s="257"/>
      <c r="EV312" s="258"/>
      <c r="EW312" s="257"/>
      <c r="EX312" s="258"/>
      <c r="EY312" s="257"/>
      <c r="EZ312" s="258"/>
      <c r="FA312" s="257"/>
      <c r="FB312" s="258"/>
      <c r="FC312" s="257"/>
      <c r="FD312" s="258"/>
      <c r="FE312" s="257"/>
      <c r="FF312" s="258"/>
      <c r="FG312" s="257"/>
      <c r="FH312" s="258"/>
      <c r="FI312" s="257"/>
      <c r="FJ312" s="258"/>
      <c r="FK312" s="257"/>
      <c r="FL312" s="258"/>
      <c r="FM312" s="257"/>
      <c r="FN312" s="258"/>
      <c r="FO312" s="257"/>
      <c r="FP312" s="258"/>
      <c r="FQ312" s="257"/>
      <c r="FR312" s="258"/>
      <c r="FS312" s="257"/>
      <c r="FT312" s="258"/>
      <c r="FU312" s="257"/>
      <c r="FV312" s="258"/>
      <c r="FW312" s="257"/>
      <c r="FX312" s="258"/>
      <c r="FY312" s="257"/>
      <c r="FZ312" s="258"/>
      <c r="GA312" s="257"/>
      <c r="GB312" s="258"/>
      <c r="GC312" s="257"/>
      <c r="GD312" s="258"/>
      <c r="GE312" s="257"/>
      <c r="GF312" s="258"/>
      <c r="GG312" s="257"/>
      <c r="GH312" s="258"/>
      <c r="GI312" s="257"/>
      <c r="GJ312" s="258"/>
      <c r="GK312" s="257"/>
      <c r="GL312" s="258"/>
      <c r="GM312" s="257"/>
      <c r="GN312" s="257"/>
      <c r="GO312" s="257"/>
      <c r="GP312" s="258"/>
      <c r="GQ312" s="257"/>
      <c r="GR312" s="258"/>
      <c r="GS312" s="257"/>
      <c r="GT312" s="258"/>
      <c r="GU312" s="257"/>
      <c r="GV312" s="258"/>
      <c r="GW312" s="257"/>
      <c r="GX312" s="258"/>
      <c r="GY312" s="257"/>
      <c r="GZ312" s="258"/>
      <c r="HA312" s="257"/>
      <c r="HB312" s="258"/>
      <c r="HC312" s="257"/>
      <c r="HD312" s="258"/>
      <c r="HE312" s="257"/>
      <c r="HF312" s="258"/>
      <c r="HG312" s="257"/>
      <c r="HH312" s="258"/>
      <c r="HI312" s="257"/>
      <c r="HJ312" s="258"/>
      <c r="HK312" s="257"/>
      <c r="HL312" s="258"/>
      <c r="HM312" s="257"/>
      <c r="HN312" s="258"/>
      <c r="HO312" s="257"/>
      <c r="HP312" s="258"/>
      <c r="HQ312" s="257"/>
      <c r="HR312" s="258"/>
      <c r="HS312" s="257"/>
      <c r="HT312" s="258"/>
      <c r="HU312" s="257"/>
      <c r="HV312" s="258"/>
      <c r="HW312" s="257"/>
      <c r="HX312" s="258"/>
      <c r="HY312" s="257"/>
      <c r="HZ312" s="258" t="s">
        <v>195</v>
      </c>
      <c r="IA312" s="257"/>
      <c r="IB312" s="258"/>
      <c r="IE312" s="303">
        <f t="shared" si="16"/>
        <v>16</v>
      </c>
      <c r="IF312" s="303">
        <f t="shared" si="17"/>
        <v>15</v>
      </c>
      <c r="IG312" s="303">
        <f t="shared" si="18"/>
        <v>1</v>
      </c>
      <c r="IH312" s="303">
        <f t="shared" si="19"/>
        <v>0</v>
      </c>
    </row>
    <row r="313" spans="1:242" x14ac:dyDescent="0.2">
      <c r="A313" s="143">
        <v>968</v>
      </c>
      <c r="B313" s="143" t="s">
        <v>2974</v>
      </c>
      <c r="C313" s="143"/>
      <c r="D313" s="143"/>
      <c r="E313" s="244"/>
      <c r="F313" s="259" t="s">
        <v>196</v>
      </c>
      <c r="G313" s="260" t="s">
        <v>196</v>
      </c>
      <c r="H313" s="259" t="s">
        <v>196</v>
      </c>
      <c r="I313" s="260" t="s">
        <v>196</v>
      </c>
      <c r="J313" s="259" t="s">
        <v>196</v>
      </c>
      <c r="K313" s="260" t="s">
        <v>196</v>
      </c>
      <c r="L313" s="259" t="s">
        <v>196</v>
      </c>
      <c r="M313" s="260" t="s">
        <v>196</v>
      </c>
      <c r="N313" s="257"/>
      <c r="O313" s="258"/>
      <c r="P313" s="257"/>
      <c r="Q313" s="258"/>
      <c r="R313" s="257"/>
      <c r="S313" s="258"/>
      <c r="T313" s="257"/>
      <c r="U313" s="258"/>
      <c r="V313" s="257"/>
      <c r="W313" s="258"/>
      <c r="X313" s="257"/>
      <c r="Y313" s="258"/>
      <c r="Z313" s="257"/>
      <c r="AA313" s="258"/>
      <c r="AB313" s="257"/>
      <c r="AC313" s="258"/>
      <c r="AD313" s="257"/>
      <c r="AE313" s="258"/>
      <c r="AF313" s="257"/>
      <c r="AG313" s="258"/>
      <c r="AH313" s="257"/>
      <c r="AI313" s="258"/>
      <c r="AJ313" s="257"/>
      <c r="AK313" s="258"/>
      <c r="AL313" s="257"/>
      <c r="AM313" s="258"/>
      <c r="AN313" s="257"/>
      <c r="AO313" s="258"/>
      <c r="AP313" s="257"/>
      <c r="AQ313" s="258"/>
      <c r="AR313" s="257"/>
      <c r="AS313" s="258"/>
      <c r="AT313" s="257"/>
      <c r="AU313" s="258"/>
      <c r="AV313" s="257"/>
      <c r="AW313" s="258"/>
      <c r="AX313" s="257"/>
      <c r="AY313" s="258"/>
      <c r="AZ313" s="257"/>
      <c r="BA313" s="258"/>
      <c r="BB313" s="257"/>
      <c r="BC313" s="258"/>
      <c r="BD313" s="257"/>
      <c r="BE313" s="258"/>
      <c r="BF313" s="257"/>
      <c r="BG313" s="258"/>
      <c r="BH313" s="257"/>
      <c r="BI313" s="258"/>
      <c r="BJ313" s="257"/>
      <c r="BK313" s="258"/>
      <c r="BL313" s="257"/>
      <c r="BM313" s="258"/>
      <c r="BN313" s="257"/>
      <c r="BO313" s="258"/>
      <c r="BP313" s="257"/>
      <c r="BQ313" s="258"/>
      <c r="BR313" s="257"/>
      <c r="BS313" s="258"/>
      <c r="BT313" s="257"/>
      <c r="BU313" s="258"/>
      <c r="BV313" s="257"/>
      <c r="BW313" s="258"/>
      <c r="BX313" s="257"/>
      <c r="BY313" s="258"/>
      <c r="BZ313" s="257"/>
      <c r="CA313" s="258"/>
      <c r="CB313" s="257"/>
      <c r="CC313" s="258"/>
      <c r="CD313" s="257"/>
      <c r="CE313" s="258"/>
      <c r="CF313" s="257"/>
      <c r="CG313" s="258"/>
      <c r="CH313" s="257"/>
      <c r="CI313" s="258"/>
      <c r="CJ313" s="257"/>
      <c r="CK313" s="258"/>
      <c r="CL313" s="257"/>
      <c r="CM313" s="258"/>
      <c r="CN313" s="257"/>
      <c r="CO313" s="258"/>
      <c r="CP313" s="257"/>
      <c r="CQ313" s="258"/>
      <c r="CR313" s="257"/>
      <c r="CS313" s="258"/>
      <c r="CT313" s="257"/>
      <c r="CU313" s="258"/>
      <c r="CV313" s="257"/>
      <c r="CW313" s="258"/>
      <c r="CX313" s="257"/>
      <c r="CY313" s="258"/>
      <c r="CZ313" s="257"/>
      <c r="DA313" s="258"/>
      <c r="DB313" s="257"/>
      <c r="DC313" s="258"/>
      <c r="DD313" s="257"/>
      <c r="DE313" s="258"/>
      <c r="DF313" s="257"/>
      <c r="DG313" s="258"/>
      <c r="DH313" s="257"/>
      <c r="DI313" s="258"/>
      <c r="DJ313" s="257"/>
      <c r="DK313" s="258"/>
      <c r="DL313" s="257"/>
      <c r="DM313" s="258"/>
      <c r="DN313" s="257"/>
      <c r="DO313" s="258"/>
      <c r="DP313" s="257"/>
      <c r="DQ313" s="258"/>
      <c r="DR313" s="257"/>
      <c r="DS313" s="258"/>
      <c r="DT313" s="257"/>
      <c r="DU313" s="258"/>
      <c r="DV313" s="257"/>
      <c r="DW313" s="258"/>
      <c r="DX313" s="257"/>
      <c r="DY313" s="258"/>
      <c r="DZ313" s="257"/>
      <c r="EA313" s="258"/>
      <c r="EB313" s="257"/>
      <c r="EC313" s="258"/>
      <c r="ED313" s="258" t="s">
        <v>196</v>
      </c>
      <c r="EE313" s="257"/>
      <c r="EF313" s="258"/>
      <c r="EG313" s="257"/>
      <c r="EH313" s="258"/>
      <c r="EI313" s="257"/>
      <c r="EJ313" s="258"/>
      <c r="EK313" s="257"/>
      <c r="EL313" s="258" t="s">
        <v>196</v>
      </c>
      <c r="EM313" s="257"/>
      <c r="EN313" s="258"/>
      <c r="EO313" s="257" t="s">
        <v>196</v>
      </c>
      <c r="EP313" s="257" t="s">
        <v>196</v>
      </c>
      <c r="EQ313" s="257" t="s">
        <v>196</v>
      </c>
      <c r="ER313" s="257" t="s">
        <v>196</v>
      </c>
      <c r="ES313" s="257"/>
      <c r="ET313" s="258" t="s">
        <v>196</v>
      </c>
      <c r="EU313" s="257"/>
      <c r="EV313" s="258"/>
      <c r="EW313" s="257"/>
      <c r="EX313" s="258"/>
      <c r="EY313" s="257"/>
      <c r="EZ313" s="258"/>
      <c r="FA313" s="257"/>
      <c r="FB313" s="258"/>
      <c r="FC313" s="257"/>
      <c r="FD313" s="258"/>
      <c r="FE313" s="257"/>
      <c r="FF313" s="258"/>
      <c r="FG313" s="257"/>
      <c r="FH313" s="258"/>
      <c r="FI313" s="257"/>
      <c r="FJ313" s="258"/>
      <c r="FK313" s="257"/>
      <c r="FL313" s="258"/>
      <c r="FM313" s="257"/>
      <c r="FN313" s="258"/>
      <c r="FO313" s="257"/>
      <c r="FP313" s="258"/>
      <c r="FQ313" s="257"/>
      <c r="FR313" s="258"/>
      <c r="FS313" s="257"/>
      <c r="FT313" s="258"/>
      <c r="FU313" s="257"/>
      <c r="FV313" s="258"/>
      <c r="FW313" s="257"/>
      <c r="FX313" s="258"/>
      <c r="FY313" s="257"/>
      <c r="FZ313" s="258"/>
      <c r="GA313" s="257"/>
      <c r="GB313" s="258"/>
      <c r="GC313" s="257"/>
      <c r="GD313" s="258"/>
      <c r="GE313" s="257"/>
      <c r="GF313" s="258"/>
      <c r="GG313" s="257"/>
      <c r="GH313" s="258"/>
      <c r="GI313" s="257"/>
      <c r="GJ313" s="258"/>
      <c r="GK313" s="257"/>
      <c r="GL313" s="258"/>
      <c r="GM313" s="257"/>
      <c r="GN313" s="257"/>
      <c r="GO313" s="257"/>
      <c r="GP313" s="258"/>
      <c r="GQ313" s="257"/>
      <c r="GR313" s="258"/>
      <c r="GS313" s="257"/>
      <c r="GT313" s="258"/>
      <c r="GU313" s="257"/>
      <c r="GV313" s="258"/>
      <c r="GW313" s="257"/>
      <c r="GX313" s="258"/>
      <c r="GY313" s="257"/>
      <c r="GZ313" s="258"/>
      <c r="HA313" s="257"/>
      <c r="HB313" s="258"/>
      <c r="HC313" s="257"/>
      <c r="HD313" s="258"/>
      <c r="HE313" s="257"/>
      <c r="HF313" s="258"/>
      <c r="HG313" s="257"/>
      <c r="HH313" s="258"/>
      <c r="HI313" s="257"/>
      <c r="HJ313" s="258"/>
      <c r="HK313" s="257"/>
      <c r="HL313" s="258"/>
      <c r="HM313" s="257"/>
      <c r="HN313" s="258"/>
      <c r="HO313" s="257"/>
      <c r="HP313" s="258"/>
      <c r="HQ313" s="257"/>
      <c r="HR313" s="258"/>
      <c r="HS313" s="257"/>
      <c r="HT313" s="258"/>
      <c r="HU313" s="257"/>
      <c r="HV313" s="258"/>
      <c r="HW313" s="257"/>
      <c r="HX313" s="258"/>
      <c r="HY313" s="257"/>
      <c r="HZ313" s="258" t="s">
        <v>195</v>
      </c>
      <c r="IA313" s="257"/>
      <c r="IB313" s="258"/>
      <c r="IE313" s="303">
        <f t="shared" si="16"/>
        <v>16</v>
      </c>
      <c r="IF313" s="303">
        <f t="shared" si="17"/>
        <v>15</v>
      </c>
      <c r="IG313" s="303">
        <f t="shared" si="18"/>
        <v>1</v>
      </c>
      <c r="IH313" s="303">
        <f t="shared" si="19"/>
        <v>0</v>
      </c>
    </row>
    <row r="314" spans="1:242" x14ac:dyDescent="0.2">
      <c r="A314" s="143">
        <v>969</v>
      </c>
      <c r="B314" s="143" t="s">
        <v>2975</v>
      </c>
      <c r="C314" s="143"/>
      <c r="D314" s="143"/>
      <c r="E314" s="244"/>
      <c r="F314" s="259" t="s">
        <v>196</v>
      </c>
      <c r="G314" s="260" t="s">
        <v>196</v>
      </c>
      <c r="H314" s="259" t="s">
        <v>196</v>
      </c>
      <c r="I314" s="260" t="s">
        <v>196</v>
      </c>
      <c r="J314" s="259" t="s">
        <v>196</v>
      </c>
      <c r="K314" s="260" t="s">
        <v>196</v>
      </c>
      <c r="L314" s="259" t="s">
        <v>196</v>
      </c>
      <c r="M314" s="260" t="s">
        <v>196</v>
      </c>
      <c r="N314" s="257"/>
      <c r="O314" s="258"/>
      <c r="P314" s="257"/>
      <c r="Q314" s="258"/>
      <c r="R314" s="257"/>
      <c r="S314" s="258"/>
      <c r="T314" s="257"/>
      <c r="U314" s="258"/>
      <c r="V314" s="257"/>
      <c r="W314" s="258"/>
      <c r="X314" s="257"/>
      <c r="Y314" s="258"/>
      <c r="Z314" s="257"/>
      <c r="AA314" s="258"/>
      <c r="AB314" s="257"/>
      <c r="AC314" s="258"/>
      <c r="AD314" s="257"/>
      <c r="AE314" s="258"/>
      <c r="AF314" s="257"/>
      <c r="AG314" s="258"/>
      <c r="AH314" s="257"/>
      <c r="AI314" s="258"/>
      <c r="AJ314" s="257"/>
      <c r="AK314" s="258"/>
      <c r="AL314" s="257"/>
      <c r="AM314" s="258"/>
      <c r="AN314" s="257"/>
      <c r="AO314" s="258"/>
      <c r="AP314" s="257"/>
      <c r="AQ314" s="258"/>
      <c r="AR314" s="257"/>
      <c r="AS314" s="258"/>
      <c r="AT314" s="257"/>
      <c r="AU314" s="258"/>
      <c r="AV314" s="257"/>
      <c r="AW314" s="258"/>
      <c r="AX314" s="257"/>
      <c r="AY314" s="258"/>
      <c r="AZ314" s="257"/>
      <c r="BA314" s="258"/>
      <c r="BB314" s="257"/>
      <c r="BC314" s="258"/>
      <c r="BD314" s="257"/>
      <c r="BE314" s="258"/>
      <c r="BF314" s="257"/>
      <c r="BG314" s="258"/>
      <c r="BH314" s="257"/>
      <c r="BI314" s="258"/>
      <c r="BJ314" s="257"/>
      <c r="BK314" s="258"/>
      <c r="BL314" s="257"/>
      <c r="BM314" s="258"/>
      <c r="BN314" s="257"/>
      <c r="BO314" s="258"/>
      <c r="BP314" s="257"/>
      <c r="BQ314" s="258"/>
      <c r="BR314" s="257"/>
      <c r="BS314" s="258"/>
      <c r="BT314" s="257"/>
      <c r="BU314" s="258"/>
      <c r="BV314" s="257"/>
      <c r="BW314" s="258"/>
      <c r="BX314" s="257"/>
      <c r="BY314" s="258"/>
      <c r="BZ314" s="257"/>
      <c r="CA314" s="258"/>
      <c r="CB314" s="257"/>
      <c r="CC314" s="258"/>
      <c r="CD314" s="257"/>
      <c r="CE314" s="258"/>
      <c r="CF314" s="257"/>
      <c r="CG314" s="258"/>
      <c r="CH314" s="257"/>
      <c r="CI314" s="258"/>
      <c r="CJ314" s="257"/>
      <c r="CK314" s="258"/>
      <c r="CL314" s="257"/>
      <c r="CM314" s="258"/>
      <c r="CN314" s="257"/>
      <c r="CO314" s="258"/>
      <c r="CP314" s="257"/>
      <c r="CQ314" s="258"/>
      <c r="CR314" s="257"/>
      <c r="CS314" s="258"/>
      <c r="CT314" s="257"/>
      <c r="CU314" s="258"/>
      <c r="CV314" s="257"/>
      <c r="CW314" s="258"/>
      <c r="CX314" s="257"/>
      <c r="CY314" s="258"/>
      <c r="CZ314" s="257"/>
      <c r="DA314" s="258"/>
      <c r="DB314" s="257"/>
      <c r="DC314" s="258"/>
      <c r="DD314" s="257"/>
      <c r="DE314" s="258"/>
      <c r="DF314" s="257"/>
      <c r="DG314" s="258"/>
      <c r="DH314" s="257"/>
      <c r="DI314" s="258"/>
      <c r="DJ314" s="257"/>
      <c r="DK314" s="258"/>
      <c r="DL314" s="257"/>
      <c r="DM314" s="258"/>
      <c r="DN314" s="257"/>
      <c r="DO314" s="258"/>
      <c r="DP314" s="257"/>
      <c r="DQ314" s="258"/>
      <c r="DR314" s="257"/>
      <c r="DS314" s="258"/>
      <c r="DT314" s="257"/>
      <c r="DU314" s="258"/>
      <c r="DV314" s="257"/>
      <c r="DW314" s="258"/>
      <c r="DX314" s="257"/>
      <c r="DY314" s="258"/>
      <c r="DZ314" s="257"/>
      <c r="EA314" s="258"/>
      <c r="EB314" s="257"/>
      <c r="EC314" s="258"/>
      <c r="ED314" s="258" t="s">
        <v>196</v>
      </c>
      <c r="EE314" s="257"/>
      <c r="EF314" s="258"/>
      <c r="EG314" s="257"/>
      <c r="EH314" s="258"/>
      <c r="EI314" s="257"/>
      <c r="EJ314" s="258"/>
      <c r="EK314" s="257"/>
      <c r="EL314" s="258" t="s">
        <v>196</v>
      </c>
      <c r="EM314" s="257"/>
      <c r="EN314" s="258"/>
      <c r="EO314" s="257" t="s">
        <v>196</v>
      </c>
      <c r="EP314" s="257" t="s">
        <v>196</v>
      </c>
      <c r="EQ314" s="257" t="s">
        <v>196</v>
      </c>
      <c r="ER314" s="257" t="s">
        <v>196</v>
      </c>
      <c r="ES314" s="257"/>
      <c r="ET314" s="258" t="s">
        <v>196</v>
      </c>
      <c r="EU314" s="257"/>
      <c r="EV314" s="258"/>
      <c r="EW314" s="257"/>
      <c r="EX314" s="258"/>
      <c r="EY314" s="257"/>
      <c r="EZ314" s="258"/>
      <c r="FA314" s="257"/>
      <c r="FB314" s="258"/>
      <c r="FC314" s="257"/>
      <c r="FD314" s="258"/>
      <c r="FE314" s="257"/>
      <c r="FF314" s="258"/>
      <c r="FG314" s="257"/>
      <c r="FH314" s="258"/>
      <c r="FI314" s="257"/>
      <c r="FJ314" s="258"/>
      <c r="FK314" s="257"/>
      <c r="FL314" s="258"/>
      <c r="FM314" s="257"/>
      <c r="FN314" s="258"/>
      <c r="FO314" s="257"/>
      <c r="FP314" s="258"/>
      <c r="FQ314" s="257"/>
      <c r="FR314" s="258"/>
      <c r="FS314" s="257"/>
      <c r="FT314" s="258"/>
      <c r="FU314" s="257"/>
      <c r="FV314" s="258"/>
      <c r="FW314" s="257"/>
      <c r="FX314" s="258"/>
      <c r="FY314" s="257"/>
      <c r="FZ314" s="258"/>
      <c r="GA314" s="257"/>
      <c r="GB314" s="258"/>
      <c r="GC314" s="257"/>
      <c r="GD314" s="258"/>
      <c r="GE314" s="257"/>
      <c r="GF314" s="258"/>
      <c r="GG314" s="257"/>
      <c r="GH314" s="258"/>
      <c r="GI314" s="257"/>
      <c r="GJ314" s="258"/>
      <c r="GK314" s="257"/>
      <c r="GL314" s="258"/>
      <c r="GM314" s="257"/>
      <c r="GN314" s="257"/>
      <c r="GO314" s="257"/>
      <c r="GP314" s="258"/>
      <c r="GQ314" s="257"/>
      <c r="GR314" s="258"/>
      <c r="GS314" s="257"/>
      <c r="GT314" s="258"/>
      <c r="GU314" s="257"/>
      <c r="GV314" s="258"/>
      <c r="GW314" s="257"/>
      <c r="GX314" s="258"/>
      <c r="GY314" s="257"/>
      <c r="GZ314" s="258"/>
      <c r="HA314" s="257"/>
      <c r="HB314" s="258"/>
      <c r="HC314" s="257"/>
      <c r="HD314" s="258"/>
      <c r="HE314" s="257"/>
      <c r="HF314" s="258"/>
      <c r="HG314" s="257"/>
      <c r="HH314" s="258"/>
      <c r="HI314" s="257"/>
      <c r="HJ314" s="258"/>
      <c r="HK314" s="257"/>
      <c r="HL314" s="258"/>
      <c r="HM314" s="257"/>
      <c r="HN314" s="258"/>
      <c r="HO314" s="257"/>
      <c r="HP314" s="258"/>
      <c r="HQ314" s="257"/>
      <c r="HR314" s="258"/>
      <c r="HS314" s="257"/>
      <c r="HT314" s="258"/>
      <c r="HU314" s="257"/>
      <c r="HV314" s="258"/>
      <c r="HW314" s="257"/>
      <c r="HX314" s="258"/>
      <c r="HY314" s="257"/>
      <c r="HZ314" s="258" t="s">
        <v>195</v>
      </c>
      <c r="IA314" s="257"/>
      <c r="IB314" s="258"/>
      <c r="IE314" s="303">
        <f t="shared" si="16"/>
        <v>16</v>
      </c>
      <c r="IF314" s="303">
        <f t="shared" si="17"/>
        <v>15</v>
      </c>
      <c r="IG314" s="303">
        <f t="shared" si="18"/>
        <v>1</v>
      </c>
      <c r="IH314" s="303">
        <f t="shared" si="19"/>
        <v>0</v>
      </c>
    </row>
    <row r="315" spans="1:242" x14ac:dyDescent="0.2">
      <c r="A315" s="143">
        <v>970</v>
      </c>
      <c r="B315" s="143" t="s">
        <v>2976</v>
      </c>
      <c r="C315" s="143"/>
      <c r="D315" s="143"/>
      <c r="E315" s="244"/>
      <c r="F315" s="259" t="s">
        <v>196</v>
      </c>
      <c r="G315" s="260" t="s">
        <v>196</v>
      </c>
      <c r="H315" s="259" t="s">
        <v>196</v>
      </c>
      <c r="I315" s="260" t="s">
        <v>196</v>
      </c>
      <c r="J315" s="259" t="s">
        <v>196</v>
      </c>
      <c r="K315" s="260" t="s">
        <v>196</v>
      </c>
      <c r="L315" s="259" t="s">
        <v>196</v>
      </c>
      <c r="M315" s="260" t="s">
        <v>196</v>
      </c>
      <c r="N315" s="257"/>
      <c r="O315" s="258"/>
      <c r="P315" s="257"/>
      <c r="Q315" s="258"/>
      <c r="R315" s="257"/>
      <c r="S315" s="258"/>
      <c r="T315" s="257"/>
      <c r="U315" s="258"/>
      <c r="V315" s="257"/>
      <c r="W315" s="258"/>
      <c r="X315" s="257"/>
      <c r="Y315" s="258"/>
      <c r="Z315" s="257"/>
      <c r="AA315" s="258"/>
      <c r="AB315" s="257"/>
      <c r="AC315" s="258"/>
      <c r="AD315" s="257"/>
      <c r="AE315" s="258"/>
      <c r="AF315" s="257"/>
      <c r="AG315" s="258"/>
      <c r="AH315" s="257"/>
      <c r="AI315" s="258"/>
      <c r="AJ315" s="257"/>
      <c r="AK315" s="258"/>
      <c r="AL315" s="257"/>
      <c r="AM315" s="258"/>
      <c r="AN315" s="257"/>
      <c r="AO315" s="258"/>
      <c r="AP315" s="257"/>
      <c r="AQ315" s="258"/>
      <c r="AR315" s="257"/>
      <c r="AS315" s="258"/>
      <c r="AT315" s="257"/>
      <c r="AU315" s="258"/>
      <c r="AV315" s="257"/>
      <c r="AW315" s="258"/>
      <c r="AX315" s="257"/>
      <c r="AY315" s="258"/>
      <c r="AZ315" s="257"/>
      <c r="BA315" s="258"/>
      <c r="BB315" s="257"/>
      <c r="BC315" s="258"/>
      <c r="BD315" s="257"/>
      <c r="BE315" s="258"/>
      <c r="BF315" s="257"/>
      <c r="BG315" s="258"/>
      <c r="BH315" s="257"/>
      <c r="BI315" s="258"/>
      <c r="BJ315" s="257"/>
      <c r="BK315" s="258"/>
      <c r="BL315" s="257"/>
      <c r="BM315" s="258"/>
      <c r="BN315" s="257"/>
      <c r="BO315" s="258"/>
      <c r="BP315" s="257"/>
      <c r="BQ315" s="258"/>
      <c r="BR315" s="257"/>
      <c r="BS315" s="258"/>
      <c r="BT315" s="257"/>
      <c r="BU315" s="258"/>
      <c r="BV315" s="257"/>
      <c r="BW315" s="258"/>
      <c r="BX315" s="257"/>
      <c r="BY315" s="258"/>
      <c r="BZ315" s="257"/>
      <c r="CA315" s="258"/>
      <c r="CB315" s="257"/>
      <c r="CC315" s="258"/>
      <c r="CD315" s="257"/>
      <c r="CE315" s="258"/>
      <c r="CF315" s="257"/>
      <c r="CG315" s="258"/>
      <c r="CH315" s="257"/>
      <c r="CI315" s="258"/>
      <c r="CJ315" s="257"/>
      <c r="CK315" s="258"/>
      <c r="CL315" s="257"/>
      <c r="CM315" s="258"/>
      <c r="CN315" s="257"/>
      <c r="CO315" s="258"/>
      <c r="CP315" s="257"/>
      <c r="CQ315" s="258"/>
      <c r="CR315" s="257"/>
      <c r="CS315" s="258"/>
      <c r="CT315" s="257"/>
      <c r="CU315" s="258"/>
      <c r="CV315" s="257"/>
      <c r="CW315" s="258"/>
      <c r="CX315" s="257"/>
      <c r="CY315" s="258"/>
      <c r="CZ315" s="257"/>
      <c r="DA315" s="258"/>
      <c r="DB315" s="257"/>
      <c r="DC315" s="258"/>
      <c r="DD315" s="257"/>
      <c r="DE315" s="258"/>
      <c r="DF315" s="257"/>
      <c r="DG315" s="258"/>
      <c r="DH315" s="257"/>
      <c r="DI315" s="258"/>
      <c r="DJ315" s="257"/>
      <c r="DK315" s="258"/>
      <c r="DL315" s="257"/>
      <c r="DM315" s="258"/>
      <c r="DN315" s="257"/>
      <c r="DO315" s="258"/>
      <c r="DP315" s="257"/>
      <c r="DQ315" s="258"/>
      <c r="DR315" s="257"/>
      <c r="DS315" s="258"/>
      <c r="DT315" s="257"/>
      <c r="DU315" s="258"/>
      <c r="DV315" s="257"/>
      <c r="DW315" s="258"/>
      <c r="DX315" s="257"/>
      <c r="DY315" s="258"/>
      <c r="DZ315" s="257"/>
      <c r="EA315" s="258"/>
      <c r="EB315" s="257"/>
      <c r="EC315" s="258"/>
      <c r="ED315" s="258" t="s">
        <v>196</v>
      </c>
      <c r="EE315" s="257"/>
      <c r="EF315" s="258"/>
      <c r="EG315" s="257"/>
      <c r="EH315" s="258"/>
      <c r="EI315" s="257"/>
      <c r="EJ315" s="258"/>
      <c r="EK315" s="257"/>
      <c r="EL315" s="258" t="s">
        <v>196</v>
      </c>
      <c r="EM315" s="257"/>
      <c r="EN315" s="258"/>
      <c r="EO315" s="257" t="s">
        <v>196</v>
      </c>
      <c r="EP315" s="257" t="s">
        <v>196</v>
      </c>
      <c r="EQ315" s="257" t="s">
        <v>196</v>
      </c>
      <c r="ER315" s="257" t="s">
        <v>196</v>
      </c>
      <c r="ES315" s="257"/>
      <c r="ET315" s="258" t="s">
        <v>196</v>
      </c>
      <c r="EU315" s="257"/>
      <c r="EV315" s="258"/>
      <c r="EW315" s="257"/>
      <c r="EX315" s="258"/>
      <c r="EY315" s="257"/>
      <c r="EZ315" s="258"/>
      <c r="FA315" s="257"/>
      <c r="FB315" s="258"/>
      <c r="FC315" s="257"/>
      <c r="FD315" s="258"/>
      <c r="FE315" s="257"/>
      <c r="FF315" s="258"/>
      <c r="FG315" s="257"/>
      <c r="FH315" s="258"/>
      <c r="FI315" s="257"/>
      <c r="FJ315" s="258"/>
      <c r="FK315" s="257"/>
      <c r="FL315" s="258"/>
      <c r="FM315" s="257"/>
      <c r="FN315" s="258"/>
      <c r="FO315" s="257"/>
      <c r="FP315" s="258"/>
      <c r="FQ315" s="257"/>
      <c r="FR315" s="258"/>
      <c r="FS315" s="257"/>
      <c r="FT315" s="258"/>
      <c r="FU315" s="257"/>
      <c r="FV315" s="258"/>
      <c r="FW315" s="257"/>
      <c r="FX315" s="258"/>
      <c r="FY315" s="257"/>
      <c r="FZ315" s="258"/>
      <c r="GA315" s="257"/>
      <c r="GB315" s="258"/>
      <c r="GC315" s="257"/>
      <c r="GD315" s="258"/>
      <c r="GE315" s="257"/>
      <c r="GF315" s="258"/>
      <c r="GG315" s="257"/>
      <c r="GH315" s="258"/>
      <c r="GI315" s="257"/>
      <c r="GJ315" s="258"/>
      <c r="GK315" s="257"/>
      <c r="GL315" s="258"/>
      <c r="GM315" s="257"/>
      <c r="GN315" s="257"/>
      <c r="GO315" s="257"/>
      <c r="GP315" s="258"/>
      <c r="GQ315" s="257"/>
      <c r="GR315" s="258"/>
      <c r="GS315" s="257"/>
      <c r="GT315" s="258"/>
      <c r="GU315" s="257"/>
      <c r="GV315" s="258"/>
      <c r="GW315" s="257"/>
      <c r="GX315" s="258"/>
      <c r="GY315" s="257"/>
      <c r="GZ315" s="258"/>
      <c r="HA315" s="257"/>
      <c r="HB315" s="258"/>
      <c r="HC315" s="257"/>
      <c r="HD315" s="258"/>
      <c r="HE315" s="257"/>
      <c r="HF315" s="258"/>
      <c r="HG315" s="257"/>
      <c r="HH315" s="258"/>
      <c r="HI315" s="257"/>
      <c r="HJ315" s="258"/>
      <c r="HK315" s="257"/>
      <c r="HL315" s="258"/>
      <c r="HM315" s="257"/>
      <c r="HN315" s="258"/>
      <c r="HO315" s="257"/>
      <c r="HP315" s="258"/>
      <c r="HQ315" s="257"/>
      <c r="HR315" s="258"/>
      <c r="HS315" s="257"/>
      <c r="HT315" s="258"/>
      <c r="HU315" s="257"/>
      <c r="HV315" s="258"/>
      <c r="HW315" s="257"/>
      <c r="HX315" s="258"/>
      <c r="HY315" s="257"/>
      <c r="HZ315" s="258" t="s">
        <v>195</v>
      </c>
      <c r="IA315" s="257"/>
      <c r="IB315" s="258"/>
      <c r="IE315" s="303">
        <f t="shared" si="16"/>
        <v>16</v>
      </c>
      <c r="IF315" s="303">
        <f t="shared" si="17"/>
        <v>15</v>
      </c>
      <c r="IG315" s="303">
        <f t="shared" si="18"/>
        <v>1</v>
      </c>
      <c r="IH315" s="303">
        <f t="shared" si="19"/>
        <v>0</v>
      </c>
    </row>
    <row r="316" spans="1:242" x14ac:dyDescent="0.2">
      <c r="A316" s="143">
        <v>971</v>
      </c>
      <c r="B316" s="143" t="s">
        <v>2977</v>
      </c>
      <c r="C316" s="143"/>
      <c r="D316" s="143"/>
      <c r="E316" s="244"/>
      <c r="F316" s="259" t="s">
        <v>196</v>
      </c>
      <c r="G316" s="260" t="s">
        <v>196</v>
      </c>
      <c r="H316" s="259" t="s">
        <v>196</v>
      </c>
      <c r="I316" s="260" t="s">
        <v>196</v>
      </c>
      <c r="J316" s="259" t="s">
        <v>196</v>
      </c>
      <c r="K316" s="260" t="s">
        <v>196</v>
      </c>
      <c r="L316" s="259" t="s">
        <v>196</v>
      </c>
      <c r="M316" s="260" t="s">
        <v>196</v>
      </c>
      <c r="N316" s="257"/>
      <c r="O316" s="258"/>
      <c r="P316" s="257"/>
      <c r="Q316" s="258"/>
      <c r="R316" s="257"/>
      <c r="S316" s="258"/>
      <c r="T316" s="257"/>
      <c r="U316" s="258"/>
      <c r="V316" s="257"/>
      <c r="W316" s="258"/>
      <c r="X316" s="257"/>
      <c r="Y316" s="258"/>
      <c r="Z316" s="257"/>
      <c r="AA316" s="258"/>
      <c r="AB316" s="257"/>
      <c r="AC316" s="258"/>
      <c r="AD316" s="257"/>
      <c r="AE316" s="258"/>
      <c r="AF316" s="257"/>
      <c r="AG316" s="258"/>
      <c r="AH316" s="257"/>
      <c r="AI316" s="258"/>
      <c r="AJ316" s="257"/>
      <c r="AK316" s="258"/>
      <c r="AL316" s="257"/>
      <c r="AM316" s="258"/>
      <c r="AN316" s="257"/>
      <c r="AO316" s="258"/>
      <c r="AP316" s="257"/>
      <c r="AQ316" s="258"/>
      <c r="AR316" s="257"/>
      <c r="AS316" s="258"/>
      <c r="AT316" s="257"/>
      <c r="AU316" s="258"/>
      <c r="AV316" s="257"/>
      <c r="AW316" s="258"/>
      <c r="AX316" s="257"/>
      <c r="AY316" s="258"/>
      <c r="AZ316" s="257"/>
      <c r="BA316" s="258"/>
      <c r="BB316" s="257"/>
      <c r="BC316" s="258"/>
      <c r="BD316" s="257"/>
      <c r="BE316" s="258"/>
      <c r="BF316" s="257"/>
      <c r="BG316" s="258"/>
      <c r="BH316" s="257"/>
      <c r="BI316" s="258"/>
      <c r="BJ316" s="257"/>
      <c r="BK316" s="258"/>
      <c r="BL316" s="257"/>
      <c r="BM316" s="258"/>
      <c r="BN316" s="257"/>
      <c r="BO316" s="258"/>
      <c r="BP316" s="257"/>
      <c r="BQ316" s="258"/>
      <c r="BR316" s="257"/>
      <c r="BS316" s="258"/>
      <c r="BT316" s="257"/>
      <c r="BU316" s="258"/>
      <c r="BV316" s="257"/>
      <c r="BW316" s="258"/>
      <c r="BX316" s="257"/>
      <c r="BY316" s="258"/>
      <c r="BZ316" s="257"/>
      <c r="CA316" s="258"/>
      <c r="CB316" s="257"/>
      <c r="CC316" s="258"/>
      <c r="CD316" s="257"/>
      <c r="CE316" s="258"/>
      <c r="CF316" s="257"/>
      <c r="CG316" s="258"/>
      <c r="CH316" s="257"/>
      <c r="CI316" s="258"/>
      <c r="CJ316" s="257"/>
      <c r="CK316" s="258"/>
      <c r="CL316" s="257"/>
      <c r="CM316" s="258"/>
      <c r="CN316" s="257"/>
      <c r="CO316" s="258"/>
      <c r="CP316" s="257"/>
      <c r="CQ316" s="258"/>
      <c r="CR316" s="257"/>
      <c r="CS316" s="258"/>
      <c r="CT316" s="257"/>
      <c r="CU316" s="258"/>
      <c r="CV316" s="257"/>
      <c r="CW316" s="258"/>
      <c r="CX316" s="257"/>
      <c r="CY316" s="258"/>
      <c r="CZ316" s="257"/>
      <c r="DA316" s="258"/>
      <c r="DB316" s="257"/>
      <c r="DC316" s="258"/>
      <c r="DD316" s="257"/>
      <c r="DE316" s="258"/>
      <c r="DF316" s="257"/>
      <c r="DG316" s="258"/>
      <c r="DH316" s="257"/>
      <c r="DI316" s="258"/>
      <c r="DJ316" s="257"/>
      <c r="DK316" s="258"/>
      <c r="DL316" s="257"/>
      <c r="DM316" s="258"/>
      <c r="DN316" s="257"/>
      <c r="DO316" s="258"/>
      <c r="DP316" s="257"/>
      <c r="DQ316" s="258"/>
      <c r="DR316" s="257"/>
      <c r="DS316" s="258"/>
      <c r="DT316" s="257"/>
      <c r="DU316" s="258"/>
      <c r="DV316" s="257"/>
      <c r="DW316" s="258"/>
      <c r="DX316" s="257"/>
      <c r="DY316" s="258"/>
      <c r="DZ316" s="257"/>
      <c r="EA316" s="258"/>
      <c r="EB316" s="257"/>
      <c r="EC316" s="258"/>
      <c r="ED316" s="258" t="s">
        <v>196</v>
      </c>
      <c r="EE316" s="257"/>
      <c r="EF316" s="258"/>
      <c r="EG316" s="257"/>
      <c r="EH316" s="258"/>
      <c r="EI316" s="257"/>
      <c r="EJ316" s="258"/>
      <c r="EK316" s="257"/>
      <c r="EL316" s="258" t="s">
        <v>196</v>
      </c>
      <c r="EM316" s="257"/>
      <c r="EN316" s="258"/>
      <c r="EO316" s="257" t="s">
        <v>196</v>
      </c>
      <c r="EP316" s="257" t="s">
        <v>196</v>
      </c>
      <c r="EQ316" s="257" t="s">
        <v>196</v>
      </c>
      <c r="ER316" s="257" t="s">
        <v>196</v>
      </c>
      <c r="ES316" s="257"/>
      <c r="ET316" s="258" t="s">
        <v>196</v>
      </c>
      <c r="EU316" s="257"/>
      <c r="EV316" s="258"/>
      <c r="EW316" s="257"/>
      <c r="EX316" s="258"/>
      <c r="EY316" s="257"/>
      <c r="EZ316" s="258"/>
      <c r="FA316" s="257"/>
      <c r="FB316" s="258"/>
      <c r="FC316" s="257"/>
      <c r="FD316" s="258"/>
      <c r="FE316" s="257"/>
      <c r="FF316" s="258"/>
      <c r="FG316" s="257"/>
      <c r="FH316" s="258"/>
      <c r="FI316" s="257"/>
      <c r="FJ316" s="258"/>
      <c r="FK316" s="257"/>
      <c r="FL316" s="258"/>
      <c r="FM316" s="257"/>
      <c r="FN316" s="258"/>
      <c r="FO316" s="257"/>
      <c r="FP316" s="258"/>
      <c r="FQ316" s="257"/>
      <c r="FR316" s="258"/>
      <c r="FS316" s="257"/>
      <c r="FT316" s="258"/>
      <c r="FU316" s="257"/>
      <c r="FV316" s="258"/>
      <c r="FW316" s="257"/>
      <c r="FX316" s="258"/>
      <c r="FY316" s="257"/>
      <c r="FZ316" s="258"/>
      <c r="GA316" s="257"/>
      <c r="GB316" s="258"/>
      <c r="GC316" s="257"/>
      <c r="GD316" s="258"/>
      <c r="GE316" s="257"/>
      <c r="GF316" s="258"/>
      <c r="GG316" s="257"/>
      <c r="GH316" s="258"/>
      <c r="GI316" s="257"/>
      <c r="GJ316" s="258"/>
      <c r="GK316" s="257"/>
      <c r="GL316" s="258"/>
      <c r="GM316" s="257"/>
      <c r="GN316" s="257"/>
      <c r="GO316" s="257"/>
      <c r="GP316" s="258"/>
      <c r="GQ316" s="257"/>
      <c r="GR316" s="258"/>
      <c r="GS316" s="257"/>
      <c r="GT316" s="258"/>
      <c r="GU316" s="257"/>
      <c r="GV316" s="258"/>
      <c r="GW316" s="257"/>
      <c r="GX316" s="258"/>
      <c r="GY316" s="257"/>
      <c r="GZ316" s="258"/>
      <c r="HA316" s="257"/>
      <c r="HB316" s="258"/>
      <c r="HC316" s="257"/>
      <c r="HD316" s="258"/>
      <c r="HE316" s="257"/>
      <c r="HF316" s="258"/>
      <c r="HG316" s="257"/>
      <c r="HH316" s="258"/>
      <c r="HI316" s="257"/>
      <c r="HJ316" s="258"/>
      <c r="HK316" s="257"/>
      <c r="HL316" s="258"/>
      <c r="HM316" s="257"/>
      <c r="HN316" s="258"/>
      <c r="HO316" s="257"/>
      <c r="HP316" s="258"/>
      <c r="HQ316" s="257"/>
      <c r="HR316" s="258"/>
      <c r="HS316" s="257"/>
      <c r="HT316" s="258"/>
      <c r="HU316" s="257"/>
      <c r="HV316" s="258"/>
      <c r="HW316" s="257"/>
      <c r="HX316" s="258"/>
      <c r="HY316" s="257"/>
      <c r="HZ316" s="258" t="s">
        <v>195</v>
      </c>
      <c r="IA316" s="257"/>
      <c r="IB316" s="258"/>
      <c r="IE316" s="303">
        <f t="shared" si="16"/>
        <v>16</v>
      </c>
      <c r="IF316" s="303">
        <f t="shared" si="17"/>
        <v>15</v>
      </c>
      <c r="IG316" s="303">
        <f t="shared" si="18"/>
        <v>1</v>
      </c>
      <c r="IH316" s="303">
        <f t="shared" si="19"/>
        <v>0</v>
      </c>
    </row>
    <row r="317" spans="1:242" x14ac:dyDescent="0.2">
      <c r="A317" s="143">
        <v>972</v>
      </c>
      <c r="B317" s="143" t="s">
        <v>2978</v>
      </c>
      <c r="C317" s="143"/>
      <c r="D317" s="143"/>
      <c r="E317" s="244"/>
      <c r="F317" s="259" t="s">
        <v>196</v>
      </c>
      <c r="G317" s="260" t="s">
        <v>196</v>
      </c>
      <c r="H317" s="259" t="s">
        <v>196</v>
      </c>
      <c r="I317" s="260" t="s">
        <v>196</v>
      </c>
      <c r="J317" s="259" t="s">
        <v>196</v>
      </c>
      <c r="K317" s="260" t="s">
        <v>196</v>
      </c>
      <c r="L317" s="259" t="s">
        <v>196</v>
      </c>
      <c r="M317" s="260" t="s">
        <v>196</v>
      </c>
      <c r="N317" s="257"/>
      <c r="O317" s="258"/>
      <c r="P317" s="257"/>
      <c r="Q317" s="258"/>
      <c r="R317" s="257"/>
      <c r="S317" s="258"/>
      <c r="T317" s="257"/>
      <c r="U317" s="258"/>
      <c r="V317" s="257"/>
      <c r="W317" s="258"/>
      <c r="X317" s="257"/>
      <c r="Y317" s="258"/>
      <c r="Z317" s="257"/>
      <c r="AA317" s="258"/>
      <c r="AB317" s="257"/>
      <c r="AC317" s="258"/>
      <c r="AD317" s="257"/>
      <c r="AE317" s="258"/>
      <c r="AF317" s="257"/>
      <c r="AG317" s="258"/>
      <c r="AH317" s="257"/>
      <c r="AI317" s="258"/>
      <c r="AJ317" s="257"/>
      <c r="AK317" s="258"/>
      <c r="AL317" s="257"/>
      <c r="AM317" s="258"/>
      <c r="AN317" s="257"/>
      <c r="AO317" s="258"/>
      <c r="AP317" s="257"/>
      <c r="AQ317" s="258"/>
      <c r="AR317" s="257"/>
      <c r="AS317" s="258"/>
      <c r="AT317" s="257"/>
      <c r="AU317" s="258"/>
      <c r="AV317" s="257"/>
      <c r="AW317" s="258"/>
      <c r="AX317" s="257"/>
      <c r="AY317" s="258"/>
      <c r="AZ317" s="257"/>
      <c r="BA317" s="258"/>
      <c r="BB317" s="257"/>
      <c r="BC317" s="258"/>
      <c r="BD317" s="257"/>
      <c r="BE317" s="258"/>
      <c r="BF317" s="257"/>
      <c r="BG317" s="258"/>
      <c r="BH317" s="257"/>
      <c r="BI317" s="258"/>
      <c r="BJ317" s="257"/>
      <c r="BK317" s="258"/>
      <c r="BL317" s="257"/>
      <c r="BM317" s="258"/>
      <c r="BN317" s="257"/>
      <c r="BO317" s="258"/>
      <c r="BP317" s="257"/>
      <c r="BQ317" s="258"/>
      <c r="BR317" s="257"/>
      <c r="BS317" s="258"/>
      <c r="BT317" s="257"/>
      <c r="BU317" s="258"/>
      <c r="BV317" s="257"/>
      <c r="BW317" s="258"/>
      <c r="BX317" s="257"/>
      <c r="BY317" s="258"/>
      <c r="BZ317" s="257"/>
      <c r="CA317" s="258"/>
      <c r="CB317" s="257"/>
      <c r="CC317" s="258"/>
      <c r="CD317" s="257"/>
      <c r="CE317" s="258"/>
      <c r="CF317" s="257"/>
      <c r="CG317" s="258"/>
      <c r="CH317" s="257"/>
      <c r="CI317" s="258"/>
      <c r="CJ317" s="257"/>
      <c r="CK317" s="258"/>
      <c r="CL317" s="257"/>
      <c r="CM317" s="258"/>
      <c r="CN317" s="257"/>
      <c r="CO317" s="258"/>
      <c r="CP317" s="257"/>
      <c r="CQ317" s="258"/>
      <c r="CR317" s="257"/>
      <c r="CS317" s="258"/>
      <c r="CT317" s="257"/>
      <c r="CU317" s="258"/>
      <c r="CV317" s="257"/>
      <c r="CW317" s="258"/>
      <c r="CX317" s="257"/>
      <c r="CY317" s="258"/>
      <c r="CZ317" s="257"/>
      <c r="DA317" s="258"/>
      <c r="DB317" s="257"/>
      <c r="DC317" s="258"/>
      <c r="DD317" s="257"/>
      <c r="DE317" s="258"/>
      <c r="DF317" s="257"/>
      <c r="DG317" s="258"/>
      <c r="DH317" s="257"/>
      <c r="DI317" s="258"/>
      <c r="DJ317" s="257"/>
      <c r="DK317" s="258"/>
      <c r="DL317" s="257"/>
      <c r="DM317" s="258"/>
      <c r="DN317" s="257"/>
      <c r="DO317" s="258"/>
      <c r="DP317" s="257"/>
      <c r="DQ317" s="258"/>
      <c r="DR317" s="257"/>
      <c r="DS317" s="258"/>
      <c r="DT317" s="257"/>
      <c r="DU317" s="258"/>
      <c r="DV317" s="257"/>
      <c r="DW317" s="258"/>
      <c r="DX317" s="257"/>
      <c r="DY317" s="258"/>
      <c r="DZ317" s="257"/>
      <c r="EA317" s="258"/>
      <c r="EB317" s="257"/>
      <c r="EC317" s="258"/>
      <c r="ED317" s="258" t="s">
        <v>196</v>
      </c>
      <c r="EE317" s="257"/>
      <c r="EF317" s="258"/>
      <c r="EG317" s="257"/>
      <c r="EH317" s="258"/>
      <c r="EI317" s="257"/>
      <c r="EJ317" s="258"/>
      <c r="EK317" s="257"/>
      <c r="EL317" s="258" t="s">
        <v>196</v>
      </c>
      <c r="EM317" s="257"/>
      <c r="EN317" s="258"/>
      <c r="EO317" s="257" t="s">
        <v>196</v>
      </c>
      <c r="EP317" s="257" t="s">
        <v>196</v>
      </c>
      <c r="EQ317" s="257" t="s">
        <v>196</v>
      </c>
      <c r="ER317" s="257" t="s">
        <v>196</v>
      </c>
      <c r="ES317" s="257"/>
      <c r="ET317" s="258" t="s">
        <v>196</v>
      </c>
      <c r="EU317" s="257"/>
      <c r="EV317" s="258"/>
      <c r="EW317" s="257"/>
      <c r="EX317" s="258"/>
      <c r="EY317" s="257"/>
      <c r="EZ317" s="258"/>
      <c r="FA317" s="257"/>
      <c r="FB317" s="258"/>
      <c r="FC317" s="257"/>
      <c r="FD317" s="258"/>
      <c r="FE317" s="257"/>
      <c r="FF317" s="258"/>
      <c r="FG317" s="257"/>
      <c r="FH317" s="258"/>
      <c r="FI317" s="257"/>
      <c r="FJ317" s="258"/>
      <c r="FK317" s="257"/>
      <c r="FL317" s="258"/>
      <c r="FM317" s="257"/>
      <c r="FN317" s="258"/>
      <c r="FO317" s="257"/>
      <c r="FP317" s="258"/>
      <c r="FQ317" s="257"/>
      <c r="FR317" s="258"/>
      <c r="FS317" s="257"/>
      <c r="FT317" s="258"/>
      <c r="FU317" s="257"/>
      <c r="FV317" s="258"/>
      <c r="FW317" s="257"/>
      <c r="FX317" s="258"/>
      <c r="FY317" s="257"/>
      <c r="FZ317" s="258"/>
      <c r="GA317" s="257"/>
      <c r="GB317" s="258"/>
      <c r="GC317" s="257"/>
      <c r="GD317" s="258"/>
      <c r="GE317" s="257"/>
      <c r="GF317" s="258"/>
      <c r="GG317" s="257"/>
      <c r="GH317" s="258"/>
      <c r="GI317" s="257"/>
      <c r="GJ317" s="258"/>
      <c r="GK317" s="257"/>
      <c r="GL317" s="258"/>
      <c r="GM317" s="257"/>
      <c r="GN317" s="257"/>
      <c r="GO317" s="257"/>
      <c r="GP317" s="258"/>
      <c r="GQ317" s="257"/>
      <c r="GR317" s="258"/>
      <c r="GS317" s="257"/>
      <c r="GT317" s="258"/>
      <c r="GU317" s="257"/>
      <c r="GV317" s="258"/>
      <c r="GW317" s="257"/>
      <c r="GX317" s="258"/>
      <c r="GY317" s="257"/>
      <c r="GZ317" s="258"/>
      <c r="HA317" s="257"/>
      <c r="HB317" s="258"/>
      <c r="HC317" s="257"/>
      <c r="HD317" s="258"/>
      <c r="HE317" s="257"/>
      <c r="HF317" s="258"/>
      <c r="HG317" s="257"/>
      <c r="HH317" s="258"/>
      <c r="HI317" s="257"/>
      <c r="HJ317" s="258"/>
      <c r="HK317" s="257"/>
      <c r="HL317" s="258"/>
      <c r="HM317" s="257"/>
      <c r="HN317" s="258"/>
      <c r="HO317" s="257"/>
      <c r="HP317" s="258"/>
      <c r="HQ317" s="257"/>
      <c r="HR317" s="258"/>
      <c r="HS317" s="257"/>
      <c r="HT317" s="258"/>
      <c r="HU317" s="257"/>
      <c r="HV317" s="258"/>
      <c r="HW317" s="257"/>
      <c r="HX317" s="258"/>
      <c r="HY317" s="257"/>
      <c r="HZ317" s="258" t="s">
        <v>195</v>
      </c>
      <c r="IA317" s="257"/>
      <c r="IB317" s="258"/>
      <c r="IE317" s="303">
        <f t="shared" si="16"/>
        <v>16</v>
      </c>
      <c r="IF317" s="303">
        <f t="shared" si="17"/>
        <v>15</v>
      </c>
      <c r="IG317" s="303">
        <f t="shared" si="18"/>
        <v>1</v>
      </c>
      <c r="IH317" s="303">
        <f t="shared" si="19"/>
        <v>0</v>
      </c>
    </row>
    <row r="318" spans="1:242" x14ac:dyDescent="0.2">
      <c r="A318" s="143">
        <v>973</v>
      </c>
      <c r="B318" s="143" t="s">
        <v>2979</v>
      </c>
      <c r="C318" s="143"/>
      <c r="D318" s="143"/>
      <c r="E318" s="244"/>
      <c r="F318" s="259" t="s">
        <v>196</v>
      </c>
      <c r="G318" s="260" t="s">
        <v>196</v>
      </c>
      <c r="H318" s="259" t="s">
        <v>196</v>
      </c>
      <c r="I318" s="260" t="s">
        <v>196</v>
      </c>
      <c r="J318" s="259" t="s">
        <v>196</v>
      </c>
      <c r="K318" s="260" t="s">
        <v>196</v>
      </c>
      <c r="L318" s="259" t="s">
        <v>196</v>
      </c>
      <c r="M318" s="260" t="s">
        <v>196</v>
      </c>
      <c r="N318" s="257"/>
      <c r="O318" s="258"/>
      <c r="P318" s="257"/>
      <c r="Q318" s="258"/>
      <c r="R318" s="257"/>
      <c r="S318" s="258"/>
      <c r="T318" s="257"/>
      <c r="U318" s="258"/>
      <c r="V318" s="257"/>
      <c r="W318" s="258"/>
      <c r="X318" s="257"/>
      <c r="Y318" s="258"/>
      <c r="Z318" s="257"/>
      <c r="AA318" s="258"/>
      <c r="AB318" s="257"/>
      <c r="AC318" s="258"/>
      <c r="AD318" s="257"/>
      <c r="AE318" s="258"/>
      <c r="AF318" s="257"/>
      <c r="AG318" s="258"/>
      <c r="AH318" s="257"/>
      <c r="AI318" s="258"/>
      <c r="AJ318" s="257"/>
      <c r="AK318" s="258"/>
      <c r="AL318" s="257"/>
      <c r="AM318" s="258"/>
      <c r="AN318" s="257"/>
      <c r="AO318" s="258"/>
      <c r="AP318" s="257"/>
      <c r="AQ318" s="258"/>
      <c r="AR318" s="257"/>
      <c r="AS318" s="258"/>
      <c r="AT318" s="257"/>
      <c r="AU318" s="258"/>
      <c r="AV318" s="257"/>
      <c r="AW318" s="258"/>
      <c r="AX318" s="257"/>
      <c r="AY318" s="258"/>
      <c r="AZ318" s="257"/>
      <c r="BA318" s="258"/>
      <c r="BB318" s="257"/>
      <c r="BC318" s="258"/>
      <c r="BD318" s="257"/>
      <c r="BE318" s="258"/>
      <c r="BF318" s="257"/>
      <c r="BG318" s="258"/>
      <c r="BH318" s="257"/>
      <c r="BI318" s="258"/>
      <c r="BJ318" s="257"/>
      <c r="BK318" s="258"/>
      <c r="BL318" s="257"/>
      <c r="BM318" s="258"/>
      <c r="BN318" s="257"/>
      <c r="BO318" s="258"/>
      <c r="BP318" s="257"/>
      <c r="BQ318" s="258"/>
      <c r="BR318" s="257"/>
      <c r="BS318" s="258"/>
      <c r="BT318" s="257"/>
      <c r="BU318" s="258"/>
      <c r="BV318" s="257"/>
      <c r="BW318" s="258"/>
      <c r="BX318" s="257"/>
      <c r="BY318" s="258"/>
      <c r="BZ318" s="257"/>
      <c r="CA318" s="258"/>
      <c r="CB318" s="257"/>
      <c r="CC318" s="258"/>
      <c r="CD318" s="257"/>
      <c r="CE318" s="258"/>
      <c r="CF318" s="257"/>
      <c r="CG318" s="258"/>
      <c r="CH318" s="257"/>
      <c r="CI318" s="258"/>
      <c r="CJ318" s="257"/>
      <c r="CK318" s="258"/>
      <c r="CL318" s="257"/>
      <c r="CM318" s="258"/>
      <c r="CN318" s="257"/>
      <c r="CO318" s="258"/>
      <c r="CP318" s="257"/>
      <c r="CQ318" s="258"/>
      <c r="CR318" s="257"/>
      <c r="CS318" s="258"/>
      <c r="CT318" s="257"/>
      <c r="CU318" s="258"/>
      <c r="CV318" s="257"/>
      <c r="CW318" s="258"/>
      <c r="CX318" s="257"/>
      <c r="CY318" s="258"/>
      <c r="CZ318" s="257"/>
      <c r="DA318" s="258"/>
      <c r="DB318" s="257"/>
      <c r="DC318" s="258"/>
      <c r="DD318" s="257"/>
      <c r="DE318" s="258"/>
      <c r="DF318" s="257"/>
      <c r="DG318" s="258"/>
      <c r="DH318" s="257"/>
      <c r="DI318" s="258"/>
      <c r="DJ318" s="257"/>
      <c r="DK318" s="258"/>
      <c r="DL318" s="257"/>
      <c r="DM318" s="258"/>
      <c r="DN318" s="257"/>
      <c r="DO318" s="258"/>
      <c r="DP318" s="257"/>
      <c r="DQ318" s="258"/>
      <c r="DR318" s="257"/>
      <c r="DS318" s="258"/>
      <c r="DT318" s="257"/>
      <c r="DU318" s="258"/>
      <c r="DV318" s="257"/>
      <c r="DW318" s="258"/>
      <c r="DX318" s="257"/>
      <c r="DY318" s="258"/>
      <c r="DZ318" s="257"/>
      <c r="EA318" s="258"/>
      <c r="EB318" s="257"/>
      <c r="EC318" s="258"/>
      <c r="ED318" s="258" t="s">
        <v>196</v>
      </c>
      <c r="EE318" s="257"/>
      <c r="EF318" s="258"/>
      <c r="EG318" s="257"/>
      <c r="EH318" s="258"/>
      <c r="EI318" s="257"/>
      <c r="EJ318" s="258"/>
      <c r="EK318" s="257"/>
      <c r="EL318" s="258" t="s">
        <v>196</v>
      </c>
      <c r="EM318" s="257"/>
      <c r="EN318" s="258"/>
      <c r="EO318" s="257" t="s">
        <v>196</v>
      </c>
      <c r="EP318" s="257" t="s">
        <v>196</v>
      </c>
      <c r="EQ318" s="257" t="s">
        <v>196</v>
      </c>
      <c r="ER318" s="257" t="s">
        <v>196</v>
      </c>
      <c r="ES318" s="257"/>
      <c r="ET318" s="258" t="s">
        <v>196</v>
      </c>
      <c r="EU318" s="257"/>
      <c r="EV318" s="258"/>
      <c r="EW318" s="257"/>
      <c r="EX318" s="258"/>
      <c r="EY318" s="257"/>
      <c r="EZ318" s="258"/>
      <c r="FA318" s="257"/>
      <c r="FB318" s="258"/>
      <c r="FC318" s="257"/>
      <c r="FD318" s="258"/>
      <c r="FE318" s="257"/>
      <c r="FF318" s="258"/>
      <c r="FG318" s="257"/>
      <c r="FH318" s="258"/>
      <c r="FI318" s="257"/>
      <c r="FJ318" s="258"/>
      <c r="FK318" s="257"/>
      <c r="FL318" s="258"/>
      <c r="FM318" s="257"/>
      <c r="FN318" s="258"/>
      <c r="FO318" s="257"/>
      <c r="FP318" s="258"/>
      <c r="FQ318" s="257"/>
      <c r="FR318" s="258"/>
      <c r="FS318" s="257"/>
      <c r="FT318" s="258"/>
      <c r="FU318" s="257"/>
      <c r="FV318" s="258"/>
      <c r="FW318" s="257"/>
      <c r="FX318" s="258"/>
      <c r="FY318" s="257"/>
      <c r="FZ318" s="258"/>
      <c r="GA318" s="257"/>
      <c r="GB318" s="258"/>
      <c r="GC318" s="257"/>
      <c r="GD318" s="258"/>
      <c r="GE318" s="257"/>
      <c r="GF318" s="258"/>
      <c r="GG318" s="257"/>
      <c r="GH318" s="258"/>
      <c r="GI318" s="257"/>
      <c r="GJ318" s="258"/>
      <c r="GK318" s="257"/>
      <c r="GL318" s="258"/>
      <c r="GM318" s="257"/>
      <c r="GN318" s="257"/>
      <c r="GO318" s="257"/>
      <c r="GP318" s="258"/>
      <c r="GQ318" s="257"/>
      <c r="GR318" s="258"/>
      <c r="GS318" s="257"/>
      <c r="GT318" s="258"/>
      <c r="GU318" s="257"/>
      <c r="GV318" s="258"/>
      <c r="GW318" s="257"/>
      <c r="GX318" s="258"/>
      <c r="GY318" s="257"/>
      <c r="GZ318" s="258"/>
      <c r="HA318" s="257"/>
      <c r="HB318" s="258"/>
      <c r="HC318" s="257"/>
      <c r="HD318" s="258"/>
      <c r="HE318" s="257"/>
      <c r="HF318" s="258"/>
      <c r="HG318" s="257"/>
      <c r="HH318" s="258"/>
      <c r="HI318" s="257"/>
      <c r="HJ318" s="258"/>
      <c r="HK318" s="257"/>
      <c r="HL318" s="258"/>
      <c r="HM318" s="257"/>
      <c r="HN318" s="258"/>
      <c r="HO318" s="257"/>
      <c r="HP318" s="258"/>
      <c r="HQ318" s="257"/>
      <c r="HR318" s="258"/>
      <c r="HS318" s="257"/>
      <c r="HT318" s="258"/>
      <c r="HU318" s="257"/>
      <c r="HV318" s="258"/>
      <c r="HW318" s="257"/>
      <c r="HX318" s="258"/>
      <c r="HY318" s="257"/>
      <c r="HZ318" s="258" t="s">
        <v>195</v>
      </c>
      <c r="IA318" s="257"/>
      <c r="IB318" s="258"/>
      <c r="IE318" s="303">
        <f t="shared" si="16"/>
        <v>16</v>
      </c>
      <c r="IF318" s="303">
        <f t="shared" si="17"/>
        <v>15</v>
      </c>
      <c r="IG318" s="303">
        <f t="shared" si="18"/>
        <v>1</v>
      </c>
      <c r="IH318" s="303">
        <f t="shared" si="19"/>
        <v>0</v>
      </c>
    </row>
    <row r="319" spans="1:242" x14ac:dyDescent="0.2">
      <c r="A319" s="143">
        <v>974</v>
      </c>
      <c r="B319" s="143" t="s">
        <v>2980</v>
      </c>
      <c r="C319" s="143"/>
      <c r="D319" s="143"/>
      <c r="E319" s="244"/>
      <c r="F319" s="259" t="s">
        <v>196</v>
      </c>
      <c r="G319" s="260" t="s">
        <v>196</v>
      </c>
      <c r="H319" s="259" t="s">
        <v>196</v>
      </c>
      <c r="I319" s="260" t="s">
        <v>196</v>
      </c>
      <c r="J319" s="259" t="s">
        <v>196</v>
      </c>
      <c r="K319" s="260" t="s">
        <v>196</v>
      </c>
      <c r="L319" s="259" t="s">
        <v>196</v>
      </c>
      <c r="M319" s="260" t="s">
        <v>196</v>
      </c>
      <c r="N319" s="257"/>
      <c r="O319" s="258"/>
      <c r="P319" s="257"/>
      <c r="Q319" s="258"/>
      <c r="R319" s="257"/>
      <c r="S319" s="258"/>
      <c r="T319" s="257"/>
      <c r="U319" s="258"/>
      <c r="V319" s="257"/>
      <c r="W319" s="258"/>
      <c r="X319" s="257"/>
      <c r="Y319" s="258"/>
      <c r="Z319" s="257"/>
      <c r="AA319" s="258"/>
      <c r="AB319" s="257"/>
      <c r="AC319" s="258"/>
      <c r="AD319" s="257"/>
      <c r="AE319" s="258"/>
      <c r="AF319" s="257"/>
      <c r="AG319" s="258"/>
      <c r="AH319" s="257"/>
      <c r="AI319" s="258"/>
      <c r="AJ319" s="257"/>
      <c r="AK319" s="258"/>
      <c r="AL319" s="257"/>
      <c r="AM319" s="258"/>
      <c r="AN319" s="257"/>
      <c r="AO319" s="258"/>
      <c r="AP319" s="257"/>
      <c r="AQ319" s="258"/>
      <c r="AR319" s="257"/>
      <c r="AS319" s="258"/>
      <c r="AT319" s="257"/>
      <c r="AU319" s="258"/>
      <c r="AV319" s="257"/>
      <c r="AW319" s="258"/>
      <c r="AX319" s="257"/>
      <c r="AY319" s="258"/>
      <c r="AZ319" s="257"/>
      <c r="BA319" s="258"/>
      <c r="BB319" s="257"/>
      <c r="BC319" s="258"/>
      <c r="BD319" s="257"/>
      <c r="BE319" s="258"/>
      <c r="BF319" s="257"/>
      <c r="BG319" s="258"/>
      <c r="BH319" s="257"/>
      <c r="BI319" s="258"/>
      <c r="BJ319" s="257"/>
      <c r="BK319" s="258"/>
      <c r="BL319" s="257"/>
      <c r="BM319" s="258"/>
      <c r="BN319" s="257"/>
      <c r="BO319" s="258"/>
      <c r="BP319" s="257"/>
      <c r="BQ319" s="258"/>
      <c r="BR319" s="257"/>
      <c r="BS319" s="258"/>
      <c r="BT319" s="257"/>
      <c r="BU319" s="258"/>
      <c r="BV319" s="257"/>
      <c r="BW319" s="258"/>
      <c r="BX319" s="257"/>
      <c r="BY319" s="258"/>
      <c r="BZ319" s="257"/>
      <c r="CA319" s="258"/>
      <c r="CB319" s="257"/>
      <c r="CC319" s="258"/>
      <c r="CD319" s="257"/>
      <c r="CE319" s="258"/>
      <c r="CF319" s="257"/>
      <c r="CG319" s="258"/>
      <c r="CH319" s="257"/>
      <c r="CI319" s="258"/>
      <c r="CJ319" s="257"/>
      <c r="CK319" s="258"/>
      <c r="CL319" s="257"/>
      <c r="CM319" s="258"/>
      <c r="CN319" s="257"/>
      <c r="CO319" s="258"/>
      <c r="CP319" s="257"/>
      <c r="CQ319" s="258"/>
      <c r="CR319" s="257"/>
      <c r="CS319" s="258"/>
      <c r="CT319" s="257"/>
      <c r="CU319" s="258"/>
      <c r="CV319" s="257"/>
      <c r="CW319" s="258"/>
      <c r="CX319" s="257"/>
      <c r="CY319" s="258"/>
      <c r="CZ319" s="257"/>
      <c r="DA319" s="258"/>
      <c r="DB319" s="257"/>
      <c r="DC319" s="258"/>
      <c r="DD319" s="257"/>
      <c r="DE319" s="258"/>
      <c r="DF319" s="257"/>
      <c r="DG319" s="258"/>
      <c r="DH319" s="257"/>
      <c r="DI319" s="258"/>
      <c r="DJ319" s="257"/>
      <c r="DK319" s="258"/>
      <c r="DL319" s="257"/>
      <c r="DM319" s="258"/>
      <c r="DN319" s="257"/>
      <c r="DO319" s="258"/>
      <c r="DP319" s="257"/>
      <c r="DQ319" s="258"/>
      <c r="DR319" s="257"/>
      <c r="DS319" s="258"/>
      <c r="DT319" s="257"/>
      <c r="DU319" s="258"/>
      <c r="DV319" s="257"/>
      <c r="DW319" s="258"/>
      <c r="DX319" s="257"/>
      <c r="DY319" s="258"/>
      <c r="DZ319" s="257"/>
      <c r="EA319" s="258"/>
      <c r="EB319" s="257"/>
      <c r="EC319" s="258"/>
      <c r="ED319" s="258" t="s">
        <v>196</v>
      </c>
      <c r="EE319" s="257"/>
      <c r="EF319" s="258"/>
      <c r="EG319" s="257"/>
      <c r="EH319" s="258"/>
      <c r="EI319" s="257"/>
      <c r="EJ319" s="258"/>
      <c r="EK319" s="257"/>
      <c r="EL319" s="258" t="s">
        <v>196</v>
      </c>
      <c r="EM319" s="257"/>
      <c r="EN319" s="258"/>
      <c r="EO319" s="257" t="s">
        <v>196</v>
      </c>
      <c r="EP319" s="257" t="s">
        <v>196</v>
      </c>
      <c r="EQ319" s="257" t="s">
        <v>196</v>
      </c>
      <c r="ER319" s="257" t="s">
        <v>196</v>
      </c>
      <c r="ES319" s="257"/>
      <c r="ET319" s="258" t="s">
        <v>196</v>
      </c>
      <c r="EU319" s="257"/>
      <c r="EV319" s="258"/>
      <c r="EW319" s="257"/>
      <c r="EX319" s="258"/>
      <c r="EY319" s="257"/>
      <c r="EZ319" s="258"/>
      <c r="FA319" s="257"/>
      <c r="FB319" s="258"/>
      <c r="FC319" s="257"/>
      <c r="FD319" s="258"/>
      <c r="FE319" s="257"/>
      <c r="FF319" s="258"/>
      <c r="FG319" s="257"/>
      <c r="FH319" s="258"/>
      <c r="FI319" s="257"/>
      <c r="FJ319" s="258"/>
      <c r="FK319" s="257"/>
      <c r="FL319" s="258"/>
      <c r="FM319" s="257"/>
      <c r="FN319" s="258"/>
      <c r="FO319" s="257"/>
      <c r="FP319" s="258"/>
      <c r="FQ319" s="257"/>
      <c r="FR319" s="258"/>
      <c r="FS319" s="257"/>
      <c r="FT319" s="258"/>
      <c r="FU319" s="257"/>
      <c r="FV319" s="258"/>
      <c r="FW319" s="257"/>
      <c r="FX319" s="258"/>
      <c r="FY319" s="257"/>
      <c r="FZ319" s="258"/>
      <c r="GA319" s="257"/>
      <c r="GB319" s="258"/>
      <c r="GC319" s="257"/>
      <c r="GD319" s="258"/>
      <c r="GE319" s="257"/>
      <c r="GF319" s="258"/>
      <c r="GG319" s="257"/>
      <c r="GH319" s="258"/>
      <c r="GI319" s="257"/>
      <c r="GJ319" s="258"/>
      <c r="GK319" s="257"/>
      <c r="GL319" s="258"/>
      <c r="GM319" s="257"/>
      <c r="GN319" s="257"/>
      <c r="GO319" s="257"/>
      <c r="GP319" s="258"/>
      <c r="GQ319" s="257"/>
      <c r="GR319" s="258"/>
      <c r="GS319" s="257"/>
      <c r="GT319" s="258"/>
      <c r="GU319" s="257"/>
      <c r="GV319" s="258"/>
      <c r="GW319" s="257"/>
      <c r="GX319" s="258"/>
      <c r="GY319" s="257"/>
      <c r="GZ319" s="258"/>
      <c r="HA319" s="257"/>
      <c r="HB319" s="258"/>
      <c r="HC319" s="257"/>
      <c r="HD319" s="258"/>
      <c r="HE319" s="257"/>
      <c r="HF319" s="258"/>
      <c r="HG319" s="257"/>
      <c r="HH319" s="258"/>
      <c r="HI319" s="257"/>
      <c r="HJ319" s="258"/>
      <c r="HK319" s="257"/>
      <c r="HL319" s="258"/>
      <c r="HM319" s="257"/>
      <c r="HN319" s="258"/>
      <c r="HO319" s="257"/>
      <c r="HP319" s="258"/>
      <c r="HQ319" s="257"/>
      <c r="HR319" s="258"/>
      <c r="HS319" s="257"/>
      <c r="HT319" s="258"/>
      <c r="HU319" s="257"/>
      <c r="HV319" s="258"/>
      <c r="HW319" s="257"/>
      <c r="HX319" s="258"/>
      <c r="HY319" s="257"/>
      <c r="HZ319" s="258" t="s">
        <v>195</v>
      </c>
      <c r="IA319" s="257"/>
      <c r="IB319" s="258"/>
      <c r="IE319" s="303">
        <f t="shared" si="16"/>
        <v>16</v>
      </c>
      <c r="IF319" s="303">
        <f t="shared" si="17"/>
        <v>15</v>
      </c>
      <c r="IG319" s="303">
        <f t="shared" si="18"/>
        <v>1</v>
      </c>
      <c r="IH319" s="303">
        <f t="shared" si="19"/>
        <v>0</v>
      </c>
    </row>
    <row r="320" spans="1:242" x14ac:dyDescent="0.2">
      <c r="A320" s="143">
        <v>975</v>
      </c>
      <c r="B320" s="143" t="s">
        <v>2981</v>
      </c>
      <c r="C320" s="143"/>
      <c r="D320" s="143"/>
      <c r="E320" s="244"/>
      <c r="F320" s="259" t="s">
        <v>196</v>
      </c>
      <c r="G320" s="260" t="s">
        <v>196</v>
      </c>
      <c r="H320" s="259" t="s">
        <v>196</v>
      </c>
      <c r="I320" s="260" t="s">
        <v>196</v>
      </c>
      <c r="J320" s="259" t="s">
        <v>196</v>
      </c>
      <c r="K320" s="260" t="s">
        <v>196</v>
      </c>
      <c r="L320" s="259" t="s">
        <v>196</v>
      </c>
      <c r="M320" s="260" t="s">
        <v>196</v>
      </c>
      <c r="N320" s="257"/>
      <c r="O320" s="258"/>
      <c r="P320" s="257"/>
      <c r="Q320" s="258"/>
      <c r="R320" s="257"/>
      <c r="S320" s="258"/>
      <c r="T320" s="257"/>
      <c r="U320" s="258"/>
      <c r="V320" s="257"/>
      <c r="W320" s="258"/>
      <c r="X320" s="257"/>
      <c r="Y320" s="258"/>
      <c r="Z320" s="257"/>
      <c r="AA320" s="258"/>
      <c r="AB320" s="257"/>
      <c r="AC320" s="258"/>
      <c r="AD320" s="257"/>
      <c r="AE320" s="258"/>
      <c r="AF320" s="257"/>
      <c r="AG320" s="258"/>
      <c r="AH320" s="257"/>
      <c r="AI320" s="258"/>
      <c r="AJ320" s="257"/>
      <c r="AK320" s="258"/>
      <c r="AL320" s="257"/>
      <c r="AM320" s="258"/>
      <c r="AN320" s="257"/>
      <c r="AO320" s="258"/>
      <c r="AP320" s="257"/>
      <c r="AQ320" s="258"/>
      <c r="AR320" s="257"/>
      <c r="AS320" s="258"/>
      <c r="AT320" s="257"/>
      <c r="AU320" s="258"/>
      <c r="AV320" s="257"/>
      <c r="AW320" s="258"/>
      <c r="AX320" s="257"/>
      <c r="AY320" s="258"/>
      <c r="AZ320" s="257"/>
      <c r="BA320" s="258"/>
      <c r="BB320" s="257"/>
      <c r="BC320" s="258"/>
      <c r="BD320" s="257"/>
      <c r="BE320" s="258"/>
      <c r="BF320" s="257"/>
      <c r="BG320" s="258"/>
      <c r="BH320" s="257"/>
      <c r="BI320" s="258"/>
      <c r="BJ320" s="257"/>
      <c r="BK320" s="258"/>
      <c r="BL320" s="257"/>
      <c r="BM320" s="258"/>
      <c r="BN320" s="257"/>
      <c r="BO320" s="258"/>
      <c r="BP320" s="257"/>
      <c r="BQ320" s="258"/>
      <c r="BR320" s="257"/>
      <c r="BS320" s="258"/>
      <c r="BT320" s="257"/>
      <c r="BU320" s="258"/>
      <c r="BV320" s="257"/>
      <c r="BW320" s="258"/>
      <c r="BX320" s="257"/>
      <c r="BY320" s="258"/>
      <c r="BZ320" s="257"/>
      <c r="CA320" s="258"/>
      <c r="CB320" s="257"/>
      <c r="CC320" s="258"/>
      <c r="CD320" s="257"/>
      <c r="CE320" s="258"/>
      <c r="CF320" s="257"/>
      <c r="CG320" s="258"/>
      <c r="CH320" s="257"/>
      <c r="CI320" s="258"/>
      <c r="CJ320" s="257"/>
      <c r="CK320" s="258"/>
      <c r="CL320" s="257"/>
      <c r="CM320" s="258"/>
      <c r="CN320" s="257"/>
      <c r="CO320" s="258"/>
      <c r="CP320" s="257"/>
      <c r="CQ320" s="258"/>
      <c r="CR320" s="257"/>
      <c r="CS320" s="258"/>
      <c r="CT320" s="257"/>
      <c r="CU320" s="258"/>
      <c r="CV320" s="257"/>
      <c r="CW320" s="258"/>
      <c r="CX320" s="257"/>
      <c r="CY320" s="258"/>
      <c r="CZ320" s="257"/>
      <c r="DA320" s="258"/>
      <c r="DB320" s="257"/>
      <c r="DC320" s="258"/>
      <c r="DD320" s="257"/>
      <c r="DE320" s="258"/>
      <c r="DF320" s="257"/>
      <c r="DG320" s="258"/>
      <c r="DH320" s="257"/>
      <c r="DI320" s="258"/>
      <c r="DJ320" s="257"/>
      <c r="DK320" s="258"/>
      <c r="DL320" s="257"/>
      <c r="DM320" s="258"/>
      <c r="DN320" s="257"/>
      <c r="DO320" s="258"/>
      <c r="DP320" s="257"/>
      <c r="DQ320" s="258"/>
      <c r="DR320" s="257"/>
      <c r="DS320" s="258"/>
      <c r="DT320" s="257"/>
      <c r="DU320" s="258"/>
      <c r="DV320" s="257"/>
      <c r="DW320" s="258"/>
      <c r="DX320" s="257"/>
      <c r="DY320" s="258"/>
      <c r="DZ320" s="257"/>
      <c r="EA320" s="258"/>
      <c r="EB320" s="257"/>
      <c r="EC320" s="258"/>
      <c r="ED320" s="258" t="s">
        <v>196</v>
      </c>
      <c r="EE320" s="257"/>
      <c r="EF320" s="258"/>
      <c r="EG320" s="257"/>
      <c r="EH320" s="258"/>
      <c r="EI320" s="257"/>
      <c r="EJ320" s="258"/>
      <c r="EK320" s="257"/>
      <c r="EL320" s="258" t="s">
        <v>196</v>
      </c>
      <c r="EM320" s="257"/>
      <c r="EN320" s="258"/>
      <c r="EO320" s="257" t="s">
        <v>196</v>
      </c>
      <c r="EP320" s="257" t="s">
        <v>196</v>
      </c>
      <c r="EQ320" s="257" t="s">
        <v>196</v>
      </c>
      <c r="ER320" s="257" t="s">
        <v>196</v>
      </c>
      <c r="ES320" s="257"/>
      <c r="ET320" s="258" t="s">
        <v>196</v>
      </c>
      <c r="EU320" s="257"/>
      <c r="EV320" s="258"/>
      <c r="EW320" s="257"/>
      <c r="EX320" s="258"/>
      <c r="EY320" s="257"/>
      <c r="EZ320" s="258"/>
      <c r="FA320" s="257"/>
      <c r="FB320" s="258"/>
      <c r="FC320" s="257"/>
      <c r="FD320" s="258"/>
      <c r="FE320" s="257"/>
      <c r="FF320" s="258"/>
      <c r="FG320" s="257"/>
      <c r="FH320" s="258"/>
      <c r="FI320" s="257"/>
      <c r="FJ320" s="258"/>
      <c r="FK320" s="257"/>
      <c r="FL320" s="258"/>
      <c r="FM320" s="257"/>
      <c r="FN320" s="258"/>
      <c r="FO320" s="257"/>
      <c r="FP320" s="258"/>
      <c r="FQ320" s="257"/>
      <c r="FR320" s="258"/>
      <c r="FS320" s="257"/>
      <c r="FT320" s="258"/>
      <c r="FU320" s="257"/>
      <c r="FV320" s="258"/>
      <c r="FW320" s="257"/>
      <c r="FX320" s="258"/>
      <c r="FY320" s="257"/>
      <c r="FZ320" s="258"/>
      <c r="GA320" s="257"/>
      <c r="GB320" s="258"/>
      <c r="GC320" s="257"/>
      <c r="GD320" s="258"/>
      <c r="GE320" s="257"/>
      <c r="GF320" s="258"/>
      <c r="GG320" s="257"/>
      <c r="GH320" s="258"/>
      <c r="GI320" s="257"/>
      <c r="GJ320" s="258"/>
      <c r="GK320" s="257"/>
      <c r="GL320" s="258"/>
      <c r="GM320" s="257"/>
      <c r="GN320" s="257"/>
      <c r="GO320" s="257"/>
      <c r="GP320" s="258"/>
      <c r="GQ320" s="257"/>
      <c r="GR320" s="258"/>
      <c r="GS320" s="257"/>
      <c r="GT320" s="258"/>
      <c r="GU320" s="257"/>
      <c r="GV320" s="258"/>
      <c r="GW320" s="257"/>
      <c r="GX320" s="258"/>
      <c r="GY320" s="257"/>
      <c r="GZ320" s="258"/>
      <c r="HA320" s="257"/>
      <c r="HB320" s="258"/>
      <c r="HC320" s="257"/>
      <c r="HD320" s="258"/>
      <c r="HE320" s="257"/>
      <c r="HF320" s="258"/>
      <c r="HG320" s="257"/>
      <c r="HH320" s="258"/>
      <c r="HI320" s="257"/>
      <c r="HJ320" s="258"/>
      <c r="HK320" s="257"/>
      <c r="HL320" s="258"/>
      <c r="HM320" s="257"/>
      <c r="HN320" s="258"/>
      <c r="HO320" s="257"/>
      <c r="HP320" s="258"/>
      <c r="HQ320" s="257"/>
      <c r="HR320" s="258"/>
      <c r="HS320" s="257"/>
      <c r="HT320" s="258"/>
      <c r="HU320" s="257"/>
      <c r="HV320" s="258"/>
      <c r="HW320" s="257"/>
      <c r="HX320" s="258"/>
      <c r="HY320" s="257"/>
      <c r="HZ320" s="258" t="s">
        <v>195</v>
      </c>
      <c r="IA320" s="257"/>
      <c r="IB320" s="258"/>
      <c r="IE320" s="303">
        <f t="shared" si="16"/>
        <v>16</v>
      </c>
      <c r="IF320" s="303">
        <f t="shared" si="17"/>
        <v>15</v>
      </c>
      <c r="IG320" s="303">
        <f t="shared" si="18"/>
        <v>1</v>
      </c>
      <c r="IH320" s="303">
        <f t="shared" si="19"/>
        <v>0</v>
      </c>
    </row>
    <row r="321" spans="1:242" x14ac:dyDescent="0.2">
      <c r="A321" s="143">
        <v>976</v>
      </c>
      <c r="B321" s="143" t="s">
        <v>2982</v>
      </c>
      <c r="C321" s="143"/>
      <c r="D321" s="143"/>
      <c r="E321" s="244"/>
      <c r="F321" s="259" t="s">
        <v>196</v>
      </c>
      <c r="G321" s="260" t="s">
        <v>196</v>
      </c>
      <c r="H321" s="259" t="s">
        <v>196</v>
      </c>
      <c r="I321" s="260" t="s">
        <v>196</v>
      </c>
      <c r="J321" s="259" t="s">
        <v>196</v>
      </c>
      <c r="K321" s="260" t="s">
        <v>196</v>
      </c>
      <c r="L321" s="259" t="s">
        <v>196</v>
      </c>
      <c r="M321" s="260" t="s">
        <v>196</v>
      </c>
      <c r="N321" s="257"/>
      <c r="O321" s="258"/>
      <c r="P321" s="257"/>
      <c r="Q321" s="258"/>
      <c r="R321" s="257"/>
      <c r="S321" s="258"/>
      <c r="T321" s="257"/>
      <c r="U321" s="258"/>
      <c r="V321" s="257"/>
      <c r="W321" s="258"/>
      <c r="X321" s="257"/>
      <c r="Y321" s="258"/>
      <c r="Z321" s="257"/>
      <c r="AA321" s="258"/>
      <c r="AB321" s="257"/>
      <c r="AC321" s="258"/>
      <c r="AD321" s="257"/>
      <c r="AE321" s="258"/>
      <c r="AF321" s="257"/>
      <c r="AG321" s="258"/>
      <c r="AH321" s="257"/>
      <c r="AI321" s="258"/>
      <c r="AJ321" s="257"/>
      <c r="AK321" s="258"/>
      <c r="AL321" s="257"/>
      <c r="AM321" s="258"/>
      <c r="AN321" s="257"/>
      <c r="AO321" s="258"/>
      <c r="AP321" s="257"/>
      <c r="AQ321" s="258"/>
      <c r="AR321" s="257"/>
      <c r="AS321" s="258"/>
      <c r="AT321" s="257"/>
      <c r="AU321" s="258"/>
      <c r="AV321" s="257"/>
      <c r="AW321" s="258"/>
      <c r="AX321" s="257"/>
      <c r="AY321" s="258"/>
      <c r="AZ321" s="257"/>
      <c r="BA321" s="258"/>
      <c r="BB321" s="257"/>
      <c r="BC321" s="258"/>
      <c r="BD321" s="257"/>
      <c r="BE321" s="258"/>
      <c r="BF321" s="257"/>
      <c r="BG321" s="258"/>
      <c r="BH321" s="257"/>
      <c r="BI321" s="258"/>
      <c r="BJ321" s="257"/>
      <c r="BK321" s="258"/>
      <c r="BL321" s="257"/>
      <c r="BM321" s="258"/>
      <c r="BN321" s="257"/>
      <c r="BO321" s="258"/>
      <c r="BP321" s="257"/>
      <c r="BQ321" s="258"/>
      <c r="BR321" s="257"/>
      <c r="BS321" s="258"/>
      <c r="BT321" s="257"/>
      <c r="BU321" s="258"/>
      <c r="BV321" s="257"/>
      <c r="BW321" s="258"/>
      <c r="BX321" s="257"/>
      <c r="BY321" s="258"/>
      <c r="BZ321" s="257"/>
      <c r="CA321" s="258"/>
      <c r="CB321" s="257"/>
      <c r="CC321" s="258"/>
      <c r="CD321" s="257"/>
      <c r="CE321" s="258"/>
      <c r="CF321" s="257"/>
      <c r="CG321" s="258"/>
      <c r="CH321" s="257"/>
      <c r="CI321" s="258"/>
      <c r="CJ321" s="257"/>
      <c r="CK321" s="258"/>
      <c r="CL321" s="257"/>
      <c r="CM321" s="258"/>
      <c r="CN321" s="257"/>
      <c r="CO321" s="258"/>
      <c r="CP321" s="257"/>
      <c r="CQ321" s="258"/>
      <c r="CR321" s="257"/>
      <c r="CS321" s="258"/>
      <c r="CT321" s="257"/>
      <c r="CU321" s="258"/>
      <c r="CV321" s="257"/>
      <c r="CW321" s="258"/>
      <c r="CX321" s="257"/>
      <c r="CY321" s="258"/>
      <c r="CZ321" s="257"/>
      <c r="DA321" s="258"/>
      <c r="DB321" s="257"/>
      <c r="DC321" s="258"/>
      <c r="DD321" s="257"/>
      <c r="DE321" s="258"/>
      <c r="DF321" s="257"/>
      <c r="DG321" s="258"/>
      <c r="DH321" s="257"/>
      <c r="DI321" s="258"/>
      <c r="DJ321" s="257"/>
      <c r="DK321" s="258"/>
      <c r="DL321" s="257"/>
      <c r="DM321" s="258"/>
      <c r="DN321" s="257"/>
      <c r="DO321" s="258"/>
      <c r="DP321" s="257"/>
      <c r="DQ321" s="258"/>
      <c r="DR321" s="257"/>
      <c r="DS321" s="258"/>
      <c r="DT321" s="257"/>
      <c r="DU321" s="258"/>
      <c r="DV321" s="257"/>
      <c r="DW321" s="258"/>
      <c r="DX321" s="257"/>
      <c r="DY321" s="258"/>
      <c r="DZ321" s="257"/>
      <c r="EA321" s="258"/>
      <c r="EB321" s="257"/>
      <c r="EC321" s="258"/>
      <c r="ED321" s="258" t="s">
        <v>196</v>
      </c>
      <c r="EE321" s="257"/>
      <c r="EF321" s="258"/>
      <c r="EG321" s="257"/>
      <c r="EH321" s="258"/>
      <c r="EI321" s="257"/>
      <c r="EJ321" s="258"/>
      <c r="EK321" s="257"/>
      <c r="EL321" s="258" t="s">
        <v>196</v>
      </c>
      <c r="EM321" s="257"/>
      <c r="EN321" s="258"/>
      <c r="EO321" s="257" t="s">
        <v>196</v>
      </c>
      <c r="EP321" s="257" t="s">
        <v>196</v>
      </c>
      <c r="EQ321" s="257" t="s">
        <v>196</v>
      </c>
      <c r="ER321" s="257" t="s">
        <v>196</v>
      </c>
      <c r="ES321" s="257"/>
      <c r="ET321" s="258" t="s">
        <v>196</v>
      </c>
      <c r="EU321" s="257"/>
      <c r="EV321" s="258"/>
      <c r="EW321" s="257"/>
      <c r="EX321" s="258"/>
      <c r="EY321" s="257"/>
      <c r="EZ321" s="258"/>
      <c r="FA321" s="257"/>
      <c r="FB321" s="258"/>
      <c r="FC321" s="257"/>
      <c r="FD321" s="258"/>
      <c r="FE321" s="257"/>
      <c r="FF321" s="258"/>
      <c r="FG321" s="257"/>
      <c r="FH321" s="258"/>
      <c r="FI321" s="257"/>
      <c r="FJ321" s="258"/>
      <c r="FK321" s="257"/>
      <c r="FL321" s="258"/>
      <c r="FM321" s="257"/>
      <c r="FN321" s="258"/>
      <c r="FO321" s="257"/>
      <c r="FP321" s="258"/>
      <c r="FQ321" s="257"/>
      <c r="FR321" s="258"/>
      <c r="FS321" s="257"/>
      <c r="FT321" s="258"/>
      <c r="FU321" s="257"/>
      <c r="FV321" s="258"/>
      <c r="FW321" s="257"/>
      <c r="FX321" s="258"/>
      <c r="FY321" s="257"/>
      <c r="FZ321" s="258"/>
      <c r="GA321" s="257"/>
      <c r="GB321" s="258"/>
      <c r="GC321" s="257"/>
      <c r="GD321" s="258"/>
      <c r="GE321" s="257"/>
      <c r="GF321" s="258"/>
      <c r="GG321" s="257"/>
      <c r="GH321" s="258"/>
      <c r="GI321" s="257"/>
      <c r="GJ321" s="258"/>
      <c r="GK321" s="257"/>
      <c r="GL321" s="258"/>
      <c r="GM321" s="257"/>
      <c r="GN321" s="257"/>
      <c r="GO321" s="257"/>
      <c r="GP321" s="258"/>
      <c r="GQ321" s="257"/>
      <c r="GR321" s="258"/>
      <c r="GS321" s="257"/>
      <c r="GT321" s="258"/>
      <c r="GU321" s="257"/>
      <c r="GV321" s="258"/>
      <c r="GW321" s="257"/>
      <c r="GX321" s="258"/>
      <c r="GY321" s="257"/>
      <c r="GZ321" s="258"/>
      <c r="HA321" s="257"/>
      <c r="HB321" s="258"/>
      <c r="HC321" s="257"/>
      <c r="HD321" s="258"/>
      <c r="HE321" s="257"/>
      <c r="HF321" s="258"/>
      <c r="HG321" s="257"/>
      <c r="HH321" s="258"/>
      <c r="HI321" s="257"/>
      <c r="HJ321" s="258"/>
      <c r="HK321" s="257"/>
      <c r="HL321" s="258"/>
      <c r="HM321" s="257"/>
      <c r="HN321" s="258"/>
      <c r="HO321" s="257"/>
      <c r="HP321" s="258"/>
      <c r="HQ321" s="257"/>
      <c r="HR321" s="258"/>
      <c r="HS321" s="257"/>
      <c r="HT321" s="258"/>
      <c r="HU321" s="257"/>
      <c r="HV321" s="258"/>
      <c r="HW321" s="257"/>
      <c r="HX321" s="258"/>
      <c r="HY321" s="257"/>
      <c r="HZ321" s="258" t="s">
        <v>195</v>
      </c>
      <c r="IA321" s="257"/>
      <c r="IB321" s="258"/>
      <c r="IE321" s="303">
        <f t="shared" si="16"/>
        <v>16</v>
      </c>
      <c r="IF321" s="303">
        <f t="shared" si="17"/>
        <v>15</v>
      </c>
      <c r="IG321" s="303">
        <f t="shared" si="18"/>
        <v>1</v>
      </c>
      <c r="IH321" s="303">
        <f t="shared" si="19"/>
        <v>0</v>
      </c>
    </row>
    <row r="322" spans="1:242" x14ac:dyDescent="0.2">
      <c r="A322" s="143">
        <v>977</v>
      </c>
      <c r="B322" s="143" t="s">
        <v>2983</v>
      </c>
      <c r="C322" s="143"/>
      <c r="D322" s="143"/>
      <c r="E322" s="244"/>
      <c r="F322" s="259" t="s">
        <v>196</v>
      </c>
      <c r="G322" s="260" t="s">
        <v>196</v>
      </c>
      <c r="H322" s="259" t="s">
        <v>196</v>
      </c>
      <c r="I322" s="260" t="s">
        <v>196</v>
      </c>
      <c r="J322" s="259" t="s">
        <v>196</v>
      </c>
      <c r="K322" s="260" t="s">
        <v>196</v>
      </c>
      <c r="L322" s="259" t="s">
        <v>196</v>
      </c>
      <c r="M322" s="260" t="s">
        <v>196</v>
      </c>
      <c r="N322" s="257"/>
      <c r="O322" s="258"/>
      <c r="P322" s="257"/>
      <c r="Q322" s="258"/>
      <c r="R322" s="257"/>
      <c r="S322" s="258"/>
      <c r="T322" s="257"/>
      <c r="U322" s="258"/>
      <c r="V322" s="257"/>
      <c r="W322" s="258"/>
      <c r="X322" s="257"/>
      <c r="Y322" s="258"/>
      <c r="Z322" s="257"/>
      <c r="AA322" s="258"/>
      <c r="AB322" s="257"/>
      <c r="AC322" s="258"/>
      <c r="AD322" s="257"/>
      <c r="AE322" s="258"/>
      <c r="AF322" s="257"/>
      <c r="AG322" s="258"/>
      <c r="AH322" s="257"/>
      <c r="AI322" s="258"/>
      <c r="AJ322" s="257"/>
      <c r="AK322" s="258"/>
      <c r="AL322" s="257"/>
      <c r="AM322" s="258"/>
      <c r="AN322" s="257"/>
      <c r="AO322" s="258"/>
      <c r="AP322" s="257"/>
      <c r="AQ322" s="258"/>
      <c r="AR322" s="257"/>
      <c r="AS322" s="258"/>
      <c r="AT322" s="257"/>
      <c r="AU322" s="258"/>
      <c r="AV322" s="257"/>
      <c r="AW322" s="258"/>
      <c r="AX322" s="257"/>
      <c r="AY322" s="258"/>
      <c r="AZ322" s="257"/>
      <c r="BA322" s="258"/>
      <c r="BB322" s="257"/>
      <c r="BC322" s="258"/>
      <c r="BD322" s="257"/>
      <c r="BE322" s="258"/>
      <c r="BF322" s="257"/>
      <c r="BG322" s="258"/>
      <c r="BH322" s="257"/>
      <c r="BI322" s="258"/>
      <c r="BJ322" s="257"/>
      <c r="BK322" s="258"/>
      <c r="BL322" s="257"/>
      <c r="BM322" s="258"/>
      <c r="BN322" s="257"/>
      <c r="BO322" s="258"/>
      <c r="BP322" s="257"/>
      <c r="BQ322" s="258"/>
      <c r="BR322" s="257"/>
      <c r="BS322" s="258"/>
      <c r="BT322" s="257"/>
      <c r="BU322" s="258"/>
      <c r="BV322" s="257"/>
      <c r="BW322" s="258"/>
      <c r="BX322" s="257"/>
      <c r="BY322" s="258"/>
      <c r="BZ322" s="257"/>
      <c r="CA322" s="258"/>
      <c r="CB322" s="257"/>
      <c r="CC322" s="258"/>
      <c r="CD322" s="257"/>
      <c r="CE322" s="258"/>
      <c r="CF322" s="257"/>
      <c r="CG322" s="258"/>
      <c r="CH322" s="257"/>
      <c r="CI322" s="258"/>
      <c r="CJ322" s="257"/>
      <c r="CK322" s="258"/>
      <c r="CL322" s="257"/>
      <c r="CM322" s="258"/>
      <c r="CN322" s="257"/>
      <c r="CO322" s="258"/>
      <c r="CP322" s="257"/>
      <c r="CQ322" s="258"/>
      <c r="CR322" s="257"/>
      <c r="CS322" s="258"/>
      <c r="CT322" s="257"/>
      <c r="CU322" s="258"/>
      <c r="CV322" s="257"/>
      <c r="CW322" s="258"/>
      <c r="CX322" s="257"/>
      <c r="CY322" s="258"/>
      <c r="CZ322" s="257"/>
      <c r="DA322" s="258"/>
      <c r="DB322" s="257"/>
      <c r="DC322" s="258"/>
      <c r="DD322" s="257"/>
      <c r="DE322" s="258"/>
      <c r="DF322" s="257"/>
      <c r="DG322" s="258"/>
      <c r="DH322" s="257"/>
      <c r="DI322" s="258"/>
      <c r="DJ322" s="257"/>
      <c r="DK322" s="258"/>
      <c r="DL322" s="257"/>
      <c r="DM322" s="258"/>
      <c r="DN322" s="257"/>
      <c r="DO322" s="258"/>
      <c r="DP322" s="257"/>
      <c r="DQ322" s="258"/>
      <c r="DR322" s="257"/>
      <c r="DS322" s="258"/>
      <c r="DT322" s="257"/>
      <c r="DU322" s="258"/>
      <c r="DV322" s="257"/>
      <c r="DW322" s="258"/>
      <c r="DX322" s="257"/>
      <c r="DY322" s="258"/>
      <c r="DZ322" s="257"/>
      <c r="EA322" s="258"/>
      <c r="EB322" s="257"/>
      <c r="EC322" s="258"/>
      <c r="ED322" s="258" t="s">
        <v>196</v>
      </c>
      <c r="EE322" s="257"/>
      <c r="EF322" s="258"/>
      <c r="EG322" s="257"/>
      <c r="EH322" s="258"/>
      <c r="EI322" s="257"/>
      <c r="EJ322" s="258"/>
      <c r="EK322" s="257"/>
      <c r="EL322" s="258" t="s">
        <v>196</v>
      </c>
      <c r="EM322" s="257"/>
      <c r="EN322" s="258"/>
      <c r="EO322" s="257" t="s">
        <v>196</v>
      </c>
      <c r="EP322" s="257" t="s">
        <v>196</v>
      </c>
      <c r="EQ322" s="257" t="s">
        <v>196</v>
      </c>
      <c r="ER322" s="257" t="s">
        <v>196</v>
      </c>
      <c r="ES322" s="257"/>
      <c r="ET322" s="258" t="s">
        <v>196</v>
      </c>
      <c r="EU322" s="257"/>
      <c r="EV322" s="258"/>
      <c r="EW322" s="257"/>
      <c r="EX322" s="258"/>
      <c r="EY322" s="257"/>
      <c r="EZ322" s="258"/>
      <c r="FA322" s="257"/>
      <c r="FB322" s="258"/>
      <c r="FC322" s="257"/>
      <c r="FD322" s="258"/>
      <c r="FE322" s="257"/>
      <c r="FF322" s="258"/>
      <c r="FG322" s="257"/>
      <c r="FH322" s="258"/>
      <c r="FI322" s="257"/>
      <c r="FJ322" s="258"/>
      <c r="FK322" s="257"/>
      <c r="FL322" s="258"/>
      <c r="FM322" s="257"/>
      <c r="FN322" s="258"/>
      <c r="FO322" s="257"/>
      <c r="FP322" s="258"/>
      <c r="FQ322" s="257"/>
      <c r="FR322" s="258"/>
      <c r="FS322" s="257"/>
      <c r="FT322" s="258"/>
      <c r="FU322" s="257"/>
      <c r="FV322" s="258"/>
      <c r="FW322" s="257"/>
      <c r="FX322" s="258"/>
      <c r="FY322" s="257"/>
      <c r="FZ322" s="258"/>
      <c r="GA322" s="257"/>
      <c r="GB322" s="258"/>
      <c r="GC322" s="257"/>
      <c r="GD322" s="258"/>
      <c r="GE322" s="257"/>
      <c r="GF322" s="258"/>
      <c r="GG322" s="257"/>
      <c r="GH322" s="258"/>
      <c r="GI322" s="257"/>
      <c r="GJ322" s="258"/>
      <c r="GK322" s="257"/>
      <c r="GL322" s="258"/>
      <c r="GM322" s="257"/>
      <c r="GN322" s="257"/>
      <c r="GO322" s="257"/>
      <c r="GP322" s="258"/>
      <c r="GQ322" s="257"/>
      <c r="GR322" s="258"/>
      <c r="GS322" s="257"/>
      <c r="GT322" s="258"/>
      <c r="GU322" s="257"/>
      <c r="GV322" s="258"/>
      <c r="GW322" s="257"/>
      <c r="GX322" s="258"/>
      <c r="GY322" s="257"/>
      <c r="GZ322" s="258"/>
      <c r="HA322" s="257"/>
      <c r="HB322" s="258"/>
      <c r="HC322" s="257"/>
      <c r="HD322" s="258"/>
      <c r="HE322" s="257"/>
      <c r="HF322" s="258"/>
      <c r="HG322" s="257"/>
      <c r="HH322" s="258"/>
      <c r="HI322" s="257"/>
      <c r="HJ322" s="258"/>
      <c r="HK322" s="257"/>
      <c r="HL322" s="258"/>
      <c r="HM322" s="257"/>
      <c r="HN322" s="258"/>
      <c r="HO322" s="257"/>
      <c r="HP322" s="258"/>
      <c r="HQ322" s="257"/>
      <c r="HR322" s="258"/>
      <c r="HS322" s="257"/>
      <c r="HT322" s="258"/>
      <c r="HU322" s="257"/>
      <c r="HV322" s="258"/>
      <c r="HW322" s="257"/>
      <c r="HX322" s="258"/>
      <c r="HY322" s="257"/>
      <c r="HZ322" s="258" t="s">
        <v>195</v>
      </c>
      <c r="IA322" s="257"/>
      <c r="IB322" s="258"/>
      <c r="IE322" s="303">
        <f t="shared" si="16"/>
        <v>16</v>
      </c>
      <c r="IF322" s="303">
        <f t="shared" si="17"/>
        <v>15</v>
      </c>
      <c r="IG322" s="303">
        <f t="shared" si="18"/>
        <v>1</v>
      </c>
      <c r="IH322" s="303">
        <f t="shared" si="19"/>
        <v>0</v>
      </c>
    </row>
    <row r="323" spans="1:242" x14ac:dyDescent="0.2">
      <c r="A323" s="143">
        <v>978</v>
      </c>
      <c r="B323" s="143" t="s">
        <v>2984</v>
      </c>
      <c r="C323" s="143"/>
      <c r="D323" s="143"/>
      <c r="E323" s="244"/>
      <c r="F323" s="259" t="s">
        <v>196</v>
      </c>
      <c r="G323" s="260" t="s">
        <v>196</v>
      </c>
      <c r="H323" s="259" t="s">
        <v>196</v>
      </c>
      <c r="I323" s="260" t="s">
        <v>196</v>
      </c>
      <c r="J323" s="259" t="s">
        <v>196</v>
      </c>
      <c r="K323" s="260" t="s">
        <v>196</v>
      </c>
      <c r="L323" s="259" t="s">
        <v>196</v>
      </c>
      <c r="M323" s="260" t="s">
        <v>196</v>
      </c>
      <c r="N323" s="257"/>
      <c r="O323" s="258"/>
      <c r="P323" s="257"/>
      <c r="Q323" s="258"/>
      <c r="R323" s="257"/>
      <c r="S323" s="258"/>
      <c r="T323" s="257"/>
      <c r="U323" s="258"/>
      <c r="V323" s="257"/>
      <c r="W323" s="258"/>
      <c r="X323" s="257"/>
      <c r="Y323" s="258"/>
      <c r="Z323" s="257"/>
      <c r="AA323" s="258"/>
      <c r="AB323" s="257"/>
      <c r="AC323" s="258"/>
      <c r="AD323" s="257"/>
      <c r="AE323" s="258"/>
      <c r="AF323" s="257"/>
      <c r="AG323" s="258"/>
      <c r="AH323" s="257"/>
      <c r="AI323" s="258"/>
      <c r="AJ323" s="257"/>
      <c r="AK323" s="258"/>
      <c r="AL323" s="257"/>
      <c r="AM323" s="258"/>
      <c r="AN323" s="257"/>
      <c r="AO323" s="258"/>
      <c r="AP323" s="257"/>
      <c r="AQ323" s="258"/>
      <c r="AR323" s="257"/>
      <c r="AS323" s="258"/>
      <c r="AT323" s="257"/>
      <c r="AU323" s="258"/>
      <c r="AV323" s="257"/>
      <c r="AW323" s="258"/>
      <c r="AX323" s="257"/>
      <c r="AY323" s="258"/>
      <c r="AZ323" s="257"/>
      <c r="BA323" s="258"/>
      <c r="BB323" s="257"/>
      <c r="BC323" s="258"/>
      <c r="BD323" s="257"/>
      <c r="BE323" s="258"/>
      <c r="BF323" s="257"/>
      <c r="BG323" s="258"/>
      <c r="BH323" s="257"/>
      <c r="BI323" s="258"/>
      <c r="BJ323" s="257"/>
      <c r="BK323" s="258"/>
      <c r="BL323" s="257"/>
      <c r="BM323" s="258"/>
      <c r="BN323" s="257"/>
      <c r="BO323" s="258"/>
      <c r="BP323" s="257"/>
      <c r="BQ323" s="258"/>
      <c r="BR323" s="257"/>
      <c r="BS323" s="258"/>
      <c r="BT323" s="257"/>
      <c r="BU323" s="258"/>
      <c r="BV323" s="257"/>
      <c r="BW323" s="258"/>
      <c r="BX323" s="257"/>
      <c r="BY323" s="258"/>
      <c r="BZ323" s="257"/>
      <c r="CA323" s="258"/>
      <c r="CB323" s="257"/>
      <c r="CC323" s="258"/>
      <c r="CD323" s="257"/>
      <c r="CE323" s="258"/>
      <c r="CF323" s="257"/>
      <c r="CG323" s="258"/>
      <c r="CH323" s="257"/>
      <c r="CI323" s="258"/>
      <c r="CJ323" s="257"/>
      <c r="CK323" s="258"/>
      <c r="CL323" s="257"/>
      <c r="CM323" s="258"/>
      <c r="CN323" s="257"/>
      <c r="CO323" s="258"/>
      <c r="CP323" s="257"/>
      <c r="CQ323" s="258"/>
      <c r="CR323" s="257"/>
      <c r="CS323" s="258"/>
      <c r="CT323" s="257"/>
      <c r="CU323" s="258"/>
      <c r="CV323" s="257"/>
      <c r="CW323" s="258"/>
      <c r="CX323" s="257"/>
      <c r="CY323" s="258"/>
      <c r="CZ323" s="257"/>
      <c r="DA323" s="258"/>
      <c r="DB323" s="257"/>
      <c r="DC323" s="258"/>
      <c r="DD323" s="257"/>
      <c r="DE323" s="258"/>
      <c r="DF323" s="257"/>
      <c r="DG323" s="258"/>
      <c r="DH323" s="257"/>
      <c r="DI323" s="258"/>
      <c r="DJ323" s="257"/>
      <c r="DK323" s="258"/>
      <c r="DL323" s="257"/>
      <c r="DM323" s="258"/>
      <c r="DN323" s="257"/>
      <c r="DO323" s="258"/>
      <c r="DP323" s="257"/>
      <c r="DQ323" s="258"/>
      <c r="DR323" s="257"/>
      <c r="DS323" s="258"/>
      <c r="DT323" s="257"/>
      <c r="DU323" s="258"/>
      <c r="DV323" s="257"/>
      <c r="DW323" s="258"/>
      <c r="DX323" s="257"/>
      <c r="DY323" s="258"/>
      <c r="DZ323" s="257"/>
      <c r="EA323" s="258"/>
      <c r="EB323" s="257"/>
      <c r="EC323" s="258"/>
      <c r="ED323" s="258" t="s">
        <v>196</v>
      </c>
      <c r="EE323" s="257"/>
      <c r="EF323" s="258"/>
      <c r="EG323" s="257"/>
      <c r="EH323" s="258"/>
      <c r="EI323" s="257"/>
      <c r="EJ323" s="258"/>
      <c r="EK323" s="257"/>
      <c r="EL323" s="258" t="s">
        <v>196</v>
      </c>
      <c r="EM323" s="257"/>
      <c r="EN323" s="258"/>
      <c r="EO323" s="257" t="s">
        <v>196</v>
      </c>
      <c r="EP323" s="257" t="s">
        <v>196</v>
      </c>
      <c r="EQ323" s="257" t="s">
        <v>196</v>
      </c>
      <c r="ER323" s="257" t="s">
        <v>196</v>
      </c>
      <c r="ES323" s="257"/>
      <c r="ET323" s="258" t="s">
        <v>195</v>
      </c>
      <c r="EU323" s="257"/>
      <c r="EV323" s="258"/>
      <c r="EW323" s="257"/>
      <c r="EX323" s="258"/>
      <c r="EY323" s="257"/>
      <c r="EZ323" s="258"/>
      <c r="FA323" s="257"/>
      <c r="FB323" s="258"/>
      <c r="FC323" s="257"/>
      <c r="FD323" s="258"/>
      <c r="FE323" s="257"/>
      <c r="FF323" s="258"/>
      <c r="FG323" s="257"/>
      <c r="FH323" s="258"/>
      <c r="FI323" s="257"/>
      <c r="FJ323" s="258"/>
      <c r="FK323" s="257"/>
      <c r="FL323" s="258"/>
      <c r="FM323" s="257"/>
      <c r="FN323" s="258"/>
      <c r="FO323" s="257"/>
      <c r="FP323" s="258"/>
      <c r="FQ323" s="257"/>
      <c r="FR323" s="258"/>
      <c r="FS323" s="257"/>
      <c r="FT323" s="258"/>
      <c r="FU323" s="257"/>
      <c r="FV323" s="258"/>
      <c r="FW323" s="257"/>
      <c r="FX323" s="258"/>
      <c r="FY323" s="257"/>
      <c r="FZ323" s="258"/>
      <c r="GA323" s="257"/>
      <c r="GB323" s="258"/>
      <c r="GC323" s="257"/>
      <c r="GD323" s="258"/>
      <c r="GE323" s="257"/>
      <c r="GF323" s="258"/>
      <c r="GG323" s="257"/>
      <c r="GH323" s="258"/>
      <c r="GI323" s="257"/>
      <c r="GJ323" s="258"/>
      <c r="GK323" s="257"/>
      <c r="GL323" s="258"/>
      <c r="GM323" s="257"/>
      <c r="GN323" s="257"/>
      <c r="GO323" s="257"/>
      <c r="GP323" s="258"/>
      <c r="GQ323" s="257"/>
      <c r="GR323" s="258"/>
      <c r="GS323" s="257"/>
      <c r="GT323" s="258"/>
      <c r="GU323" s="257"/>
      <c r="GV323" s="258"/>
      <c r="GW323" s="257"/>
      <c r="GX323" s="258"/>
      <c r="GY323" s="257"/>
      <c r="GZ323" s="258"/>
      <c r="HA323" s="257"/>
      <c r="HB323" s="258"/>
      <c r="HC323" s="257"/>
      <c r="HD323" s="258"/>
      <c r="HE323" s="257"/>
      <c r="HF323" s="258"/>
      <c r="HG323" s="257"/>
      <c r="HH323" s="258"/>
      <c r="HI323" s="257"/>
      <c r="HJ323" s="258"/>
      <c r="HK323" s="257"/>
      <c r="HL323" s="258"/>
      <c r="HM323" s="257"/>
      <c r="HN323" s="258"/>
      <c r="HO323" s="257"/>
      <c r="HP323" s="258"/>
      <c r="HQ323" s="257"/>
      <c r="HR323" s="258"/>
      <c r="HS323" s="257"/>
      <c r="HT323" s="258"/>
      <c r="HU323" s="257"/>
      <c r="HV323" s="258"/>
      <c r="HW323" s="257"/>
      <c r="HX323" s="258"/>
      <c r="HY323" s="257"/>
      <c r="HZ323" s="258" t="s">
        <v>195</v>
      </c>
      <c r="IA323" s="257"/>
      <c r="IB323" s="258"/>
      <c r="IE323" s="303">
        <f t="shared" si="16"/>
        <v>16</v>
      </c>
      <c r="IF323" s="303">
        <f t="shared" si="17"/>
        <v>14</v>
      </c>
      <c r="IG323" s="303">
        <f t="shared" si="18"/>
        <v>2</v>
      </c>
      <c r="IH323" s="303">
        <f t="shared" si="19"/>
        <v>0</v>
      </c>
    </row>
    <row r="324" spans="1:242" x14ac:dyDescent="0.2">
      <c r="A324" s="143">
        <v>979</v>
      </c>
      <c r="B324" s="143" t="s">
        <v>2985</v>
      </c>
      <c r="C324" s="143"/>
      <c r="D324" s="143"/>
      <c r="E324" s="244"/>
      <c r="F324" s="259" t="s">
        <v>196</v>
      </c>
      <c r="G324" s="260" t="s">
        <v>196</v>
      </c>
      <c r="H324" s="259" t="s">
        <v>196</v>
      </c>
      <c r="I324" s="260" t="s">
        <v>196</v>
      </c>
      <c r="J324" s="259" t="s">
        <v>196</v>
      </c>
      <c r="K324" s="260" t="s">
        <v>196</v>
      </c>
      <c r="L324" s="259" t="s">
        <v>196</v>
      </c>
      <c r="M324" s="260" t="s">
        <v>196</v>
      </c>
      <c r="N324" s="257"/>
      <c r="O324" s="258"/>
      <c r="P324" s="257"/>
      <c r="Q324" s="258"/>
      <c r="R324" s="257"/>
      <c r="S324" s="258"/>
      <c r="T324" s="257"/>
      <c r="U324" s="258"/>
      <c r="V324" s="257"/>
      <c r="W324" s="258"/>
      <c r="X324" s="257"/>
      <c r="Y324" s="258"/>
      <c r="Z324" s="257"/>
      <c r="AA324" s="258"/>
      <c r="AB324" s="257"/>
      <c r="AC324" s="258"/>
      <c r="AD324" s="257"/>
      <c r="AE324" s="258"/>
      <c r="AF324" s="257"/>
      <c r="AG324" s="258"/>
      <c r="AH324" s="257"/>
      <c r="AI324" s="258"/>
      <c r="AJ324" s="257"/>
      <c r="AK324" s="258"/>
      <c r="AL324" s="257"/>
      <c r="AM324" s="258"/>
      <c r="AN324" s="257"/>
      <c r="AO324" s="258"/>
      <c r="AP324" s="257"/>
      <c r="AQ324" s="258"/>
      <c r="AR324" s="257"/>
      <c r="AS324" s="258"/>
      <c r="AT324" s="257"/>
      <c r="AU324" s="258"/>
      <c r="AV324" s="257"/>
      <c r="AW324" s="258"/>
      <c r="AX324" s="257"/>
      <c r="AY324" s="258"/>
      <c r="AZ324" s="257"/>
      <c r="BA324" s="258"/>
      <c r="BB324" s="257"/>
      <c r="BC324" s="258"/>
      <c r="BD324" s="257"/>
      <c r="BE324" s="258"/>
      <c r="BF324" s="257"/>
      <c r="BG324" s="258"/>
      <c r="BH324" s="257"/>
      <c r="BI324" s="258"/>
      <c r="BJ324" s="257"/>
      <c r="BK324" s="258"/>
      <c r="BL324" s="257"/>
      <c r="BM324" s="258"/>
      <c r="BN324" s="257"/>
      <c r="BO324" s="258"/>
      <c r="BP324" s="257"/>
      <c r="BQ324" s="258"/>
      <c r="BR324" s="257"/>
      <c r="BS324" s="258"/>
      <c r="BT324" s="257"/>
      <c r="BU324" s="258"/>
      <c r="BV324" s="257"/>
      <c r="BW324" s="258"/>
      <c r="BX324" s="257"/>
      <c r="BY324" s="258"/>
      <c r="BZ324" s="257"/>
      <c r="CA324" s="258"/>
      <c r="CB324" s="257"/>
      <c r="CC324" s="258"/>
      <c r="CD324" s="257"/>
      <c r="CE324" s="258"/>
      <c r="CF324" s="257"/>
      <c r="CG324" s="258"/>
      <c r="CH324" s="257"/>
      <c r="CI324" s="258"/>
      <c r="CJ324" s="257"/>
      <c r="CK324" s="258"/>
      <c r="CL324" s="257"/>
      <c r="CM324" s="258"/>
      <c r="CN324" s="257"/>
      <c r="CO324" s="258"/>
      <c r="CP324" s="257"/>
      <c r="CQ324" s="258"/>
      <c r="CR324" s="257"/>
      <c r="CS324" s="258"/>
      <c r="CT324" s="257"/>
      <c r="CU324" s="258"/>
      <c r="CV324" s="257"/>
      <c r="CW324" s="258"/>
      <c r="CX324" s="257"/>
      <c r="CY324" s="258"/>
      <c r="CZ324" s="257"/>
      <c r="DA324" s="258"/>
      <c r="DB324" s="257"/>
      <c r="DC324" s="258"/>
      <c r="DD324" s="257"/>
      <c r="DE324" s="258"/>
      <c r="DF324" s="257"/>
      <c r="DG324" s="258"/>
      <c r="DH324" s="257"/>
      <c r="DI324" s="258"/>
      <c r="DJ324" s="257"/>
      <c r="DK324" s="258"/>
      <c r="DL324" s="257"/>
      <c r="DM324" s="258"/>
      <c r="DN324" s="257"/>
      <c r="DO324" s="258"/>
      <c r="DP324" s="257"/>
      <c r="DQ324" s="258"/>
      <c r="DR324" s="257"/>
      <c r="DS324" s="258"/>
      <c r="DT324" s="257"/>
      <c r="DU324" s="258"/>
      <c r="DV324" s="257"/>
      <c r="DW324" s="258"/>
      <c r="DX324" s="257"/>
      <c r="DY324" s="258"/>
      <c r="DZ324" s="257"/>
      <c r="EA324" s="258"/>
      <c r="EB324" s="257"/>
      <c r="EC324" s="258"/>
      <c r="ED324" s="258" t="s">
        <v>196</v>
      </c>
      <c r="EE324" s="257"/>
      <c r="EF324" s="258"/>
      <c r="EG324" s="257"/>
      <c r="EH324" s="258"/>
      <c r="EI324" s="257"/>
      <c r="EJ324" s="258"/>
      <c r="EK324" s="257"/>
      <c r="EL324" s="258" t="s">
        <v>196</v>
      </c>
      <c r="EM324" s="257"/>
      <c r="EN324" s="258"/>
      <c r="EO324" s="257" t="s">
        <v>196</v>
      </c>
      <c r="EP324" s="257" t="s">
        <v>196</v>
      </c>
      <c r="EQ324" s="257" t="s">
        <v>196</v>
      </c>
      <c r="ER324" s="257" t="s">
        <v>196</v>
      </c>
      <c r="ES324" s="257"/>
      <c r="ET324" s="258" t="s">
        <v>195</v>
      </c>
      <c r="EU324" s="257"/>
      <c r="EV324" s="258"/>
      <c r="EW324" s="257"/>
      <c r="EX324" s="258"/>
      <c r="EY324" s="257"/>
      <c r="EZ324" s="258"/>
      <c r="FA324" s="257"/>
      <c r="FB324" s="258"/>
      <c r="FC324" s="257"/>
      <c r="FD324" s="258"/>
      <c r="FE324" s="257"/>
      <c r="FF324" s="258"/>
      <c r="FG324" s="257"/>
      <c r="FH324" s="258"/>
      <c r="FI324" s="257"/>
      <c r="FJ324" s="258"/>
      <c r="FK324" s="257"/>
      <c r="FL324" s="258"/>
      <c r="FM324" s="257"/>
      <c r="FN324" s="258"/>
      <c r="FO324" s="257"/>
      <c r="FP324" s="258"/>
      <c r="FQ324" s="257"/>
      <c r="FR324" s="258"/>
      <c r="FS324" s="257"/>
      <c r="FT324" s="258"/>
      <c r="FU324" s="257"/>
      <c r="FV324" s="258"/>
      <c r="FW324" s="257"/>
      <c r="FX324" s="258"/>
      <c r="FY324" s="257"/>
      <c r="FZ324" s="258"/>
      <c r="GA324" s="257"/>
      <c r="GB324" s="258"/>
      <c r="GC324" s="257"/>
      <c r="GD324" s="258"/>
      <c r="GE324" s="257"/>
      <c r="GF324" s="258"/>
      <c r="GG324" s="257"/>
      <c r="GH324" s="258"/>
      <c r="GI324" s="257"/>
      <c r="GJ324" s="258"/>
      <c r="GK324" s="257"/>
      <c r="GL324" s="258"/>
      <c r="GM324" s="257"/>
      <c r="GN324" s="257"/>
      <c r="GO324" s="257"/>
      <c r="GP324" s="258"/>
      <c r="GQ324" s="257"/>
      <c r="GR324" s="258"/>
      <c r="GS324" s="257"/>
      <c r="GT324" s="258"/>
      <c r="GU324" s="257"/>
      <c r="GV324" s="258"/>
      <c r="GW324" s="257"/>
      <c r="GX324" s="258"/>
      <c r="GY324" s="257"/>
      <c r="GZ324" s="258"/>
      <c r="HA324" s="257"/>
      <c r="HB324" s="258"/>
      <c r="HC324" s="257"/>
      <c r="HD324" s="258"/>
      <c r="HE324" s="257"/>
      <c r="HF324" s="258"/>
      <c r="HG324" s="257"/>
      <c r="HH324" s="258"/>
      <c r="HI324" s="257"/>
      <c r="HJ324" s="258"/>
      <c r="HK324" s="257"/>
      <c r="HL324" s="258"/>
      <c r="HM324" s="257"/>
      <c r="HN324" s="258"/>
      <c r="HO324" s="257"/>
      <c r="HP324" s="258"/>
      <c r="HQ324" s="257"/>
      <c r="HR324" s="258"/>
      <c r="HS324" s="257"/>
      <c r="HT324" s="258"/>
      <c r="HU324" s="257"/>
      <c r="HV324" s="258"/>
      <c r="HW324" s="257"/>
      <c r="HX324" s="258"/>
      <c r="HY324" s="257"/>
      <c r="HZ324" s="258" t="s">
        <v>195</v>
      </c>
      <c r="IA324" s="257"/>
      <c r="IB324" s="258"/>
      <c r="IE324" s="303">
        <f t="shared" si="16"/>
        <v>16</v>
      </c>
      <c r="IF324" s="303">
        <f t="shared" si="17"/>
        <v>14</v>
      </c>
      <c r="IG324" s="303">
        <f t="shared" si="18"/>
        <v>2</v>
      </c>
      <c r="IH324" s="303">
        <f t="shared" si="19"/>
        <v>0</v>
      </c>
    </row>
    <row r="325" spans="1:242" x14ac:dyDescent="0.2">
      <c r="A325" s="143">
        <v>980</v>
      </c>
      <c r="B325" s="143" t="s">
        <v>2986</v>
      </c>
      <c r="C325" s="143"/>
      <c r="D325" s="143"/>
      <c r="E325" s="244"/>
      <c r="F325" s="259" t="s">
        <v>196</v>
      </c>
      <c r="G325" s="260" t="s">
        <v>196</v>
      </c>
      <c r="H325" s="259" t="s">
        <v>196</v>
      </c>
      <c r="I325" s="260" t="s">
        <v>196</v>
      </c>
      <c r="J325" s="259" t="s">
        <v>196</v>
      </c>
      <c r="K325" s="260" t="s">
        <v>196</v>
      </c>
      <c r="L325" s="259" t="s">
        <v>196</v>
      </c>
      <c r="M325" s="260" t="s">
        <v>196</v>
      </c>
      <c r="N325" s="257"/>
      <c r="O325" s="258"/>
      <c r="P325" s="257"/>
      <c r="Q325" s="258"/>
      <c r="R325" s="257"/>
      <c r="S325" s="258"/>
      <c r="T325" s="257"/>
      <c r="U325" s="258"/>
      <c r="V325" s="257"/>
      <c r="W325" s="258"/>
      <c r="X325" s="257"/>
      <c r="Y325" s="258"/>
      <c r="Z325" s="257"/>
      <c r="AA325" s="258"/>
      <c r="AB325" s="257"/>
      <c r="AC325" s="258"/>
      <c r="AD325" s="257"/>
      <c r="AE325" s="258"/>
      <c r="AF325" s="257"/>
      <c r="AG325" s="258"/>
      <c r="AH325" s="257"/>
      <c r="AI325" s="258"/>
      <c r="AJ325" s="257"/>
      <c r="AK325" s="258"/>
      <c r="AL325" s="257"/>
      <c r="AM325" s="258"/>
      <c r="AN325" s="257"/>
      <c r="AO325" s="258"/>
      <c r="AP325" s="257"/>
      <c r="AQ325" s="258"/>
      <c r="AR325" s="257"/>
      <c r="AS325" s="258"/>
      <c r="AT325" s="257"/>
      <c r="AU325" s="258"/>
      <c r="AV325" s="257"/>
      <c r="AW325" s="258"/>
      <c r="AX325" s="257"/>
      <c r="AY325" s="258"/>
      <c r="AZ325" s="257"/>
      <c r="BA325" s="258"/>
      <c r="BB325" s="257"/>
      <c r="BC325" s="258"/>
      <c r="BD325" s="257"/>
      <c r="BE325" s="258"/>
      <c r="BF325" s="257"/>
      <c r="BG325" s="258"/>
      <c r="BH325" s="257"/>
      <c r="BI325" s="258"/>
      <c r="BJ325" s="257"/>
      <c r="BK325" s="258"/>
      <c r="BL325" s="257"/>
      <c r="BM325" s="258"/>
      <c r="BN325" s="257"/>
      <c r="BO325" s="258"/>
      <c r="BP325" s="257"/>
      <c r="BQ325" s="258"/>
      <c r="BR325" s="257"/>
      <c r="BS325" s="258"/>
      <c r="BT325" s="257"/>
      <c r="BU325" s="258"/>
      <c r="BV325" s="257"/>
      <c r="BW325" s="258"/>
      <c r="BX325" s="257"/>
      <c r="BY325" s="258"/>
      <c r="BZ325" s="257"/>
      <c r="CA325" s="258"/>
      <c r="CB325" s="257"/>
      <c r="CC325" s="258"/>
      <c r="CD325" s="257"/>
      <c r="CE325" s="258"/>
      <c r="CF325" s="257"/>
      <c r="CG325" s="258"/>
      <c r="CH325" s="257"/>
      <c r="CI325" s="258"/>
      <c r="CJ325" s="257"/>
      <c r="CK325" s="258"/>
      <c r="CL325" s="257"/>
      <c r="CM325" s="258"/>
      <c r="CN325" s="257"/>
      <c r="CO325" s="258"/>
      <c r="CP325" s="257"/>
      <c r="CQ325" s="258"/>
      <c r="CR325" s="257"/>
      <c r="CS325" s="258"/>
      <c r="CT325" s="257"/>
      <c r="CU325" s="258"/>
      <c r="CV325" s="257"/>
      <c r="CW325" s="258"/>
      <c r="CX325" s="257"/>
      <c r="CY325" s="258"/>
      <c r="CZ325" s="257"/>
      <c r="DA325" s="258"/>
      <c r="DB325" s="257"/>
      <c r="DC325" s="258"/>
      <c r="DD325" s="257"/>
      <c r="DE325" s="258"/>
      <c r="DF325" s="257"/>
      <c r="DG325" s="258"/>
      <c r="DH325" s="257"/>
      <c r="DI325" s="258"/>
      <c r="DJ325" s="257"/>
      <c r="DK325" s="258"/>
      <c r="DL325" s="257"/>
      <c r="DM325" s="258"/>
      <c r="DN325" s="257"/>
      <c r="DO325" s="258"/>
      <c r="DP325" s="257"/>
      <c r="DQ325" s="258"/>
      <c r="DR325" s="257"/>
      <c r="DS325" s="258"/>
      <c r="DT325" s="257"/>
      <c r="DU325" s="258"/>
      <c r="DV325" s="257"/>
      <c r="DW325" s="258"/>
      <c r="DX325" s="257"/>
      <c r="DY325" s="258"/>
      <c r="DZ325" s="257"/>
      <c r="EA325" s="258"/>
      <c r="EB325" s="257"/>
      <c r="EC325" s="258"/>
      <c r="ED325" s="258" t="s">
        <v>196</v>
      </c>
      <c r="EE325" s="257"/>
      <c r="EF325" s="258"/>
      <c r="EG325" s="257"/>
      <c r="EH325" s="258"/>
      <c r="EI325" s="257"/>
      <c r="EJ325" s="258"/>
      <c r="EK325" s="257"/>
      <c r="EL325" s="258" t="s">
        <v>196</v>
      </c>
      <c r="EM325" s="257"/>
      <c r="EN325" s="258"/>
      <c r="EO325" s="257" t="s">
        <v>196</v>
      </c>
      <c r="EP325" s="257" t="s">
        <v>196</v>
      </c>
      <c r="EQ325" s="257" t="s">
        <v>196</v>
      </c>
      <c r="ER325" s="257" t="s">
        <v>196</v>
      </c>
      <c r="ES325" s="257"/>
      <c r="ET325" s="258" t="s">
        <v>196</v>
      </c>
      <c r="EU325" s="257"/>
      <c r="EV325" s="258"/>
      <c r="EW325" s="257"/>
      <c r="EX325" s="258"/>
      <c r="EY325" s="257"/>
      <c r="EZ325" s="258"/>
      <c r="FA325" s="257"/>
      <c r="FB325" s="258"/>
      <c r="FC325" s="257"/>
      <c r="FD325" s="258"/>
      <c r="FE325" s="257"/>
      <c r="FF325" s="258"/>
      <c r="FG325" s="257"/>
      <c r="FH325" s="258"/>
      <c r="FI325" s="257"/>
      <c r="FJ325" s="258"/>
      <c r="FK325" s="257"/>
      <c r="FL325" s="258"/>
      <c r="FM325" s="257"/>
      <c r="FN325" s="258"/>
      <c r="FO325" s="257"/>
      <c r="FP325" s="258"/>
      <c r="FQ325" s="257"/>
      <c r="FR325" s="258"/>
      <c r="FS325" s="257"/>
      <c r="FT325" s="258"/>
      <c r="FU325" s="257"/>
      <c r="FV325" s="258"/>
      <c r="FW325" s="257"/>
      <c r="FX325" s="258"/>
      <c r="FY325" s="257"/>
      <c r="FZ325" s="258"/>
      <c r="GA325" s="257"/>
      <c r="GB325" s="258"/>
      <c r="GC325" s="257"/>
      <c r="GD325" s="258"/>
      <c r="GE325" s="257"/>
      <c r="GF325" s="258"/>
      <c r="GG325" s="257"/>
      <c r="GH325" s="258"/>
      <c r="GI325" s="257"/>
      <c r="GJ325" s="258"/>
      <c r="GK325" s="257"/>
      <c r="GL325" s="258"/>
      <c r="GM325" s="257"/>
      <c r="GN325" s="257"/>
      <c r="GO325" s="257"/>
      <c r="GP325" s="258"/>
      <c r="GQ325" s="257"/>
      <c r="GR325" s="258"/>
      <c r="GS325" s="257"/>
      <c r="GT325" s="258"/>
      <c r="GU325" s="257"/>
      <c r="GV325" s="258"/>
      <c r="GW325" s="257"/>
      <c r="GX325" s="258"/>
      <c r="GY325" s="257"/>
      <c r="GZ325" s="258"/>
      <c r="HA325" s="257"/>
      <c r="HB325" s="258"/>
      <c r="HC325" s="257"/>
      <c r="HD325" s="258"/>
      <c r="HE325" s="257"/>
      <c r="HF325" s="258"/>
      <c r="HG325" s="257"/>
      <c r="HH325" s="258"/>
      <c r="HI325" s="257"/>
      <c r="HJ325" s="258"/>
      <c r="HK325" s="257"/>
      <c r="HL325" s="258"/>
      <c r="HM325" s="257"/>
      <c r="HN325" s="258"/>
      <c r="HO325" s="257"/>
      <c r="HP325" s="258"/>
      <c r="HQ325" s="257"/>
      <c r="HR325" s="258"/>
      <c r="HS325" s="257"/>
      <c r="HT325" s="258"/>
      <c r="HU325" s="257"/>
      <c r="HV325" s="258"/>
      <c r="HW325" s="257"/>
      <c r="HX325" s="258"/>
      <c r="HY325" s="257"/>
      <c r="HZ325" s="258" t="s">
        <v>195</v>
      </c>
      <c r="IA325" s="257"/>
      <c r="IB325" s="258"/>
      <c r="IE325" s="303">
        <f t="shared" si="16"/>
        <v>16</v>
      </c>
      <c r="IF325" s="303">
        <f t="shared" si="17"/>
        <v>15</v>
      </c>
      <c r="IG325" s="303">
        <f t="shared" si="18"/>
        <v>1</v>
      </c>
      <c r="IH325" s="303">
        <f t="shared" si="19"/>
        <v>0</v>
      </c>
    </row>
    <row r="326" spans="1:242" x14ac:dyDescent="0.2">
      <c r="A326" s="143">
        <v>981</v>
      </c>
      <c r="B326" s="143" t="s">
        <v>2987</v>
      </c>
      <c r="C326" s="143"/>
      <c r="D326" s="143"/>
      <c r="E326" s="244"/>
      <c r="F326" s="259" t="s">
        <v>196</v>
      </c>
      <c r="G326" s="260" t="s">
        <v>196</v>
      </c>
      <c r="H326" s="259" t="s">
        <v>196</v>
      </c>
      <c r="I326" s="260" t="s">
        <v>196</v>
      </c>
      <c r="J326" s="259" t="s">
        <v>196</v>
      </c>
      <c r="K326" s="260" t="s">
        <v>196</v>
      </c>
      <c r="L326" s="259" t="s">
        <v>196</v>
      </c>
      <c r="M326" s="260" t="s">
        <v>196</v>
      </c>
      <c r="N326" s="257"/>
      <c r="O326" s="258"/>
      <c r="P326" s="257"/>
      <c r="Q326" s="258"/>
      <c r="R326" s="257"/>
      <c r="S326" s="258"/>
      <c r="T326" s="257"/>
      <c r="U326" s="258"/>
      <c r="V326" s="257"/>
      <c r="W326" s="258"/>
      <c r="X326" s="257"/>
      <c r="Y326" s="258"/>
      <c r="Z326" s="257"/>
      <c r="AA326" s="258"/>
      <c r="AB326" s="257"/>
      <c r="AC326" s="258"/>
      <c r="AD326" s="257"/>
      <c r="AE326" s="258"/>
      <c r="AF326" s="257"/>
      <c r="AG326" s="258"/>
      <c r="AH326" s="257"/>
      <c r="AI326" s="258"/>
      <c r="AJ326" s="257"/>
      <c r="AK326" s="258"/>
      <c r="AL326" s="257"/>
      <c r="AM326" s="258"/>
      <c r="AN326" s="257"/>
      <c r="AO326" s="258"/>
      <c r="AP326" s="257"/>
      <c r="AQ326" s="258"/>
      <c r="AR326" s="257"/>
      <c r="AS326" s="258"/>
      <c r="AT326" s="257"/>
      <c r="AU326" s="258"/>
      <c r="AV326" s="257"/>
      <c r="AW326" s="258"/>
      <c r="AX326" s="257"/>
      <c r="AY326" s="258"/>
      <c r="AZ326" s="257"/>
      <c r="BA326" s="258"/>
      <c r="BB326" s="257"/>
      <c r="BC326" s="258"/>
      <c r="BD326" s="257"/>
      <c r="BE326" s="258"/>
      <c r="BF326" s="257"/>
      <c r="BG326" s="258"/>
      <c r="BH326" s="257"/>
      <c r="BI326" s="258"/>
      <c r="BJ326" s="257"/>
      <c r="BK326" s="258"/>
      <c r="BL326" s="257"/>
      <c r="BM326" s="258"/>
      <c r="BN326" s="257"/>
      <c r="BO326" s="258"/>
      <c r="BP326" s="257"/>
      <c r="BQ326" s="258"/>
      <c r="BR326" s="257"/>
      <c r="BS326" s="258"/>
      <c r="BT326" s="257"/>
      <c r="BU326" s="258"/>
      <c r="BV326" s="257"/>
      <c r="BW326" s="258"/>
      <c r="BX326" s="257"/>
      <c r="BY326" s="258"/>
      <c r="BZ326" s="257"/>
      <c r="CA326" s="258"/>
      <c r="CB326" s="257"/>
      <c r="CC326" s="258"/>
      <c r="CD326" s="257"/>
      <c r="CE326" s="258"/>
      <c r="CF326" s="257"/>
      <c r="CG326" s="258"/>
      <c r="CH326" s="257"/>
      <c r="CI326" s="258"/>
      <c r="CJ326" s="257"/>
      <c r="CK326" s="258"/>
      <c r="CL326" s="257"/>
      <c r="CM326" s="258"/>
      <c r="CN326" s="257"/>
      <c r="CO326" s="258"/>
      <c r="CP326" s="257"/>
      <c r="CQ326" s="258"/>
      <c r="CR326" s="257"/>
      <c r="CS326" s="258"/>
      <c r="CT326" s="257"/>
      <c r="CU326" s="258"/>
      <c r="CV326" s="257"/>
      <c r="CW326" s="258"/>
      <c r="CX326" s="257"/>
      <c r="CY326" s="258"/>
      <c r="CZ326" s="257"/>
      <c r="DA326" s="258"/>
      <c r="DB326" s="257"/>
      <c r="DC326" s="258"/>
      <c r="DD326" s="257"/>
      <c r="DE326" s="258"/>
      <c r="DF326" s="257"/>
      <c r="DG326" s="258"/>
      <c r="DH326" s="257"/>
      <c r="DI326" s="258"/>
      <c r="DJ326" s="257"/>
      <c r="DK326" s="258"/>
      <c r="DL326" s="257"/>
      <c r="DM326" s="258"/>
      <c r="DN326" s="257"/>
      <c r="DO326" s="258"/>
      <c r="DP326" s="257"/>
      <c r="DQ326" s="258"/>
      <c r="DR326" s="257"/>
      <c r="DS326" s="258"/>
      <c r="DT326" s="257"/>
      <c r="DU326" s="258"/>
      <c r="DV326" s="257"/>
      <c r="DW326" s="258"/>
      <c r="DX326" s="257"/>
      <c r="DY326" s="258"/>
      <c r="DZ326" s="257"/>
      <c r="EA326" s="258"/>
      <c r="EB326" s="257"/>
      <c r="EC326" s="258"/>
      <c r="ED326" s="258" t="s">
        <v>196</v>
      </c>
      <c r="EE326" s="257"/>
      <c r="EF326" s="258"/>
      <c r="EG326" s="257"/>
      <c r="EH326" s="258"/>
      <c r="EI326" s="257"/>
      <c r="EJ326" s="258"/>
      <c r="EK326" s="257"/>
      <c r="EL326" s="258" t="s">
        <v>196</v>
      </c>
      <c r="EM326" s="257"/>
      <c r="EN326" s="258"/>
      <c r="EO326" s="257" t="s">
        <v>196</v>
      </c>
      <c r="EP326" s="257" t="s">
        <v>196</v>
      </c>
      <c r="EQ326" s="257" t="s">
        <v>196</v>
      </c>
      <c r="ER326" s="257" t="s">
        <v>196</v>
      </c>
      <c r="ES326" s="257"/>
      <c r="ET326" s="258" t="s">
        <v>196</v>
      </c>
      <c r="EU326" s="257"/>
      <c r="EV326" s="258"/>
      <c r="EW326" s="257"/>
      <c r="EX326" s="258"/>
      <c r="EY326" s="257"/>
      <c r="EZ326" s="258"/>
      <c r="FA326" s="257"/>
      <c r="FB326" s="258"/>
      <c r="FC326" s="257"/>
      <c r="FD326" s="258"/>
      <c r="FE326" s="257"/>
      <c r="FF326" s="258"/>
      <c r="FG326" s="257"/>
      <c r="FH326" s="258"/>
      <c r="FI326" s="257"/>
      <c r="FJ326" s="258"/>
      <c r="FK326" s="257"/>
      <c r="FL326" s="258"/>
      <c r="FM326" s="257"/>
      <c r="FN326" s="258"/>
      <c r="FO326" s="257"/>
      <c r="FP326" s="258"/>
      <c r="FQ326" s="257"/>
      <c r="FR326" s="258"/>
      <c r="FS326" s="257"/>
      <c r="FT326" s="258"/>
      <c r="FU326" s="257"/>
      <c r="FV326" s="258"/>
      <c r="FW326" s="257"/>
      <c r="FX326" s="258"/>
      <c r="FY326" s="257"/>
      <c r="FZ326" s="258"/>
      <c r="GA326" s="257"/>
      <c r="GB326" s="258"/>
      <c r="GC326" s="257"/>
      <c r="GD326" s="258"/>
      <c r="GE326" s="257"/>
      <c r="GF326" s="258"/>
      <c r="GG326" s="257"/>
      <c r="GH326" s="258"/>
      <c r="GI326" s="257"/>
      <c r="GJ326" s="258"/>
      <c r="GK326" s="257"/>
      <c r="GL326" s="258"/>
      <c r="GM326" s="257"/>
      <c r="GN326" s="257"/>
      <c r="GO326" s="257"/>
      <c r="GP326" s="258"/>
      <c r="GQ326" s="257"/>
      <c r="GR326" s="258"/>
      <c r="GS326" s="257"/>
      <c r="GT326" s="258"/>
      <c r="GU326" s="257"/>
      <c r="GV326" s="258"/>
      <c r="GW326" s="257"/>
      <c r="GX326" s="258"/>
      <c r="GY326" s="257"/>
      <c r="GZ326" s="258"/>
      <c r="HA326" s="257"/>
      <c r="HB326" s="258"/>
      <c r="HC326" s="257"/>
      <c r="HD326" s="258"/>
      <c r="HE326" s="257"/>
      <c r="HF326" s="258"/>
      <c r="HG326" s="257"/>
      <c r="HH326" s="258"/>
      <c r="HI326" s="257"/>
      <c r="HJ326" s="258"/>
      <c r="HK326" s="257"/>
      <c r="HL326" s="258"/>
      <c r="HM326" s="257"/>
      <c r="HN326" s="258"/>
      <c r="HO326" s="257"/>
      <c r="HP326" s="258"/>
      <c r="HQ326" s="257"/>
      <c r="HR326" s="258"/>
      <c r="HS326" s="257"/>
      <c r="HT326" s="258"/>
      <c r="HU326" s="257"/>
      <c r="HV326" s="258"/>
      <c r="HW326" s="257"/>
      <c r="HX326" s="258"/>
      <c r="HY326" s="257"/>
      <c r="HZ326" s="258" t="s">
        <v>195</v>
      </c>
      <c r="IA326" s="257"/>
      <c r="IB326" s="258"/>
      <c r="IE326" s="303">
        <f t="shared" si="16"/>
        <v>16</v>
      </c>
      <c r="IF326" s="303">
        <f t="shared" si="17"/>
        <v>15</v>
      </c>
      <c r="IG326" s="303">
        <f t="shared" si="18"/>
        <v>1</v>
      </c>
      <c r="IH326" s="303">
        <f t="shared" si="19"/>
        <v>0</v>
      </c>
    </row>
    <row r="327" spans="1:242" x14ac:dyDescent="0.2">
      <c r="A327" s="143">
        <v>982</v>
      </c>
      <c r="B327" s="143" t="s">
        <v>2988</v>
      </c>
      <c r="C327" s="143"/>
      <c r="D327" s="143"/>
      <c r="E327" s="244"/>
      <c r="F327" s="259" t="s">
        <v>196</v>
      </c>
      <c r="G327" s="260" t="s">
        <v>196</v>
      </c>
      <c r="H327" s="259" t="s">
        <v>196</v>
      </c>
      <c r="I327" s="260" t="s">
        <v>196</v>
      </c>
      <c r="J327" s="259" t="s">
        <v>196</v>
      </c>
      <c r="K327" s="260" t="s">
        <v>196</v>
      </c>
      <c r="L327" s="259" t="s">
        <v>196</v>
      </c>
      <c r="M327" s="260" t="s">
        <v>196</v>
      </c>
      <c r="N327" s="257"/>
      <c r="O327" s="258"/>
      <c r="P327" s="257"/>
      <c r="Q327" s="258"/>
      <c r="R327" s="257"/>
      <c r="S327" s="258"/>
      <c r="T327" s="257"/>
      <c r="U327" s="258"/>
      <c r="V327" s="257"/>
      <c r="W327" s="258"/>
      <c r="X327" s="257"/>
      <c r="Y327" s="258"/>
      <c r="Z327" s="257"/>
      <c r="AA327" s="258"/>
      <c r="AB327" s="257"/>
      <c r="AC327" s="258"/>
      <c r="AD327" s="257"/>
      <c r="AE327" s="258"/>
      <c r="AF327" s="257"/>
      <c r="AG327" s="258"/>
      <c r="AH327" s="257"/>
      <c r="AI327" s="258"/>
      <c r="AJ327" s="257"/>
      <c r="AK327" s="258"/>
      <c r="AL327" s="257"/>
      <c r="AM327" s="258"/>
      <c r="AN327" s="257"/>
      <c r="AO327" s="258"/>
      <c r="AP327" s="257"/>
      <c r="AQ327" s="258"/>
      <c r="AR327" s="257"/>
      <c r="AS327" s="258"/>
      <c r="AT327" s="257"/>
      <c r="AU327" s="258"/>
      <c r="AV327" s="257"/>
      <c r="AW327" s="258"/>
      <c r="AX327" s="257"/>
      <c r="AY327" s="258"/>
      <c r="AZ327" s="257"/>
      <c r="BA327" s="258"/>
      <c r="BB327" s="257"/>
      <c r="BC327" s="258"/>
      <c r="BD327" s="257"/>
      <c r="BE327" s="258"/>
      <c r="BF327" s="257"/>
      <c r="BG327" s="258"/>
      <c r="BH327" s="257"/>
      <c r="BI327" s="258"/>
      <c r="BJ327" s="257"/>
      <c r="BK327" s="258"/>
      <c r="BL327" s="257"/>
      <c r="BM327" s="258"/>
      <c r="BN327" s="257"/>
      <c r="BO327" s="258"/>
      <c r="BP327" s="257"/>
      <c r="BQ327" s="258"/>
      <c r="BR327" s="257"/>
      <c r="BS327" s="258"/>
      <c r="BT327" s="257"/>
      <c r="BU327" s="258"/>
      <c r="BV327" s="257"/>
      <c r="BW327" s="258"/>
      <c r="BX327" s="257"/>
      <c r="BY327" s="258"/>
      <c r="BZ327" s="257"/>
      <c r="CA327" s="258"/>
      <c r="CB327" s="257"/>
      <c r="CC327" s="258"/>
      <c r="CD327" s="257"/>
      <c r="CE327" s="258"/>
      <c r="CF327" s="257"/>
      <c r="CG327" s="258"/>
      <c r="CH327" s="257"/>
      <c r="CI327" s="258"/>
      <c r="CJ327" s="257"/>
      <c r="CK327" s="258"/>
      <c r="CL327" s="257"/>
      <c r="CM327" s="258"/>
      <c r="CN327" s="257"/>
      <c r="CO327" s="258"/>
      <c r="CP327" s="257"/>
      <c r="CQ327" s="258"/>
      <c r="CR327" s="257"/>
      <c r="CS327" s="258"/>
      <c r="CT327" s="257"/>
      <c r="CU327" s="258"/>
      <c r="CV327" s="257"/>
      <c r="CW327" s="258"/>
      <c r="CX327" s="257"/>
      <c r="CY327" s="258"/>
      <c r="CZ327" s="257"/>
      <c r="DA327" s="258"/>
      <c r="DB327" s="257"/>
      <c r="DC327" s="258"/>
      <c r="DD327" s="257"/>
      <c r="DE327" s="258"/>
      <c r="DF327" s="257"/>
      <c r="DG327" s="258"/>
      <c r="DH327" s="257"/>
      <c r="DI327" s="258"/>
      <c r="DJ327" s="257"/>
      <c r="DK327" s="258"/>
      <c r="DL327" s="257"/>
      <c r="DM327" s="258"/>
      <c r="DN327" s="257"/>
      <c r="DO327" s="258"/>
      <c r="DP327" s="257"/>
      <c r="DQ327" s="258"/>
      <c r="DR327" s="257"/>
      <c r="DS327" s="258"/>
      <c r="DT327" s="257"/>
      <c r="DU327" s="258"/>
      <c r="DV327" s="257"/>
      <c r="DW327" s="258"/>
      <c r="DX327" s="257"/>
      <c r="DY327" s="258"/>
      <c r="DZ327" s="257"/>
      <c r="EA327" s="258"/>
      <c r="EB327" s="257"/>
      <c r="EC327" s="258"/>
      <c r="ED327" s="258" t="s">
        <v>196</v>
      </c>
      <c r="EE327" s="257"/>
      <c r="EF327" s="258"/>
      <c r="EG327" s="257"/>
      <c r="EH327" s="258"/>
      <c r="EI327" s="257"/>
      <c r="EJ327" s="258"/>
      <c r="EK327" s="257"/>
      <c r="EL327" s="258" t="s">
        <v>196</v>
      </c>
      <c r="EM327" s="257"/>
      <c r="EN327" s="258"/>
      <c r="EO327" s="257" t="s">
        <v>196</v>
      </c>
      <c r="EP327" s="257" t="s">
        <v>196</v>
      </c>
      <c r="EQ327" s="257" t="s">
        <v>196</v>
      </c>
      <c r="ER327" s="257" t="s">
        <v>196</v>
      </c>
      <c r="ES327" s="257"/>
      <c r="ET327" s="258" t="s">
        <v>196</v>
      </c>
      <c r="EU327" s="257"/>
      <c r="EV327" s="258"/>
      <c r="EW327" s="257"/>
      <c r="EX327" s="258"/>
      <c r="EY327" s="257"/>
      <c r="EZ327" s="258"/>
      <c r="FA327" s="257"/>
      <c r="FB327" s="258"/>
      <c r="FC327" s="257"/>
      <c r="FD327" s="258"/>
      <c r="FE327" s="257"/>
      <c r="FF327" s="258"/>
      <c r="FG327" s="257"/>
      <c r="FH327" s="258"/>
      <c r="FI327" s="257"/>
      <c r="FJ327" s="258"/>
      <c r="FK327" s="257"/>
      <c r="FL327" s="258"/>
      <c r="FM327" s="257"/>
      <c r="FN327" s="258"/>
      <c r="FO327" s="257"/>
      <c r="FP327" s="258"/>
      <c r="FQ327" s="257"/>
      <c r="FR327" s="258"/>
      <c r="FS327" s="257"/>
      <c r="FT327" s="258"/>
      <c r="FU327" s="257"/>
      <c r="FV327" s="258"/>
      <c r="FW327" s="257"/>
      <c r="FX327" s="258"/>
      <c r="FY327" s="257"/>
      <c r="FZ327" s="258"/>
      <c r="GA327" s="257"/>
      <c r="GB327" s="258"/>
      <c r="GC327" s="257"/>
      <c r="GD327" s="258"/>
      <c r="GE327" s="257"/>
      <c r="GF327" s="258"/>
      <c r="GG327" s="257"/>
      <c r="GH327" s="258"/>
      <c r="GI327" s="257"/>
      <c r="GJ327" s="258"/>
      <c r="GK327" s="257"/>
      <c r="GL327" s="258"/>
      <c r="GM327" s="257"/>
      <c r="GN327" s="257"/>
      <c r="GO327" s="257"/>
      <c r="GP327" s="258"/>
      <c r="GQ327" s="257"/>
      <c r="GR327" s="258"/>
      <c r="GS327" s="257"/>
      <c r="GT327" s="258"/>
      <c r="GU327" s="257"/>
      <c r="GV327" s="258"/>
      <c r="GW327" s="257"/>
      <c r="GX327" s="258"/>
      <c r="GY327" s="257"/>
      <c r="GZ327" s="258"/>
      <c r="HA327" s="257"/>
      <c r="HB327" s="258"/>
      <c r="HC327" s="257"/>
      <c r="HD327" s="258"/>
      <c r="HE327" s="257"/>
      <c r="HF327" s="258"/>
      <c r="HG327" s="257"/>
      <c r="HH327" s="258"/>
      <c r="HI327" s="257"/>
      <c r="HJ327" s="258"/>
      <c r="HK327" s="257"/>
      <c r="HL327" s="258"/>
      <c r="HM327" s="257"/>
      <c r="HN327" s="258"/>
      <c r="HO327" s="257"/>
      <c r="HP327" s="258"/>
      <c r="HQ327" s="257"/>
      <c r="HR327" s="258"/>
      <c r="HS327" s="257"/>
      <c r="HT327" s="258"/>
      <c r="HU327" s="257"/>
      <c r="HV327" s="258"/>
      <c r="HW327" s="257"/>
      <c r="HX327" s="258"/>
      <c r="HY327" s="257"/>
      <c r="HZ327" s="258" t="s">
        <v>195</v>
      </c>
      <c r="IA327" s="257"/>
      <c r="IB327" s="258"/>
      <c r="IE327" s="303">
        <f t="shared" si="16"/>
        <v>16</v>
      </c>
      <c r="IF327" s="303">
        <f t="shared" si="17"/>
        <v>15</v>
      </c>
      <c r="IG327" s="303">
        <f t="shared" si="18"/>
        <v>1</v>
      </c>
      <c r="IH327" s="303">
        <f t="shared" si="19"/>
        <v>0</v>
      </c>
    </row>
    <row r="328" spans="1:242" x14ac:dyDescent="0.2">
      <c r="A328" s="143">
        <v>998</v>
      </c>
      <c r="B328" s="143" t="s">
        <v>2989</v>
      </c>
      <c r="C328" s="143"/>
      <c r="D328" s="143"/>
      <c r="E328" s="244"/>
      <c r="F328" s="259" t="s">
        <v>196</v>
      </c>
      <c r="G328" s="260" t="s">
        <v>196</v>
      </c>
      <c r="H328" s="259" t="s">
        <v>196</v>
      </c>
      <c r="I328" s="260" t="s">
        <v>196</v>
      </c>
      <c r="J328" s="259" t="s">
        <v>196</v>
      </c>
      <c r="K328" s="260" t="s">
        <v>196</v>
      </c>
      <c r="L328" s="259" t="s">
        <v>196</v>
      </c>
      <c r="M328" s="260" t="s">
        <v>196</v>
      </c>
      <c r="N328" s="257" t="s">
        <v>195</v>
      </c>
      <c r="O328" s="258" t="s">
        <v>195</v>
      </c>
      <c r="P328" s="257" t="s">
        <v>195</v>
      </c>
      <c r="Q328" s="258" t="s">
        <v>195</v>
      </c>
      <c r="R328" s="257" t="s">
        <v>195</v>
      </c>
      <c r="S328" s="258" t="s">
        <v>195</v>
      </c>
      <c r="T328" s="257" t="s">
        <v>195</v>
      </c>
      <c r="U328" s="258" t="s">
        <v>195</v>
      </c>
      <c r="V328" s="257" t="s">
        <v>195</v>
      </c>
      <c r="W328" s="258" t="s">
        <v>195</v>
      </c>
      <c r="X328" s="257" t="s">
        <v>195</v>
      </c>
      <c r="Y328" s="258" t="s">
        <v>195</v>
      </c>
      <c r="Z328" s="257" t="s">
        <v>195</v>
      </c>
      <c r="AA328" s="258" t="s">
        <v>195</v>
      </c>
      <c r="AB328" s="257" t="s">
        <v>195</v>
      </c>
      <c r="AC328" s="258" t="s">
        <v>195</v>
      </c>
      <c r="AD328" s="257" t="s">
        <v>195</v>
      </c>
      <c r="AE328" s="258" t="s">
        <v>195</v>
      </c>
      <c r="AF328" s="257" t="s">
        <v>195</v>
      </c>
      <c r="AG328" s="258" t="s">
        <v>195</v>
      </c>
      <c r="AH328" s="257" t="s">
        <v>195</v>
      </c>
      <c r="AI328" s="258" t="s">
        <v>195</v>
      </c>
      <c r="AJ328" s="257" t="s">
        <v>195</v>
      </c>
      <c r="AK328" s="258" t="s">
        <v>195</v>
      </c>
      <c r="AL328" s="257" t="s">
        <v>195</v>
      </c>
      <c r="AM328" s="258" t="s">
        <v>195</v>
      </c>
      <c r="AN328" s="257" t="s">
        <v>195</v>
      </c>
      <c r="AO328" s="258" t="s">
        <v>195</v>
      </c>
      <c r="AP328" s="257" t="s">
        <v>195</v>
      </c>
      <c r="AQ328" s="258" t="s">
        <v>195</v>
      </c>
      <c r="AR328" s="257" t="s">
        <v>195</v>
      </c>
      <c r="AS328" s="258" t="s">
        <v>195</v>
      </c>
      <c r="AT328" s="257" t="s">
        <v>195</v>
      </c>
      <c r="AU328" s="258" t="s">
        <v>195</v>
      </c>
      <c r="AV328" s="257" t="s">
        <v>195</v>
      </c>
      <c r="AW328" s="258" t="s">
        <v>195</v>
      </c>
      <c r="AX328" s="257" t="s">
        <v>195</v>
      </c>
      <c r="AY328" s="258" t="s">
        <v>195</v>
      </c>
      <c r="AZ328" s="257" t="s">
        <v>195</v>
      </c>
      <c r="BA328" s="258" t="s">
        <v>195</v>
      </c>
      <c r="BB328" s="257" t="s">
        <v>195</v>
      </c>
      <c r="BC328" s="258" t="s">
        <v>195</v>
      </c>
      <c r="BD328" s="257" t="s">
        <v>195</v>
      </c>
      <c r="BE328" s="258" t="s">
        <v>195</v>
      </c>
      <c r="BF328" s="257" t="s">
        <v>195</v>
      </c>
      <c r="BG328" s="258" t="s">
        <v>195</v>
      </c>
      <c r="BH328" s="257" t="s">
        <v>195</v>
      </c>
      <c r="BI328" s="258" t="s">
        <v>195</v>
      </c>
      <c r="BJ328" s="257" t="s">
        <v>195</v>
      </c>
      <c r="BK328" s="258" t="s">
        <v>195</v>
      </c>
      <c r="BL328" s="257" t="s">
        <v>195</v>
      </c>
      <c r="BM328" s="258" t="s">
        <v>195</v>
      </c>
      <c r="BN328" s="257" t="s">
        <v>195</v>
      </c>
      <c r="BO328" s="258" t="s">
        <v>195</v>
      </c>
      <c r="BP328" s="257" t="s">
        <v>195</v>
      </c>
      <c r="BQ328" s="258" t="s">
        <v>195</v>
      </c>
      <c r="BR328" s="257" t="s">
        <v>195</v>
      </c>
      <c r="BS328" s="258" t="s">
        <v>195</v>
      </c>
      <c r="BT328" s="257" t="s">
        <v>195</v>
      </c>
      <c r="BU328" s="258" t="s">
        <v>195</v>
      </c>
      <c r="BV328" s="257" t="s">
        <v>195</v>
      </c>
      <c r="BW328" s="258" t="s">
        <v>195</v>
      </c>
      <c r="BX328" s="257" t="s">
        <v>195</v>
      </c>
      <c r="BY328" s="258" t="s">
        <v>195</v>
      </c>
      <c r="BZ328" s="257" t="s">
        <v>195</v>
      </c>
      <c r="CA328" s="258" t="s">
        <v>195</v>
      </c>
      <c r="CB328" s="257" t="s">
        <v>195</v>
      </c>
      <c r="CC328" s="258" t="s">
        <v>195</v>
      </c>
      <c r="CD328" s="257" t="s">
        <v>195</v>
      </c>
      <c r="CE328" s="258" t="s">
        <v>195</v>
      </c>
      <c r="CF328" s="257" t="s">
        <v>195</v>
      </c>
      <c r="CG328" s="258" t="s">
        <v>195</v>
      </c>
      <c r="CH328" s="257" t="s">
        <v>195</v>
      </c>
      <c r="CI328" s="258" t="s">
        <v>195</v>
      </c>
      <c r="CJ328" s="257" t="s">
        <v>195</v>
      </c>
      <c r="CK328" s="258" t="s">
        <v>195</v>
      </c>
      <c r="CL328" s="257" t="s">
        <v>195</v>
      </c>
      <c r="CM328" s="258" t="s">
        <v>195</v>
      </c>
      <c r="CN328" s="257" t="s">
        <v>195</v>
      </c>
      <c r="CO328" s="258" t="s">
        <v>195</v>
      </c>
      <c r="CP328" s="257" t="s">
        <v>195</v>
      </c>
      <c r="CQ328" s="258" t="s">
        <v>195</v>
      </c>
      <c r="CR328" s="257" t="s">
        <v>195</v>
      </c>
      <c r="CS328" s="258" t="s">
        <v>195</v>
      </c>
      <c r="CT328" s="257" t="s">
        <v>195</v>
      </c>
      <c r="CU328" s="258" t="s">
        <v>195</v>
      </c>
      <c r="CV328" s="257" t="s">
        <v>195</v>
      </c>
      <c r="CW328" s="258" t="s">
        <v>195</v>
      </c>
      <c r="CX328" s="257" t="s">
        <v>195</v>
      </c>
      <c r="CY328" s="258" t="s">
        <v>195</v>
      </c>
      <c r="CZ328" s="257" t="s">
        <v>195</v>
      </c>
      <c r="DA328" s="258" t="s">
        <v>195</v>
      </c>
      <c r="DB328" s="257" t="s">
        <v>195</v>
      </c>
      <c r="DC328" s="258" t="s">
        <v>195</v>
      </c>
      <c r="DD328" s="257" t="s">
        <v>195</v>
      </c>
      <c r="DE328" s="258" t="s">
        <v>195</v>
      </c>
      <c r="DF328" s="257" t="s">
        <v>195</v>
      </c>
      <c r="DG328" s="258" t="s">
        <v>195</v>
      </c>
      <c r="DH328" s="257" t="s">
        <v>195</v>
      </c>
      <c r="DI328" s="258" t="s">
        <v>195</v>
      </c>
      <c r="DJ328" s="257" t="s">
        <v>195</v>
      </c>
      <c r="DK328" s="258" t="s">
        <v>195</v>
      </c>
      <c r="DL328" s="257" t="s">
        <v>195</v>
      </c>
      <c r="DM328" s="258" t="s">
        <v>195</v>
      </c>
      <c r="DN328" s="257" t="s">
        <v>195</v>
      </c>
      <c r="DO328" s="258" t="s">
        <v>195</v>
      </c>
      <c r="DP328" s="257" t="s">
        <v>195</v>
      </c>
      <c r="DQ328" s="258" t="s">
        <v>195</v>
      </c>
      <c r="DR328" s="257" t="s">
        <v>195</v>
      </c>
      <c r="DS328" s="258" t="s">
        <v>195</v>
      </c>
      <c r="DT328" s="257" t="s">
        <v>195</v>
      </c>
      <c r="DU328" s="258" t="s">
        <v>195</v>
      </c>
      <c r="DV328" s="257" t="s">
        <v>195</v>
      </c>
      <c r="DW328" s="258" t="s">
        <v>195</v>
      </c>
      <c r="DX328" s="257" t="s">
        <v>195</v>
      </c>
      <c r="DY328" s="258" t="s">
        <v>195</v>
      </c>
      <c r="DZ328" s="257" t="s">
        <v>195</v>
      </c>
      <c r="EA328" s="258" t="s">
        <v>195</v>
      </c>
      <c r="EB328" s="257" t="s">
        <v>195</v>
      </c>
      <c r="EC328" s="258" t="s">
        <v>195</v>
      </c>
      <c r="ED328" s="258" t="s">
        <v>195</v>
      </c>
      <c r="EE328" s="257" t="s">
        <v>195</v>
      </c>
      <c r="EF328" s="258" t="s">
        <v>195</v>
      </c>
      <c r="EG328" s="257" t="s">
        <v>195</v>
      </c>
      <c r="EH328" s="258" t="s">
        <v>195</v>
      </c>
      <c r="EI328" s="257" t="s">
        <v>195</v>
      </c>
      <c r="EJ328" s="258" t="s">
        <v>195</v>
      </c>
      <c r="EK328" s="257" t="s">
        <v>195</v>
      </c>
      <c r="EL328" s="258" t="s">
        <v>195</v>
      </c>
      <c r="EM328" s="257" t="s">
        <v>195</v>
      </c>
      <c r="EN328" s="258" t="s">
        <v>195</v>
      </c>
      <c r="EO328" s="257" t="s">
        <v>195</v>
      </c>
      <c r="EP328" s="257" t="s">
        <v>195</v>
      </c>
      <c r="EQ328" s="257" t="s">
        <v>195</v>
      </c>
      <c r="ER328" s="257" t="s">
        <v>195</v>
      </c>
      <c r="ES328" s="257" t="s">
        <v>195</v>
      </c>
      <c r="ET328" s="258" t="s">
        <v>195</v>
      </c>
      <c r="EU328" s="257" t="s">
        <v>195</v>
      </c>
      <c r="EV328" s="258" t="s">
        <v>195</v>
      </c>
      <c r="EW328" s="257" t="s">
        <v>195</v>
      </c>
      <c r="EX328" s="258" t="s">
        <v>195</v>
      </c>
      <c r="EY328" s="257" t="s">
        <v>195</v>
      </c>
      <c r="EZ328" s="258" t="s">
        <v>195</v>
      </c>
      <c r="FA328" s="257" t="s">
        <v>195</v>
      </c>
      <c r="FB328" s="258" t="s">
        <v>195</v>
      </c>
      <c r="FC328" s="257" t="s">
        <v>195</v>
      </c>
      <c r="FD328" s="258" t="s">
        <v>195</v>
      </c>
      <c r="FE328" s="257" t="s">
        <v>195</v>
      </c>
      <c r="FF328" s="258" t="s">
        <v>195</v>
      </c>
      <c r="FG328" s="257" t="s">
        <v>195</v>
      </c>
      <c r="FH328" s="258" t="s">
        <v>195</v>
      </c>
      <c r="FI328" s="257" t="s">
        <v>195</v>
      </c>
      <c r="FJ328" s="258" t="s">
        <v>195</v>
      </c>
      <c r="FK328" s="257" t="s">
        <v>195</v>
      </c>
      <c r="FL328" s="258" t="s">
        <v>195</v>
      </c>
      <c r="FM328" s="257" t="s">
        <v>195</v>
      </c>
      <c r="FN328" s="258" t="s">
        <v>195</v>
      </c>
      <c r="FO328" s="257" t="s">
        <v>195</v>
      </c>
      <c r="FP328" s="258" t="s">
        <v>195</v>
      </c>
      <c r="FQ328" s="257" t="s">
        <v>195</v>
      </c>
      <c r="FR328" s="258" t="s">
        <v>195</v>
      </c>
      <c r="FS328" s="257" t="s">
        <v>195</v>
      </c>
      <c r="FT328" s="258" t="s">
        <v>195</v>
      </c>
      <c r="FU328" s="257" t="s">
        <v>195</v>
      </c>
      <c r="FV328" s="258" t="s">
        <v>195</v>
      </c>
      <c r="FW328" s="257" t="s">
        <v>195</v>
      </c>
      <c r="FX328" s="258" t="s">
        <v>195</v>
      </c>
      <c r="FY328" s="257" t="s">
        <v>195</v>
      </c>
      <c r="FZ328" s="258" t="s">
        <v>195</v>
      </c>
      <c r="GA328" s="257" t="s">
        <v>195</v>
      </c>
      <c r="GB328" s="258" t="s">
        <v>195</v>
      </c>
      <c r="GC328" s="257" t="s">
        <v>195</v>
      </c>
      <c r="GD328" s="258" t="s">
        <v>195</v>
      </c>
      <c r="GE328" s="257" t="s">
        <v>195</v>
      </c>
      <c r="GF328" s="258" t="s">
        <v>195</v>
      </c>
      <c r="GG328" s="257" t="s">
        <v>195</v>
      </c>
      <c r="GH328" s="258" t="s">
        <v>195</v>
      </c>
      <c r="GI328" s="257" t="s">
        <v>195</v>
      </c>
      <c r="GJ328" s="258" t="s">
        <v>195</v>
      </c>
      <c r="GK328" s="257" t="s">
        <v>195</v>
      </c>
      <c r="GL328" s="258" t="s">
        <v>195</v>
      </c>
      <c r="GM328" s="257" t="s">
        <v>195</v>
      </c>
      <c r="GN328" s="257"/>
      <c r="GO328" s="257"/>
      <c r="GP328" s="258" t="s">
        <v>195</v>
      </c>
      <c r="GQ328" s="257" t="s">
        <v>195</v>
      </c>
      <c r="GR328" s="258" t="s">
        <v>195</v>
      </c>
      <c r="GS328" s="257" t="s">
        <v>195</v>
      </c>
      <c r="GT328" s="258" t="s">
        <v>195</v>
      </c>
      <c r="GU328" s="257" t="s">
        <v>195</v>
      </c>
      <c r="GV328" s="258" t="s">
        <v>195</v>
      </c>
      <c r="GW328" s="257" t="s">
        <v>195</v>
      </c>
      <c r="GX328" s="258" t="s">
        <v>195</v>
      </c>
      <c r="GY328" s="257" t="s">
        <v>195</v>
      </c>
      <c r="GZ328" s="258" t="s">
        <v>195</v>
      </c>
      <c r="HA328" s="257" t="s">
        <v>195</v>
      </c>
      <c r="HB328" s="258" t="s">
        <v>195</v>
      </c>
      <c r="HC328" s="257" t="s">
        <v>195</v>
      </c>
      <c r="HD328" s="258" t="s">
        <v>195</v>
      </c>
      <c r="HE328" s="257" t="s">
        <v>195</v>
      </c>
      <c r="HF328" s="258" t="s">
        <v>195</v>
      </c>
      <c r="HG328" s="257" t="s">
        <v>195</v>
      </c>
      <c r="HH328" s="258" t="s">
        <v>195</v>
      </c>
      <c r="HI328" s="257" t="s">
        <v>195</v>
      </c>
      <c r="HJ328" s="258" t="s">
        <v>195</v>
      </c>
      <c r="HK328" s="257" t="s">
        <v>195</v>
      </c>
      <c r="HL328" s="258" t="s">
        <v>195</v>
      </c>
      <c r="HM328" s="257" t="s">
        <v>195</v>
      </c>
      <c r="HN328" s="258" t="s">
        <v>195</v>
      </c>
      <c r="HO328" s="257" t="s">
        <v>195</v>
      </c>
      <c r="HP328" s="258" t="s">
        <v>195</v>
      </c>
      <c r="HQ328" s="257" t="s">
        <v>195</v>
      </c>
      <c r="HR328" s="258" t="s">
        <v>195</v>
      </c>
      <c r="HS328" s="257" t="s">
        <v>195</v>
      </c>
      <c r="HT328" s="258" t="s">
        <v>195</v>
      </c>
      <c r="HU328" s="257" t="s">
        <v>195</v>
      </c>
      <c r="HV328" s="258" t="s">
        <v>195</v>
      </c>
      <c r="HW328" s="257" t="s">
        <v>195</v>
      </c>
      <c r="HX328" s="258" t="s">
        <v>195</v>
      </c>
      <c r="HY328" s="257" t="s">
        <v>195</v>
      </c>
      <c r="HZ328" s="258" t="s">
        <v>195</v>
      </c>
      <c r="IA328" s="257"/>
      <c r="IB328" s="258"/>
      <c r="IE328" s="303">
        <f t="shared" si="16"/>
        <v>227</v>
      </c>
      <c r="IF328" s="303">
        <f t="shared" si="17"/>
        <v>8</v>
      </c>
      <c r="IG328" s="303">
        <f t="shared" si="18"/>
        <v>219</v>
      </c>
      <c r="IH328" s="303">
        <f t="shared" si="19"/>
        <v>0</v>
      </c>
    </row>
    <row r="329" spans="1:242" x14ac:dyDescent="0.2">
      <c r="A329" s="141">
        <v>999</v>
      </c>
      <c r="B329" s="141" t="s">
        <v>2990</v>
      </c>
      <c r="C329" s="141"/>
      <c r="D329" s="141"/>
      <c r="E329" s="293">
        <v>39814</v>
      </c>
      <c r="F329" s="295" t="s">
        <v>196</v>
      </c>
      <c r="G329" s="295" t="s">
        <v>196</v>
      </c>
      <c r="H329" s="295" t="s">
        <v>196</v>
      </c>
      <c r="I329" s="295" t="s">
        <v>196</v>
      </c>
      <c r="J329" s="295" t="s">
        <v>196</v>
      </c>
      <c r="K329" s="295" t="s">
        <v>196</v>
      </c>
      <c r="L329" s="295" t="s">
        <v>196</v>
      </c>
      <c r="M329" s="295" t="s">
        <v>196</v>
      </c>
      <c r="N329" s="295" t="s">
        <v>196</v>
      </c>
      <c r="O329" s="295" t="s">
        <v>196</v>
      </c>
      <c r="P329" s="295" t="s">
        <v>196</v>
      </c>
      <c r="Q329" s="295" t="s">
        <v>196</v>
      </c>
      <c r="R329" s="295" t="s">
        <v>196</v>
      </c>
      <c r="S329" s="295" t="s">
        <v>196</v>
      </c>
      <c r="T329" s="295" t="s">
        <v>196</v>
      </c>
      <c r="U329" s="295" t="s">
        <v>196</v>
      </c>
      <c r="V329" s="295" t="s">
        <v>196</v>
      </c>
      <c r="W329" s="295" t="s">
        <v>196</v>
      </c>
      <c r="X329" s="295" t="s">
        <v>196</v>
      </c>
      <c r="Y329" s="295" t="s">
        <v>196</v>
      </c>
      <c r="Z329" s="295" t="s">
        <v>196</v>
      </c>
      <c r="AA329" s="295" t="s">
        <v>196</v>
      </c>
      <c r="AB329" s="295" t="s">
        <v>196</v>
      </c>
      <c r="AC329" s="295" t="s">
        <v>196</v>
      </c>
      <c r="AD329" s="295" t="s">
        <v>196</v>
      </c>
      <c r="AE329" s="295" t="s">
        <v>196</v>
      </c>
      <c r="AF329" s="295" t="s">
        <v>196</v>
      </c>
      <c r="AG329" s="295" t="s">
        <v>196</v>
      </c>
      <c r="AH329" s="295" t="s">
        <v>196</v>
      </c>
      <c r="AI329" s="295" t="s">
        <v>196</v>
      </c>
      <c r="AJ329" s="295" t="s">
        <v>196</v>
      </c>
      <c r="AK329" s="295" t="s">
        <v>196</v>
      </c>
      <c r="AL329" s="295" t="s">
        <v>196</v>
      </c>
      <c r="AM329" s="295" t="s">
        <v>196</v>
      </c>
      <c r="AN329" s="295" t="s">
        <v>196</v>
      </c>
      <c r="AO329" s="295" t="s">
        <v>196</v>
      </c>
      <c r="AP329" s="295" t="s">
        <v>196</v>
      </c>
      <c r="AQ329" s="295" t="s">
        <v>196</v>
      </c>
      <c r="AR329" s="295" t="s">
        <v>196</v>
      </c>
      <c r="AS329" s="295" t="s">
        <v>196</v>
      </c>
      <c r="AT329" s="295" t="s">
        <v>196</v>
      </c>
      <c r="AU329" s="295" t="s">
        <v>196</v>
      </c>
      <c r="AV329" s="295" t="s">
        <v>196</v>
      </c>
      <c r="AW329" s="295" t="s">
        <v>196</v>
      </c>
      <c r="AX329" s="295" t="s">
        <v>196</v>
      </c>
      <c r="AY329" s="295" t="s">
        <v>196</v>
      </c>
      <c r="AZ329" s="295" t="s">
        <v>196</v>
      </c>
      <c r="BA329" s="295" t="s">
        <v>196</v>
      </c>
      <c r="BB329" s="295" t="s">
        <v>196</v>
      </c>
      <c r="BC329" s="295" t="s">
        <v>196</v>
      </c>
      <c r="BD329" s="295" t="s">
        <v>196</v>
      </c>
      <c r="BE329" s="295" t="s">
        <v>196</v>
      </c>
      <c r="BF329" s="295" t="s">
        <v>196</v>
      </c>
      <c r="BG329" s="295" t="s">
        <v>196</v>
      </c>
      <c r="BH329" s="295" t="s">
        <v>196</v>
      </c>
      <c r="BI329" s="295" t="s">
        <v>196</v>
      </c>
      <c r="BJ329" s="295" t="s">
        <v>196</v>
      </c>
      <c r="BK329" s="295" t="s">
        <v>196</v>
      </c>
      <c r="BL329" s="295" t="s">
        <v>196</v>
      </c>
      <c r="BM329" s="295" t="s">
        <v>196</v>
      </c>
      <c r="BN329" s="295" t="s">
        <v>196</v>
      </c>
      <c r="BO329" s="295" t="s">
        <v>196</v>
      </c>
      <c r="BP329" s="295" t="s">
        <v>196</v>
      </c>
      <c r="BQ329" s="295" t="s">
        <v>196</v>
      </c>
      <c r="BR329" s="295" t="s">
        <v>196</v>
      </c>
      <c r="BS329" s="295" t="s">
        <v>196</v>
      </c>
      <c r="BT329" s="295" t="s">
        <v>196</v>
      </c>
      <c r="BU329" s="295" t="s">
        <v>196</v>
      </c>
      <c r="BV329" s="295" t="s">
        <v>196</v>
      </c>
      <c r="BW329" s="295" t="s">
        <v>196</v>
      </c>
      <c r="BX329" s="295" t="s">
        <v>196</v>
      </c>
      <c r="BY329" s="295" t="s">
        <v>196</v>
      </c>
      <c r="BZ329" s="295" t="s">
        <v>196</v>
      </c>
      <c r="CA329" s="295" t="s">
        <v>196</v>
      </c>
      <c r="CB329" s="295" t="s">
        <v>196</v>
      </c>
      <c r="CC329" s="295" t="s">
        <v>196</v>
      </c>
      <c r="CD329" s="295" t="s">
        <v>196</v>
      </c>
      <c r="CE329" s="295" t="s">
        <v>196</v>
      </c>
      <c r="CF329" s="295" t="s">
        <v>196</v>
      </c>
      <c r="CG329" s="295" t="s">
        <v>196</v>
      </c>
      <c r="CH329" s="295" t="s">
        <v>196</v>
      </c>
      <c r="CI329" s="295" t="s">
        <v>196</v>
      </c>
      <c r="CJ329" s="295" t="s">
        <v>196</v>
      </c>
      <c r="CK329" s="295" t="s">
        <v>196</v>
      </c>
      <c r="CL329" s="295" t="s">
        <v>196</v>
      </c>
      <c r="CM329" s="295" t="s">
        <v>196</v>
      </c>
      <c r="CN329" s="295" t="s">
        <v>196</v>
      </c>
      <c r="CO329" s="295" t="s">
        <v>196</v>
      </c>
      <c r="CP329" s="295" t="s">
        <v>196</v>
      </c>
      <c r="CQ329" s="295" t="s">
        <v>196</v>
      </c>
      <c r="CR329" s="295" t="s">
        <v>196</v>
      </c>
      <c r="CS329" s="295" t="s">
        <v>196</v>
      </c>
      <c r="CT329" s="295" t="s">
        <v>196</v>
      </c>
      <c r="CU329" s="295" t="s">
        <v>196</v>
      </c>
      <c r="CV329" s="295" t="s">
        <v>196</v>
      </c>
      <c r="CW329" s="295" t="s">
        <v>196</v>
      </c>
      <c r="CX329" s="295" t="s">
        <v>196</v>
      </c>
      <c r="CY329" s="295" t="s">
        <v>196</v>
      </c>
      <c r="CZ329" s="295" t="s">
        <v>196</v>
      </c>
      <c r="DA329" s="295" t="s">
        <v>196</v>
      </c>
      <c r="DB329" s="295" t="s">
        <v>196</v>
      </c>
      <c r="DC329" s="295" t="s">
        <v>196</v>
      </c>
      <c r="DD329" s="295" t="s">
        <v>196</v>
      </c>
      <c r="DE329" s="295" t="s">
        <v>196</v>
      </c>
      <c r="DF329" s="295" t="s">
        <v>196</v>
      </c>
      <c r="DG329" s="295" t="s">
        <v>196</v>
      </c>
      <c r="DH329" s="295" t="s">
        <v>196</v>
      </c>
      <c r="DI329" s="295" t="s">
        <v>196</v>
      </c>
      <c r="DJ329" s="295" t="s">
        <v>196</v>
      </c>
      <c r="DK329" s="295" t="s">
        <v>196</v>
      </c>
      <c r="DL329" s="295" t="s">
        <v>196</v>
      </c>
      <c r="DM329" s="295" t="s">
        <v>196</v>
      </c>
      <c r="DN329" s="295" t="s">
        <v>196</v>
      </c>
      <c r="DO329" s="295" t="s">
        <v>196</v>
      </c>
      <c r="DP329" s="295" t="s">
        <v>196</v>
      </c>
      <c r="DQ329" s="295" t="s">
        <v>196</v>
      </c>
      <c r="DR329" s="295" t="s">
        <v>196</v>
      </c>
      <c r="DS329" s="295" t="s">
        <v>196</v>
      </c>
      <c r="DT329" s="295" t="s">
        <v>196</v>
      </c>
      <c r="DU329" s="295" t="s">
        <v>196</v>
      </c>
      <c r="DV329" s="295" t="s">
        <v>196</v>
      </c>
      <c r="DW329" s="295" t="s">
        <v>196</v>
      </c>
      <c r="DX329" s="295" t="s">
        <v>196</v>
      </c>
      <c r="DY329" s="295" t="s">
        <v>196</v>
      </c>
      <c r="DZ329" s="295" t="s">
        <v>196</v>
      </c>
      <c r="EA329" s="295" t="s">
        <v>196</v>
      </c>
      <c r="EB329" s="295" t="s">
        <v>196</v>
      </c>
      <c r="EC329" s="295" t="s">
        <v>196</v>
      </c>
      <c r="ED329" s="295" t="s">
        <v>196</v>
      </c>
      <c r="EE329" s="295" t="s">
        <v>196</v>
      </c>
      <c r="EF329" s="295" t="s">
        <v>196</v>
      </c>
      <c r="EG329" s="295" t="s">
        <v>196</v>
      </c>
      <c r="EH329" s="295" t="s">
        <v>196</v>
      </c>
      <c r="EI329" s="295" t="s">
        <v>196</v>
      </c>
      <c r="EJ329" s="295" t="s">
        <v>196</v>
      </c>
      <c r="EK329" s="295" t="s">
        <v>196</v>
      </c>
      <c r="EL329" s="295" t="s">
        <v>196</v>
      </c>
      <c r="EM329" s="295" t="s">
        <v>196</v>
      </c>
      <c r="EN329" s="295" t="s">
        <v>196</v>
      </c>
      <c r="EO329" s="295" t="s">
        <v>196</v>
      </c>
      <c r="EP329" s="295" t="s">
        <v>196</v>
      </c>
      <c r="EQ329" s="295" t="s">
        <v>196</v>
      </c>
      <c r="ER329" s="295" t="s">
        <v>196</v>
      </c>
      <c r="ES329" s="295" t="s">
        <v>196</v>
      </c>
      <c r="ET329" s="295" t="s">
        <v>196</v>
      </c>
      <c r="EU329" s="295" t="s">
        <v>196</v>
      </c>
      <c r="EV329" s="295" t="s">
        <v>196</v>
      </c>
      <c r="EW329" s="295" t="s">
        <v>196</v>
      </c>
      <c r="EX329" s="295" t="s">
        <v>196</v>
      </c>
      <c r="EY329" s="295" t="s">
        <v>196</v>
      </c>
      <c r="EZ329" s="295" t="s">
        <v>196</v>
      </c>
      <c r="FA329" s="295" t="s">
        <v>196</v>
      </c>
      <c r="FB329" s="295" t="s">
        <v>196</v>
      </c>
      <c r="FC329" s="295" t="s">
        <v>196</v>
      </c>
      <c r="FD329" s="295" t="s">
        <v>196</v>
      </c>
      <c r="FE329" s="295" t="s">
        <v>196</v>
      </c>
      <c r="FF329" s="295" t="s">
        <v>196</v>
      </c>
      <c r="FG329" s="295" t="s">
        <v>196</v>
      </c>
      <c r="FH329" s="295" t="s">
        <v>196</v>
      </c>
      <c r="FI329" s="295" t="s">
        <v>196</v>
      </c>
      <c r="FJ329" s="295" t="s">
        <v>196</v>
      </c>
      <c r="FK329" s="295" t="s">
        <v>196</v>
      </c>
      <c r="FL329" s="295" t="s">
        <v>196</v>
      </c>
      <c r="FM329" s="295" t="s">
        <v>196</v>
      </c>
      <c r="FN329" s="295" t="s">
        <v>196</v>
      </c>
      <c r="FO329" s="295" t="s">
        <v>196</v>
      </c>
      <c r="FP329" s="295" t="s">
        <v>196</v>
      </c>
      <c r="FQ329" s="295" t="s">
        <v>196</v>
      </c>
      <c r="FR329" s="295" t="s">
        <v>196</v>
      </c>
      <c r="FS329" s="295" t="s">
        <v>196</v>
      </c>
      <c r="FT329" s="295" t="s">
        <v>196</v>
      </c>
      <c r="FU329" s="295" t="s">
        <v>196</v>
      </c>
      <c r="FV329" s="295" t="s">
        <v>196</v>
      </c>
      <c r="FW329" s="295" t="s">
        <v>196</v>
      </c>
      <c r="FX329" s="295" t="s">
        <v>196</v>
      </c>
      <c r="FY329" s="295" t="s">
        <v>196</v>
      </c>
      <c r="FZ329" s="295" t="s">
        <v>196</v>
      </c>
      <c r="GA329" s="295" t="s">
        <v>196</v>
      </c>
      <c r="GB329" s="295" t="s">
        <v>196</v>
      </c>
      <c r="GC329" s="295" t="s">
        <v>196</v>
      </c>
      <c r="GD329" s="295" t="s">
        <v>196</v>
      </c>
      <c r="GE329" s="295" t="s">
        <v>196</v>
      </c>
      <c r="GF329" s="295" t="s">
        <v>196</v>
      </c>
      <c r="GG329" s="295" t="s">
        <v>196</v>
      </c>
      <c r="GH329" s="295" t="s">
        <v>196</v>
      </c>
      <c r="GI329" s="295" t="s">
        <v>196</v>
      </c>
      <c r="GJ329" s="295" t="s">
        <v>196</v>
      </c>
      <c r="GK329" s="295" t="s">
        <v>196</v>
      </c>
      <c r="GL329" s="295" t="s">
        <v>196</v>
      </c>
      <c r="GM329" s="295" t="s">
        <v>196</v>
      </c>
      <c r="GN329" s="295"/>
      <c r="GO329" s="295"/>
      <c r="GP329" s="295" t="s">
        <v>196</v>
      </c>
      <c r="GQ329" s="295" t="s">
        <v>196</v>
      </c>
      <c r="GR329" s="295" t="s">
        <v>196</v>
      </c>
      <c r="GS329" s="295" t="s">
        <v>196</v>
      </c>
      <c r="GT329" s="295" t="s">
        <v>196</v>
      </c>
      <c r="GU329" s="295" t="s">
        <v>196</v>
      </c>
      <c r="GV329" s="295" t="s">
        <v>196</v>
      </c>
      <c r="GW329" s="295" t="s">
        <v>196</v>
      </c>
      <c r="GX329" s="295" t="s">
        <v>196</v>
      </c>
      <c r="GY329" s="295" t="s">
        <v>196</v>
      </c>
      <c r="GZ329" s="295" t="s">
        <v>196</v>
      </c>
      <c r="HA329" s="295" t="s">
        <v>196</v>
      </c>
      <c r="HB329" s="295" t="s">
        <v>196</v>
      </c>
      <c r="HC329" s="295" t="s">
        <v>196</v>
      </c>
      <c r="HD329" s="295" t="s">
        <v>196</v>
      </c>
      <c r="HE329" s="295" t="s">
        <v>196</v>
      </c>
      <c r="HF329" s="295" t="s">
        <v>196</v>
      </c>
      <c r="HG329" s="295" t="s">
        <v>196</v>
      </c>
      <c r="HH329" s="295" t="s">
        <v>196</v>
      </c>
      <c r="HI329" s="295" t="s">
        <v>196</v>
      </c>
      <c r="HJ329" s="295" t="s">
        <v>196</v>
      </c>
      <c r="HK329" s="295" t="s">
        <v>196</v>
      </c>
      <c r="HL329" s="295" t="s">
        <v>196</v>
      </c>
      <c r="HM329" s="295" t="s">
        <v>196</v>
      </c>
      <c r="HN329" s="295" t="s">
        <v>196</v>
      </c>
      <c r="HO329" s="295" t="s">
        <v>196</v>
      </c>
      <c r="HP329" s="295" t="s">
        <v>196</v>
      </c>
      <c r="HQ329" s="295" t="s">
        <v>196</v>
      </c>
      <c r="HR329" s="295" t="s">
        <v>196</v>
      </c>
      <c r="HS329" s="295" t="s">
        <v>196</v>
      </c>
      <c r="HT329" s="295" t="s">
        <v>196</v>
      </c>
      <c r="HU329" s="295" t="s">
        <v>196</v>
      </c>
      <c r="HV329" s="295" t="s">
        <v>196</v>
      </c>
      <c r="HW329" s="295" t="s">
        <v>196</v>
      </c>
      <c r="HX329" s="295" t="s">
        <v>196</v>
      </c>
      <c r="HY329" s="295" t="s">
        <v>196</v>
      </c>
      <c r="HZ329" s="295" t="s">
        <v>196</v>
      </c>
      <c r="IA329" s="295"/>
      <c r="IB329" s="260"/>
      <c r="IE329" s="303">
        <f t="shared" si="16"/>
        <v>227</v>
      </c>
      <c r="IF329" s="303">
        <f t="shared" si="17"/>
        <v>227</v>
      </c>
      <c r="IG329" s="303">
        <f t="shared" si="18"/>
        <v>0</v>
      </c>
      <c r="IH329" s="303">
        <f t="shared" si="19"/>
        <v>0</v>
      </c>
    </row>
    <row r="330" spans="1:242" ht="12.75" x14ac:dyDescent="0.2">
      <c r="A330"/>
      <c r="B330"/>
      <c r="C330"/>
      <c r="D330"/>
      <c r="E330"/>
      <c r="BL330" s="15">
        <f>COUNTIF(BL12:BL329,"x")</f>
        <v>0</v>
      </c>
      <c r="BM330" s="15">
        <f t="shared" ref="BM330:DX330" si="20">COUNTIF(BM12:BM329,"x")</f>
        <v>0</v>
      </c>
      <c r="BN330" s="15">
        <f t="shared" si="20"/>
        <v>0</v>
      </c>
      <c r="BO330" s="15">
        <f t="shared" si="20"/>
        <v>0</v>
      </c>
      <c r="BP330" s="15">
        <f t="shared" si="20"/>
        <v>0</v>
      </c>
      <c r="BQ330" s="15">
        <f t="shared" si="20"/>
        <v>0</v>
      </c>
      <c r="BR330" s="15">
        <f t="shared" si="20"/>
        <v>0</v>
      </c>
      <c r="BS330" s="15">
        <f t="shared" si="20"/>
        <v>0</v>
      </c>
      <c r="BT330" s="15">
        <f t="shared" si="20"/>
        <v>0</v>
      </c>
      <c r="BU330" s="15">
        <f t="shared" si="20"/>
        <v>0</v>
      </c>
      <c r="BV330" s="15">
        <f t="shared" si="20"/>
        <v>0</v>
      </c>
      <c r="BW330" s="15">
        <f t="shared" si="20"/>
        <v>0</v>
      </c>
      <c r="BX330" s="15">
        <f t="shared" si="20"/>
        <v>0</v>
      </c>
      <c r="BY330" s="15">
        <f t="shared" si="20"/>
        <v>0</v>
      </c>
      <c r="BZ330" s="15">
        <f t="shared" si="20"/>
        <v>0</v>
      </c>
      <c r="CA330" s="15">
        <f t="shared" si="20"/>
        <v>0</v>
      </c>
      <c r="CB330" s="15">
        <f t="shared" si="20"/>
        <v>0</v>
      </c>
      <c r="CC330" s="15">
        <f t="shared" si="20"/>
        <v>0</v>
      </c>
      <c r="CD330" s="15">
        <f t="shared" si="20"/>
        <v>0</v>
      </c>
      <c r="CE330" s="15">
        <f t="shared" si="20"/>
        <v>0</v>
      </c>
      <c r="CF330" s="15">
        <f t="shared" si="20"/>
        <v>0</v>
      </c>
      <c r="CG330" s="15">
        <f t="shared" si="20"/>
        <v>0</v>
      </c>
      <c r="CH330" s="15">
        <f t="shared" si="20"/>
        <v>0</v>
      </c>
      <c r="CI330" s="15">
        <f t="shared" si="20"/>
        <v>0</v>
      </c>
      <c r="CJ330" s="15">
        <f t="shared" si="20"/>
        <v>0</v>
      </c>
      <c r="CK330" s="15">
        <f t="shared" si="20"/>
        <v>0</v>
      </c>
      <c r="CL330" s="15">
        <f t="shared" si="20"/>
        <v>0</v>
      </c>
      <c r="CM330" s="15">
        <f t="shared" si="20"/>
        <v>0</v>
      </c>
      <c r="CN330" s="15">
        <f t="shared" si="20"/>
        <v>0</v>
      </c>
      <c r="CO330" s="15">
        <f t="shared" si="20"/>
        <v>0</v>
      </c>
      <c r="CP330" s="15">
        <f t="shared" si="20"/>
        <v>0</v>
      </c>
      <c r="CQ330" s="15">
        <f t="shared" si="20"/>
        <v>0</v>
      </c>
      <c r="CR330" s="15">
        <f t="shared" si="20"/>
        <v>0</v>
      </c>
      <c r="CS330" s="15">
        <f t="shared" si="20"/>
        <v>0</v>
      </c>
      <c r="CT330" s="15">
        <f t="shared" si="20"/>
        <v>0</v>
      </c>
      <c r="CU330" s="15">
        <f t="shared" si="20"/>
        <v>0</v>
      </c>
      <c r="CV330" s="15">
        <f t="shared" si="20"/>
        <v>0</v>
      </c>
      <c r="CW330" s="15">
        <f t="shared" si="20"/>
        <v>0</v>
      </c>
      <c r="CX330" s="15">
        <f t="shared" si="20"/>
        <v>0</v>
      </c>
      <c r="CY330" s="15">
        <f t="shared" si="20"/>
        <v>0</v>
      </c>
      <c r="CZ330" s="15">
        <f t="shared" si="20"/>
        <v>0</v>
      </c>
      <c r="DA330" s="15">
        <f t="shared" si="20"/>
        <v>0</v>
      </c>
      <c r="DB330" s="15">
        <f t="shared" si="20"/>
        <v>0</v>
      </c>
      <c r="DC330" s="15">
        <f t="shared" si="20"/>
        <v>0</v>
      </c>
      <c r="DD330" s="15">
        <f t="shared" si="20"/>
        <v>0</v>
      </c>
      <c r="DE330" s="15">
        <f t="shared" si="20"/>
        <v>0</v>
      </c>
      <c r="DF330" s="15">
        <f t="shared" si="20"/>
        <v>0</v>
      </c>
      <c r="DG330" s="15">
        <f t="shared" si="20"/>
        <v>0</v>
      </c>
      <c r="DH330" s="15">
        <f t="shared" si="20"/>
        <v>0</v>
      </c>
      <c r="DI330" s="15">
        <f t="shared" si="20"/>
        <v>0</v>
      </c>
      <c r="DJ330" s="15">
        <f t="shared" si="20"/>
        <v>0</v>
      </c>
      <c r="DK330" s="15">
        <f t="shared" si="20"/>
        <v>0</v>
      </c>
      <c r="DL330" s="15">
        <f t="shared" si="20"/>
        <v>0</v>
      </c>
      <c r="DM330" s="15">
        <f t="shared" si="20"/>
        <v>0</v>
      </c>
      <c r="DN330" s="15">
        <f t="shared" si="20"/>
        <v>0</v>
      </c>
      <c r="DO330" s="15">
        <f t="shared" si="20"/>
        <v>0</v>
      </c>
      <c r="DP330" s="15">
        <f t="shared" si="20"/>
        <v>0</v>
      </c>
      <c r="DQ330" s="15">
        <f t="shared" si="20"/>
        <v>0</v>
      </c>
      <c r="DR330" s="15">
        <f t="shared" si="20"/>
        <v>0</v>
      </c>
      <c r="DS330" s="15">
        <f t="shared" si="20"/>
        <v>0</v>
      </c>
      <c r="DT330" s="15">
        <f t="shared" si="20"/>
        <v>0</v>
      </c>
      <c r="DU330" s="15">
        <f t="shared" si="20"/>
        <v>0</v>
      </c>
      <c r="DV330" s="15">
        <f t="shared" si="20"/>
        <v>0</v>
      </c>
      <c r="DW330" s="15">
        <f t="shared" si="20"/>
        <v>0</v>
      </c>
      <c r="DX330" s="15">
        <f t="shared" si="20"/>
        <v>0</v>
      </c>
      <c r="DY330" s="15">
        <f t="shared" ref="DY330:EV330" si="21">COUNTIF(DY12:DY329,"x")</f>
        <v>0</v>
      </c>
      <c r="DZ330" s="15">
        <f t="shared" si="21"/>
        <v>0</v>
      </c>
      <c r="EA330" s="15">
        <f t="shared" si="21"/>
        <v>0</v>
      </c>
      <c r="EB330" s="15">
        <f t="shared" si="21"/>
        <v>0</v>
      </c>
      <c r="EC330" s="15">
        <f t="shared" si="21"/>
        <v>0</v>
      </c>
      <c r="EE330" s="15">
        <f t="shared" si="21"/>
        <v>0</v>
      </c>
      <c r="EF330" s="15">
        <f t="shared" si="21"/>
        <v>0</v>
      </c>
      <c r="EG330" s="15">
        <f t="shared" si="21"/>
        <v>0</v>
      </c>
      <c r="EH330" s="15">
        <f t="shared" si="21"/>
        <v>0</v>
      </c>
      <c r="EI330" s="15">
        <f t="shared" si="21"/>
        <v>0</v>
      </c>
      <c r="EJ330" s="15">
        <f t="shared" si="21"/>
        <v>0</v>
      </c>
      <c r="EK330" s="15">
        <f t="shared" si="21"/>
        <v>0</v>
      </c>
      <c r="EL330" s="15">
        <f t="shared" si="21"/>
        <v>0</v>
      </c>
      <c r="EM330" s="15">
        <f t="shared" si="21"/>
        <v>0</v>
      </c>
      <c r="EN330" s="15">
        <f t="shared" si="21"/>
        <v>0</v>
      </c>
      <c r="EO330" s="15">
        <f t="shared" si="21"/>
        <v>0</v>
      </c>
      <c r="EP330" s="15">
        <f t="shared" si="21"/>
        <v>0</v>
      </c>
      <c r="EQ330" s="15">
        <f t="shared" si="21"/>
        <v>0</v>
      </c>
      <c r="ER330" s="15">
        <f t="shared" si="21"/>
        <v>0</v>
      </c>
      <c r="ES330" s="15">
        <f t="shared" si="21"/>
        <v>0</v>
      </c>
      <c r="ET330" s="15">
        <f t="shared" si="21"/>
        <v>0</v>
      </c>
      <c r="EU330" s="15">
        <f t="shared" si="21"/>
        <v>0</v>
      </c>
      <c r="EV330" s="15">
        <f t="shared" si="21"/>
        <v>0</v>
      </c>
    </row>
    <row r="333" spans="1:242" s="273" customFormat="1" ht="33.75" x14ac:dyDescent="0.2">
      <c r="B333" s="274" t="s">
        <v>4333</v>
      </c>
      <c r="C333" s="274"/>
      <c r="D333" s="274"/>
    </row>
    <row r="334" spans="1:242" ht="22.5" x14ac:dyDescent="0.2">
      <c r="B334" s="14" t="s">
        <v>4334</v>
      </c>
    </row>
    <row r="335" spans="1:242" ht="22.5" x14ac:dyDescent="0.2">
      <c r="B335" s="14" t="s">
        <v>4335</v>
      </c>
    </row>
    <row r="336" spans="1:242" ht="22.5" x14ac:dyDescent="0.2">
      <c r="B336" s="14" t="s">
        <v>4336</v>
      </c>
    </row>
    <row r="337" spans="2:2" ht="22.5" x14ac:dyDescent="0.2">
      <c r="B337" s="14" t="s">
        <v>4337</v>
      </c>
    </row>
    <row r="338" spans="2:2" ht="22.5" x14ac:dyDescent="0.2">
      <c r="B338" s="14" t="s">
        <v>4338</v>
      </c>
    </row>
    <row r="339" spans="2:2" ht="33.75" x14ac:dyDescent="0.2">
      <c r="B339" s="14" t="s">
        <v>4339</v>
      </c>
    </row>
    <row r="340" spans="2:2" ht="33.75" x14ac:dyDescent="0.2">
      <c r="B340" s="14" t="s">
        <v>4340</v>
      </c>
    </row>
    <row r="341" spans="2:2" ht="22.5" x14ac:dyDescent="0.2">
      <c r="B341" s="14" t="s">
        <v>4341</v>
      </c>
    </row>
    <row r="342" spans="2:2" x14ac:dyDescent="0.2">
      <c r="B342" s="14" t="s">
        <v>4342</v>
      </c>
    </row>
    <row r="343" spans="2:2" x14ac:dyDescent="0.2">
      <c r="B343" s="14" t="s">
        <v>4343</v>
      </c>
    </row>
    <row r="344" spans="2:2" ht="22.5" x14ac:dyDescent="0.2">
      <c r="B344" s="14" t="s">
        <v>4344</v>
      </c>
    </row>
    <row r="345" spans="2:2" ht="22.5" x14ac:dyDescent="0.2">
      <c r="B345" s="14" t="s">
        <v>4345</v>
      </c>
    </row>
    <row r="346" spans="2:2" ht="22.5" x14ac:dyDescent="0.2">
      <c r="B346" s="14" t="s">
        <v>4346</v>
      </c>
    </row>
    <row r="347" spans="2:2" ht="33.75" x14ac:dyDescent="0.2">
      <c r="B347" s="14" t="s">
        <v>4347</v>
      </c>
    </row>
    <row r="348" spans="2:2" ht="22.5" x14ac:dyDescent="0.2">
      <c r="B348" s="14" t="s">
        <v>4348</v>
      </c>
    </row>
    <row r="349" spans="2:2" ht="22.5" x14ac:dyDescent="0.2">
      <c r="B349" s="14" t="s">
        <v>4349</v>
      </c>
    </row>
    <row r="350" spans="2:2" ht="22.5" x14ac:dyDescent="0.2">
      <c r="B350" s="14" t="s">
        <v>4350</v>
      </c>
    </row>
    <row r="351" spans="2:2" ht="22.5" x14ac:dyDescent="0.2">
      <c r="B351" s="14" t="s">
        <v>4351</v>
      </c>
    </row>
    <row r="352" spans="2:2" x14ac:dyDescent="0.2">
      <c r="B352" s="14" t="s">
        <v>4352</v>
      </c>
    </row>
  </sheetData>
  <autoFilter ref="F1:HZ329" xr:uid="{00000000-0009-0000-0000-000010000000}"/>
  <pageMargins left="0.7" right="0.7" top="0.75" bottom="0.75" header="0.3" footer="0.3"/>
  <pageSetup paperSize="9" orientation="portrait" r:id="rId1"/>
  <headerFooter>
    <oddHeader>&amp;C&amp;"Calibri"&amp;10&amp;K0000FF- Internal -&amp;1#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23"/>
  <sheetViews>
    <sheetView workbookViewId="0">
      <pane xSplit="3" ySplit="4" topLeftCell="D5" activePane="bottomRight" state="frozen"/>
      <selection pane="topRight" activeCell="D1" sqref="D1"/>
      <selection pane="bottomLeft" activeCell="A5" sqref="A5"/>
      <selection pane="bottomRight" activeCell="A24" sqref="A24"/>
    </sheetView>
  </sheetViews>
  <sheetFormatPr defaultColWidth="4" defaultRowHeight="11.25" x14ac:dyDescent="0.2"/>
  <cols>
    <col min="1" max="1" width="2.28515625" style="31" customWidth="1"/>
    <col min="2" max="2" width="3.140625" style="31" customWidth="1"/>
    <col min="3" max="4" width="25.42578125" style="31" customWidth="1"/>
    <col min="5" max="5" width="2.28515625" style="31" customWidth="1"/>
    <col min="6" max="6" width="3.140625" style="31" customWidth="1"/>
    <col min="7" max="8" width="25.42578125" style="31" customWidth="1"/>
    <col min="9" max="9" width="2.28515625" style="31" customWidth="1"/>
    <col min="10" max="10" width="3.140625" style="31" customWidth="1"/>
    <col min="11" max="12" width="25.42578125" style="31" customWidth="1"/>
    <col min="13" max="16384" width="4" style="31"/>
  </cols>
  <sheetData>
    <row r="2" spans="2:12" x14ac:dyDescent="0.2">
      <c r="B2" s="31" t="s">
        <v>727</v>
      </c>
    </row>
    <row r="3" spans="2:12" x14ac:dyDescent="0.2">
      <c r="F3" s="31" t="s">
        <v>998</v>
      </c>
      <c r="J3" s="50" t="s">
        <v>999</v>
      </c>
    </row>
    <row r="4" spans="2:12" x14ac:dyDescent="0.2">
      <c r="B4" s="31" t="s">
        <v>728</v>
      </c>
      <c r="F4" s="31" t="s">
        <v>729</v>
      </c>
      <c r="J4" s="31" t="s">
        <v>729</v>
      </c>
    </row>
    <row r="5" spans="2:12" s="14" customFormat="1" x14ac:dyDescent="0.2">
      <c r="B5" s="19" t="s">
        <v>335</v>
      </c>
      <c r="C5" s="19" t="s">
        <v>1135</v>
      </c>
      <c r="D5" s="19" t="s">
        <v>1136</v>
      </c>
      <c r="F5" s="19" t="s">
        <v>335</v>
      </c>
      <c r="G5" s="19" t="s">
        <v>1135</v>
      </c>
      <c r="H5" s="19" t="s">
        <v>1136</v>
      </c>
      <c r="J5" s="19" t="s">
        <v>335</v>
      </c>
      <c r="K5" s="19" t="s">
        <v>1135</v>
      </c>
      <c r="L5" s="19" t="s">
        <v>1136</v>
      </c>
    </row>
    <row r="6" spans="2:12" s="14" customFormat="1" x14ac:dyDescent="0.2">
      <c r="B6" s="19" t="s">
        <v>1142</v>
      </c>
      <c r="C6" s="19" t="s">
        <v>1619</v>
      </c>
      <c r="D6" s="19" t="s">
        <v>1620</v>
      </c>
      <c r="F6" s="21" t="s">
        <v>1142</v>
      </c>
      <c r="G6" s="21" t="s">
        <v>730</v>
      </c>
      <c r="H6" s="21" t="s">
        <v>731</v>
      </c>
      <c r="J6" s="21" t="s">
        <v>1142</v>
      </c>
      <c r="K6" s="21" t="s">
        <v>730</v>
      </c>
      <c r="L6" s="21" t="s">
        <v>731</v>
      </c>
    </row>
    <row r="7" spans="2:12" s="14" customFormat="1" x14ac:dyDescent="0.2">
      <c r="B7" s="19" t="s">
        <v>644</v>
      </c>
      <c r="C7" s="19" t="s">
        <v>608</v>
      </c>
      <c r="D7" s="19" t="s">
        <v>609</v>
      </c>
      <c r="F7" s="21" t="s">
        <v>644</v>
      </c>
      <c r="G7" s="21" t="s">
        <v>174</v>
      </c>
      <c r="H7" s="21" t="s">
        <v>173</v>
      </c>
      <c r="J7" s="21" t="s">
        <v>644</v>
      </c>
      <c r="K7" s="21" t="s">
        <v>608</v>
      </c>
      <c r="L7" s="21" t="s">
        <v>609</v>
      </c>
    </row>
    <row r="8" spans="2:12" s="14" customFormat="1" x14ac:dyDescent="0.2">
      <c r="B8" s="19" t="s">
        <v>647</v>
      </c>
      <c r="C8" s="19" t="s">
        <v>648</v>
      </c>
      <c r="D8" s="19" t="s">
        <v>649</v>
      </c>
      <c r="F8" s="19" t="s">
        <v>647</v>
      </c>
      <c r="G8" s="19" t="s">
        <v>648</v>
      </c>
      <c r="H8" s="19" t="s">
        <v>649</v>
      </c>
      <c r="J8" s="19" t="s">
        <v>647</v>
      </c>
      <c r="K8" s="19" t="s">
        <v>648</v>
      </c>
      <c r="L8" s="19" t="s">
        <v>649</v>
      </c>
    </row>
    <row r="9" spans="2:12" s="14" customFormat="1" x14ac:dyDescent="0.2">
      <c r="B9" s="19" t="s">
        <v>652</v>
      </c>
      <c r="C9" s="19" t="s">
        <v>653</v>
      </c>
      <c r="D9" s="19" t="s">
        <v>654</v>
      </c>
      <c r="F9" s="19" t="s">
        <v>652</v>
      </c>
      <c r="G9" s="19" t="s">
        <v>653</v>
      </c>
      <c r="H9" s="19" t="s">
        <v>654</v>
      </c>
      <c r="J9" s="19" t="s">
        <v>652</v>
      </c>
      <c r="K9" s="19" t="s">
        <v>653</v>
      </c>
      <c r="L9" s="19" t="s">
        <v>654</v>
      </c>
    </row>
    <row r="10" spans="2:12" s="14" customFormat="1" x14ac:dyDescent="0.2">
      <c r="B10" s="19" t="s">
        <v>658</v>
      </c>
      <c r="C10" s="19" t="s">
        <v>659</v>
      </c>
      <c r="D10" s="19" t="s">
        <v>659</v>
      </c>
      <c r="F10" s="19" t="s">
        <v>658</v>
      </c>
      <c r="G10" s="19" t="s">
        <v>659</v>
      </c>
      <c r="H10" s="19" t="s">
        <v>659</v>
      </c>
      <c r="J10" s="19" t="s">
        <v>658</v>
      </c>
      <c r="K10" s="19" t="s">
        <v>659</v>
      </c>
      <c r="L10" s="19" t="s">
        <v>659</v>
      </c>
    </row>
    <row r="11" spans="2:12" s="14" customFormat="1" ht="22.5" x14ac:dyDescent="0.2">
      <c r="B11" s="19" t="s">
        <v>661</v>
      </c>
      <c r="C11" s="19" t="s">
        <v>662</v>
      </c>
      <c r="D11" s="19" t="s">
        <v>663</v>
      </c>
      <c r="F11" s="19" t="s">
        <v>661</v>
      </c>
      <c r="G11" s="19" t="s">
        <v>662</v>
      </c>
      <c r="H11" s="19" t="s">
        <v>663</v>
      </c>
      <c r="J11" s="19" t="s">
        <v>661</v>
      </c>
      <c r="K11" s="19" t="s">
        <v>662</v>
      </c>
      <c r="L11" s="19" t="s">
        <v>663</v>
      </c>
    </row>
    <row r="12" spans="2:12" s="14" customFormat="1" x14ac:dyDescent="0.2">
      <c r="B12" s="19" t="s">
        <v>667</v>
      </c>
      <c r="C12" s="19" t="s">
        <v>668</v>
      </c>
      <c r="D12" s="19" t="s">
        <v>669</v>
      </c>
      <c r="F12" s="19" t="s">
        <v>667</v>
      </c>
      <c r="G12" s="19" t="s">
        <v>668</v>
      </c>
      <c r="H12" s="19" t="s">
        <v>669</v>
      </c>
      <c r="J12" s="19" t="s">
        <v>667</v>
      </c>
      <c r="K12" s="19" t="s">
        <v>668</v>
      </c>
      <c r="L12" s="19" t="s">
        <v>669</v>
      </c>
    </row>
    <row r="13" spans="2:12" s="14" customFormat="1" ht="22.5" x14ac:dyDescent="0.2">
      <c r="B13" s="19" t="s">
        <v>674</v>
      </c>
      <c r="C13" s="19" t="s">
        <v>675</v>
      </c>
      <c r="D13" s="19" t="s">
        <v>676</v>
      </c>
      <c r="F13" s="19" t="s">
        <v>674</v>
      </c>
      <c r="G13" s="19" t="s">
        <v>675</v>
      </c>
      <c r="H13" s="19" t="s">
        <v>676</v>
      </c>
      <c r="J13" s="19" t="s">
        <v>674</v>
      </c>
      <c r="K13" s="19" t="s">
        <v>675</v>
      </c>
      <c r="L13" s="19" t="s">
        <v>676</v>
      </c>
    </row>
    <row r="14" spans="2:12" s="14" customFormat="1" x14ac:dyDescent="0.2">
      <c r="B14" s="19" t="s">
        <v>680</v>
      </c>
      <c r="C14" s="19" t="s">
        <v>572</v>
      </c>
      <c r="D14" s="19" t="s">
        <v>573</v>
      </c>
      <c r="F14" s="19" t="s">
        <v>680</v>
      </c>
      <c r="G14" s="19" t="s">
        <v>572</v>
      </c>
      <c r="H14" s="19" t="s">
        <v>573</v>
      </c>
      <c r="J14" s="19" t="s">
        <v>680</v>
      </c>
      <c r="K14" s="19" t="s">
        <v>572</v>
      </c>
      <c r="L14" s="19" t="s">
        <v>573</v>
      </c>
    </row>
    <row r="15" spans="2:12" s="14" customFormat="1" ht="22.5" x14ac:dyDescent="0.2">
      <c r="B15" s="19" t="s">
        <v>599</v>
      </c>
      <c r="C15" s="19" t="s">
        <v>600</v>
      </c>
      <c r="D15" s="19" t="s">
        <v>601</v>
      </c>
      <c r="F15" s="21" t="s">
        <v>599</v>
      </c>
      <c r="G15" s="21" t="s">
        <v>171</v>
      </c>
      <c r="H15" s="21" t="s">
        <v>172</v>
      </c>
      <c r="J15" s="21" t="s">
        <v>599</v>
      </c>
      <c r="K15" s="21" t="s">
        <v>69</v>
      </c>
      <c r="L15" s="21" t="s">
        <v>70</v>
      </c>
    </row>
    <row r="16" spans="2:12" s="14" customFormat="1" x14ac:dyDescent="0.2">
      <c r="B16" s="19" t="s">
        <v>687</v>
      </c>
      <c r="C16" s="19" t="s">
        <v>688</v>
      </c>
      <c r="D16" s="19" t="s">
        <v>689</v>
      </c>
      <c r="F16" s="19" t="s">
        <v>687</v>
      </c>
      <c r="G16" s="19" t="s">
        <v>688</v>
      </c>
      <c r="H16" s="19" t="s">
        <v>689</v>
      </c>
      <c r="J16" s="19" t="s">
        <v>687</v>
      </c>
      <c r="K16" s="19" t="s">
        <v>688</v>
      </c>
      <c r="L16" s="19" t="s">
        <v>689</v>
      </c>
    </row>
    <row r="17" spans="2:12" s="14" customFormat="1" x14ac:dyDescent="0.2">
      <c r="B17" s="19" t="s">
        <v>693</v>
      </c>
      <c r="C17" s="19" t="s">
        <v>694</v>
      </c>
      <c r="D17" s="19" t="s">
        <v>694</v>
      </c>
      <c r="F17" s="19" t="s">
        <v>693</v>
      </c>
      <c r="G17" s="19" t="s">
        <v>694</v>
      </c>
      <c r="H17" s="19" t="s">
        <v>694</v>
      </c>
      <c r="J17" s="19" t="s">
        <v>693</v>
      </c>
      <c r="K17" s="19" t="s">
        <v>694</v>
      </c>
      <c r="L17" s="19" t="s">
        <v>694</v>
      </c>
    </row>
    <row r="18" spans="2:12" s="14" customFormat="1" x14ac:dyDescent="0.2">
      <c r="B18" s="19" t="s">
        <v>697</v>
      </c>
      <c r="C18" s="19" t="s">
        <v>698</v>
      </c>
      <c r="D18" s="19" t="s">
        <v>699</v>
      </c>
      <c r="F18" s="19" t="s">
        <v>697</v>
      </c>
      <c r="G18" s="19" t="s">
        <v>698</v>
      </c>
      <c r="H18" s="19" t="s">
        <v>699</v>
      </c>
      <c r="J18" s="19" t="s">
        <v>697</v>
      </c>
      <c r="K18" s="19" t="s">
        <v>698</v>
      </c>
      <c r="L18" s="19" t="s">
        <v>699</v>
      </c>
    </row>
    <row r="19" spans="2:12" s="14" customFormat="1" x14ac:dyDescent="0.2">
      <c r="B19" s="19" t="s">
        <v>702</v>
      </c>
      <c r="C19" s="19" t="s">
        <v>703</v>
      </c>
      <c r="D19" s="19" t="s">
        <v>704</v>
      </c>
      <c r="F19" s="19" t="s">
        <v>702</v>
      </c>
      <c r="G19" s="19" t="s">
        <v>703</v>
      </c>
      <c r="H19" s="19" t="s">
        <v>704</v>
      </c>
      <c r="J19" s="19" t="s">
        <v>702</v>
      </c>
      <c r="K19" s="19" t="s">
        <v>703</v>
      </c>
      <c r="L19" s="19" t="s">
        <v>704</v>
      </c>
    </row>
    <row r="20" spans="2:12" s="14" customFormat="1" x14ac:dyDescent="0.2">
      <c r="B20" s="19" t="s">
        <v>708</v>
      </c>
      <c r="C20" s="19" t="s">
        <v>569</v>
      </c>
      <c r="D20" s="19" t="s">
        <v>570</v>
      </c>
      <c r="F20" s="19" t="s">
        <v>708</v>
      </c>
      <c r="G20" s="19" t="s">
        <v>569</v>
      </c>
      <c r="H20" s="19" t="s">
        <v>570</v>
      </c>
      <c r="J20" s="19" t="s">
        <v>708</v>
      </c>
      <c r="K20" s="19" t="s">
        <v>569</v>
      </c>
      <c r="L20" s="19" t="s">
        <v>570</v>
      </c>
    </row>
    <row r="21" spans="2:12" s="14" customFormat="1" ht="22.5" x14ac:dyDescent="0.2">
      <c r="B21" s="19" t="s">
        <v>77</v>
      </c>
      <c r="C21" s="19" t="s">
        <v>78</v>
      </c>
      <c r="D21" s="19" t="s">
        <v>79</v>
      </c>
      <c r="F21" s="21" t="s">
        <v>77</v>
      </c>
      <c r="G21" s="21" t="s">
        <v>732</v>
      </c>
      <c r="H21" s="21" t="s">
        <v>170</v>
      </c>
      <c r="J21" s="21" t="s">
        <v>77</v>
      </c>
      <c r="K21" s="21" t="s">
        <v>732</v>
      </c>
      <c r="L21" s="21" t="s">
        <v>170</v>
      </c>
    </row>
    <row r="22" spans="2:12" s="14" customFormat="1" x14ac:dyDescent="0.2">
      <c r="B22" s="19" t="s">
        <v>714</v>
      </c>
      <c r="C22" s="19" t="s">
        <v>715</v>
      </c>
      <c r="D22" s="19" t="s">
        <v>716</v>
      </c>
      <c r="F22" s="19" t="s">
        <v>714</v>
      </c>
      <c r="G22" s="19" t="s">
        <v>715</v>
      </c>
      <c r="H22" s="19" t="s">
        <v>716</v>
      </c>
      <c r="J22" s="19" t="s">
        <v>714</v>
      </c>
      <c r="K22" s="19" t="s">
        <v>715</v>
      </c>
      <c r="L22" s="19" t="s">
        <v>716</v>
      </c>
    </row>
    <row r="23" spans="2:12" s="14" customFormat="1" x14ac:dyDescent="0.2">
      <c r="B23" s="19" t="s">
        <v>719</v>
      </c>
      <c r="C23" s="19" t="s">
        <v>720</v>
      </c>
      <c r="D23" s="19" t="s">
        <v>721</v>
      </c>
      <c r="F23" s="19" t="s">
        <v>719</v>
      </c>
      <c r="G23" s="19" t="s">
        <v>720</v>
      </c>
      <c r="H23" s="19" t="s">
        <v>721</v>
      </c>
      <c r="J23" s="19" t="s">
        <v>719</v>
      </c>
      <c r="K23" s="19" t="s">
        <v>720</v>
      </c>
      <c r="L23" s="19" t="s">
        <v>721</v>
      </c>
    </row>
  </sheetData>
  <phoneticPr fontId="4" type="noConversion"/>
  <pageMargins left="0.75" right="0.75" top="1" bottom="1" header="0.5" footer="0.5"/>
  <pageSetup paperSize="9" orientation="portrait" r:id="rId1"/>
  <headerFooter alignWithMargins="0">
    <oddHeader>&amp;C&amp;"Calibri"&amp;10&amp;K0000FF- Internal -&amp;1#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W66"/>
  <sheetViews>
    <sheetView tabSelected="1" workbookViewId="0">
      <pane xSplit="5" ySplit="11" topLeftCell="F49" activePane="bottomRight" state="frozen"/>
      <selection pane="topRight" activeCell="F1" sqref="F1"/>
      <selection pane="bottomLeft" activeCell="A12" sqref="A12"/>
      <selection pane="bottomRight" activeCell="G53" sqref="G53"/>
    </sheetView>
  </sheetViews>
  <sheetFormatPr defaultRowHeight="11.25" x14ac:dyDescent="0.2"/>
  <cols>
    <col min="1" max="1" width="4" style="15" customWidth="1"/>
    <col min="2" max="2" width="27.140625" style="14" customWidth="1"/>
    <col min="3" max="4" width="3.140625" style="14" customWidth="1"/>
    <col min="5" max="5" width="9.28515625" style="15" customWidth="1"/>
    <col min="6" max="251" width="3.7109375" style="15" customWidth="1"/>
    <col min="252" max="253" width="9.140625" style="15"/>
    <col min="254" max="257" width="9.28515625" style="15" customWidth="1"/>
    <col min="258" max="16384" width="9.140625" style="15"/>
  </cols>
  <sheetData>
    <row r="1" spans="1:257" x14ac:dyDescent="0.2">
      <c r="A1" s="133" t="s">
        <v>4140</v>
      </c>
      <c r="B1" s="134"/>
      <c r="C1" s="134"/>
      <c r="D1" s="134"/>
      <c r="E1" s="135"/>
      <c r="F1" s="242" t="s">
        <v>1111</v>
      </c>
      <c r="G1" s="220"/>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row>
    <row r="2" spans="1:257" x14ac:dyDescent="0.2">
      <c r="A2" s="15" t="s">
        <v>7139</v>
      </c>
      <c r="F2" s="324" t="s">
        <v>4152</v>
      </c>
      <c r="G2" s="246"/>
      <c r="H2" s="246"/>
      <c r="I2" s="246"/>
      <c r="J2" s="246"/>
      <c r="K2" s="246"/>
      <c r="L2" s="246"/>
      <c r="M2" s="246"/>
      <c r="N2" s="246" t="s">
        <v>1141</v>
      </c>
      <c r="O2" s="247" t="s">
        <v>1064</v>
      </c>
      <c r="P2" s="247"/>
      <c r="Q2" s="247"/>
      <c r="R2" s="247"/>
      <c r="S2" s="247"/>
      <c r="T2" s="247"/>
      <c r="U2" s="247"/>
      <c r="V2" s="247"/>
      <c r="W2" s="247" t="s">
        <v>1141</v>
      </c>
      <c r="X2" s="250" t="s">
        <v>1051</v>
      </c>
      <c r="Y2" s="246"/>
      <c r="Z2" s="246"/>
      <c r="AA2" s="246"/>
      <c r="AB2" s="246"/>
      <c r="AC2" s="246"/>
      <c r="AD2" s="246"/>
      <c r="AE2" s="246"/>
      <c r="AF2" s="246" t="s">
        <v>1141</v>
      </c>
      <c r="AG2" s="247" t="s">
        <v>2286</v>
      </c>
      <c r="AH2" s="247"/>
      <c r="AI2" s="247"/>
      <c r="AJ2" s="247"/>
      <c r="AK2" s="247"/>
      <c r="AL2" s="247"/>
      <c r="AM2" s="247"/>
      <c r="AN2" s="247"/>
      <c r="AO2" s="247" t="s">
        <v>1141</v>
      </c>
      <c r="AP2" s="250" t="s">
        <v>126</v>
      </c>
      <c r="AQ2" s="246"/>
      <c r="AR2" s="246"/>
      <c r="AS2" s="246"/>
      <c r="AT2" s="246"/>
      <c r="AU2" s="246"/>
      <c r="AV2" s="246"/>
      <c r="AW2" s="246"/>
      <c r="AX2" s="246" t="s">
        <v>1141</v>
      </c>
      <c r="AY2" s="247" t="s">
        <v>135</v>
      </c>
      <c r="AZ2" s="247"/>
      <c r="BA2" s="247"/>
      <c r="BB2" s="247"/>
      <c r="BC2" s="247"/>
      <c r="BD2" s="247"/>
      <c r="BE2" s="247"/>
      <c r="BF2" s="247"/>
      <c r="BG2" s="247" t="s">
        <v>1141</v>
      </c>
      <c r="BH2" s="250" t="s">
        <v>143</v>
      </c>
      <c r="BI2" s="246"/>
      <c r="BJ2" s="246"/>
      <c r="BK2" s="246"/>
      <c r="BL2" s="246"/>
      <c r="BM2" s="246"/>
      <c r="BN2" s="246"/>
      <c r="BO2" s="246"/>
      <c r="BP2" s="246" t="s">
        <v>1141</v>
      </c>
      <c r="BQ2" s="247" t="s">
        <v>152</v>
      </c>
      <c r="BR2" s="247"/>
      <c r="BS2" s="247"/>
      <c r="BT2" s="247"/>
      <c r="BU2" s="247"/>
      <c r="BV2" s="247"/>
      <c r="BW2" s="247"/>
      <c r="BX2" s="247"/>
      <c r="BY2" s="247" t="s">
        <v>1141</v>
      </c>
      <c r="BZ2" s="250" t="s">
        <v>161</v>
      </c>
      <c r="CA2" s="246"/>
      <c r="CB2" s="246"/>
      <c r="CC2" s="246"/>
      <c r="CD2" s="246"/>
      <c r="CE2" s="246"/>
      <c r="CF2" s="246"/>
      <c r="CG2" s="246"/>
      <c r="CH2" s="246" t="s">
        <v>1141</v>
      </c>
      <c r="CI2" s="247" t="s">
        <v>2436</v>
      </c>
      <c r="CJ2" s="247"/>
      <c r="CK2" s="247"/>
      <c r="CL2" s="247"/>
      <c r="CM2" s="247"/>
      <c r="CN2" s="247"/>
      <c r="CO2" s="247"/>
      <c r="CP2" s="247"/>
      <c r="CQ2" s="247" t="s">
        <v>1141</v>
      </c>
      <c r="CR2" s="250" t="s">
        <v>2445</v>
      </c>
      <c r="CS2" s="246"/>
      <c r="CT2" s="246"/>
      <c r="CU2" s="246"/>
      <c r="CV2" s="246"/>
      <c r="CW2" s="246"/>
      <c r="CX2" s="246"/>
      <c r="CY2" s="246"/>
      <c r="CZ2" s="246" t="s">
        <v>1141</v>
      </c>
      <c r="DA2" s="247" t="s">
        <v>2454</v>
      </c>
      <c r="DB2" s="247"/>
      <c r="DC2" s="247"/>
      <c r="DD2" s="247"/>
      <c r="DE2" s="247"/>
      <c r="DF2" s="247"/>
      <c r="DG2" s="247"/>
      <c r="DH2" s="247"/>
      <c r="DI2" s="247" t="s">
        <v>1141</v>
      </c>
      <c r="DJ2" s="250" t="s">
        <v>2463</v>
      </c>
      <c r="DK2" s="246"/>
      <c r="DL2" s="246"/>
      <c r="DM2" s="246"/>
      <c r="DN2" s="246"/>
      <c r="DO2" s="246"/>
      <c r="DP2" s="246"/>
      <c r="DQ2" s="246"/>
      <c r="DR2" s="246" t="s">
        <v>1141</v>
      </c>
      <c r="DS2" s="247" t="s">
        <v>1249</v>
      </c>
      <c r="DT2" s="247"/>
      <c r="DU2" s="247"/>
      <c r="DV2" s="247"/>
      <c r="DW2" s="247"/>
      <c r="DX2" s="247"/>
      <c r="DY2" s="247"/>
      <c r="DZ2" s="247"/>
      <c r="EA2" s="247" t="s">
        <v>1141</v>
      </c>
      <c r="EB2" s="324" t="s">
        <v>4171</v>
      </c>
      <c r="EC2" s="246"/>
      <c r="ED2" s="246"/>
      <c r="EE2" s="246"/>
      <c r="EF2" s="246"/>
      <c r="EG2" s="246"/>
      <c r="EH2" s="246"/>
      <c r="EI2" s="246"/>
      <c r="EJ2" s="246" t="s">
        <v>1141</v>
      </c>
      <c r="EK2" s="247" t="s">
        <v>2188</v>
      </c>
      <c r="EL2" s="247"/>
      <c r="EM2" s="247"/>
      <c r="EN2" s="247"/>
      <c r="EO2" s="247"/>
      <c r="EP2" s="247"/>
      <c r="EQ2" s="247"/>
      <c r="ER2" s="247"/>
      <c r="ES2" s="247" t="s">
        <v>1141</v>
      </c>
      <c r="ET2" s="250" t="s">
        <v>7125</v>
      </c>
      <c r="EU2" s="246"/>
      <c r="EV2" s="246"/>
      <c r="EW2" s="246"/>
      <c r="EX2" s="246"/>
      <c r="EY2" s="246"/>
      <c r="EZ2" s="246"/>
      <c r="FA2" s="246"/>
      <c r="FB2" s="246" t="s">
        <v>1141</v>
      </c>
      <c r="FC2" s="247" t="s">
        <v>2205</v>
      </c>
      <c r="FD2" s="247"/>
      <c r="FE2" s="247"/>
      <c r="FF2" s="247"/>
      <c r="FG2" s="247"/>
      <c r="FH2" s="247"/>
      <c r="FI2" s="247"/>
      <c r="FJ2" s="247"/>
      <c r="FK2" s="247" t="s">
        <v>1141</v>
      </c>
      <c r="FL2" s="250" t="s">
        <v>2214</v>
      </c>
      <c r="FM2" s="246"/>
      <c r="FN2" s="246"/>
      <c r="FO2" s="246"/>
      <c r="FP2" s="246"/>
      <c r="FQ2" s="246"/>
      <c r="FR2" s="246"/>
      <c r="FS2" s="246"/>
      <c r="FT2" s="246" t="s">
        <v>1141</v>
      </c>
      <c r="FU2" s="247" t="s">
        <v>2223</v>
      </c>
      <c r="FV2" s="247"/>
      <c r="FW2" s="247"/>
      <c r="FX2" s="247"/>
      <c r="FY2" s="247"/>
      <c r="FZ2" s="247"/>
      <c r="GA2" s="247"/>
      <c r="GB2" s="247"/>
      <c r="GC2" s="247" t="s">
        <v>1141</v>
      </c>
      <c r="GD2" s="250" t="s">
        <v>2670</v>
      </c>
      <c r="GE2" s="246"/>
      <c r="GF2" s="246"/>
      <c r="GG2" s="246"/>
      <c r="GH2" s="246"/>
      <c r="GI2" s="246"/>
      <c r="GJ2" s="246"/>
      <c r="GK2" s="246"/>
      <c r="GL2" s="246" t="s">
        <v>1141</v>
      </c>
      <c r="GM2" s="247" t="s">
        <v>2237</v>
      </c>
      <c r="GN2" s="247"/>
      <c r="GO2" s="247"/>
      <c r="GP2" s="247"/>
      <c r="GQ2" s="247"/>
      <c r="GR2" s="247"/>
      <c r="GS2" s="247"/>
      <c r="GT2" s="247"/>
      <c r="GU2" s="247"/>
      <c r="GV2" s="247"/>
      <c r="GW2" s="247" t="s">
        <v>1141</v>
      </c>
      <c r="GX2" s="250" t="s">
        <v>2245</v>
      </c>
      <c r="GY2" s="246"/>
      <c r="GZ2" s="246"/>
      <c r="HA2" s="246"/>
      <c r="HB2" s="246"/>
      <c r="HC2" s="246"/>
      <c r="HD2" s="246"/>
      <c r="HE2" s="246"/>
      <c r="HF2" s="246" t="s">
        <v>1141</v>
      </c>
      <c r="HG2" s="247" t="s">
        <v>2253</v>
      </c>
      <c r="HH2" s="247"/>
      <c r="HI2" s="247"/>
      <c r="HJ2" s="247"/>
      <c r="HK2" s="247"/>
      <c r="HL2" s="247"/>
      <c r="HM2" s="247"/>
      <c r="HN2" s="247"/>
      <c r="HO2" s="247" t="s">
        <v>1141</v>
      </c>
      <c r="HP2" s="250" t="s">
        <v>2261</v>
      </c>
      <c r="HQ2" s="246"/>
      <c r="HR2" s="246"/>
      <c r="HS2" s="246"/>
      <c r="HT2" s="246"/>
      <c r="HU2" s="246"/>
      <c r="HV2" s="246"/>
      <c r="HW2" s="246"/>
      <c r="HX2" s="246" t="s">
        <v>1141</v>
      </c>
      <c r="HY2" s="247" t="s">
        <v>2269</v>
      </c>
      <c r="HZ2" s="247"/>
      <c r="IA2" s="247"/>
      <c r="IB2" s="247"/>
      <c r="IC2" s="247"/>
      <c r="ID2" s="247"/>
      <c r="IE2" s="247"/>
      <c r="IF2" s="247"/>
      <c r="IG2" s="247" t="s">
        <v>1141</v>
      </c>
      <c r="IH2" s="250" t="s">
        <v>2274</v>
      </c>
      <c r="II2" s="246"/>
      <c r="IJ2" s="246"/>
      <c r="IK2" s="246"/>
      <c r="IL2" s="246"/>
      <c r="IM2" s="246"/>
      <c r="IN2" s="246"/>
      <c r="IO2" s="246"/>
      <c r="IP2" s="246"/>
      <c r="IQ2" s="247"/>
    </row>
    <row r="3" spans="1:257" x14ac:dyDescent="0.2">
      <c r="A3" s="302" t="s">
        <v>196</v>
      </c>
      <c r="B3" s="37" t="s">
        <v>5300</v>
      </c>
      <c r="C3" s="37"/>
      <c r="D3" s="37"/>
      <c r="E3" s="100" t="s">
        <v>333</v>
      </c>
      <c r="F3" s="246"/>
      <c r="G3" s="255" t="s">
        <v>1041</v>
      </c>
      <c r="H3" s="247"/>
      <c r="I3" s="247"/>
      <c r="J3" s="247"/>
      <c r="K3" s="247"/>
      <c r="L3" s="247"/>
      <c r="M3" s="247"/>
      <c r="N3" s="247"/>
      <c r="O3" s="247" t="s">
        <v>1141</v>
      </c>
      <c r="P3" s="246" t="s">
        <v>1047</v>
      </c>
      <c r="Q3" s="246"/>
      <c r="R3" s="246"/>
      <c r="S3" s="246"/>
      <c r="T3" s="246"/>
      <c r="U3" s="246"/>
      <c r="V3" s="246"/>
      <c r="W3" s="246"/>
      <c r="X3" s="246" t="s">
        <v>1141</v>
      </c>
      <c r="Y3" s="255" t="s">
        <v>1052</v>
      </c>
      <c r="Z3" s="247"/>
      <c r="AA3" s="247"/>
      <c r="AB3" s="247"/>
      <c r="AC3" s="247"/>
      <c r="AD3" s="247"/>
      <c r="AE3" s="247"/>
      <c r="AF3" s="247"/>
      <c r="AG3" s="247" t="s">
        <v>1141</v>
      </c>
      <c r="AH3" s="246" t="s">
        <v>7120</v>
      </c>
      <c r="AI3" s="246"/>
      <c r="AJ3" s="246"/>
      <c r="AK3" s="246"/>
      <c r="AL3" s="246"/>
      <c r="AM3" s="246"/>
      <c r="AN3" s="246"/>
      <c r="AO3" s="246"/>
      <c r="AP3" s="246" t="s">
        <v>1141</v>
      </c>
      <c r="AQ3" s="255" t="s">
        <v>127</v>
      </c>
      <c r="AR3" s="247"/>
      <c r="AS3" s="247"/>
      <c r="AT3" s="247"/>
      <c r="AU3" s="247"/>
      <c r="AV3" s="247"/>
      <c r="AW3" s="247"/>
      <c r="AX3" s="247"/>
      <c r="AY3" s="247" t="s">
        <v>1141</v>
      </c>
      <c r="AZ3" s="246" t="s">
        <v>136</v>
      </c>
      <c r="BA3" s="246"/>
      <c r="BB3" s="246"/>
      <c r="BC3" s="246"/>
      <c r="BD3" s="246"/>
      <c r="BE3" s="246"/>
      <c r="BF3" s="246"/>
      <c r="BG3" s="246"/>
      <c r="BH3" s="246" t="s">
        <v>1141</v>
      </c>
      <c r="BI3" s="255" t="s">
        <v>144</v>
      </c>
      <c r="BJ3" s="247"/>
      <c r="BK3" s="247"/>
      <c r="BL3" s="247"/>
      <c r="BM3" s="247"/>
      <c r="BN3" s="247"/>
      <c r="BO3" s="247"/>
      <c r="BP3" s="247"/>
      <c r="BQ3" s="247" t="s">
        <v>1141</v>
      </c>
      <c r="BR3" s="246" t="s">
        <v>153</v>
      </c>
      <c r="BS3" s="246"/>
      <c r="BT3" s="246"/>
      <c r="BU3" s="246"/>
      <c r="BV3" s="246"/>
      <c r="BW3" s="246"/>
      <c r="BX3" s="246"/>
      <c r="BY3" s="246"/>
      <c r="BZ3" s="246" t="s">
        <v>1141</v>
      </c>
      <c r="CA3" s="255" t="s">
        <v>162</v>
      </c>
      <c r="CB3" s="247"/>
      <c r="CC3" s="247"/>
      <c r="CD3" s="247"/>
      <c r="CE3" s="247"/>
      <c r="CF3" s="247"/>
      <c r="CG3" s="247"/>
      <c r="CH3" s="247"/>
      <c r="CI3" s="247" t="s">
        <v>1141</v>
      </c>
      <c r="CJ3" s="246" t="s">
        <v>2437</v>
      </c>
      <c r="CK3" s="246"/>
      <c r="CL3" s="246"/>
      <c r="CM3" s="246"/>
      <c r="CN3" s="246"/>
      <c r="CO3" s="246"/>
      <c r="CP3" s="246"/>
      <c r="CQ3" s="246"/>
      <c r="CR3" s="246" t="s">
        <v>1141</v>
      </c>
      <c r="CS3" s="255" t="s">
        <v>2446</v>
      </c>
      <c r="CT3" s="247"/>
      <c r="CU3" s="247"/>
      <c r="CV3" s="247"/>
      <c r="CW3" s="247"/>
      <c r="CX3" s="247"/>
      <c r="CY3" s="247"/>
      <c r="CZ3" s="247"/>
      <c r="DA3" s="247" t="s">
        <v>1141</v>
      </c>
      <c r="DB3" s="246" t="s">
        <v>2455</v>
      </c>
      <c r="DC3" s="246"/>
      <c r="DD3" s="246"/>
      <c r="DE3" s="246"/>
      <c r="DF3" s="246"/>
      <c r="DG3" s="246"/>
      <c r="DH3" s="246"/>
      <c r="DI3" s="246"/>
      <c r="DJ3" s="246" t="s">
        <v>1141</v>
      </c>
      <c r="DK3" s="255" t="s">
        <v>2464</v>
      </c>
      <c r="DL3" s="247"/>
      <c r="DM3" s="247"/>
      <c r="DN3" s="247"/>
      <c r="DO3" s="247"/>
      <c r="DP3" s="247"/>
      <c r="DQ3" s="247"/>
      <c r="DR3" s="247"/>
      <c r="DS3" s="247" t="s">
        <v>1141</v>
      </c>
      <c r="DT3" s="246" t="s">
        <v>2472</v>
      </c>
      <c r="DU3" s="246"/>
      <c r="DV3" s="246"/>
      <c r="DW3" s="246"/>
      <c r="DX3" s="246"/>
      <c r="DY3" s="246"/>
      <c r="DZ3" s="246"/>
      <c r="EA3" s="246"/>
      <c r="EB3" s="246" t="s">
        <v>1141</v>
      </c>
      <c r="EC3" s="255" t="s">
        <v>2652</v>
      </c>
      <c r="ED3" s="247"/>
      <c r="EE3" s="247"/>
      <c r="EF3" s="247"/>
      <c r="EG3" s="247"/>
      <c r="EH3" s="247"/>
      <c r="EI3" s="247"/>
      <c r="EJ3" s="247"/>
      <c r="EK3" s="247" t="s">
        <v>1141</v>
      </c>
      <c r="EL3" s="246" t="s">
        <v>2189</v>
      </c>
      <c r="EM3" s="246"/>
      <c r="EN3" s="246"/>
      <c r="EO3" s="246"/>
      <c r="EP3" s="246"/>
      <c r="EQ3" s="246"/>
      <c r="ER3" s="246"/>
      <c r="ES3" s="246"/>
      <c r="ET3" s="246" t="s">
        <v>1141</v>
      </c>
      <c r="EU3" s="255" t="s">
        <v>2197</v>
      </c>
      <c r="EV3" s="247"/>
      <c r="EW3" s="247"/>
      <c r="EX3" s="247"/>
      <c r="EY3" s="247"/>
      <c r="EZ3" s="247"/>
      <c r="FA3" s="247"/>
      <c r="FB3" s="247"/>
      <c r="FC3" s="247" t="s">
        <v>1141</v>
      </c>
      <c r="FD3" s="246" t="s">
        <v>2206</v>
      </c>
      <c r="FE3" s="246"/>
      <c r="FF3" s="246"/>
      <c r="FG3" s="246"/>
      <c r="FH3" s="246"/>
      <c r="FI3" s="246"/>
      <c r="FJ3" s="246"/>
      <c r="FK3" s="246"/>
      <c r="FL3" s="246" t="s">
        <v>1141</v>
      </c>
      <c r="FM3" s="326" t="s">
        <v>4177</v>
      </c>
      <c r="FN3" s="247"/>
      <c r="FO3" s="247"/>
      <c r="FP3" s="247"/>
      <c r="FQ3" s="247"/>
      <c r="FR3" s="247"/>
      <c r="FS3" s="247"/>
      <c r="FT3" s="247"/>
      <c r="FU3" s="247" t="s">
        <v>1141</v>
      </c>
      <c r="FV3" s="246" t="s">
        <v>2224</v>
      </c>
      <c r="FW3" s="246"/>
      <c r="FX3" s="246"/>
      <c r="FY3" s="246"/>
      <c r="FZ3" s="246"/>
      <c r="GA3" s="246"/>
      <c r="GB3" s="246"/>
      <c r="GC3" s="246"/>
      <c r="GD3" s="246" t="s">
        <v>1141</v>
      </c>
      <c r="GE3" s="255" t="s">
        <v>2671</v>
      </c>
      <c r="GF3" s="247"/>
      <c r="GG3" s="247"/>
      <c r="GH3" s="247"/>
      <c r="GI3" s="247"/>
      <c r="GJ3" s="247"/>
      <c r="GK3" s="247"/>
      <c r="GL3" s="247"/>
      <c r="GM3" s="247" t="s">
        <v>1141</v>
      </c>
      <c r="GN3" s="246" t="s">
        <v>7128</v>
      </c>
      <c r="GO3" s="246"/>
      <c r="GP3" s="246"/>
      <c r="GQ3" s="246"/>
      <c r="GR3" s="246"/>
      <c r="GS3" s="246"/>
      <c r="GT3" s="246"/>
      <c r="GU3" s="246"/>
      <c r="GV3" s="246"/>
      <c r="GW3" s="246"/>
      <c r="GX3" s="246" t="s">
        <v>1141</v>
      </c>
      <c r="GY3" s="255" t="s">
        <v>2246</v>
      </c>
      <c r="GZ3" s="247"/>
      <c r="HA3" s="247"/>
      <c r="HB3" s="247"/>
      <c r="HC3" s="247"/>
      <c r="HD3" s="247"/>
      <c r="HE3" s="247"/>
      <c r="HF3" s="247"/>
      <c r="HG3" s="247" t="s">
        <v>1141</v>
      </c>
      <c r="HH3" s="246" t="s">
        <v>2254</v>
      </c>
      <c r="HI3" s="246"/>
      <c r="HJ3" s="246"/>
      <c r="HK3" s="246"/>
      <c r="HL3" s="246"/>
      <c r="HM3" s="246"/>
      <c r="HN3" s="246"/>
      <c r="HO3" s="246"/>
      <c r="HP3" s="246" t="s">
        <v>1141</v>
      </c>
      <c r="HQ3" s="255" t="s">
        <v>2262</v>
      </c>
      <c r="HR3" s="247"/>
      <c r="HS3" s="247"/>
      <c r="HT3" s="247"/>
      <c r="HU3" s="247"/>
      <c r="HV3" s="247"/>
      <c r="HW3" s="247"/>
      <c r="HX3" s="247"/>
      <c r="HY3" s="247" t="s">
        <v>1141</v>
      </c>
      <c r="HZ3" s="246" t="s">
        <v>2270</v>
      </c>
      <c r="IA3" s="246"/>
      <c r="IB3" s="246"/>
      <c r="IC3" s="246"/>
      <c r="ID3" s="246"/>
      <c r="IE3" s="246"/>
      <c r="IF3" s="246"/>
      <c r="IG3" s="246"/>
      <c r="IH3" s="246" t="s">
        <v>1141</v>
      </c>
      <c r="II3" s="255" t="s">
        <v>1110</v>
      </c>
      <c r="IJ3" s="247"/>
      <c r="IK3" s="247"/>
      <c r="IL3" s="247"/>
      <c r="IM3" s="247"/>
      <c r="IN3" s="247"/>
      <c r="IO3" s="247"/>
      <c r="IP3" s="247"/>
      <c r="IQ3" s="247"/>
    </row>
    <row r="4" spans="1:257" x14ac:dyDescent="0.2">
      <c r="A4" s="36" t="s">
        <v>195</v>
      </c>
      <c r="B4" s="37" t="s">
        <v>5301</v>
      </c>
      <c r="C4" s="38"/>
      <c r="D4" s="38"/>
      <c r="E4" s="31"/>
      <c r="F4" s="246"/>
      <c r="G4" s="247"/>
      <c r="H4" s="256" t="s">
        <v>1042</v>
      </c>
      <c r="I4" s="246"/>
      <c r="J4" s="246"/>
      <c r="K4" s="246"/>
      <c r="L4" s="246"/>
      <c r="M4" s="246"/>
      <c r="N4" s="246"/>
      <c r="O4" s="247"/>
      <c r="P4" s="246" t="s">
        <v>1141</v>
      </c>
      <c r="Q4" s="247" t="s">
        <v>2292</v>
      </c>
      <c r="R4" s="247"/>
      <c r="S4" s="247"/>
      <c r="T4" s="247"/>
      <c r="U4" s="247"/>
      <c r="V4" s="247"/>
      <c r="W4" s="247"/>
      <c r="X4" s="246"/>
      <c r="Y4" s="247" t="s">
        <v>1141</v>
      </c>
      <c r="Z4" s="256" t="s">
        <v>1053</v>
      </c>
      <c r="AA4" s="246"/>
      <c r="AB4" s="246"/>
      <c r="AC4" s="246"/>
      <c r="AD4" s="246"/>
      <c r="AE4" s="246"/>
      <c r="AF4" s="246"/>
      <c r="AG4" s="247"/>
      <c r="AH4" s="246" t="s">
        <v>1141</v>
      </c>
      <c r="AI4" s="247" t="s">
        <v>1059</v>
      </c>
      <c r="AJ4" s="247"/>
      <c r="AK4" s="247"/>
      <c r="AL4" s="247"/>
      <c r="AM4" s="247"/>
      <c r="AN4" s="247"/>
      <c r="AO4" s="247"/>
      <c r="AP4" s="246"/>
      <c r="AQ4" s="247" t="s">
        <v>1141</v>
      </c>
      <c r="AR4" s="256" t="s">
        <v>128</v>
      </c>
      <c r="AS4" s="246"/>
      <c r="AT4" s="246"/>
      <c r="AU4" s="246"/>
      <c r="AV4" s="246"/>
      <c r="AW4" s="246"/>
      <c r="AX4" s="246"/>
      <c r="AY4" s="247"/>
      <c r="AZ4" s="246" t="s">
        <v>1141</v>
      </c>
      <c r="BA4" s="247" t="s">
        <v>2297</v>
      </c>
      <c r="BB4" s="247"/>
      <c r="BC4" s="247"/>
      <c r="BD4" s="247"/>
      <c r="BE4" s="247"/>
      <c r="BF4" s="247"/>
      <c r="BG4" s="247"/>
      <c r="BH4" s="246"/>
      <c r="BI4" s="247" t="s">
        <v>1141</v>
      </c>
      <c r="BJ4" s="256" t="s">
        <v>145</v>
      </c>
      <c r="BK4" s="246"/>
      <c r="BL4" s="246"/>
      <c r="BM4" s="246"/>
      <c r="BN4" s="246"/>
      <c r="BO4" s="246"/>
      <c r="BP4" s="246"/>
      <c r="BQ4" s="247"/>
      <c r="BR4" s="246" t="s">
        <v>1141</v>
      </c>
      <c r="BS4" s="299" t="s">
        <v>7136</v>
      </c>
      <c r="BT4" s="247"/>
      <c r="BU4" s="247"/>
      <c r="BV4" s="247"/>
      <c r="BW4" s="247"/>
      <c r="BX4" s="247"/>
      <c r="BY4" s="247"/>
      <c r="BZ4" s="246"/>
      <c r="CA4" s="247" t="s">
        <v>1141</v>
      </c>
      <c r="CB4" s="256" t="s">
        <v>163</v>
      </c>
      <c r="CC4" s="246"/>
      <c r="CD4" s="246"/>
      <c r="CE4" s="246"/>
      <c r="CF4" s="246"/>
      <c r="CG4" s="246"/>
      <c r="CH4" s="246"/>
      <c r="CI4" s="247"/>
      <c r="CJ4" s="246" t="s">
        <v>1141</v>
      </c>
      <c r="CK4" s="247" t="s">
        <v>2438</v>
      </c>
      <c r="CL4" s="247"/>
      <c r="CM4" s="247"/>
      <c r="CN4" s="247"/>
      <c r="CO4" s="247"/>
      <c r="CP4" s="247"/>
      <c r="CQ4" s="247"/>
      <c r="CR4" s="246"/>
      <c r="CS4" s="247" t="s">
        <v>1141</v>
      </c>
      <c r="CT4" s="256" t="s">
        <v>2447</v>
      </c>
      <c r="CU4" s="246"/>
      <c r="CV4" s="246"/>
      <c r="CW4" s="246"/>
      <c r="CX4" s="246"/>
      <c r="CY4" s="246"/>
      <c r="CZ4" s="246"/>
      <c r="DA4" s="247"/>
      <c r="DB4" s="246" t="s">
        <v>1141</v>
      </c>
      <c r="DC4" s="247" t="s">
        <v>2456</v>
      </c>
      <c r="DD4" s="247"/>
      <c r="DE4" s="247"/>
      <c r="DF4" s="247"/>
      <c r="DG4" s="247"/>
      <c r="DH4" s="247"/>
      <c r="DI4" s="247"/>
      <c r="DJ4" s="246"/>
      <c r="DK4" s="247" t="s">
        <v>1141</v>
      </c>
      <c r="DL4" s="256" t="s">
        <v>2465</v>
      </c>
      <c r="DM4" s="246"/>
      <c r="DN4" s="246"/>
      <c r="DO4" s="246"/>
      <c r="DP4" s="246"/>
      <c r="DQ4" s="246"/>
      <c r="DR4" s="246"/>
      <c r="DS4" s="247"/>
      <c r="DT4" s="246" t="s">
        <v>1141</v>
      </c>
      <c r="DU4" s="247" t="s">
        <v>2473</v>
      </c>
      <c r="DV4" s="247"/>
      <c r="DW4" s="247"/>
      <c r="DX4" s="247"/>
      <c r="DY4" s="247"/>
      <c r="DZ4" s="247"/>
      <c r="EA4" s="247"/>
      <c r="EB4" s="246"/>
      <c r="EC4" s="247" t="s">
        <v>1141</v>
      </c>
      <c r="ED4" s="256" t="s">
        <v>5274</v>
      </c>
      <c r="EE4" s="246"/>
      <c r="EF4" s="246"/>
      <c r="EG4" s="246"/>
      <c r="EH4" s="246"/>
      <c r="EI4" s="246"/>
      <c r="EJ4" s="246"/>
      <c r="EK4" s="247"/>
      <c r="EL4" s="246" t="s">
        <v>1141</v>
      </c>
      <c r="EM4" s="247" t="s">
        <v>7124</v>
      </c>
      <c r="EN4" s="247"/>
      <c r="EO4" s="247"/>
      <c r="EP4" s="247"/>
      <c r="EQ4" s="247"/>
      <c r="ER4" s="247"/>
      <c r="ES4" s="247"/>
      <c r="ET4" s="246"/>
      <c r="EU4" s="247" t="s">
        <v>1141</v>
      </c>
      <c r="EV4" s="256" t="s">
        <v>2198</v>
      </c>
      <c r="EW4" s="246"/>
      <c r="EX4" s="246"/>
      <c r="EY4" s="246"/>
      <c r="EZ4" s="246"/>
      <c r="FA4" s="246"/>
      <c r="FB4" s="246"/>
      <c r="FC4" s="247"/>
      <c r="FD4" s="246" t="s">
        <v>1141</v>
      </c>
      <c r="FE4" s="247" t="s">
        <v>2207</v>
      </c>
      <c r="FF4" s="247"/>
      <c r="FG4" s="247"/>
      <c r="FH4" s="247"/>
      <c r="FI4" s="247"/>
      <c r="FJ4" s="247"/>
      <c r="FK4" s="247"/>
      <c r="FL4" s="246"/>
      <c r="FM4" s="247" t="s">
        <v>1141</v>
      </c>
      <c r="FN4" s="256" t="s">
        <v>2216</v>
      </c>
      <c r="FO4" s="246"/>
      <c r="FP4" s="246"/>
      <c r="FQ4" s="246"/>
      <c r="FR4" s="246"/>
      <c r="FS4" s="246"/>
      <c r="FT4" s="246"/>
      <c r="FU4" s="247"/>
      <c r="FV4" s="246" t="s">
        <v>1141</v>
      </c>
      <c r="FW4" s="247" t="s">
        <v>2225</v>
      </c>
      <c r="FX4" s="247"/>
      <c r="FY4" s="247"/>
      <c r="FZ4" s="247"/>
      <c r="GA4" s="247"/>
      <c r="GB4" s="247"/>
      <c r="GC4" s="247"/>
      <c r="GD4" s="246"/>
      <c r="GE4" s="247" t="s">
        <v>1141</v>
      </c>
      <c r="GF4" s="256" t="s">
        <v>2230</v>
      </c>
      <c r="GG4" s="246"/>
      <c r="GH4" s="246"/>
      <c r="GI4" s="246"/>
      <c r="GJ4" s="246"/>
      <c r="GK4" s="246"/>
      <c r="GL4" s="246"/>
      <c r="GM4" s="247"/>
      <c r="GN4" s="246" t="s">
        <v>1141</v>
      </c>
      <c r="GO4" s="247" t="s">
        <v>2239</v>
      </c>
      <c r="GP4" s="247"/>
      <c r="GQ4" s="247"/>
      <c r="GR4" s="247"/>
      <c r="GS4" s="247"/>
      <c r="GT4" s="247"/>
      <c r="GU4" s="247"/>
      <c r="GV4" s="247"/>
      <c r="GW4" s="247"/>
      <c r="GX4" s="246"/>
      <c r="GY4" s="247" t="s">
        <v>1141</v>
      </c>
      <c r="GZ4" s="256" t="s">
        <v>2247</v>
      </c>
      <c r="HA4" s="246"/>
      <c r="HB4" s="246"/>
      <c r="HC4" s="246"/>
      <c r="HD4" s="246"/>
      <c r="HE4" s="246"/>
      <c r="HF4" s="246"/>
      <c r="HG4" s="247"/>
      <c r="HH4" s="246" t="s">
        <v>1141</v>
      </c>
      <c r="HI4" s="247" t="s">
        <v>1157</v>
      </c>
      <c r="HJ4" s="247"/>
      <c r="HK4" s="247"/>
      <c r="HL4" s="247"/>
      <c r="HM4" s="247"/>
      <c r="HN4" s="247"/>
      <c r="HO4" s="247"/>
      <c r="HP4" s="246"/>
      <c r="HQ4" s="247" t="s">
        <v>1141</v>
      </c>
      <c r="HR4" s="256" t="s">
        <v>2263</v>
      </c>
      <c r="HS4" s="246"/>
      <c r="HT4" s="246"/>
      <c r="HU4" s="246"/>
      <c r="HV4" s="246"/>
      <c r="HW4" s="246"/>
      <c r="HX4" s="246"/>
      <c r="HY4" s="247"/>
      <c r="HZ4" s="246" t="s">
        <v>1141</v>
      </c>
      <c r="IA4" s="247" t="s">
        <v>2271</v>
      </c>
      <c r="IB4" s="247"/>
      <c r="IC4" s="247"/>
      <c r="ID4" s="247"/>
      <c r="IE4" s="247"/>
      <c r="IF4" s="247"/>
      <c r="IG4" s="247"/>
      <c r="IH4" s="246"/>
      <c r="II4" s="247" t="s">
        <v>1141</v>
      </c>
      <c r="IJ4" s="256"/>
      <c r="IK4" s="246"/>
      <c r="IL4" s="246"/>
      <c r="IM4" s="246"/>
      <c r="IN4" s="246"/>
      <c r="IO4" s="246"/>
      <c r="IP4" s="246"/>
      <c r="IQ4" s="247"/>
    </row>
    <row r="5" spans="1:257" x14ac:dyDescent="0.2">
      <c r="A5" s="102"/>
      <c r="B5" s="49"/>
      <c r="E5" s="31"/>
      <c r="F5" s="246"/>
      <c r="G5" s="247"/>
      <c r="H5" s="246"/>
      <c r="I5" s="255" t="s">
        <v>1043</v>
      </c>
      <c r="J5" s="247"/>
      <c r="K5" s="247"/>
      <c r="L5" s="247"/>
      <c r="M5" s="247"/>
      <c r="N5" s="247"/>
      <c r="O5" s="247"/>
      <c r="P5" s="246"/>
      <c r="Q5" s="247" t="s">
        <v>1141</v>
      </c>
      <c r="R5" s="246" t="s">
        <v>2293</v>
      </c>
      <c r="S5" s="246"/>
      <c r="T5" s="246"/>
      <c r="U5" s="246"/>
      <c r="V5" s="246"/>
      <c r="W5" s="246"/>
      <c r="X5" s="246"/>
      <c r="Y5" s="247"/>
      <c r="Z5" s="246" t="s">
        <v>1141</v>
      </c>
      <c r="AA5" s="255" t="s">
        <v>1054</v>
      </c>
      <c r="AB5" s="247"/>
      <c r="AC5" s="247"/>
      <c r="AD5" s="247"/>
      <c r="AE5" s="247"/>
      <c r="AF5" s="247"/>
      <c r="AG5" s="247"/>
      <c r="AH5" s="246"/>
      <c r="AI5" s="247" t="s">
        <v>1141</v>
      </c>
      <c r="AJ5" s="298" t="s">
        <v>4156</v>
      </c>
      <c r="AK5" s="246"/>
      <c r="AL5" s="246"/>
      <c r="AM5" s="246"/>
      <c r="AN5" s="246"/>
      <c r="AO5" s="246"/>
      <c r="AP5" s="246"/>
      <c r="AQ5" s="247"/>
      <c r="AR5" s="246" t="s">
        <v>1141</v>
      </c>
      <c r="AS5" s="255" t="s">
        <v>129</v>
      </c>
      <c r="AT5" s="247"/>
      <c r="AU5" s="247"/>
      <c r="AV5" s="247"/>
      <c r="AW5" s="247"/>
      <c r="AX5" s="247"/>
      <c r="AY5" s="247"/>
      <c r="AZ5" s="246"/>
      <c r="BA5" s="247" t="s">
        <v>1141</v>
      </c>
      <c r="BB5" s="246" t="s">
        <v>137</v>
      </c>
      <c r="BC5" s="246"/>
      <c r="BD5" s="246"/>
      <c r="BE5" s="246"/>
      <c r="BF5" s="246"/>
      <c r="BG5" s="246"/>
      <c r="BH5" s="246"/>
      <c r="BI5" s="247"/>
      <c r="BJ5" s="246" t="s">
        <v>1141</v>
      </c>
      <c r="BK5" s="326" t="s">
        <v>4158</v>
      </c>
      <c r="BL5" s="247"/>
      <c r="BM5" s="247"/>
      <c r="BN5" s="247"/>
      <c r="BO5" s="247"/>
      <c r="BP5" s="247"/>
      <c r="BQ5" s="247"/>
      <c r="BR5" s="246"/>
      <c r="BS5" s="247" t="s">
        <v>1141</v>
      </c>
      <c r="BT5" s="246" t="s">
        <v>155</v>
      </c>
      <c r="BU5" s="246"/>
      <c r="BV5" s="246"/>
      <c r="BW5" s="246"/>
      <c r="BX5" s="246"/>
      <c r="BY5" s="246"/>
      <c r="BZ5" s="246"/>
      <c r="CA5" s="247"/>
      <c r="CB5" s="246" t="s">
        <v>1141</v>
      </c>
      <c r="CC5" s="255" t="s">
        <v>164</v>
      </c>
      <c r="CD5" s="247"/>
      <c r="CE5" s="247"/>
      <c r="CF5" s="247"/>
      <c r="CG5" s="247"/>
      <c r="CH5" s="247"/>
      <c r="CI5" s="247"/>
      <c r="CJ5" s="246"/>
      <c r="CK5" s="247" t="s">
        <v>1141</v>
      </c>
      <c r="CL5" s="246" t="s">
        <v>2439</v>
      </c>
      <c r="CM5" s="246"/>
      <c r="CN5" s="246"/>
      <c r="CO5" s="246"/>
      <c r="CP5" s="246"/>
      <c r="CQ5" s="246"/>
      <c r="CR5" s="246"/>
      <c r="CS5" s="247"/>
      <c r="CT5" s="246" t="s">
        <v>1141</v>
      </c>
      <c r="CU5" s="255" t="s">
        <v>2448</v>
      </c>
      <c r="CV5" s="247"/>
      <c r="CW5" s="247"/>
      <c r="CX5" s="247"/>
      <c r="CY5" s="247"/>
      <c r="CZ5" s="247"/>
      <c r="DA5" s="247"/>
      <c r="DB5" s="246"/>
      <c r="DC5" s="247" t="s">
        <v>1141</v>
      </c>
      <c r="DD5" s="246" t="s">
        <v>2457</v>
      </c>
      <c r="DE5" s="246"/>
      <c r="DF5" s="246"/>
      <c r="DG5" s="246"/>
      <c r="DH5" s="246"/>
      <c r="DI5" s="246"/>
      <c r="DJ5" s="246"/>
      <c r="DK5" s="247"/>
      <c r="DL5" s="246" t="s">
        <v>1141</v>
      </c>
      <c r="DM5" s="255" t="s">
        <v>2466</v>
      </c>
      <c r="DN5" s="247"/>
      <c r="DO5" s="247"/>
      <c r="DP5" s="247"/>
      <c r="DQ5" s="247"/>
      <c r="DR5" s="247"/>
      <c r="DS5" s="247"/>
      <c r="DT5" s="246"/>
      <c r="DU5" s="247" t="s">
        <v>1141</v>
      </c>
      <c r="DV5" s="246" t="s">
        <v>2178</v>
      </c>
      <c r="DW5" s="246"/>
      <c r="DX5" s="246"/>
      <c r="DY5" s="246"/>
      <c r="DZ5" s="246"/>
      <c r="EA5" s="246"/>
      <c r="EB5" s="246"/>
      <c r="EC5" s="247"/>
      <c r="ED5" s="246" t="s">
        <v>1141</v>
      </c>
      <c r="EE5" s="255" t="s">
        <v>5292</v>
      </c>
      <c r="EF5" s="247"/>
      <c r="EG5" s="247"/>
      <c r="EH5" s="247"/>
      <c r="EI5" s="247"/>
      <c r="EJ5" s="247"/>
      <c r="EK5" s="247"/>
      <c r="EL5" s="246"/>
      <c r="EM5" s="247" t="s">
        <v>1141</v>
      </c>
      <c r="EN5" s="246" t="s">
        <v>2190</v>
      </c>
      <c r="EO5" s="246"/>
      <c r="EP5" s="246"/>
      <c r="EQ5" s="246"/>
      <c r="ER5" s="246"/>
      <c r="ES5" s="246"/>
      <c r="ET5" s="246"/>
      <c r="EU5" s="247"/>
      <c r="EV5" s="246" t="s">
        <v>1141</v>
      </c>
      <c r="EW5" s="255" t="s">
        <v>2199</v>
      </c>
      <c r="EX5" s="247"/>
      <c r="EY5" s="247"/>
      <c r="EZ5" s="247"/>
      <c r="FA5" s="247"/>
      <c r="FB5" s="247"/>
      <c r="FC5" s="247"/>
      <c r="FD5" s="246"/>
      <c r="FE5" s="247" t="s">
        <v>1141</v>
      </c>
      <c r="FF5" s="246" t="s">
        <v>2208</v>
      </c>
      <c r="FG5" s="246"/>
      <c r="FH5" s="246"/>
      <c r="FI5" s="246"/>
      <c r="FJ5" s="246"/>
      <c r="FK5" s="246"/>
      <c r="FL5" s="246"/>
      <c r="FM5" s="247"/>
      <c r="FN5" s="246" t="s">
        <v>1141</v>
      </c>
      <c r="FO5" s="255" t="s">
        <v>2217</v>
      </c>
      <c r="FP5" s="247"/>
      <c r="FQ5" s="247"/>
      <c r="FR5" s="247"/>
      <c r="FS5" s="247"/>
      <c r="FT5" s="247"/>
      <c r="FU5" s="247"/>
      <c r="FV5" s="246"/>
      <c r="FW5" s="247" t="s">
        <v>1141</v>
      </c>
      <c r="FX5" s="298" t="s">
        <v>4181</v>
      </c>
      <c r="FY5" s="246"/>
      <c r="FZ5" s="246"/>
      <c r="GA5" s="246"/>
      <c r="GB5" s="246"/>
      <c r="GC5" s="246"/>
      <c r="GD5" s="246"/>
      <c r="GE5" s="247"/>
      <c r="GF5" s="246" t="s">
        <v>1141</v>
      </c>
      <c r="GG5" s="255" t="s">
        <v>2231</v>
      </c>
      <c r="GH5" s="247"/>
      <c r="GI5" s="247"/>
      <c r="GJ5" s="247"/>
      <c r="GK5" s="247"/>
      <c r="GL5" s="247"/>
      <c r="GM5" s="247"/>
      <c r="GN5" s="246"/>
      <c r="GO5" s="247" t="s">
        <v>1141</v>
      </c>
      <c r="GP5" s="246" t="s">
        <v>7129</v>
      </c>
      <c r="GQ5" s="246"/>
      <c r="GR5" s="246"/>
      <c r="GS5" s="246"/>
      <c r="GT5" s="246"/>
      <c r="GU5" s="246"/>
      <c r="GV5" s="246"/>
      <c r="GW5" s="246"/>
      <c r="GX5" s="246"/>
      <c r="GY5" s="247"/>
      <c r="GZ5" s="246" t="s">
        <v>1141</v>
      </c>
      <c r="HA5" s="326" t="s">
        <v>4183</v>
      </c>
      <c r="HB5" s="247"/>
      <c r="HC5" s="247"/>
      <c r="HD5" s="247"/>
      <c r="HE5" s="247"/>
      <c r="HF5" s="247"/>
      <c r="HG5" s="247"/>
      <c r="HH5" s="246"/>
      <c r="HI5" s="247" t="s">
        <v>1141</v>
      </c>
      <c r="HJ5" s="298" t="s">
        <v>4186</v>
      </c>
      <c r="HK5" s="246"/>
      <c r="HL5" s="246"/>
      <c r="HM5" s="246"/>
      <c r="HN5" s="246"/>
      <c r="HO5" s="246"/>
      <c r="HP5" s="246"/>
      <c r="HQ5" s="247"/>
      <c r="HR5" s="246" t="s">
        <v>1141</v>
      </c>
      <c r="HS5" s="255" t="s">
        <v>2264</v>
      </c>
      <c r="HT5" s="247"/>
      <c r="HU5" s="247"/>
      <c r="HV5" s="247"/>
      <c r="HW5" s="247"/>
      <c r="HX5" s="247"/>
      <c r="HY5" s="247"/>
      <c r="HZ5" s="246"/>
      <c r="IA5" s="247" t="s">
        <v>1141</v>
      </c>
      <c r="IB5" s="246" t="s">
        <v>2272</v>
      </c>
      <c r="IC5" s="246"/>
      <c r="ID5" s="246"/>
      <c r="IE5" s="246"/>
      <c r="IF5" s="246"/>
      <c r="IG5" s="246"/>
      <c r="IH5" s="246"/>
      <c r="II5" s="247"/>
      <c r="IJ5" s="246"/>
      <c r="IK5" s="255"/>
      <c r="IL5" s="247"/>
      <c r="IM5" s="247"/>
      <c r="IN5" s="247"/>
      <c r="IO5" s="247"/>
      <c r="IP5" s="247"/>
      <c r="IQ5" s="247"/>
    </row>
    <row r="6" spans="1:257" x14ac:dyDescent="0.2">
      <c r="A6" s="102"/>
      <c r="B6" s="49"/>
      <c r="E6" s="31"/>
      <c r="F6" s="246"/>
      <c r="G6" s="247"/>
      <c r="H6" s="246"/>
      <c r="I6" s="247"/>
      <c r="J6" s="256" t="s">
        <v>1044</v>
      </c>
      <c r="K6" s="246"/>
      <c r="L6" s="246"/>
      <c r="M6" s="246"/>
      <c r="N6" s="246"/>
      <c r="O6" s="247"/>
      <c r="P6" s="246"/>
      <c r="Q6" s="247"/>
      <c r="R6" s="246" t="s">
        <v>1141</v>
      </c>
      <c r="S6" s="247" t="s">
        <v>1113</v>
      </c>
      <c r="T6" s="247"/>
      <c r="U6" s="247"/>
      <c r="V6" s="247"/>
      <c r="W6" s="247"/>
      <c r="X6" s="246"/>
      <c r="Y6" s="247"/>
      <c r="Z6" s="246"/>
      <c r="AA6" s="247" t="s">
        <v>1141</v>
      </c>
      <c r="AB6" s="256" t="s">
        <v>1055</v>
      </c>
      <c r="AC6" s="246"/>
      <c r="AD6" s="246"/>
      <c r="AE6" s="246"/>
      <c r="AF6" s="246"/>
      <c r="AG6" s="247"/>
      <c r="AH6" s="246"/>
      <c r="AI6" s="247"/>
      <c r="AJ6" s="246" t="s">
        <v>1141</v>
      </c>
      <c r="AK6" s="247" t="s">
        <v>1061</v>
      </c>
      <c r="AL6" s="247"/>
      <c r="AM6" s="247"/>
      <c r="AN6" s="247"/>
      <c r="AO6" s="247"/>
      <c r="AP6" s="246"/>
      <c r="AQ6" s="247"/>
      <c r="AR6" s="246"/>
      <c r="AS6" s="247" t="s">
        <v>1141</v>
      </c>
      <c r="AT6" s="256" t="s">
        <v>130</v>
      </c>
      <c r="AU6" s="246"/>
      <c r="AV6" s="246"/>
      <c r="AW6" s="246"/>
      <c r="AX6" s="246"/>
      <c r="AY6" s="247"/>
      <c r="AZ6" s="246"/>
      <c r="BA6" s="247"/>
      <c r="BB6" s="246" t="s">
        <v>1141</v>
      </c>
      <c r="BC6" s="247" t="s">
        <v>138</v>
      </c>
      <c r="BD6" s="247"/>
      <c r="BE6" s="247"/>
      <c r="BF6" s="247"/>
      <c r="BG6" s="247"/>
      <c r="BH6" s="246"/>
      <c r="BI6" s="247"/>
      <c r="BJ6" s="246"/>
      <c r="BK6" s="247" t="s">
        <v>1141</v>
      </c>
      <c r="BL6" s="256" t="s">
        <v>147</v>
      </c>
      <c r="BM6" s="246"/>
      <c r="BN6" s="246"/>
      <c r="BO6" s="246"/>
      <c r="BP6" s="246"/>
      <c r="BQ6" s="247"/>
      <c r="BR6" s="246"/>
      <c r="BS6" s="247"/>
      <c r="BT6" s="246" t="s">
        <v>1141</v>
      </c>
      <c r="BU6" s="247" t="s">
        <v>7121</v>
      </c>
      <c r="BV6" s="247"/>
      <c r="BW6" s="247"/>
      <c r="BX6" s="247"/>
      <c r="BY6" s="247"/>
      <c r="BZ6" s="246"/>
      <c r="CA6" s="247"/>
      <c r="CB6" s="246"/>
      <c r="CC6" s="247" t="s">
        <v>1141</v>
      </c>
      <c r="CD6" s="256" t="s">
        <v>165</v>
      </c>
      <c r="CE6" s="246"/>
      <c r="CF6" s="246"/>
      <c r="CG6" s="246"/>
      <c r="CH6" s="246"/>
      <c r="CI6" s="247"/>
      <c r="CJ6" s="246"/>
      <c r="CK6" s="247"/>
      <c r="CL6" s="246" t="s">
        <v>1141</v>
      </c>
      <c r="CM6" s="299" t="s">
        <v>4160</v>
      </c>
      <c r="CN6" s="247"/>
      <c r="CO6" s="247"/>
      <c r="CP6" s="247"/>
      <c r="CQ6" s="247"/>
      <c r="CR6" s="246"/>
      <c r="CS6" s="247"/>
      <c r="CT6" s="246"/>
      <c r="CU6" s="247" t="s">
        <v>1141</v>
      </c>
      <c r="CV6" s="325" t="s">
        <v>7137</v>
      </c>
      <c r="CW6" s="246"/>
      <c r="CX6" s="246"/>
      <c r="CY6" s="246"/>
      <c r="CZ6" s="246"/>
      <c r="DA6" s="247"/>
      <c r="DB6" s="246"/>
      <c r="DC6" s="247"/>
      <c r="DD6" s="246" t="s">
        <v>1141</v>
      </c>
      <c r="DE6" s="247" t="s">
        <v>2458</v>
      </c>
      <c r="DF6" s="247"/>
      <c r="DG6" s="247"/>
      <c r="DH6" s="247"/>
      <c r="DI6" s="247"/>
      <c r="DJ6" s="246"/>
      <c r="DK6" s="247"/>
      <c r="DL6" s="246"/>
      <c r="DM6" s="247" t="s">
        <v>1141</v>
      </c>
      <c r="DN6" s="256" t="s">
        <v>2467</v>
      </c>
      <c r="DO6" s="246"/>
      <c r="DP6" s="246"/>
      <c r="DQ6" s="246"/>
      <c r="DR6" s="246"/>
      <c r="DS6" s="247"/>
      <c r="DT6" s="246"/>
      <c r="DU6" s="247"/>
      <c r="DV6" s="246" t="s">
        <v>1141</v>
      </c>
      <c r="DW6" s="247" t="s">
        <v>2179</v>
      </c>
      <c r="DX6" s="247"/>
      <c r="DY6" s="247"/>
      <c r="DZ6" s="247"/>
      <c r="EA6" s="247"/>
      <c r="EB6" s="246"/>
      <c r="EC6" s="247"/>
      <c r="ED6" s="246"/>
      <c r="EE6" s="247" t="s">
        <v>1141</v>
      </c>
      <c r="EF6" s="256" t="s">
        <v>2183</v>
      </c>
      <c r="EG6" s="246"/>
      <c r="EH6" s="246"/>
      <c r="EI6" s="246"/>
      <c r="EJ6" s="246"/>
      <c r="EK6" s="247"/>
      <c r="EL6" s="246"/>
      <c r="EM6" s="247"/>
      <c r="EN6" s="246" t="s">
        <v>1141</v>
      </c>
      <c r="EO6" s="299" t="s">
        <v>4173</v>
      </c>
      <c r="EP6" s="247"/>
      <c r="EQ6" s="247"/>
      <c r="ER6" s="247"/>
      <c r="ES6" s="247"/>
      <c r="ET6" s="246"/>
      <c r="EU6" s="247"/>
      <c r="EV6" s="246"/>
      <c r="EW6" s="247" t="s">
        <v>1141</v>
      </c>
      <c r="EX6" s="256" t="s">
        <v>2200</v>
      </c>
      <c r="EY6" s="246"/>
      <c r="EZ6" s="246"/>
      <c r="FA6" s="246"/>
      <c r="FB6" s="246"/>
      <c r="FC6" s="247"/>
      <c r="FD6" s="246"/>
      <c r="FE6" s="247"/>
      <c r="FF6" s="246" t="s">
        <v>1141</v>
      </c>
      <c r="FG6" s="299" t="s">
        <v>4175</v>
      </c>
      <c r="FH6" s="247"/>
      <c r="FI6" s="247"/>
      <c r="FJ6" s="247"/>
      <c r="FK6" s="247"/>
      <c r="FL6" s="246"/>
      <c r="FM6" s="247"/>
      <c r="FN6" s="246"/>
      <c r="FO6" s="247" t="s">
        <v>1141</v>
      </c>
      <c r="FP6" s="325" t="s">
        <v>4178</v>
      </c>
      <c r="FQ6" s="246"/>
      <c r="FR6" s="246"/>
      <c r="FS6" s="246"/>
      <c r="FT6" s="246"/>
      <c r="FU6" s="247"/>
      <c r="FV6" s="246"/>
      <c r="FW6" s="247"/>
      <c r="FX6" s="246" t="s">
        <v>1141</v>
      </c>
      <c r="FY6" s="299" t="s">
        <v>4182</v>
      </c>
      <c r="FZ6" s="247"/>
      <c r="GA6" s="247"/>
      <c r="GB6" s="247"/>
      <c r="GC6" s="247"/>
      <c r="GD6" s="246"/>
      <c r="GE6" s="247"/>
      <c r="GF6" s="246"/>
      <c r="GG6" s="247" t="s">
        <v>1141</v>
      </c>
      <c r="GH6" s="256" t="s">
        <v>2232</v>
      </c>
      <c r="GI6" s="246"/>
      <c r="GJ6" s="246"/>
      <c r="GK6" s="246"/>
      <c r="GL6" s="246"/>
      <c r="GM6" s="247"/>
      <c r="GN6" s="246"/>
      <c r="GO6" s="247"/>
      <c r="GP6" s="246" t="s">
        <v>1141</v>
      </c>
      <c r="GQ6" s="247" t="s">
        <v>2240</v>
      </c>
      <c r="GR6" s="247"/>
      <c r="GS6" s="247"/>
      <c r="GT6" s="247"/>
      <c r="GU6" s="247"/>
      <c r="GV6" s="247"/>
      <c r="GW6" s="247"/>
      <c r="GX6" s="246"/>
      <c r="GY6" s="247"/>
      <c r="GZ6" s="246"/>
      <c r="HA6" s="247" t="s">
        <v>1141</v>
      </c>
      <c r="HB6" s="256" t="s">
        <v>2655</v>
      </c>
      <c r="HC6" s="246"/>
      <c r="HD6" s="246"/>
      <c r="HE6" s="246"/>
      <c r="HF6" s="246"/>
      <c r="HG6" s="247"/>
      <c r="HH6" s="246"/>
      <c r="HI6" s="247"/>
      <c r="HJ6" s="246" t="s">
        <v>1141</v>
      </c>
      <c r="HK6" s="299" t="s">
        <v>4187</v>
      </c>
      <c r="HL6" s="247"/>
      <c r="HM6" s="247"/>
      <c r="HN6" s="247"/>
      <c r="HO6" s="247"/>
      <c r="HP6" s="246"/>
      <c r="HQ6" s="247"/>
      <c r="HR6" s="246"/>
      <c r="HS6" s="247" t="s">
        <v>1141</v>
      </c>
      <c r="HT6" s="256" t="s">
        <v>1151</v>
      </c>
      <c r="HU6" s="246"/>
      <c r="HV6" s="246"/>
      <c r="HW6" s="246"/>
      <c r="HX6" s="246"/>
      <c r="HY6" s="247"/>
      <c r="HZ6" s="246"/>
      <c r="IA6" s="247"/>
      <c r="IB6" s="246" t="s">
        <v>1141</v>
      </c>
      <c r="IC6" s="247" t="s">
        <v>2273</v>
      </c>
      <c r="ID6" s="247"/>
      <c r="IE6" s="247"/>
      <c r="IF6" s="247"/>
      <c r="IG6" s="247"/>
      <c r="IH6" s="246"/>
      <c r="II6" s="247"/>
      <c r="IJ6" s="246"/>
      <c r="IK6" s="247"/>
      <c r="IL6" s="256"/>
      <c r="IM6" s="246"/>
      <c r="IN6" s="246"/>
      <c r="IO6" s="246"/>
      <c r="IP6" s="246"/>
      <c r="IQ6" s="247"/>
    </row>
    <row r="7" spans="1:257" x14ac:dyDescent="0.2">
      <c r="A7" s="102"/>
      <c r="B7" s="49"/>
      <c r="E7" s="31"/>
      <c r="F7" s="246"/>
      <c r="G7" s="247"/>
      <c r="H7" s="246"/>
      <c r="I7" s="247"/>
      <c r="J7" s="246"/>
      <c r="K7" s="255" t="s">
        <v>1045</v>
      </c>
      <c r="L7" s="247"/>
      <c r="M7" s="247"/>
      <c r="N7" s="247"/>
      <c r="O7" s="247"/>
      <c r="P7" s="246"/>
      <c r="Q7" s="247"/>
      <c r="R7" s="246"/>
      <c r="S7" s="247" t="s">
        <v>1141</v>
      </c>
      <c r="T7" s="246" t="s">
        <v>7119</v>
      </c>
      <c r="U7" s="246"/>
      <c r="V7" s="246"/>
      <c r="W7" s="246"/>
      <c r="X7" s="246"/>
      <c r="Y7" s="247"/>
      <c r="Z7" s="246"/>
      <c r="AA7" s="247"/>
      <c r="AB7" s="246" t="s">
        <v>1141</v>
      </c>
      <c r="AC7" s="255" t="s">
        <v>1056</v>
      </c>
      <c r="AD7" s="247"/>
      <c r="AE7" s="247"/>
      <c r="AF7" s="247"/>
      <c r="AG7" s="247"/>
      <c r="AH7" s="246"/>
      <c r="AI7" s="247"/>
      <c r="AJ7" s="246"/>
      <c r="AK7" s="247" t="s">
        <v>1141</v>
      </c>
      <c r="AL7" s="246" t="s">
        <v>1062</v>
      </c>
      <c r="AM7" s="246"/>
      <c r="AN7" s="246"/>
      <c r="AO7" s="246"/>
      <c r="AP7" s="246"/>
      <c r="AQ7" s="247"/>
      <c r="AR7" s="246"/>
      <c r="AS7" s="247"/>
      <c r="AT7" s="246" t="s">
        <v>1141</v>
      </c>
      <c r="AU7" s="255" t="s">
        <v>131</v>
      </c>
      <c r="AV7" s="247"/>
      <c r="AW7" s="247"/>
      <c r="AX7" s="247"/>
      <c r="AY7" s="247"/>
      <c r="AZ7" s="246"/>
      <c r="BA7" s="247"/>
      <c r="BB7" s="246"/>
      <c r="BC7" s="247" t="s">
        <v>1141</v>
      </c>
      <c r="BD7" s="246" t="s">
        <v>139</v>
      </c>
      <c r="BE7" s="246"/>
      <c r="BF7" s="246"/>
      <c r="BG7" s="246"/>
      <c r="BH7" s="246"/>
      <c r="BI7" s="247"/>
      <c r="BJ7" s="246"/>
      <c r="BK7" s="247"/>
      <c r="BL7" s="246" t="s">
        <v>1141</v>
      </c>
      <c r="BM7" s="255" t="s">
        <v>148</v>
      </c>
      <c r="BN7" s="247"/>
      <c r="BO7" s="247"/>
      <c r="BP7" s="247"/>
      <c r="BQ7" s="247"/>
      <c r="BR7" s="246"/>
      <c r="BS7" s="247"/>
      <c r="BT7" s="246"/>
      <c r="BU7" s="247" t="s">
        <v>1141</v>
      </c>
      <c r="BV7" s="246" t="s">
        <v>157</v>
      </c>
      <c r="BW7" s="246"/>
      <c r="BX7" s="246"/>
      <c r="BY7" s="246"/>
      <c r="BZ7" s="246"/>
      <c r="CA7" s="247"/>
      <c r="CB7" s="246"/>
      <c r="CC7" s="247"/>
      <c r="CD7" s="246" t="s">
        <v>1141</v>
      </c>
      <c r="CE7" s="255" t="s">
        <v>166</v>
      </c>
      <c r="CF7" s="247"/>
      <c r="CG7" s="247"/>
      <c r="CH7" s="247"/>
      <c r="CI7" s="247"/>
      <c r="CJ7" s="246"/>
      <c r="CK7" s="247"/>
      <c r="CL7" s="246"/>
      <c r="CM7" s="247" t="s">
        <v>1141</v>
      </c>
      <c r="CN7" s="246" t="s">
        <v>2441</v>
      </c>
      <c r="CO7" s="246"/>
      <c r="CP7" s="246"/>
      <c r="CQ7" s="246"/>
      <c r="CR7" s="246"/>
      <c r="CS7" s="247"/>
      <c r="CT7" s="246"/>
      <c r="CU7" s="247"/>
      <c r="CV7" s="246" t="s">
        <v>1141</v>
      </c>
      <c r="CW7" s="255" t="s">
        <v>2450</v>
      </c>
      <c r="CX7" s="247"/>
      <c r="CY7" s="247"/>
      <c r="CZ7" s="247"/>
      <c r="DA7" s="247"/>
      <c r="DB7" s="246"/>
      <c r="DC7" s="247"/>
      <c r="DD7" s="246"/>
      <c r="DE7" s="247" t="s">
        <v>1141</v>
      </c>
      <c r="DF7" s="246" t="s">
        <v>2459</v>
      </c>
      <c r="DG7" s="246"/>
      <c r="DH7" s="246"/>
      <c r="DI7" s="246"/>
      <c r="DJ7" s="246"/>
      <c r="DK7" s="247"/>
      <c r="DL7" s="246"/>
      <c r="DM7" s="247"/>
      <c r="DN7" s="246" t="s">
        <v>1141</v>
      </c>
      <c r="DO7" s="255" t="s">
        <v>2468</v>
      </c>
      <c r="DP7" s="247"/>
      <c r="DQ7" s="247"/>
      <c r="DR7" s="247"/>
      <c r="DS7" s="247"/>
      <c r="DT7" s="246"/>
      <c r="DU7" s="247"/>
      <c r="DV7" s="246"/>
      <c r="DW7" s="247" t="s">
        <v>1141</v>
      </c>
      <c r="DX7" s="298" t="s">
        <v>4167</v>
      </c>
      <c r="DY7" s="246"/>
      <c r="DZ7" s="246"/>
      <c r="EA7" s="246"/>
      <c r="EB7" s="246"/>
      <c r="EC7" s="247"/>
      <c r="ED7" s="246"/>
      <c r="EE7" s="247"/>
      <c r="EF7" s="246" t="s">
        <v>1141</v>
      </c>
      <c r="EG7" s="255" t="s">
        <v>2184</v>
      </c>
      <c r="EH7" s="247"/>
      <c r="EI7" s="247"/>
      <c r="EJ7" s="247"/>
      <c r="EK7" s="247"/>
      <c r="EL7" s="246"/>
      <c r="EM7" s="247"/>
      <c r="EN7" s="246"/>
      <c r="EO7" s="247" t="s">
        <v>1141</v>
      </c>
      <c r="EP7" s="298" t="s">
        <v>4174</v>
      </c>
      <c r="EQ7" s="246"/>
      <c r="ER7" s="246"/>
      <c r="ES7" s="246"/>
      <c r="ET7" s="246"/>
      <c r="EU7" s="247"/>
      <c r="EV7" s="246"/>
      <c r="EW7" s="247"/>
      <c r="EX7" s="246" t="s">
        <v>1141</v>
      </c>
      <c r="EY7" s="255" t="s">
        <v>2201</v>
      </c>
      <c r="EZ7" s="247"/>
      <c r="FA7" s="247"/>
      <c r="FB7" s="247"/>
      <c r="FC7" s="247"/>
      <c r="FD7" s="246"/>
      <c r="FE7" s="247"/>
      <c r="FF7" s="246"/>
      <c r="FG7" s="247" t="s">
        <v>1141</v>
      </c>
      <c r="FH7" s="246" t="s">
        <v>2210</v>
      </c>
      <c r="FI7" s="246"/>
      <c r="FJ7" s="246"/>
      <c r="FK7" s="246"/>
      <c r="FL7" s="246"/>
      <c r="FM7" s="247"/>
      <c r="FN7" s="246"/>
      <c r="FO7" s="247"/>
      <c r="FP7" s="246" t="s">
        <v>1141</v>
      </c>
      <c r="FQ7" s="326" t="s">
        <v>4179</v>
      </c>
      <c r="FR7" s="247"/>
      <c r="FS7" s="247"/>
      <c r="FT7" s="247"/>
      <c r="FU7" s="247"/>
      <c r="FV7" s="246"/>
      <c r="FW7" s="247"/>
      <c r="FX7" s="246"/>
      <c r="FY7" s="247" t="s">
        <v>1141</v>
      </c>
      <c r="FZ7" s="246" t="s">
        <v>2228</v>
      </c>
      <c r="GA7" s="246"/>
      <c r="GB7" s="246"/>
      <c r="GC7" s="246"/>
      <c r="GD7" s="246"/>
      <c r="GE7" s="247"/>
      <c r="GF7" s="246"/>
      <c r="GG7" s="247"/>
      <c r="GH7" s="246" t="s">
        <v>1141</v>
      </c>
      <c r="GI7" s="255" t="s">
        <v>2233</v>
      </c>
      <c r="GJ7" s="247"/>
      <c r="GK7" s="247"/>
      <c r="GL7" s="247"/>
      <c r="GM7" s="247"/>
      <c r="GN7" s="246"/>
      <c r="GO7" s="247"/>
      <c r="GP7" s="246"/>
      <c r="GQ7" s="247" t="s">
        <v>1141</v>
      </c>
      <c r="GR7" s="61" t="s">
        <v>7154</v>
      </c>
      <c r="GS7" s="246"/>
      <c r="GT7" s="246" t="s">
        <v>2241</v>
      </c>
      <c r="GU7" s="246"/>
      <c r="GV7" s="246"/>
      <c r="GW7" s="246"/>
      <c r="GX7" s="246"/>
      <c r="GY7" s="247"/>
      <c r="GZ7" s="246"/>
      <c r="HA7" s="247"/>
      <c r="HB7" s="246" t="s">
        <v>1141</v>
      </c>
      <c r="HC7" s="326" t="s">
        <v>7138</v>
      </c>
      <c r="HD7" s="247"/>
      <c r="HE7" s="247"/>
      <c r="HF7" s="247"/>
      <c r="HG7" s="247"/>
      <c r="HH7" s="246"/>
      <c r="HI7" s="247"/>
      <c r="HJ7" s="246"/>
      <c r="HK7" s="247" t="s">
        <v>1141</v>
      </c>
      <c r="HL7" s="298" t="s">
        <v>4188</v>
      </c>
      <c r="HM7" s="246"/>
      <c r="HN7" s="246"/>
      <c r="HO7" s="246"/>
      <c r="HP7" s="246"/>
      <c r="HQ7" s="247"/>
      <c r="HR7" s="246"/>
      <c r="HS7" s="247"/>
      <c r="HT7" s="246" t="s">
        <v>1141</v>
      </c>
      <c r="HU7" s="255" t="s">
        <v>2265</v>
      </c>
      <c r="HV7" s="247"/>
      <c r="HW7" s="247"/>
      <c r="HX7" s="247"/>
      <c r="HY7" s="247"/>
      <c r="HZ7" s="246"/>
      <c r="IA7" s="247"/>
      <c r="IB7" s="246"/>
      <c r="IC7" s="247" t="s">
        <v>1141</v>
      </c>
      <c r="ID7" s="246" t="s">
        <v>7131</v>
      </c>
      <c r="IE7" s="246"/>
      <c r="IF7" s="246"/>
      <c r="IG7" s="246"/>
      <c r="IH7" s="246"/>
      <c r="II7" s="247"/>
      <c r="IJ7" s="246"/>
      <c r="IK7" s="247"/>
      <c r="IL7" s="246"/>
      <c r="IM7" s="255"/>
      <c r="IN7" s="247"/>
      <c r="IO7" s="247"/>
      <c r="IP7" s="247"/>
      <c r="IQ7" s="247"/>
    </row>
    <row r="8" spans="1:257" x14ac:dyDescent="0.2">
      <c r="E8" s="31"/>
      <c r="F8" s="246"/>
      <c r="G8" s="247"/>
      <c r="H8" s="246"/>
      <c r="I8" s="247"/>
      <c r="J8" s="246"/>
      <c r="K8" s="247"/>
      <c r="L8" s="256" t="s">
        <v>1046</v>
      </c>
      <c r="M8" s="246"/>
      <c r="N8" s="246"/>
      <c r="O8" s="247"/>
      <c r="P8" s="246"/>
      <c r="Q8" s="247"/>
      <c r="R8" s="246"/>
      <c r="S8" s="247"/>
      <c r="T8" s="246" t="s">
        <v>1141</v>
      </c>
      <c r="U8" s="299" t="s">
        <v>4154</v>
      </c>
      <c r="V8" s="247"/>
      <c r="W8" s="247"/>
      <c r="X8" s="246"/>
      <c r="Y8" s="247"/>
      <c r="Z8" s="246"/>
      <c r="AA8" s="247"/>
      <c r="AB8" s="246"/>
      <c r="AC8" s="247" t="s">
        <v>1141</v>
      </c>
      <c r="AD8" s="325" t="s">
        <v>7135</v>
      </c>
      <c r="AE8" s="246"/>
      <c r="AF8" s="246"/>
      <c r="AG8" s="247"/>
      <c r="AH8" s="246"/>
      <c r="AI8" s="247"/>
      <c r="AJ8" s="246"/>
      <c r="AK8" s="247"/>
      <c r="AL8" s="246" t="s">
        <v>1141</v>
      </c>
      <c r="AM8" s="299" t="s">
        <v>4157</v>
      </c>
      <c r="AN8" s="247"/>
      <c r="AO8" s="247"/>
      <c r="AP8" s="246"/>
      <c r="AQ8" s="247"/>
      <c r="AR8" s="246"/>
      <c r="AS8" s="247"/>
      <c r="AT8" s="246"/>
      <c r="AU8" s="247" t="s">
        <v>1141</v>
      </c>
      <c r="AV8" s="256" t="s">
        <v>132</v>
      </c>
      <c r="AW8" s="246"/>
      <c r="AX8" s="246"/>
      <c r="AY8" s="247"/>
      <c r="AZ8" s="246"/>
      <c r="BA8" s="247"/>
      <c r="BB8" s="246"/>
      <c r="BC8" s="247"/>
      <c r="BD8" s="246" t="s">
        <v>1141</v>
      </c>
      <c r="BE8" s="247" t="s">
        <v>140</v>
      </c>
      <c r="BF8" s="247"/>
      <c r="BG8" s="247"/>
      <c r="BH8" s="246"/>
      <c r="BI8" s="247"/>
      <c r="BJ8" s="246"/>
      <c r="BK8" s="247"/>
      <c r="BL8" s="246"/>
      <c r="BM8" s="247" t="s">
        <v>1141</v>
      </c>
      <c r="BN8" s="256" t="s">
        <v>149</v>
      </c>
      <c r="BO8" s="246"/>
      <c r="BP8" s="246"/>
      <c r="BQ8" s="247"/>
      <c r="BR8" s="246"/>
      <c r="BS8" s="247"/>
      <c r="BT8" s="246"/>
      <c r="BU8" s="247"/>
      <c r="BV8" s="246" t="s">
        <v>1141</v>
      </c>
      <c r="BW8" s="247" t="s">
        <v>158</v>
      </c>
      <c r="BX8" s="247"/>
      <c r="BY8" s="247" t="s">
        <v>1141</v>
      </c>
      <c r="BZ8" s="246" t="s">
        <v>1141</v>
      </c>
      <c r="CA8" s="247" t="s">
        <v>1141</v>
      </c>
      <c r="CB8" s="246" t="s">
        <v>1141</v>
      </c>
      <c r="CC8" s="247" t="s">
        <v>1141</v>
      </c>
      <c r="CD8" s="246" t="s">
        <v>1141</v>
      </c>
      <c r="CE8" s="247" t="s">
        <v>1141</v>
      </c>
      <c r="CF8" s="256" t="s">
        <v>167</v>
      </c>
      <c r="CG8" s="246"/>
      <c r="CH8" s="246"/>
      <c r="CI8" s="247"/>
      <c r="CJ8" s="246"/>
      <c r="CK8" s="247"/>
      <c r="CL8" s="246"/>
      <c r="CM8" s="247"/>
      <c r="CN8" s="246" t="s">
        <v>1141</v>
      </c>
      <c r="CO8" s="247" t="s">
        <v>2442</v>
      </c>
      <c r="CP8" s="247"/>
      <c r="CQ8" s="247"/>
      <c r="CR8" s="246"/>
      <c r="CS8" s="247"/>
      <c r="CT8" s="246"/>
      <c r="CU8" s="247"/>
      <c r="CV8" s="246"/>
      <c r="CW8" s="247" t="s">
        <v>1141</v>
      </c>
      <c r="CX8" s="256" t="s">
        <v>2451</v>
      </c>
      <c r="CY8" s="246"/>
      <c r="CZ8" s="246"/>
      <c r="DA8" s="247"/>
      <c r="DB8" s="246"/>
      <c r="DC8" s="247"/>
      <c r="DD8" s="246"/>
      <c r="DE8" s="247"/>
      <c r="DF8" s="246" t="s">
        <v>1141</v>
      </c>
      <c r="DG8" s="299" t="s">
        <v>4162</v>
      </c>
      <c r="DH8" s="247"/>
      <c r="DI8" s="247"/>
      <c r="DJ8" s="246"/>
      <c r="DK8" s="247"/>
      <c r="DL8" s="246"/>
      <c r="DM8" s="247"/>
      <c r="DN8" s="246"/>
      <c r="DO8" s="247" t="s">
        <v>1141</v>
      </c>
      <c r="DP8" s="256" t="s">
        <v>2469</v>
      </c>
      <c r="DQ8" s="246"/>
      <c r="DR8" s="246"/>
      <c r="DS8" s="247"/>
      <c r="DT8" s="246"/>
      <c r="DU8" s="247"/>
      <c r="DV8" s="246"/>
      <c r="DW8" s="247"/>
      <c r="DX8" s="246" t="s">
        <v>1141</v>
      </c>
      <c r="DY8" s="299" t="s">
        <v>4168</v>
      </c>
      <c r="DZ8" s="247"/>
      <c r="EA8" s="247"/>
      <c r="EB8" s="246"/>
      <c r="EC8" s="247"/>
      <c r="ED8" s="246"/>
      <c r="EE8" s="247"/>
      <c r="EF8" s="246"/>
      <c r="EG8" s="247" t="s">
        <v>1141</v>
      </c>
      <c r="EH8" s="256" t="s">
        <v>2185</v>
      </c>
      <c r="EI8" s="246"/>
      <c r="EJ8" s="246"/>
      <c r="EK8" s="247"/>
      <c r="EL8" s="246"/>
      <c r="EM8" s="247"/>
      <c r="EN8" s="246"/>
      <c r="EO8" s="247"/>
      <c r="EP8" s="246" t="s">
        <v>1141</v>
      </c>
      <c r="EQ8" s="247" t="s">
        <v>2193</v>
      </c>
      <c r="ER8" s="247"/>
      <c r="ES8" s="247"/>
      <c r="ET8" s="246"/>
      <c r="EU8" s="247"/>
      <c r="EV8" s="246"/>
      <c r="EW8" s="247"/>
      <c r="EX8" s="246"/>
      <c r="EY8" s="247" t="s">
        <v>1141</v>
      </c>
      <c r="EZ8" s="256" t="s">
        <v>2202</v>
      </c>
      <c r="FA8" s="246"/>
      <c r="FB8" s="246"/>
      <c r="FC8" s="247"/>
      <c r="FD8" s="246"/>
      <c r="FE8" s="247"/>
      <c r="FF8" s="246"/>
      <c r="FG8" s="247"/>
      <c r="FH8" s="246" t="s">
        <v>1141</v>
      </c>
      <c r="FI8" s="247" t="s">
        <v>2211</v>
      </c>
      <c r="FJ8" s="247"/>
      <c r="FK8" s="247"/>
      <c r="FL8" s="246"/>
      <c r="FM8" s="247"/>
      <c r="FN8" s="246"/>
      <c r="FO8" s="247"/>
      <c r="FP8" s="246"/>
      <c r="FQ8" s="247" t="s">
        <v>1141</v>
      </c>
      <c r="FR8" s="256" t="s">
        <v>2220</v>
      </c>
      <c r="FS8" s="246"/>
      <c r="FT8" s="246"/>
      <c r="FU8" s="247"/>
      <c r="FV8" s="246"/>
      <c r="FW8" s="247"/>
      <c r="FX8" s="246"/>
      <c r="FY8" s="247"/>
      <c r="FZ8" s="246" t="s">
        <v>1141</v>
      </c>
      <c r="GA8" s="247" t="s">
        <v>2229</v>
      </c>
      <c r="GB8" s="247"/>
      <c r="GC8" s="247"/>
      <c r="GD8" s="246"/>
      <c r="GE8" s="247"/>
      <c r="GF8" s="246"/>
      <c r="GG8" s="247"/>
      <c r="GH8" s="246"/>
      <c r="GI8" s="247" t="s">
        <v>1141</v>
      </c>
      <c r="GJ8" s="256" t="s">
        <v>7126</v>
      </c>
      <c r="GK8" s="246"/>
      <c r="GL8" s="246"/>
      <c r="GM8" s="247"/>
      <c r="GN8" s="246"/>
      <c r="GO8" s="247"/>
      <c r="GP8" s="246"/>
      <c r="GQ8" s="247"/>
      <c r="GR8" s="247"/>
      <c r="GS8" s="61" t="s">
        <v>7159</v>
      </c>
      <c r="GT8" s="246" t="s">
        <v>1141</v>
      </c>
      <c r="GU8" s="247" t="s">
        <v>2242</v>
      </c>
      <c r="GV8" s="247"/>
      <c r="GW8" s="247"/>
      <c r="GX8" s="246"/>
      <c r="GY8" s="247"/>
      <c r="GZ8" s="246"/>
      <c r="HA8" s="247"/>
      <c r="HB8" s="246"/>
      <c r="HC8" s="247" t="s">
        <v>1141</v>
      </c>
      <c r="HD8" s="325" t="s">
        <v>4185</v>
      </c>
      <c r="HE8" s="246"/>
      <c r="HF8" s="246"/>
      <c r="HG8" s="247"/>
      <c r="HH8" s="246"/>
      <c r="HI8" s="247"/>
      <c r="HJ8" s="246"/>
      <c r="HK8" s="247"/>
      <c r="HL8" s="246" t="s">
        <v>1141</v>
      </c>
      <c r="HM8" s="299" t="s">
        <v>4189</v>
      </c>
      <c r="HN8" s="247"/>
      <c r="HO8" s="247"/>
      <c r="HP8" s="246"/>
      <c r="HQ8" s="247"/>
      <c r="HR8" s="246"/>
      <c r="HS8" s="247"/>
      <c r="HT8" s="246"/>
      <c r="HU8" s="247" t="s">
        <v>1141</v>
      </c>
      <c r="HV8" s="256" t="s">
        <v>2266</v>
      </c>
      <c r="HW8" s="246"/>
      <c r="HX8" s="246"/>
      <c r="HY8" s="247"/>
      <c r="HZ8" s="246"/>
      <c r="IA8" s="247"/>
      <c r="IB8" s="246"/>
      <c r="IC8" s="247"/>
      <c r="ID8" s="246" t="s">
        <v>1141</v>
      </c>
      <c r="IE8" s="247" t="s">
        <v>7132</v>
      </c>
      <c r="IF8" s="247"/>
      <c r="IG8" s="247"/>
      <c r="IH8" s="246"/>
      <c r="II8" s="247"/>
      <c r="IJ8" s="246"/>
      <c r="IK8" s="247"/>
      <c r="IL8" s="246"/>
      <c r="IM8" s="247"/>
      <c r="IN8" s="256"/>
      <c r="IO8" s="246"/>
      <c r="IP8" s="246"/>
      <c r="IQ8" s="247"/>
      <c r="IT8" s="136" t="s">
        <v>1252</v>
      </c>
    </row>
    <row r="9" spans="1:257" x14ac:dyDescent="0.2">
      <c r="E9" s="31"/>
      <c r="F9" s="246"/>
      <c r="G9" s="247"/>
      <c r="H9" s="246"/>
      <c r="I9" s="247"/>
      <c r="J9" s="246"/>
      <c r="K9" s="247"/>
      <c r="L9" s="246"/>
      <c r="M9" s="255" t="s">
        <v>2290</v>
      </c>
      <c r="N9" s="247"/>
      <c r="O9" s="247"/>
      <c r="P9" s="246"/>
      <c r="Q9" s="247"/>
      <c r="R9" s="246"/>
      <c r="S9" s="247"/>
      <c r="T9" s="246"/>
      <c r="U9" s="247" t="s">
        <v>1141</v>
      </c>
      <c r="V9" s="246" t="s">
        <v>1049</v>
      </c>
      <c r="W9" s="246"/>
      <c r="X9" s="246"/>
      <c r="Y9" s="247"/>
      <c r="Z9" s="246"/>
      <c r="AA9" s="247"/>
      <c r="AB9" s="246"/>
      <c r="AC9" s="247"/>
      <c r="AD9" s="246" t="s">
        <v>1141</v>
      </c>
      <c r="AE9" s="255" t="s">
        <v>1058</v>
      </c>
      <c r="AF9" s="247"/>
      <c r="AG9" s="247"/>
      <c r="AH9" s="246"/>
      <c r="AI9" s="247"/>
      <c r="AJ9" s="246"/>
      <c r="AK9" s="247"/>
      <c r="AL9" s="246"/>
      <c r="AM9" s="247" t="s">
        <v>1141</v>
      </c>
      <c r="AN9" s="246" t="s">
        <v>770</v>
      </c>
      <c r="AO9" s="246"/>
      <c r="AP9" s="246"/>
      <c r="AQ9" s="247"/>
      <c r="AR9" s="246"/>
      <c r="AS9" s="247"/>
      <c r="AT9" s="246"/>
      <c r="AU9" s="247"/>
      <c r="AV9" s="246" t="s">
        <v>1141</v>
      </c>
      <c r="AW9" s="255" t="s">
        <v>133</v>
      </c>
      <c r="AX9" s="247"/>
      <c r="AY9" s="247"/>
      <c r="AZ9" s="246"/>
      <c r="BA9" s="247"/>
      <c r="BB9" s="246"/>
      <c r="BC9" s="247"/>
      <c r="BD9" s="246"/>
      <c r="BE9" s="247" t="s">
        <v>1141</v>
      </c>
      <c r="BF9" s="246" t="s">
        <v>141</v>
      </c>
      <c r="BG9" s="246"/>
      <c r="BH9" s="246"/>
      <c r="BI9" s="247"/>
      <c r="BJ9" s="246"/>
      <c r="BK9" s="247"/>
      <c r="BL9" s="246"/>
      <c r="BM9" s="247"/>
      <c r="BN9" s="246" t="s">
        <v>1141</v>
      </c>
      <c r="BO9" s="255" t="s">
        <v>150</v>
      </c>
      <c r="BP9" s="247"/>
      <c r="BQ9" s="247"/>
      <c r="BR9" s="246"/>
      <c r="BS9" s="247"/>
      <c r="BT9" s="246"/>
      <c r="BU9" s="247"/>
      <c r="BV9" s="246"/>
      <c r="BW9" s="247" t="s">
        <v>1141</v>
      </c>
      <c r="BX9" s="246" t="s">
        <v>159</v>
      </c>
      <c r="BY9" s="246"/>
      <c r="BZ9" s="246"/>
      <c r="CA9" s="247"/>
      <c r="CB9" s="246"/>
      <c r="CC9" s="247"/>
      <c r="CD9" s="246"/>
      <c r="CE9" s="247"/>
      <c r="CF9" s="246" t="s">
        <v>1141</v>
      </c>
      <c r="CG9" s="255" t="s">
        <v>2434</v>
      </c>
      <c r="CH9" s="247"/>
      <c r="CI9" s="247"/>
      <c r="CJ9" s="246"/>
      <c r="CK9" s="247"/>
      <c r="CL9" s="246"/>
      <c r="CM9" s="247"/>
      <c r="CN9" s="246"/>
      <c r="CO9" s="247" t="s">
        <v>1141</v>
      </c>
      <c r="CP9" s="246" t="s">
        <v>2443</v>
      </c>
      <c r="CQ9" s="246"/>
      <c r="CR9" s="246"/>
      <c r="CS9" s="247"/>
      <c r="CT9" s="246"/>
      <c r="CU9" s="247"/>
      <c r="CV9" s="246"/>
      <c r="CW9" s="247"/>
      <c r="CX9" s="246" t="s">
        <v>1141</v>
      </c>
      <c r="CY9" s="255" t="s">
        <v>2452</v>
      </c>
      <c r="CZ9" s="247"/>
      <c r="DA9" s="247"/>
      <c r="DB9" s="246"/>
      <c r="DC9" s="247"/>
      <c r="DD9" s="246"/>
      <c r="DE9" s="247"/>
      <c r="DF9" s="246"/>
      <c r="DG9" s="247" t="s">
        <v>1141</v>
      </c>
      <c r="DH9" s="298" t="s">
        <v>4163</v>
      </c>
      <c r="DI9" s="246"/>
      <c r="DJ9" s="246"/>
      <c r="DK9" s="247"/>
      <c r="DL9" s="246"/>
      <c r="DM9" s="247"/>
      <c r="DN9" s="246"/>
      <c r="DO9" s="247"/>
      <c r="DP9" s="246" t="s">
        <v>1141</v>
      </c>
      <c r="DQ9" s="326" t="s">
        <v>4164</v>
      </c>
      <c r="DR9" s="247"/>
      <c r="DS9" s="247"/>
      <c r="DT9" s="246"/>
      <c r="DU9" s="247"/>
      <c r="DV9" s="246"/>
      <c r="DW9" s="247"/>
      <c r="DX9" s="246"/>
      <c r="DY9" s="247" t="s">
        <v>1141</v>
      </c>
      <c r="DZ9" s="246" t="s">
        <v>7122</v>
      </c>
      <c r="EA9" s="246"/>
      <c r="EB9" s="246"/>
      <c r="EC9" s="247"/>
      <c r="ED9" s="246"/>
      <c r="EE9" s="247"/>
      <c r="EF9" s="246"/>
      <c r="EG9" s="247"/>
      <c r="EH9" s="246" t="s">
        <v>1141</v>
      </c>
      <c r="EI9" s="255" t="s">
        <v>2186</v>
      </c>
      <c r="EJ9" s="247"/>
      <c r="EK9" s="247"/>
      <c r="EL9" s="246"/>
      <c r="EM9" s="247"/>
      <c r="EN9" s="246"/>
      <c r="EO9" s="247"/>
      <c r="EP9" s="246"/>
      <c r="EQ9" s="247" t="s">
        <v>1141</v>
      </c>
      <c r="ER9" s="246" t="s">
        <v>2194</v>
      </c>
      <c r="ES9" s="246"/>
      <c r="ET9" s="246"/>
      <c r="EU9" s="247"/>
      <c r="EV9" s="246"/>
      <c r="EW9" s="247"/>
      <c r="EX9" s="246"/>
      <c r="EY9" s="247"/>
      <c r="EZ9" s="246" t="s">
        <v>1141</v>
      </c>
      <c r="FA9" s="255" t="s">
        <v>2203</v>
      </c>
      <c r="FB9" s="247"/>
      <c r="FC9" s="247"/>
      <c r="FD9" s="246"/>
      <c r="FE9" s="247"/>
      <c r="FF9" s="246"/>
      <c r="FG9" s="247"/>
      <c r="FH9" s="246"/>
      <c r="FI9" s="247" t="s">
        <v>1141</v>
      </c>
      <c r="FJ9" s="246" t="s">
        <v>2212</v>
      </c>
      <c r="FK9" s="246"/>
      <c r="FL9" s="246"/>
      <c r="FM9" s="247"/>
      <c r="FN9" s="246"/>
      <c r="FO9" s="247"/>
      <c r="FP9" s="246"/>
      <c r="FQ9" s="247"/>
      <c r="FR9" s="246" t="s">
        <v>1141</v>
      </c>
      <c r="FS9" s="255" t="s">
        <v>2221</v>
      </c>
      <c r="FT9" s="247"/>
      <c r="FU9" s="247"/>
      <c r="FV9" s="246"/>
      <c r="FW9" s="247"/>
      <c r="FX9" s="246"/>
      <c r="FY9" s="247"/>
      <c r="FZ9" s="246"/>
      <c r="GA9" s="247" t="s">
        <v>1141</v>
      </c>
      <c r="GB9" s="246" t="s">
        <v>2682</v>
      </c>
      <c r="GC9" s="246"/>
      <c r="GD9" s="246"/>
      <c r="GE9" s="247"/>
      <c r="GF9" s="246"/>
      <c r="GG9" s="247"/>
      <c r="GH9" s="246"/>
      <c r="GI9" s="247"/>
      <c r="GJ9" s="246" t="s">
        <v>1141</v>
      </c>
      <c r="GK9" s="255" t="s">
        <v>7127</v>
      </c>
      <c r="GL9" s="247"/>
      <c r="GM9" s="247"/>
      <c r="GN9" s="246"/>
      <c r="GO9" s="247"/>
      <c r="GP9" s="246"/>
      <c r="GQ9" s="247"/>
      <c r="GR9" s="247"/>
      <c r="GS9" s="247"/>
      <c r="GT9" s="246"/>
      <c r="GU9" s="247" t="s">
        <v>1141</v>
      </c>
      <c r="GV9" s="246" t="s">
        <v>7130</v>
      </c>
      <c r="GW9" s="246"/>
      <c r="GX9" s="246"/>
      <c r="GY9" s="247"/>
      <c r="GZ9" s="246"/>
      <c r="HA9" s="247"/>
      <c r="HB9" s="246"/>
      <c r="HC9" s="247"/>
      <c r="HD9" s="246" t="s">
        <v>1141</v>
      </c>
      <c r="HE9" s="255" t="s">
        <v>2251</v>
      </c>
      <c r="HF9" s="247"/>
      <c r="HG9" s="247"/>
      <c r="HH9" s="246"/>
      <c r="HI9" s="247"/>
      <c r="HJ9" s="246"/>
      <c r="HK9" s="247"/>
      <c r="HL9" s="246"/>
      <c r="HM9" s="247" t="s">
        <v>1141</v>
      </c>
      <c r="HN9" s="298" t="s">
        <v>4190</v>
      </c>
      <c r="HO9" s="246"/>
      <c r="HP9" s="246"/>
      <c r="HQ9" s="247"/>
      <c r="HR9" s="246"/>
      <c r="HS9" s="247"/>
      <c r="HT9" s="246"/>
      <c r="HU9" s="247"/>
      <c r="HV9" s="246" t="s">
        <v>1141</v>
      </c>
      <c r="HW9" s="255" t="s">
        <v>2267</v>
      </c>
      <c r="HX9" s="247"/>
      <c r="HY9" s="247"/>
      <c r="HZ9" s="246"/>
      <c r="IA9" s="247"/>
      <c r="IB9" s="246"/>
      <c r="IC9" s="247"/>
      <c r="ID9" s="246"/>
      <c r="IE9" s="247" t="s">
        <v>1141</v>
      </c>
      <c r="IF9" s="246" t="s">
        <v>7133</v>
      </c>
      <c r="IG9" s="246"/>
      <c r="IH9" s="246"/>
      <c r="II9" s="247"/>
      <c r="IJ9" s="246"/>
      <c r="IK9" s="247"/>
      <c r="IL9" s="246"/>
      <c r="IM9" s="247"/>
      <c r="IN9" s="246"/>
      <c r="IO9" s="255"/>
      <c r="IP9" s="247"/>
      <c r="IQ9" s="247"/>
      <c r="IU9" s="136" t="s">
        <v>1252</v>
      </c>
    </row>
    <row r="10" spans="1:257" x14ac:dyDescent="0.2">
      <c r="B10" s="15"/>
      <c r="C10" s="15" t="s">
        <v>360</v>
      </c>
      <c r="D10" s="15"/>
      <c r="E10" s="31"/>
      <c r="F10" s="246"/>
      <c r="G10" s="247"/>
      <c r="H10" s="246"/>
      <c r="I10" s="247"/>
      <c r="J10" s="246"/>
      <c r="K10" s="247"/>
      <c r="L10" s="246"/>
      <c r="M10" s="247"/>
      <c r="N10" s="256" t="s">
        <v>7118</v>
      </c>
      <c r="O10" s="247"/>
      <c r="P10" s="246"/>
      <c r="Q10" s="247"/>
      <c r="R10" s="246"/>
      <c r="S10" s="247"/>
      <c r="T10" s="246"/>
      <c r="U10" s="247"/>
      <c r="V10" s="246" t="s">
        <v>1141</v>
      </c>
      <c r="W10" s="247" t="s">
        <v>1050</v>
      </c>
      <c r="X10" s="246"/>
      <c r="Y10" s="247"/>
      <c r="Z10" s="246"/>
      <c r="AA10" s="247"/>
      <c r="AB10" s="246"/>
      <c r="AC10" s="247"/>
      <c r="AD10" s="246"/>
      <c r="AE10" s="247" t="s">
        <v>1141</v>
      </c>
      <c r="AF10" s="256" t="s">
        <v>1119</v>
      </c>
      <c r="AG10" s="247"/>
      <c r="AH10" s="246"/>
      <c r="AI10" s="247"/>
      <c r="AJ10" s="246"/>
      <c r="AK10" s="247"/>
      <c r="AL10" s="246"/>
      <c r="AM10" s="247"/>
      <c r="AN10" s="246" t="s">
        <v>1141</v>
      </c>
      <c r="AO10" s="247" t="s">
        <v>125</v>
      </c>
      <c r="AP10" s="246"/>
      <c r="AQ10" s="247"/>
      <c r="AR10" s="246"/>
      <c r="AS10" s="247"/>
      <c r="AT10" s="246"/>
      <c r="AU10" s="247"/>
      <c r="AV10" s="246"/>
      <c r="AW10" s="247" t="s">
        <v>1141</v>
      </c>
      <c r="AX10" s="256" t="s">
        <v>134</v>
      </c>
      <c r="AY10" s="247"/>
      <c r="AZ10" s="246"/>
      <c r="BA10" s="247"/>
      <c r="BB10" s="246"/>
      <c r="BC10" s="247"/>
      <c r="BD10" s="246"/>
      <c r="BE10" s="247"/>
      <c r="BF10" s="246" t="s">
        <v>1141</v>
      </c>
      <c r="BG10" s="247" t="s">
        <v>142</v>
      </c>
      <c r="BH10" s="246"/>
      <c r="BI10" s="247"/>
      <c r="BJ10" s="246"/>
      <c r="BK10" s="247"/>
      <c r="BL10" s="246"/>
      <c r="BM10" s="247"/>
      <c r="BN10" s="246"/>
      <c r="BO10" s="247" t="s">
        <v>1141</v>
      </c>
      <c r="BP10" s="256" t="s">
        <v>151</v>
      </c>
      <c r="BQ10" s="247"/>
      <c r="BR10" s="246"/>
      <c r="BS10" s="247"/>
      <c r="BT10" s="246"/>
      <c r="BU10" s="247"/>
      <c r="BV10" s="246"/>
      <c r="BW10" s="247"/>
      <c r="BX10" s="246" t="s">
        <v>1141</v>
      </c>
      <c r="BY10" s="247" t="s">
        <v>160</v>
      </c>
      <c r="BZ10" s="246"/>
      <c r="CA10" s="247"/>
      <c r="CB10" s="246"/>
      <c r="CC10" s="247"/>
      <c r="CD10" s="246"/>
      <c r="CE10" s="247"/>
      <c r="CF10" s="246"/>
      <c r="CG10" s="247" t="s">
        <v>1141</v>
      </c>
      <c r="CH10" s="256" t="s">
        <v>2435</v>
      </c>
      <c r="CI10" s="247"/>
      <c r="CJ10" s="246"/>
      <c r="CK10" s="247"/>
      <c r="CL10" s="246"/>
      <c r="CM10" s="247"/>
      <c r="CN10" s="246"/>
      <c r="CO10" s="247"/>
      <c r="CP10" s="246" t="s">
        <v>1141</v>
      </c>
      <c r="CQ10" s="247" t="s">
        <v>2444</v>
      </c>
      <c r="CR10" s="246"/>
      <c r="CS10" s="247"/>
      <c r="CT10" s="246"/>
      <c r="CU10" s="247"/>
      <c r="CV10" s="246"/>
      <c r="CW10" s="247"/>
      <c r="CX10" s="246"/>
      <c r="CY10" s="247" t="s">
        <v>1141</v>
      </c>
      <c r="CZ10" s="256" t="s">
        <v>2453</v>
      </c>
      <c r="DA10" s="247"/>
      <c r="DB10" s="246"/>
      <c r="DC10" s="247"/>
      <c r="DD10" s="246"/>
      <c r="DE10" s="247"/>
      <c r="DF10" s="246"/>
      <c r="DG10" s="247"/>
      <c r="DH10" s="246" t="s">
        <v>1141</v>
      </c>
      <c r="DI10" s="247" t="s">
        <v>2462</v>
      </c>
      <c r="DJ10" s="246"/>
      <c r="DK10" s="247"/>
      <c r="DL10" s="246"/>
      <c r="DM10" s="247"/>
      <c r="DN10" s="246"/>
      <c r="DO10" s="247"/>
      <c r="DP10" s="246"/>
      <c r="DQ10" s="247" t="s">
        <v>1141</v>
      </c>
      <c r="DR10" s="325" t="s">
        <v>4165</v>
      </c>
      <c r="DS10" s="247"/>
      <c r="DT10" s="246"/>
      <c r="DU10" s="247"/>
      <c r="DV10" s="246"/>
      <c r="DW10" s="247"/>
      <c r="DX10" s="246"/>
      <c r="DY10" s="247"/>
      <c r="DZ10" s="246" t="s">
        <v>1141</v>
      </c>
      <c r="EA10" s="247" t="s">
        <v>7123</v>
      </c>
      <c r="EB10" s="246"/>
      <c r="EC10" s="247"/>
      <c r="ED10" s="246"/>
      <c r="EE10" s="247"/>
      <c r="EF10" s="246"/>
      <c r="EG10" s="247"/>
      <c r="EH10" s="246"/>
      <c r="EI10" s="247" t="s">
        <v>1141</v>
      </c>
      <c r="EJ10" s="256" t="s">
        <v>2187</v>
      </c>
      <c r="EK10" s="247"/>
      <c r="EL10" s="246"/>
      <c r="EM10" s="247"/>
      <c r="EN10" s="246"/>
      <c r="EO10" s="247"/>
      <c r="EP10" s="246"/>
      <c r="EQ10" s="247"/>
      <c r="ER10" s="246" t="s">
        <v>1141</v>
      </c>
      <c r="ES10" s="247" t="s">
        <v>2195</v>
      </c>
      <c r="ET10" s="246"/>
      <c r="EU10" s="247"/>
      <c r="EV10" s="246"/>
      <c r="EW10" s="247"/>
      <c r="EX10" s="246"/>
      <c r="EY10" s="247"/>
      <c r="EZ10" s="246"/>
      <c r="FA10" s="247" t="s">
        <v>1141</v>
      </c>
      <c r="FB10" s="256" t="s">
        <v>2204</v>
      </c>
      <c r="FC10" s="247"/>
      <c r="FD10" s="246"/>
      <c r="FE10" s="247"/>
      <c r="FF10" s="246"/>
      <c r="FG10" s="247"/>
      <c r="FH10" s="246"/>
      <c r="FI10" s="247"/>
      <c r="FJ10" s="246" t="s">
        <v>1141</v>
      </c>
      <c r="FK10" s="299" t="s">
        <v>4176</v>
      </c>
      <c r="FL10" s="246"/>
      <c r="FM10" s="247"/>
      <c r="FN10" s="246"/>
      <c r="FO10" s="247"/>
      <c r="FP10" s="246"/>
      <c r="FQ10" s="247"/>
      <c r="FR10" s="246"/>
      <c r="FS10" s="247" t="s">
        <v>1141</v>
      </c>
      <c r="FT10" s="325" t="s">
        <v>4180</v>
      </c>
      <c r="FU10" s="247"/>
      <c r="FV10" s="246"/>
      <c r="FW10" s="247"/>
      <c r="FX10" s="246"/>
      <c r="FY10" s="247"/>
      <c r="FZ10" s="246"/>
      <c r="GA10" s="247"/>
      <c r="GB10" s="246" t="s">
        <v>1141</v>
      </c>
      <c r="GC10" s="247" t="s">
        <v>2661</v>
      </c>
      <c r="GD10" s="246"/>
      <c r="GE10" s="247"/>
      <c r="GF10" s="246"/>
      <c r="GG10" s="247"/>
      <c r="GH10" s="246"/>
      <c r="GI10" s="247"/>
      <c r="GJ10" s="246"/>
      <c r="GK10" s="247" t="s">
        <v>1141</v>
      </c>
      <c r="GL10" s="256" t="s">
        <v>2236</v>
      </c>
      <c r="GM10" s="247"/>
      <c r="GN10" s="246"/>
      <c r="GO10" s="247"/>
      <c r="GP10" s="246"/>
      <c r="GQ10" s="247"/>
      <c r="GR10" s="247"/>
      <c r="GS10" s="247"/>
      <c r="GT10" s="246"/>
      <c r="GU10" s="247"/>
      <c r="GV10" s="246" t="s">
        <v>1141</v>
      </c>
      <c r="GW10" s="247" t="s">
        <v>2244</v>
      </c>
      <c r="GX10" s="246"/>
      <c r="GY10" s="247"/>
      <c r="GZ10" s="246"/>
      <c r="HA10" s="247"/>
      <c r="HB10" s="246"/>
      <c r="HC10" s="247"/>
      <c r="HD10" s="246"/>
      <c r="HE10" s="247" t="s">
        <v>1141</v>
      </c>
      <c r="HF10" s="256" t="s">
        <v>2252</v>
      </c>
      <c r="HG10" s="247"/>
      <c r="HH10" s="246"/>
      <c r="HI10" s="247"/>
      <c r="HJ10" s="246"/>
      <c r="HK10" s="247"/>
      <c r="HL10" s="246"/>
      <c r="HM10" s="247"/>
      <c r="HN10" s="246" t="s">
        <v>1141</v>
      </c>
      <c r="HO10" s="247" t="s">
        <v>2260</v>
      </c>
      <c r="HP10" s="246"/>
      <c r="HQ10" s="247"/>
      <c r="HR10" s="246"/>
      <c r="HS10" s="247"/>
      <c r="HT10" s="246"/>
      <c r="HU10" s="247"/>
      <c r="HV10" s="246"/>
      <c r="HW10" s="247" t="s">
        <v>1141</v>
      </c>
      <c r="HX10" s="256" t="s">
        <v>2268</v>
      </c>
      <c r="HY10" s="247"/>
      <c r="HZ10" s="246"/>
      <c r="IA10" s="247"/>
      <c r="IB10" s="246"/>
      <c r="IC10" s="247"/>
      <c r="ID10" s="246"/>
      <c r="IE10" s="247"/>
      <c r="IF10" s="246" t="s">
        <v>1141</v>
      </c>
      <c r="IG10" s="247" t="s">
        <v>7134</v>
      </c>
      <c r="IH10" s="246"/>
      <c r="II10" s="247"/>
      <c r="IJ10" s="246"/>
      <c r="IK10" s="247"/>
      <c r="IL10" s="246"/>
      <c r="IM10" s="247"/>
      <c r="IN10" s="246"/>
      <c r="IO10" s="247"/>
      <c r="IP10" s="256"/>
      <c r="IQ10" s="247"/>
      <c r="IU10" s="136" t="s">
        <v>1252</v>
      </c>
      <c r="IV10" s="136" t="s">
        <v>1252</v>
      </c>
    </row>
    <row r="11" spans="1:257" x14ac:dyDescent="0.2">
      <c r="A11" s="221"/>
      <c r="B11" s="222" t="s">
        <v>7140</v>
      </c>
      <c r="C11" s="223" t="s">
        <v>358</v>
      </c>
      <c r="D11" s="223" t="s">
        <v>359</v>
      </c>
      <c r="E11" s="225"/>
      <c r="F11" s="298" t="s">
        <v>1161</v>
      </c>
      <c r="G11" s="247" t="s">
        <v>1162</v>
      </c>
      <c r="H11" s="246" t="s">
        <v>1163</v>
      </c>
      <c r="I11" s="247" t="s">
        <v>1164</v>
      </c>
      <c r="J11" s="246" t="s">
        <v>365</v>
      </c>
      <c r="K11" s="247" t="s">
        <v>1165</v>
      </c>
      <c r="L11" s="246" t="s">
        <v>366</v>
      </c>
      <c r="M11" s="247" t="s">
        <v>88</v>
      </c>
      <c r="N11" s="246" t="s">
        <v>1621</v>
      </c>
      <c r="O11" s="247" t="s">
        <v>1633</v>
      </c>
      <c r="P11" s="246" t="s">
        <v>93</v>
      </c>
      <c r="Q11" s="247" t="s">
        <v>96</v>
      </c>
      <c r="R11" s="246" t="s">
        <v>97</v>
      </c>
      <c r="S11" s="247" t="s">
        <v>1112</v>
      </c>
      <c r="T11" s="246" t="s">
        <v>577</v>
      </c>
      <c r="U11" s="299" t="s">
        <v>1189</v>
      </c>
      <c r="V11" s="246" t="s">
        <v>100</v>
      </c>
      <c r="W11" s="247" t="s">
        <v>103</v>
      </c>
      <c r="X11" s="246" t="s">
        <v>106</v>
      </c>
      <c r="Y11" s="247" t="s">
        <v>109</v>
      </c>
      <c r="Z11" s="246" t="s">
        <v>112</v>
      </c>
      <c r="AA11" s="247" t="s">
        <v>115</v>
      </c>
      <c r="AB11" s="246" t="s">
        <v>118</v>
      </c>
      <c r="AC11" s="247" t="s">
        <v>554</v>
      </c>
      <c r="AD11" s="298" t="s">
        <v>1190</v>
      </c>
      <c r="AE11" s="247" t="s">
        <v>557</v>
      </c>
      <c r="AF11" s="246" t="s">
        <v>1117</v>
      </c>
      <c r="AG11" s="247" t="s">
        <v>1118</v>
      </c>
      <c r="AH11" s="246" t="s">
        <v>2288</v>
      </c>
      <c r="AI11" s="247" t="s">
        <v>560</v>
      </c>
      <c r="AJ11" s="298" t="s">
        <v>596</v>
      </c>
      <c r="AK11" s="247" t="s">
        <v>414</v>
      </c>
      <c r="AL11" s="246" t="s">
        <v>417</v>
      </c>
      <c r="AM11" s="299" t="s">
        <v>369</v>
      </c>
      <c r="AN11" s="246" t="s">
        <v>563</v>
      </c>
      <c r="AO11" s="247" t="s">
        <v>420</v>
      </c>
      <c r="AP11" s="246" t="s">
        <v>9</v>
      </c>
      <c r="AQ11" s="247" t="s">
        <v>936</v>
      </c>
      <c r="AR11" s="246" t="s">
        <v>941</v>
      </c>
      <c r="AS11" s="247" t="s">
        <v>12</v>
      </c>
      <c r="AT11" s="246" t="s">
        <v>17</v>
      </c>
      <c r="AU11" s="247" t="s">
        <v>946</v>
      </c>
      <c r="AV11" s="246" t="s">
        <v>951</v>
      </c>
      <c r="AW11" s="247" t="s">
        <v>317</v>
      </c>
      <c r="AX11" s="246" t="s">
        <v>602</v>
      </c>
      <c r="AY11" s="247" t="s">
        <v>404</v>
      </c>
      <c r="AZ11" s="246" t="s">
        <v>409</v>
      </c>
      <c r="BA11" s="247" t="s">
        <v>2296</v>
      </c>
      <c r="BB11" s="246" t="s">
        <v>20</v>
      </c>
      <c r="BC11" s="247" t="s">
        <v>638</v>
      </c>
      <c r="BD11" s="246" t="s">
        <v>27</v>
      </c>
      <c r="BE11" s="247" t="s">
        <v>56</v>
      </c>
      <c r="BF11" s="246" t="s">
        <v>61</v>
      </c>
      <c r="BG11" s="247" t="s">
        <v>833</v>
      </c>
      <c r="BH11" s="246" t="s">
        <v>604</v>
      </c>
      <c r="BI11" s="247" t="s">
        <v>838</v>
      </c>
      <c r="BJ11" s="246" t="s">
        <v>370</v>
      </c>
      <c r="BK11" s="299" t="s">
        <v>371</v>
      </c>
      <c r="BL11" s="246" t="s">
        <v>372</v>
      </c>
      <c r="BM11" s="247" t="s">
        <v>373</v>
      </c>
      <c r="BN11" s="246" t="s">
        <v>374</v>
      </c>
      <c r="BO11" s="247" t="s">
        <v>375</v>
      </c>
      <c r="BP11" s="246" t="s">
        <v>376</v>
      </c>
      <c r="BQ11" s="247" t="s">
        <v>377</v>
      </c>
      <c r="BR11" s="246" t="s">
        <v>378</v>
      </c>
      <c r="BS11" s="299" t="s">
        <v>379</v>
      </c>
      <c r="BT11" s="246" t="s">
        <v>381</v>
      </c>
      <c r="BU11" s="247" t="s">
        <v>382</v>
      </c>
      <c r="BV11" s="246" t="s">
        <v>383</v>
      </c>
      <c r="BW11" s="247" t="s">
        <v>384</v>
      </c>
      <c r="BX11" s="246" t="s">
        <v>385</v>
      </c>
      <c r="BY11" s="247" t="s">
        <v>386</v>
      </c>
      <c r="BZ11" s="246" t="s">
        <v>387</v>
      </c>
      <c r="CA11" s="247" t="s">
        <v>388</v>
      </c>
      <c r="CB11" s="246" t="s">
        <v>389</v>
      </c>
      <c r="CC11" s="247" t="s">
        <v>390</v>
      </c>
      <c r="CD11" s="246" t="s">
        <v>219</v>
      </c>
      <c r="CE11" s="247" t="s">
        <v>220</v>
      </c>
      <c r="CF11" s="246" t="s">
        <v>221</v>
      </c>
      <c r="CG11" s="247" t="s">
        <v>222</v>
      </c>
      <c r="CH11" s="246" t="s">
        <v>223</v>
      </c>
      <c r="CI11" s="247" t="s">
        <v>224</v>
      </c>
      <c r="CJ11" s="246" t="s">
        <v>225</v>
      </c>
      <c r="CK11" s="247" t="s">
        <v>226</v>
      </c>
      <c r="CL11" s="246" t="s">
        <v>227</v>
      </c>
      <c r="CM11" s="299" t="s">
        <v>228</v>
      </c>
      <c r="CN11" s="246" t="s">
        <v>229</v>
      </c>
      <c r="CO11" s="247" t="s">
        <v>230</v>
      </c>
      <c r="CP11" s="246" t="s">
        <v>231</v>
      </c>
      <c r="CQ11" s="247" t="s">
        <v>232</v>
      </c>
      <c r="CR11" s="246" t="s">
        <v>233</v>
      </c>
      <c r="CS11" s="247" t="s">
        <v>234</v>
      </c>
      <c r="CT11" s="246" t="s">
        <v>235</v>
      </c>
      <c r="CU11" s="247" t="s">
        <v>236</v>
      </c>
      <c r="CV11" s="298" t="s">
        <v>237</v>
      </c>
      <c r="CW11" s="247" t="s">
        <v>238</v>
      </c>
      <c r="CX11" s="246" t="s">
        <v>239</v>
      </c>
      <c r="CY11" s="247" t="s">
        <v>240</v>
      </c>
      <c r="CZ11" s="246" t="s">
        <v>241</v>
      </c>
      <c r="DA11" s="247" t="s">
        <v>242</v>
      </c>
      <c r="DB11" s="246" t="s">
        <v>243</v>
      </c>
      <c r="DC11" s="247" t="s">
        <v>244</v>
      </c>
      <c r="DD11" s="246" t="s">
        <v>960</v>
      </c>
      <c r="DE11" s="247" t="s">
        <v>1486</v>
      </c>
      <c r="DF11" s="246" t="s">
        <v>1487</v>
      </c>
      <c r="DG11" s="299" t="s">
        <v>1488</v>
      </c>
      <c r="DH11" s="298" t="s">
        <v>1490</v>
      </c>
      <c r="DI11" s="247" t="s">
        <v>1491</v>
      </c>
      <c r="DJ11" s="246" t="s">
        <v>1492</v>
      </c>
      <c r="DK11" s="247" t="s">
        <v>1493</v>
      </c>
      <c r="DL11" s="246" t="s">
        <v>1494</v>
      </c>
      <c r="DM11" s="247" t="s">
        <v>1495</v>
      </c>
      <c r="DN11" s="246" t="s">
        <v>1496</v>
      </c>
      <c r="DO11" s="247" t="s">
        <v>1497</v>
      </c>
      <c r="DP11" s="246" t="s">
        <v>1498</v>
      </c>
      <c r="DQ11" s="299" t="s">
        <v>1499</v>
      </c>
      <c r="DR11" s="298" t="s">
        <v>1500</v>
      </c>
      <c r="DS11" s="247" t="s">
        <v>1253</v>
      </c>
      <c r="DT11" s="246" t="s">
        <v>1501</v>
      </c>
      <c r="DU11" s="247" t="s">
        <v>1502</v>
      </c>
      <c r="DV11" s="246" t="s">
        <v>1503</v>
      </c>
      <c r="DW11" s="247" t="s">
        <v>1504</v>
      </c>
      <c r="DX11" s="298" t="s">
        <v>1505</v>
      </c>
      <c r="DY11" s="299" t="s">
        <v>1506</v>
      </c>
      <c r="DZ11" s="246" t="s">
        <v>2998</v>
      </c>
      <c r="EA11" s="247" t="s">
        <v>2999</v>
      </c>
      <c r="EB11" s="298" t="s">
        <v>1507</v>
      </c>
      <c r="EC11" s="247" t="s">
        <v>2651</v>
      </c>
      <c r="ED11" s="246" t="s">
        <v>5275</v>
      </c>
      <c r="EE11" s="247" t="s">
        <v>5291</v>
      </c>
      <c r="EF11" s="246" t="s">
        <v>1508</v>
      </c>
      <c r="EG11" s="247" t="s">
        <v>1509</v>
      </c>
      <c r="EH11" s="246" t="s">
        <v>1510</v>
      </c>
      <c r="EI11" s="247" t="s">
        <v>1511</v>
      </c>
      <c r="EJ11" s="246" t="s">
        <v>1512</v>
      </c>
      <c r="EK11" s="247" t="s">
        <v>1513</v>
      </c>
      <c r="EL11" s="246" t="s">
        <v>1514</v>
      </c>
      <c r="EM11" s="247" t="s">
        <v>7113</v>
      </c>
      <c r="EN11" s="246" t="s">
        <v>1515</v>
      </c>
      <c r="EO11" s="299" t="s">
        <v>1516</v>
      </c>
      <c r="EP11" s="298" t="s">
        <v>1517</v>
      </c>
      <c r="EQ11" s="247" t="s">
        <v>1518</v>
      </c>
      <c r="ER11" s="246" t="s">
        <v>1519</v>
      </c>
      <c r="ES11" s="247" t="s">
        <v>965</v>
      </c>
      <c r="ET11" s="246" t="s">
        <v>970</v>
      </c>
      <c r="EU11" s="247" t="s">
        <v>1520</v>
      </c>
      <c r="EV11" s="246" t="s">
        <v>1521</v>
      </c>
      <c r="EW11" s="247" t="s">
        <v>1522</v>
      </c>
      <c r="EX11" s="246" t="s">
        <v>1523</v>
      </c>
      <c r="EY11" s="247" t="s">
        <v>1524</v>
      </c>
      <c r="EZ11" s="246" t="s">
        <v>1525</v>
      </c>
      <c r="FA11" s="247" t="s">
        <v>1526</v>
      </c>
      <c r="FB11" s="246" t="s">
        <v>1527</v>
      </c>
      <c r="FC11" s="247" t="s">
        <v>1528</v>
      </c>
      <c r="FD11" s="246" t="s">
        <v>1529</v>
      </c>
      <c r="FE11" s="247" t="s">
        <v>1530</v>
      </c>
      <c r="FF11" s="246" t="s">
        <v>1531</v>
      </c>
      <c r="FG11" s="299" t="s">
        <v>1532</v>
      </c>
      <c r="FH11" s="246" t="s">
        <v>1533</v>
      </c>
      <c r="FI11" s="247" t="s">
        <v>1534</v>
      </c>
      <c r="FJ11" s="246" t="s">
        <v>1535</v>
      </c>
      <c r="FK11" s="299" t="s">
        <v>1536</v>
      </c>
      <c r="FL11" s="246" t="s">
        <v>1537</v>
      </c>
      <c r="FM11" s="299" t="s">
        <v>1538</v>
      </c>
      <c r="FN11" s="246" t="s">
        <v>1539</v>
      </c>
      <c r="FO11" s="247" t="s">
        <v>1540</v>
      </c>
      <c r="FP11" s="298" t="s">
        <v>1541</v>
      </c>
      <c r="FQ11" s="299" t="s">
        <v>1542</v>
      </c>
      <c r="FR11" s="246" t="s">
        <v>1543</v>
      </c>
      <c r="FS11" s="247" t="s">
        <v>1544</v>
      </c>
      <c r="FT11" s="298" t="s">
        <v>1545</v>
      </c>
      <c r="FU11" s="247" t="s">
        <v>1546</v>
      </c>
      <c r="FV11" s="246" t="s">
        <v>1547</v>
      </c>
      <c r="FW11" s="247" t="s">
        <v>1548</v>
      </c>
      <c r="FX11" s="298" t="s">
        <v>1549</v>
      </c>
      <c r="FY11" s="299" t="s">
        <v>1550</v>
      </c>
      <c r="FZ11" s="246" t="s">
        <v>1551</v>
      </c>
      <c r="GA11" s="247" t="s">
        <v>1552</v>
      </c>
      <c r="GB11" s="246" t="s">
        <v>2681</v>
      </c>
      <c r="GC11" s="247" t="s">
        <v>2660</v>
      </c>
      <c r="GD11" s="246" t="s">
        <v>2668</v>
      </c>
      <c r="GE11" s="247" t="s">
        <v>2669</v>
      </c>
      <c r="GF11" s="246" t="s">
        <v>1553</v>
      </c>
      <c r="GG11" s="247" t="s">
        <v>1554</v>
      </c>
      <c r="GH11" s="246" t="s">
        <v>1555</v>
      </c>
      <c r="GI11" s="247" t="s">
        <v>1556</v>
      </c>
      <c r="GJ11" s="246" t="s">
        <v>1557</v>
      </c>
      <c r="GK11" s="247" t="s">
        <v>1558</v>
      </c>
      <c r="GL11" s="246" t="s">
        <v>1559</v>
      </c>
      <c r="GM11" s="247" t="s">
        <v>1560</v>
      </c>
      <c r="GN11" s="246" t="s">
        <v>1561</v>
      </c>
      <c r="GO11" s="247" t="s">
        <v>1562</v>
      </c>
      <c r="GP11" s="246" t="s">
        <v>2329</v>
      </c>
      <c r="GQ11" s="247" t="s">
        <v>1563</v>
      </c>
      <c r="GR11" s="336">
        <v>840</v>
      </c>
      <c r="GS11" s="336">
        <v>841</v>
      </c>
      <c r="GT11" s="246" t="s">
        <v>1564</v>
      </c>
      <c r="GU11" s="247" t="s">
        <v>1565</v>
      </c>
      <c r="GV11" s="246" t="s">
        <v>1566</v>
      </c>
      <c r="GW11" s="247" t="s">
        <v>1567</v>
      </c>
      <c r="GX11" s="246" t="s">
        <v>1568</v>
      </c>
      <c r="GY11" s="247" t="s">
        <v>1569</v>
      </c>
      <c r="GZ11" s="246" t="s">
        <v>1570</v>
      </c>
      <c r="HA11" s="299" t="s">
        <v>1571</v>
      </c>
      <c r="HB11" s="246" t="s">
        <v>808</v>
      </c>
      <c r="HC11" s="299" t="s">
        <v>1572</v>
      </c>
      <c r="HD11" s="298" t="s">
        <v>1574</v>
      </c>
      <c r="HE11" s="247" t="s">
        <v>1575</v>
      </c>
      <c r="HF11" s="246" t="s">
        <v>973</v>
      </c>
      <c r="HG11" s="247" t="s">
        <v>1600</v>
      </c>
      <c r="HH11" s="246" t="s">
        <v>1576</v>
      </c>
      <c r="HI11" s="247" t="s">
        <v>568</v>
      </c>
      <c r="HJ11" s="298" t="s">
        <v>1577</v>
      </c>
      <c r="HK11" s="299" t="s">
        <v>1578</v>
      </c>
      <c r="HL11" s="298" t="s">
        <v>1579</v>
      </c>
      <c r="HM11" s="299" t="s">
        <v>1580</v>
      </c>
      <c r="HN11" s="298" t="s">
        <v>1581</v>
      </c>
      <c r="HO11" s="247" t="s">
        <v>1605</v>
      </c>
      <c r="HP11" s="246" t="s">
        <v>1582</v>
      </c>
      <c r="HQ11" s="247" t="s">
        <v>1583</v>
      </c>
      <c r="HR11" s="246" t="s">
        <v>1584</v>
      </c>
      <c r="HS11" s="247" t="s">
        <v>1585</v>
      </c>
      <c r="HT11" s="246" t="s">
        <v>571</v>
      </c>
      <c r="HU11" s="247" t="s">
        <v>1586</v>
      </c>
      <c r="HV11" s="246" t="s">
        <v>1587</v>
      </c>
      <c r="HW11" s="247" t="s">
        <v>1588</v>
      </c>
      <c r="HX11" s="246" t="s">
        <v>1589</v>
      </c>
      <c r="HY11" s="247" t="s">
        <v>1590</v>
      </c>
      <c r="HZ11" s="246" t="s">
        <v>1591</v>
      </c>
      <c r="IA11" s="247" t="s">
        <v>1592</v>
      </c>
      <c r="IB11" s="246" t="s">
        <v>1593</v>
      </c>
      <c r="IC11" s="247" t="s">
        <v>1594</v>
      </c>
      <c r="ID11" s="246" t="s">
        <v>7114</v>
      </c>
      <c r="IE11" s="247" t="s">
        <v>7115</v>
      </c>
      <c r="IF11" s="246" t="s">
        <v>7116</v>
      </c>
      <c r="IG11" s="247" t="s">
        <v>7117</v>
      </c>
      <c r="IH11" s="246" t="s">
        <v>932</v>
      </c>
      <c r="II11" s="247" t="s">
        <v>1192</v>
      </c>
      <c r="IJ11" s="246"/>
      <c r="IK11" s="247"/>
      <c r="IL11" s="246"/>
      <c r="IM11" s="247"/>
      <c r="IN11" s="246"/>
      <c r="IO11" s="247"/>
      <c r="IP11" s="246"/>
      <c r="IQ11" s="247"/>
      <c r="IT11" s="304" t="s">
        <v>5305</v>
      </c>
      <c r="IU11" s="304" t="s">
        <v>5306</v>
      </c>
      <c r="IV11" s="304" t="s">
        <v>5307</v>
      </c>
      <c r="IW11" s="304" t="s">
        <v>5308</v>
      </c>
    </row>
    <row r="12" spans="1:257" s="30" customFormat="1" x14ac:dyDescent="0.2">
      <c r="A12" s="143">
        <v>10</v>
      </c>
      <c r="B12" s="143" t="s">
        <v>6010</v>
      </c>
      <c r="C12" s="143"/>
      <c r="D12" s="143"/>
      <c r="E12" s="244" t="s">
        <v>1252</v>
      </c>
      <c r="F12" s="327" t="s">
        <v>195</v>
      </c>
      <c r="G12" s="328" t="s">
        <v>195</v>
      </c>
      <c r="H12" s="327" t="s">
        <v>195</v>
      </c>
      <c r="I12" s="328" t="s">
        <v>195</v>
      </c>
      <c r="J12" s="327" t="s">
        <v>195</v>
      </c>
      <c r="K12" s="328" t="s">
        <v>195</v>
      </c>
      <c r="L12" s="327" t="s">
        <v>195</v>
      </c>
      <c r="M12" s="328" t="s">
        <v>195</v>
      </c>
      <c r="N12" s="327" t="s">
        <v>195</v>
      </c>
      <c r="O12" s="328" t="s">
        <v>195</v>
      </c>
      <c r="P12" s="327" t="s">
        <v>195</v>
      </c>
      <c r="Q12" s="328" t="s">
        <v>195</v>
      </c>
      <c r="R12" s="327" t="s">
        <v>195</v>
      </c>
      <c r="S12" s="328" t="s">
        <v>195</v>
      </c>
      <c r="T12" s="327" t="s">
        <v>195</v>
      </c>
      <c r="U12" s="328" t="s">
        <v>195</v>
      </c>
      <c r="V12" s="327" t="s">
        <v>195</v>
      </c>
      <c r="W12" s="328" t="s">
        <v>195</v>
      </c>
      <c r="X12" s="327" t="s">
        <v>195</v>
      </c>
      <c r="Y12" s="328" t="s">
        <v>195</v>
      </c>
      <c r="Z12" s="327" t="s">
        <v>195</v>
      </c>
      <c r="AA12" s="328" t="s">
        <v>195</v>
      </c>
      <c r="AB12" s="327" t="s">
        <v>195</v>
      </c>
      <c r="AC12" s="328" t="s">
        <v>195</v>
      </c>
      <c r="AD12" s="327" t="s">
        <v>195</v>
      </c>
      <c r="AE12" s="328" t="s">
        <v>195</v>
      </c>
      <c r="AF12" s="327" t="s">
        <v>195</v>
      </c>
      <c r="AG12" s="328" t="s">
        <v>195</v>
      </c>
      <c r="AH12" s="327" t="s">
        <v>195</v>
      </c>
      <c r="AI12" s="328" t="s">
        <v>195</v>
      </c>
      <c r="AJ12" s="327" t="s">
        <v>195</v>
      </c>
      <c r="AK12" s="328" t="s">
        <v>195</v>
      </c>
      <c r="AL12" s="327" t="s">
        <v>195</v>
      </c>
      <c r="AM12" s="328" t="s">
        <v>195</v>
      </c>
      <c r="AN12" s="327" t="s">
        <v>195</v>
      </c>
      <c r="AO12" s="328" t="s">
        <v>195</v>
      </c>
      <c r="AP12" s="327" t="s">
        <v>195</v>
      </c>
      <c r="AQ12" s="328" t="s">
        <v>195</v>
      </c>
      <c r="AR12" s="327" t="s">
        <v>195</v>
      </c>
      <c r="AS12" s="328" t="s">
        <v>195</v>
      </c>
      <c r="AT12" s="327" t="s">
        <v>195</v>
      </c>
      <c r="AU12" s="328" t="s">
        <v>195</v>
      </c>
      <c r="AV12" s="327" t="s">
        <v>195</v>
      </c>
      <c r="AW12" s="328" t="s">
        <v>195</v>
      </c>
      <c r="AX12" s="327" t="s">
        <v>195</v>
      </c>
      <c r="AY12" s="328" t="s">
        <v>195</v>
      </c>
      <c r="AZ12" s="327" t="s">
        <v>195</v>
      </c>
      <c r="BA12" s="322" t="s">
        <v>195</v>
      </c>
      <c r="BB12" s="259" t="s">
        <v>195</v>
      </c>
      <c r="BC12" s="322" t="s">
        <v>195</v>
      </c>
      <c r="BD12" s="259" t="s">
        <v>195</v>
      </c>
      <c r="BE12" s="322" t="s">
        <v>195</v>
      </c>
      <c r="BF12" s="259" t="s">
        <v>195</v>
      </c>
      <c r="BG12" s="322" t="s">
        <v>195</v>
      </c>
      <c r="BH12" s="259" t="s">
        <v>195</v>
      </c>
      <c r="BI12" s="322" t="s">
        <v>195</v>
      </c>
      <c r="BJ12" s="259" t="s">
        <v>195</v>
      </c>
      <c r="BK12" s="322" t="s">
        <v>195</v>
      </c>
      <c r="BL12" s="259" t="s">
        <v>195</v>
      </c>
      <c r="BM12" s="322" t="s">
        <v>195</v>
      </c>
      <c r="BN12" s="259" t="s">
        <v>195</v>
      </c>
      <c r="BO12" s="322" t="s">
        <v>195</v>
      </c>
      <c r="BP12" s="259" t="s">
        <v>195</v>
      </c>
      <c r="BQ12" s="322" t="s">
        <v>195</v>
      </c>
      <c r="BR12" s="259" t="s">
        <v>195</v>
      </c>
      <c r="BS12" s="322" t="s">
        <v>195</v>
      </c>
      <c r="BT12" s="259" t="s">
        <v>195</v>
      </c>
      <c r="BU12" s="322" t="s">
        <v>195</v>
      </c>
      <c r="BV12" s="259" t="s">
        <v>195</v>
      </c>
      <c r="BW12" s="322" t="s">
        <v>195</v>
      </c>
      <c r="BX12" s="259" t="s">
        <v>195</v>
      </c>
      <c r="BY12" s="322" t="s">
        <v>195</v>
      </c>
      <c r="BZ12" s="259" t="s">
        <v>195</v>
      </c>
      <c r="CA12" s="322" t="s">
        <v>195</v>
      </c>
      <c r="CB12" s="259" t="s">
        <v>195</v>
      </c>
      <c r="CC12" s="322" t="s">
        <v>195</v>
      </c>
      <c r="CD12" s="259" t="s">
        <v>195</v>
      </c>
      <c r="CE12" s="322" t="s">
        <v>195</v>
      </c>
      <c r="CF12" s="259" t="s">
        <v>195</v>
      </c>
      <c r="CG12" s="322" t="s">
        <v>195</v>
      </c>
      <c r="CH12" s="259" t="s">
        <v>195</v>
      </c>
      <c r="CI12" s="322" t="s">
        <v>195</v>
      </c>
      <c r="CJ12" s="259" t="s">
        <v>195</v>
      </c>
      <c r="CK12" s="322" t="s">
        <v>195</v>
      </c>
      <c r="CL12" s="259" t="s">
        <v>195</v>
      </c>
      <c r="CM12" s="322" t="s">
        <v>195</v>
      </c>
      <c r="CN12" s="259" t="s">
        <v>195</v>
      </c>
      <c r="CO12" s="322" t="s">
        <v>195</v>
      </c>
      <c r="CP12" s="259" t="s">
        <v>195</v>
      </c>
      <c r="CQ12" s="322" t="s">
        <v>195</v>
      </c>
      <c r="CR12" s="259" t="s">
        <v>195</v>
      </c>
      <c r="CS12" s="322" t="s">
        <v>195</v>
      </c>
      <c r="CT12" s="259" t="s">
        <v>195</v>
      </c>
      <c r="CU12" s="322" t="s">
        <v>195</v>
      </c>
      <c r="CV12" s="259" t="s">
        <v>195</v>
      </c>
      <c r="CW12" s="322" t="s">
        <v>195</v>
      </c>
      <c r="CX12" s="259" t="s">
        <v>195</v>
      </c>
      <c r="CY12" s="322" t="s">
        <v>195</v>
      </c>
      <c r="CZ12" s="259" t="s">
        <v>195</v>
      </c>
      <c r="DA12" s="322" t="s">
        <v>195</v>
      </c>
      <c r="DB12" s="259" t="s">
        <v>195</v>
      </c>
      <c r="DC12" s="322" t="s">
        <v>195</v>
      </c>
      <c r="DD12" s="259" t="s">
        <v>195</v>
      </c>
      <c r="DE12" s="322" t="s">
        <v>195</v>
      </c>
      <c r="DF12" s="259" t="s">
        <v>195</v>
      </c>
      <c r="DG12" s="322" t="s">
        <v>195</v>
      </c>
      <c r="DH12" s="259" t="s">
        <v>195</v>
      </c>
      <c r="DI12" s="322" t="s">
        <v>195</v>
      </c>
      <c r="DJ12" s="259" t="s">
        <v>195</v>
      </c>
      <c r="DK12" s="322" t="s">
        <v>195</v>
      </c>
      <c r="DL12" s="259" t="s">
        <v>195</v>
      </c>
      <c r="DM12" s="322" t="s">
        <v>195</v>
      </c>
      <c r="DN12" s="259" t="s">
        <v>195</v>
      </c>
      <c r="DO12" s="322" t="s">
        <v>195</v>
      </c>
      <c r="DP12" s="259" t="s">
        <v>195</v>
      </c>
      <c r="DQ12" s="322" t="s">
        <v>195</v>
      </c>
      <c r="DR12" s="259" t="s">
        <v>195</v>
      </c>
      <c r="DS12" s="322" t="s">
        <v>195</v>
      </c>
      <c r="DT12" s="259" t="s">
        <v>195</v>
      </c>
      <c r="DU12" s="322" t="s">
        <v>195</v>
      </c>
      <c r="DV12" s="259" t="s">
        <v>195</v>
      </c>
      <c r="DW12" s="322" t="s">
        <v>195</v>
      </c>
      <c r="DX12" s="259" t="s">
        <v>195</v>
      </c>
      <c r="DY12" s="322" t="s">
        <v>195</v>
      </c>
      <c r="DZ12" s="259" t="s">
        <v>195</v>
      </c>
      <c r="EA12" s="322" t="s">
        <v>195</v>
      </c>
      <c r="EB12" s="259" t="s">
        <v>195</v>
      </c>
      <c r="EC12" s="322" t="s">
        <v>195</v>
      </c>
      <c r="ED12" s="259" t="s">
        <v>195</v>
      </c>
      <c r="EE12" s="322" t="s">
        <v>195</v>
      </c>
      <c r="EF12" s="259" t="s">
        <v>195</v>
      </c>
      <c r="EG12" s="322" t="s">
        <v>195</v>
      </c>
      <c r="EH12" s="259" t="s">
        <v>195</v>
      </c>
      <c r="EI12" s="322" t="s">
        <v>195</v>
      </c>
      <c r="EJ12" s="259" t="s">
        <v>195</v>
      </c>
      <c r="EK12" s="322" t="s">
        <v>195</v>
      </c>
      <c r="EL12" s="259" t="s">
        <v>195</v>
      </c>
      <c r="EM12" s="322" t="s">
        <v>195</v>
      </c>
      <c r="EN12" s="259" t="s">
        <v>195</v>
      </c>
      <c r="EO12" s="322" t="s">
        <v>195</v>
      </c>
      <c r="EP12" s="259" t="s">
        <v>195</v>
      </c>
      <c r="EQ12" s="322" t="s">
        <v>195</v>
      </c>
      <c r="ER12" s="259" t="s">
        <v>195</v>
      </c>
      <c r="ES12" s="322" t="s">
        <v>195</v>
      </c>
      <c r="ET12" s="259" t="s">
        <v>195</v>
      </c>
      <c r="EU12" s="322" t="s">
        <v>195</v>
      </c>
      <c r="EV12" s="259" t="s">
        <v>195</v>
      </c>
      <c r="EW12" s="322" t="s">
        <v>195</v>
      </c>
      <c r="EX12" s="259" t="s">
        <v>195</v>
      </c>
      <c r="EY12" s="322" t="s">
        <v>195</v>
      </c>
      <c r="EZ12" s="259" t="s">
        <v>195</v>
      </c>
      <c r="FA12" s="322" t="s">
        <v>195</v>
      </c>
      <c r="FB12" s="259" t="s">
        <v>195</v>
      </c>
      <c r="FC12" s="322" t="s">
        <v>195</v>
      </c>
      <c r="FD12" s="259" t="s">
        <v>195</v>
      </c>
      <c r="FE12" s="322" t="s">
        <v>195</v>
      </c>
      <c r="FF12" s="259" t="s">
        <v>195</v>
      </c>
      <c r="FG12" s="322" t="s">
        <v>195</v>
      </c>
      <c r="FH12" s="259" t="s">
        <v>195</v>
      </c>
      <c r="FI12" s="322" t="s">
        <v>195</v>
      </c>
      <c r="FJ12" s="259" t="s">
        <v>195</v>
      </c>
      <c r="FK12" s="322" t="s">
        <v>195</v>
      </c>
      <c r="FL12" s="259" t="s">
        <v>195</v>
      </c>
      <c r="FM12" s="322" t="s">
        <v>195</v>
      </c>
      <c r="FN12" s="259" t="s">
        <v>195</v>
      </c>
      <c r="FO12" s="322" t="s">
        <v>195</v>
      </c>
      <c r="FP12" s="259" t="s">
        <v>195</v>
      </c>
      <c r="FQ12" s="322" t="s">
        <v>195</v>
      </c>
      <c r="FR12" s="259" t="s">
        <v>195</v>
      </c>
      <c r="FS12" s="322" t="s">
        <v>195</v>
      </c>
      <c r="FT12" s="259" t="s">
        <v>195</v>
      </c>
      <c r="FU12" s="322" t="s">
        <v>195</v>
      </c>
      <c r="FV12" s="259" t="s">
        <v>195</v>
      </c>
      <c r="FW12" s="322" t="s">
        <v>195</v>
      </c>
      <c r="FX12" s="259" t="s">
        <v>195</v>
      </c>
      <c r="FY12" s="322" t="s">
        <v>195</v>
      </c>
      <c r="FZ12" s="259" t="s">
        <v>195</v>
      </c>
      <c r="GA12" s="322" t="s">
        <v>195</v>
      </c>
      <c r="GB12" s="259" t="s">
        <v>195</v>
      </c>
      <c r="GC12" s="322" t="s">
        <v>195</v>
      </c>
      <c r="GD12" s="259" t="s">
        <v>195</v>
      </c>
      <c r="GE12" s="322" t="s">
        <v>195</v>
      </c>
      <c r="GF12" s="259" t="s">
        <v>195</v>
      </c>
      <c r="GG12" s="322" t="s">
        <v>195</v>
      </c>
      <c r="GH12" s="259" t="s">
        <v>195</v>
      </c>
      <c r="GI12" s="322" t="s">
        <v>195</v>
      </c>
      <c r="GJ12" s="259" t="s">
        <v>195</v>
      </c>
      <c r="GK12" s="322" t="s">
        <v>195</v>
      </c>
      <c r="GL12" s="259" t="s">
        <v>195</v>
      </c>
      <c r="GM12" s="322" t="s">
        <v>195</v>
      </c>
      <c r="GN12" s="259" t="s">
        <v>195</v>
      </c>
      <c r="GO12" s="322" t="s">
        <v>195</v>
      </c>
      <c r="GP12" s="259" t="s">
        <v>195</v>
      </c>
      <c r="GQ12" s="322" t="s">
        <v>195</v>
      </c>
      <c r="GR12" s="322"/>
      <c r="GS12" s="322"/>
      <c r="GT12" s="259" t="s">
        <v>195</v>
      </c>
      <c r="GU12" s="322" t="s">
        <v>195</v>
      </c>
      <c r="GV12" s="259" t="s">
        <v>195</v>
      </c>
      <c r="GW12" s="322" t="s">
        <v>195</v>
      </c>
      <c r="GX12" s="259" t="s">
        <v>195</v>
      </c>
      <c r="GY12" s="322" t="s">
        <v>195</v>
      </c>
      <c r="GZ12" s="259" t="s">
        <v>195</v>
      </c>
      <c r="HA12" s="322" t="s">
        <v>195</v>
      </c>
      <c r="HB12" s="259" t="s">
        <v>195</v>
      </c>
      <c r="HC12" s="322" t="s">
        <v>195</v>
      </c>
      <c r="HD12" s="259" t="s">
        <v>195</v>
      </c>
      <c r="HE12" s="322" t="s">
        <v>195</v>
      </c>
      <c r="HF12" s="259" t="s">
        <v>195</v>
      </c>
      <c r="HG12" s="322" t="s">
        <v>195</v>
      </c>
      <c r="HH12" s="259" t="s">
        <v>195</v>
      </c>
      <c r="HI12" s="322" t="s">
        <v>195</v>
      </c>
      <c r="HJ12" s="259" t="s">
        <v>195</v>
      </c>
      <c r="HK12" s="322" t="s">
        <v>195</v>
      </c>
      <c r="HL12" s="259" t="s">
        <v>195</v>
      </c>
      <c r="HM12" s="322" t="s">
        <v>195</v>
      </c>
      <c r="HN12" s="259" t="s">
        <v>195</v>
      </c>
      <c r="HO12" s="322" t="s">
        <v>195</v>
      </c>
      <c r="HP12" s="259" t="s">
        <v>195</v>
      </c>
      <c r="HQ12" s="322" t="s">
        <v>195</v>
      </c>
      <c r="HR12" s="259" t="s">
        <v>195</v>
      </c>
      <c r="HS12" s="322" t="s">
        <v>195</v>
      </c>
      <c r="HT12" s="259" t="s">
        <v>195</v>
      </c>
      <c r="HU12" s="322" t="s">
        <v>195</v>
      </c>
      <c r="HV12" s="259" t="s">
        <v>195</v>
      </c>
      <c r="HW12" s="322" t="s">
        <v>195</v>
      </c>
      <c r="HX12" s="259" t="s">
        <v>195</v>
      </c>
      <c r="HY12" s="322" t="s">
        <v>195</v>
      </c>
      <c r="HZ12" s="259" t="s">
        <v>195</v>
      </c>
      <c r="IA12" s="322" t="s">
        <v>195</v>
      </c>
      <c r="IB12" s="259" t="s">
        <v>195</v>
      </c>
      <c r="IC12" s="322" t="s">
        <v>195</v>
      </c>
      <c r="ID12" s="259" t="s">
        <v>195</v>
      </c>
      <c r="IE12" s="322" t="s">
        <v>195</v>
      </c>
      <c r="IF12" s="259" t="s">
        <v>195</v>
      </c>
      <c r="IG12" s="322" t="s">
        <v>195</v>
      </c>
      <c r="IH12" s="259" t="s">
        <v>195</v>
      </c>
      <c r="II12" s="322" t="s">
        <v>195</v>
      </c>
      <c r="IJ12" s="259"/>
      <c r="IK12" s="322"/>
      <c r="IL12" s="259"/>
      <c r="IM12" s="322"/>
      <c r="IN12" s="259"/>
      <c r="IO12" s="322"/>
      <c r="IP12" s="259"/>
      <c r="IQ12" s="322"/>
      <c r="IT12" s="303">
        <f>COUNTA(F12:II12)</f>
        <v>236</v>
      </c>
      <c r="IU12" s="303">
        <f>COUNTIF(F12:II12,"n")</f>
        <v>0</v>
      </c>
      <c r="IV12" s="303">
        <f>COUNTIF(F12:II12,"y")</f>
        <v>236</v>
      </c>
      <c r="IW12" s="303">
        <f>IT12-IU12-IV12</f>
        <v>0</v>
      </c>
    </row>
    <row r="13" spans="1:257" s="30" customFormat="1" x14ac:dyDescent="0.2">
      <c r="A13" s="143">
        <v>11</v>
      </c>
      <c r="B13" s="143" t="s">
        <v>6011</v>
      </c>
      <c r="C13" s="143"/>
      <c r="D13" s="143"/>
      <c r="E13" s="244">
        <v>42370</v>
      </c>
      <c r="F13" s="327" t="s">
        <v>196</v>
      </c>
      <c r="G13" s="328" t="s">
        <v>196</v>
      </c>
      <c r="H13" s="327" t="s">
        <v>196</v>
      </c>
      <c r="I13" s="328" t="s">
        <v>196</v>
      </c>
      <c r="J13" s="327" t="s">
        <v>196</v>
      </c>
      <c r="K13" s="328" t="s">
        <v>196</v>
      </c>
      <c r="L13" s="327" t="s">
        <v>196</v>
      </c>
      <c r="M13" s="328" t="s">
        <v>195</v>
      </c>
      <c r="N13" s="327" t="s">
        <v>195</v>
      </c>
      <c r="O13" s="328" t="s">
        <v>195</v>
      </c>
      <c r="P13" s="327" t="s">
        <v>195</v>
      </c>
      <c r="Q13" s="328" t="s">
        <v>195</v>
      </c>
      <c r="R13" s="327" t="s">
        <v>195</v>
      </c>
      <c r="S13" s="328" t="s">
        <v>195</v>
      </c>
      <c r="T13" s="327" t="s">
        <v>195</v>
      </c>
      <c r="U13" s="328" t="s">
        <v>195</v>
      </c>
      <c r="V13" s="259" t="s">
        <v>195</v>
      </c>
      <c r="W13" s="322" t="s">
        <v>195</v>
      </c>
      <c r="X13" s="259" t="s">
        <v>195</v>
      </c>
      <c r="Y13" s="322" t="s">
        <v>195</v>
      </c>
      <c r="Z13" s="259" t="s">
        <v>195</v>
      </c>
      <c r="AA13" s="322" t="s">
        <v>195</v>
      </c>
      <c r="AB13" s="259" t="s">
        <v>195</v>
      </c>
      <c r="AC13" s="322" t="s">
        <v>195</v>
      </c>
      <c r="AD13" s="259" t="s">
        <v>195</v>
      </c>
      <c r="AE13" s="322" t="s">
        <v>195</v>
      </c>
      <c r="AF13" s="259" t="s">
        <v>195</v>
      </c>
      <c r="AG13" s="322" t="s">
        <v>195</v>
      </c>
      <c r="AH13" s="259" t="s">
        <v>195</v>
      </c>
      <c r="AI13" s="322" t="s">
        <v>195</v>
      </c>
      <c r="AJ13" s="259" t="s">
        <v>195</v>
      </c>
      <c r="AK13" s="322" t="s">
        <v>195</v>
      </c>
      <c r="AL13" s="259" t="s">
        <v>195</v>
      </c>
      <c r="AM13" s="322" t="s">
        <v>195</v>
      </c>
      <c r="AN13" s="259" t="s">
        <v>195</v>
      </c>
      <c r="AO13" s="322" t="s">
        <v>195</v>
      </c>
      <c r="AP13" s="259" t="s">
        <v>195</v>
      </c>
      <c r="AQ13" s="322" t="s">
        <v>195</v>
      </c>
      <c r="AR13" s="259" t="s">
        <v>195</v>
      </c>
      <c r="AS13" s="322" t="s">
        <v>195</v>
      </c>
      <c r="AT13" s="259" t="s">
        <v>195</v>
      </c>
      <c r="AU13" s="322" t="s">
        <v>195</v>
      </c>
      <c r="AV13" s="259" t="s">
        <v>195</v>
      </c>
      <c r="AW13" s="322" t="s">
        <v>195</v>
      </c>
      <c r="AX13" s="259" t="s">
        <v>195</v>
      </c>
      <c r="AY13" s="322" t="s">
        <v>195</v>
      </c>
      <c r="AZ13" s="259" t="s">
        <v>195</v>
      </c>
      <c r="BA13" s="322" t="s">
        <v>195</v>
      </c>
      <c r="BB13" s="259" t="s">
        <v>195</v>
      </c>
      <c r="BC13" s="322" t="s">
        <v>195</v>
      </c>
      <c r="BD13" s="259" t="s">
        <v>195</v>
      </c>
      <c r="BE13" s="322" t="s">
        <v>195</v>
      </c>
      <c r="BF13" s="259" t="s">
        <v>195</v>
      </c>
      <c r="BG13" s="322" t="s">
        <v>195</v>
      </c>
      <c r="BH13" s="259" t="s">
        <v>195</v>
      </c>
      <c r="BI13" s="322" t="s">
        <v>195</v>
      </c>
      <c r="BJ13" s="259" t="s">
        <v>195</v>
      </c>
      <c r="BK13" s="322" t="s">
        <v>195</v>
      </c>
      <c r="BL13" s="259" t="s">
        <v>195</v>
      </c>
      <c r="BM13" s="322" t="s">
        <v>195</v>
      </c>
      <c r="BN13" s="259" t="s">
        <v>195</v>
      </c>
      <c r="BO13" s="322" t="s">
        <v>195</v>
      </c>
      <c r="BP13" s="259" t="s">
        <v>195</v>
      </c>
      <c r="BQ13" s="322" t="s">
        <v>195</v>
      </c>
      <c r="BR13" s="259" t="s">
        <v>195</v>
      </c>
      <c r="BS13" s="322" t="s">
        <v>195</v>
      </c>
      <c r="BT13" s="259" t="s">
        <v>195</v>
      </c>
      <c r="BU13" s="322" t="s">
        <v>195</v>
      </c>
      <c r="BV13" s="259" t="s">
        <v>195</v>
      </c>
      <c r="BW13" s="322" t="s">
        <v>195</v>
      </c>
      <c r="BX13" s="259" t="s">
        <v>195</v>
      </c>
      <c r="BY13" s="322" t="s">
        <v>195</v>
      </c>
      <c r="BZ13" s="259" t="s">
        <v>195</v>
      </c>
      <c r="CA13" s="322" t="s">
        <v>195</v>
      </c>
      <c r="CB13" s="259" t="s">
        <v>195</v>
      </c>
      <c r="CC13" s="322" t="s">
        <v>195</v>
      </c>
      <c r="CD13" s="259" t="s">
        <v>195</v>
      </c>
      <c r="CE13" s="322" t="s">
        <v>195</v>
      </c>
      <c r="CF13" s="259" t="s">
        <v>195</v>
      </c>
      <c r="CG13" s="322" t="s">
        <v>195</v>
      </c>
      <c r="CH13" s="259" t="s">
        <v>195</v>
      </c>
      <c r="CI13" s="322" t="s">
        <v>195</v>
      </c>
      <c r="CJ13" s="259" t="s">
        <v>195</v>
      </c>
      <c r="CK13" s="322" t="s">
        <v>195</v>
      </c>
      <c r="CL13" s="259" t="s">
        <v>195</v>
      </c>
      <c r="CM13" s="322" t="s">
        <v>195</v>
      </c>
      <c r="CN13" s="259" t="s">
        <v>195</v>
      </c>
      <c r="CO13" s="322" t="s">
        <v>195</v>
      </c>
      <c r="CP13" s="259" t="s">
        <v>195</v>
      </c>
      <c r="CQ13" s="322" t="s">
        <v>195</v>
      </c>
      <c r="CR13" s="259" t="s">
        <v>195</v>
      </c>
      <c r="CS13" s="322" t="s">
        <v>195</v>
      </c>
      <c r="CT13" s="259" t="s">
        <v>195</v>
      </c>
      <c r="CU13" s="322" t="s">
        <v>195</v>
      </c>
      <c r="CV13" s="259" t="s">
        <v>195</v>
      </c>
      <c r="CW13" s="322" t="s">
        <v>195</v>
      </c>
      <c r="CX13" s="259" t="s">
        <v>195</v>
      </c>
      <c r="CY13" s="322" t="s">
        <v>195</v>
      </c>
      <c r="CZ13" s="259" t="s">
        <v>195</v>
      </c>
      <c r="DA13" s="322" t="s">
        <v>195</v>
      </c>
      <c r="DB13" s="259" t="s">
        <v>195</v>
      </c>
      <c r="DC13" s="322" t="s">
        <v>195</v>
      </c>
      <c r="DD13" s="259" t="s">
        <v>195</v>
      </c>
      <c r="DE13" s="322" t="s">
        <v>195</v>
      </c>
      <c r="DF13" s="259" t="s">
        <v>195</v>
      </c>
      <c r="DG13" s="322" t="s">
        <v>195</v>
      </c>
      <c r="DH13" s="259" t="s">
        <v>195</v>
      </c>
      <c r="DI13" s="322" t="s">
        <v>195</v>
      </c>
      <c r="DJ13" s="259" t="s">
        <v>195</v>
      </c>
      <c r="DK13" s="322" t="s">
        <v>195</v>
      </c>
      <c r="DL13" s="259" t="s">
        <v>195</v>
      </c>
      <c r="DM13" s="322" t="s">
        <v>195</v>
      </c>
      <c r="DN13" s="259" t="s">
        <v>195</v>
      </c>
      <c r="DO13" s="322" t="s">
        <v>195</v>
      </c>
      <c r="DP13" s="259" t="s">
        <v>195</v>
      </c>
      <c r="DQ13" s="322" t="s">
        <v>195</v>
      </c>
      <c r="DR13" s="259" t="s">
        <v>195</v>
      </c>
      <c r="DS13" s="322" t="s">
        <v>195</v>
      </c>
      <c r="DT13" s="259" t="s">
        <v>195</v>
      </c>
      <c r="DU13" s="322" t="s">
        <v>195</v>
      </c>
      <c r="DV13" s="259" t="s">
        <v>195</v>
      </c>
      <c r="DW13" s="322" t="s">
        <v>195</v>
      </c>
      <c r="DX13" s="259" t="s">
        <v>195</v>
      </c>
      <c r="DY13" s="322" t="s">
        <v>195</v>
      </c>
      <c r="DZ13" s="259" t="s">
        <v>195</v>
      </c>
      <c r="EA13" s="322" t="s">
        <v>195</v>
      </c>
      <c r="EB13" s="259" t="s">
        <v>195</v>
      </c>
      <c r="EC13" s="322" t="s">
        <v>195</v>
      </c>
      <c r="ED13" s="259" t="s">
        <v>195</v>
      </c>
      <c r="EE13" s="322" t="s">
        <v>195</v>
      </c>
      <c r="EF13" s="259" t="s">
        <v>195</v>
      </c>
      <c r="EG13" s="322" t="s">
        <v>195</v>
      </c>
      <c r="EH13" s="259" t="s">
        <v>195</v>
      </c>
      <c r="EI13" s="322" t="s">
        <v>195</v>
      </c>
      <c r="EJ13" s="259" t="s">
        <v>195</v>
      </c>
      <c r="EK13" s="322" t="s">
        <v>195</v>
      </c>
      <c r="EL13" s="259" t="s">
        <v>195</v>
      </c>
      <c r="EM13" s="322" t="s">
        <v>195</v>
      </c>
      <c r="EN13" s="259" t="s">
        <v>195</v>
      </c>
      <c r="EO13" s="322" t="s">
        <v>195</v>
      </c>
      <c r="EP13" s="259" t="s">
        <v>195</v>
      </c>
      <c r="EQ13" s="322" t="s">
        <v>195</v>
      </c>
      <c r="ER13" s="259" t="s">
        <v>195</v>
      </c>
      <c r="ES13" s="322" t="s">
        <v>195</v>
      </c>
      <c r="ET13" s="259" t="s">
        <v>195</v>
      </c>
      <c r="EU13" s="322" t="s">
        <v>195</v>
      </c>
      <c r="EV13" s="259" t="s">
        <v>195</v>
      </c>
      <c r="EW13" s="322" t="s">
        <v>195</v>
      </c>
      <c r="EX13" s="259" t="s">
        <v>195</v>
      </c>
      <c r="EY13" s="322" t="s">
        <v>195</v>
      </c>
      <c r="EZ13" s="259" t="s">
        <v>195</v>
      </c>
      <c r="FA13" s="322" t="s">
        <v>195</v>
      </c>
      <c r="FB13" s="259" t="s">
        <v>195</v>
      </c>
      <c r="FC13" s="322" t="s">
        <v>195</v>
      </c>
      <c r="FD13" s="259" t="s">
        <v>195</v>
      </c>
      <c r="FE13" s="322" t="s">
        <v>195</v>
      </c>
      <c r="FF13" s="259" t="s">
        <v>195</v>
      </c>
      <c r="FG13" s="322" t="s">
        <v>195</v>
      </c>
      <c r="FH13" s="259" t="s">
        <v>195</v>
      </c>
      <c r="FI13" s="322" t="s">
        <v>195</v>
      </c>
      <c r="FJ13" s="259" t="s">
        <v>195</v>
      </c>
      <c r="FK13" s="322" t="s">
        <v>195</v>
      </c>
      <c r="FL13" s="259" t="s">
        <v>195</v>
      </c>
      <c r="FM13" s="322" t="s">
        <v>195</v>
      </c>
      <c r="FN13" s="259" t="s">
        <v>195</v>
      </c>
      <c r="FO13" s="322" t="s">
        <v>195</v>
      </c>
      <c r="FP13" s="259" t="s">
        <v>195</v>
      </c>
      <c r="FQ13" s="322" t="s">
        <v>195</v>
      </c>
      <c r="FR13" s="259" t="s">
        <v>195</v>
      </c>
      <c r="FS13" s="322" t="s">
        <v>195</v>
      </c>
      <c r="FT13" s="259" t="s">
        <v>195</v>
      </c>
      <c r="FU13" s="322" t="s">
        <v>195</v>
      </c>
      <c r="FV13" s="259" t="s">
        <v>195</v>
      </c>
      <c r="FW13" s="322" t="s">
        <v>195</v>
      </c>
      <c r="FX13" s="259" t="s">
        <v>195</v>
      </c>
      <c r="FY13" s="322" t="s">
        <v>195</v>
      </c>
      <c r="FZ13" s="259" t="s">
        <v>195</v>
      </c>
      <c r="GA13" s="322" t="s">
        <v>195</v>
      </c>
      <c r="GB13" s="259" t="s">
        <v>195</v>
      </c>
      <c r="GC13" s="322" t="s">
        <v>195</v>
      </c>
      <c r="GD13" s="259" t="s">
        <v>195</v>
      </c>
      <c r="GE13" s="322" t="s">
        <v>195</v>
      </c>
      <c r="GF13" s="259" t="s">
        <v>195</v>
      </c>
      <c r="GG13" s="322" t="s">
        <v>195</v>
      </c>
      <c r="GH13" s="259" t="s">
        <v>195</v>
      </c>
      <c r="GI13" s="322" t="s">
        <v>195</v>
      </c>
      <c r="GJ13" s="259" t="s">
        <v>195</v>
      </c>
      <c r="GK13" s="322" t="s">
        <v>195</v>
      </c>
      <c r="GL13" s="259" t="s">
        <v>195</v>
      </c>
      <c r="GM13" s="322" t="s">
        <v>195</v>
      </c>
      <c r="GN13" s="259" t="s">
        <v>195</v>
      </c>
      <c r="GO13" s="322" t="s">
        <v>195</v>
      </c>
      <c r="GP13" s="259" t="s">
        <v>195</v>
      </c>
      <c r="GQ13" s="322" t="s">
        <v>195</v>
      </c>
      <c r="GR13" s="322"/>
      <c r="GS13" s="322"/>
      <c r="GT13" s="259" t="s">
        <v>195</v>
      </c>
      <c r="GU13" s="322" t="s">
        <v>195</v>
      </c>
      <c r="GV13" s="259" t="s">
        <v>195</v>
      </c>
      <c r="GW13" s="322" t="s">
        <v>195</v>
      </c>
      <c r="GX13" s="259" t="s">
        <v>195</v>
      </c>
      <c r="GY13" s="322" t="s">
        <v>195</v>
      </c>
      <c r="GZ13" s="259" t="s">
        <v>195</v>
      </c>
      <c r="HA13" s="322" t="s">
        <v>195</v>
      </c>
      <c r="HB13" s="259" t="s">
        <v>195</v>
      </c>
      <c r="HC13" s="322" t="s">
        <v>195</v>
      </c>
      <c r="HD13" s="259" t="s">
        <v>195</v>
      </c>
      <c r="HE13" s="322" t="s">
        <v>195</v>
      </c>
      <c r="HF13" s="259" t="s">
        <v>195</v>
      </c>
      <c r="HG13" s="322" t="s">
        <v>195</v>
      </c>
      <c r="HH13" s="259" t="s">
        <v>195</v>
      </c>
      <c r="HI13" s="322" t="s">
        <v>195</v>
      </c>
      <c r="HJ13" s="259" t="s">
        <v>195</v>
      </c>
      <c r="HK13" s="322" t="s">
        <v>195</v>
      </c>
      <c r="HL13" s="259" t="s">
        <v>195</v>
      </c>
      <c r="HM13" s="322" t="s">
        <v>195</v>
      </c>
      <c r="HN13" s="259" t="s">
        <v>195</v>
      </c>
      <c r="HO13" s="322" t="s">
        <v>195</v>
      </c>
      <c r="HP13" s="259" t="s">
        <v>195</v>
      </c>
      <c r="HQ13" s="322" t="s">
        <v>195</v>
      </c>
      <c r="HR13" s="259" t="s">
        <v>195</v>
      </c>
      <c r="HS13" s="322" t="s">
        <v>195</v>
      </c>
      <c r="HT13" s="259" t="s">
        <v>195</v>
      </c>
      <c r="HU13" s="322" t="s">
        <v>195</v>
      </c>
      <c r="HV13" s="259" t="s">
        <v>195</v>
      </c>
      <c r="HW13" s="322" t="s">
        <v>195</v>
      </c>
      <c r="HX13" s="259" t="s">
        <v>195</v>
      </c>
      <c r="HY13" s="322" t="s">
        <v>195</v>
      </c>
      <c r="HZ13" s="259" t="s">
        <v>195</v>
      </c>
      <c r="IA13" s="322" t="s">
        <v>195</v>
      </c>
      <c r="IB13" s="259" t="s">
        <v>195</v>
      </c>
      <c r="IC13" s="322" t="s">
        <v>195</v>
      </c>
      <c r="ID13" s="259" t="s">
        <v>195</v>
      </c>
      <c r="IE13" s="322" t="s">
        <v>195</v>
      </c>
      <c r="IF13" s="259" t="s">
        <v>195</v>
      </c>
      <c r="IG13" s="322" t="s">
        <v>195</v>
      </c>
      <c r="IH13" s="259" t="s">
        <v>195</v>
      </c>
      <c r="II13" s="322" t="s">
        <v>195</v>
      </c>
      <c r="IJ13" s="259"/>
      <c r="IK13" s="322"/>
      <c r="IL13" s="259"/>
      <c r="IM13" s="322"/>
      <c r="IN13" s="259"/>
      <c r="IO13" s="322"/>
      <c r="IP13" s="259"/>
      <c r="IQ13" s="322"/>
      <c r="IT13" s="303">
        <f t="shared" ref="IT13:IT66" si="0">COUNTA(F13:II13)</f>
        <v>236</v>
      </c>
      <c r="IU13" s="303">
        <f t="shared" ref="IU13:IU66" si="1">COUNTIF(F13:II13,"n")</f>
        <v>7</v>
      </c>
      <c r="IV13" s="303">
        <f t="shared" ref="IV13:IV66" si="2">COUNTIF(F13:II13,"y")</f>
        <v>229</v>
      </c>
      <c r="IW13" s="303">
        <f t="shared" ref="IW13:IW66" si="3">IT13-IU13-IV13</f>
        <v>0</v>
      </c>
    </row>
    <row r="14" spans="1:257" s="30" customFormat="1" x14ac:dyDescent="0.2">
      <c r="A14" s="143">
        <v>12</v>
      </c>
      <c r="B14" s="143" t="s">
        <v>6012</v>
      </c>
      <c r="C14" s="143"/>
      <c r="D14" s="143"/>
      <c r="E14" s="244">
        <v>41640</v>
      </c>
      <c r="F14" s="327" t="s">
        <v>196</v>
      </c>
      <c r="G14" s="328" t="s">
        <v>196</v>
      </c>
      <c r="H14" s="327" t="s">
        <v>196</v>
      </c>
      <c r="I14" s="328" t="s">
        <v>196</v>
      </c>
      <c r="J14" s="327" t="s">
        <v>196</v>
      </c>
      <c r="K14" s="328" t="s">
        <v>196</v>
      </c>
      <c r="L14" s="327" t="s">
        <v>196</v>
      </c>
      <c r="M14" s="328" t="s">
        <v>195</v>
      </c>
      <c r="N14" s="327" t="s">
        <v>195</v>
      </c>
      <c r="O14" s="328" t="s">
        <v>195</v>
      </c>
      <c r="P14" s="327" t="s">
        <v>195</v>
      </c>
      <c r="Q14" s="328" t="s">
        <v>195</v>
      </c>
      <c r="R14" s="327" t="s">
        <v>195</v>
      </c>
      <c r="S14" s="328" t="s">
        <v>195</v>
      </c>
      <c r="T14" s="327" t="s">
        <v>195</v>
      </c>
      <c r="U14" s="328" t="s">
        <v>195</v>
      </c>
      <c r="V14" s="327" t="s">
        <v>195</v>
      </c>
      <c r="W14" s="328" t="s">
        <v>195</v>
      </c>
      <c r="X14" s="327" t="s">
        <v>195</v>
      </c>
      <c r="Y14" s="328" t="s">
        <v>195</v>
      </c>
      <c r="Z14" s="327" t="s">
        <v>195</v>
      </c>
      <c r="AA14" s="328" t="s">
        <v>195</v>
      </c>
      <c r="AB14" s="327" t="s">
        <v>195</v>
      </c>
      <c r="AC14" s="328" t="s">
        <v>195</v>
      </c>
      <c r="AD14" s="327" t="s">
        <v>195</v>
      </c>
      <c r="AE14" s="328" t="s">
        <v>195</v>
      </c>
      <c r="AF14" s="327" t="s">
        <v>195</v>
      </c>
      <c r="AG14" s="328" t="s">
        <v>195</v>
      </c>
      <c r="AH14" s="327" t="s">
        <v>195</v>
      </c>
      <c r="AI14" s="328" t="s">
        <v>195</v>
      </c>
      <c r="AJ14" s="327" t="s">
        <v>196</v>
      </c>
      <c r="AK14" s="328" t="s">
        <v>196</v>
      </c>
      <c r="AL14" s="327" t="s">
        <v>196</v>
      </c>
      <c r="AM14" s="328" t="s">
        <v>196</v>
      </c>
      <c r="AN14" s="327" t="s">
        <v>196</v>
      </c>
      <c r="AO14" s="328" t="s">
        <v>196</v>
      </c>
      <c r="AP14" s="259" t="s">
        <v>196</v>
      </c>
      <c r="AQ14" s="322" t="s">
        <v>196</v>
      </c>
      <c r="AR14" s="259" t="s">
        <v>196</v>
      </c>
      <c r="AS14" s="322" t="s">
        <v>196</v>
      </c>
      <c r="AT14" s="259" t="s">
        <v>196</v>
      </c>
      <c r="AU14" s="322" t="s">
        <v>196</v>
      </c>
      <c r="AV14" s="259" t="s">
        <v>196</v>
      </c>
      <c r="AW14" s="322" t="s">
        <v>196</v>
      </c>
      <c r="AX14" s="259" t="s">
        <v>196</v>
      </c>
      <c r="AY14" s="322" t="s">
        <v>196</v>
      </c>
      <c r="AZ14" s="259" t="s">
        <v>196</v>
      </c>
      <c r="BA14" s="322" t="s">
        <v>196</v>
      </c>
      <c r="BB14" s="259" t="s">
        <v>196</v>
      </c>
      <c r="BC14" s="322" t="s">
        <v>196</v>
      </c>
      <c r="BD14" s="259" t="s">
        <v>196</v>
      </c>
      <c r="BE14" s="322" t="s">
        <v>196</v>
      </c>
      <c r="BF14" s="259" t="s">
        <v>196</v>
      </c>
      <c r="BG14" s="322" t="s">
        <v>196</v>
      </c>
      <c r="BH14" s="259" t="s">
        <v>196</v>
      </c>
      <c r="BI14" s="322" t="s">
        <v>196</v>
      </c>
      <c r="BJ14" s="259" t="s">
        <v>196</v>
      </c>
      <c r="BK14" s="322" t="s">
        <v>196</v>
      </c>
      <c r="BL14" s="259" t="s">
        <v>196</v>
      </c>
      <c r="BM14" s="322" t="s">
        <v>196</v>
      </c>
      <c r="BN14" s="259" t="s">
        <v>196</v>
      </c>
      <c r="BO14" s="322" t="s">
        <v>196</v>
      </c>
      <c r="BP14" s="259" t="s">
        <v>196</v>
      </c>
      <c r="BQ14" s="322" t="s">
        <v>196</v>
      </c>
      <c r="BR14" s="259" t="s">
        <v>196</v>
      </c>
      <c r="BS14" s="322" t="s">
        <v>196</v>
      </c>
      <c r="BT14" s="259" t="s">
        <v>196</v>
      </c>
      <c r="BU14" s="322" t="s">
        <v>196</v>
      </c>
      <c r="BV14" s="259" t="s">
        <v>196</v>
      </c>
      <c r="BW14" s="322" t="s">
        <v>196</v>
      </c>
      <c r="BX14" s="259" t="s">
        <v>196</v>
      </c>
      <c r="BY14" s="322" t="s">
        <v>196</v>
      </c>
      <c r="BZ14" s="259" t="s">
        <v>196</v>
      </c>
      <c r="CA14" s="322" t="s">
        <v>196</v>
      </c>
      <c r="CB14" s="259" t="s">
        <v>196</v>
      </c>
      <c r="CC14" s="322" t="s">
        <v>196</v>
      </c>
      <c r="CD14" s="259" t="s">
        <v>196</v>
      </c>
      <c r="CE14" s="322" t="s">
        <v>196</v>
      </c>
      <c r="CF14" s="259" t="s">
        <v>196</v>
      </c>
      <c r="CG14" s="322" t="s">
        <v>196</v>
      </c>
      <c r="CH14" s="259" t="s">
        <v>196</v>
      </c>
      <c r="CI14" s="322" t="s">
        <v>196</v>
      </c>
      <c r="CJ14" s="259" t="s">
        <v>196</v>
      </c>
      <c r="CK14" s="322" t="s">
        <v>196</v>
      </c>
      <c r="CL14" s="259" t="s">
        <v>196</v>
      </c>
      <c r="CM14" s="322" t="s">
        <v>196</v>
      </c>
      <c r="CN14" s="259" t="s">
        <v>196</v>
      </c>
      <c r="CO14" s="322" t="s">
        <v>196</v>
      </c>
      <c r="CP14" s="259" t="s">
        <v>196</v>
      </c>
      <c r="CQ14" s="322" t="s">
        <v>196</v>
      </c>
      <c r="CR14" s="259" t="s">
        <v>196</v>
      </c>
      <c r="CS14" s="322" t="s">
        <v>196</v>
      </c>
      <c r="CT14" s="259" t="s">
        <v>196</v>
      </c>
      <c r="CU14" s="322" t="s">
        <v>196</v>
      </c>
      <c r="CV14" s="259" t="s">
        <v>196</v>
      </c>
      <c r="CW14" s="322" t="s">
        <v>196</v>
      </c>
      <c r="CX14" s="259" t="s">
        <v>196</v>
      </c>
      <c r="CY14" s="322" t="s">
        <v>196</v>
      </c>
      <c r="CZ14" s="259" t="s">
        <v>196</v>
      </c>
      <c r="DA14" s="322" t="s">
        <v>196</v>
      </c>
      <c r="DB14" s="259" t="s">
        <v>196</v>
      </c>
      <c r="DC14" s="322" t="s">
        <v>196</v>
      </c>
      <c r="DD14" s="259" t="s">
        <v>196</v>
      </c>
      <c r="DE14" s="322" t="s">
        <v>196</v>
      </c>
      <c r="DF14" s="259" t="s">
        <v>196</v>
      </c>
      <c r="DG14" s="322" t="s">
        <v>196</v>
      </c>
      <c r="DH14" s="259" t="s">
        <v>196</v>
      </c>
      <c r="DI14" s="322" t="s">
        <v>196</v>
      </c>
      <c r="DJ14" s="259" t="s">
        <v>196</v>
      </c>
      <c r="DK14" s="322" t="s">
        <v>196</v>
      </c>
      <c r="DL14" s="259" t="s">
        <v>196</v>
      </c>
      <c r="DM14" s="322" t="s">
        <v>196</v>
      </c>
      <c r="DN14" s="259" t="s">
        <v>196</v>
      </c>
      <c r="DO14" s="322" t="s">
        <v>196</v>
      </c>
      <c r="DP14" s="259" t="s">
        <v>196</v>
      </c>
      <c r="DQ14" s="322" t="s">
        <v>196</v>
      </c>
      <c r="DR14" s="259" t="s">
        <v>196</v>
      </c>
      <c r="DS14" s="322" t="s">
        <v>196</v>
      </c>
      <c r="DT14" s="259" t="s">
        <v>196</v>
      </c>
      <c r="DU14" s="322" t="s">
        <v>196</v>
      </c>
      <c r="DV14" s="259" t="s">
        <v>196</v>
      </c>
      <c r="DW14" s="322" t="s">
        <v>196</v>
      </c>
      <c r="DX14" s="259" t="s">
        <v>196</v>
      </c>
      <c r="DY14" s="322" t="s">
        <v>196</v>
      </c>
      <c r="DZ14" s="259" t="s">
        <v>196</v>
      </c>
      <c r="EA14" s="322" t="s">
        <v>196</v>
      </c>
      <c r="EB14" s="259" t="s">
        <v>196</v>
      </c>
      <c r="EC14" s="322" t="s">
        <v>196</v>
      </c>
      <c r="ED14" s="259" t="s">
        <v>196</v>
      </c>
      <c r="EE14" s="322" t="s">
        <v>196</v>
      </c>
      <c r="EF14" s="259" t="s">
        <v>196</v>
      </c>
      <c r="EG14" s="322" t="s">
        <v>196</v>
      </c>
      <c r="EH14" s="259" t="s">
        <v>196</v>
      </c>
      <c r="EI14" s="322" t="s">
        <v>196</v>
      </c>
      <c r="EJ14" s="259" t="s">
        <v>196</v>
      </c>
      <c r="EK14" s="322" t="s">
        <v>196</v>
      </c>
      <c r="EL14" s="259" t="s">
        <v>196</v>
      </c>
      <c r="EM14" s="322" t="s">
        <v>196</v>
      </c>
      <c r="EN14" s="259" t="s">
        <v>196</v>
      </c>
      <c r="EO14" s="322" t="s">
        <v>196</v>
      </c>
      <c r="EP14" s="259" t="s">
        <v>196</v>
      </c>
      <c r="EQ14" s="322" t="s">
        <v>196</v>
      </c>
      <c r="ER14" s="259" t="s">
        <v>196</v>
      </c>
      <c r="ES14" s="322" t="s">
        <v>196</v>
      </c>
      <c r="ET14" s="259" t="s">
        <v>196</v>
      </c>
      <c r="EU14" s="322" t="s">
        <v>196</v>
      </c>
      <c r="EV14" s="259" t="s">
        <v>196</v>
      </c>
      <c r="EW14" s="322" t="s">
        <v>196</v>
      </c>
      <c r="EX14" s="259" t="s">
        <v>196</v>
      </c>
      <c r="EY14" s="322" t="s">
        <v>196</v>
      </c>
      <c r="EZ14" s="259" t="s">
        <v>196</v>
      </c>
      <c r="FA14" s="322" t="s">
        <v>196</v>
      </c>
      <c r="FB14" s="259" t="s">
        <v>196</v>
      </c>
      <c r="FC14" s="322" t="s">
        <v>196</v>
      </c>
      <c r="FD14" s="259" t="s">
        <v>196</v>
      </c>
      <c r="FE14" s="322" t="s">
        <v>196</v>
      </c>
      <c r="FF14" s="259" t="s">
        <v>196</v>
      </c>
      <c r="FG14" s="322" t="s">
        <v>196</v>
      </c>
      <c r="FH14" s="259" t="s">
        <v>196</v>
      </c>
      <c r="FI14" s="322" t="s">
        <v>196</v>
      </c>
      <c r="FJ14" s="259" t="s">
        <v>196</v>
      </c>
      <c r="FK14" s="322" t="s">
        <v>196</v>
      </c>
      <c r="FL14" s="259" t="s">
        <v>196</v>
      </c>
      <c r="FM14" s="322" t="s">
        <v>196</v>
      </c>
      <c r="FN14" s="259" t="s">
        <v>196</v>
      </c>
      <c r="FO14" s="322" t="s">
        <v>196</v>
      </c>
      <c r="FP14" s="259" t="s">
        <v>196</v>
      </c>
      <c r="FQ14" s="322" t="s">
        <v>196</v>
      </c>
      <c r="FR14" s="259" t="s">
        <v>196</v>
      </c>
      <c r="FS14" s="322" t="s">
        <v>196</v>
      </c>
      <c r="FT14" s="259" t="s">
        <v>196</v>
      </c>
      <c r="FU14" s="322" t="s">
        <v>196</v>
      </c>
      <c r="FV14" s="259" t="s">
        <v>196</v>
      </c>
      <c r="FW14" s="322" t="s">
        <v>196</v>
      </c>
      <c r="FX14" s="259" t="s">
        <v>196</v>
      </c>
      <c r="FY14" s="322" t="s">
        <v>196</v>
      </c>
      <c r="FZ14" s="259" t="s">
        <v>196</v>
      </c>
      <c r="GA14" s="322" t="s">
        <v>196</v>
      </c>
      <c r="GB14" s="259" t="s">
        <v>196</v>
      </c>
      <c r="GC14" s="322" t="s">
        <v>196</v>
      </c>
      <c r="GD14" s="259" t="s">
        <v>196</v>
      </c>
      <c r="GE14" s="322" t="s">
        <v>196</v>
      </c>
      <c r="GF14" s="259" t="s">
        <v>196</v>
      </c>
      <c r="GG14" s="322" t="s">
        <v>196</v>
      </c>
      <c r="GH14" s="259" t="s">
        <v>196</v>
      </c>
      <c r="GI14" s="322" t="s">
        <v>196</v>
      </c>
      <c r="GJ14" s="259" t="s">
        <v>196</v>
      </c>
      <c r="GK14" s="322" t="s">
        <v>196</v>
      </c>
      <c r="GL14" s="259" t="s">
        <v>196</v>
      </c>
      <c r="GM14" s="322" t="s">
        <v>196</v>
      </c>
      <c r="GN14" s="259" t="s">
        <v>196</v>
      </c>
      <c r="GO14" s="322" t="s">
        <v>196</v>
      </c>
      <c r="GP14" s="259" t="s">
        <v>196</v>
      </c>
      <c r="GQ14" s="322" t="s">
        <v>196</v>
      </c>
      <c r="GR14" s="322"/>
      <c r="GS14" s="322"/>
      <c r="GT14" s="259" t="s">
        <v>196</v>
      </c>
      <c r="GU14" s="322" t="s">
        <v>196</v>
      </c>
      <c r="GV14" s="259" t="s">
        <v>196</v>
      </c>
      <c r="GW14" s="322" t="s">
        <v>196</v>
      </c>
      <c r="GX14" s="259" t="s">
        <v>196</v>
      </c>
      <c r="GY14" s="322" t="s">
        <v>196</v>
      </c>
      <c r="GZ14" s="259" t="s">
        <v>196</v>
      </c>
      <c r="HA14" s="322" t="s">
        <v>196</v>
      </c>
      <c r="HB14" s="259" t="s">
        <v>196</v>
      </c>
      <c r="HC14" s="322" t="s">
        <v>196</v>
      </c>
      <c r="HD14" s="259" t="s">
        <v>196</v>
      </c>
      <c r="HE14" s="322" t="s">
        <v>196</v>
      </c>
      <c r="HF14" s="259" t="s">
        <v>196</v>
      </c>
      <c r="HG14" s="322" t="s">
        <v>196</v>
      </c>
      <c r="HH14" s="259" t="s">
        <v>196</v>
      </c>
      <c r="HI14" s="322" t="s">
        <v>196</v>
      </c>
      <c r="HJ14" s="259" t="s">
        <v>196</v>
      </c>
      <c r="HK14" s="322" t="s">
        <v>196</v>
      </c>
      <c r="HL14" s="259" t="s">
        <v>196</v>
      </c>
      <c r="HM14" s="322" t="s">
        <v>196</v>
      </c>
      <c r="HN14" s="259" t="s">
        <v>196</v>
      </c>
      <c r="HO14" s="322" t="s">
        <v>196</v>
      </c>
      <c r="HP14" s="259" t="s">
        <v>196</v>
      </c>
      <c r="HQ14" s="322" t="s">
        <v>196</v>
      </c>
      <c r="HR14" s="259" t="s">
        <v>196</v>
      </c>
      <c r="HS14" s="322" t="s">
        <v>196</v>
      </c>
      <c r="HT14" s="259" t="s">
        <v>196</v>
      </c>
      <c r="HU14" s="322" t="s">
        <v>196</v>
      </c>
      <c r="HV14" s="259" t="s">
        <v>196</v>
      </c>
      <c r="HW14" s="322" t="s">
        <v>196</v>
      </c>
      <c r="HX14" s="259" t="s">
        <v>196</v>
      </c>
      <c r="HY14" s="322" t="s">
        <v>196</v>
      </c>
      <c r="HZ14" s="259" t="s">
        <v>196</v>
      </c>
      <c r="IA14" s="322" t="s">
        <v>196</v>
      </c>
      <c r="IB14" s="259" t="s">
        <v>196</v>
      </c>
      <c r="IC14" s="322" t="s">
        <v>196</v>
      </c>
      <c r="ID14" s="259" t="s">
        <v>196</v>
      </c>
      <c r="IE14" s="322" t="s">
        <v>196</v>
      </c>
      <c r="IF14" s="259" t="s">
        <v>196</v>
      </c>
      <c r="IG14" s="322" t="s">
        <v>196</v>
      </c>
      <c r="IH14" s="259" t="s">
        <v>196</v>
      </c>
      <c r="II14" s="322" t="s">
        <v>196</v>
      </c>
      <c r="IJ14" s="259"/>
      <c r="IK14" s="322"/>
      <c r="IL14" s="259"/>
      <c r="IM14" s="322"/>
      <c r="IN14" s="259"/>
      <c r="IO14" s="322"/>
      <c r="IP14" s="259"/>
      <c r="IQ14" s="322"/>
      <c r="IT14" s="303">
        <f t="shared" si="0"/>
        <v>236</v>
      </c>
      <c r="IU14" s="303">
        <f t="shared" si="1"/>
        <v>213</v>
      </c>
      <c r="IV14" s="303">
        <f t="shared" si="2"/>
        <v>23</v>
      </c>
      <c r="IW14" s="303">
        <f t="shared" si="3"/>
        <v>0</v>
      </c>
    </row>
    <row r="15" spans="1:257" s="30" customFormat="1" x14ac:dyDescent="0.2">
      <c r="A15" s="143">
        <v>13</v>
      </c>
      <c r="B15" s="143" t="s">
        <v>6013</v>
      </c>
      <c r="C15" s="143"/>
      <c r="D15" s="143"/>
      <c r="E15" s="244" t="s">
        <v>1252</v>
      </c>
      <c r="F15" s="327" t="s">
        <v>196</v>
      </c>
      <c r="G15" s="328" t="s">
        <v>196</v>
      </c>
      <c r="H15" s="327" t="s">
        <v>196</v>
      </c>
      <c r="I15" s="328" t="s">
        <v>196</v>
      </c>
      <c r="J15" s="327" t="s">
        <v>196</v>
      </c>
      <c r="K15" s="328" t="s">
        <v>196</v>
      </c>
      <c r="L15" s="327" t="s">
        <v>196</v>
      </c>
      <c r="M15" s="328" t="s">
        <v>195</v>
      </c>
      <c r="N15" s="259" t="s">
        <v>195</v>
      </c>
      <c r="O15" s="322" t="s">
        <v>195</v>
      </c>
      <c r="P15" s="259" t="s">
        <v>195</v>
      </c>
      <c r="Q15" s="322" t="s">
        <v>195</v>
      </c>
      <c r="R15" s="259" t="s">
        <v>195</v>
      </c>
      <c r="S15" s="322" t="s">
        <v>195</v>
      </c>
      <c r="T15" s="259" t="s">
        <v>195</v>
      </c>
      <c r="U15" s="322" t="s">
        <v>195</v>
      </c>
      <c r="V15" s="259" t="s">
        <v>195</v>
      </c>
      <c r="W15" s="322" t="s">
        <v>195</v>
      </c>
      <c r="X15" s="259" t="s">
        <v>195</v>
      </c>
      <c r="Y15" s="322" t="s">
        <v>195</v>
      </c>
      <c r="Z15" s="259" t="s">
        <v>195</v>
      </c>
      <c r="AA15" s="322" t="s">
        <v>195</v>
      </c>
      <c r="AB15" s="259" t="s">
        <v>195</v>
      </c>
      <c r="AC15" s="322" t="s">
        <v>195</v>
      </c>
      <c r="AD15" s="259" t="s">
        <v>195</v>
      </c>
      <c r="AE15" s="322" t="s">
        <v>195</v>
      </c>
      <c r="AF15" s="259" t="s">
        <v>195</v>
      </c>
      <c r="AG15" s="322" t="s">
        <v>195</v>
      </c>
      <c r="AH15" s="259" t="s">
        <v>195</v>
      </c>
      <c r="AI15" s="322" t="s">
        <v>195</v>
      </c>
      <c r="AJ15" s="259" t="s">
        <v>195</v>
      </c>
      <c r="AK15" s="322" t="s">
        <v>195</v>
      </c>
      <c r="AL15" s="259" t="s">
        <v>195</v>
      </c>
      <c r="AM15" s="322" t="s">
        <v>195</v>
      </c>
      <c r="AN15" s="259" t="s">
        <v>195</v>
      </c>
      <c r="AO15" s="322" t="s">
        <v>195</v>
      </c>
      <c r="AP15" s="259" t="s">
        <v>195</v>
      </c>
      <c r="AQ15" s="322" t="s">
        <v>195</v>
      </c>
      <c r="AR15" s="259" t="s">
        <v>195</v>
      </c>
      <c r="AS15" s="322" t="s">
        <v>195</v>
      </c>
      <c r="AT15" s="259" t="s">
        <v>195</v>
      </c>
      <c r="AU15" s="322" t="s">
        <v>195</v>
      </c>
      <c r="AV15" s="259" t="s">
        <v>195</v>
      </c>
      <c r="AW15" s="322" t="s">
        <v>195</v>
      </c>
      <c r="AX15" s="259" t="s">
        <v>195</v>
      </c>
      <c r="AY15" s="322" t="s">
        <v>195</v>
      </c>
      <c r="AZ15" s="259" t="s">
        <v>195</v>
      </c>
      <c r="BA15" s="322" t="s">
        <v>195</v>
      </c>
      <c r="BB15" s="259" t="s">
        <v>195</v>
      </c>
      <c r="BC15" s="322" t="s">
        <v>195</v>
      </c>
      <c r="BD15" s="259" t="s">
        <v>195</v>
      </c>
      <c r="BE15" s="322" t="s">
        <v>195</v>
      </c>
      <c r="BF15" s="259" t="s">
        <v>195</v>
      </c>
      <c r="BG15" s="322" t="s">
        <v>195</v>
      </c>
      <c r="BH15" s="259" t="s">
        <v>195</v>
      </c>
      <c r="BI15" s="322" t="s">
        <v>195</v>
      </c>
      <c r="BJ15" s="259" t="s">
        <v>195</v>
      </c>
      <c r="BK15" s="322" t="s">
        <v>195</v>
      </c>
      <c r="BL15" s="259" t="s">
        <v>195</v>
      </c>
      <c r="BM15" s="322" t="s">
        <v>195</v>
      </c>
      <c r="BN15" s="259" t="s">
        <v>195</v>
      </c>
      <c r="BO15" s="322" t="s">
        <v>195</v>
      </c>
      <c r="BP15" s="259" t="s">
        <v>195</v>
      </c>
      <c r="BQ15" s="322" t="s">
        <v>195</v>
      </c>
      <c r="BR15" s="259" t="s">
        <v>195</v>
      </c>
      <c r="BS15" s="322" t="s">
        <v>195</v>
      </c>
      <c r="BT15" s="259" t="s">
        <v>195</v>
      </c>
      <c r="BU15" s="322" t="s">
        <v>195</v>
      </c>
      <c r="BV15" s="259" t="s">
        <v>195</v>
      </c>
      <c r="BW15" s="322" t="s">
        <v>195</v>
      </c>
      <c r="BX15" s="259" t="s">
        <v>195</v>
      </c>
      <c r="BY15" s="322" t="s">
        <v>195</v>
      </c>
      <c r="BZ15" s="259" t="s">
        <v>195</v>
      </c>
      <c r="CA15" s="322" t="s">
        <v>195</v>
      </c>
      <c r="CB15" s="259" t="s">
        <v>195</v>
      </c>
      <c r="CC15" s="322" t="s">
        <v>195</v>
      </c>
      <c r="CD15" s="259" t="s">
        <v>195</v>
      </c>
      <c r="CE15" s="322" t="s">
        <v>195</v>
      </c>
      <c r="CF15" s="259" t="s">
        <v>195</v>
      </c>
      <c r="CG15" s="322" t="s">
        <v>195</v>
      </c>
      <c r="CH15" s="259" t="s">
        <v>195</v>
      </c>
      <c r="CI15" s="322" t="s">
        <v>195</v>
      </c>
      <c r="CJ15" s="259" t="s">
        <v>195</v>
      </c>
      <c r="CK15" s="322" t="s">
        <v>195</v>
      </c>
      <c r="CL15" s="259" t="s">
        <v>195</v>
      </c>
      <c r="CM15" s="322" t="s">
        <v>195</v>
      </c>
      <c r="CN15" s="259" t="s">
        <v>195</v>
      </c>
      <c r="CO15" s="322" t="s">
        <v>195</v>
      </c>
      <c r="CP15" s="259" t="s">
        <v>195</v>
      </c>
      <c r="CQ15" s="322" t="s">
        <v>195</v>
      </c>
      <c r="CR15" s="259" t="s">
        <v>195</v>
      </c>
      <c r="CS15" s="322" t="s">
        <v>195</v>
      </c>
      <c r="CT15" s="259" t="s">
        <v>195</v>
      </c>
      <c r="CU15" s="322" t="s">
        <v>195</v>
      </c>
      <c r="CV15" s="259" t="s">
        <v>195</v>
      </c>
      <c r="CW15" s="322" t="s">
        <v>195</v>
      </c>
      <c r="CX15" s="259" t="s">
        <v>195</v>
      </c>
      <c r="CY15" s="322" t="s">
        <v>195</v>
      </c>
      <c r="CZ15" s="259" t="s">
        <v>195</v>
      </c>
      <c r="DA15" s="322" t="s">
        <v>195</v>
      </c>
      <c r="DB15" s="259" t="s">
        <v>195</v>
      </c>
      <c r="DC15" s="322" t="s">
        <v>195</v>
      </c>
      <c r="DD15" s="259" t="s">
        <v>195</v>
      </c>
      <c r="DE15" s="322" t="s">
        <v>195</v>
      </c>
      <c r="DF15" s="259" t="s">
        <v>195</v>
      </c>
      <c r="DG15" s="322" t="s">
        <v>195</v>
      </c>
      <c r="DH15" s="259" t="s">
        <v>195</v>
      </c>
      <c r="DI15" s="322" t="s">
        <v>195</v>
      </c>
      <c r="DJ15" s="259" t="s">
        <v>195</v>
      </c>
      <c r="DK15" s="322" t="s">
        <v>195</v>
      </c>
      <c r="DL15" s="259" t="s">
        <v>195</v>
      </c>
      <c r="DM15" s="322" t="s">
        <v>195</v>
      </c>
      <c r="DN15" s="259" t="s">
        <v>195</v>
      </c>
      <c r="DO15" s="322" t="s">
        <v>195</v>
      </c>
      <c r="DP15" s="259" t="s">
        <v>195</v>
      </c>
      <c r="DQ15" s="322" t="s">
        <v>195</v>
      </c>
      <c r="DR15" s="259" t="s">
        <v>195</v>
      </c>
      <c r="DS15" s="322" t="s">
        <v>195</v>
      </c>
      <c r="DT15" s="259" t="s">
        <v>195</v>
      </c>
      <c r="DU15" s="322" t="s">
        <v>195</v>
      </c>
      <c r="DV15" s="259" t="s">
        <v>195</v>
      </c>
      <c r="DW15" s="322" t="s">
        <v>195</v>
      </c>
      <c r="DX15" s="259" t="s">
        <v>195</v>
      </c>
      <c r="DY15" s="322" t="s">
        <v>195</v>
      </c>
      <c r="DZ15" s="259" t="s">
        <v>195</v>
      </c>
      <c r="EA15" s="322" t="s">
        <v>195</v>
      </c>
      <c r="EB15" s="259" t="s">
        <v>195</v>
      </c>
      <c r="EC15" s="322" t="s">
        <v>195</v>
      </c>
      <c r="ED15" s="259" t="s">
        <v>195</v>
      </c>
      <c r="EE15" s="322" t="s">
        <v>195</v>
      </c>
      <c r="EF15" s="259" t="s">
        <v>195</v>
      </c>
      <c r="EG15" s="322" t="s">
        <v>195</v>
      </c>
      <c r="EH15" s="259" t="s">
        <v>195</v>
      </c>
      <c r="EI15" s="322" t="s">
        <v>195</v>
      </c>
      <c r="EJ15" s="259" t="s">
        <v>195</v>
      </c>
      <c r="EK15" s="322" t="s">
        <v>195</v>
      </c>
      <c r="EL15" s="259" t="s">
        <v>195</v>
      </c>
      <c r="EM15" s="322" t="s">
        <v>195</v>
      </c>
      <c r="EN15" s="259" t="s">
        <v>195</v>
      </c>
      <c r="EO15" s="322" t="s">
        <v>195</v>
      </c>
      <c r="EP15" s="259" t="s">
        <v>195</v>
      </c>
      <c r="EQ15" s="322" t="s">
        <v>195</v>
      </c>
      <c r="ER15" s="259" t="s">
        <v>195</v>
      </c>
      <c r="ES15" s="322" t="s">
        <v>195</v>
      </c>
      <c r="ET15" s="259" t="s">
        <v>195</v>
      </c>
      <c r="EU15" s="322" t="s">
        <v>195</v>
      </c>
      <c r="EV15" s="259" t="s">
        <v>195</v>
      </c>
      <c r="EW15" s="322" t="s">
        <v>195</v>
      </c>
      <c r="EX15" s="259" t="s">
        <v>195</v>
      </c>
      <c r="EY15" s="322" t="s">
        <v>195</v>
      </c>
      <c r="EZ15" s="259" t="s">
        <v>195</v>
      </c>
      <c r="FA15" s="322" t="s">
        <v>195</v>
      </c>
      <c r="FB15" s="259" t="s">
        <v>195</v>
      </c>
      <c r="FC15" s="322" t="s">
        <v>195</v>
      </c>
      <c r="FD15" s="259" t="s">
        <v>195</v>
      </c>
      <c r="FE15" s="322" t="s">
        <v>195</v>
      </c>
      <c r="FF15" s="259" t="s">
        <v>195</v>
      </c>
      <c r="FG15" s="322" t="s">
        <v>195</v>
      </c>
      <c r="FH15" s="259" t="s">
        <v>195</v>
      </c>
      <c r="FI15" s="322" t="s">
        <v>195</v>
      </c>
      <c r="FJ15" s="259" t="s">
        <v>195</v>
      </c>
      <c r="FK15" s="322" t="s">
        <v>195</v>
      </c>
      <c r="FL15" s="259" t="s">
        <v>195</v>
      </c>
      <c r="FM15" s="322" t="s">
        <v>195</v>
      </c>
      <c r="FN15" s="259" t="s">
        <v>195</v>
      </c>
      <c r="FO15" s="322" t="s">
        <v>195</v>
      </c>
      <c r="FP15" s="259" t="s">
        <v>195</v>
      </c>
      <c r="FQ15" s="322" t="s">
        <v>195</v>
      </c>
      <c r="FR15" s="259" t="s">
        <v>195</v>
      </c>
      <c r="FS15" s="322" t="s">
        <v>195</v>
      </c>
      <c r="FT15" s="259" t="s">
        <v>195</v>
      </c>
      <c r="FU15" s="322" t="s">
        <v>195</v>
      </c>
      <c r="FV15" s="259" t="s">
        <v>195</v>
      </c>
      <c r="FW15" s="322" t="s">
        <v>195</v>
      </c>
      <c r="FX15" s="259" t="s">
        <v>195</v>
      </c>
      <c r="FY15" s="322" t="s">
        <v>195</v>
      </c>
      <c r="FZ15" s="259" t="s">
        <v>195</v>
      </c>
      <c r="GA15" s="322" t="s">
        <v>195</v>
      </c>
      <c r="GB15" s="259" t="s">
        <v>195</v>
      </c>
      <c r="GC15" s="322" t="s">
        <v>195</v>
      </c>
      <c r="GD15" s="259" t="s">
        <v>195</v>
      </c>
      <c r="GE15" s="322" t="s">
        <v>195</v>
      </c>
      <c r="GF15" s="259" t="s">
        <v>195</v>
      </c>
      <c r="GG15" s="322" t="s">
        <v>195</v>
      </c>
      <c r="GH15" s="259" t="s">
        <v>195</v>
      </c>
      <c r="GI15" s="322" t="s">
        <v>195</v>
      </c>
      <c r="GJ15" s="259" t="s">
        <v>195</v>
      </c>
      <c r="GK15" s="322" t="s">
        <v>195</v>
      </c>
      <c r="GL15" s="259" t="s">
        <v>195</v>
      </c>
      <c r="GM15" s="322" t="s">
        <v>195</v>
      </c>
      <c r="GN15" s="259" t="s">
        <v>195</v>
      </c>
      <c r="GO15" s="322" t="s">
        <v>195</v>
      </c>
      <c r="GP15" s="259" t="s">
        <v>195</v>
      </c>
      <c r="GQ15" s="322" t="s">
        <v>195</v>
      </c>
      <c r="GR15" s="322"/>
      <c r="GS15" s="322"/>
      <c r="GT15" s="259" t="s">
        <v>195</v>
      </c>
      <c r="GU15" s="322" t="s">
        <v>195</v>
      </c>
      <c r="GV15" s="259" t="s">
        <v>195</v>
      </c>
      <c r="GW15" s="322" t="s">
        <v>195</v>
      </c>
      <c r="GX15" s="259" t="s">
        <v>195</v>
      </c>
      <c r="GY15" s="322" t="s">
        <v>195</v>
      </c>
      <c r="GZ15" s="259" t="s">
        <v>195</v>
      </c>
      <c r="HA15" s="322" t="s">
        <v>195</v>
      </c>
      <c r="HB15" s="259" t="s">
        <v>195</v>
      </c>
      <c r="HC15" s="322" t="s">
        <v>195</v>
      </c>
      <c r="HD15" s="259" t="s">
        <v>195</v>
      </c>
      <c r="HE15" s="322" t="s">
        <v>195</v>
      </c>
      <c r="HF15" s="259" t="s">
        <v>195</v>
      </c>
      <c r="HG15" s="322" t="s">
        <v>195</v>
      </c>
      <c r="HH15" s="259" t="s">
        <v>195</v>
      </c>
      <c r="HI15" s="322" t="s">
        <v>195</v>
      </c>
      <c r="HJ15" s="259" t="s">
        <v>195</v>
      </c>
      <c r="HK15" s="322" t="s">
        <v>195</v>
      </c>
      <c r="HL15" s="259" t="s">
        <v>195</v>
      </c>
      <c r="HM15" s="322" t="s">
        <v>195</v>
      </c>
      <c r="HN15" s="259" t="s">
        <v>195</v>
      </c>
      <c r="HO15" s="322" t="s">
        <v>195</v>
      </c>
      <c r="HP15" s="259" t="s">
        <v>195</v>
      </c>
      <c r="HQ15" s="322" t="s">
        <v>195</v>
      </c>
      <c r="HR15" s="259" t="s">
        <v>195</v>
      </c>
      <c r="HS15" s="322" t="s">
        <v>195</v>
      </c>
      <c r="HT15" s="259" t="s">
        <v>195</v>
      </c>
      <c r="HU15" s="322" t="s">
        <v>195</v>
      </c>
      <c r="HV15" s="259" t="s">
        <v>195</v>
      </c>
      <c r="HW15" s="322" t="s">
        <v>195</v>
      </c>
      <c r="HX15" s="259" t="s">
        <v>195</v>
      </c>
      <c r="HY15" s="322" t="s">
        <v>195</v>
      </c>
      <c r="HZ15" s="259" t="s">
        <v>195</v>
      </c>
      <c r="IA15" s="322" t="s">
        <v>195</v>
      </c>
      <c r="IB15" s="259" t="s">
        <v>195</v>
      </c>
      <c r="IC15" s="322" t="s">
        <v>195</v>
      </c>
      <c r="ID15" s="259" t="s">
        <v>195</v>
      </c>
      <c r="IE15" s="322" t="s">
        <v>195</v>
      </c>
      <c r="IF15" s="259" t="s">
        <v>195</v>
      </c>
      <c r="IG15" s="322" t="s">
        <v>195</v>
      </c>
      <c r="IH15" s="259" t="s">
        <v>195</v>
      </c>
      <c r="II15" s="322" t="s">
        <v>195</v>
      </c>
      <c r="IJ15" s="259"/>
      <c r="IK15" s="322"/>
      <c r="IL15" s="259"/>
      <c r="IM15" s="322"/>
      <c r="IN15" s="259"/>
      <c r="IO15" s="322"/>
      <c r="IP15" s="259"/>
      <c r="IQ15" s="322"/>
      <c r="IT15" s="303">
        <f t="shared" si="0"/>
        <v>236</v>
      </c>
      <c r="IU15" s="303">
        <f t="shared" si="1"/>
        <v>7</v>
      </c>
      <c r="IV15" s="303">
        <f t="shared" si="2"/>
        <v>229</v>
      </c>
      <c r="IW15" s="303">
        <f t="shared" si="3"/>
        <v>0</v>
      </c>
    </row>
    <row r="16" spans="1:257" s="30" customFormat="1" x14ac:dyDescent="0.2">
      <c r="A16" s="143">
        <v>14</v>
      </c>
      <c r="B16" s="143" t="s">
        <v>6014</v>
      </c>
      <c r="C16" s="143"/>
      <c r="D16" s="143"/>
      <c r="E16" s="244" t="s">
        <v>1252</v>
      </c>
      <c r="F16" s="327" t="s">
        <v>195</v>
      </c>
      <c r="G16" s="322" t="s">
        <v>195</v>
      </c>
      <c r="H16" s="259" t="s">
        <v>195</v>
      </c>
      <c r="I16" s="322" t="s">
        <v>195</v>
      </c>
      <c r="J16" s="259" t="s">
        <v>195</v>
      </c>
      <c r="K16" s="322" t="s">
        <v>195</v>
      </c>
      <c r="L16" s="259" t="s">
        <v>195</v>
      </c>
      <c r="M16" s="322" t="s">
        <v>195</v>
      </c>
      <c r="N16" s="259" t="s">
        <v>195</v>
      </c>
      <c r="O16" s="322" t="s">
        <v>195</v>
      </c>
      <c r="P16" s="259" t="s">
        <v>195</v>
      </c>
      <c r="Q16" s="322" t="s">
        <v>195</v>
      </c>
      <c r="R16" s="259" t="s">
        <v>195</v>
      </c>
      <c r="S16" s="322" t="s">
        <v>195</v>
      </c>
      <c r="T16" s="259" t="s">
        <v>195</v>
      </c>
      <c r="U16" s="322" t="s">
        <v>195</v>
      </c>
      <c r="V16" s="259" t="s">
        <v>195</v>
      </c>
      <c r="W16" s="322" t="s">
        <v>195</v>
      </c>
      <c r="X16" s="259" t="s">
        <v>195</v>
      </c>
      <c r="Y16" s="322" t="s">
        <v>195</v>
      </c>
      <c r="Z16" s="259" t="s">
        <v>195</v>
      </c>
      <c r="AA16" s="322" t="s">
        <v>195</v>
      </c>
      <c r="AB16" s="259" t="s">
        <v>195</v>
      </c>
      <c r="AC16" s="322" t="s">
        <v>195</v>
      </c>
      <c r="AD16" s="259" t="s">
        <v>195</v>
      </c>
      <c r="AE16" s="322" t="s">
        <v>195</v>
      </c>
      <c r="AF16" s="259" t="s">
        <v>195</v>
      </c>
      <c r="AG16" s="322" t="s">
        <v>195</v>
      </c>
      <c r="AH16" s="259" t="s">
        <v>195</v>
      </c>
      <c r="AI16" s="322" t="s">
        <v>195</v>
      </c>
      <c r="AJ16" s="259" t="s">
        <v>195</v>
      </c>
      <c r="AK16" s="322" t="s">
        <v>195</v>
      </c>
      <c r="AL16" s="259" t="s">
        <v>195</v>
      </c>
      <c r="AM16" s="322" t="s">
        <v>195</v>
      </c>
      <c r="AN16" s="259" t="s">
        <v>195</v>
      </c>
      <c r="AO16" s="322" t="s">
        <v>195</v>
      </c>
      <c r="AP16" s="259" t="s">
        <v>195</v>
      </c>
      <c r="AQ16" s="322" t="s">
        <v>195</v>
      </c>
      <c r="AR16" s="259" t="s">
        <v>195</v>
      </c>
      <c r="AS16" s="322" t="s">
        <v>195</v>
      </c>
      <c r="AT16" s="259" t="s">
        <v>195</v>
      </c>
      <c r="AU16" s="322" t="s">
        <v>195</v>
      </c>
      <c r="AV16" s="259" t="s">
        <v>195</v>
      </c>
      <c r="AW16" s="322" t="s">
        <v>195</v>
      </c>
      <c r="AX16" s="259" t="s">
        <v>195</v>
      </c>
      <c r="AY16" s="322" t="s">
        <v>195</v>
      </c>
      <c r="AZ16" s="259" t="s">
        <v>195</v>
      </c>
      <c r="BA16" s="322" t="s">
        <v>195</v>
      </c>
      <c r="BB16" s="259" t="s">
        <v>195</v>
      </c>
      <c r="BC16" s="322" t="s">
        <v>195</v>
      </c>
      <c r="BD16" s="259" t="s">
        <v>195</v>
      </c>
      <c r="BE16" s="322" t="s">
        <v>195</v>
      </c>
      <c r="BF16" s="259" t="s">
        <v>195</v>
      </c>
      <c r="BG16" s="322" t="s">
        <v>195</v>
      </c>
      <c r="BH16" s="259" t="s">
        <v>195</v>
      </c>
      <c r="BI16" s="322" t="s">
        <v>195</v>
      </c>
      <c r="BJ16" s="259" t="s">
        <v>195</v>
      </c>
      <c r="BK16" s="322" t="s">
        <v>195</v>
      </c>
      <c r="BL16" s="259" t="s">
        <v>195</v>
      </c>
      <c r="BM16" s="322" t="s">
        <v>195</v>
      </c>
      <c r="BN16" s="259" t="s">
        <v>195</v>
      </c>
      <c r="BO16" s="322" t="s">
        <v>195</v>
      </c>
      <c r="BP16" s="259" t="s">
        <v>195</v>
      </c>
      <c r="BQ16" s="322" t="s">
        <v>195</v>
      </c>
      <c r="BR16" s="259" t="s">
        <v>195</v>
      </c>
      <c r="BS16" s="322" t="s">
        <v>195</v>
      </c>
      <c r="BT16" s="259" t="s">
        <v>195</v>
      </c>
      <c r="BU16" s="322" t="s">
        <v>195</v>
      </c>
      <c r="BV16" s="259" t="s">
        <v>195</v>
      </c>
      <c r="BW16" s="322" t="s">
        <v>195</v>
      </c>
      <c r="BX16" s="259" t="s">
        <v>195</v>
      </c>
      <c r="BY16" s="322" t="s">
        <v>195</v>
      </c>
      <c r="BZ16" s="259" t="s">
        <v>195</v>
      </c>
      <c r="CA16" s="322" t="s">
        <v>195</v>
      </c>
      <c r="CB16" s="259" t="s">
        <v>195</v>
      </c>
      <c r="CC16" s="322" t="s">
        <v>195</v>
      </c>
      <c r="CD16" s="259" t="s">
        <v>195</v>
      </c>
      <c r="CE16" s="322" t="s">
        <v>195</v>
      </c>
      <c r="CF16" s="259" t="s">
        <v>195</v>
      </c>
      <c r="CG16" s="322" t="s">
        <v>195</v>
      </c>
      <c r="CH16" s="259" t="s">
        <v>195</v>
      </c>
      <c r="CI16" s="322" t="s">
        <v>195</v>
      </c>
      <c r="CJ16" s="259" t="s">
        <v>195</v>
      </c>
      <c r="CK16" s="322" t="s">
        <v>195</v>
      </c>
      <c r="CL16" s="259" t="s">
        <v>195</v>
      </c>
      <c r="CM16" s="322" t="s">
        <v>195</v>
      </c>
      <c r="CN16" s="259" t="s">
        <v>195</v>
      </c>
      <c r="CO16" s="322" t="s">
        <v>195</v>
      </c>
      <c r="CP16" s="259" t="s">
        <v>195</v>
      </c>
      <c r="CQ16" s="322" t="s">
        <v>195</v>
      </c>
      <c r="CR16" s="259" t="s">
        <v>195</v>
      </c>
      <c r="CS16" s="322" t="s">
        <v>195</v>
      </c>
      <c r="CT16" s="259" t="s">
        <v>195</v>
      </c>
      <c r="CU16" s="322" t="s">
        <v>195</v>
      </c>
      <c r="CV16" s="259" t="s">
        <v>195</v>
      </c>
      <c r="CW16" s="322" t="s">
        <v>195</v>
      </c>
      <c r="CX16" s="259" t="s">
        <v>195</v>
      </c>
      <c r="CY16" s="322" t="s">
        <v>195</v>
      </c>
      <c r="CZ16" s="259" t="s">
        <v>195</v>
      </c>
      <c r="DA16" s="322" t="s">
        <v>195</v>
      </c>
      <c r="DB16" s="259" t="s">
        <v>195</v>
      </c>
      <c r="DC16" s="322" t="s">
        <v>195</v>
      </c>
      <c r="DD16" s="259" t="s">
        <v>195</v>
      </c>
      <c r="DE16" s="322" t="s">
        <v>195</v>
      </c>
      <c r="DF16" s="259" t="s">
        <v>195</v>
      </c>
      <c r="DG16" s="322" t="s">
        <v>195</v>
      </c>
      <c r="DH16" s="259" t="s">
        <v>195</v>
      </c>
      <c r="DI16" s="322" t="s">
        <v>195</v>
      </c>
      <c r="DJ16" s="259" t="s">
        <v>195</v>
      </c>
      <c r="DK16" s="322" t="s">
        <v>195</v>
      </c>
      <c r="DL16" s="259" t="s">
        <v>195</v>
      </c>
      <c r="DM16" s="322" t="s">
        <v>195</v>
      </c>
      <c r="DN16" s="259" t="s">
        <v>195</v>
      </c>
      <c r="DO16" s="322" t="s">
        <v>195</v>
      </c>
      <c r="DP16" s="259" t="s">
        <v>195</v>
      </c>
      <c r="DQ16" s="322" t="s">
        <v>195</v>
      </c>
      <c r="DR16" s="259" t="s">
        <v>195</v>
      </c>
      <c r="DS16" s="322" t="s">
        <v>195</v>
      </c>
      <c r="DT16" s="259" t="s">
        <v>195</v>
      </c>
      <c r="DU16" s="322" t="s">
        <v>195</v>
      </c>
      <c r="DV16" s="259" t="s">
        <v>195</v>
      </c>
      <c r="DW16" s="322" t="s">
        <v>195</v>
      </c>
      <c r="DX16" s="259" t="s">
        <v>195</v>
      </c>
      <c r="DY16" s="322" t="s">
        <v>195</v>
      </c>
      <c r="DZ16" s="259" t="s">
        <v>195</v>
      </c>
      <c r="EA16" s="322" t="s">
        <v>195</v>
      </c>
      <c r="EB16" s="259" t="s">
        <v>195</v>
      </c>
      <c r="EC16" s="322" t="s">
        <v>195</v>
      </c>
      <c r="ED16" s="259" t="s">
        <v>195</v>
      </c>
      <c r="EE16" s="322" t="s">
        <v>195</v>
      </c>
      <c r="EF16" s="259" t="s">
        <v>195</v>
      </c>
      <c r="EG16" s="322" t="s">
        <v>195</v>
      </c>
      <c r="EH16" s="259" t="s">
        <v>195</v>
      </c>
      <c r="EI16" s="322" t="s">
        <v>195</v>
      </c>
      <c r="EJ16" s="259" t="s">
        <v>195</v>
      </c>
      <c r="EK16" s="322" t="s">
        <v>195</v>
      </c>
      <c r="EL16" s="259" t="s">
        <v>195</v>
      </c>
      <c r="EM16" s="322" t="s">
        <v>195</v>
      </c>
      <c r="EN16" s="259" t="s">
        <v>195</v>
      </c>
      <c r="EO16" s="322" t="s">
        <v>195</v>
      </c>
      <c r="EP16" s="259" t="s">
        <v>195</v>
      </c>
      <c r="EQ16" s="322" t="s">
        <v>195</v>
      </c>
      <c r="ER16" s="259" t="s">
        <v>195</v>
      </c>
      <c r="ES16" s="322" t="s">
        <v>195</v>
      </c>
      <c r="ET16" s="259" t="s">
        <v>195</v>
      </c>
      <c r="EU16" s="322" t="s">
        <v>195</v>
      </c>
      <c r="EV16" s="259" t="s">
        <v>195</v>
      </c>
      <c r="EW16" s="322" t="s">
        <v>195</v>
      </c>
      <c r="EX16" s="259" t="s">
        <v>195</v>
      </c>
      <c r="EY16" s="322" t="s">
        <v>195</v>
      </c>
      <c r="EZ16" s="259" t="s">
        <v>195</v>
      </c>
      <c r="FA16" s="322" t="s">
        <v>195</v>
      </c>
      <c r="FB16" s="259" t="s">
        <v>195</v>
      </c>
      <c r="FC16" s="322" t="s">
        <v>195</v>
      </c>
      <c r="FD16" s="259" t="s">
        <v>195</v>
      </c>
      <c r="FE16" s="322" t="s">
        <v>195</v>
      </c>
      <c r="FF16" s="259" t="s">
        <v>195</v>
      </c>
      <c r="FG16" s="322" t="s">
        <v>195</v>
      </c>
      <c r="FH16" s="259" t="s">
        <v>195</v>
      </c>
      <c r="FI16" s="322" t="s">
        <v>195</v>
      </c>
      <c r="FJ16" s="259" t="s">
        <v>195</v>
      </c>
      <c r="FK16" s="322" t="s">
        <v>195</v>
      </c>
      <c r="FL16" s="259" t="s">
        <v>195</v>
      </c>
      <c r="FM16" s="322" t="s">
        <v>195</v>
      </c>
      <c r="FN16" s="259" t="s">
        <v>195</v>
      </c>
      <c r="FO16" s="322" t="s">
        <v>195</v>
      </c>
      <c r="FP16" s="259" t="s">
        <v>195</v>
      </c>
      <c r="FQ16" s="322" t="s">
        <v>195</v>
      </c>
      <c r="FR16" s="259" t="s">
        <v>195</v>
      </c>
      <c r="FS16" s="322" t="s">
        <v>195</v>
      </c>
      <c r="FT16" s="259" t="s">
        <v>195</v>
      </c>
      <c r="FU16" s="322" t="s">
        <v>195</v>
      </c>
      <c r="FV16" s="259" t="s">
        <v>195</v>
      </c>
      <c r="FW16" s="322" t="s">
        <v>195</v>
      </c>
      <c r="FX16" s="259" t="s">
        <v>195</v>
      </c>
      <c r="FY16" s="322" t="s">
        <v>195</v>
      </c>
      <c r="FZ16" s="259" t="s">
        <v>195</v>
      </c>
      <c r="GA16" s="322" t="s">
        <v>195</v>
      </c>
      <c r="GB16" s="259" t="s">
        <v>195</v>
      </c>
      <c r="GC16" s="322" t="s">
        <v>195</v>
      </c>
      <c r="GD16" s="259" t="s">
        <v>195</v>
      </c>
      <c r="GE16" s="322" t="s">
        <v>195</v>
      </c>
      <c r="GF16" s="259" t="s">
        <v>195</v>
      </c>
      <c r="GG16" s="322" t="s">
        <v>195</v>
      </c>
      <c r="GH16" s="259" t="s">
        <v>195</v>
      </c>
      <c r="GI16" s="322" t="s">
        <v>195</v>
      </c>
      <c r="GJ16" s="259" t="s">
        <v>195</v>
      </c>
      <c r="GK16" s="322" t="s">
        <v>195</v>
      </c>
      <c r="GL16" s="259" t="s">
        <v>195</v>
      </c>
      <c r="GM16" s="322" t="s">
        <v>195</v>
      </c>
      <c r="GN16" s="259" t="s">
        <v>195</v>
      </c>
      <c r="GO16" s="322" t="s">
        <v>195</v>
      </c>
      <c r="GP16" s="259" t="s">
        <v>195</v>
      </c>
      <c r="GQ16" s="322" t="s">
        <v>195</v>
      </c>
      <c r="GR16" s="322"/>
      <c r="GS16" s="322"/>
      <c r="GT16" s="259" t="s">
        <v>195</v>
      </c>
      <c r="GU16" s="322" t="s">
        <v>195</v>
      </c>
      <c r="GV16" s="259" t="s">
        <v>195</v>
      </c>
      <c r="GW16" s="322" t="s">
        <v>195</v>
      </c>
      <c r="GX16" s="259" t="s">
        <v>195</v>
      </c>
      <c r="GY16" s="322" t="s">
        <v>195</v>
      </c>
      <c r="GZ16" s="259" t="s">
        <v>195</v>
      </c>
      <c r="HA16" s="322" t="s">
        <v>195</v>
      </c>
      <c r="HB16" s="259" t="s">
        <v>195</v>
      </c>
      <c r="HC16" s="322" t="s">
        <v>195</v>
      </c>
      <c r="HD16" s="259" t="s">
        <v>195</v>
      </c>
      <c r="HE16" s="322" t="s">
        <v>195</v>
      </c>
      <c r="HF16" s="259" t="s">
        <v>195</v>
      </c>
      <c r="HG16" s="322" t="s">
        <v>195</v>
      </c>
      <c r="HH16" s="259" t="s">
        <v>195</v>
      </c>
      <c r="HI16" s="322" t="s">
        <v>195</v>
      </c>
      <c r="HJ16" s="259" t="s">
        <v>195</v>
      </c>
      <c r="HK16" s="322" t="s">
        <v>195</v>
      </c>
      <c r="HL16" s="259" t="s">
        <v>195</v>
      </c>
      <c r="HM16" s="322" t="s">
        <v>195</v>
      </c>
      <c r="HN16" s="259" t="s">
        <v>195</v>
      </c>
      <c r="HO16" s="322" t="s">
        <v>195</v>
      </c>
      <c r="HP16" s="259" t="s">
        <v>195</v>
      </c>
      <c r="HQ16" s="322" t="s">
        <v>195</v>
      </c>
      <c r="HR16" s="259" t="s">
        <v>195</v>
      </c>
      <c r="HS16" s="322" t="s">
        <v>195</v>
      </c>
      <c r="HT16" s="259" t="s">
        <v>195</v>
      </c>
      <c r="HU16" s="322" t="s">
        <v>195</v>
      </c>
      <c r="HV16" s="259" t="s">
        <v>195</v>
      </c>
      <c r="HW16" s="322" t="s">
        <v>195</v>
      </c>
      <c r="HX16" s="259" t="s">
        <v>195</v>
      </c>
      <c r="HY16" s="322" t="s">
        <v>195</v>
      </c>
      <c r="HZ16" s="259" t="s">
        <v>195</v>
      </c>
      <c r="IA16" s="322" t="s">
        <v>195</v>
      </c>
      <c r="IB16" s="259" t="s">
        <v>195</v>
      </c>
      <c r="IC16" s="322" t="s">
        <v>195</v>
      </c>
      <c r="ID16" s="259" t="s">
        <v>195</v>
      </c>
      <c r="IE16" s="322" t="s">
        <v>195</v>
      </c>
      <c r="IF16" s="259" t="s">
        <v>195</v>
      </c>
      <c r="IG16" s="322" t="s">
        <v>195</v>
      </c>
      <c r="IH16" s="259" t="s">
        <v>195</v>
      </c>
      <c r="II16" s="322" t="s">
        <v>195</v>
      </c>
      <c r="IJ16" s="259"/>
      <c r="IK16" s="322"/>
      <c r="IL16" s="259"/>
      <c r="IM16" s="322"/>
      <c r="IN16" s="259"/>
      <c r="IO16" s="322"/>
      <c r="IP16" s="259"/>
      <c r="IQ16" s="322"/>
      <c r="IT16" s="303">
        <f t="shared" si="0"/>
        <v>236</v>
      </c>
      <c r="IU16" s="303">
        <f t="shared" si="1"/>
        <v>0</v>
      </c>
      <c r="IV16" s="303">
        <f t="shared" si="2"/>
        <v>236</v>
      </c>
      <c r="IW16" s="303">
        <f t="shared" si="3"/>
        <v>0</v>
      </c>
    </row>
    <row r="17" spans="1:257" s="30" customFormat="1" x14ac:dyDescent="0.2">
      <c r="A17" s="143">
        <v>15</v>
      </c>
      <c r="B17" s="143" t="s">
        <v>6015</v>
      </c>
      <c r="C17" s="143"/>
      <c r="D17" s="143"/>
      <c r="E17" s="244" t="s">
        <v>1252</v>
      </c>
      <c r="F17" s="327" t="s">
        <v>196</v>
      </c>
      <c r="G17" s="328" t="s">
        <v>196</v>
      </c>
      <c r="H17" s="327" t="s">
        <v>196</v>
      </c>
      <c r="I17" s="328" t="s">
        <v>196</v>
      </c>
      <c r="J17" s="327" t="s">
        <v>196</v>
      </c>
      <c r="K17" s="328" t="s">
        <v>196</v>
      </c>
      <c r="L17" s="327" t="s">
        <v>196</v>
      </c>
      <c r="M17" s="328" t="s">
        <v>196</v>
      </c>
      <c r="N17" s="327" t="s">
        <v>196</v>
      </c>
      <c r="O17" s="328" t="s">
        <v>196</v>
      </c>
      <c r="P17" s="327" t="s">
        <v>196</v>
      </c>
      <c r="Q17" s="328" t="s">
        <v>196</v>
      </c>
      <c r="R17" s="327" t="s">
        <v>196</v>
      </c>
      <c r="S17" s="322" t="s">
        <v>196</v>
      </c>
      <c r="T17" s="259" t="s">
        <v>196</v>
      </c>
      <c r="U17" s="322" t="s">
        <v>196</v>
      </c>
      <c r="V17" s="259" t="s">
        <v>196</v>
      </c>
      <c r="W17" s="322" t="s">
        <v>196</v>
      </c>
      <c r="X17" s="259" t="s">
        <v>196</v>
      </c>
      <c r="Y17" s="322" t="s">
        <v>196</v>
      </c>
      <c r="Z17" s="259" t="s">
        <v>196</v>
      </c>
      <c r="AA17" s="322" t="s">
        <v>196</v>
      </c>
      <c r="AB17" s="259" t="s">
        <v>196</v>
      </c>
      <c r="AC17" s="322" t="s">
        <v>196</v>
      </c>
      <c r="AD17" s="259" t="s">
        <v>196</v>
      </c>
      <c r="AE17" s="322" t="s">
        <v>196</v>
      </c>
      <c r="AF17" s="259" t="s">
        <v>196</v>
      </c>
      <c r="AG17" s="322" t="s">
        <v>196</v>
      </c>
      <c r="AH17" s="259" t="s">
        <v>196</v>
      </c>
      <c r="AI17" s="322" t="s">
        <v>196</v>
      </c>
      <c r="AJ17" s="259" t="s">
        <v>196</v>
      </c>
      <c r="AK17" s="322" t="s">
        <v>196</v>
      </c>
      <c r="AL17" s="259" t="s">
        <v>196</v>
      </c>
      <c r="AM17" s="322" t="s">
        <v>196</v>
      </c>
      <c r="AN17" s="259" t="s">
        <v>196</v>
      </c>
      <c r="AO17" s="322" t="s">
        <v>196</v>
      </c>
      <c r="AP17" s="259" t="s">
        <v>196</v>
      </c>
      <c r="AQ17" s="322" t="s">
        <v>196</v>
      </c>
      <c r="AR17" s="259" t="s">
        <v>196</v>
      </c>
      <c r="AS17" s="322" t="s">
        <v>196</v>
      </c>
      <c r="AT17" s="259" t="s">
        <v>196</v>
      </c>
      <c r="AU17" s="322" t="s">
        <v>196</v>
      </c>
      <c r="AV17" s="259" t="s">
        <v>196</v>
      </c>
      <c r="AW17" s="322" t="s">
        <v>196</v>
      </c>
      <c r="AX17" s="259" t="s">
        <v>196</v>
      </c>
      <c r="AY17" s="322" t="s">
        <v>196</v>
      </c>
      <c r="AZ17" s="259" t="s">
        <v>196</v>
      </c>
      <c r="BA17" s="322" t="s">
        <v>196</v>
      </c>
      <c r="BB17" s="259" t="s">
        <v>196</v>
      </c>
      <c r="BC17" s="322" t="s">
        <v>196</v>
      </c>
      <c r="BD17" s="259" t="s">
        <v>196</v>
      </c>
      <c r="BE17" s="322" t="s">
        <v>196</v>
      </c>
      <c r="BF17" s="259" t="s">
        <v>196</v>
      </c>
      <c r="BG17" s="322" t="s">
        <v>196</v>
      </c>
      <c r="BH17" s="259" t="s">
        <v>196</v>
      </c>
      <c r="BI17" s="322" t="s">
        <v>196</v>
      </c>
      <c r="BJ17" s="259" t="s">
        <v>196</v>
      </c>
      <c r="BK17" s="322" t="s">
        <v>196</v>
      </c>
      <c r="BL17" s="259" t="s">
        <v>196</v>
      </c>
      <c r="BM17" s="322" t="s">
        <v>196</v>
      </c>
      <c r="BN17" s="259" t="s">
        <v>196</v>
      </c>
      <c r="BO17" s="322" t="s">
        <v>196</v>
      </c>
      <c r="BP17" s="259" t="s">
        <v>196</v>
      </c>
      <c r="BQ17" s="322" t="s">
        <v>196</v>
      </c>
      <c r="BR17" s="259" t="s">
        <v>196</v>
      </c>
      <c r="BS17" s="322" t="s">
        <v>196</v>
      </c>
      <c r="BT17" s="259" t="s">
        <v>196</v>
      </c>
      <c r="BU17" s="322" t="s">
        <v>196</v>
      </c>
      <c r="BV17" s="259" t="s">
        <v>196</v>
      </c>
      <c r="BW17" s="322" t="s">
        <v>196</v>
      </c>
      <c r="BX17" s="259" t="s">
        <v>196</v>
      </c>
      <c r="BY17" s="322" t="s">
        <v>196</v>
      </c>
      <c r="BZ17" s="259" t="s">
        <v>196</v>
      </c>
      <c r="CA17" s="322" t="s">
        <v>196</v>
      </c>
      <c r="CB17" s="259" t="s">
        <v>196</v>
      </c>
      <c r="CC17" s="322" t="s">
        <v>196</v>
      </c>
      <c r="CD17" s="259" t="s">
        <v>196</v>
      </c>
      <c r="CE17" s="322" t="s">
        <v>196</v>
      </c>
      <c r="CF17" s="259" t="s">
        <v>196</v>
      </c>
      <c r="CG17" s="322" t="s">
        <v>196</v>
      </c>
      <c r="CH17" s="259" t="s">
        <v>196</v>
      </c>
      <c r="CI17" s="322" t="s">
        <v>196</v>
      </c>
      <c r="CJ17" s="259" t="s">
        <v>196</v>
      </c>
      <c r="CK17" s="322" t="s">
        <v>196</v>
      </c>
      <c r="CL17" s="259" t="s">
        <v>196</v>
      </c>
      <c r="CM17" s="322" t="s">
        <v>196</v>
      </c>
      <c r="CN17" s="259" t="s">
        <v>196</v>
      </c>
      <c r="CO17" s="322" t="s">
        <v>196</v>
      </c>
      <c r="CP17" s="259" t="s">
        <v>196</v>
      </c>
      <c r="CQ17" s="322" t="s">
        <v>196</v>
      </c>
      <c r="CR17" s="259" t="s">
        <v>196</v>
      </c>
      <c r="CS17" s="322" t="s">
        <v>196</v>
      </c>
      <c r="CT17" s="259" t="s">
        <v>196</v>
      </c>
      <c r="CU17" s="322" t="s">
        <v>196</v>
      </c>
      <c r="CV17" s="259" t="s">
        <v>196</v>
      </c>
      <c r="CW17" s="322" t="s">
        <v>196</v>
      </c>
      <c r="CX17" s="259" t="s">
        <v>196</v>
      </c>
      <c r="CY17" s="322" t="s">
        <v>196</v>
      </c>
      <c r="CZ17" s="259" t="s">
        <v>196</v>
      </c>
      <c r="DA17" s="322" t="s">
        <v>196</v>
      </c>
      <c r="DB17" s="259" t="s">
        <v>196</v>
      </c>
      <c r="DC17" s="322" t="s">
        <v>196</v>
      </c>
      <c r="DD17" s="259" t="s">
        <v>196</v>
      </c>
      <c r="DE17" s="322" t="s">
        <v>196</v>
      </c>
      <c r="DF17" s="259" t="s">
        <v>196</v>
      </c>
      <c r="DG17" s="322" t="s">
        <v>196</v>
      </c>
      <c r="DH17" s="259" t="s">
        <v>196</v>
      </c>
      <c r="DI17" s="322" t="s">
        <v>196</v>
      </c>
      <c r="DJ17" s="259" t="s">
        <v>196</v>
      </c>
      <c r="DK17" s="322" t="s">
        <v>196</v>
      </c>
      <c r="DL17" s="259" t="s">
        <v>196</v>
      </c>
      <c r="DM17" s="322" t="s">
        <v>196</v>
      </c>
      <c r="DN17" s="259" t="s">
        <v>196</v>
      </c>
      <c r="DO17" s="322" t="s">
        <v>196</v>
      </c>
      <c r="DP17" s="259" t="s">
        <v>196</v>
      </c>
      <c r="DQ17" s="322" t="s">
        <v>196</v>
      </c>
      <c r="DR17" s="259" t="s">
        <v>196</v>
      </c>
      <c r="DS17" s="322" t="s">
        <v>196</v>
      </c>
      <c r="DT17" s="259" t="s">
        <v>196</v>
      </c>
      <c r="DU17" s="322" t="s">
        <v>196</v>
      </c>
      <c r="DV17" s="259" t="s">
        <v>196</v>
      </c>
      <c r="DW17" s="322" t="s">
        <v>196</v>
      </c>
      <c r="DX17" s="259" t="s">
        <v>196</v>
      </c>
      <c r="DY17" s="322" t="s">
        <v>196</v>
      </c>
      <c r="DZ17" s="259" t="s">
        <v>196</v>
      </c>
      <c r="EA17" s="322" t="s">
        <v>196</v>
      </c>
      <c r="EB17" s="259" t="s">
        <v>196</v>
      </c>
      <c r="EC17" s="322" t="s">
        <v>196</v>
      </c>
      <c r="ED17" s="259" t="s">
        <v>196</v>
      </c>
      <c r="EE17" s="322" t="s">
        <v>196</v>
      </c>
      <c r="EF17" s="259" t="s">
        <v>196</v>
      </c>
      <c r="EG17" s="322" t="s">
        <v>196</v>
      </c>
      <c r="EH17" s="259" t="s">
        <v>196</v>
      </c>
      <c r="EI17" s="322" t="s">
        <v>196</v>
      </c>
      <c r="EJ17" s="259" t="s">
        <v>196</v>
      </c>
      <c r="EK17" s="322" t="s">
        <v>196</v>
      </c>
      <c r="EL17" s="259" t="s">
        <v>196</v>
      </c>
      <c r="EM17" s="322" t="s">
        <v>196</v>
      </c>
      <c r="EN17" s="327" t="s">
        <v>195</v>
      </c>
      <c r="EO17" s="322" t="s">
        <v>195</v>
      </c>
      <c r="EP17" s="259" t="s">
        <v>195</v>
      </c>
      <c r="EQ17" s="322" t="s">
        <v>195</v>
      </c>
      <c r="ER17" s="259" t="s">
        <v>195</v>
      </c>
      <c r="ES17" s="322" t="s">
        <v>195</v>
      </c>
      <c r="ET17" s="259" t="s">
        <v>195</v>
      </c>
      <c r="EU17" s="322" t="s">
        <v>195</v>
      </c>
      <c r="EV17" s="259" t="s">
        <v>195</v>
      </c>
      <c r="EW17" s="322" t="s">
        <v>195</v>
      </c>
      <c r="EX17" s="259" t="s">
        <v>195</v>
      </c>
      <c r="EY17" s="322" t="s">
        <v>195</v>
      </c>
      <c r="EZ17" s="259" t="s">
        <v>195</v>
      </c>
      <c r="FA17" s="322" t="s">
        <v>195</v>
      </c>
      <c r="FB17" s="259" t="s">
        <v>195</v>
      </c>
      <c r="FC17" s="322" t="s">
        <v>195</v>
      </c>
      <c r="FD17" s="259" t="s">
        <v>195</v>
      </c>
      <c r="FE17" s="322" t="s">
        <v>195</v>
      </c>
      <c r="FF17" s="259" t="s">
        <v>195</v>
      </c>
      <c r="FG17" s="322" t="s">
        <v>195</v>
      </c>
      <c r="FH17" s="259" t="s">
        <v>196</v>
      </c>
      <c r="FI17" s="322" t="s">
        <v>196</v>
      </c>
      <c r="FJ17" s="259" t="s">
        <v>196</v>
      </c>
      <c r="FK17" s="322" t="s">
        <v>196</v>
      </c>
      <c r="FL17" s="259" t="s">
        <v>196</v>
      </c>
      <c r="FM17" s="322" t="s">
        <v>196</v>
      </c>
      <c r="FN17" s="259" t="s">
        <v>196</v>
      </c>
      <c r="FO17" s="322" t="s">
        <v>196</v>
      </c>
      <c r="FP17" s="259" t="s">
        <v>196</v>
      </c>
      <c r="FQ17" s="322" t="s">
        <v>196</v>
      </c>
      <c r="FR17" s="259" t="s">
        <v>196</v>
      </c>
      <c r="FS17" s="322" t="s">
        <v>196</v>
      </c>
      <c r="FT17" s="259" t="s">
        <v>196</v>
      </c>
      <c r="FU17" s="322" t="s">
        <v>196</v>
      </c>
      <c r="FV17" s="259" t="s">
        <v>196</v>
      </c>
      <c r="FW17" s="322" t="s">
        <v>196</v>
      </c>
      <c r="FX17" s="259" t="s">
        <v>196</v>
      </c>
      <c r="FY17" s="322" t="s">
        <v>196</v>
      </c>
      <c r="FZ17" s="259" t="s">
        <v>196</v>
      </c>
      <c r="GA17" s="322" t="s">
        <v>196</v>
      </c>
      <c r="GB17" s="259" t="s">
        <v>196</v>
      </c>
      <c r="GC17" s="322" t="s">
        <v>196</v>
      </c>
      <c r="GD17" s="259" t="s">
        <v>196</v>
      </c>
      <c r="GE17" s="322" t="s">
        <v>196</v>
      </c>
      <c r="GF17" s="327" t="s">
        <v>195</v>
      </c>
      <c r="GG17" s="328" t="s">
        <v>195</v>
      </c>
      <c r="GH17" s="327" t="s">
        <v>195</v>
      </c>
      <c r="GI17" s="328" t="s">
        <v>195</v>
      </c>
      <c r="GJ17" s="259" t="s">
        <v>196</v>
      </c>
      <c r="GK17" s="322" t="s">
        <v>196</v>
      </c>
      <c r="GL17" s="259" t="s">
        <v>196</v>
      </c>
      <c r="GM17" s="322" t="s">
        <v>196</v>
      </c>
      <c r="GN17" s="259" t="s">
        <v>196</v>
      </c>
      <c r="GO17" s="322" t="s">
        <v>196</v>
      </c>
      <c r="GP17" s="327" t="s">
        <v>195</v>
      </c>
      <c r="GQ17" s="322" t="s">
        <v>196</v>
      </c>
      <c r="GR17" s="322"/>
      <c r="GS17" s="322"/>
      <c r="GT17" s="327" t="s">
        <v>195</v>
      </c>
      <c r="GU17" s="328" t="s">
        <v>195</v>
      </c>
      <c r="GV17" s="259" t="s">
        <v>196</v>
      </c>
      <c r="GW17" s="322" t="s">
        <v>196</v>
      </c>
      <c r="GX17" s="259" t="s">
        <v>196</v>
      </c>
      <c r="GY17" s="322" t="s">
        <v>196</v>
      </c>
      <c r="GZ17" s="259" t="s">
        <v>196</v>
      </c>
      <c r="HA17" s="322" t="s">
        <v>196</v>
      </c>
      <c r="HB17" s="259" t="s">
        <v>196</v>
      </c>
      <c r="HC17" s="322" t="s">
        <v>196</v>
      </c>
      <c r="HD17" s="259" t="s">
        <v>196</v>
      </c>
      <c r="HE17" s="328" t="s">
        <v>195</v>
      </c>
      <c r="HF17" s="327" t="s">
        <v>195</v>
      </c>
      <c r="HG17" s="328" t="s">
        <v>195</v>
      </c>
      <c r="HH17" s="259" t="s">
        <v>196</v>
      </c>
      <c r="HI17" s="328" t="s">
        <v>195</v>
      </c>
      <c r="HJ17" s="259" t="s">
        <v>196</v>
      </c>
      <c r="HK17" s="322" t="s">
        <v>196</v>
      </c>
      <c r="HL17" s="259" t="s">
        <v>196</v>
      </c>
      <c r="HM17" s="322" t="s">
        <v>196</v>
      </c>
      <c r="HN17" s="259" t="s">
        <v>196</v>
      </c>
      <c r="HO17" s="328" t="s">
        <v>195</v>
      </c>
      <c r="HP17" s="259" t="s">
        <v>196</v>
      </c>
      <c r="HQ17" s="322" t="s">
        <v>196</v>
      </c>
      <c r="HR17" s="259" t="s">
        <v>196</v>
      </c>
      <c r="HS17" s="322" t="s">
        <v>196</v>
      </c>
      <c r="HT17" s="327" t="s">
        <v>195</v>
      </c>
      <c r="HU17" s="322" t="s">
        <v>196</v>
      </c>
      <c r="HV17" s="259" t="s">
        <v>196</v>
      </c>
      <c r="HW17" s="328" t="s">
        <v>195</v>
      </c>
      <c r="HX17" s="259" t="s">
        <v>196</v>
      </c>
      <c r="HY17" s="328" t="s">
        <v>196</v>
      </c>
      <c r="HZ17" s="327" t="s">
        <v>195</v>
      </c>
      <c r="IA17" s="322" t="s">
        <v>196</v>
      </c>
      <c r="IB17" s="259" t="s">
        <v>196</v>
      </c>
      <c r="IC17" s="322" t="s">
        <v>196</v>
      </c>
      <c r="ID17" s="259" t="s">
        <v>196</v>
      </c>
      <c r="IE17" s="322" t="s">
        <v>196</v>
      </c>
      <c r="IF17" s="259" t="s">
        <v>196</v>
      </c>
      <c r="IG17" s="322" t="s">
        <v>196</v>
      </c>
      <c r="IH17" s="259" t="s">
        <v>196</v>
      </c>
      <c r="II17" s="328" t="s">
        <v>195</v>
      </c>
      <c r="IJ17" s="259"/>
      <c r="IK17" s="322"/>
      <c r="IL17" s="259"/>
      <c r="IM17" s="322"/>
      <c r="IN17" s="259"/>
      <c r="IO17" s="322"/>
      <c r="IP17" s="259"/>
      <c r="IQ17" s="322"/>
      <c r="IT17" s="303">
        <f t="shared" si="0"/>
        <v>236</v>
      </c>
      <c r="IU17" s="303">
        <f t="shared" si="1"/>
        <v>200</v>
      </c>
      <c r="IV17" s="303">
        <f t="shared" si="2"/>
        <v>36</v>
      </c>
      <c r="IW17" s="303">
        <f t="shared" si="3"/>
        <v>0</v>
      </c>
    </row>
    <row r="18" spans="1:257" s="30" customFormat="1" x14ac:dyDescent="0.2">
      <c r="A18" s="143">
        <v>16</v>
      </c>
      <c r="B18" s="143" t="s">
        <v>6016</v>
      </c>
      <c r="C18" s="143"/>
      <c r="D18" s="143"/>
      <c r="E18" s="244" t="s">
        <v>1252</v>
      </c>
      <c r="F18" s="327" t="s">
        <v>195</v>
      </c>
      <c r="G18" s="322" t="s">
        <v>195</v>
      </c>
      <c r="H18" s="259" t="s">
        <v>195</v>
      </c>
      <c r="I18" s="322" t="s">
        <v>195</v>
      </c>
      <c r="J18" s="259" t="s">
        <v>195</v>
      </c>
      <c r="K18" s="322" t="s">
        <v>195</v>
      </c>
      <c r="L18" s="259" t="s">
        <v>195</v>
      </c>
      <c r="M18" s="322" t="s">
        <v>195</v>
      </c>
      <c r="N18" s="259" t="s">
        <v>195</v>
      </c>
      <c r="O18" s="322" t="s">
        <v>195</v>
      </c>
      <c r="P18" s="259" t="s">
        <v>195</v>
      </c>
      <c r="Q18" s="322" t="s">
        <v>195</v>
      </c>
      <c r="R18" s="259" t="s">
        <v>195</v>
      </c>
      <c r="S18" s="322" t="s">
        <v>195</v>
      </c>
      <c r="T18" s="259" t="s">
        <v>195</v>
      </c>
      <c r="U18" s="322" t="s">
        <v>195</v>
      </c>
      <c r="V18" s="259" t="s">
        <v>195</v>
      </c>
      <c r="W18" s="322" t="s">
        <v>195</v>
      </c>
      <c r="X18" s="259" t="s">
        <v>195</v>
      </c>
      <c r="Y18" s="322" t="s">
        <v>195</v>
      </c>
      <c r="Z18" s="259" t="s">
        <v>195</v>
      </c>
      <c r="AA18" s="322" t="s">
        <v>195</v>
      </c>
      <c r="AB18" s="259" t="s">
        <v>195</v>
      </c>
      <c r="AC18" s="322" t="s">
        <v>195</v>
      </c>
      <c r="AD18" s="259" t="s">
        <v>195</v>
      </c>
      <c r="AE18" s="322" t="s">
        <v>195</v>
      </c>
      <c r="AF18" s="259" t="s">
        <v>195</v>
      </c>
      <c r="AG18" s="322" t="s">
        <v>195</v>
      </c>
      <c r="AH18" s="259" t="s">
        <v>195</v>
      </c>
      <c r="AI18" s="322" t="s">
        <v>195</v>
      </c>
      <c r="AJ18" s="259" t="s">
        <v>195</v>
      </c>
      <c r="AK18" s="322" t="s">
        <v>195</v>
      </c>
      <c r="AL18" s="259" t="s">
        <v>195</v>
      </c>
      <c r="AM18" s="322" t="s">
        <v>195</v>
      </c>
      <c r="AN18" s="259" t="s">
        <v>195</v>
      </c>
      <c r="AO18" s="322" t="s">
        <v>195</v>
      </c>
      <c r="AP18" s="259" t="s">
        <v>195</v>
      </c>
      <c r="AQ18" s="322" t="s">
        <v>195</v>
      </c>
      <c r="AR18" s="259" t="s">
        <v>195</v>
      </c>
      <c r="AS18" s="322" t="s">
        <v>195</v>
      </c>
      <c r="AT18" s="259" t="s">
        <v>195</v>
      </c>
      <c r="AU18" s="322" t="s">
        <v>195</v>
      </c>
      <c r="AV18" s="259" t="s">
        <v>195</v>
      </c>
      <c r="AW18" s="322" t="s">
        <v>195</v>
      </c>
      <c r="AX18" s="259" t="s">
        <v>195</v>
      </c>
      <c r="AY18" s="322" t="s">
        <v>195</v>
      </c>
      <c r="AZ18" s="259" t="s">
        <v>195</v>
      </c>
      <c r="BA18" s="322" t="s">
        <v>195</v>
      </c>
      <c r="BB18" s="259" t="s">
        <v>195</v>
      </c>
      <c r="BC18" s="322" t="s">
        <v>195</v>
      </c>
      <c r="BD18" s="259" t="s">
        <v>195</v>
      </c>
      <c r="BE18" s="322" t="s">
        <v>195</v>
      </c>
      <c r="BF18" s="259" t="s">
        <v>195</v>
      </c>
      <c r="BG18" s="322" t="s">
        <v>195</v>
      </c>
      <c r="BH18" s="259" t="s">
        <v>195</v>
      </c>
      <c r="BI18" s="322" t="s">
        <v>195</v>
      </c>
      <c r="BJ18" s="259" t="s">
        <v>195</v>
      </c>
      <c r="BK18" s="322" t="s">
        <v>195</v>
      </c>
      <c r="BL18" s="259" t="s">
        <v>195</v>
      </c>
      <c r="BM18" s="322" t="s">
        <v>195</v>
      </c>
      <c r="BN18" s="259" t="s">
        <v>195</v>
      </c>
      <c r="BO18" s="322" t="s">
        <v>195</v>
      </c>
      <c r="BP18" s="259" t="s">
        <v>195</v>
      </c>
      <c r="BQ18" s="322" t="s">
        <v>195</v>
      </c>
      <c r="BR18" s="259" t="s">
        <v>195</v>
      </c>
      <c r="BS18" s="322" t="s">
        <v>195</v>
      </c>
      <c r="BT18" s="259" t="s">
        <v>195</v>
      </c>
      <c r="BU18" s="322" t="s">
        <v>195</v>
      </c>
      <c r="BV18" s="259" t="s">
        <v>195</v>
      </c>
      <c r="BW18" s="322" t="s">
        <v>195</v>
      </c>
      <c r="BX18" s="259" t="s">
        <v>195</v>
      </c>
      <c r="BY18" s="322" t="s">
        <v>195</v>
      </c>
      <c r="BZ18" s="259" t="s">
        <v>195</v>
      </c>
      <c r="CA18" s="322" t="s">
        <v>195</v>
      </c>
      <c r="CB18" s="259" t="s">
        <v>195</v>
      </c>
      <c r="CC18" s="322" t="s">
        <v>195</v>
      </c>
      <c r="CD18" s="259" t="s">
        <v>195</v>
      </c>
      <c r="CE18" s="322" t="s">
        <v>195</v>
      </c>
      <c r="CF18" s="259" t="s">
        <v>195</v>
      </c>
      <c r="CG18" s="322" t="s">
        <v>195</v>
      </c>
      <c r="CH18" s="259" t="s">
        <v>195</v>
      </c>
      <c r="CI18" s="322" t="s">
        <v>195</v>
      </c>
      <c r="CJ18" s="259" t="s">
        <v>195</v>
      </c>
      <c r="CK18" s="322" t="s">
        <v>195</v>
      </c>
      <c r="CL18" s="259" t="s">
        <v>195</v>
      </c>
      <c r="CM18" s="322" t="s">
        <v>195</v>
      </c>
      <c r="CN18" s="259" t="s">
        <v>195</v>
      </c>
      <c r="CO18" s="322" t="s">
        <v>195</v>
      </c>
      <c r="CP18" s="259" t="s">
        <v>195</v>
      </c>
      <c r="CQ18" s="322" t="s">
        <v>195</v>
      </c>
      <c r="CR18" s="259" t="s">
        <v>195</v>
      </c>
      <c r="CS18" s="322" t="s">
        <v>195</v>
      </c>
      <c r="CT18" s="259" t="s">
        <v>195</v>
      </c>
      <c r="CU18" s="322" t="s">
        <v>195</v>
      </c>
      <c r="CV18" s="259" t="s">
        <v>195</v>
      </c>
      <c r="CW18" s="322" t="s">
        <v>195</v>
      </c>
      <c r="CX18" s="259" t="s">
        <v>195</v>
      </c>
      <c r="CY18" s="322" t="s">
        <v>195</v>
      </c>
      <c r="CZ18" s="259" t="s">
        <v>195</v>
      </c>
      <c r="DA18" s="322" t="s">
        <v>195</v>
      </c>
      <c r="DB18" s="259" t="s">
        <v>195</v>
      </c>
      <c r="DC18" s="322" t="s">
        <v>195</v>
      </c>
      <c r="DD18" s="259" t="s">
        <v>195</v>
      </c>
      <c r="DE18" s="322" t="s">
        <v>195</v>
      </c>
      <c r="DF18" s="259" t="s">
        <v>195</v>
      </c>
      <c r="DG18" s="322" t="s">
        <v>195</v>
      </c>
      <c r="DH18" s="259" t="s">
        <v>195</v>
      </c>
      <c r="DI18" s="322" t="s">
        <v>195</v>
      </c>
      <c r="DJ18" s="259" t="s">
        <v>195</v>
      </c>
      <c r="DK18" s="322" t="s">
        <v>195</v>
      </c>
      <c r="DL18" s="259" t="s">
        <v>195</v>
      </c>
      <c r="DM18" s="322" t="s">
        <v>195</v>
      </c>
      <c r="DN18" s="259" t="s">
        <v>195</v>
      </c>
      <c r="DO18" s="322" t="s">
        <v>195</v>
      </c>
      <c r="DP18" s="259" t="s">
        <v>195</v>
      </c>
      <c r="DQ18" s="322" t="s">
        <v>195</v>
      </c>
      <c r="DR18" s="259" t="s">
        <v>195</v>
      </c>
      <c r="DS18" s="322" t="s">
        <v>195</v>
      </c>
      <c r="DT18" s="259" t="s">
        <v>195</v>
      </c>
      <c r="DU18" s="322" t="s">
        <v>195</v>
      </c>
      <c r="DV18" s="259" t="s">
        <v>195</v>
      </c>
      <c r="DW18" s="322" t="s">
        <v>195</v>
      </c>
      <c r="DX18" s="259" t="s">
        <v>195</v>
      </c>
      <c r="DY18" s="322" t="s">
        <v>195</v>
      </c>
      <c r="DZ18" s="259" t="s">
        <v>195</v>
      </c>
      <c r="EA18" s="322" t="s">
        <v>195</v>
      </c>
      <c r="EB18" s="259" t="s">
        <v>195</v>
      </c>
      <c r="EC18" s="322" t="s">
        <v>195</v>
      </c>
      <c r="ED18" s="259" t="s">
        <v>195</v>
      </c>
      <c r="EE18" s="322" t="s">
        <v>195</v>
      </c>
      <c r="EF18" s="259" t="s">
        <v>195</v>
      </c>
      <c r="EG18" s="322" t="s">
        <v>195</v>
      </c>
      <c r="EH18" s="259" t="s">
        <v>195</v>
      </c>
      <c r="EI18" s="322" t="s">
        <v>195</v>
      </c>
      <c r="EJ18" s="259" t="s">
        <v>195</v>
      </c>
      <c r="EK18" s="322" t="s">
        <v>195</v>
      </c>
      <c r="EL18" s="259" t="s">
        <v>195</v>
      </c>
      <c r="EM18" s="322" t="s">
        <v>195</v>
      </c>
      <c r="EN18" s="259" t="s">
        <v>195</v>
      </c>
      <c r="EO18" s="322" t="s">
        <v>195</v>
      </c>
      <c r="EP18" s="259" t="s">
        <v>195</v>
      </c>
      <c r="EQ18" s="322" t="s">
        <v>195</v>
      </c>
      <c r="ER18" s="259" t="s">
        <v>195</v>
      </c>
      <c r="ES18" s="322" t="s">
        <v>195</v>
      </c>
      <c r="ET18" s="259" t="s">
        <v>195</v>
      </c>
      <c r="EU18" s="322" t="s">
        <v>195</v>
      </c>
      <c r="EV18" s="259" t="s">
        <v>195</v>
      </c>
      <c r="EW18" s="322" t="s">
        <v>195</v>
      </c>
      <c r="EX18" s="259" t="s">
        <v>195</v>
      </c>
      <c r="EY18" s="322" t="s">
        <v>195</v>
      </c>
      <c r="EZ18" s="259" t="s">
        <v>195</v>
      </c>
      <c r="FA18" s="322" t="s">
        <v>195</v>
      </c>
      <c r="FB18" s="259" t="s">
        <v>195</v>
      </c>
      <c r="FC18" s="322" t="s">
        <v>195</v>
      </c>
      <c r="FD18" s="259" t="s">
        <v>195</v>
      </c>
      <c r="FE18" s="322" t="s">
        <v>195</v>
      </c>
      <c r="FF18" s="259" t="s">
        <v>195</v>
      </c>
      <c r="FG18" s="322" t="s">
        <v>195</v>
      </c>
      <c r="FH18" s="259" t="s">
        <v>195</v>
      </c>
      <c r="FI18" s="322" t="s">
        <v>195</v>
      </c>
      <c r="FJ18" s="259" t="s">
        <v>195</v>
      </c>
      <c r="FK18" s="322" t="s">
        <v>195</v>
      </c>
      <c r="FL18" s="259" t="s">
        <v>195</v>
      </c>
      <c r="FM18" s="322" t="s">
        <v>195</v>
      </c>
      <c r="FN18" s="259" t="s">
        <v>195</v>
      </c>
      <c r="FO18" s="322" t="s">
        <v>195</v>
      </c>
      <c r="FP18" s="259" t="s">
        <v>195</v>
      </c>
      <c r="FQ18" s="322" t="s">
        <v>195</v>
      </c>
      <c r="FR18" s="259" t="s">
        <v>195</v>
      </c>
      <c r="FS18" s="322" t="s">
        <v>195</v>
      </c>
      <c r="FT18" s="259" t="s">
        <v>195</v>
      </c>
      <c r="FU18" s="322" t="s">
        <v>195</v>
      </c>
      <c r="FV18" s="259" t="s">
        <v>195</v>
      </c>
      <c r="FW18" s="322" t="s">
        <v>195</v>
      </c>
      <c r="FX18" s="259" t="s">
        <v>195</v>
      </c>
      <c r="FY18" s="322" t="s">
        <v>195</v>
      </c>
      <c r="FZ18" s="259" t="s">
        <v>195</v>
      </c>
      <c r="GA18" s="322" t="s">
        <v>195</v>
      </c>
      <c r="GB18" s="259" t="s">
        <v>195</v>
      </c>
      <c r="GC18" s="322" t="s">
        <v>195</v>
      </c>
      <c r="GD18" s="259" t="s">
        <v>195</v>
      </c>
      <c r="GE18" s="322" t="s">
        <v>195</v>
      </c>
      <c r="GF18" s="259" t="s">
        <v>195</v>
      </c>
      <c r="GG18" s="322" t="s">
        <v>195</v>
      </c>
      <c r="GH18" s="259" t="s">
        <v>195</v>
      </c>
      <c r="GI18" s="322" t="s">
        <v>195</v>
      </c>
      <c r="GJ18" s="259" t="s">
        <v>195</v>
      </c>
      <c r="GK18" s="322" t="s">
        <v>195</v>
      </c>
      <c r="GL18" s="259" t="s">
        <v>195</v>
      </c>
      <c r="GM18" s="322" t="s">
        <v>195</v>
      </c>
      <c r="GN18" s="259" t="s">
        <v>195</v>
      </c>
      <c r="GO18" s="322" t="s">
        <v>195</v>
      </c>
      <c r="GP18" s="259" t="s">
        <v>195</v>
      </c>
      <c r="GQ18" s="322" t="s">
        <v>195</v>
      </c>
      <c r="GR18" s="322"/>
      <c r="GS18" s="322"/>
      <c r="GT18" s="259" t="s">
        <v>195</v>
      </c>
      <c r="GU18" s="322" t="s">
        <v>195</v>
      </c>
      <c r="GV18" s="259" t="s">
        <v>195</v>
      </c>
      <c r="GW18" s="322" t="s">
        <v>195</v>
      </c>
      <c r="GX18" s="259" t="s">
        <v>195</v>
      </c>
      <c r="GY18" s="322" t="s">
        <v>195</v>
      </c>
      <c r="GZ18" s="259" t="s">
        <v>195</v>
      </c>
      <c r="HA18" s="322" t="s">
        <v>195</v>
      </c>
      <c r="HB18" s="259" t="s">
        <v>195</v>
      </c>
      <c r="HC18" s="322" t="s">
        <v>195</v>
      </c>
      <c r="HD18" s="259" t="s">
        <v>195</v>
      </c>
      <c r="HE18" s="322" t="s">
        <v>195</v>
      </c>
      <c r="HF18" s="259" t="s">
        <v>195</v>
      </c>
      <c r="HG18" s="322" t="s">
        <v>195</v>
      </c>
      <c r="HH18" s="259" t="s">
        <v>195</v>
      </c>
      <c r="HI18" s="322" t="s">
        <v>195</v>
      </c>
      <c r="HJ18" s="259" t="s">
        <v>195</v>
      </c>
      <c r="HK18" s="322" t="s">
        <v>195</v>
      </c>
      <c r="HL18" s="259" t="s">
        <v>195</v>
      </c>
      <c r="HM18" s="322" t="s">
        <v>195</v>
      </c>
      <c r="HN18" s="259" t="s">
        <v>195</v>
      </c>
      <c r="HO18" s="322" t="s">
        <v>195</v>
      </c>
      <c r="HP18" s="259" t="s">
        <v>195</v>
      </c>
      <c r="HQ18" s="322" t="s">
        <v>195</v>
      </c>
      <c r="HR18" s="259" t="s">
        <v>195</v>
      </c>
      <c r="HS18" s="322" t="s">
        <v>195</v>
      </c>
      <c r="HT18" s="259" t="s">
        <v>195</v>
      </c>
      <c r="HU18" s="322" t="s">
        <v>195</v>
      </c>
      <c r="HV18" s="259" t="s">
        <v>195</v>
      </c>
      <c r="HW18" s="322" t="s">
        <v>195</v>
      </c>
      <c r="HX18" s="259" t="s">
        <v>195</v>
      </c>
      <c r="HY18" s="322" t="s">
        <v>195</v>
      </c>
      <c r="HZ18" s="259" t="s">
        <v>195</v>
      </c>
      <c r="IA18" s="322" t="s">
        <v>195</v>
      </c>
      <c r="IB18" s="259" t="s">
        <v>195</v>
      </c>
      <c r="IC18" s="322" t="s">
        <v>195</v>
      </c>
      <c r="ID18" s="259" t="s">
        <v>195</v>
      </c>
      <c r="IE18" s="322" t="s">
        <v>195</v>
      </c>
      <c r="IF18" s="259" t="s">
        <v>195</v>
      </c>
      <c r="IG18" s="322" t="s">
        <v>195</v>
      </c>
      <c r="IH18" s="259" t="s">
        <v>195</v>
      </c>
      <c r="II18" s="322" t="s">
        <v>195</v>
      </c>
      <c r="IJ18" s="259"/>
      <c r="IK18" s="322"/>
      <c r="IL18" s="259"/>
      <c r="IM18" s="322"/>
      <c r="IN18" s="259"/>
      <c r="IO18" s="322"/>
      <c r="IP18" s="259"/>
      <c r="IQ18" s="322"/>
      <c r="IT18" s="303">
        <f t="shared" si="0"/>
        <v>236</v>
      </c>
      <c r="IU18" s="303">
        <f t="shared" si="1"/>
        <v>0</v>
      </c>
      <c r="IV18" s="303">
        <f t="shared" si="2"/>
        <v>236</v>
      </c>
      <c r="IW18" s="303">
        <f t="shared" si="3"/>
        <v>0</v>
      </c>
    </row>
    <row r="19" spans="1:257" s="30" customFormat="1" x14ac:dyDescent="0.2">
      <c r="A19" s="143">
        <v>17</v>
      </c>
      <c r="B19" s="143" t="s">
        <v>6017</v>
      </c>
      <c r="C19" s="143"/>
      <c r="D19" s="143"/>
      <c r="E19" s="244" t="s">
        <v>1252</v>
      </c>
      <c r="F19" s="327" t="s">
        <v>195</v>
      </c>
      <c r="G19" s="322" t="s">
        <v>195</v>
      </c>
      <c r="H19" s="259" t="s">
        <v>195</v>
      </c>
      <c r="I19" s="322" t="s">
        <v>195</v>
      </c>
      <c r="J19" s="259" t="s">
        <v>195</v>
      </c>
      <c r="K19" s="322" t="s">
        <v>195</v>
      </c>
      <c r="L19" s="259" t="s">
        <v>195</v>
      </c>
      <c r="M19" s="322" t="s">
        <v>195</v>
      </c>
      <c r="N19" s="259" t="s">
        <v>195</v>
      </c>
      <c r="O19" s="322" t="s">
        <v>195</v>
      </c>
      <c r="P19" s="259" t="s">
        <v>195</v>
      </c>
      <c r="Q19" s="322" t="s">
        <v>195</v>
      </c>
      <c r="R19" s="259" t="s">
        <v>195</v>
      </c>
      <c r="S19" s="322" t="s">
        <v>195</v>
      </c>
      <c r="T19" s="259" t="s">
        <v>195</v>
      </c>
      <c r="U19" s="322" t="s">
        <v>195</v>
      </c>
      <c r="V19" s="259" t="s">
        <v>195</v>
      </c>
      <c r="W19" s="322" t="s">
        <v>195</v>
      </c>
      <c r="X19" s="259" t="s">
        <v>195</v>
      </c>
      <c r="Y19" s="322" t="s">
        <v>195</v>
      </c>
      <c r="Z19" s="259" t="s">
        <v>195</v>
      </c>
      <c r="AA19" s="322" t="s">
        <v>195</v>
      </c>
      <c r="AB19" s="259" t="s">
        <v>195</v>
      </c>
      <c r="AC19" s="322" t="s">
        <v>195</v>
      </c>
      <c r="AD19" s="259" t="s">
        <v>195</v>
      </c>
      <c r="AE19" s="322" t="s">
        <v>195</v>
      </c>
      <c r="AF19" s="259" t="s">
        <v>195</v>
      </c>
      <c r="AG19" s="322" t="s">
        <v>195</v>
      </c>
      <c r="AH19" s="259" t="s">
        <v>195</v>
      </c>
      <c r="AI19" s="322" t="s">
        <v>195</v>
      </c>
      <c r="AJ19" s="259" t="s">
        <v>195</v>
      </c>
      <c r="AK19" s="322" t="s">
        <v>195</v>
      </c>
      <c r="AL19" s="259" t="s">
        <v>195</v>
      </c>
      <c r="AM19" s="322" t="s">
        <v>195</v>
      </c>
      <c r="AN19" s="259" t="s">
        <v>195</v>
      </c>
      <c r="AO19" s="322" t="s">
        <v>195</v>
      </c>
      <c r="AP19" s="259" t="s">
        <v>195</v>
      </c>
      <c r="AQ19" s="322" t="s">
        <v>195</v>
      </c>
      <c r="AR19" s="259" t="s">
        <v>195</v>
      </c>
      <c r="AS19" s="322" t="s">
        <v>195</v>
      </c>
      <c r="AT19" s="259" t="s">
        <v>195</v>
      </c>
      <c r="AU19" s="322" t="s">
        <v>195</v>
      </c>
      <c r="AV19" s="259" t="s">
        <v>195</v>
      </c>
      <c r="AW19" s="322" t="s">
        <v>195</v>
      </c>
      <c r="AX19" s="259" t="s">
        <v>195</v>
      </c>
      <c r="AY19" s="322" t="s">
        <v>195</v>
      </c>
      <c r="AZ19" s="259" t="s">
        <v>195</v>
      </c>
      <c r="BA19" s="322" t="s">
        <v>195</v>
      </c>
      <c r="BB19" s="259" t="s">
        <v>195</v>
      </c>
      <c r="BC19" s="322" t="s">
        <v>195</v>
      </c>
      <c r="BD19" s="259" t="s">
        <v>195</v>
      </c>
      <c r="BE19" s="322" t="s">
        <v>195</v>
      </c>
      <c r="BF19" s="259" t="s">
        <v>195</v>
      </c>
      <c r="BG19" s="322" t="s">
        <v>195</v>
      </c>
      <c r="BH19" s="259" t="s">
        <v>195</v>
      </c>
      <c r="BI19" s="322" t="s">
        <v>195</v>
      </c>
      <c r="BJ19" s="259" t="s">
        <v>195</v>
      </c>
      <c r="BK19" s="322" t="s">
        <v>195</v>
      </c>
      <c r="BL19" s="259" t="s">
        <v>195</v>
      </c>
      <c r="BM19" s="322" t="s">
        <v>195</v>
      </c>
      <c r="BN19" s="259" t="s">
        <v>195</v>
      </c>
      <c r="BO19" s="322" t="s">
        <v>195</v>
      </c>
      <c r="BP19" s="259" t="s">
        <v>195</v>
      </c>
      <c r="BQ19" s="322" t="s">
        <v>195</v>
      </c>
      <c r="BR19" s="259" t="s">
        <v>195</v>
      </c>
      <c r="BS19" s="322" t="s">
        <v>195</v>
      </c>
      <c r="BT19" s="259" t="s">
        <v>195</v>
      </c>
      <c r="BU19" s="322" t="s">
        <v>195</v>
      </c>
      <c r="BV19" s="259" t="s">
        <v>195</v>
      </c>
      <c r="BW19" s="322" t="s">
        <v>195</v>
      </c>
      <c r="BX19" s="259" t="s">
        <v>195</v>
      </c>
      <c r="BY19" s="322" t="s">
        <v>195</v>
      </c>
      <c r="BZ19" s="259" t="s">
        <v>195</v>
      </c>
      <c r="CA19" s="322" t="s">
        <v>195</v>
      </c>
      <c r="CB19" s="259" t="s">
        <v>195</v>
      </c>
      <c r="CC19" s="322" t="s">
        <v>195</v>
      </c>
      <c r="CD19" s="259" t="s">
        <v>195</v>
      </c>
      <c r="CE19" s="322" t="s">
        <v>195</v>
      </c>
      <c r="CF19" s="259" t="s">
        <v>195</v>
      </c>
      <c r="CG19" s="322" t="s">
        <v>195</v>
      </c>
      <c r="CH19" s="259" t="s">
        <v>195</v>
      </c>
      <c r="CI19" s="322" t="s">
        <v>195</v>
      </c>
      <c r="CJ19" s="259" t="s">
        <v>195</v>
      </c>
      <c r="CK19" s="322" t="s">
        <v>195</v>
      </c>
      <c r="CL19" s="259" t="s">
        <v>195</v>
      </c>
      <c r="CM19" s="322" t="s">
        <v>195</v>
      </c>
      <c r="CN19" s="259" t="s">
        <v>195</v>
      </c>
      <c r="CO19" s="322" t="s">
        <v>195</v>
      </c>
      <c r="CP19" s="259" t="s">
        <v>195</v>
      </c>
      <c r="CQ19" s="322" t="s">
        <v>195</v>
      </c>
      <c r="CR19" s="259" t="s">
        <v>195</v>
      </c>
      <c r="CS19" s="322" t="s">
        <v>195</v>
      </c>
      <c r="CT19" s="259" t="s">
        <v>195</v>
      </c>
      <c r="CU19" s="322" t="s">
        <v>195</v>
      </c>
      <c r="CV19" s="259" t="s">
        <v>195</v>
      </c>
      <c r="CW19" s="322" t="s">
        <v>195</v>
      </c>
      <c r="CX19" s="259" t="s">
        <v>195</v>
      </c>
      <c r="CY19" s="322" t="s">
        <v>195</v>
      </c>
      <c r="CZ19" s="259" t="s">
        <v>195</v>
      </c>
      <c r="DA19" s="322" t="s">
        <v>195</v>
      </c>
      <c r="DB19" s="259" t="s">
        <v>195</v>
      </c>
      <c r="DC19" s="322" t="s">
        <v>195</v>
      </c>
      <c r="DD19" s="259" t="s">
        <v>195</v>
      </c>
      <c r="DE19" s="322" t="s">
        <v>195</v>
      </c>
      <c r="DF19" s="259" t="s">
        <v>195</v>
      </c>
      <c r="DG19" s="322" t="s">
        <v>195</v>
      </c>
      <c r="DH19" s="259" t="s">
        <v>195</v>
      </c>
      <c r="DI19" s="322" t="s">
        <v>195</v>
      </c>
      <c r="DJ19" s="259" t="s">
        <v>195</v>
      </c>
      <c r="DK19" s="322" t="s">
        <v>195</v>
      </c>
      <c r="DL19" s="259" t="s">
        <v>195</v>
      </c>
      <c r="DM19" s="322" t="s">
        <v>195</v>
      </c>
      <c r="DN19" s="259" t="s">
        <v>195</v>
      </c>
      <c r="DO19" s="322" t="s">
        <v>195</v>
      </c>
      <c r="DP19" s="259" t="s">
        <v>195</v>
      </c>
      <c r="DQ19" s="322" t="s">
        <v>195</v>
      </c>
      <c r="DR19" s="259" t="s">
        <v>195</v>
      </c>
      <c r="DS19" s="322" t="s">
        <v>195</v>
      </c>
      <c r="DT19" s="259" t="s">
        <v>195</v>
      </c>
      <c r="DU19" s="322" t="s">
        <v>195</v>
      </c>
      <c r="DV19" s="259" t="s">
        <v>195</v>
      </c>
      <c r="DW19" s="322" t="s">
        <v>195</v>
      </c>
      <c r="DX19" s="259" t="s">
        <v>195</v>
      </c>
      <c r="DY19" s="322" t="s">
        <v>195</v>
      </c>
      <c r="DZ19" s="259" t="s">
        <v>195</v>
      </c>
      <c r="EA19" s="322" t="s">
        <v>195</v>
      </c>
      <c r="EB19" s="259" t="s">
        <v>195</v>
      </c>
      <c r="EC19" s="322" t="s">
        <v>195</v>
      </c>
      <c r="ED19" s="259" t="s">
        <v>195</v>
      </c>
      <c r="EE19" s="322" t="s">
        <v>195</v>
      </c>
      <c r="EF19" s="259" t="s">
        <v>195</v>
      </c>
      <c r="EG19" s="322" t="s">
        <v>195</v>
      </c>
      <c r="EH19" s="259" t="s">
        <v>195</v>
      </c>
      <c r="EI19" s="322" t="s">
        <v>195</v>
      </c>
      <c r="EJ19" s="259" t="s">
        <v>195</v>
      </c>
      <c r="EK19" s="322" t="s">
        <v>195</v>
      </c>
      <c r="EL19" s="259" t="s">
        <v>195</v>
      </c>
      <c r="EM19" s="322" t="s">
        <v>195</v>
      </c>
      <c r="EN19" s="259" t="s">
        <v>195</v>
      </c>
      <c r="EO19" s="322" t="s">
        <v>195</v>
      </c>
      <c r="EP19" s="259" t="s">
        <v>195</v>
      </c>
      <c r="EQ19" s="322" t="s">
        <v>195</v>
      </c>
      <c r="ER19" s="259" t="s">
        <v>195</v>
      </c>
      <c r="ES19" s="322" t="s">
        <v>195</v>
      </c>
      <c r="ET19" s="259" t="s">
        <v>195</v>
      </c>
      <c r="EU19" s="322" t="s">
        <v>195</v>
      </c>
      <c r="EV19" s="259" t="s">
        <v>195</v>
      </c>
      <c r="EW19" s="322" t="s">
        <v>195</v>
      </c>
      <c r="EX19" s="259" t="s">
        <v>195</v>
      </c>
      <c r="EY19" s="322" t="s">
        <v>195</v>
      </c>
      <c r="EZ19" s="259" t="s">
        <v>195</v>
      </c>
      <c r="FA19" s="322" t="s">
        <v>195</v>
      </c>
      <c r="FB19" s="259" t="s">
        <v>195</v>
      </c>
      <c r="FC19" s="322" t="s">
        <v>195</v>
      </c>
      <c r="FD19" s="259" t="s">
        <v>195</v>
      </c>
      <c r="FE19" s="322" t="s">
        <v>195</v>
      </c>
      <c r="FF19" s="259" t="s">
        <v>195</v>
      </c>
      <c r="FG19" s="322" t="s">
        <v>195</v>
      </c>
      <c r="FH19" s="259" t="s">
        <v>195</v>
      </c>
      <c r="FI19" s="322" t="s">
        <v>195</v>
      </c>
      <c r="FJ19" s="259" t="s">
        <v>195</v>
      </c>
      <c r="FK19" s="322" t="s">
        <v>195</v>
      </c>
      <c r="FL19" s="259" t="s">
        <v>195</v>
      </c>
      <c r="FM19" s="322" t="s">
        <v>195</v>
      </c>
      <c r="FN19" s="259" t="s">
        <v>195</v>
      </c>
      <c r="FO19" s="322" t="s">
        <v>195</v>
      </c>
      <c r="FP19" s="259" t="s">
        <v>195</v>
      </c>
      <c r="FQ19" s="322" t="s">
        <v>195</v>
      </c>
      <c r="FR19" s="259" t="s">
        <v>195</v>
      </c>
      <c r="FS19" s="322" t="s">
        <v>195</v>
      </c>
      <c r="FT19" s="259" t="s">
        <v>195</v>
      </c>
      <c r="FU19" s="322" t="s">
        <v>195</v>
      </c>
      <c r="FV19" s="259" t="s">
        <v>195</v>
      </c>
      <c r="FW19" s="322" t="s">
        <v>195</v>
      </c>
      <c r="FX19" s="259" t="s">
        <v>195</v>
      </c>
      <c r="FY19" s="322" t="s">
        <v>195</v>
      </c>
      <c r="FZ19" s="259" t="s">
        <v>195</v>
      </c>
      <c r="GA19" s="322" t="s">
        <v>195</v>
      </c>
      <c r="GB19" s="259" t="s">
        <v>195</v>
      </c>
      <c r="GC19" s="322" t="s">
        <v>195</v>
      </c>
      <c r="GD19" s="259" t="s">
        <v>195</v>
      </c>
      <c r="GE19" s="322" t="s">
        <v>195</v>
      </c>
      <c r="GF19" s="259" t="s">
        <v>195</v>
      </c>
      <c r="GG19" s="322" t="s">
        <v>195</v>
      </c>
      <c r="GH19" s="259" t="s">
        <v>195</v>
      </c>
      <c r="GI19" s="322" t="s">
        <v>195</v>
      </c>
      <c r="GJ19" s="259" t="s">
        <v>195</v>
      </c>
      <c r="GK19" s="322" t="s">
        <v>195</v>
      </c>
      <c r="GL19" s="259" t="s">
        <v>195</v>
      </c>
      <c r="GM19" s="322" t="s">
        <v>195</v>
      </c>
      <c r="GN19" s="259" t="s">
        <v>195</v>
      </c>
      <c r="GO19" s="322" t="s">
        <v>195</v>
      </c>
      <c r="GP19" s="259" t="s">
        <v>195</v>
      </c>
      <c r="GQ19" s="322" t="s">
        <v>195</v>
      </c>
      <c r="GR19" s="322"/>
      <c r="GS19" s="322"/>
      <c r="GT19" s="259" t="s">
        <v>195</v>
      </c>
      <c r="GU19" s="322" t="s">
        <v>195</v>
      </c>
      <c r="GV19" s="259" t="s">
        <v>195</v>
      </c>
      <c r="GW19" s="322" t="s">
        <v>195</v>
      </c>
      <c r="GX19" s="259" t="s">
        <v>195</v>
      </c>
      <c r="GY19" s="322" t="s">
        <v>195</v>
      </c>
      <c r="GZ19" s="259" t="s">
        <v>195</v>
      </c>
      <c r="HA19" s="322" t="s">
        <v>195</v>
      </c>
      <c r="HB19" s="259" t="s">
        <v>195</v>
      </c>
      <c r="HC19" s="322" t="s">
        <v>195</v>
      </c>
      <c r="HD19" s="259" t="s">
        <v>195</v>
      </c>
      <c r="HE19" s="322" t="s">
        <v>195</v>
      </c>
      <c r="HF19" s="259" t="s">
        <v>195</v>
      </c>
      <c r="HG19" s="322" t="s">
        <v>195</v>
      </c>
      <c r="HH19" s="259" t="s">
        <v>195</v>
      </c>
      <c r="HI19" s="322" t="s">
        <v>195</v>
      </c>
      <c r="HJ19" s="259" t="s">
        <v>195</v>
      </c>
      <c r="HK19" s="322" t="s">
        <v>195</v>
      </c>
      <c r="HL19" s="259" t="s">
        <v>195</v>
      </c>
      <c r="HM19" s="322" t="s">
        <v>195</v>
      </c>
      <c r="HN19" s="259" t="s">
        <v>195</v>
      </c>
      <c r="HO19" s="322" t="s">
        <v>195</v>
      </c>
      <c r="HP19" s="259" t="s">
        <v>195</v>
      </c>
      <c r="HQ19" s="322" t="s">
        <v>195</v>
      </c>
      <c r="HR19" s="259" t="s">
        <v>195</v>
      </c>
      <c r="HS19" s="322" t="s">
        <v>195</v>
      </c>
      <c r="HT19" s="259" t="s">
        <v>195</v>
      </c>
      <c r="HU19" s="322" t="s">
        <v>195</v>
      </c>
      <c r="HV19" s="259" t="s">
        <v>195</v>
      </c>
      <c r="HW19" s="322" t="s">
        <v>195</v>
      </c>
      <c r="HX19" s="259" t="s">
        <v>195</v>
      </c>
      <c r="HY19" s="322" t="s">
        <v>195</v>
      </c>
      <c r="HZ19" s="259" t="s">
        <v>195</v>
      </c>
      <c r="IA19" s="322" t="s">
        <v>195</v>
      </c>
      <c r="IB19" s="259" t="s">
        <v>195</v>
      </c>
      <c r="IC19" s="322" t="s">
        <v>195</v>
      </c>
      <c r="ID19" s="259" t="s">
        <v>195</v>
      </c>
      <c r="IE19" s="322" t="s">
        <v>195</v>
      </c>
      <c r="IF19" s="259" t="s">
        <v>195</v>
      </c>
      <c r="IG19" s="322" t="s">
        <v>195</v>
      </c>
      <c r="IH19" s="259" t="s">
        <v>195</v>
      </c>
      <c r="II19" s="322" t="s">
        <v>195</v>
      </c>
      <c r="IJ19" s="259"/>
      <c r="IK19" s="322"/>
      <c r="IL19" s="259"/>
      <c r="IM19" s="322"/>
      <c r="IN19" s="259"/>
      <c r="IO19" s="322"/>
      <c r="IP19" s="259"/>
      <c r="IQ19" s="322"/>
      <c r="IT19" s="303">
        <f t="shared" si="0"/>
        <v>236</v>
      </c>
      <c r="IU19" s="303">
        <f t="shared" si="1"/>
        <v>0</v>
      </c>
      <c r="IV19" s="303">
        <f t="shared" si="2"/>
        <v>236</v>
      </c>
      <c r="IW19" s="303">
        <f t="shared" si="3"/>
        <v>0</v>
      </c>
    </row>
    <row r="20" spans="1:257" s="30" customFormat="1" x14ac:dyDescent="0.2">
      <c r="A20" s="143">
        <v>18</v>
      </c>
      <c r="B20" s="143" t="s">
        <v>6018</v>
      </c>
      <c r="C20" s="143"/>
      <c r="D20" s="143"/>
      <c r="E20" s="244" t="s">
        <v>1252</v>
      </c>
      <c r="F20" s="327" t="s">
        <v>195</v>
      </c>
      <c r="G20" s="322" t="s">
        <v>195</v>
      </c>
      <c r="H20" s="259" t="s">
        <v>195</v>
      </c>
      <c r="I20" s="322" t="s">
        <v>195</v>
      </c>
      <c r="J20" s="259" t="s">
        <v>195</v>
      </c>
      <c r="K20" s="322" t="s">
        <v>195</v>
      </c>
      <c r="L20" s="259" t="s">
        <v>195</v>
      </c>
      <c r="M20" s="322" t="s">
        <v>195</v>
      </c>
      <c r="N20" s="259" t="s">
        <v>195</v>
      </c>
      <c r="O20" s="322" t="s">
        <v>195</v>
      </c>
      <c r="P20" s="259" t="s">
        <v>195</v>
      </c>
      <c r="Q20" s="322" t="s">
        <v>195</v>
      </c>
      <c r="R20" s="259" t="s">
        <v>195</v>
      </c>
      <c r="S20" s="322" t="s">
        <v>195</v>
      </c>
      <c r="T20" s="259" t="s">
        <v>195</v>
      </c>
      <c r="U20" s="322" t="s">
        <v>195</v>
      </c>
      <c r="V20" s="259" t="s">
        <v>195</v>
      </c>
      <c r="W20" s="322" t="s">
        <v>195</v>
      </c>
      <c r="X20" s="259" t="s">
        <v>195</v>
      </c>
      <c r="Y20" s="322" t="s">
        <v>195</v>
      </c>
      <c r="Z20" s="259" t="s">
        <v>195</v>
      </c>
      <c r="AA20" s="322" t="s">
        <v>195</v>
      </c>
      <c r="AB20" s="259" t="s">
        <v>195</v>
      </c>
      <c r="AC20" s="322" t="s">
        <v>195</v>
      </c>
      <c r="AD20" s="259" t="s">
        <v>195</v>
      </c>
      <c r="AE20" s="322" t="s">
        <v>195</v>
      </c>
      <c r="AF20" s="259" t="s">
        <v>195</v>
      </c>
      <c r="AG20" s="322" t="s">
        <v>195</v>
      </c>
      <c r="AH20" s="259" t="s">
        <v>195</v>
      </c>
      <c r="AI20" s="322" t="s">
        <v>195</v>
      </c>
      <c r="AJ20" s="259" t="s">
        <v>195</v>
      </c>
      <c r="AK20" s="322" t="s">
        <v>195</v>
      </c>
      <c r="AL20" s="259" t="s">
        <v>195</v>
      </c>
      <c r="AM20" s="322" t="s">
        <v>195</v>
      </c>
      <c r="AN20" s="259" t="s">
        <v>195</v>
      </c>
      <c r="AO20" s="322" t="s">
        <v>195</v>
      </c>
      <c r="AP20" s="259" t="s">
        <v>195</v>
      </c>
      <c r="AQ20" s="322" t="s">
        <v>195</v>
      </c>
      <c r="AR20" s="259" t="s">
        <v>195</v>
      </c>
      <c r="AS20" s="322" t="s">
        <v>195</v>
      </c>
      <c r="AT20" s="259" t="s">
        <v>195</v>
      </c>
      <c r="AU20" s="322" t="s">
        <v>195</v>
      </c>
      <c r="AV20" s="259" t="s">
        <v>195</v>
      </c>
      <c r="AW20" s="322" t="s">
        <v>195</v>
      </c>
      <c r="AX20" s="259" t="s">
        <v>195</v>
      </c>
      <c r="AY20" s="322" t="s">
        <v>195</v>
      </c>
      <c r="AZ20" s="259" t="s">
        <v>195</v>
      </c>
      <c r="BA20" s="322" t="s">
        <v>195</v>
      </c>
      <c r="BB20" s="259" t="s">
        <v>195</v>
      </c>
      <c r="BC20" s="322" t="s">
        <v>195</v>
      </c>
      <c r="BD20" s="259" t="s">
        <v>195</v>
      </c>
      <c r="BE20" s="322" t="s">
        <v>195</v>
      </c>
      <c r="BF20" s="259" t="s">
        <v>195</v>
      </c>
      <c r="BG20" s="322" t="s">
        <v>195</v>
      </c>
      <c r="BH20" s="259" t="s">
        <v>195</v>
      </c>
      <c r="BI20" s="322" t="s">
        <v>195</v>
      </c>
      <c r="BJ20" s="259" t="s">
        <v>195</v>
      </c>
      <c r="BK20" s="322" t="s">
        <v>195</v>
      </c>
      <c r="BL20" s="259" t="s">
        <v>195</v>
      </c>
      <c r="BM20" s="322" t="s">
        <v>195</v>
      </c>
      <c r="BN20" s="259" t="s">
        <v>195</v>
      </c>
      <c r="BO20" s="322" t="s">
        <v>195</v>
      </c>
      <c r="BP20" s="259" t="s">
        <v>195</v>
      </c>
      <c r="BQ20" s="322" t="s">
        <v>195</v>
      </c>
      <c r="BR20" s="259" t="s">
        <v>195</v>
      </c>
      <c r="BS20" s="322" t="s">
        <v>195</v>
      </c>
      <c r="BT20" s="259" t="s">
        <v>195</v>
      </c>
      <c r="BU20" s="322" t="s">
        <v>195</v>
      </c>
      <c r="BV20" s="259" t="s">
        <v>195</v>
      </c>
      <c r="BW20" s="322" t="s">
        <v>195</v>
      </c>
      <c r="BX20" s="259" t="s">
        <v>195</v>
      </c>
      <c r="BY20" s="322" t="s">
        <v>195</v>
      </c>
      <c r="BZ20" s="259" t="s">
        <v>195</v>
      </c>
      <c r="CA20" s="322" t="s">
        <v>195</v>
      </c>
      <c r="CB20" s="259" t="s">
        <v>195</v>
      </c>
      <c r="CC20" s="322" t="s">
        <v>195</v>
      </c>
      <c r="CD20" s="259" t="s">
        <v>195</v>
      </c>
      <c r="CE20" s="322" t="s">
        <v>195</v>
      </c>
      <c r="CF20" s="259" t="s">
        <v>195</v>
      </c>
      <c r="CG20" s="322" t="s">
        <v>195</v>
      </c>
      <c r="CH20" s="259" t="s">
        <v>195</v>
      </c>
      <c r="CI20" s="322" t="s">
        <v>195</v>
      </c>
      <c r="CJ20" s="259" t="s">
        <v>195</v>
      </c>
      <c r="CK20" s="322" t="s">
        <v>195</v>
      </c>
      <c r="CL20" s="259" t="s">
        <v>195</v>
      </c>
      <c r="CM20" s="322" t="s">
        <v>195</v>
      </c>
      <c r="CN20" s="259" t="s">
        <v>195</v>
      </c>
      <c r="CO20" s="322" t="s">
        <v>195</v>
      </c>
      <c r="CP20" s="259" t="s">
        <v>195</v>
      </c>
      <c r="CQ20" s="322" t="s">
        <v>195</v>
      </c>
      <c r="CR20" s="259" t="s">
        <v>195</v>
      </c>
      <c r="CS20" s="322" t="s">
        <v>195</v>
      </c>
      <c r="CT20" s="259" t="s">
        <v>195</v>
      </c>
      <c r="CU20" s="322" t="s">
        <v>195</v>
      </c>
      <c r="CV20" s="259" t="s">
        <v>195</v>
      </c>
      <c r="CW20" s="322" t="s">
        <v>195</v>
      </c>
      <c r="CX20" s="259" t="s">
        <v>195</v>
      </c>
      <c r="CY20" s="322" t="s">
        <v>195</v>
      </c>
      <c r="CZ20" s="259" t="s">
        <v>195</v>
      </c>
      <c r="DA20" s="322" t="s">
        <v>195</v>
      </c>
      <c r="DB20" s="259" t="s">
        <v>195</v>
      </c>
      <c r="DC20" s="322" t="s">
        <v>195</v>
      </c>
      <c r="DD20" s="259" t="s">
        <v>195</v>
      </c>
      <c r="DE20" s="322" t="s">
        <v>195</v>
      </c>
      <c r="DF20" s="259" t="s">
        <v>195</v>
      </c>
      <c r="DG20" s="322" t="s">
        <v>195</v>
      </c>
      <c r="DH20" s="259" t="s">
        <v>195</v>
      </c>
      <c r="DI20" s="322" t="s">
        <v>195</v>
      </c>
      <c r="DJ20" s="259" t="s">
        <v>195</v>
      </c>
      <c r="DK20" s="322" t="s">
        <v>195</v>
      </c>
      <c r="DL20" s="259" t="s">
        <v>195</v>
      </c>
      <c r="DM20" s="322" t="s">
        <v>195</v>
      </c>
      <c r="DN20" s="259" t="s">
        <v>195</v>
      </c>
      <c r="DO20" s="322" t="s">
        <v>195</v>
      </c>
      <c r="DP20" s="259" t="s">
        <v>195</v>
      </c>
      <c r="DQ20" s="322" t="s">
        <v>195</v>
      </c>
      <c r="DR20" s="259" t="s">
        <v>195</v>
      </c>
      <c r="DS20" s="322" t="s">
        <v>195</v>
      </c>
      <c r="DT20" s="259" t="s">
        <v>195</v>
      </c>
      <c r="DU20" s="322" t="s">
        <v>195</v>
      </c>
      <c r="DV20" s="259" t="s">
        <v>195</v>
      </c>
      <c r="DW20" s="322" t="s">
        <v>195</v>
      </c>
      <c r="DX20" s="259" t="s">
        <v>195</v>
      </c>
      <c r="DY20" s="322" t="s">
        <v>195</v>
      </c>
      <c r="DZ20" s="259" t="s">
        <v>195</v>
      </c>
      <c r="EA20" s="322" t="s">
        <v>195</v>
      </c>
      <c r="EB20" s="259" t="s">
        <v>195</v>
      </c>
      <c r="EC20" s="322" t="s">
        <v>195</v>
      </c>
      <c r="ED20" s="259" t="s">
        <v>195</v>
      </c>
      <c r="EE20" s="322" t="s">
        <v>195</v>
      </c>
      <c r="EF20" s="259" t="s">
        <v>195</v>
      </c>
      <c r="EG20" s="322" t="s">
        <v>195</v>
      </c>
      <c r="EH20" s="259" t="s">
        <v>195</v>
      </c>
      <c r="EI20" s="322" t="s">
        <v>195</v>
      </c>
      <c r="EJ20" s="259" t="s">
        <v>195</v>
      </c>
      <c r="EK20" s="322" t="s">
        <v>195</v>
      </c>
      <c r="EL20" s="259" t="s">
        <v>195</v>
      </c>
      <c r="EM20" s="322" t="s">
        <v>195</v>
      </c>
      <c r="EN20" s="259" t="s">
        <v>195</v>
      </c>
      <c r="EO20" s="322" t="s">
        <v>195</v>
      </c>
      <c r="EP20" s="259" t="s">
        <v>195</v>
      </c>
      <c r="EQ20" s="322" t="s">
        <v>195</v>
      </c>
      <c r="ER20" s="259" t="s">
        <v>195</v>
      </c>
      <c r="ES20" s="322" t="s">
        <v>195</v>
      </c>
      <c r="ET20" s="259" t="s">
        <v>195</v>
      </c>
      <c r="EU20" s="322" t="s">
        <v>195</v>
      </c>
      <c r="EV20" s="259" t="s">
        <v>195</v>
      </c>
      <c r="EW20" s="322" t="s">
        <v>195</v>
      </c>
      <c r="EX20" s="259" t="s">
        <v>195</v>
      </c>
      <c r="EY20" s="322" t="s">
        <v>195</v>
      </c>
      <c r="EZ20" s="259" t="s">
        <v>195</v>
      </c>
      <c r="FA20" s="322" t="s">
        <v>195</v>
      </c>
      <c r="FB20" s="259" t="s">
        <v>195</v>
      </c>
      <c r="FC20" s="322" t="s">
        <v>195</v>
      </c>
      <c r="FD20" s="259" t="s">
        <v>195</v>
      </c>
      <c r="FE20" s="322" t="s">
        <v>195</v>
      </c>
      <c r="FF20" s="259" t="s">
        <v>195</v>
      </c>
      <c r="FG20" s="322" t="s">
        <v>195</v>
      </c>
      <c r="FH20" s="259" t="s">
        <v>195</v>
      </c>
      <c r="FI20" s="322" t="s">
        <v>195</v>
      </c>
      <c r="FJ20" s="259" t="s">
        <v>195</v>
      </c>
      <c r="FK20" s="322" t="s">
        <v>195</v>
      </c>
      <c r="FL20" s="259" t="s">
        <v>195</v>
      </c>
      <c r="FM20" s="322" t="s">
        <v>195</v>
      </c>
      <c r="FN20" s="259" t="s">
        <v>195</v>
      </c>
      <c r="FO20" s="322" t="s">
        <v>195</v>
      </c>
      <c r="FP20" s="259" t="s">
        <v>195</v>
      </c>
      <c r="FQ20" s="322" t="s">
        <v>195</v>
      </c>
      <c r="FR20" s="259" t="s">
        <v>195</v>
      </c>
      <c r="FS20" s="322" t="s">
        <v>195</v>
      </c>
      <c r="FT20" s="259" t="s">
        <v>195</v>
      </c>
      <c r="FU20" s="322" t="s">
        <v>195</v>
      </c>
      <c r="FV20" s="259" t="s">
        <v>195</v>
      </c>
      <c r="FW20" s="322" t="s">
        <v>195</v>
      </c>
      <c r="FX20" s="259" t="s">
        <v>195</v>
      </c>
      <c r="FY20" s="322" t="s">
        <v>195</v>
      </c>
      <c r="FZ20" s="259" t="s">
        <v>195</v>
      </c>
      <c r="GA20" s="322" t="s">
        <v>195</v>
      </c>
      <c r="GB20" s="259" t="s">
        <v>195</v>
      </c>
      <c r="GC20" s="322" t="s">
        <v>195</v>
      </c>
      <c r="GD20" s="259" t="s">
        <v>195</v>
      </c>
      <c r="GE20" s="322" t="s">
        <v>195</v>
      </c>
      <c r="GF20" s="259" t="s">
        <v>195</v>
      </c>
      <c r="GG20" s="322" t="s">
        <v>195</v>
      </c>
      <c r="GH20" s="259" t="s">
        <v>195</v>
      </c>
      <c r="GI20" s="322" t="s">
        <v>195</v>
      </c>
      <c r="GJ20" s="259" t="s">
        <v>195</v>
      </c>
      <c r="GK20" s="322" t="s">
        <v>195</v>
      </c>
      <c r="GL20" s="259" t="s">
        <v>195</v>
      </c>
      <c r="GM20" s="322" t="s">
        <v>195</v>
      </c>
      <c r="GN20" s="259" t="s">
        <v>195</v>
      </c>
      <c r="GO20" s="322" t="s">
        <v>195</v>
      </c>
      <c r="GP20" s="259" t="s">
        <v>195</v>
      </c>
      <c r="GQ20" s="322" t="s">
        <v>195</v>
      </c>
      <c r="GR20" s="322"/>
      <c r="GS20" s="322"/>
      <c r="GT20" s="259" t="s">
        <v>195</v>
      </c>
      <c r="GU20" s="322" t="s">
        <v>195</v>
      </c>
      <c r="GV20" s="259" t="s">
        <v>195</v>
      </c>
      <c r="GW20" s="322" t="s">
        <v>195</v>
      </c>
      <c r="GX20" s="259" t="s">
        <v>195</v>
      </c>
      <c r="GY20" s="322" t="s">
        <v>195</v>
      </c>
      <c r="GZ20" s="259" t="s">
        <v>195</v>
      </c>
      <c r="HA20" s="322" t="s">
        <v>195</v>
      </c>
      <c r="HB20" s="259" t="s">
        <v>195</v>
      </c>
      <c r="HC20" s="322" t="s">
        <v>195</v>
      </c>
      <c r="HD20" s="259" t="s">
        <v>195</v>
      </c>
      <c r="HE20" s="322" t="s">
        <v>195</v>
      </c>
      <c r="HF20" s="259" t="s">
        <v>195</v>
      </c>
      <c r="HG20" s="322" t="s">
        <v>195</v>
      </c>
      <c r="HH20" s="259" t="s">
        <v>195</v>
      </c>
      <c r="HI20" s="322" t="s">
        <v>195</v>
      </c>
      <c r="HJ20" s="259" t="s">
        <v>195</v>
      </c>
      <c r="HK20" s="322" t="s">
        <v>195</v>
      </c>
      <c r="HL20" s="259" t="s">
        <v>195</v>
      </c>
      <c r="HM20" s="322" t="s">
        <v>195</v>
      </c>
      <c r="HN20" s="259" t="s">
        <v>195</v>
      </c>
      <c r="HO20" s="322" t="s">
        <v>195</v>
      </c>
      <c r="HP20" s="259" t="s">
        <v>195</v>
      </c>
      <c r="HQ20" s="322" t="s">
        <v>195</v>
      </c>
      <c r="HR20" s="259" t="s">
        <v>195</v>
      </c>
      <c r="HS20" s="322" t="s">
        <v>195</v>
      </c>
      <c r="HT20" s="259" t="s">
        <v>195</v>
      </c>
      <c r="HU20" s="322" t="s">
        <v>195</v>
      </c>
      <c r="HV20" s="259" t="s">
        <v>195</v>
      </c>
      <c r="HW20" s="322" t="s">
        <v>195</v>
      </c>
      <c r="HX20" s="259" t="s">
        <v>195</v>
      </c>
      <c r="HY20" s="322" t="s">
        <v>195</v>
      </c>
      <c r="HZ20" s="259" t="s">
        <v>195</v>
      </c>
      <c r="IA20" s="322" t="s">
        <v>195</v>
      </c>
      <c r="IB20" s="259" t="s">
        <v>195</v>
      </c>
      <c r="IC20" s="322" t="s">
        <v>195</v>
      </c>
      <c r="ID20" s="259" t="s">
        <v>195</v>
      </c>
      <c r="IE20" s="322" t="s">
        <v>195</v>
      </c>
      <c r="IF20" s="259" t="s">
        <v>195</v>
      </c>
      <c r="IG20" s="322" t="s">
        <v>195</v>
      </c>
      <c r="IH20" s="259" t="s">
        <v>195</v>
      </c>
      <c r="II20" s="322" t="s">
        <v>195</v>
      </c>
      <c r="IJ20" s="259"/>
      <c r="IK20" s="322"/>
      <c r="IL20" s="259"/>
      <c r="IM20" s="322"/>
      <c r="IN20" s="259"/>
      <c r="IO20" s="322"/>
      <c r="IP20" s="259"/>
      <c r="IQ20" s="322"/>
      <c r="IT20" s="303">
        <f t="shared" si="0"/>
        <v>236</v>
      </c>
      <c r="IU20" s="303">
        <f t="shared" si="1"/>
        <v>0</v>
      </c>
      <c r="IV20" s="303">
        <f t="shared" si="2"/>
        <v>236</v>
      </c>
      <c r="IW20" s="303">
        <f t="shared" si="3"/>
        <v>0</v>
      </c>
    </row>
    <row r="21" spans="1:257" s="30" customFormat="1" x14ac:dyDescent="0.2">
      <c r="A21" s="143">
        <v>19</v>
      </c>
      <c r="B21" s="143" t="s">
        <v>6019</v>
      </c>
      <c r="C21" s="143"/>
      <c r="D21" s="143"/>
      <c r="E21" s="244" t="s">
        <v>1252</v>
      </c>
      <c r="F21" s="327" t="s">
        <v>195</v>
      </c>
      <c r="G21" s="322" t="s">
        <v>195</v>
      </c>
      <c r="H21" s="259" t="s">
        <v>195</v>
      </c>
      <c r="I21" s="322" t="s">
        <v>195</v>
      </c>
      <c r="J21" s="259" t="s">
        <v>195</v>
      </c>
      <c r="K21" s="322" t="s">
        <v>195</v>
      </c>
      <c r="L21" s="259" t="s">
        <v>195</v>
      </c>
      <c r="M21" s="322" t="s">
        <v>195</v>
      </c>
      <c r="N21" s="259" t="s">
        <v>195</v>
      </c>
      <c r="O21" s="322" t="s">
        <v>195</v>
      </c>
      <c r="P21" s="259" t="s">
        <v>195</v>
      </c>
      <c r="Q21" s="322" t="s">
        <v>195</v>
      </c>
      <c r="R21" s="259" t="s">
        <v>195</v>
      </c>
      <c r="S21" s="322" t="s">
        <v>195</v>
      </c>
      <c r="T21" s="259" t="s">
        <v>195</v>
      </c>
      <c r="U21" s="322" t="s">
        <v>195</v>
      </c>
      <c r="V21" s="259" t="s">
        <v>195</v>
      </c>
      <c r="W21" s="322" t="s">
        <v>195</v>
      </c>
      <c r="X21" s="259" t="s">
        <v>195</v>
      </c>
      <c r="Y21" s="322" t="s">
        <v>195</v>
      </c>
      <c r="Z21" s="259" t="s">
        <v>195</v>
      </c>
      <c r="AA21" s="322" t="s">
        <v>195</v>
      </c>
      <c r="AB21" s="259" t="s">
        <v>195</v>
      </c>
      <c r="AC21" s="322" t="s">
        <v>195</v>
      </c>
      <c r="AD21" s="259" t="s">
        <v>195</v>
      </c>
      <c r="AE21" s="322" t="s">
        <v>195</v>
      </c>
      <c r="AF21" s="259" t="s">
        <v>195</v>
      </c>
      <c r="AG21" s="322" t="s">
        <v>195</v>
      </c>
      <c r="AH21" s="259" t="s">
        <v>195</v>
      </c>
      <c r="AI21" s="322" t="s">
        <v>195</v>
      </c>
      <c r="AJ21" s="259" t="s">
        <v>195</v>
      </c>
      <c r="AK21" s="322" t="s">
        <v>195</v>
      </c>
      <c r="AL21" s="259" t="s">
        <v>195</v>
      </c>
      <c r="AM21" s="322" t="s">
        <v>195</v>
      </c>
      <c r="AN21" s="259" t="s">
        <v>195</v>
      </c>
      <c r="AO21" s="322" t="s">
        <v>195</v>
      </c>
      <c r="AP21" s="259" t="s">
        <v>195</v>
      </c>
      <c r="AQ21" s="322" t="s">
        <v>195</v>
      </c>
      <c r="AR21" s="259" t="s">
        <v>195</v>
      </c>
      <c r="AS21" s="322" t="s">
        <v>195</v>
      </c>
      <c r="AT21" s="259" t="s">
        <v>195</v>
      </c>
      <c r="AU21" s="322" t="s">
        <v>195</v>
      </c>
      <c r="AV21" s="259" t="s">
        <v>195</v>
      </c>
      <c r="AW21" s="322" t="s">
        <v>195</v>
      </c>
      <c r="AX21" s="259" t="s">
        <v>195</v>
      </c>
      <c r="AY21" s="322" t="s">
        <v>195</v>
      </c>
      <c r="AZ21" s="259" t="s">
        <v>195</v>
      </c>
      <c r="BA21" s="322" t="s">
        <v>195</v>
      </c>
      <c r="BB21" s="259" t="s">
        <v>195</v>
      </c>
      <c r="BC21" s="322" t="s">
        <v>195</v>
      </c>
      <c r="BD21" s="259" t="s">
        <v>195</v>
      </c>
      <c r="BE21" s="322" t="s">
        <v>195</v>
      </c>
      <c r="BF21" s="259" t="s">
        <v>195</v>
      </c>
      <c r="BG21" s="322" t="s">
        <v>195</v>
      </c>
      <c r="BH21" s="259" t="s">
        <v>195</v>
      </c>
      <c r="BI21" s="322" t="s">
        <v>195</v>
      </c>
      <c r="BJ21" s="259" t="s">
        <v>195</v>
      </c>
      <c r="BK21" s="322" t="s">
        <v>195</v>
      </c>
      <c r="BL21" s="259" t="s">
        <v>195</v>
      </c>
      <c r="BM21" s="322" t="s">
        <v>195</v>
      </c>
      <c r="BN21" s="259" t="s">
        <v>195</v>
      </c>
      <c r="BO21" s="322" t="s">
        <v>195</v>
      </c>
      <c r="BP21" s="259" t="s">
        <v>195</v>
      </c>
      <c r="BQ21" s="322" t="s">
        <v>195</v>
      </c>
      <c r="BR21" s="259" t="s">
        <v>195</v>
      </c>
      <c r="BS21" s="322" t="s">
        <v>195</v>
      </c>
      <c r="BT21" s="259" t="s">
        <v>195</v>
      </c>
      <c r="BU21" s="322" t="s">
        <v>195</v>
      </c>
      <c r="BV21" s="259" t="s">
        <v>195</v>
      </c>
      <c r="BW21" s="322" t="s">
        <v>195</v>
      </c>
      <c r="BX21" s="259" t="s">
        <v>195</v>
      </c>
      <c r="BY21" s="322" t="s">
        <v>195</v>
      </c>
      <c r="BZ21" s="259" t="s">
        <v>195</v>
      </c>
      <c r="CA21" s="322" t="s">
        <v>195</v>
      </c>
      <c r="CB21" s="259" t="s">
        <v>195</v>
      </c>
      <c r="CC21" s="322" t="s">
        <v>195</v>
      </c>
      <c r="CD21" s="259" t="s">
        <v>195</v>
      </c>
      <c r="CE21" s="322" t="s">
        <v>195</v>
      </c>
      <c r="CF21" s="259" t="s">
        <v>195</v>
      </c>
      <c r="CG21" s="322" t="s">
        <v>195</v>
      </c>
      <c r="CH21" s="259" t="s">
        <v>195</v>
      </c>
      <c r="CI21" s="322" t="s">
        <v>195</v>
      </c>
      <c r="CJ21" s="259" t="s">
        <v>195</v>
      </c>
      <c r="CK21" s="322" t="s">
        <v>195</v>
      </c>
      <c r="CL21" s="259" t="s">
        <v>195</v>
      </c>
      <c r="CM21" s="322" t="s">
        <v>195</v>
      </c>
      <c r="CN21" s="259" t="s">
        <v>195</v>
      </c>
      <c r="CO21" s="322" t="s">
        <v>195</v>
      </c>
      <c r="CP21" s="259" t="s">
        <v>195</v>
      </c>
      <c r="CQ21" s="322" t="s">
        <v>195</v>
      </c>
      <c r="CR21" s="259" t="s">
        <v>195</v>
      </c>
      <c r="CS21" s="322" t="s">
        <v>195</v>
      </c>
      <c r="CT21" s="259" t="s">
        <v>195</v>
      </c>
      <c r="CU21" s="322" t="s">
        <v>195</v>
      </c>
      <c r="CV21" s="259" t="s">
        <v>195</v>
      </c>
      <c r="CW21" s="322" t="s">
        <v>195</v>
      </c>
      <c r="CX21" s="259" t="s">
        <v>195</v>
      </c>
      <c r="CY21" s="322" t="s">
        <v>195</v>
      </c>
      <c r="CZ21" s="259" t="s">
        <v>195</v>
      </c>
      <c r="DA21" s="322" t="s">
        <v>195</v>
      </c>
      <c r="DB21" s="259" t="s">
        <v>195</v>
      </c>
      <c r="DC21" s="322" t="s">
        <v>195</v>
      </c>
      <c r="DD21" s="259" t="s">
        <v>195</v>
      </c>
      <c r="DE21" s="322" t="s">
        <v>195</v>
      </c>
      <c r="DF21" s="259" t="s">
        <v>195</v>
      </c>
      <c r="DG21" s="322" t="s">
        <v>195</v>
      </c>
      <c r="DH21" s="259" t="s">
        <v>195</v>
      </c>
      <c r="DI21" s="322" t="s">
        <v>195</v>
      </c>
      <c r="DJ21" s="259" t="s">
        <v>195</v>
      </c>
      <c r="DK21" s="322" t="s">
        <v>195</v>
      </c>
      <c r="DL21" s="259" t="s">
        <v>195</v>
      </c>
      <c r="DM21" s="322" t="s">
        <v>195</v>
      </c>
      <c r="DN21" s="259" t="s">
        <v>195</v>
      </c>
      <c r="DO21" s="322" t="s">
        <v>195</v>
      </c>
      <c r="DP21" s="259" t="s">
        <v>195</v>
      </c>
      <c r="DQ21" s="322" t="s">
        <v>195</v>
      </c>
      <c r="DR21" s="259" t="s">
        <v>195</v>
      </c>
      <c r="DS21" s="322" t="s">
        <v>195</v>
      </c>
      <c r="DT21" s="259" t="s">
        <v>195</v>
      </c>
      <c r="DU21" s="322" t="s">
        <v>195</v>
      </c>
      <c r="DV21" s="259" t="s">
        <v>195</v>
      </c>
      <c r="DW21" s="322" t="s">
        <v>195</v>
      </c>
      <c r="DX21" s="259" t="s">
        <v>195</v>
      </c>
      <c r="DY21" s="322" t="s">
        <v>195</v>
      </c>
      <c r="DZ21" s="259" t="s">
        <v>195</v>
      </c>
      <c r="EA21" s="322" t="s">
        <v>195</v>
      </c>
      <c r="EB21" s="259" t="s">
        <v>195</v>
      </c>
      <c r="EC21" s="322" t="s">
        <v>195</v>
      </c>
      <c r="ED21" s="259" t="s">
        <v>195</v>
      </c>
      <c r="EE21" s="322" t="s">
        <v>195</v>
      </c>
      <c r="EF21" s="259" t="s">
        <v>195</v>
      </c>
      <c r="EG21" s="322" t="s">
        <v>195</v>
      </c>
      <c r="EH21" s="259" t="s">
        <v>195</v>
      </c>
      <c r="EI21" s="322" t="s">
        <v>195</v>
      </c>
      <c r="EJ21" s="259" t="s">
        <v>195</v>
      </c>
      <c r="EK21" s="322" t="s">
        <v>195</v>
      </c>
      <c r="EL21" s="259" t="s">
        <v>195</v>
      </c>
      <c r="EM21" s="322" t="s">
        <v>195</v>
      </c>
      <c r="EN21" s="259" t="s">
        <v>195</v>
      </c>
      <c r="EO21" s="322" t="s">
        <v>195</v>
      </c>
      <c r="EP21" s="259" t="s">
        <v>195</v>
      </c>
      <c r="EQ21" s="322" t="s">
        <v>195</v>
      </c>
      <c r="ER21" s="259" t="s">
        <v>195</v>
      </c>
      <c r="ES21" s="322" t="s">
        <v>195</v>
      </c>
      <c r="ET21" s="259" t="s">
        <v>195</v>
      </c>
      <c r="EU21" s="322" t="s">
        <v>195</v>
      </c>
      <c r="EV21" s="259" t="s">
        <v>195</v>
      </c>
      <c r="EW21" s="322" t="s">
        <v>195</v>
      </c>
      <c r="EX21" s="259" t="s">
        <v>195</v>
      </c>
      <c r="EY21" s="322" t="s">
        <v>195</v>
      </c>
      <c r="EZ21" s="259" t="s">
        <v>195</v>
      </c>
      <c r="FA21" s="322" t="s">
        <v>195</v>
      </c>
      <c r="FB21" s="259" t="s">
        <v>195</v>
      </c>
      <c r="FC21" s="322" t="s">
        <v>195</v>
      </c>
      <c r="FD21" s="259" t="s">
        <v>195</v>
      </c>
      <c r="FE21" s="322" t="s">
        <v>195</v>
      </c>
      <c r="FF21" s="259" t="s">
        <v>195</v>
      </c>
      <c r="FG21" s="322" t="s">
        <v>195</v>
      </c>
      <c r="FH21" s="259" t="s">
        <v>195</v>
      </c>
      <c r="FI21" s="322" t="s">
        <v>195</v>
      </c>
      <c r="FJ21" s="259" t="s">
        <v>195</v>
      </c>
      <c r="FK21" s="322" t="s">
        <v>195</v>
      </c>
      <c r="FL21" s="259" t="s">
        <v>195</v>
      </c>
      <c r="FM21" s="322" t="s">
        <v>195</v>
      </c>
      <c r="FN21" s="259" t="s">
        <v>195</v>
      </c>
      <c r="FO21" s="322" t="s">
        <v>195</v>
      </c>
      <c r="FP21" s="259" t="s">
        <v>195</v>
      </c>
      <c r="FQ21" s="322" t="s">
        <v>195</v>
      </c>
      <c r="FR21" s="259" t="s">
        <v>195</v>
      </c>
      <c r="FS21" s="322" t="s">
        <v>195</v>
      </c>
      <c r="FT21" s="259" t="s">
        <v>195</v>
      </c>
      <c r="FU21" s="322" t="s">
        <v>195</v>
      </c>
      <c r="FV21" s="259" t="s">
        <v>195</v>
      </c>
      <c r="FW21" s="322" t="s">
        <v>195</v>
      </c>
      <c r="FX21" s="259" t="s">
        <v>195</v>
      </c>
      <c r="FY21" s="322" t="s">
        <v>195</v>
      </c>
      <c r="FZ21" s="259" t="s">
        <v>195</v>
      </c>
      <c r="GA21" s="322" t="s">
        <v>195</v>
      </c>
      <c r="GB21" s="259" t="s">
        <v>195</v>
      </c>
      <c r="GC21" s="322" t="s">
        <v>195</v>
      </c>
      <c r="GD21" s="259" t="s">
        <v>195</v>
      </c>
      <c r="GE21" s="322" t="s">
        <v>195</v>
      </c>
      <c r="GF21" s="259" t="s">
        <v>195</v>
      </c>
      <c r="GG21" s="322" t="s">
        <v>195</v>
      </c>
      <c r="GH21" s="259" t="s">
        <v>195</v>
      </c>
      <c r="GI21" s="322" t="s">
        <v>195</v>
      </c>
      <c r="GJ21" s="259" t="s">
        <v>195</v>
      </c>
      <c r="GK21" s="322" t="s">
        <v>195</v>
      </c>
      <c r="GL21" s="259" t="s">
        <v>195</v>
      </c>
      <c r="GM21" s="322" t="s">
        <v>195</v>
      </c>
      <c r="GN21" s="259" t="s">
        <v>195</v>
      </c>
      <c r="GO21" s="322" t="s">
        <v>195</v>
      </c>
      <c r="GP21" s="259" t="s">
        <v>195</v>
      </c>
      <c r="GQ21" s="322" t="s">
        <v>195</v>
      </c>
      <c r="GR21" s="322"/>
      <c r="GS21" s="322"/>
      <c r="GT21" s="259" t="s">
        <v>195</v>
      </c>
      <c r="GU21" s="322" t="s">
        <v>195</v>
      </c>
      <c r="GV21" s="259" t="s">
        <v>195</v>
      </c>
      <c r="GW21" s="322" t="s">
        <v>195</v>
      </c>
      <c r="GX21" s="259" t="s">
        <v>195</v>
      </c>
      <c r="GY21" s="322" t="s">
        <v>195</v>
      </c>
      <c r="GZ21" s="259" t="s">
        <v>195</v>
      </c>
      <c r="HA21" s="322" t="s">
        <v>195</v>
      </c>
      <c r="HB21" s="259" t="s">
        <v>195</v>
      </c>
      <c r="HC21" s="322" t="s">
        <v>195</v>
      </c>
      <c r="HD21" s="259" t="s">
        <v>195</v>
      </c>
      <c r="HE21" s="322" t="s">
        <v>195</v>
      </c>
      <c r="HF21" s="259" t="s">
        <v>195</v>
      </c>
      <c r="HG21" s="322" t="s">
        <v>195</v>
      </c>
      <c r="HH21" s="259" t="s">
        <v>195</v>
      </c>
      <c r="HI21" s="322" t="s">
        <v>195</v>
      </c>
      <c r="HJ21" s="259" t="s">
        <v>195</v>
      </c>
      <c r="HK21" s="322" t="s">
        <v>195</v>
      </c>
      <c r="HL21" s="259" t="s">
        <v>195</v>
      </c>
      <c r="HM21" s="322" t="s">
        <v>195</v>
      </c>
      <c r="HN21" s="259" t="s">
        <v>195</v>
      </c>
      <c r="HO21" s="322" t="s">
        <v>195</v>
      </c>
      <c r="HP21" s="259" t="s">
        <v>195</v>
      </c>
      <c r="HQ21" s="322" t="s">
        <v>195</v>
      </c>
      <c r="HR21" s="259" t="s">
        <v>195</v>
      </c>
      <c r="HS21" s="322" t="s">
        <v>195</v>
      </c>
      <c r="HT21" s="259" t="s">
        <v>195</v>
      </c>
      <c r="HU21" s="322" t="s">
        <v>195</v>
      </c>
      <c r="HV21" s="259" t="s">
        <v>195</v>
      </c>
      <c r="HW21" s="322" t="s">
        <v>195</v>
      </c>
      <c r="HX21" s="259" t="s">
        <v>195</v>
      </c>
      <c r="HY21" s="322" t="s">
        <v>195</v>
      </c>
      <c r="HZ21" s="259" t="s">
        <v>195</v>
      </c>
      <c r="IA21" s="322" t="s">
        <v>195</v>
      </c>
      <c r="IB21" s="259" t="s">
        <v>195</v>
      </c>
      <c r="IC21" s="322" t="s">
        <v>195</v>
      </c>
      <c r="ID21" s="259" t="s">
        <v>195</v>
      </c>
      <c r="IE21" s="322" t="s">
        <v>195</v>
      </c>
      <c r="IF21" s="259" t="s">
        <v>195</v>
      </c>
      <c r="IG21" s="322" t="s">
        <v>195</v>
      </c>
      <c r="IH21" s="259" t="s">
        <v>195</v>
      </c>
      <c r="II21" s="322" t="s">
        <v>195</v>
      </c>
      <c r="IJ21" s="259"/>
      <c r="IK21" s="322"/>
      <c r="IL21" s="259"/>
      <c r="IM21" s="322"/>
      <c r="IN21" s="259"/>
      <c r="IO21" s="322"/>
      <c r="IP21" s="259"/>
      <c r="IQ21" s="322"/>
      <c r="IT21" s="303">
        <f t="shared" si="0"/>
        <v>236</v>
      </c>
      <c r="IU21" s="303">
        <f t="shared" si="1"/>
        <v>0</v>
      </c>
      <c r="IV21" s="303">
        <f t="shared" si="2"/>
        <v>236</v>
      </c>
      <c r="IW21" s="303">
        <f t="shared" si="3"/>
        <v>0</v>
      </c>
    </row>
    <row r="22" spans="1:257" s="30" customFormat="1" x14ac:dyDescent="0.2">
      <c r="A22" s="143">
        <v>2</v>
      </c>
      <c r="B22" s="143" t="s">
        <v>6020</v>
      </c>
      <c r="C22" s="143"/>
      <c r="D22" s="143"/>
      <c r="E22" s="244" t="s">
        <v>1252</v>
      </c>
      <c r="F22" s="327" t="s">
        <v>195</v>
      </c>
      <c r="G22" s="322" t="s">
        <v>195</v>
      </c>
      <c r="H22" s="259" t="s">
        <v>195</v>
      </c>
      <c r="I22" s="322" t="s">
        <v>195</v>
      </c>
      <c r="J22" s="259" t="s">
        <v>195</v>
      </c>
      <c r="K22" s="322" t="s">
        <v>195</v>
      </c>
      <c r="L22" s="259" t="s">
        <v>195</v>
      </c>
      <c r="M22" s="322" t="s">
        <v>195</v>
      </c>
      <c r="N22" s="259" t="s">
        <v>195</v>
      </c>
      <c r="O22" s="322" t="s">
        <v>195</v>
      </c>
      <c r="P22" s="259" t="s">
        <v>195</v>
      </c>
      <c r="Q22" s="322" t="s">
        <v>195</v>
      </c>
      <c r="R22" s="259" t="s">
        <v>195</v>
      </c>
      <c r="S22" s="322" t="s">
        <v>195</v>
      </c>
      <c r="T22" s="259" t="s">
        <v>195</v>
      </c>
      <c r="U22" s="322" t="s">
        <v>195</v>
      </c>
      <c r="V22" s="259" t="s">
        <v>195</v>
      </c>
      <c r="W22" s="322" t="s">
        <v>195</v>
      </c>
      <c r="X22" s="259" t="s">
        <v>195</v>
      </c>
      <c r="Y22" s="322" t="s">
        <v>195</v>
      </c>
      <c r="Z22" s="259" t="s">
        <v>195</v>
      </c>
      <c r="AA22" s="322" t="s">
        <v>195</v>
      </c>
      <c r="AB22" s="259" t="s">
        <v>195</v>
      </c>
      <c r="AC22" s="322" t="s">
        <v>195</v>
      </c>
      <c r="AD22" s="259" t="s">
        <v>195</v>
      </c>
      <c r="AE22" s="322" t="s">
        <v>195</v>
      </c>
      <c r="AF22" s="259" t="s">
        <v>195</v>
      </c>
      <c r="AG22" s="322" t="s">
        <v>195</v>
      </c>
      <c r="AH22" s="259" t="s">
        <v>195</v>
      </c>
      <c r="AI22" s="322" t="s">
        <v>195</v>
      </c>
      <c r="AJ22" s="259" t="s">
        <v>195</v>
      </c>
      <c r="AK22" s="322" t="s">
        <v>195</v>
      </c>
      <c r="AL22" s="259" t="s">
        <v>195</v>
      </c>
      <c r="AM22" s="322" t="s">
        <v>195</v>
      </c>
      <c r="AN22" s="259" t="s">
        <v>195</v>
      </c>
      <c r="AO22" s="322" t="s">
        <v>195</v>
      </c>
      <c r="AP22" s="259" t="s">
        <v>195</v>
      </c>
      <c r="AQ22" s="322" t="s">
        <v>195</v>
      </c>
      <c r="AR22" s="259" t="s">
        <v>195</v>
      </c>
      <c r="AS22" s="322" t="s">
        <v>195</v>
      </c>
      <c r="AT22" s="259" t="s">
        <v>195</v>
      </c>
      <c r="AU22" s="322" t="s">
        <v>195</v>
      </c>
      <c r="AV22" s="259" t="s">
        <v>195</v>
      </c>
      <c r="AW22" s="322" t="s">
        <v>195</v>
      </c>
      <c r="AX22" s="259" t="s">
        <v>195</v>
      </c>
      <c r="AY22" s="322" t="s">
        <v>195</v>
      </c>
      <c r="AZ22" s="259" t="s">
        <v>195</v>
      </c>
      <c r="BA22" s="322" t="s">
        <v>195</v>
      </c>
      <c r="BB22" s="259" t="s">
        <v>195</v>
      </c>
      <c r="BC22" s="322" t="s">
        <v>195</v>
      </c>
      <c r="BD22" s="259" t="s">
        <v>195</v>
      </c>
      <c r="BE22" s="322" t="s">
        <v>195</v>
      </c>
      <c r="BF22" s="259" t="s">
        <v>195</v>
      </c>
      <c r="BG22" s="322" t="s">
        <v>195</v>
      </c>
      <c r="BH22" s="259" t="s">
        <v>195</v>
      </c>
      <c r="BI22" s="322" t="s">
        <v>195</v>
      </c>
      <c r="BJ22" s="259" t="s">
        <v>195</v>
      </c>
      <c r="BK22" s="322" t="s">
        <v>195</v>
      </c>
      <c r="BL22" s="259" t="s">
        <v>195</v>
      </c>
      <c r="BM22" s="322" t="s">
        <v>195</v>
      </c>
      <c r="BN22" s="259" t="s">
        <v>195</v>
      </c>
      <c r="BO22" s="322" t="s">
        <v>195</v>
      </c>
      <c r="BP22" s="259" t="s">
        <v>195</v>
      </c>
      <c r="BQ22" s="322" t="s">
        <v>195</v>
      </c>
      <c r="BR22" s="259" t="s">
        <v>195</v>
      </c>
      <c r="BS22" s="322" t="s">
        <v>195</v>
      </c>
      <c r="BT22" s="259" t="s">
        <v>195</v>
      </c>
      <c r="BU22" s="322" t="s">
        <v>195</v>
      </c>
      <c r="BV22" s="259" t="s">
        <v>195</v>
      </c>
      <c r="BW22" s="322" t="s">
        <v>195</v>
      </c>
      <c r="BX22" s="259" t="s">
        <v>195</v>
      </c>
      <c r="BY22" s="322" t="s">
        <v>195</v>
      </c>
      <c r="BZ22" s="259" t="s">
        <v>195</v>
      </c>
      <c r="CA22" s="322" t="s">
        <v>195</v>
      </c>
      <c r="CB22" s="259" t="s">
        <v>195</v>
      </c>
      <c r="CC22" s="322" t="s">
        <v>195</v>
      </c>
      <c r="CD22" s="259" t="s">
        <v>195</v>
      </c>
      <c r="CE22" s="322" t="s">
        <v>195</v>
      </c>
      <c r="CF22" s="259" t="s">
        <v>195</v>
      </c>
      <c r="CG22" s="322" t="s">
        <v>195</v>
      </c>
      <c r="CH22" s="259" t="s">
        <v>195</v>
      </c>
      <c r="CI22" s="322" t="s">
        <v>195</v>
      </c>
      <c r="CJ22" s="259" t="s">
        <v>195</v>
      </c>
      <c r="CK22" s="322" t="s">
        <v>195</v>
      </c>
      <c r="CL22" s="259" t="s">
        <v>195</v>
      </c>
      <c r="CM22" s="322" t="s">
        <v>195</v>
      </c>
      <c r="CN22" s="259" t="s">
        <v>195</v>
      </c>
      <c r="CO22" s="322" t="s">
        <v>195</v>
      </c>
      <c r="CP22" s="259" t="s">
        <v>195</v>
      </c>
      <c r="CQ22" s="322" t="s">
        <v>195</v>
      </c>
      <c r="CR22" s="259" t="s">
        <v>195</v>
      </c>
      <c r="CS22" s="322" t="s">
        <v>195</v>
      </c>
      <c r="CT22" s="259" t="s">
        <v>195</v>
      </c>
      <c r="CU22" s="322" t="s">
        <v>195</v>
      </c>
      <c r="CV22" s="259" t="s">
        <v>195</v>
      </c>
      <c r="CW22" s="322" t="s">
        <v>195</v>
      </c>
      <c r="CX22" s="259" t="s">
        <v>195</v>
      </c>
      <c r="CY22" s="322" t="s">
        <v>195</v>
      </c>
      <c r="CZ22" s="259" t="s">
        <v>195</v>
      </c>
      <c r="DA22" s="322" t="s">
        <v>195</v>
      </c>
      <c r="DB22" s="259" t="s">
        <v>195</v>
      </c>
      <c r="DC22" s="322" t="s">
        <v>195</v>
      </c>
      <c r="DD22" s="259" t="s">
        <v>195</v>
      </c>
      <c r="DE22" s="322" t="s">
        <v>195</v>
      </c>
      <c r="DF22" s="259" t="s">
        <v>195</v>
      </c>
      <c r="DG22" s="322" t="s">
        <v>195</v>
      </c>
      <c r="DH22" s="259" t="s">
        <v>195</v>
      </c>
      <c r="DI22" s="322" t="s">
        <v>195</v>
      </c>
      <c r="DJ22" s="259" t="s">
        <v>195</v>
      </c>
      <c r="DK22" s="322" t="s">
        <v>195</v>
      </c>
      <c r="DL22" s="259" t="s">
        <v>195</v>
      </c>
      <c r="DM22" s="322" t="s">
        <v>195</v>
      </c>
      <c r="DN22" s="259" t="s">
        <v>195</v>
      </c>
      <c r="DO22" s="322" t="s">
        <v>195</v>
      </c>
      <c r="DP22" s="259" t="s">
        <v>195</v>
      </c>
      <c r="DQ22" s="322" t="s">
        <v>195</v>
      </c>
      <c r="DR22" s="259" t="s">
        <v>195</v>
      </c>
      <c r="DS22" s="322" t="s">
        <v>195</v>
      </c>
      <c r="DT22" s="259" t="s">
        <v>195</v>
      </c>
      <c r="DU22" s="322" t="s">
        <v>195</v>
      </c>
      <c r="DV22" s="259" t="s">
        <v>195</v>
      </c>
      <c r="DW22" s="322" t="s">
        <v>195</v>
      </c>
      <c r="DX22" s="259" t="s">
        <v>195</v>
      </c>
      <c r="DY22" s="322" t="s">
        <v>195</v>
      </c>
      <c r="DZ22" s="259" t="s">
        <v>195</v>
      </c>
      <c r="EA22" s="322" t="s">
        <v>195</v>
      </c>
      <c r="EB22" s="259" t="s">
        <v>195</v>
      </c>
      <c r="EC22" s="322" t="s">
        <v>195</v>
      </c>
      <c r="ED22" s="259" t="s">
        <v>195</v>
      </c>
      <c r="EE22" s="322" t="s">
        <v>195</v>
      </c>
      <c r="EF22" s="259" t="s">
        <v>195</v>
      </c>
      <c r="EG22" s="322" t="s">
        <v>195</v>
      </c>
      <c r="EH22" s="259" t="s">
        <v>195</v>
      </c>
      <c r="EI22" s="322" t="s">
        <v>195</v>
      </c>
      <c r="EJ22" s="259" t="s">
        <v>195</v>
      </c>
      <c r="EK22" s="322" t="s">
        <v>195</v>
      </c>
      <c r="EL22" s="259" t="s">
        <v>195</v>
      </c>
      <c r="EM22" s="322" t="s">
        <v>195</v>
      </c>
      <c r="EN22" s="259" t="s">
        <v>195</v>
      </c>
      <c r="EO22" s="322" t="s">
        <v>195</v>
      </c>
      <c r="EP22" s="259" t="s">
        <v>195</v>
      </c>
      <c r="EQ22" s="322" t="s">
        <v>195</v>
      </c>
      <c r="ER22" s="259" t="s">
        <v>195</v>
      </c>
      <c r="ES22" s="322" t="s">
        <v>195</v>
      </c>
      <c r="ET22" s="259" t="s">
        <v>195</v>
      </c>
      <c r="EU22" s="322" t="s">
        <v>195</v>
      </c>
      <c r="EV22" s="259" t="s">
        <v>195</v>
      </c>
      <c r="EW22" s="322" t="s">
        <v>195</v>
      </c>
      <c r="EX22" s="259" t="s">
        <v>195</v>
      </c>
      <c r="EY22" s="322" t="s">
        <v>195</v>
      </c>
      <c r="EZ22" s="259" t="s">
        <v>195</v>
      </c>
      <c r="FA22" s="322" t="s">
        <v>195</v>
      </c>
      <c r="FB22" s="259" t="s">
        <v>195</v>
      </c>
      <c r="FC22" s="322" t="s">
        <v>195</v>
      </c>
      <c r="FD22" s="259" t="s">
        <v>195</v>
      </c>
      <c r="FE22" s="322" t="s">
        <v>195</v>
      </c>
      <c r="FF22" s="259" t="s">
        <v>195</v>
      </c>
      <c r="FG22" s="322" t="s">
        <v>195</v>
      </c>
      <c r="FH22" s="259" t="s">
        <v>195</v>
      </c>
      <c r="FI22" s="322" t="s">
        <v>195</v>
      </c>
      <c r="FJ22" s="259" t="s">
        <v>195</v>
      </c>
      <c r="FK22" s="322" t="s">
        <v>195</v>
      </c>
      <c r="FL22" s="259" t="s">
        <v>195</v>
      </c>
      <c r="FM22" s="322" t="s">
        <v>195</v>
      </c>
      <c r="FN22" s="259" t="s">
        <v>195</v>
      </c>
      <c r="FO22" s="322" t="s">
        <v>195</v>
      </c>
      <c r="FP22" s="259" t="s">
        <v>195</v>
      </c>
      <c r="FQ22" s="322" t="s">
        <v>195</v>
      </c>
      <c r="FR22" s="259" t="s">
        <v>195</v>
      </c>
      <c r="FS22" s="322" t="s">
        <v>195</v>
      </c>
      <c r="FT22" s="259" t="s">
        <v>195</v>
      </c>
      <c r="FU22" s="322" t="s">
        <v>195</v>
      </c>
      <c r="FV22" s="259" t="s">
        <v>195</v>
      </c>
      <c r="FW22" s="322" t="s">
        <v>195</v>
      </c>
      <c r="FX22" s="259" t="s">
        <v>195</v>
      </c>
      <c r="FY22" s="322" t="s">
        <v>195</v>
      </c>
      <c r="FZ22" s="259" t="s">
        <v>195</v>
      </c>
      <c r="GA22" s="322" t="s">
        <v>195</v>
      </c>
      <c r="GB22" s="259" t="s">
        <v>195</v>
      </c>
      <c r="GC22" s="322" t="s">
        <v>195</v>
      </c>
      <c r="GD22" s="259" t="s">
        <v>195</v>
      </c>
      <c r="GE22" s="322" t="s">
        <v>195</v>
      </c>
      <c r="GF22" s="259" t="s">
        <v>195</v>
      </c>
      <c r="GG22" s="322" t="s">
        <v>195</v>
      </c>
      <c r="GH22" s="259" t="s">
        <v>195</v>
      </c>
      <c r="GI22" s="322" t="s">
        <v>195</v>
      </c>
      <c r="GJ22" s="259" t="s">
        <v>195</v>
      </c>
      <c r="GK22" s="322" t="s">
        <v>195</v>
      </c>
      <c r="GL22" s="259" t="s">
        <v>195</v>
      </c>
      <c r="GM22" s="322" t="s">
        <v>195</v>
      </c>
      <c r="GN22" s="259" t="s">
        <v>195</v>
      </c>
      <c r="GO22" s="322" t="s">
        <v>195</v>
      </c>
      <c r="GP22" s="259" t="s">
        <v>195</v>
      </c>
      <c r="GQ22" s="322" t="s">
        <v>195</v>
      </c>
      <c r="GR22" s="322"/>
      <c r="GS22" s="322"/>
      <c r="GT22" s="259" t="s">
        <v>195</v>
      </c>
      <c r="GU22" s="322" t="s">
        <v>195</v>
      </c>
      <c r="GV22" s="259" t="s">
        <v>195</v>
      </c>
      <c r="GW22" s="322" t="s">
        <v>195</v>
      </c>
      <c r="GX22" s="259" t="s">
        <v>195</v>
      </c>
      <c r="GY22" s="322" t="s">
        <v>195</v>
      </c>
      <c r="GZ22" s="259" t="s">
        <v>195</v>
      </c>
      <c r="HA22" s="322" t="s">
        <v>195</v>
      </c>
      <c r="HB22" s="259" t="s">
        <v>195</v>
      </c>
      <c r="HC22" s="322" t="s">
        <v>195</v>
      </c>
      <c r="HD22" s="259" t="s">
        <v>195</v>
      </c>
      <c r="HE22" s="322" t="s">
        <v>195</v>
      </c>
      <c r="HF22" s="259" t="s">
        <v>195</v>
      </c>
      <c r="HG22" s="322" t="s">
        <v>195</v>
      </c>
      <c r="HH22" s="259" t="s">
        <v>195</v>
      </c>
      <c r="HI22" s="322" t="s">
        <v>195</v>
      </c>
      <c r="HJ22" s="259" t="s">
        <v>195</v>
      </c>
      <c r="HK22" s="322" t="s">
        <v>195</v>
      </c>
      <c r="HL22" s="259" t="s">
        <v>195</v>
      </c>
      <c r="HM22" s="322" t="s">
        <v>195</v>
      </c>
      <c r="HN22" s="259" t="s">
        <v>195</v>
      </c>
      <c r="HO22" s="322" t="s">
        <v>195</v>
      </c>
      <c r="HP22" s="259" t="s">
        <v>195</v>
      </c>
      <c r="HQ22" s="322" t="s">
        <v>195</v>
      </c>
      <c r="HR22" s="259" t="s">
        <v>195</v>
      </c>
      <c r="HS22" s="322" t="s">
        <v>195</v>
      </c>
      <c r="HT22" s="259" t="s">
        <v>195</v>
      </c>
      <c r="HU22" s="322" t="s">
        <v>195</v>
      </c>
      <c r="HV22" s="259" t="s">
        <v>195</v>
      </c>
      <c r="HW22" s="322" t="s">
        <v>195</v>
      </c>
      <c r="HX22" s="259" t="s">
        <v>195</v>
      </c>
      <c r="HY22" s="322" t="s">
        <v>195</v>
      </c>
      <c r="HZ22" s="259" t="s">
        <v>195</v>
      </c>
      <c r="IA22" s="322" t="s">
        <v>195</v>
      </c>
      <c r="IB22" s="259" t="s">
        <v>195</v>
      </c>
      <c r="IC22" s="322" t="s">
        <v>195</v>
      </c>
      <c r="ID22" s="259" t="s">
        <v>195</v>
      </c>
      <c r="IE22" s="322" t="s">
        <v>195</v>
      </c>
      <c r="IF22" s="259" t="s">
        <v>195</v>
      </c>
      <c r="IG22" s="322" t="s">
        <v>195</v>
      </c>
      <c r="IH22" s="259" t="s">
        <v>195</v>
      </c>
      <c r="II22" s="322" t="s">
        <v>195</v>
      </c>
      <c r="IJ22" s="259"/>
      <c r="IK22" s="322"/>
      <c r="IL22" s="259"/>
      <c r="IM22" s="322"/>
      <c r="IN22" s="259"/>
      <c r="IO22" s="322"/>
      <c r="IP22" s="259"/>
      <c r="IQ22" s="322"/>
      <c r="IT22" s="303">
        <f t="shared" si="0"/>
        <v>236</v>
      </c>
      <c r="IU22" s="303">
        <f t="shared" si="1"/>
        <v>0</v>
      </c>
      <c r="IV22" s="303">
        <f t="shared" si="2"/>
        <v>236</v>
      </c>
      <c r="IW22" s="303">
        <f t="shared" si="3"/>
        <v>0</v>
      </c>
    </row>
    <row r="23" spans="1:257" s="30" customFormat="1" x14ac:dyDescent="0.2">
      <c r="A23" s="143">
        <v>21</v>
      </c>
      <c r="B23" s="143" t="s">
        <v>6021</v>
      </c>
      <c r="C23" s="143"/>
      <c r="D23" s="143"/>
      <c r="E23" s="244" t="s">
        <v>1252</v>
      </c>
      <c r="F23" s="327" t="s">
        <v>196</v>
      </c>
      <c r="G23" s="328" t="s">
        <v>196</v>
      </c>
      <c r="H23" s="327" t="s">
        <v>196</v>
      </c>
      <c r="I23" s="328" t="s">
        <v>196</v>
      </c>
      <c r="J23" s="327" t="s">
        <v>196</v>
      </c>
      <c r="K23" s="328" t="s">
        <v>196</v>
      </c>
      <c r="L23" s="327" t="s">
        <v>196</v>
      </c>
      <c r="M23" s="328" t="s">
        <v>195</v>
      </c>
      <c r="N23" s="327" t="s">
        <v>195</v>
      </c>
      <c r="O23" s="328" t="s">
        <v>195</v>
      </c>
      <c r="P23" s="327" t="s">
        <v>196</v>
      </c>
      <c r="Q23" s="328" t="s">
        <v>196</v>
      </c>
      <c r="R23" s="327" t="s">
        <v>196</v>
      </c>
      <c r="S23" s="328" t="s">
        <v>196</v>
      </c>
      <c r="T23" s="327" t="s">
        <v>196</v>
      </c>
      <c r="U23" s="328" t="s">
        <v>196</v>
      </c>
      <c r="V23" s="327" t="s">
        <v>196</v>
      </c>
      <c r="W23" s="328" t="s">
        <v>196</v>
      </c>
      <c r="X23" s="327" t="s">
        <v>196</v>
      </c>
      <c r="Y23" s="328" t="s">
        <v>196</v>
      </c>
      <c r="Z23" s="327" t="s">
        <v>196</v>
      </c>
      <c r="AA23" s="328" t="s">
        <v>196</v>
      </c>
      <c r="AB23" s="327" t="s">
        <v>195</v>
      </c>
      <c r="AC23" s="328" t="s">
        <v>196</v>
      </c>
      <c r="AD23" s="327" t="s">
        <v>195</v>
      </c>
      <c r="AE23" s="328" t="s">
        <v>196</v>
      </c>
      <c r="AF23" s="327" t="s">
        <v>196</v>
      </c>
      <c r="AG23" s="328" t="s">
        <v>196</v>
      </c>
      <c r="AH23" s="327" t="s">
        <v>196</v>
      </c>
      <c r="AI23" s="328" t="s">
        <v>196</v>
      </c>
      <c r="AJ23" s="327" t="s">
        <v>196</v>
      </c>
      <c r="AK23" s="322" t="s">
        <v>196</v>
      </c>
      <c r="AL23" s="259" t="s">
        <v>196</v>
      </c>
      <c r="AM23" s="322" t="s">
        <v>196</v>
      </c>
      <c r="AN23" s="259" t="s">
        <v>196</v>
      </c>
      <c r="AO23" s="322" t="s">
        <v>196</v>
      </c>
      <c r="AP23" s="259" t="s">
        <v>196</v>
      </c>
      <c r="AQ23" s="322" t="s">
        <v>196</v>
      </c>
      <c r="AR23" s="259" t="s">
        <v>196</v>
      </c>
      <c r="AS23" s="322" t="s">
        <v>196</v>
      </c>
      <c r="AT23" s="259" t="s">
        <v>196</v>
      </c>
      <c r="AU23" s="322" t="s">
        <v>196</v>
      </c>
      <c r="AV23" s="259" t="s">
        <v>196</v>
      </c>
      <c r="AW23" s="322" t="s">
        <v>196</v>
      </c>
      <c r="AX23" s="259" t="s">
        <v>196</v>
      </c>
      <c r="AY23" s="322" t="s">
        <v>196</v>
      </c>
      <c r="AZ23" s="259" t="s">
        <v>196</v>
      </c>
      <c r="BA23" s="322" t="s">
        <v>196</v>
      </c>
      <c r="BB23" s="259" t="s">
        <v>196</v>
      </c>
      <c r="BC23" s="322" t="s">
        <v>196</v>
      </c>
      <c r="BD23" s="259" t="s">
        <v>196</v>
      </c>
      <c r="BE23" s="322" t="s">
        <v>196</v>
      </c>
      <c r="BF23" s="259" t="s">
        <v>196</v>
      </c>
      <c r="BG23" s="322" t="s">
        <v>196</v>
      </c>
      <c r="BH23" s="259" t="s">
        <v>196</v>
      </c>
      <c r="BI23" s="322" t="s">
        <v>196</v>
      </c>
      <c r="BJ23" s="259" t="s">
        <v>196</v>
      </c>
      <c r="BK23" s="322" t="s">
        <v>196</v>
      </c>
      <c r="BL23" s="259" t="s">
        <v>196</v>
      </c>
      <c r="BM23" s="322" t="s">
        <v>196</v>
      </c>
      <c r="BN23" s="259" t="s">
        <v>196</v>
      </c>
      <c r="BO23" s="322" t="s">
        <v>196</v>
      </c>
      <c r="BP23" s="259" t="s">
        <v>196</v>
      </c>
      <c r="BQ23" s="322" t="s">
        <v>196</v>
      </c>
      <c r="BR23" s="259" t="s">
        <v>196</v>
      </c>
      <c r="BS23" s="322" t="s">
        <v>196</v>
      </c>
      <c r="BT23" s="259" t="s">
        <v>196</v>
      </c>
      <c r="BU23" s="322" t="s">
        <v>196</v>
      </c>
      <c r="BV23" s="259" t="s">
        <v>196</v>
      </c>
      <c r="BW23" s="322" t="s">
        <v>196</v>
      </c>
      <c r="BX23" s="259" t="s">
        <v>196</v>
      </c>
      <c r="BY23" s="322" t="s">
        <v>196</v>
      </c>
      <c r="BZ23" s="259" t="s">
        <v>196</v>
      </c>
      <c r="CA23" s="322" t="s">
        <v>196</v>
      </c>
      <c r="CB23" s="259" t="s">
        <v>196</v>
      </c>
      <c r="CC23" s="322" t="s">
        <v>196</v>
      </c>
      <c r="CD23" s="259" t="s">
        <v>196</v>
      </c>
      <c r="CE23" s="322" t="s">
        <v>196</v>
      </c>
      <c r="CF23" s="259" t="s">
        <v>196</v>
      </c>
      <c r="CG23" s="322" t="s">
        <v>196</v>
      </c>
      <c r="CH23" s="259" t="s">
        <v>196</v>
      </c>
      <c r="CI23" s="322" t="s">
        <v>196</v>
      </c>
      <c r="CJ23" s="259" t="s">
        <v>196</v>
      </c>
      <c r="CK23" s="322" t="s">
        <v>196</v>
      </c>
      <c r="CL23" s="259" t="s">
        <v>196</v>
      </c>
      <c r="CM23" s="322" t="s">
        <v>196</v>
      </c>
      <c r="CN23" s="259" t="s">
        <v>196</v>
      </c>
      <c r="CO23" s="322" t="s">
        <v>196</v>
      </c>
      <c r="CP23" s="259" t="s">
        <v>196</v>
      </c>
      <c r="CQ23" s="322" t="s">
        <v>196</v>
      </c>
      <c r="CR23" s="259" t="s">
        <v>196</v>
      </c>
      <c r="CS23" s="322" t="s">
        <v>196</v>
      </c>
      <c r="CT23" s="259" t="s">
        <v>196</v>
      </c>
      <c r="CU23" s="322" t="s">
        <v>196</v>
      </c>
      <c r="CV23" s="259" t="s">
        <v>196</v>
      </c>
      <c r="CW23" s="322" t="s">
        <v>196</v>
      </c>
      <c r="CX23" s="259" t="s">
        <v>196</v>
      </c>
      <c r="CY23" s="322" t="s">
        <v>196</v>
      </c>
      <c r="CZ23" s="259" t="s">
        <v>196</v>
      </c>
      <c r="DA23" s="322" t="s">
        <v>196</v>
      </c>
      <c r="DB23" s="259" t="s">
        <v>196</v>
      </c>
      <c r="DC23" s="322" t="s">
        <v>196</v>
      </c>
      <c r="DD23" s="259" t="s">
        <v>196</v>
      </c>
      <c r="DE23" s="322" t="s">
        <v>196</v>
      </c>
      <c r="DF23" s="259" t="s">
        <v>196</v>
      </c>
      <c r="DG23" s="322" t="s">
        <v>196</v>
      </c>
      <c r="DH23" s="259" t="s">
        <v>196</v>
      </c>
      <c r="DI23" s="322" t="s">
        <v>196</v>
      </c>
      <c r="DJ23" s="259" t="s">
        <v>196</v>
      </c>
      <c r="DK23" s="322" t="s">
        <v>196</v>
      </c>
      <c r="DL23" s="259" t="s">
        <v>196</v>
      </c>
      <c r="DM23" s="322" t="s">
        <v>196</v>
      </c>
      <c r="DN23" s="259" t="s">
        <v>196</v>
      </c>
      <c r="DO23" s="322" t="s">
        <v>196</v>
      </c>
      <c r="DP23" s="259" t="s">
        <v>196</v>
      </c>
      <c r="DQ23" s="322" t="s">
        <v>196</v>
      </c>
      <c r="DR23" s="259" t="s">
        <v>196</v>
      </c>
      <c r="DS23" s="322" t="s">
        <v>196</v>
      </c>
      <c r="DT23" s="259" t="s">
        <v>196</v>
      </c>
      <c r="DU23" s="322" t="s">
        <v>196</v>
      </c>
      <c r="DV23" s="259" t="s">
        <v>196</v>
      </c>
      <c r="DW23" s="322" t="s">
        <v>196</v>
      </c>
      <c r="DX23" s="259" t="s">
        <v>196</v>
      </c>
      <c r="DY23" s="322" t="s">
        <v>196</v>
      </c>
      <c r="DZ23" s="259" t="s">
        <v>196</v>
      </c>
      <c r="EA23" s="322" t="s">
        <v>196</v>
      </c>
      <c r="EB23" s="259" t="s">
        <v>196</v>
      </c>
      <c r="EC23" s="322" t="s">
        <v>196</v>
      </c>
      <c r="ED23" s="259" t="s">
        <v>196</v>
      </c>
      <c r="EE23" s="322" t="s">
        <v>196</v>
      </c>
      <c r="EF23" s="259" t="s">
        <v>196</v>
      </c>
      <c r="EG23" s="322" t="s">
        <v>196</v>
      </c>
      <c r="EH23" s="259" t="s">
        <v>196</v>
      </c>
      <c r="EI23" s="322" t="s">
        <v>196</v>
      </c>
      <c r="EJ23" s="259" t="s">
        <v>196</v>
      </c>
      <c r="EK23" s="322" t="s">
        <v>196</v>
      </c>
      <c r="EL23" s="259" t="s">
        <v>196</v>
      </c>
      <c r="EM23" s="322" t="s">
        <v>196</v>
      </c>
      <c r="EN23" s="259" t="s">
        <v>196</v>
      </c>
      <c r="EO23" s="322" t="s">
        <v>196</v>
      </c>
      <c r="EP23" s="259" t="s">
        <v>196</v>
      </c>
      <c r="EQ23" s="322" t="s">
        <v>196</v>
      </c>
      <c r="ER23" s="259" t="s">
        <v>196</v>
      </c>
      <c r="ES23" s="322" t="s">
        <v>196</v>
      </c>
      <c r="ET23" s="259" t="s">
        <v>196</v>
      </c>
      <c r="EU23" s="322" t="s">
        <v>196</v>
      </c>
      <c r="EV23" s="259" t="s">
        <v>196</v>
      </c>
      <c r="EW23" s="322" t="s">
        <v>196</v>
      </c>
      <c r="EX23" s="259" t="s">
        <v>196</v>
      </c>
      <c r="EY23" s="322" t="s">
        <v>196</v>
      </c>
      <c r="EZ23" s="259" t="s">
        <v>196</v>
      </c>
      <c r="FA23" s="322" t="s">
        <v>196</v>
      </c>
      <c r="FB23" s="259" t="s">
        <v>196</v>
      </c>
      <c r="FC23" s="322" t="s">
        <v>196</v>
      </c>
      <c r="FD23" s="259" t="s">
        <v>196</v>
      </c>
      <c r="FE23" s="322" t="s">
        <v>196</v>
      </c>
      <c r="FF23" s="259" t="s">
        <v>196</v>
      </c>
      <c r="FG23" s="322" t="s">
        <v>196</v>
      </c>
      <c r="FH23" s="259" t="s">
        <v>196</v>
      </c>
      <c r="FI23" s="322" t="s">
        <v>196</v>
      </c>
      <c r="FJ23" s="259" t="s">
        <v>196</v>
      </c>
      <c r="FK23" s="322" t="s">
        <v>196</v>
      </c>
      <c r="FL23" s="259" t="s">
        <v>196</v>
      </c>
      <c r="FM23" s="322" t="s">
        <v>196</v>
      </c>
      <c r="FN23" s="259" t="s">
        <v>196</v>
      </c>
      <c r="FO23" s="322" t="s">
        <v>196</v>
      </c>
      <c r="FP23" s="259" t="s">
        <v>196</v>
      </c>
      <c r="FQ23" s="322" t="s">
        <v>196</v>
      </c>
      <c r="FR23" s="259" t="s">
        <v>196</v>
      </c>
      <c r="FS23" s="322" t="s">
        <v>196</v>
      </c>
      <c r="FT23" s="259" t="s">
        <v>196</v>
      </c>
      <c r="FU23" s="322" t="s">
        <v>196</v>
      </c>
      <c r="FV23" s="259" t="s">
        <v>196</v>
      </c>
      <c r="FW23" s="322" t="s">
        <v>196</v>
      </c>
      <c r="FX23" s="259" t="s">
        <v>196</v>
      </c>
      <c r="FY23" s="322" t="s">
        <v>196</v>
      </c>
      <c r="FZ23" s="259" t="s">
        <v>196</v>
      </c>
      <c r="GA23" s="322" t="s">
        <v>196</v>
      </c>
      <c r="GB23" s="259" t="s">
        <v>196</v>
      </c>
      <c r="GC23" s="322" t="s">
        <v>196</v>
      </c>
      <c r="GD23" s="259" t="s">
        <v>196</v>
      </c>
      <c r="GE23" s="322" t="s">
        <v>196</v>
      </c>
      <c r="GF23" s="259" t="s">
        <v>196</v>
      </c>
      <c r="GG23" s="322" t="s">
        <v>196</v>
      </c>
      <c r="GH23" s="259" t="s">
        <v>196</v>
      </c>
      <c r="GI23" s="322" t="s">
        <v>196</v>
      </c>
      <c r="GJ23" s="259" t="s">
        <v>196</v>
      </c>
      <c r="GK23" s="322" t="s">
        <v>196</v>
      </c>
      <c r="GL23" s="259" t="s">
        <v>196</v>
      </c>
      <c r="GM23" s="322" t="s">
        <v>196</v>
      </c>
      <c r="GN23" s="259" t="s">
        <v>196</v>
      </c>
      <c r="GO23" s="322" t="s">
        <v>196</v>
      </c>
      <c r="GP23" s="259" t="s">
        <v>196</v>
      </c>
      <c r="GQ23" s="322" t="s">
        <v>196</v>
      </c>
      <c r="GR23" s="322"/>
      <c r="GS23" s="322"/>
      <c r="GT23" s="259" t="s">
        <v>196</v>
      </c>
      <c r="GU23" s="322" t="s">
        <v>196</v>
      </c>
      <c r="GV23" s="259" t="s">
        <v>196</v>
      </c>
      <c r="GW23" s="322" t="s">
        <v>196</v>
      </c>
      <c r="GX23" s="259" t="s">
        <v>196</v>
      </c>
      <c r="GY23" s="322" t="s">
        <v>196</v>
      </c>
      <c r="GZ23" s="259" t="s">
        <v>196</v>
      </c>
      <c r="HA23" s="322" t="s">
        <v>196</v>
      </c>
      <c r="HB23" s="259" t="s">
        <v>196</v>
      </c>
      <c r="HC23" s="322" t="s">
        <v>196</v>
      </c>
      <c r="HD23" s="259" t="s">
        <v>196</v>
      </c>
      <c r="HE23" s="322" t="s">
        <v>196</v>
      </c>
      <c r="HF23" s="259" t="s">
        <v>196</v>
      </c>
      <c r="HG23" s="322" t="s">
        <v>196</v>
      </c>
      <c r="HH23" s="259" t="s">
        <v>196</v>
      </c>
      <c r="HI23" s="322" t="s">
        <v>196</v>
      </c>
      <c r="HJ23" s="259" t="s">
        <v>196</v>
      </c>
      <c r="HK23" s="322" t="s">
        <v>196</v>
      </c>
      <c r="HL23" s="259" t="s">
        <v>196</v>
      </c>
      <c r="HM23" s="322" t="s">
        <v>196</v>
      </c>
      <c r="HN23" s="259" t="s">
        <v>196</v>
      </c>
      <c r="HO23" s="322" t="s">
        <v>196</v>
      </c>
      <c r="HP23" s="259" t="s">
        <v>196</v>
      </c>
      <c r="HQ23" s="322" t="s">
        <v>196</v>
      </c>
      <c r="HR23" s="259" t="s">
        <v>196</v>
      </c>
      <c r="HS23" s="322" t="s">
        <v>196</v>
      </c>
      <c r="HT23" s="259" t="s">
        <v>196</v>
      </c>
      <c r="HU23" s="322" t="s">
        <v>196</v>
      </c>
      <c r="HV23" s="259" t="s">
        <v>196</v>
      </c>
      <c r="HW23" s="322" t="s">
        <v>196</v>
      </c>
      <c r="HX23" s="259" t="s">
        <v>196</v>
      </c>
      <c r="HY23" s="322" t="s">
        <v>196</v>
      </c>
      <c r="HZ23" s="259" t="s">
        <v>196</v>
      </c>
      <c r="IA23" s="322" t="s">
        <v>196</v>
      </c>
      <c r="IB23" s="259" t="s">
        <v>196</v>
      </c>
      <c r="IC23" s="322" t="s">
        <v>196</v>
      </c>
      <c r="ID23" s="259" t="s">
        <v>196</v>
      </c>
      <c r="IE23" s="322" t="s">
        <v>196</v>
      </c>
      <c r="IF23" s="259" t="s">
        <v>196</v>
      </c>
      <c r="IG23" s="322" t="s">
        <v>196</v>
      </c>
      <c r="IH23" s="259" t="s">
        <v>196</v>
      </c>
      <c r="II23" s="322" t="s">
        <v>196</v>
      </c>
      <c r="IJ23" s="259"/>
      <c r="IK23" s="322"/>
      <c r="IL23" s="259"/>
      <c r="IM23" s="322"/>
      <c r="IN23" s="259"/>
      <c r="IO23" s="322"/>
      <c r="IP23" s="259"/>
      <c r="IQ23" s="322"/>
      <c r="IT23" s="303">
        <f t="shared" si="0"/>
        <v>236</v>
      </c>
      <c r="IU23" s="303">
        <f t="shared" si="1"/>
        <v>231</v>
      </c>
      <c r="IV23" s="303">
        <f t="shared" si="2"/>
        <v>5</v>
      </c>
      <c r="IW23" s="303">
        <f t="shared" si="3"/>
        <v>0</v>
      </c>
    </row>
    <row r="24" spans="1:257" s="30" customFormat="1" x14ac:dyDescent="0.2">
      <c r="A24" s="143">
        <v>22</v>
      </c>
      <c r="B24" s="143" t="s">
        <v>6022</v>
      </c>
      <c r="C24" s="143"/>
      <c r="D24" s="143"/>
      <c r="E24" s="244" t="s">
        <v>1252</v>
      </c>
      <c r="F24" s="327" t="s">
        <v>196</v>
      </c>
      <c r="G24" s="328" t="s">
        <v>196</v>
      </c>
      <c r="H24" s="327" t="s">
        <v>196</v>
      </c>
      <c r="I24" s="328" t="s">
        <v>196</v>
      </c>
      <c r="J24" s="327" t="s">
        <v>196</v>
      </c>
      <c r="K24" s="328" t="s">
        <v>196</v>
      </c>
      <c r="L24" s="327" t="s">
        <v>196</v>
      </c>
      <c r="M24" s="328" t="s">
        <v>195</v>
      </c>
      <c r="N24" s="327" t="s">
        <v>195</v>
      </c>
      <c r="O24" s="328" t="s">
        <v>195</v>
      </c>
      <c r="P24" s="327" t="s">
        <v>195</v>
      </c>
      <c r="Q24" s="328" t="s">
        <v>196</v>
      </c>
      <c r="R24" s="327" t="s">
        <v>196</v>
      </c>
      <c r="S24" s="328" t="s">
        <v>196</v>
      </c>
      <c r="T24" s="327" t="s">
        <v>196</v>
      </c>
      <c r="U24" s="328" t="s">
        <v>196</v>
      </c>
      <c r="V24" s="327" t="s">
        <v>196</v>
      </c>
      <c r="W24" s="328" t="s">
        <v>196</v>
      </c>
      <c r="X24" s="327" t="s">
        <v>196</v>
      </c>
      <c r="Y24" s="328" t="s">
        <v>196</v>
      </c>
      <c r="Z24" s="327" t="s">
        <v>196</v>
      </c>
      <c r="AA24" s="328" t="s">
        <v>196</v>
      </c>
      <c r="AB24" s="327" t="s">
        <v>195</v>
      </c>
      <c r="AC24" s="328" t="s">
        <v>196</v>
      </c>
      <c r="AD24" s="327" t="s">
        <v>195</v>
      </c>
      <c r="AE24" s="328" t="s">
        <v>196</v>
      </c>
      <c r="AF24" s="327" t="s">
        <v>196</v>
      </c>
      <c r="AG24" s="328" t="s">
        <v>196</v>
      </c>
      <c r="AH24" s="327" t="s">
        <v>196</v>
      </c>
      <c r="AI24" s="328" t="s">
        <v>195</v>
      </c>
      <c r="AJ24" s="327" t="s">
        <v>196</v>
      </c>
      <c r="AK24" s="328" t="s">
        <v>196</v>
      </c>
      <c r="AL24" s="259" t="s">
        <v>196</v>
      </c>
      <c r="AM24" s="322" t="s">
        <v>196</v>
      </c>
      <c r="AN24" s="259" t="s">
        <v>196</v>
      </c>
      <c r="AO24" s="322" t="s">
        <v>196</v>
      </c>
      <c r="AP24" s="259" t="s">
        <v>196</v>
      </c>
      <c r="AQ24" s="322" t="s">
        <v>196</v>
      </c>
      <c r="AR24" s="259" t="s">
        <v>196</v>
      </c>
      <c r="AS24" s="322" t="s">
        <v>196</v>
      </c>
      <c r="AT24" s="259" t="s">
        <v>196</v>
      </c>
      <c r="AU24" s="322" t="s">
        <v>196</v>
      </c>
      <c r="AV24" s="259" t="s">
        <v>196</v>
      </c>
      <c r="AW24" s="322" t="s">
        <v>196</v>
      </c>
      <c r="AX24" s="259" t="s">
        <v>196</v>
      </c>
      <c r="AY24" s="322" t="s">
        <v>196</v>
      </c>
      <c r="AZ24" s="259" t="s">
        <v>196</v>
      </c>
      <c r="BA24" s="322" t="s">
        <v>196</v>
      </c>
      <c r="BB24" s="259" t="s">
        <v>196</v>
      </c>
      <c r="BC24" s="322" t="s">
        <v>196</v>
      </c>
      <c r="BD24" s="259" t="s">
        <v>196</v>
      </c>
      <c r="BE24" s="322" t="s">
        <v>196</v>
      </c>
      <c r="BF24" s="259" t="s">
        <v>196</v>
      </c>
      <c r="BG24" s="322" t="s">
        <v>196</v>
      </c>
      <c r="BH24" s="259" t="s">
        <v>196</v>
      </c>
      <c r="BI24" s="322" t="s">
        <v>196</v>
      </c>
      <c r="BJ24" s="259" t="s">
        <v>196</v>
      </c>
      <c r="BK24" s="322" t="s">
        <v>196</v>
      </c>
      <c r="BL24" s="259" t="s">
        <v>196</v>
      </c>
      <c r="BM24" s="322" t="s">
        <v>196</v>
      </c>
      <c r="BN24" s="259" t="s">
        <v>196</v>
      </c>
      <c r="BO24" s="322" t="s">
        <v>196</v>
      </c>
      <c r="BP24" s="259" t="s">
        <v>196</v>
      </c>
      <c r="BQ24" s="322" t="s">
        <v>196</v>
      </c>
      <c r="BR24" s="259" t="s">
        <v>196</v>
      </c>
      <c r="BS24" s="322" t="s">
        <v>196</v>
      </c>
      <c r="BT24" s="259" t="s">
        <v>196</v>
      </c>
      <c r="BU24" s="322" t="s">
        <v>196</v>
      </c>
      <c r="BV24" s="259" t="s">
        <v>196</v>
      </c>
      <c r="BW24" s="322" t="s">
        <v>196</v>
      </c>
      <c r="BX24" s="259" t="s">
        <v>196</v>
      </c>
      <c r="BY24" s="322" t="s">
        <v>196</v>
      </c>
      <c r="BZ24" s="259" t="s">
        <v>196</v>
      </c>
      <c r="CA24" s="322" t="s">
        <v>196</v>
      </c>
      <c r="CB24" s="259" t="s">
        <v>196</v>
      </c>
      <c r="CC24" s="322" t="s">
        <v>196</v>
      </c>
      <c r="CD24" s="259" t="s">
        <v>196</v>
      </c>
      <c r="CE24" s="322" t="s">
        <v>196</v>
      </c>
      <c r="CF24" s="259" t="s">
        <v>196</v>
      </c>
      <c r="CG24" s="322" t="s">
        <v>196</v>
      </c>
      <c r="CH24" s="259" t="s">
        <v>196</v>
      </c>
      <c r="CI24" s="322" t="s">
        <v>196</v>
      </c>
      <c r="CJ24" s="259" t="s">
        <v>196</v>
      </c>
      <c r="CK24" s="322" t="s">
        <v>196</v>
      </c>
      <c r="CL24" s="259" t="s">
        <v>196</v>
      </c>
      <c r="CM24" s="322" t="s">
        <v>196</v>
      </c>
      <c r="CN24" s="259" t="s">
        <v>196</v>
      </c>
      <c r="CO24" s="322" t="s">
        <v>196</v>
      </c>
      <c r="CP24" s="259" t="s">
        <v>196</v>
      </c>
      <c r="CQ24" s="322" t="s">
        <v>196</v>
      </c>
      <c r="CR24" s="259" t="s">
        <v>196</v>
      </c>
      <c r="CS24" s="322" t="s">
        <v>196</v>
      </c>
      <c r="CT24" s="259" t="s">
        <v>196</v>
      </c>
      <c r="CU24" s="322" t="s">
        <v>196</v>
      </c>
      <c r="CV24" s="259" t="s">
        <v>196</v>
      </c>
      <c r="CW24" s="322" t="s">
        <v>196</v>
      </c>
      <c r="CX24" s="259" t="s">
        <v>196</v>
      </c>
      <c r="CY24" s="322" t="s">
        <v>196</v>
      </c>
      <c r="CZ24" s="259" t="s">
        <v>196</v>
      </c>
      <c r="DA24" s="322" t="s">
        <v>196</v>
      </c>
      <c r="DB24" s="259" t="s">
        <v>196</v>
      </c>
      <c r="DC24" s="322" t="s">
        <v>196</v>
      </c>
      <c r="DD24" s="259" t="s">
        <v>196</v>
      </c>
      <c r="DE24" s="322" t="s">
        <v>196</v>
      </c>
      <c r="DF24" s="259" t="s">
        <v>196</v>
      </c>
      <c r="DG24" s="322" t="s">
        <v>196</v>
      </c>
      <c r="DH24" s="259" t="s">
        <v>196</v>
      </c>
      <c r="DI24" s="322" t="s">
        <v>196</v>
      </c>
      <c r="DJ24" s="259" t="s">
        <v>196</v>
      </c>
      <c r="DK24" s="322" t="s">
        <v>196</v>
      </c>
      <c r="DL24" s="259" t="s">
        <v>196</v>
      </c>
      <c r="DM24" s="322" t="s">
        <v>196</v>
      </c>
      <c r="DN24" s="259" t="s">
        <v>196</v>
      </c>
      <c r="DO24" s="322" t="s">
        <v>196</v>
      </c>
      <c r="DP24" s="259" t="s">
        <v>196</v>
      </c>
      <c r="DQ24" s="322" t="s">
        <v>196</v>
      </c>
      <c r="DR24" s="259" t="s">
        <v>196</v>
      </c>
      <c r="DS24" s="322" t="s">
        <v>196</v>
      </c>
      <c r="DT24" s="259" t="s">
        <v>196</v>
      </c>
      <c r="DU24" s="322" t="s">
        <v>196</v>
      </c>
      <c r="DV24" s="259" t="s">
        <v>196</v>
      </c>
      <c r="DW24" s="322" t="s">
        <v>196</v>
      </c>
      <c r="DX24" s="259" t="s">
        <v>196</v>
      </c>
      <c r="DY24" s="322" t="s">
        <v>196</v>
      </c>
      <c r="DZ24" s="259" t="s">
        <v>196</v>
      </c>
      <c r="EA24" s="322" t="s">
        <v>196</v>
      </c>
      <c r="EB24" s="259" t="s">
        <v>196</v>
      </c>
      <c r="EC24" s="322" t="s">
        <v>196</v>
      </c>
      <c r="ED24" s="259" t="s">
        <v>196</v>
      </c>
      <c r="EE24" s="322" t="s">
        <v>196</v>
      </c>
      <c r="EF24" s="259" t="s">
        <v>196</v>
      </c>
      <c r="EG24" s="322" t="s">
        <v>196</v>
      </c>
      <c r="EH24" s="259" t="s">
        <v>196</v>
      </c>
      <c r="EI24" s="322" t="s">
        <v>196</v>
      </c>
      <c r="EJ24" s="259" t="s">
        <v>196</v>
      </c>
      <c r="EK24" s="322" t="s">
        <v>196</v>
      </c>
      <c r="EL24" s="259" t="s">
        <v>196</v>
      </c>
      <c r="EM24" s="322" t="s">
        <v>196</v>
      </c>
      <c r="EN24" s="259" t="s">
        <v>196</v>
      </c>
      <c r="EO24" s="322" t="s">
        <v>196</v>
      </c>
      <c r="EP24" s="259" t="s">
        <v>196</v>
      </c>
      <c r="EQ24" s="322" t="s">
        <v>196</v>
      </c>
      <c r="ER24" s="259" t="s">
        <v>196</v>
      </c>
      <c r="ES24" s="322" t="s">
        <v>196</v>
      </c>
      <c r="ET24" s="259" t="s">
        <v>196</v>
      </c>
      <c r="EU24" s="322" t="s">
        <v>196</v>
      </c>
      <c r="EV24" s="259" t="s">
        <v>196</v>
      </c>
      <c r="EW24" s="322" t="s">
        <v>196</v>
      </c>
      <c r="EX24" s="259" t="s">
        <v>196</v>
      </c>
      <c r="EY24" s="322" t="s">
        <v>196</v>
      </c>
      <c r="EZ24" s="259" t="s">
        <v>196</v>
      </c>
      <c r="FA24" s="322" t="s">
        <v>196</v>
      </c>
      <c r="FB24" s="259" t="s">
        <v>196</v>
      </c>
      <c r="FC24" s="322" t="s">
        <v>196</v>
      </c>
      <c r="FD24" s="259" t="s">
        <v>196</v>
      </c>
      <c r="FE24" s="322" t="s">
        <v>196</v>
      </c>
      <c r="FF24" s="259" t="s">
        <v>196</v>
      </c>
      <c r="FG24" s="322" t="s">
        <v>196</v>
      </c>
      <c r="FH24" s="259" t="s">
        <v>196</v>
      </c>
      <c r="FI24" s="322" t="s">
        <v>196</v>
      </c>
      <c r="FJ24" s="259" t="s">
        <v>196</v>
      </c>
      <c r="FK24" s="322" t="s">
        <v>196</v>
      </c>
      <c r="FL24" s="259" t="s">
        <v>196</v>
      </c>
      <c r="FM24" s="322" t="s">
        <v>196</v>
      </c>
      <c r="FN24" s="259" t="s">
        <v>196</v>
      </c>
      <c r="FO24" s="322" t="s">
        <v>196</v>
      </c>
      <c r="FP24" s="259" t="s">
        <v>196</v>
      </c>
      <c r="FQ24" s="322" t="s">
        <v>196</v>
      </c>
      <c r="FR24" s="259" t="s">
        <v>196</v>
      </c>
      <c r="FS24" s="322" t="s">
        <v>196</v>
      </c>
      <c r="FT24" s="259" t="s">
        <v>196</v>
      </c>
      <c r="FU24" s="322" t="s">
        <v>196</v>
      </c>
      <c r="FV24" s="259" t="s">
        <v>196</v>
      </c>
      <c r="FW24" s="322" t="s">
        <v>196</v>
      </c>
      <c r="FX24" s="259" t="s">
        <v>196</v>
      </c>
      <c r="FY24" s="322" t="s">
        <v>196</v>
      </c>
      <c r="FZ24" s="259" t="s">
        <v>196</v>
      </c>
      <c r="GA24" s="322" t="s">
        <v>196</v>
      </c>
      <c r="GB24" s="259" t="s">
        <v>196</v>
      </c>
      <c r="GC24" s="322" t="s">
        <v>196</v>
      </c>
      <c r="GD24" s="259" t="s">
        <v>196</v>
      </c>
      <c r="GE24" s="322" t="s">
        <v>196</v>
      </c>
      <c r="GF24" s="259" t="s">
        <v>196</v>
      </c>
      <c r="GG24" s="322" t="s">
        <v>196</v>
      </c>
      <c r="GH24" s="259" t="s">
        <v>196</v>
      </c>
      <c r="GI24" s="322" t="s">
        <v>196</v>
      </c>
      <c r="GJ24" s="259" t="s">
        <v>196</v>
      </c>
      <c r="GK24" s="322" t="s">
        <v>196</v>
      </c>
      <c r="GL24" s="259" t="s">
        <v>196</v>
      </c>
      <c r="GM24" s="322" t="s">
        <v>196</v>
      </c>
      <c r="GN24" s="259" t="s">
        <v>196</v>
      </c>
      <c r="GO24" s="322" t="s">
        <v>196</v>
      </c>
      <c r="GP24" s="259" t="s">
        <v>196</v>
      </c>
      <c r="GQ24" s="322" t="s">
        <v>196</v>
      </c>
      <c r="GR24" s="322"/>
      <c r="GS24" s="322"/>
      <c r="GT24" s="259" t="s">
        <v>196</v>
      </c>
      <c r="GU24" s="322" t="s">
        <v>196</v>
      </c>
      <c r="GV24" s="259" t="s">
        <v>196</v>
      </c>
      <c r="GW24" s="322" t="s">
        <v>196</v>
      </c>
      <c r="GX24" s="259" t="s">
        <v>196</v>
      </c>
      <c r="GY24" s="322" t="s">
        <v>196</v>
      </c>
      <c r="GZ24" s="259" t="s">
        <v>196</v>
      </c>
      <c r="HA24" s="322" t="s">
        <v>196</v>
      </c>
      <c r="HB24" s="259" t="s">
        <v>196</v>
      </c>
      <c r="HC24" s="322" t="s">
        <v>196</v>
      </c>
      <c r="HD24" s="259" t="s">
        <v>196</v>
      </c>
      <c r="HE24" s="322" t="s">
        <v>196</v>
      </c>
      <c r="HF24" s="259" t="s">
        <v>196</v>
      </c>
      <c r="HG24" s="322" t="s">
        <v>196</v>
      </c>
      <c r="HH24" s="259" t="s">
        <v>196</v>
      </c>
      <c r="HI24" s="322" t="s">
        <v>196</v>
      </c>
      <c r="HJ24" s="259" t="s">
        <v>196</v>
      </c>
      <c r="HK24" s="322" t="s">
        <v>196</v>
      </c>
      <c r="HL24" s="259" t="s">
        <v>196</v>
      </c>
      <c r="HM24" s="322" t="s">
        <v>196</v>
      </c>
      <c r="HN24" s="259" t="s">
        <v>196</v>
      </c>
      <c r="HO24" s="322" t="s">
        <v>196</v>
      </c>
      <c r="HP24" s="259" t="s">
        <v>196</v>
      </c>
      <c r="HQ24" s="322" t="s">
        <v>196</v>
      </c>
      <c r="HR24" s="259" t="s">
        <v>196</v>
      </c>
      <c r="HS24" s="322" t="s">
        <v>196</v>
      </c>
      <c r="HT24" s="327" t="s">
        <v>195</v>
      </c>
      <c r="HU24" s="328" t="s">
        <v>195</v>
      </c>
      <c r="HV24" s="259" t="s">
        <v>196</v>
      </c>
      <c r="HW24" s="322" t="s">
        <v>196</v>
      </c>
      <c r="HX24" s="259" t="s">
        <v>196</v>
      </c>
      <c r="HY24" s="322" t="s">
        <v>196</v>
      </c>
      <c r="HZ24" s="259" t="s">
        <v>196</v>
      </c>
      <c r="IA24" s="322" t="s">
        <v>196</v>
      </c>
      <c r="IB24" s="327" t="s">
        <v>195</v>
      </c>
      <c r="IC24" s="322" t="s">
        <v>196</v>
      </c>
      <c r="ID24" s="327" t="s">
        <v>195</v>
      </c>
      <c r="IE24" s="328" t="s">
        <v>195</v>
      </c>
      <c r="IF24" s="327" t="s">
        <v>195</v>
      </c>
      <c r="IG24" s="328" t="s">
        <v>195</v>
      </c>
      <c r="IH24" s="259" t="s">
        <v>196</v>
      </c>
      <c r="II24" s="322" t="s">
        <v>196</v>
      </c>
      <c r="IJ24" s="259"/>
      <c r="IK24" s="322"/>
      <c r="IL24" s="259"/>
      <c r="IM24" s="322"/>
      <c r="IN24" s="259"/>
      <c r="IO24" s="322"/>
      <c r="IP24" s="259"/>
      <c r="IQ24" s="322"/>
      <c r="IT24" s="303">
        <f t="shared" si="0"/>
        <v>236</v>
      </c>
      <c r="IU24" s="303">
        <f t="shared" si="1"/>
        <v>222</v>
      </c>
      <c r="IV24" s="303">
        <f t="shared" si="2"/>
        <v>14</v>
      </c>
      <c r="IW24" s="303">
        <f t="shared" si="3"/>
        <v>0</v>
      </c>
    </row>
    <row r="25" spans="1:257" s="31" customFormat="1" x14ac:dyDescent="0.2">
      <c r="A25" s="146">
        <v>23</v>
      </c>
      <c r="B25" s="147" t="s">
        <v>6023</v>
      </c>
      <c r="C25" s="147"/>
      <c r="D25" s="147"/>
      <c r="E25" s="245" t="s">
        <v>1252</v>
      </c>
      <c r="F25" s="327" t="s">
        <v>196</v>
      </c>
      <c r="G25" s="328" t="s">
        <v>196</v>
      </c>
      <c r="H25" s="327" t="s">
        <v>196</v>
      </c>
      <c r="I25" s="328" t="s">
        <v>196</v>
      </c>
      <c r="J25" s="327" t="s">
        <v>196</v>
      </c>
      <c r="K25" s="328" t="s">
        <v>196</v>
      </c>
      <c r="L25" s="327" t="s">
        <v>196</v>
      </c>
      <c r="M25" s="328" t="s">
        <v>195</v>
      </c>
      <c r="N25" s="327" t="s">
        <v>195</v>
      </c>
      <c r="O25" s="328" t="s">
        <v>195</v>
      </c>
      <c r="P25" s="327" t="s">
        <v>195</v>
      </c>
      <c r="Q25" s="328" t="s">
        <v>195</v>
      </c>
      <c r="R25" s="327" t="s">
        <v>195</v>
      </c>
      <c r="S25" s="328" t="s">
        <v>195</v>
      </c>
      <c r="T25" s="327" t="s">
        <v>196</v>
      </c>
      <c r="U25" s="328" t="s">
        <v>196</v>
      </c>
      <c r="V25" s="327" t="s">
        <v>196</v>
      </c>
      <c r="W25" s="328" t="s">
        <v>196</v>
      </c>
      <c r="X25" s="327" t="s">
        <v>196</v>
      </c>
      <c r="Y25" s="328" t="s">
        <v>196</v>
      </c>
      <c r="Z25" s="327" t="s">
        <v>196</v>
      </c>
      <c r="AA25" s="328" t="s">
        <v>196</v>
      </c>
      <c r="AB25" s="327" t="s">
        <v>195</v>
      </c>
      <c r="AC25" s="328" t="s">
        <v>196</v>
      </c>
      <c r="AD25" s="327" t="s">
        <v>195</v>
      </c>
      <c r="AE25" s="328" t="s">
        <v>196</v>
      </c>
      <c r="AF25" s="327" t="s">
        <v>196</v>
      </c>
      <c r="AG25" s="328" t="s">
        <v>196</v>
      </c>
      <c r="AH25" s="327" t="s">
        <v>196</v>
      </c>
      <c r="AI25" s="328" t="s">
        <v>195</v>
      </c>
      <c r="AJ25" s="327" t="s">
        <v>196</v>
      </c>
      <c r="AK25" s="328" t="s">
        <v>196</v>
      </c>
      <c r="AL25" s="259" t="s">
        <v>196</v>
      </c>
      <c r="AM25" s="322" t="s">
        <v>196</v>
      </c>
      <c r="AN25" s="259" t="s">
        <v>196</v>
      </c>
      <c r="AO25" s="322" t="s">
        <v>196</v>
      </c>
      <c r="AP25" s="259" t="s">
        <v>196</v>
      </c>
      <c r="AQ25" s="322" t="s">
        <v>196</v>
      </c>
      <c r="AR25" s="259" t="s">
        <v>196</v>
      </c>
      <c r="AS25" s="322" t="s">
        <v>196</v>
      </c>
      <c r="AT25" s="259" t="s">
        <v>196</v>
      </c>
      <c r="AU25" s="322" t="s">
        <v>196</v>
      </c>
      <c r="AV25" s="259" t="s">
        <v>196</v>
      </c>
      <c r="AW25" s="322" t="s">
        <v>196</v>
      </c>
      <c r="AX25" s="259" t="s">
        <v>196</v>
      </c>
      <c r="AY25" s="322" t="s">
        <v>196</v>
      </c>
      <c r="AZ25" s="259" t="s">
        <v>196</v>
      </c>
      <c r="BA25" s="322" t="s">
        <v>196</v>
      </c>
      <c r="BB25" s="259" t="s">
        <v>196</v>
      </c>
      <c r="BC25" s="322" t="s">
        <v>196</v>
      </c>
      <c r="BD25" s="259" t="s">
        <v>196</v>
      </c>
      <c r="BE25" s="322" t="s">
        <v>196</v>
      </c>
      <c r="BF25" s="259" t="s">
        <v>196</v>
      </c>
      <c r="BG25" s="322" t="s">
        <v>196</v>
      </c>
      <c r="BH25" s="259" t="s">
        <v>196</v>
      </c>
      <c r="BI25" s="322" t="s">
        <v>196</v>
      </c>
      <c r="BJ25" s="259" t="s">
        <v>196</v>
      </c>
      <c r="BK25" s="322" t="s">
        <v>196</v>
      </c>
      <c r="BL25" s="259" t="s">
        <v>196</v>
      </c>
      <c r="BM25" s="322" t="s">
        <v>196</v>
      </c>
      <c r="BN25" s="259" t="s">
        <v>196</v>
      </c>
      <c r="BO25" s="322" t="s">
        <v>196</v>
      </c>
      <c r="BP25" s="259" t="s">
        <v>196</v>
      </c>
      <c r="BQ25" s="322" t="s">
        <v>196</v>
      </c>
      <c r="BR25" s="259" t="s">
        <v>196</v>
      </c>
      <c r="BS25" s="322" t="s">
        <v>196</v>
      </c>
      <c r="BT25" s="259" t="s">
        <v>196</v>
      </c>
      <c r="BU25" s="322" t="s">
        <v>196</v>
      </c>
      <c r="BV25" s="259" t="s">
        <v>196</v>
      </c>
      <c r="BW25" s="322" t="s">
        <v>196</v>
      </c>
      <c r="BX25" s="259" t="s">
        <v>196</v>
      </c>
      <c r="BY25" s="322" t="s">
        <v>196</v>
      </c>
      <c r="BZ25" s="259" t="s">
        <v>196</v>
      </c>
      <c r="CA25" s="322" t="s">
        <v>196</v>
      </c>
      <c r="CB25" s="259" t="s">
        <v>196</v>
      </c>
      <c r="CC25" s="322" t="s">
        <v>196</v>
      </c>
      <c r="CD25" s="259" t="s">
        <v>196</v>
      </c>
      <c r="CE25" s="322" t="s">
        <v>196</v>
      </c>
      <c r="CF25" s="259" t="s">
        <v>196</v>
      </c>
      <c r="CG25" s="322" t="s">
        <v>196</v>
      </c>
      <c r="CH25" s="259" t="s">
        <v>196</v>
      </c>
      <c r="CI25" s="322" t="s">
        <v>196</v>
      </c>
      <c r="CJ25" s="259" t="s">
        <v>196</v>
      </c>
      <c r="CK25" s="322" t="s">
        <v>196</v>
      </c>
      <c r="CL25" s="259" t="s">
        <v>196</v>
      </c>
      <c r="CM25" s="322" t="s">
        <v>196</v>
      </c>
      <c r="CN25" s="259" t="s">
        <v>196</v>
      </c>
      <c r="CO25" s="322" t="s">
        <v>196</v>
      </c>
      <c r="CP25" s="259" t="s">
        <v>196</v>
      </c>
      <c r="CQ25" s="322" t="s">
        <v>196</v>
      </c>
      <c r="CR25" s="259" t="s">
        <v>196</v>
      </c>
      <c r="CS25" s="322" t="s">
        <v>196</v>
      </c>
      <c r="CT25" s="259" t="s">
        <v>196</v>
      </c>
      <c r="CU25" s="322" t="s">
        <v>196</v>
      </c>
      <c r="CV25" s="259" t="s">
        <v>196</v>
      </c>
      <c r="CW25" s="322" t="s">
        <v>196</v>
      </c>
      <c r="CX25" s="259" t="s">
        <v>196</v>
      </c>
      <c r="CY25" s="322" t="s">
        <v>196</v>
      </c>
      <c r="CZ25" s="259" t="s">
        <v>196</v>
      </c>
      <c r="DA25" s="322" t="s">
        <v>196</v>
      </c>
      <c r="DB25" s="259" t="s">
        <v>196</v>
      </c>
      <c r="DC25" s="322" t="s">
        <v>196</v>
      </c>
      <c r="DD25" s="259" t="s">
        <v>196</v>
      </c>
      <c r="DE25" s="322" t="s">
        <v>196</v>
      </c>
      <c r="DF25" s="259" t="s">
        <v>196</v>
      </c>
      <c r="DG25" s="322" t="s">
        <v>196</v>
      </c>
      <c r="DH25" s="259" t="s">
        <v>196</v>
      </c>
      <c r="DI25" s="322" t="s">
        <v>196</v>
      </c>
      <c r="DJ25" s="259" t="s">
        <v>196</v>
      </c>
      <c r="DK25" s="322" t="s">
        <v>196</v>
      </c>
      <c r="DL25" s="259" t="s">
        <v>196</v>
      </c>
      <c r="DM25" s="322" t="s">
        <v>196</v>
      </c>
      <c r="DN25" s="259" t="s">
        <v>196</v>
      </c>
      <c r="DO25" s="322" t="s">
        <v>196</v>
      </c>
      <c r="DP25" s="259" t="s">
        <v>196</v>
      </c>
      <c r="DQ25" s="322" t="s">
        <v>196</v>
      </c>
      <c r="DR25" s="259" t="s">
        <v>196</v>
      </c>
      <c r="DS25" s="322" t="s">
        <v>196</v>
      </c>
      <c r="DT25" s="259" t="s">
        <v>196</v>
      </c>
      <c r="DU25" s="322" t="s">
        <v>196</v>
      </c>
      <c r="DV25" s="259" t="s">
        <v>196</v>
      </c>
      <c r="DW25" s="322" t="s">
        <v>196</v>
      </c>
      <c r="DX25" s="259" t="s">
        <v>196</v>
      </c>
      <c r="DY25" s="322" t="s">
        <v>196</v>
      </c>
      <c r="DZ25" s="259" t="s">
        <v>196</v>
      </c>
      <c r="EA25" s="322" t="s">
        <v>196</v>
      </c>
      <c r="EB25" s="259" t="s">
        <v>196</v>
      </c>
      <c r="EC25" s="322" t="s">
        <v>196</v>
      </c>
      <c r="ED25" s="259" t="s">
        <v>196</v>
      </c>
      <c r="EE25" s="322" t="s">
        <v>196</v>
      </c>
      <c r="EF25" s="259" t="s">
        <v>196</v>
      </c>
      <c r="EG25" s="322" t="s">
        <v>196</v>
      </c>
      <c r="EH25" s="259" t="s">
        <v>196</v>
      </c>
      <c r="EI25" s="322" t="s">
        <v>196</v>
      </c>
      <c r="EJ25" s="259" t="s">
        <v>196</v>
      </c>
      <c r="EK25" s="322" t="s">
        <v>196</v>
      </c>
      <c r="EL25" s="259" t="s">
        <v>196</v>
      </c>
      <c r="EM25" s="322" t="s">
        <v>196</v>
      </c>
      <c r="EN25" s="259" t="s">
        <v>196</v>
      </c>
      <c r="EO25" s="322" t="s">
        <v>196</v>
      </c>
      <c r="EP25" s="259" t="s">
        <v>196</v>
      </c>
      <c r="EQ25" s="322" t="s">
        <v>196</v>
      </c>
      <c r="ER25" s="259" t="s">
        <v>196</v>
      </c>
      <c r="ES25" s="322" t="s">
        <v>196</v>
      </c>
      <c r="ET25" s="259" t="s">
        <v>196</v>
      </c>
      <c r="EU25" s="322" t="s">
        <v>196</v>
      </c>
      <c r="EV25" s="259" t="s">
        <v>196</v>
      </c>
      <c r="EW25" s="322" t="s">
        <v>196</v>
      </c>
      <c r="EX25" s="259" t="s">
        <v>196</v>
      </c>
      <c r="EY25" s="322" t="s">
        <v>196</v>
      </c>
      <c r="EZ25" s="259" t="s">
        <v>196</v>
      </c>
      <c r="FA25" s="322" t="s">
        <v>196</v>
      </c>
      <c r="FB25" s="259" t="s">
        <v>196</v>
      </c>
      <c r="FC25" s="322" t="s">
        <v>196</v>
      </c>
      <c r="FD25" s="259" t="s">
        <v>196</v>
      </c>
      <c r="FE25" s="322" t="s">
        <v>196</v>
      </c>
      <c r="FF25" s="259" t="s">
        <v>196</v>
      </c>
      <c r="FG25" s="322" t="s">
        <v>196</v>
      </c>
      <c r="FH25" s="259" t="s">
        <v>196</v>
      </c>
      <c r="FI25" s="322" t="s">
        <v>196</v>
      </c>
      <c r="FJ25" s="259" t="s">
        <v>196</v>
      </c>
      <c r="FK25" s="322" t="s">
        <v>196</v>
      </c>
      <c r="FL25" s="259" t="s">
        <v>196</v>
      </c>
      <c r="FM25" s="322" t="s">
        <v>196</v>
      </c>
      <c r="FN25" s="259" t="s">
        <v>196</v>
      </c>
      <c r="FO25" s="322" t="s">
        <v>196</v>
      </c>
      <c r="FP25" s="259" t="s">
        <v>196</v>
      </c>
      <c r="FQ25" s="322" t="s">
        <v>196</v>
      </c>
      <c r="FR25" s="259" t="s">
        <v>196</v>
      </c>
      <c r="FS25" s="322" t="s">
        <v>196</v>
      </c>
      <c r="FT25" s="259" t="s">
        <v>196</v>
      </c>
      <c r="FU25" s="322" t="s">
        <v>196</v>
      </c>
      <c r="FV25" s="259" t="s">
        <v>196</v>
      </c>
      <c r="FW25" s="322" t="s">
        <v>196</v>
      </c>
      <c r="FX25" s="259" t="s">
        <v>196</v>
      </c>
      <c r="FY25" s="322" t="s">
        <v>196</v>
      </c>
      <c r="FZ25" s="259" t="s">
        <v>196</v>
      </c>
      <c r="GA25" s="322" t="s">
        <v>196</v>
      </c>
      <c r="GB25" s="259" t="s">
        <v>196</v>
      </c>
      <c r="GC25" s="322" t="s">
        <v>196</v>
      </c>
      <c r="GD25" s="259" t="s">
        <v>196</v>
      </c>
      <c r="GE25" s="322" t="s">
        <v>196</v>
      </c>
      <c r="GF25" s="259" t="s">
        <v>196</v>
      </c>
      <c r="GG25" s="322" t="s">
        <v>196</v>
      </c>
      <c r="GH25" s="259" t="s">
        <v>196</v>
      </c>
      <c r="GI25" s="322" t="s">
        <v>196</v>
      </c>
      <c r="GJ25" s="259" t="s">
        <v>196</v>
      </c>
      <c r="GK25" s="322" t="s">
        <v>196</v>
      </c>
      <c r="GL25" s="259" t="s">
        <v>196</v>
      </c>
      <c r="GM25" s="322" t="s">
        <v>196</v>
      </c>
      <c r="GN25" s="259" t="s">
        <v>196</v>
      </c>
      <c r="GO25" s="322" t="s">
        <v>196</v>
      </c>
      <c r="GP25" s="259" t="s">
        <v>196</v>
      </c>
      <c r="GQ25" s="322" t="s">
        <v>196</v>
      </c>
      <c r="GR25" s="322"/>
      <c r="GS25" s="322"/>
      <c r="GT25" s="259" t="s">
        <v>196</v>
      </c>
      <c r="GU25" s="322" t="s">
        <v>196</v>
      </c>
      <c r="GV25" s="259" t="s">
        <v>196</v>
      </c>
      <c r="GW25" s="322" t="s">
        <v>196</v>
      </c>
      <c r="GX25" s="259" t="s">
        <v>196</v>
      </c>
      <c r="GY25" s="322" t="s">
        <v>196</v>
      </c>
      <c r="GZ25" s="259" t="s">
        <v>196</v>
      </c>
      <c r="HA25" s="322" t="s">
        <v>196</v>
      </c>
      <c r="HB25" s="259" t="s">
        <v>196</v>
      </c>
      <c r="HC25" s="322" t="s">
        <v>196</v>
      </c>
      <c r="HD25" s="259" t="s">
        <v>196</v>
      </c>
      <c r="HE25" s="322" t="s">
        <v>196</v>
      </c>
      <c r="HF25" s="259" t="s">
        <v>196</v>
      </c>
      <c r="HG25" s="322" t="s">
        <v>196</v>
      </c>
      <c r="HH25" s="259" t="s">
        <v>196</v>
      </c>
      <c r="HI25" s="322" t="s">
        <v>196</v>
      </c>
      <c r="HJ25" s="259" t="s">
        <v>196</v>
      </c>
      <c r="HK25" s="322" t="s">
        <v>196</v>
      </c>
      <c r="HL25" s="259" t="s">
        <v>196</v>
      </c>
      <c r="HM25" s="322" t="s">
        <v>196</v>
      </c>
      <c r="HN25" s="259" t="s">
        <v>196</v>
      </c>
      <c r="HO25" s="322" t="s">
        <v>196</v>
      </c>
      <c r="HP25" s="259" t="s">
        <v>196</v>
      </c>
      <c r="HQ25" s="322" t="s">
        <v>196</v>
      </c>
      <c r="HR25" s="259" t="s">
        <v>196</v>
      </c>
      <c r="HS25" s="322" t="s">
        <v>196</v>
      </c>
      <c r="HT25" s="259" t="s">
        <v>196</v>
      </c>
      <c r="HU25" s="322" t="s">
        <v>196</v>
      </c>
      <c r="HV25" s="259" t="s">
        <v>196</v>
      </c>
      <c r="HW25" s="322" t="s">
        <v>196</v>
      </c>
      <c r="HX25" s="259" t="s">
        <v>196</v>
      </c>
      <c r="HY25" s="322" t="s">
        <v>196</v>
      </c>
      <c r="HZ25" s="259" t="s">
        <v>196</v>
      </c>
      <c r="IA25" s="322" t="s">
        <v>196</v>
      </c>
      <c r="IB25" s="259" t="s">
        <v>196</v>
      </c>
      <c r="IC25" s="322" t="s">
        <v>196</v>
      </c>
      <c r="ID25" s="259" t="s">
        <v>196</v>
      </c>
      <c r="IE25" s="322" t="s">
        <v>196</v>
      </c>
      <c r="IF25" s="259" t="s">
        <v>196</v>
      </c>
      <c r="IG25" s="322" t="s">
        <v>196</v>
      </c>
      <c r="IH25" s="259" t="s">
        <v>196</v>
      </c>
      <c r="II25" s="322" t="s">
        <v>196</v>
      </c>
      <c r="IJ25" s="259"/>
      <c r="IK25" s="322"/>
      <c r="IL25" s="259"/>
      <c r="IM25" s="322"/>
      <c r="IN25" s="259"/>
      <c r="IO25" s="322"/>
      <c r="IP25" s="259"/>
      <c r="IQ25" s="322"/>
      <c r="IT25" s="303">
        <f t="shared" si="0"/>
        <v>236</v>
      </c>
      <c r="IU25" s="303">
        <f t="shared" si="1"/>
        <v>226</v>
      </c>
      <c r="IV25" s="303">
        <f t="shared" si="2"/>
        <v>10</v>
      </c>
      <c r="IW25" s="303">
        <f t="shared" si="3"/>
        <v>0</v>
      </c>
    </row>
    <row r="26" spans="1:257" s="30" customFormat="1" x14ac:dyDescent="0.2">
      <c r="A26" s="143">
        <v>24</v>
      </c>
      <c r="B26" s="143" t="s">
        <v>6024</v>
      </c>
      <c r="C26" s="143"/>
      <c r="D26" s="143"/>
      <c r="E26" s="244" t="s">
        <v>1252</v>
      </c>
      <c r="F26" s="327" t="s">
        <v>196</v>
      </c>
      <c r="G26" s="328" t="s">
        <v>196</v>
      </c>
      <c r="H26" s="327" t="s">
        <v>196</v>
      </c>
      <c r="I26" s="328" t="s">
        <v>196</v>
      </c>
      <c r="J26" s="327" t="s">
        <v>196</v>
      </c>
      <c r="K26" s="328" t="s">
        <v>196</v>
      </c>
      <c r="L26" s="327" t="s">
        <v>196</v>
      </c>
      <c r="M26" s="328" t="s">
        <v>195</v>
      </c>
      <c r="N26" s="327" t="s">
        <v>195</v>
      </c>
      <c r="O26" s="328" t="s">
        <v>196</v>
      </c>
      <c r="P26" s="327" t="s">
        <v>196</v>
      </c>
      <c r="Q26" s="328" t="s">
        <v>196</v>
      </c>
      <c r="R26" s="327" t="s">
        <v>195</v>
      </c>
      <c r="S26" s="328" t="s">
        <v>195</v>
      </c>
      <c r="T26" s="327" t="s">
        <v>196</v>
      </c>
      <c r="U26" s="328" t="s">
        <v>196</v>
      </c>
      <c r="V26" s="327" t="s">
        <v>196</v>
      </c>
      <c r="W26" s="328" t="s">
        <v>196</v>
      </c>
      <c r="X26" s="327" t="s">
        <v>196</v>
      </c>
      <c r="Y26" s="328" t="s">
        <v>196</v>
      </c>
      <c r="Z26" s="327" t="s">
        <v>196</v>
      </c>
      <c r="AA26" s="328" t="s">
        <v>196</v>
      </c>
      <c r="AB26" s="327" t="s">
        <v>196</v>
      </c>
      <c r="AC26" s="328" t="s">
        <v>196</v>
      </c>
      <c r="AD26" s="327" t="s">
        <v>195</v>
      </c>
      <c r="AE26" s="328" t="s">
        <v>196</v>
      </c>
      <c r="AF26" s="327" t="s">
        <v>196</v>
      </c>
      <c r="AG26" s="328" t="s">
        <v>196</v>
      </c>
      <c r="AH26" s="327" t="s">
        <v>195</v>
      </c>
      <c r="AI26" s="328" t="s">
        <v>195</v>
      </c>
      <c r="AJ26" s="327" t="s">
        <v>196</v>
      </c>
      <c r="AK26" s="328" t="s">
        <v>196</v>
      </c>
      <c r="AL26" s="259" t="s">
        <v>196</v>
      </c>
      <c r="AM26" s="322" t="s">
        <v>196</v>
      </c>
      <c r="AN26" s="259" t="s">
        <v>196</v>
      </c>
      <c r="AO26" s="322" t="s">
        <v>196</v>
      </c>
      <c r="AP26" s="259" t="s">
        <v>196</v>
      </c>
      <c r="AQ26" s="322" t="s">
        <v>196</v>
      </c>
      <c r="AR26" s="259" t="s">
        <v>196</v>
      </c>
      <c r="AS26" s="322" t="s">
        <v>196</v>
      </c>
      <c r="AT26" s="259" t="s">
        <v>196</v>
      </c>
      <c r="AU26" s="322" t="s">
        <v>196</v>
      </c>
      <c r="AV26" s="259" t="s">
        <v>196</v>
      </c>
      <c r="AW26" s="322" t="s">
        <v>196</v>
      </c>
      <c r="AX26" s="259" t="s">
        <v>196</v>
      </c>
      <c r="AY26" s="322" t="s">
        <v>196</v>
      </c>
      <c r="AZ26" s="259" t="s">
        <v>196</v>
      </c>
      <c r="BA26" s="322" t="s">
        <v>196</v>
      </c>
      <c r="BB26" s="259" t="s">
        <v>196</v>
      </c>
      <c r="BC26" s="322" t="s">
        <v>196</v>
      </c>
      <c r="BD26" s="259" t="s">
        <v>196</v>
      </c>
      <c r="BE26" s="322" t="s">
        <v>196</v>
      </c>
      <c r="BF26" s="259" t="s">
        <v>196</v>
      </c>
      <c r="BG26" s="322" t="s">
        <v>196</v>
      </c>
      <c r="BH26" s="259" t="s">
        <v>196</v>
      </c>
      <c r="BI26" s="322" t="s">
        <v>196</v>
      </c>
      <c r="BJ26" s="259" t="s">
        <v>196</v>
      </c>
      <c r="BK26" s="322" t="s">
        <v>196</v>
      </c>
      <c r="BL26" s="259" t="s">
        <v>196</v>
      </c>
      <c r="BM26" s="322" t="s">
        <v>196</v>
      </c>
      <c r="BN26" s="259" t="s">
        <v>196</v>
      </c>
      <c r="BO26" s="322" t="s">
        <v>196</v>
      </c>
      <c r="BP26" s="259" t="s">
        <v>196</v>
      </c>
      <c r="BQ26" s="322" t="s">
        <v>196</v>
      </c>
      <c r="BR26" s="259" t="s">
        <v>196</v>
      </c>
      <c r="BS26" s="322" t="s">
        <v>196</v>
      </c>
      <c r="BT26" s="259" t="s">
        <v>196</v>
      </c>
      <c r="BU26" s="322" t="s">
        <v>196</v>
      </c>
      <c r="BV26" s="259" t="s">
        <v>196</v>
      </c>
      <c r="BW26" s="322" t="s">
        <v>196</v>
      </c>
      <c r="BX26" s="259" t="s">
        <v>196</v>
      </c>
      <c r="BY26" s="322" t="s">
        <v>196</v>
      </c>
      <c r="BZ26" s="259" t="s">
        <v>196</v>
      </c>
      <c r="CA26" s="322" t="s">
        <v>196</v>
      </c>
      <c r="CB26" s="259" t="s">
        <v>196</v>
      </c>
      <c r="CC26" s="322" t="s">
        <v>196</v>
      </c>
      <c r="CD26" s="259" t="s">
        <v>196</v>
      </c>
      <c r="CE26" s="322" t="s">
        <v>196</v>
      </c>
      <c r="CF26" s="259" t="s">
        <v>196</v>
      </c>
      <c r="CG26" s="322" t="s">
        <v>196</v>
      </c>
      <c r="CH26" s="259" t="s">
        <v>196</v>
      </c>
      <c r="CI26" s="322" t="s">
        <v>196</v>
      </c>
      <c r="CJ26" s="259" t="s">
        <v>196</v>
      </c>
      <c r="CK26" s="322" t="s">
        <v>196</v>
      </c>
      <c r="CL26" s="259" t="s">
        <v>196</v>
      </c>
      <c r="CM26" s="322" t="s">
        <v>196</v>
      </c>
      <c r="CN26" s="259" t="s">
        <v>196</v>
      </c>
      <c r="CO26" s="322" t="s">
        <v>196</v>
      </c>
      <c r="CP26" s="259" t="s">
        <v>196</v>
      </c>
      <c r="CQ26" s="322" t="s">
        <v>196</v>
      </c>
      <c r="CR26" s="259" t="s">
        <v>196</v>
      </c>
      <c r="CS26" s="322" t="s">
        <v>196</v>
      </c>
      <c r="CT26" s="259" t="s">
        <v>196</v>
      </c>
      <c r="CU26" s="322" t="s">
        <v>196</v>
      </c>
      <c r="CV26" s="259" t="s">
        <v>196</v>
      </c>
      <c r="CW26" s="322" t="s">
        <v>196</v>
      </c>
      <c r="CX26" s="259" t="s">
        <v>196</v>
      </c>
      <c r="CY26" s="322" t="s">
        <v>196</v>
      </c>
      <c r="CZ26" s="259" t="s">
        <v>196</v>
      </c>
      <c r="DA26" s="322" t="s">
        <v>196</v>
      </c>
      <c r="DB26" s="259" t="s">
        <v>196</v>
      </c>
      <c r="DC26" s="322" t="s">
        <v>196</v>
      </c>
      <c r="DD26" s="259" t="s">
        <v>196</v>
      </c>
      <c r="DE26" s="322" t="s">
        <v>196</v>
      </c>
      <c r="DF26" s="259" t="s">
        <v>196</v>
      </c>
      <c r="DG26" s="322" t="s">
        <v>196</v>
      </c>
      <c r="DH26" s="259" t="s">
        <v>196</v>
      </c>
      <c r="DI26" s="322" t="s">
        <v>196</v>
      </c>
      <c r="DJ26" s="259" t="s">
        <v>196</v>
      </c>
      <c r="DK26" s="322" t="s">
        <v>196</v>
      </c>
      <c r="DL26" s="259" t="s">
        <v>196</v>
      </c>
      <c r="DM26" s="322" t="s">
        <v>196</v>
      </c>
      <c r="DN26" s="259" t="s">
        <v>196</v>
      </c>
      <c r="DO26" s="322" t="s">
        <v>196</v>
      </c>
      <c r="DP26" s="259" t="s">
        <v>196</v>
      </c>
      <c r="DQ26" s="322" t="s">
        <v>196</v>
      </c>
      <c r="DR26" s="259" t="s">
        <v>196</v>
      </c>
      <c r="DS26" s="322" t="s">
        <v>196</v>
      </c>
      <c r="DT26" s="259" t="s">
        <v>196</v>
      </c>
      <c r="DU26" s="322" t="s">
        <v>196</v>
      </c>
      <c r="DV26" s="259" t="s">
        <v>196</v>
      </c>
      <c r="DW26" s="322" t="s">
        <v>196</v>
      </c>
      <c r="DX26" s="259" t="s">
        <v>196</v>
      </c>
      <c r="DY26" s="322" t="s">
        <v>196</v>
      </c>
      <c r="DZ26" s="259" t="s">
        <v>196</v>
      </c>
      <c r="EA26" s="322" t="s">
        <v>196</v>
      </c>
      <c r="EB26" s="259" t="s">
        <v>196</v>
      </c>
      <c r="EC26" s="322" t="s">
        <v>196</v>
      </c>
      <c r="ED26" s="259" t="s">
        <v>196</v>
      </c>
      <c r="EE26" s="322" t="s">
        <v>196</v>
      </c>
      <c r="EF26" s="259" t="s">
        <v>196</v>
      </c>
      <c r="EG26" s="322" t="s">
        <v>196</v>
      </c>
      <c r="EH26" s="259" t="s">
        <v>196</v>
      </c>
      <c r="EI26" s="322" t="s">
        <v>196</v>
      </c>
      <c r="EJ26" s="259" t="s">
        <v>196</v>
      </c>
      <c r="EK26" s="322" t="s">
        <v>196</v>
      </c>
      <c r="EL26" s="259" t="s">
        <v>196</v>
      </c>
      <c r="EM26" s="322" t="s">
        <v>196</v>
      </c>
      <c r="EN26" s="259" t="s">
        <v>196</v>
      </c>
      <c r="EO26" s="322" t="s">
        <v>196</v>
      </c>
      <c r="EP26" s="259" t="s">
        <v>196</v>
      </c>
      <c r="EQ26" s="322" t="s">
        <v>196</v>
      </c>
      <c r="ER26" s="259" t="s">
        <v>196</v>
      </c>
      <c r="ES26" s="322" t="s">
        <v>196</v>
      </c>
      <c r="ET26" s="259" t="s">
        <v>196</v>
      </c>
      <c r="EU26" s="322" t="s">
        <v>196</v>
      </c>
      <c r="EV26" s="259" t="s">
        <v>196</v>
      </c>
      <c r="EW26" s="322" t="s">
        <v>196</v>
      </c>
      <c r="EX26" s="259" t="s">
        <v>196</v>
      </c>
      <c r="EY26" s="322" t="s">
        <v>196</v>
      </c>
      <c r="EZ26" s="259" t="s">
        <v>196</v>
      </c>
      <c r="FA26" s="322" t="s">
        <v>196</v>
      </c>
      <c r="FB26" s="259" t="s">
        <v>196</v>
      </c>
      <c r="FC26" s="322" t="s">
        <v>196</v>
      </c>
      <c r="FD26" s="259" t="s">
        <v>196</v>
      </c>
      <c r="FE26" s="322" t="s">
        <v>196</v>
      </c>
      <c r="FF26" s="259" t="s">
        <v>196</v>
      </c>
      <c r="FG26" s="322" t="s">
        <v>196</v>
      </c>
      <c r="FH26" s="259" t="s">
        <v>196</v>
      </c>
      <c r="FI26" s="322" t="s">
        <v>196</v>
      </c>
      <c r="FJ26" s="259" t="s">
        <v>196</v>
      </c>
      <c r="FK26" s="322" t="s">
        <v>196</v>
      </c>
      <c r="FL26" s="259" t="s">
        <v>196</v>
      </c>
      <c r="FM26" s="322" t="s">
        <v>196</v>
      </c>
      <c r="FN26" s="259" t="s">
        <v>196</v>
      </c>
      <c r="FO26" s="322" t="s">
        <v>196</v>
      </c>
      <c r="FP26" s="259" t="s">
        <v>196</v>
      </c>
      <c r="FQ26" s="322" t="s">
        <v>196</v>
      </c>
      <c r="FR26" s="259" t="s">
        <v>196</v>
      </c>
      <c r="FS26" s="322" t="s">
        <v>196</v>
      </c>
      <c r="FT26" s="259" t="s">
        <v>196</v>
      </c>
      <c r="FU26" s="322" t="s">
        <v>196</v>
      </c>
      <c r="FV26" s="259" t="s">
        <v>196</v>
      </c>
      <c r="FW26" s="322" t="s">
        <v>196</v>
      </c>
      <c r="FX26" s="259" t="s">
        <v>196</v>
      </c>
      <c r="FY26" s="322" t="s">
        <v>196</v>
      </c>
      <c r="FZ26" s="259" t="s">
        <v>196</v>
      </c>
      <c r="GA26" s="322" t="s">
        <v>196</v>
      </c>
      <c r="GB26" s="259" t="s">
        <v>196</v>
      </c>
      <c r="GC26" s="322" t="s">
        <v>196</v>
      </c>
      <c r="GD26" s="259" t="s">
        <v>196</v>
      </c>
      <c r="GE26" s="322" t="s">
        <v>196</v>
      </c>
      <c r="GF26" s="259" t="s">
        <v>196</v>
      </c>
      <c r="GG26" s="322" t="s">
        <v>196</v>
      </c>
      <c r="GH26" s="259" t="s">
        <v>196</v>
      </c>
      <c r="GI26" s="322" t="s">
        <v>196</v>
      </c>
      <c r="GJ26" s="259" t="s">
        <v>196</v>
      </c>
      <c r="GK26" s="322" t="s">
        <v>196</v>
      </c>
      <c r="GL26" s="259" t="s">
        <v>196</v>
      </c>
      <c r="GM26" s="322" t="s">
        <v>196</v>
      </c>
      <c r="GN26" s="259" t="s">
        <v>196</v>
      </c>
      <c r="GO26" s="322" t="s">
        <v>196</v>
      </c>
      <c r="GP26" s="259" t="s">
        <v>196</v>
      </c>
      <c r="GQ26" s="322" t="s">
        <v>196</v>
      </c>
      <c r="GR26" s="322"/>
      <c r="GS26" s="322"/>
      <c r="GT26" s="259" t="s">
        <v>196</v>
      </c>
      <c r="GU26" s="322" t="s">
        <v>196</v>
      </c>
      <c r="GV26" s="259" t="s">
        <v>196</v>
      </c>
      <c r="GW26" s="322" t="s">
        <v>196</v>
      </c>
      <c r="GX26" s="259" t="s">
        <v>196</v>
      </c>
      <c r="GY26" s="322" t="s">
        <v>196</v>
      </c>
      <c r="GZ26" s="259" t="s">
        <v>196</v>
      </c>
      <c r="HA26" s="322" t="s">
        <v>196</v>
      </c>
      <c r="HB26" s="259" t="s">
        <v>196</v>
      </c>
      <c r="HC26" s="322" t="s">
        <v>196</v>
      </c>
      <c r="HD26" s="259" t="s">
        <v>196</v>
      </c>
      <c r="HE26" s="322" t="s">
        <v>196</v>
      </c>
      <c r="HF26" s="259" t="s">
        <v>196</v>
      </c>
      <c r="HG26" s="322" t="s">
        <v>196</v>
      </c>
      <c r="HH26" s="259" t="s">
        <v>196</v>
      </c>
      <c r="HI26" s="322" t="s">
        <v>196</v>
      </c>
      <c r="HJ26" s="259" t="s">
        <v>196</v>
      </c>
      <c r="HK26" s="322" t="s">
        <v>196</v>
      </c>
      <c r="HL26" s="259" t="s">
        <v>196</v>
      </c>
      <c r="HM26" s="322" t="s">
        <v>196</v>
      </c>
      <c r="HN26" s="259" t="s">
        <v>196</v>
      </c>
      <c r="HO26" s="322" t="s">
        <v>196</v>
      </c>
      <c r="HP26" s="259" t="s">
        <v>196</v>
      </c>
      <c r="HQ26" s="322" t="s">
        <v>196</v>
      </c>
      <c r="HR26" s="259" t="s">
        <v>196</v>
      </c>
      <c r="HS26" s="322" t="s">
        <v>196</v>
      </c>
      <c r="HT26" s="259" t="s">
        <v>196</v>
      </c>
      <c r="HU26" s="322" t="s">
        <v>196</v>
      </c>
      <c r="HV26" s="259" t="s">
        <v>196</v>
      </c>
      <c r="HW26" s="322" t="s">
        <v>196</v>
      </c>
      <c r="HX26" s="259" t="s">
        <v>196</v>
      </c>
      <c r="HY26" s="322" t="s">
        <v>196</v>
      </c>
      <c r="HZ26" s="259" t="s">
        <v>196</v>
      </c>
      <c r="IA26" s="322" t="s">
        <v>196</v>
      </c>
      <c r="IB26" s="259" t="s">
        <v>196</v>
      </c>
      <c r="IC26" s="322" t="s">
        <v>196</v>
      </c>
      <c r="ID26" s="259" t="s">
        <v>196</v>
      </c>
      <c r="IE26" s="322" t="s">
        <v>196</v>
      </c>
      <c r="IF26" s="259" t="s">
        <v>196</v>
      </c>
      <c r="IG26" s="322" t="s">
        <v>196</v>
      </c>
      <c r="IH26" s="259" t="s">
        <v>196</v>
      </c>
      <c r="II26" s="322" t="s">
        <v>196</v>
      </c>
      <c r="IJ26" s="259"/>
      <c r="IK26" s="322"/>
      <c r="IL26" s="259"/>
      <c r="IM26" s="322"/>
      <c r="IN26" s="259"/>
      <c r="IO26" s="322"/>
      <c r="IP26" s="259"/>
      <c r="IQ26" s="322"/>
      <c r="IT26" s="303">
        <f t="shared" si="0"/>
        <v>236</v>
      </c>
      <c r="IU26" s="303">
        <f t="shared" si="1"/>
        <v>229</v>
      </c>
      <c r="IV26" s="303">
        <f t="shared" si="2"/>
        <v>7</v>
      </c>
      <c r="IW26" s="303">
        <f t="shared" si="3"/>
        <v>0</v>
      </c>
    </row>
    <row r="27" spans="1:257" s="30" customFormat="1" x14ac:dyDescent="0.2">
      <c r="A27" s="143">
        <v>25</v>
      </c>
      <c r="B27" s="143" t="s">
        <v>6025</v>
      </c>
      <c r="C27" s="143"/>
      <c r="D27" s="143"/>
      <c r="E27" s="244" t="s">
        <v>1252</v>
      </c>
      <c r="F27" s="327" t="s">
        <v>196</v>
      </c>
      <c r="G27" s="328" t="s">
        <v>196</v>
      </c>
      <c r="H27" s="327" t="s">
        <v>196</v>
      </c>
      <c r="I27" s="328" t="s">
        <v>196</v>
      </c>
      <c r="J27" s="327" t="s">
        <v>196</v>
      </c>
      <c r="K27" s="328" t="s">
        <v>196</v>
      </c>
      <c r="L27" s="327" t="s">
        <v>196</v>
      </c>
      <c r="M27" s="328" t="s">
        <v>195</v>
      </c>
      <c r="N27" s="327" t="s">
        <v>195</v>
      </c>
      <c r="O27" s="328" t="s">
        <v>195</v>
      </c>
      <c r="P27" s="327" t="s">
        <v>195</v>
      </c>
      <c r="Q27" s="328" t="s">
        <v>195</v>
      </c>
      <c r="R27" s="327" t="s">
        <v>195</v>
      </c>
      <c r="S27" s="328" t="s">
        <v>195</v>
      </c>
      <c r="T27" s="327" t="s">
        <v>196</v>
      </c>
      <c r="U27" s="328" t="s">
        <v>196</v>
      </c>
      <c r="V27" s="327" t="s">
        <v>196</v>
      </c>
      <c r="W27" s="328" t="s">
        <v>196</v>
      </c>
      <c r="X27" s="327" t="s">
        <v>196</v>
      </c>
      <c r="Y27" s="328" t="s">
        <v>196</v>
      </c>
      <c r="Z27" s="327" t="s">
        <v>196</v>
      </c>
      <c r="AA27" s="328" t="s">
        <v>196</v>
      </c>
      <c r="AB27" s="327" t="s">
        <v>196</v>
      </c>
      <c r="AC27" s="328" t="s">
        <v>196</v>
      </c>
      <c r="AD27" s="327" t="s">
        <v>195</v>
      </c>
      <c r="AE27" s="328" t="s">
        <v>196</v>
      </c>
      <c r="AF27" s="327" t="s">
        <v>196</v>
      </c>
      <c r="AG27" s="328" t="s">
        <v>196</v>
      </c>
      <c r="AH27" s="327" t="s">
        <v>196</v>
      </c>
      <c r="AI27" s="328" t="s">
        <v>196</v>
      </c>
      <c r="AJ27" s="327" t="s">
        <v>196</v>
      </c>
      <c r="AK27" s="328" t="s">
        <v>196</v>
      </c>
      <c r="AL27" s="259" t="s">
        <v>196</v>
      </c>
      <c r="AM27" s="322" t="s">
        <v>196</v>
      </c>
      <c r="AN27" s="259" t="s">
        <v>196</v>
      </c>
      <c r="AO27" s="322" t="s">
        <v>196</v>
      </c>
      <c r="AP27" s="259" t="s">
        <v>196</v>
      </c>
      <c r="AQ27" s="322" t="s">
        <v>196</v>
      </c>
      <c r="AR27" s="259" t="s">
        <v>196</v>
      </c>
      <c r="AS27" s="322" t="s">
        <v>196</v>
      </c>
      <c r="AT27" s="259" t="s">
        <v>196</v>
      </c>
      <c r="AU27" s="322" t="s">
        <v>196</v>
      </c>
      <c r="AV27" s="259" t="s">
        <v>196</v>
      </c>
      <c r="AW27" s="322" t="s">
        <v>196</v>
      </c>
      <c r="AX27" s="259" t="s">
        <v>196</v>
      </c>
      <c r="AY27" s="322" t="s">
        <v>196</v>
      </c>
      <c r="AZ27" s="259" t="s">
        <v>196</v>
      </c>
      <c r="BA27" s="322" t="s">
        <v>196</v>
      </c>
      <c r="BB27" s="259" t="s">
        <v>196</v>
      </c>
      <c r="BC27" s="322" t="s">
        <v>196</v>
      </c>
      <c r="BD27" s="259" t="s">
        <v>196</v>
      </c>
      <c r="BE27" s="322" t="s">
        <v>196</v>
      </c>
      <c r="BF27" s="259" t="s">
        <v>196</v>
      </c>
      <c r="BG27" s="322" t="s">
        <v>196</v>
      </c>
      <c r="BH27" s="259" t="s">
        <v>196</v>
      </c>
      <c r="BI27" s="322" t="s">
        <v>196</v>
      </c>
      <c r="BJ27" s="259" t="s">
        <v>196</v>
      </c>
      <c r="BK27" s="322" t="s">
        <v>196</v>
      </c>
      <c r="BL27" s="259" t="s">
        <v>196</v>
      </c>
      <c r="BM27" s="322" t="s">
        <v>196</v>
      </c>
      <c r="BN27" s="259" t="s">
        <v>196</v>
      </c>
      <c r="BO27" s="322" t="s">
        <v>196</v>
      </c>
      <c r="BP27" s="259" t="s">
        <v>196</v>
      </c>
      <c r="BQ27" s="322" t="s">
        <v>196</v>
      </c>
      <c r="BR27" s="259" t="s">
        <v>196</v>
      </c>
      <c r="BS27" s="322" t="s">
        <v>196</v>
      </c>
      <c r="BT27" s="259" t="s">
        <v>196</v>
      </c>
      <c r="BU27" s="322" t="s">
        <v>196</v>
      </c>
      <c r="BV27" s="259" t="s">
        <v>196</v>
      </c>
      <c r="BW27" s="322" t="s">
        <v>196</v>
      </c>
      <c r="BX27" s="259" t="s">
        <v>196</v>
      </c>
      <c r="BY27" s="322" t="s">
        <v>196</v>
      </c>
      <c r="BZ27" s="259" t="s">
        <v>196</v>
      </c>
      <c r="CA27" s="322" t="s">
        <v>196</v>
      </c>
      <c r="CB27" s="259" t="s">
        <v>196</v>
      </c>
      <c r="CC27" s="322" t="s">
        <v>196</v>
      </c>
      <c r="CD27" s="259" t="s">
        <v>196</v>
      </c>
      <c r="CE27" s="322" t="s">
        <v>196</v>
      </c>
      <c r="CF27" s="259" t="s">
        <v>196</v>
      </c>
      <c r="CG27" s="322" t="s">
        <v>196</v>
      </c>
      <c r="CH27" s="259" t="s">
        <v>196</v>
      </c>
      <c r="CI27" s="322" t="s">
        <v>196</v>
      </c>
      <c r="CJ27" s="259" t="s">
        <v>196</v>
      </c>
      <c r="CK27" s="322" t="s">
        <v>196</v>
      </c>
      <c r="CL27" s="259" t="s">
        <v>196</v>
      </c>
      <c r="CM27" s="322" t="s">
        <v>196</v>
      </c>
      <c r="CN27" s="259" t="s">
        <v>196</v>
      </c>
      <c r="CO27" s="322" t="s">
        <v>196</v>
      </c>
      <c r="CP27" s="259" t="s">
        <v>196</v>
      </c>
      <c r="CQ27" s="322" t="s">
        <v>196</v>
      </c>
      <c r="CR27" s="259" t="s">
        <v>196</v>
      </c>
      <c r="CS27" s="322" t="s">
        <v>196</v>
      </c>
      <c r="CT27" s="259" t="s">
        <v>196</v>
      </c>
      <c r="CU27" s="322" t="s">
        <v>196</v>
      </c>
      <c r="CV27" s="259" t="s">
        <v>196</v>
      </c>
      <c r="CW27" s="322" t="s">
        <v>196</v>
      </c>
      <c r="CX27" s="259" t="s">
        <v>196</v>
      </c>
      <c r="CY27" s="322" t="s">
        <v>196</v>
      </c>
      <c r="CZ27" s="259" t="s">
        <v>196</v>
      </c>
      <c r="DA27" s="322" t="s">
        <v>196</v>
      </c>
      <c r="DB27" s="259" t="s">
        <v>196</v>
      </c>
      <c r="DC27" s="322" t="s">
        <v>196</v>
      </c>
      <c r="DD27" s="259" t="s">
        <v>196</v>
      </c>
      <c r="DE27" s="322" t="s">
        <v>196</v>
      </c>
      <c r="DF27" s="259" t="s">
        <v>196</v>
      </c>
      <c r="DG27" s="322" t="s">
        <v>196</v>
      </c>
      <c r="DH27" s="259" t="s">
        <v>196</v>
      </c>
      <c r="DI27" s="322" t="s">
        <v>196</v>
      </c>
      <c r="DJ27" s="259" t="s">
        <v>196</v>
      </c>
      <c r="DK27" s="322" t="s">
        <v>196</v>
      </c>
      <c r="DL27" s="259" t="s">
        <v>196</v>
      </c>
      <c r="DM27" s="322" t="s">
        <v>196</v>
      </c>
      <c r="DN27" s="259" t="s">
        <v>196</v>
      </c>
      <c r="DO27" s="322" t="s">
        <v>196</v>
      </c>
      <c r="DP27" s="259" t="s">
        <v>196</v>
      </c>
      <c r="DQ27" s="322" t="s">
        <v>196</v>
      </c>
      <c r="DR27" s="259" t="s">
        <v>196</v>
      </c>
      <c r="DS27" s="322" t="s">
        <v>196</v>
      </c>
      <c r="DT27" s="259" t="s">
        <v>196</v>
      </c>
      <c r="DU27" s="322" t="s">
        <v>196</v>
      </c>
      <c r="DV27" s="259" t="s">
        <v>196</v>
      </c>
      <c r="DW27" s="322" t="s">
        <v>196</v>
      </c>
      <c r="DX27" s="259" t="s">
        <v>196</v>
      </c>
      <c r="DY27" s="322" t="s">
        <v>196</v>
      </c>
      <c r="DZ27" s="259" t="s">
        <v>196</v>
      </c>
      <c r="EA27" s="322" t="s">
        <v>196</v>
      </c>
      <c r="EB27" s="259" t="s">
        <v>196</v>
      </c>
      <c r="EC27" s="322" t="s">
        <v>196</v>
      </c>
      <c r="ED27" s="259" t="s">
        <v>196</v>
      </c>
      <c r="EE27" s="322" t="s">
        <v>196</v>
      </c>
      <c r="EF27" s="259" t="s">
        <v>196</v>
      </c>
      <c r="EG27" s="322" t="s">
        <v>196</v>
      </c>
      <c r="EH27" s="259" t="s">
        <v>196</v>
      </c>
      <c r="EI27" s="322" t="s">
        <v>196</v>
      </c>
      <c r="EJ27" s="259" t="s">
        <v>196</v>
      </c>
      <c r="EK27" s="322" t="s">
        <v>196</v>
      </c>
      <c r="EL27" s="259" t="s">
        <v>196</v>
      </c>
      <c r="EM27" s="322" t="s">
        <v>196</v>
      </c>
      <c r="EN27" s="259" t="s">
        <v>196</v>
      </c>
      <c r="EO27" s="322" t="s">
        <v>196</v>
      </c>
      <c r="EP27" s="259" t="s">
        <v>196</v>
      </c>
      <c r="EQ27" s="322" t="s">
        <v>196</v>
      </c>
      <c r="ER27" s="259" t="s">
        <v>196</v>
      </c>
      <c r="ES27" s="322" t="s">
        <v>196</v>
      </c>
      <c r="ET27" s="259" t="s">
        <v>196</v>
      </c>
      <c r="EU27" s="322" t="s">
        <v>196</v>
      </c>
      <c r="EV27" s="259" t="s">
        <v>196</v>
      </c>
      <c r="EW27" s="322" t="s">
        <v>196</v>
      </c>
      <c r="EX27" s="259" t="s">
        <v>196</v>
      </c>
      <c r="EY27" s="322" t="s">
        <v>196</v>
      </c>
      <c r="EZ27" s="259" t="s">
        <v>196</v>
      </c>
      <c r="FA27" s="322" t="s">
        <v>196</v>
      </c>
      <c r="FB27" s="259" t="s">
        <v>196</v>
      </c>
      <c r="FC27" s="322" t="s">
        <v>196</v>
      </c>
      <c r="FD27" s="259" t="s">
        <v>196</v>
      </c>
      <c r="FE27" s="322" t="s">
        <v>196</v>
      </c>
      <c r="FF27" s="259" t="s">
        <v>196</v>
      </c>
      <c r="FG27" s="322" t="s">
        <v>196</v>
      </c>
      <c r="FH27" s="259" t="s">
        <v>196</v>
      </c>
      <c r="FI27" s="322" t="s">
        <v>196</v>
      </c>
      <c r="FJ27" s="259" t="s">
        <v>196</v>
      </c>
      <c r="FK27" s="322" t="s">
        <v>196</v>
      </c>
      <c r="FL27" s="259" t="s">
        <v>196</v>
      </c>
      <c r="FM27" s="322" t="s">
        <v>196</v>
      </c>
      <c r="FN27" s="259" t="s">
        <v>196</v>
      </c>
      <c r="FO27" s="322" t="s">
        <v>196</v>
      </c>
      <c r="FP27" s="259" t="s">
        <v>196</v>
      </c>
      <c r="FQ27" s="322" t="s">
        <v>196</v>
      </c>
      <c r="FR27" s="259" t="s">
        <v>196</v>
      </c>
      <c r="FS27" s="322" t="s">
        <v>196</v>
      </c>
      <c r="FT27" s="259" t="s">
        <v>196</v>
      </c>
      <c r="FU27" s="322" t="s">
        <v>196</v>
      </c>
      <c r="FV27" s="259" t="s">
        <v>196</v>
      </c>
      <c r="FW27" s="322" t="s">
        <v>196</v>
      </c>
      <c r="FX27" s="259" t="s">
        <v>196</v>
      </c>
      <c r="FY27" s="322" t="s">
        <v>196</v>
      </c>
      <c r="FZ27" s="259" t="s">
        <v>196</v>
      </c>
      <c r="GA27" s="322" t="s">
        <v>196</v>
      </c>
      <c r="GB27" s="259" t="s">
        <v>196</v>
      </c>
      <c r="GC27" s="322" t="s">
        <v>196</v>
      </c>
      <c r="GD27" s="259" t="s">
        <v>196</v>
      </c>
      <c r="GE27" s="322" t="s">
        <v>196</v>
      </c>
      <c r="GF27" s="259" t="s">
        <v>196</v>
      </c>
      <c r="GG27" s="322" t="s">
        <v>196</v>
      </c>
      <c r="GH27" s="259" t="s">
        <v>196</v>
      </c>
      <c r="GI27" s="322" t="s">
        <v>196</v>
      </c>
      <c r="GJ27" s="259" t="s">
        <v>196</v>
      </c>
      <c r="GK27" s="322" t="s">
        <v>196</v>
      </c>
      <c r="GL27" s="259" t="s">
        <v>196</v>
      </c>
      <c r="GM27" s="322" t="s">
        <v>196</v>
      </c>
      <c r="GN27" s="259" t="s">
        <v>196</v>
      </c>
      <c r="GO27" s="322" t="s">
        <v>196</v>
      </c>
      <c r="GP27" s="259" t="s">
        <v>196</v>
      </c>
      <c r="GQ27" s="322" t="s">
        <v>196</v>
      </c>
      <c r="GR27" s="322"/>
      <c r="GS27" s="322"/>
      <c r="GT27" s="259" t="s">
        <v>196</v>
      </c>
      <c r="GU27" s="322" t="s">
        <v>196</v>
      </c>
      <c r="GV27" s="259" t="s">
        <v>196</v>
      </c>
      <c r="GW27" s="322" t="s">
        <v>196</v>
      </c>
      <c r="GX27" s="259" t="s">
        <v>196</v>
      </c>
      <c r="GY27" s="322" t="s">
        <v>196</v>
      </c>
      <c r="GZ27" s="259" t="s">
        <v>196</v>
      </c>
      <c r="HA27" s="322" t="s">
        <v>196</v>
      </c>
      <c r="HB27" s="259" t="s">
        <v>196</v>
      </c>
      <c r="HC27" s="322" t="s">
        <v>196</v>
      </c>
      <c r="HD27" s="259" t="s">
        <v>196</v>
      </c>
      <c r="HE27" s="322" t="s">
        <v>196</v>
      </c>
      <c r="HF27" s="259" t="s">
        <v>196</v>
      </c>
      <c r="HG27" s="322" t="s">
        <v>196</v>
      </c>
      <c r="HH27" s="259" t="s">
        <v>196</v>
      </c>
      <c r="HI27" s="322" t="s">
        <v>196</v>
      </c>
      <c r="HJ27" s="259" t="s">
        <v>196</v>
      </c>
      <c r="HK27" s="322" t="s">
        <v>196</v>
      </c>
      <c r="HL27" s="259" t="s">
        <v>196</v>
      </c>
      <c r="HM27" s="322" t="s">
        <v>196</v>
      </c>
      <c r="HN27" s="259" t="s">
        <v>196</v>
      </c>
      <c r="HO27" s="322" t="s">
        <v>196</v>
      </c>
      <c r="HP27" s="259" t="s">
        <v>196</v>
      </c>
      <c r="HQ27" s="322" t="s">
        <v>196</v>
      </c>
      <c r="HR27" s="259" t="s">
        <v>196</v>
      </c>
      <c r="HS27" s="322" t="s">
        <v>196</v>
      </c>
      <c r="HT27" s="259" t="s">
        <v>196</v>
      </c>
      <c r="HU27" s="322" t="s">
        <v>196</v>
      </c>
      <c r="HV27" s="259" t="s">
        <v>196</v>
      </c>
      <c r="HW27" s="322" t="s">
        <v>196</v>
      </c>
      <c r="HX27" s="259" t="s">
        <v>196</v>
      </c>
      <c r="HY27" s="322" t="s">
        <v>196</v>
      </c>
      <c r="HZ27" s="259" t="s">
        <v>196</v>
      </c>
      <c r="IA27" s="322" t="s">
        <v>196</v>
      </c>
      <c r="IB27" s="259" t="s">
        <v>196</v>
      </c>
      <c r="IC27" s="322" t="s">
        <v>196</v>
      </c>
      <c r="ID27" s="259" t="s">
        <v>196</v>
      </c>
      <c r="IE27" s="322" t="s">
        <v>196</v>
      </c>
      <c r="IF27" s="259" t="s">
        <v>196</v>
      </c>
      <c r="IG27" s="322" t="s">
        <v>196</v>
      </c>
      <c r="IH27" s="259" t="s">
        <v>196</v>
      </c>
      <c r="II27" s="322" t="s">
        <v>196</v>
      </c>
      <c r="IJ27" s="259"/>
      <c r="IK27" s="322"/>
      <c r="IL27" s="259"/>
      <c r="IM27" s="322"/>
      <c r="IN27" s="259"/>
      <c r="IO27" s="322"/>
      <c r="IP27" s="259"/>
      <c r="IQ27" s="322"/>
      <c r="IT27" s="303">
        <f t="shared" si="0"/>
        <v>236</v>
      </c>
      <c r="IU27" s="303">
        <f t="shared" si="1"/>
        <v>228</v>
      </c>
      <c r="IV27" s="303">
        <f t="shared" si="2"/>
        <v>8</v>
      </c>
      <c r="IW27" s="303">
        <f t="shared" si="3"/>
        <v>0</v>
      </c>
    </row>
    <row r="28" spans="1:257" s="30" customFormat="1" x14ac:dyDescent="0.2">
      <c r="A28" s="143">
        <v>26</v>
      </c>
      <c r="B28" s="143" t="s">
        <v>6026</v>
      </c>
      <c r="C28" s="143"/>
      <c r="D28" s="143"/>
      <c r="E28" s="244" t="s">
        <v>1252</v>
      </c>
      <c r="F28" s="327" t="s">
        <v>196</v>
      </c>
      <c r="G28" s="328" t="s">
        <v>196</v>
      </c>
      <c r="H28" s="327" t="s">
        <v>196</v>
      </c>
      <c r="I28" s="328" t="s">
        <v>196</v>
      </c>
      <c r="J28" s="327" t="s">
        <v>196</v>
      </c>
      <c r="K28" s="328" t="s">
        <v>196</v>
      </c>
      <c r="L28" s="327" t="s">
        <v>196</v>
      </c>
      <c r="M28" s="328" t="s">
        <v>195</v>
      </c>
      <c r="N28" s="327" t="s">
        <v>195</v>
      </c>
      <c r="O28" s="328" t="s">
        <v>195</v>
      </c>
      <c r="P28" s="327" t="s">
        <v>195</v>
      </c>
      <c r="Q28" s="328" t="s">
        <v>195</v>
      </c>
      <c r="R28" s="327" t="s">
        <v>195</v>
      </c>
      <c r="S28" s="328" t="s">
        <v>195</v>
      </c>
      <c r="T28" s="327" t="s">
        <v>196</v>
      </c>
      <c r="U28" s="328" t="s">
        <v>196</v>
      </c>
      <c r="V28" s="327" t="s">
        <v>196</v>
      </c>
      <c r="W28" s="328" t="s">
        <v>196</v>
      </c>
      <c r="X28" s="327" t="s">
        <v>196</v>
      </c>
      <c r="Y28" s="328" t="s">
        <v>196</v>
      </c>
      <c r="Z28" s="327" t="s">
        <v>196</v>
      </c>
      <c r="AA28" s="328" t="s">
        <v>196</v>
      </c>
      <c r="AB28" s="327" t="s">
        <v>196</v>
      </c>
      <c r="AC28" s="328" t="s">
        <v>196</v>
      </c>
      <c r="AD28" s="327" t="s">
        <v>195</v>
      </c>
      <c r="AE28" s="328" t="s">
        <v>196</v>
      </c>
      <c r="AF28" s="327" t="s">
        <v>196</v>
      </c>
      <c r="AG28" s="328" t="s">
        <v>196</v>
      </c>
      <c r="AH28" s="327" t="s">
        <v>196</v>
      </c>
      <c r="AI28" s="328" t="s">
        <v>195</v>
      </c>
      <c r="AJ28" s="327" t="s">
        <v>196</v>
      </c>
      <c r="AK28" s="328" t="s">
        <v>196</v>
      </c>
      <c r="AL28" s="259" t="s">
        <v>196</v>
      </c>
      <c r="AM28" s="322" t="s">
        <v>196</v>
      </c>
      <c r="AN28" s="259" t="s">
        <v>196</v>
      </c>
      <c r="AO28" s="322" t="s">
        <v>196</v>
      </c>
      <c r="AP28" s="259" t="s">
        <v>196</v>
      </c>
      <c r="AQ28" s="322" t="s">
        <v>196</v>
      </c>
      <c r="AR28" s="259" t="s">
        <v>196</v>
      </c>
      <c r="AS28" s="322" t="s">
        <v>196</v>
      </c>
      <c r="AT28" s="259" t="s">
        <v>196</v>
      </c>
      <c r="AU28" s="322" t="s">
        <v>196</v>
      </c>
      <c r="AV28" s="259" t="s">
        <v>196</v>
      </c>
      <c r="AW28" s="322" t="s">
        <v>196</v>
      </c>
      <c r="AX28" s="259" t="s">
        <v>196</v>
      </c>
      <c r="AY28" s="322" t="s">
        <v>196</v>
      </c>
      <c r="AZ28" s="259" t="s">
        <v>196</v>
      </c>
      <c r="BA28" s="322" t="s">
        <v>196</v>
      </c>
      <c r="BB28" s="259" t="s">
        <v>196</v>
      </c>
      <c r="BC28" s="322" t="s">
        <v>196</v>
      </c>
      <c r="BD28" s="259" t="s">
        <v>196</v>
      </c>
      <c r="BE28" s="322" t="s">
        <v>196</v>
      </c>
      <c r="BF28" s="259" t="s">
        <v>196</v>
      </c>
      <c r="BG28" s="322" t="s">
        <v>196</v>
      </c>
      <c r="BH28" s="259" t="s">
        <v>196</v>
      </c>
      <c r="BI28" s="322" t="s">
        <v>196</v>
      </c>
      <c r="BJ28" s="259" t="s">
        <v>196</v>
      </c>
      <c r="BK28" s="322" t="s">
        <v>196</v>
      </c>
      <c r="BL28" s="259" t="s">
        <v>196</v>
      </c>
      <c r="BM28" s="322" t="s">
        <v>196</v>
      </c>
      <c r="BN28" s="259" t="s">
        <v>196</v>
      </c>
      <c r="BO28" s="322" t="s">
        <v>196</v>
      </c>
      <c r="BP28" s="259" t="s">
        <v>196</v>
      </c>
      <c r="BQ28" s="322" t="s">
        <v>196</v>
      </c>
      <c r="BR28" s="259" t="s">
        <v>196</v>
      </c>
      <c r="BS28" s="322" t="s">
        <v>196</v>
      </c>
      <c r="BT28" s="259" t="s">
        <v>196</v>
      </c>
      <c r="BU28" s="322" t="s">
        <v>196</v>
      </c>
      <c r="BV28" s="259" t="s">
        <v>196</v>
      </c>
      <c r="BW28" s="322" t="s">
        <v>196</v>
      </c>
      <c r="BX28" s="259" t="s">
        <v>196</v>
      </c>
      <c r="BY28" s="322" t="s">
        <v>196</v>
      </c>
      <c r="BZ28" s="259" t="s">
        <v>196</v>
      </c>
      <c r="CA28" s="322" t="s">
        <v>196</v>
      </c>
      <c r="CB28" s="259" t="s">
        <v>196</v>
      </c>
      <c r="CC28" s="322" t="s">
        <v>196</v>
      </c>
      <c r="CD28" s="259" t="s">
        <v>196</v>
      </c>
      <c r="CE28" s="322" t="s">
        <v>196</v>
      </c>
      <c r="CF28" s="259" t="s">
        <v>196</v>
      </c>
      <c r="CG28" s="322" t="s">
        <v>196</v>
      </c>
      <c r="CH28" s="259" t="s">
        <v>196</v>
      </c>
      <c r="CI28" s="322" t="s">
        <v>196</v>
      </c>
      <c r="CJ28" s="259" t="s">
        <v>196</v>
      </c>
      <c r="CK28" s="322" t="s">
        <v>196</v>
      </c>
      <c r="CL28" s="259" t="s">
        <v>196</v>
      </c>
      <c r="CM28" s="322" t="s">
        <v>196</v>
      </c>
      <c r="CN28" s="259" t="s">
        <v>196</v>
      </c>
      <c r="CO28" s="322" t="s">
        <v>196</v>
      </c>
      <c r="CP28" s="259" t="s">
        <v>196</v>
      </c>
      <c r="CQ28" s="322" t="s">
        <v>196</v>
      </c>
      <c r="CR28" s="259" t="s">
        <v>196</v>
      </c>
      <c r="CS28" s="322" t="s">
        <v>196</v>
      </c>
      <c r="CT28" s="259" t="s">
        <v>196</v>
      </c>
      <c r="CU28" s="322" t="s">
        <v>196</v>
      </c>
      <c r="CV28" s="259" t="s">
        <v>196</v>
      </c>
      <c r="CW28" s="322" t="s">
        <v>196</v>
      </c>
      <c r="CX28" s="259" t="s">
        <v>196</v>
      </c>
      <c r="CY28" s="322" t="s">
        <v>196</v>
      </c>
      <c r="CZ28" s="259" t="s">
        <v>196</v>
      </c>
      <c r="DA28" s="322" t="s">
        <v>196</v>
      </c>
      <c r="DB28" s="259" t="s">
        <v>196</v>
      </c>
      <c r="DC28" s="322" t="s">
        <v>196</v>
      </c>
      <c r="DD28" s="259" t="s">
        <v>196</v>
      </c>
      <c r="DE28" s="322" t="s">
        <v>196</v>
      </c>
      <c r="DF28" s="259" t="s">
        <v>196</v>
      </c>
      <c r="DG28" s="322" t="s">
        <v>196</v>
      </c>
      <c r="DH28" s="259" t="s">
        <v>196</v>
      </c>
      <c r="DI28" s="322" t="s">
        <v>196</v>
      </c>
      <c r="DJ28" s="259" t="s">
        <v>196</v>
      </c>
      <c r="DK28" s="322" t="s">
        <v>196</v>
      </c>
      <c r="DL28" s="259" t="s">
        <v>196</v>
      </c>
      <c r="DM28" s="322" t="s">
        <v>196</v>
      </c>
      <c r="DN28" s="259" t="s">
        <v>196</v>
      </c>
      <c r="DO28" s="322" t="s">
        <v>196</v>
      </c>
      <c r="DP28" s="259" t="s">
        <v>196</v>
      </c>
      <c r="DQ28" s="322" t="s">
        <v>196</v>
      </c>
      <c r="DR28" s="259" t="s">
        <v>196</v>
      </c>
      <c r="DS28" s="322" t="s">
        <v>196</v>
      </c>
      <c r="DT28" s="259" t="s">
        <v>196</v>
      </c>
      <c r="DU28" s="322" t="s">
        <v>196</v>
      </c>
      <c r="DV28" s="259" t="s">
        <v>196</v>
      </c>
      <c r="DW28" s="322" t="s">
        <v>196</v>
      </c>
      <c r="DX28" s="259" t="s">
        <v>196</v>
      </c>
      <c r="DY28" s="322" t="s">
        <v>196</v>
      </c>
      <c r="DZ28" s="259" t="s">
        <v>196</v>
      </c>
      <c r="EA28" s="322" t="s">
        <v>196</v>
      </c>
      <c r="EB28" s="259" t="s">
        <v>196</v>
      </c>
      <c r="EC28" s="322" t="s">
        <v>196</v>
      </c>
      <c r="ED28" s="259" t="s">
        <v>196</v>
      </c>
      <c r="EE28" s="322" t="s">
        <v>196</v>
      </c>
      <c r="EF28" s="259" t="s">
        <v>196</v>
      </c>
      <c r="EG28" s="322" t="s">
        <v>196</v>
      </c>
      <c r="EH28" s="259" t="s">
        <v>196</v>
      </c>
      <c r="EI28" s="322" t="s">
        <v>196</v>
      </c>
      <c r="EJ28" s="259" t="s">
        <v>196</v>
      </c>
      <c r="EK28" s="322" t="s">
        <v>196</v>
      </c>
      <c r="EL28" s="259" t="s">
        <v>196</v>
      </c>
      <c r="EM28" s="322" t="s">
        <v>196</v>
      </c>
      <c r="EN28" s="259" t="s">
        <v>196</v>
      </c>
      <c r="EO28" s="322" t="s">
        <v>196</v>
      </c>
      <c r="EP28" s="259" t="s">
        <v>196</v>
      </c>
      <c r="EQ28" s="322" t="s">
        <v>196</v>
      </c>
      <c r="ER28" s="259" t="s">
        <v>196</v>
      </c>
      <c r="ES28" s="322" t="s">
        <v>196</v>
      </c>
      <c r="ET28" s="259" t="s">
        <v>196</v>
      </c>
      <c r="EU28" s="322" t="s">
        <v>196</v>
      </c>
      <c r="EV28" s="259" t="s">
        <v>196</v>
      </c>
      <c r="EW28" s="322" t="s">
        <v>196</v>
      </c>
      <c r="EX28" s="259" t="s">
        <v>196</v>
      </c>
      <c r="EY28" s="322" t="s">
        <v>196</v>
      </c>
      <c r="EZ28" s="259" t="s">
        <v>196</v>
      </c>
      <c r="FA28" s="322" t="s">
        <v>196</v>
      </c>
      <c r="FB28" s="259" t="s">
        <v>196</v>
      </c>
      <c r="FC28" s="322" t="s">
        <v>196</v>
      </c>
      <c r="FD28" s="259" t="s">
        <v>196</v>
      </c>
      <c r="FE28" s="322" t="s">
        <v>196</v>
      </c>
      <c r="FF28" s="259" t="s">
        <v>196</v>
      </c>
      <c r="FG28" s="322" t="s">
        <v>196</v>
      </c>
      <c r="FH28" s="259" t="s">
        <v>196</v>
      </c>
      <c r="FI28" s="322" t="s">
        <v>196</v>
      </c>
      <c r="FJ28" s="259" t="s">
        <v>196</v>
      </c>
      <c r="FK28" s="322" t="s">
        <v>196</v>
      </c>
      <c r="FL28" s="259" t="s">
        <v>196</v>
      </c>
      <c r="FM28" s="322" t="s">
        <v>196</v>
      </c>
      <c r="FN28" s="259" t="s">
        <v>196</v>
      </c>
      <c r="FO28" s="322" t="s">
        <v>196</v>
      </c>
      <c r="FP28" s="259" t="s">
        <v>196</v>
      </c>
      <c r="FQ28" s="322" t="s">
        <v>196</v>
      </c>
      <c r="FR28" s="259" t="s">
        <v>196</v>
      </c>
      <c r="FS28" s="322" t="s">
        <v>196</v>
      </c>
      <c r="FT28" s="259" t="s">
        <v>196</v>
      </c>
      <c r="FU28" s="322" t="s">
        <v>196</v>
      </c>
      <c r="FV28" s="259" t="s">
        <v>196</v>
      </c>
      <c r="FW28" s="322" t="s">
        <v>196</v>
      </c>
      <c r="FX28" s="259" t="s">
        <v>196</v>
      </c>
      <c r="FY28" s="322" t="s">
        <v>196</v>
      </c>
      <c r="FZ28" s="259" t="s">
        <v>196</v>
      </c>
      <c r="GA28" s="322" t="s">
        <v>196</v>
      </c>
      <c r="GB28" s="259" t="s">
        <v>196</v>
      </c>
      <c r="GC28" s="322" t="s">
        <v>196</v>
      </c>
      <c r="GD28" s="259" t="s">
        <v>196</v>
      </c>
      <c r="GE28" s="322" t="s">
        <v>196</v>
      </c>
      <c r="GF28" s="259" t="s">
        <v>196</v>
      </c>
      <c r="GG28" s="322" t="s">
        <v>196</v>
      </c>
      <c r="GH28" s="259" t="s">
        <v>196</v>
      </c>
      <c r="GI28" s="322" t="s">
        <v>196</v>
      </c>
      <c r="GJ28" s="259" t="s">
        <v>196</v>
      </c>
      <c r="GK28" s="322" t="s">
        <v>196</v>
      </c>
      <c r="GL28" s="259" t="s">
        <v>196</v>
      </c>
      <c r="GM28" s="322" t="s">
        <v>196</v>
      </c>
      <c r="GN28" s="259" t="s">
        <v>196</v>
      </c>
      <c r="GO28" s="322" t="s">
        <v>196</v>
      </c>
      <c r="GP28" s="259" t="s">
        <v>196</v>
      </c>
      <c r="GQ28" s="322" t="s">
        <v>196</v>
      </c>
      <c r="GR28" s="322"/>
      <c r="GS28" s="322"/>
      <c r="GT28" s="259" t="s">
        <v>196</v>
      </c>
      <c r="GU28" s="322" t="s">
        <v>196</v>
      </c>
      <c r="GV28" s="259" t="s">
        <v>196</v>
      </c>
      <c r="GW28" s="322" t="s">
        <v>196</v>
      </c>
      <c r="GX28" s="259" t="s">
        <v>196</v>
      </c>
      <c r="GY28" s="322" t="s">
        <v>196</v>
      </c>
      <c r="GZ28" s="259" t="s">
        <v>196</v>
      </c>
      <c r="HA28" s="322" t="s">
        <v>196</v>
      </c>
      <c r="HB28" s="259" t="s">
        <v>196</v>
      </c>
      <c r="HC28" s="322" t="s">
        <v>196</v>
      </c>
      <c r="HD28" s="259" t="s">
        <v>196</v>
      </c>
      <c r="HE28" s="322" t="s">
        <v>196</v>
      </c>
      <c r="HF28" s="259" t="s">
        <v>196</v>
      </c>
      <c r="HG28" s="322" t="s">
        <v>196</v>
      </c>
      <c r="HH28" s="259" t="s">
        <v>196</v>
      </c>
      <c r="HI28" s="322" t="s">
        <v>196</v>
      </c>
      <c r="HJ28" s="259" t="s">
        <v>196</v>
      </c>
      <c r="HK28" s="322" t="s">
        <v>196</v>
      </c>
      <c r="HL28" s="259" t="s">
        <v>196</v>
      </c>
      <c r="HM28" s="322" t="s">
        <v>196</v>
      </c>
      <c r="HN28" s="259" t="s">
        <v>196</v>
      </c>
      <c r="HO28" s="322" t="s">
        <v>196</v>
      </c>
      <c r="HP28" s="259" t="s">
        <v>196</v>
      </c>
      <c r="HQ28" s="322" t="s">
        <v>196</v>
      </c>
      <c r="HR28" s="259" t="s">
        <v>196</v>
      </c>
      <c r="HS28" s="322" t="s">
        <v>196</v>
      </c>
      <c r="HT28" s="259" t="s">
        <v>196</v>
      </c>
      <c r="HU28" s="322" t="s">
        <v>196</v>
      </c>
      <c r="HV28" s="259" t="s">
        <v>196</v>
      </c>
      <c r="HW28" s="322" t="s">
        <v>196</v>
      </c>
      <c r="HX28" s="259" t="s">
        <v>196</v>
      </c>
      <c r="HY28" s="322" t="s">
        <v>196</v>
      </c>
      <c r="HZ28" s="259" t="s">
        <v>196</v>
      </c>
      <c r="IA28" s="322" t="s">
        <v>196</v>
      </c>
      <c r="IB28" s="259" t="s">
        <v>196</v>
      </c>
      <c r="IC28" s="322" t="s">
        <v>196</v>
      </c>
      <c r="ID28" s="259" t="s">
        <v>196</v>
      </c>
      <c r="IE28" s="322" t="s">
        <v>196</v>
      </c>
      <c r="IF28" s="259" t="s">
        <v>196</v>
      </c>
      <c r="IG28" s="322" t="s">
        <v>196</v>
      </c>
      <c r="IH28" s="259" t="s">
        <v>196</v>
      </c>
      <c r="II28" s="322" t="s">
        <v>196</v>
      </c>
      <c r="IJ28" s="259"/>
      <c r="IK28" s="322"/>
      <c r="IL28" s="259"/>
      <c r="IM28" s="322"/>
      <c r="IN28" s="259"/>
      <c r="IO28" s="322"/>
      <c r="IP28" s="259"/>
      <c r="IQ28" s="322"/>
      <c r="IT28" s="303">
        <f t="shared" si="0"/>
        <v>236</v>
      </c>
      <c r="IU28" s="303">
        <f t="shared" si="1"/>
        <v>227</v>
      </c>
      <c r="IV28" s="303">
        <f t="shared" si="2"/>
        <v>9</v>
      </c>
      <c r="IW28" s="303">
        <f t="shared" si="3"/>
        <v>0</v>
      </c>
    </row>
    <row r="29" spans="1:257" s="30" customFormat="1" x14ac:dyDescent="0.2">
      <c r="A29" s="143">
        <v>27</v>
      </c>
      <c r="B29" s="143" t="s">
        <v>6027</v>
      </c>
      <c r="C29" s="143"/>
      <c r="D29" s="143"/>
      <c r="E29" s="244" t="s">
        <v>1252</v>
      </c>
      <c r="F29" s="327" t="s">
        <v>196</v>
      </c>
      <c r="G29" s="328" t="s">
        <v>196</v>
      </c>
      <c r="H29" s="327" t="s">
        <v>196</v>
      </c>
      <c r="I29" s="328" t="s">
        <v>196</v>
      </c>
      <c r="J29" s="327" t="s">
        <v>196</v>
      </c>
      <c r="K29" s="328" t="s">
        <v>196</v>
      </c>
      <c r="L29" s="327" t="s">
        <v>196</v>
      </c>
      <c r="M29" s="328" t="s">
        <v>195</v>
      </c>
      <c r="N29" s="327" t="s">
        <v>195</v>
      </c>
      <c r="O29" s="328" t="s">
        <v>196</v>
      </c>
      <c r="P29" s="327" t="s">
        <v>196</v>
      </c>
      <c r="Q29" s="328" t="s">
        <v>196</v>
      </c>
      <c r="R29" s="327" t="s">
        <v>195</v>
      </c>
      <c r="S29" s="328" t="s">
        <v>195</v>
      </c>
      <c r="T29" s="327" t="s">
        <v>196</v>
      </c>
      <c r="U29" s="328" t="s">
        <v>196</v>
      </c>
      <c r="V29" s="327" t="s">
        <v>196</v>
      </c>
      <c r="W29" s="328" t="s">
        <v>196</v>
      </c>
      <c r="X29" s="327" t="s">
        <v>196</v>
      </c>
      <c r="Y29" s="328" t="s">
        <v>196</v>
      </c>
      <c r="Z29" s="327" t="s">
        <v>196</v>
      </c>
      <c r="AA29" s="328" t="s">
        <v>196</v>
      </c>
      <c r="AB29" s="327" t="s">
        <v>195</v>
      </c>
      <c r="AC29" s="328" t="s">
        <v>196</v>
      </c>
      <c r="AD29" s="327" t="s">
        <v>195</v>
      </c>
      <c r="AE29" s="328" t="s">
        <v>196</v>
      </c>
      <c r="AF29" s="327" t="s">
        <v>196</v>
      </c>
      <c r="AG29" s="328" t="s">
        <v>196</v>
      </c>
      <c r="AH29" s="327" t="s">
        <v>195</v>
      </c>
      <c r="AI29" s="328" t="s">
        <v>195</v>
      </c>
      <c r="AJ29" s="327" t="s">
        <v>195</v>
      </c>
      <c r="AK29" s="328" t="s">
        <v>196</v>
      </c>
      <c r="AL29" s="259" t="s">
        <v>196</v>
      </c>
      <c r="AM29" s="322" t="s">
        <v>196</v>
      </c>
      <c r="AN29" s="259" t="s">
        <v>196</v>
      </c>
      <c r="AO29" s="322" t="s">
        <v>196</v>
      </c>
      <c r="AP29" s="259" t="s">
        <v>196</v>
      </c>
      <c r="AQ29" s="322" t="s">
        <v>196</v>
      </c>
      <c r="AR29" s="259" t="s">
        <v>196</v>
      </c>
      <c r="AS29" s="322" t="s">
        <v>196</v>
      </c>
      <c r="AT29" s="259" t="s">
        <v>196</v>
      </c>
      <c r="AU29" s="322" t="s">
        <v>196</v>
      </c>
      <c r="AV29" s="259" t="s">
        <v>196</v>
      </c>
      <c r="AW29" s="322" t="s">
        <v>196</v>
      </c>
      <c r="AX29" s="259" t="s">
        <v>196</v>
      </c>
      <c r="AY29" s="322" t="s">
        <v>196</v>
      </c>
      <c r="AZ29" s="259" t="s">
        <v>196</v>
      </c>
      <c r="BA29" s="322" t="s">
        <v>196</v>
      </c>
      <c r="BB29" s="259" t="s">
        <v>196</v>
      </c>
      <c r="BC29" s="322" t="s">
        <v>196</v>
      </c>
      <c r="BD29" s="259" t="s">
        <v>196</v>
      </c>
      <c r="BE29" s="322" t="s">
        <v>196</v>
      </c>
      <c r="BF29" s="259" t="s">
        <v>196</v>
      </c>
      <c r="BG29" s="322" t="s">
        <v>196</v>
      </c>
      <c r="BH29" s="259" t="s">
        <v>196</v>
      </c>
      <c r="BI29" s="322" t="s">
        <v>196</v>
      </c>
      <c r="BJ29" s="259" t="s">
        <v>196</v>
      </c>
      <c r="BK29" s="322" t="s">
        <v>196</v>
      </c>
      <c r="BL29" s="259" t="s">
        <v>196</v>
      </c>
      <c r="BM29" s="322" t="s">
        <v>196</v>
      </c>
      <c r="BN29" s="259" t="s">
        <v>196</v>
      </c>
      <c r="BO29" s="322" t="s">
        <v>196</v>
      </c>
      <c r="BP29" s="259" t="s">
        <v>196</v>
      </c>
      <c r="BQ29" s="322" t="s">
        <v>196</v>
      </c>
      <c r="BR29" s="259" t="s">
        <v>196</v>
      </c>
      <c r="BS29" s="322" t="s">
        <v>196</v>
      </c>
      <c r="BT29" s="259" t="s">
        <v>196</v>
      </c>
      <c r="BU29" s="322" t="s">
        <v>196</v>
      </c>
      <c r="BV29" s="259" t="s">
        <v>196</v>
      </c>
      <c r="BW29" s="322" t="s">
        <v>196</v>
      </c>
      <c r="BX29" s="259" t="s">
        <v>196</v>
      </c>
      <c r="BY29" s="322" t="s">
        <v>196</v>
      </c>
      <c r="BZ29" s="259" t="s">
        <v>196</v>
      </c>
      <c r="CA29" s="322" t="s">
        <v>196</v>
      </c>
      <c r="CB29" s="259" t="s">
        <v>196</v>
      </c>
      <c r="CC29" s="322" t="s">
        <v>196</v>
      </c>
      <c r="CD29" s="259" t="s">
        <v>196</v>
      </c>
      <c r="CE29" s="322" t="s">
        <v>196</v>
      </c>
      <c r="CF29" s="259" t="s">
        <v>196</v>
      </c>
      <c r="CG29" s="322" t="s">
        <v>196</v>
      </c>
      <c r="CH29" s="259" t="s">
        <v>196</v>
      </c>
      <c r="CI29" s="322" t="s">
        <v>196</v>
      </c>
      <c r="CJ29" s="259" t="s">
        <v>196</v>
      </c>
      <c r="CK29" s="322" t="s">
        <v>196</v>
      </c>
      <c r="CL29" s="259" t="s">
        <v>196</v>
      </c>
      <c r="CM29" s="322" t="s">
        <v>196</v>
      </c>
      <c r="CN29" s="259" t="s">
        <v>196</v>
      </c>
      <c r="CO29" s="322" t="s">
        <v>196</v>
      </c>
      <c r="CP29" s="259" t="s">
        <v>196</v>
      </c>
      <c r="CQ29" s="322" t="s">
        <v>196</v>
      </c>
      <c r="CR29" s="259" t="s">
        <v>196</v>
      </c>
      <c r="CS29" s="322" t="s">
        <v>196</v>
      </c>
      <c r="CT29" s="259" t="s">
        <v>196</v>
      </c>
      <c r="CU29" s="322" t="s">
        <v>196</v>
      </c>
      <c r="CV29" s="259" t="s">
        <v>196</v>
      </c>
      <c r="CW29" s="322" t="s">
        <v>196</v>
      </c>
      <c r="CX29" s="259" t="s">
        <v>196</v>
      </c>
      <c r="CY29" s="322" t="s">
        <v>196</v>
      </c>
      <c r="CZ29" s="259" t="s">
        <v>196</v>
      </c>
      <c r="DA29" s="322" t="s">
        <v>196</v>
      </c>
      <c r="DB29" s="259" t="s">
        <v>196</v>
      </c>
      <c r="DC29" s="322" t="s">
        <v>196</v>
      </c>
      <c r="DD29" s="259" t="s">
        <v>196</v>
      </c>
      <c r="DE29" s="322" t="s">
        <v>196</v>
      </c>
      <c r="DF29" s="259" t="s">
        <v>196</v>
      </c>
      <c r="DG29" s="322" t="s">
        <v>196</v>
      </c>
      <c r="DH29" s="259" t="s">
        <v>196</v>
      </c>
      <c r="DI29" s="322" t="s">
        <v>196</v>
      </c>
      <c r="DJ29" s="259" t="s">
        <v>196</v>
      </c>
      <c r="DK29" s="322" t="s">
        <v>196</v>
      </c>
      <c r="DL29" s="259" t="s">
        <v>196</v>
      </c>
      <c r="DM29" s="322" t="s">
        <v>196</v>
      </c>
      <c r="DN29" s="259" t="s">
        <v>196</v>
      </c>
      <c r="DO29" s="322" t="s">
        <v>196</v>
      </c>
      <c r="DP29" s="259" t="s">
        <v>196</v>
      </c>
      <c r="DQ29" s="322" t="s">
        <v>196</v>
      </c>
      <c r="DR29" s="259" t="s">
        <v>196</v>
      </c>
      <c r="DS29" s="322" t="s">
        <v>196</v>
      </c>
      <c r="DT29" s="259" t="s">
        <v>196</v>
      </c>
      <c r="DU29" s="322" t="s">
        <v>196</v>
      </c>
      <c r="DV29" s="259" t="s">
        <v>196</v>
      </c>
      <c r="DW29" s="322" t="s">
        <v>196</v>
      </c>
      <c r="DX29" s="259" t="s">
        <v>196</v>
      </c>
      <c r="DY29" s="322" t="s">
        <v>196</v>
      </c>
      <c r="DZ29" s="259" t="s">
        <v>196</v>
      </c>
      <c r="EA29" s="322" t="s">
        <v>196</v>
      </c>
      <c r="EB29" s="259" t="s">
        <v>196</v>
      </c>
      <c r="EC29" s="322" t="s">
        <v>196</v>
      </c>
      <c r="ED29" s="259" t="s">
        <v>196</v>
      </c>
      <c r="EE29" s="322" t="s">
        <v>196</v>
      </c>
      <c r="EF29" s="259" t="s">
        <v>196</v>
      </c>
      <c r="EG29" s="322" t="s">
        <v>196</v>
      </c>
      <c r="EH29" s="259" t="s">
        <v>196</v>
      </c>
      <c r="EI29" s="322" t="s">
        <v>196</v>
      </c>
      <c r="EJ29" s="259" t="s">
        <v>196</v>
      </c>
      <c r="EK29" s="322" t="s">
        <v>196</v>
      </c>
      <c r="EL29" s="259" t="s">
        <v>196</v>
      </c>
      <c r="EM29" s="322" t="s">
        <v>196</v>
      </c>
      <c r="EN29" s="259" t="s">
        <v>196</v>
      </c>
      <c r="EO29" s="322" t="s">
        <v>196</v>
      </c>
      <c r="EP29" s="259" t="s">
        <v>196</v>
      </c>
      <c r="EQ29" s="322" t="s">
        <v>196</v>
      </c>
      <c r="ER29" s="259" t="s">
        <v>196</v>
      </c>
      <c r="ES29" s="322" t="s">
        <v>196</v>
      </c>
      <c r="ET29" s="259" t="s">
        <v>196</v>
      </c>
      <c r="EU29" s="322" t="s">
        <v>196</v>
      </c>
      <c r="EV29" s="259" t="s">
        <v>196</v>
      </c>
      <c r="EW29" s="322" t="s">
        <v>196</v>
      </c>
      <c r="EX29" s="259" t="s">
        <v>196</v>
      </c>
      <c r="EY29" s="322" t="s">
        <v>196</v>
      </c>
      <c r="EZ29" s="259" t="s">
        <v>196</v>
      </c>
      <c r="FA29" s="322" t="s">
        <v>196</v>
      </c>
      <c r="FB29" s="259" t="s">
        <v>196</v>
      </c>
      <c r="FC29" s="322" t="s">
        <v>196</v>
      </c>
      <c r="FD29" s="259" t="s">
        <v>196</v>
      </c>
      <c r="FE29" s="322" t="s">
        <v>196</v>
      </c>
      <c r="FF29" s="259" t="s">
        <v>196</v>
      </c>
      <c r="FG29" s="322" t="s">
        <v>196</v>
      </c>
      <c r="FH29" s="259" t="s">
        <v>196</v>
      </c>
      <c r="FI29" s="322" t="s">
        <v>196</v>
      </c>
      <c r="FJ29" s="259" t="s">
        <v>196</v>
      </c>
      <c r="FK29" s="322" t="s">
        <v>196</v>
      </c>
      <c r="FL29" s="259" t="s">
        <v>196</v>
      </c>
      <c r="FM29" s="322" t="s">
        <v>196</v>
      </c>
      <c r="FN29" s="259" t="s">
        <v>196</v>
      </c>
      <c r="FO29" s="322" t="s">
        <v>196</v>
      </c>
      <c r="FP29" s="259" t="s">
        <v>196</v>
      </c>
      <c r="FQ29" s="322" t="s">
        <v>196</v>
      </c>
      <c r="FR29" s="259" t="s">
        <v>196</v>
      </c>
      <c r="FS29" s="322" t="s">
        <v>196</v>
      </c>
      <c r="FT29" s="259" t="s">
        <v>196</v>
      </c>
      <c r="FU29" s="322" t="s">
        <v>196</v>
      </c>
      <c r="FV29" s="259" t="s">
        <v>196</v>
      </c>
      <c r="FW29" s="322" t="s">
        <v>196</v>
      </c>
      <c r="FX29" s="259" t="s">
        <v>196</v>
      </c>
      <c r="FY29" s="322" t="s">
        <v>196</v>
      </c>
      <c r="FZ29" s="259" t="s">
        <v>196</v>
      </c>
      <c r="GA29" s="322" t="s">
        <v>196</v>
      </c>
      <c r="GB29" s="259" t="s">
        <v>196</v>
      </c>
      <c r="GC29" s="322" t="s">
        <v>196</v>
      </c>
      <c r="GD29" s="259" t="s">
        <v>196</v>
      </c>
      <c r="GE29" s="322" t="s">
        <v>196</v>
      </c>
      <c r="GF29" s="259" t="s">
        <v>196</v>
      </c>
      <c r="GG29" s="322" t="s">
        <v>196</v>
      </c>
      <c r="GH29" s="259" t="s">
        <v>196</v>
      </c>
      <c r="GI29" s="322" t="s">
        <v>196</v>
      </c>
      <c r="GJ29" s="259" t="s">
        <v>196</v>
      </c>
      <c r="GK29" s="322" t="s">
        <v>196</v>
      </c>
      <c r="GL29" s="259" t="s">
        <v>196</v>
      </c>
      <c r="GM29" s="322" t="s">
        <v>196</v>
      </c>
      <c r="GN29" s="259" t="s">
        <v>196</v>
      </c>
      <c r="GO29" s="322" t="s">
        <v>196</v>
      </c>
      <c r="GP29" s="259" t="s">
        <v>196</v>
      </c>
      <c r="GQ29" s="322" t="s">
        <v>196</v>
      </c>
      <c r="GR29" s="322"/>
      <c r="GS29" s="322"/>
      <c r="GT29" s="259" t="s">
        <v>196</v>
      </c>
      <c r="GU29" s="322" t="s">
        <v>196</v>
      </c>
      <c r="GV29" s="259" t="s">
        <v>196</v>
      </c>
      <c r="GW29" s="322" t="s">
        <v>196</v>
      </c>
      <c r="GX29" s="259" t="s">
        <v>196</v>
      </c>
      <c r="GY29" s="322" t="s">
        <v>196</v>
      </c>
      <c r="GZ29" s="259" t="s">
        <v>196</v>
      </c>
      <c r="HA29" s="322" t="s">
        <v>196</v>
      </c>
      <c r="HB29" s="259" t="s">
        <v>196</v>
      </c>
      <c r="HC29" s="322" t="s">
        <v>196</v>
      </c>
      <c r="HD29" s="259" t="s">
        <v>196</v>
      </c>
      <c r="HE29" s="322" t="s">
        <v>196</v>
      </c>
      <c r="HF29" s="259" t="s">
        <v>196</v>
      </c>
      <c r="HG29" s="322" t="s">
        <v>196</v>
      </c>
      <c r="HH29" s="259" t="s">
        <v>196</v>
      </c>
      <c r="HI29" s="322" t="s">
        <v>196</v>
      </c>
      <c r="HJ29" s="259" t="s">
        <v>196</v>
      </c>
      <c r="HK29" s="322" t="s">
        <v>196</v>
      </c>
      <c r="HL29" s="259" t="s">
        <v>196</v>
      </c>
      <c r="HM29" s="322" t="s">
        <v>196</v>
      </c>
      <c r="HN29" s="259" t="s">
        <v>196</v>
      </c>
      <c r="HO29" s="322" t="s">
        <v>196</v>
      </c>
      <c r="HP29" s="259" t="s">
        <v>196</v>
      </c>
      <c r="HQ29" s="322" t="s">
        <v>196</v>
      </c>
      <c r="HR29" s="259" t="s">
        <v>196</v>
      </c>
      <c r="HS29" s="322" t="s">
        <v>196</v>
      </c>
      <c r="HT29" s="259" t="s">
        <v>196</v>
      </c>
      <c r="HU29" s="322" t="s">
        <v>196</v>
      </c>
      <c r="HV29" s="259" t="s">
        <v>196</v>
      </c>
      <c r="HW29" s="322" t="s">
        <v>196</v>
      </c>
      <c r="HX29" s="259" t="s">
        <v>196</v>
      </c>
      <c r="HY29" s="322" t="s">
        <v>196</v>
      </c>
      <c r="HZ29" s="259" t="s">
        <v>196</v>
      </c>
      <c r="IA29" s="322" t="s">
        <v>196</v>
      </c>
      <c r="IB29" s="259" t="s">
        <v>196</v>
      </c>
      <c r="IC29" s="322" t="s">
        <v>196</v>
      </c>
      <c r="ID29" s="259" t="s">
        <v>196</v>
      </c>
      <c r="IE29" s="322" t="s">
        <v>196</v>
      </c>
      <c r="IF29" s="259" t="s">
        <v>196</v>
      </c>
      <c r="IG29" s="322" t="s">
        <v>196</v>
      </c>
      <c r="IH29" s="259" t="s">
        <v>196</v>
      </c>
      <c r="II29" s="322" t="s">
        <v>196</v>
      </c>
      <c r="IJ29" s="259"/>
      <c r="IK29" s="322"/>
      <c r="IL29" s="259"/>
      <c r="IM29" s="322"/>
      <c r="IN29" s="259"/>
      <c r="IO29" s="322"/>
      <c r="IP29" s="259"/>
      <c r="IQ29" s="322"/>
      <c r="IT29" s="303">
        <f t="shared" si="0"/>
        <v>236</v>
      </c>
      <c r="IU29" s="303">
        <f t="shared" si="1"/>
        <v>227</v>
      </c>
      <c r="IV29" s="303">
        <f t="shared" si="2"/>
        <v>9</v>
      </c>
      <c r="IW29" s="303">
        <f t="shared" si="3"/>
        <v>0</v>
      </c>
    </row>
    <row r="30" spans="1:257" s="30" customFormat="1" x14ac:dyDescent="0.2">
      <c r="A30" s="143">
        <v>28</v>
      </c>
      <c r="B30" s="143" t="s">
        <v>6028</v>
      </c>
      <c r="C30" s="143"/>
      <c r="D30" s="143"/>
      <c r="E30" s="244" t="s">
        <v>1252</v>
      </c>
      <c r="F30" s="327" t="s">
        <v>196</v>
      </c>
      <c r="G30" s="328" t="s">
        <v>196</v>
      </c>
      <c r="H30" s="327" t="s">
        <v>196</v>
      </c>
      <c r="I30" s="328" t="s">
        <v>196</v>
      </c>
      <c r="J30" s="327" t="s">
        <v>196</v>
      </c>
      <c r="K30" s="328" t="s">
        <v>196</v>
      </c>
      <c r="L30" s="327" t="s">
        <v>196</v>
      </c>
      <c r="M30" s="328" t="s">
        <v>195</v>
      </c>
      <c r="N30" s="327" t="s">
        <v>195</v>
      </c>
      <c r="O30" s="328" t="s">
        <v>195</v>
      </c>
      <c r="P30" s="327" t="s">
        <v>195</v>
      </c>
      <c r="Q30" s="328" t="s">
        <v>195</v>
      </c>
      <c r="R30" s="327" t="s">
        <v>195</v>
      </c>
      <c r="S30" s="328" t="s">
        <v>195</v>
      </c>
      <c r="T30" s="327" t="s">
        <v>196</v>
      </c>
      <c r="U30" s="328" t="s">
        <v>196</v>
      </c>
      <c r="V30" s="327" t="s">
        <v>196</v>
      </c>
      <c r="W30" s="328" t="s">
        <v>196</v>
      </c>
      <c r="X30" s="327" t="s">
        <v>196</v>
      </c>
      <c r="Y30" s="328" t="s">
        <v>196</v>
      </c>
      <c r="Z30" s="327" t="s">
        <v>196</v>
      </c>
      <c r="AA30" s="328" t="s">
        <v>196</v>
      </c>
      <c r="AB30" s="327" t="s">
        <v>195</v>
      </c>
      <c r="AC30" s="328" t="s">
        <v>196</v>
      </c>
      <c r="AD30" s="327" t="s">
        <v>195</v>
      </c>
      <c r="AE30" s="328" t="s">
        <v>196</v>
      </c>
      <c r="AF30" s="327" t="s">
        <v>196</v>
      </c>
      <c r="AG30" s="328" t="s">
        <v>195</v>
      </c>
      <c r="AH30" s="327" t="s">
        <v>195</v>
      </c>
      <c r="AI30" s="328" t="s">
        <v>195</v>
      </c>
      <c r="AJ30" s="327" t="s">
        <v>196</v>
      </c>
      <c r="AK30" s="328" t="s">
        <v>196</v>
      </c>
      <c r="AL30" s="259" t="s">
        <v>196</v>
      </c>
      <c r="AM30" s="322" t="s">
        <v>196</v>
      </c>
      <c r="AN30" s="259" t="s">
        <v>196</v>
      </c>
      <c r="AO30" s="322" t="s">
        <v>196</v>
      </c>
      <c r="AP30" s="259" t="s">
        <v>196</v>
      </c>
      <c r="AQ30" s="322" t="s">
        <v>196</v>
      </c>
      <c r="AR30" s="259" t="s">
        <v>196</v>
      </c>
      <c r="AS30" s="322" t="s">
        <v>196</v>
      </c>
      <c r="AT30" s="259" t="s">
        <v>196</v>
      </c>
      <c r="AU30" s="322" t="s">
        <v>196</v>
      </c>
      <c r="AV30" s="259" t="s">
        <v>196</v>
      </c>
      <c r="AW30" s="322" t="s">
        <v>196</v>
      </c>
      <c r="AX30" s="259" t="s">
        <v>196</v>
      </c>
      <c r="AY30" s="322" t="s">
        <v>196</v>
      </c>
      <c r="AZ30" s="259" t="s">
        <v>196</v>
      </c>
      <c r="BA30" s="322" t="s">
        <v>196</v>
      </c>
      <c r="BB30" s="259" t="s">
        <v>196</v>
      </c>
      <c r="BC30" s="322" t="s">
        <v>196</v>
      </c>
      <c r="BD30" s="259" t="s">
        <v>196</v>
      </c>
      <c r="BE30" s="322" t="s">
        <v>196</v>
      </c>
      <c r="BF30" s="259" t="s">
        <v>196</v>
      </c>
      <c r="BG30" s="322" t="s">
        <v>196</v>
      </c>
      <c r="BH30" s="259" t="s">
        <v>196</v>
      </c>
      <c r="BI30" s="322" t="s">
        <v>196</v>
      </c>
      <c r="BJ30" s="259" t="s">
        <v>196</v>
      </c>
      <c r="BK30" s="322" t="s">
        <v>196</v>
      </c>
      <c r="BL30" s="259" t="s">
        <v>196</v>
      </c>
      <c r="BM30" s="322" t="s">
        <v>196</v>
      </c>
      <c r="BN30" s="259" t="s">
        <v>196</v>
      </c>
      <c r="BO30" s="322" t="s">
        <v>196</v>
      </c>
      <c r="BP30" s="259" t="s">
        <v>196</v>
      </c>
      <c r="BQ30" s="322" t="s">
        <v>196</v>
      </c>
      <c r="BR30" s="259" t="s">
        <v>196</v>
      </c>
      <c r="BS30" s="322" t="s">
        <v>196</v>
      </c>
      <c r="BT30" s="259" t="s">
        <v>196</v>
      </c>
      <c r="BU30" s="322" t="s">
        <v>196</v>
      </c>
      <c r="BV30" s="259" t="s">
        <v>196</v>
      </c>
      <c r="BW30" s="322" t="s">
        <v>196</v>
      </c>
      <c r="BX30" s="259" t="s">
        <v>196</v>
      </c>
      <c r="BY30" s="322" t="s">
        <v>196</v>
      </c>
      <c r="BZ30" s="259" t="s">
        <v>196</v>
      </c>
      <c r="CA30" s="322" t="s">
        <v>196</v>
      </c>
      <c r="CB30" s="259" t="s">
        <v>196</v>
      </c>
      <c r="CC30" s="322" t="s">
        <v>196</v>
      </c>
      <c r="CD30" s="259" t="s">
        <v>196</v>
      </c>
      <c r="CE30" s="322" t="s">
        <v>196</v>
      </c>
      <c r="CF30" s="259" t="s">
        <v>196</v>
      </c>
      <c r="CG30" s="322" t="s">
        <v>196</v>
      </c>
      <c r="CH30" s="259" t="s">
        <v>196</v>
      </c>
      <c r="CI30" s="322" t="s">
        <v>196</v>
      </c>
      <c r="CJ30" s="259" t="s">
        <v>196</v>
      </c>
      <c r="CK30" s="322" t="s">
        <v>196</v>
      </c>
      <c r="CL30" s="259" t="s">
        <v>196</v>
      </c>
      <c r="CM30" s="322" t="s">
        <v>196</v>
      </c>
      <c r="CN30" s="259" t="s">
        <v>196</v>
      </c>
      <c r="CO30" s="322" t="s">
        <v>196</v>
      </c>
      <c r="CP30" s="259" t="s">
        <v>196</v>
      </c>
      <c r="CQ30" s="322" t="s">
        <v>196</v>
      </c>
      <c r="CR30" s="259" t="s">
        <v>196</v>
      </c>
      <c r="CS30" s="322" t="s">
        <v>196</v>
      </c>
      <c r="CT30" s="259" t="s">
        <v>196</v>
      </c>
      <c r="CU30" s="322" t="s">
        <v>196</v>
      </c>
      <c r="CV30" s="259" t="s">
        <v>196</v>
      </c>
      <c r="CW30" s="322" t="s">
        <v>196</v>
      </c>
      <c r="CX30" s="259" t="s">
        <v>196</v>
      </c>
      <c r="CY30" s="322" t="s">
        <v>196</v>
      </c>
      <c r="CZ30" s="259" t="s">
        <v>196</v>
      </c>
      <c r="DA30" s="322" t="s">
        <v>196</v>
      </c>
      <c r="DB30" s="259" t="s">
        <v>196</v>
      </c>
      <c r="DC30" s="322" t="s">
        <v>196</v>
      </c>
      <c r="DD30" s="259" t="s">
        <v>196</v>
      </c>
      <c r="DE30" s="322" t="s">
        <v>196</v>
      </c>
      <c r="DF30" s="259" t="s">
        <v>196</v>
      </c>
      <c r="DG30" s="322" t="s">
        <v>196</v>
      </c>
      <c r="DH30" s="259" t="s">
        <v>196</v>
      </c>
      <c r="DI30" s="322" t="s">
        <v>196</v>
      </c>
      <c r="DJ30" s="259" t="s">
        <v>196</v>
      </c>
      <c r="DK30" s="322" t="s">
        <v>196</v>
      </c>
      <c r="DL30" s="259" t="s">
        <v>196</v>
      </c>
      <c r="DM30" s="322" t="s">
        <v>196</v>
      </c>
      <c r="DN30" s="259" t="s">
        <v>196</v>
      </c>
      <c r="DO30" s="322" t="s">
        <v>196</v>
      </c>
      <c r="DP30" s="259" t="s">
        <v>196</v>
      </c>
      <c r="DQ30" s="322" t="s">
        <v>196</v>
      </c>
      <c r="DR30" s="259" t="s">
        <v>196</v>
      </c>
      <c r="DS30" s="322" t="s">
        <v>196</v>
      </c>
      <c r="DT30" s="259" t="s">
        <v>196</v>
      </c>
      <c r="DU30" s="322" t="s">
        <v>196</v>
      </c>
      <c r="DV30" s="259" t="s">
        <v>196</v>
      </c>
      <c r="DW30" s="322" t="s">
        <v>196</v>
      </c>
      <c r="DX30" s="259" t="s">
        <v>196</v>
      </c>
      <c r="DY30" s="322" t="s">
        <v>196</v>
      </c>
      <c r="DZ30" s="259" t="s">
        <v>196</v>
      </c>
      <c r="EA30" s="322" t="s">
        <v>196</v>
      </c>
      <c r="EB30" s="259" t="s">
        <v>196</v>
      </c>
      <c r="EC30" s="322" t="s">
        <v>196</v>
      </c>
      <c r="ED30" s="259" t="s">
        <v>196</v>
      </c>
      <c r="EE30" s="322" t="s">
        <v>196</v>
      </c>
      <c r="EF30" s="259" t="s">
        <v>196</v>
      </c>
      <c r="EG30" s="322" t="s">
        <v>196</v>
      </c>
      <c r="EH30" s="259" t="s">
        <v>196</v>
      </c>
      <c r="EI30" s="322" t="s">
        <v>196</v>
      </c>
      <c r="EJ30" s="259" t="s">
        <v>196</v>
      </c>
      <c r="EK30" s="322" t="s">
        <v>196</v>
      </c>
      <c r="EL30" s="259" t="s">
        <v>196</v>
      </c>
      <c r="EM30" s="322" t="s">
        <v>196</v>
      </c>
      <c r="EN30" s="259" t="s">
        <v>196</v>
      </c>
      <c r="EO30" s="322" t="s">
        <v>196</v>
      </c>
      <c r="EP30" s="259" t="s">
        <v>196</v>
      </c>
      <c r="EQ30" s="322" t="s">
        <v>196</v>
      </c>
      <c r="ER30" s="259" t="s">
        <v>196</v>
      </c>
      <c r="ES30" s="322" t="s">
        <v>196</v>
      </c>
      <c r="ET30" s="259" t="s">
        <v>196</v>
      </c>
      <c r="EU30" s="322" t="s">
        <v>196</v>
      </c>
      <c r="EV30" s="259" t="s">
        <v>196</v>
      </c>
      <c r="EW30" s="322" t="s">
        <v>196</v>
      </c>
      <c r="EX30" s="259" t="s">
        <v>196</v>
      </c>
      <c r="EY30" s="322" t="s">
        <v>196</v>
      </c>
      <c r="EZ30" s="259" t="s">
        <v>196</v>
      </c>
      <c r="FA30" s="322" t="s">
        <v>196</v>
      </c>
      <c r="FB30" s="259" t="s">
        <v>196</v>
      </c>
      <c r="FC30" s="322" t="s">
        <v>196</v>
      </c>
      <c r="FD30" s="259" t="s">
        <v>196</v>
      </c>
      <c r="FE30" s="322" t="s">
        <v>196</v>
      </c>
      <c r="FF30" s="259" t="s">
        <v>196</v>
      </c>
      <c r="FG30" s="322" t="s">
        <v>196</v>
      </c>
      <c r="FH30" s="259" t="s">
        <v>196</v>
      </c>
      <c r="FI30" s="322" t="s">
        <v>196</v>
      </c>
      <c r="FJ30" s="259" t="s">
        <v>196</v>
      </c>
      <c r="FK30" s="322" t="s">
        <v>196</v>
      </c>
      <c r="FL30" s="259" t="s">
        <v>196</v>
      </c>
      <c r="FM30" s="322" t="s">
        <v>196</v>
      </c>
      <c r="FN30" s="259" t="s">
        <v>196</v>
      </c>
      <c r="FO30" s="322" t="s">
        <v>196</v>
      </c>
      <c r="FP30" s="259" t="s">
        <v>196</v>
      </c>
      <c r="FQ30" s="322" t="s">
        <v>196</v>
      </c>
      <c r="FR30" s="259" t="s">
        <v>196</v>
      </c>
      <c r="FS30" s="322" t="s">
        <v>196</v>
      </c>
      <c r="FT30" s="259" t="s">
        <v>196</v>
      </c>
      <c r="FU30" s="322" t="s">
        <v>196</v>
      </c>
      <c r="FV30" s="259" t="s">
        <v>196</v>
      </c>
      <c r="FW30" s="322" t="s">
        <v>196</v>
      </c>
      <c r="FX30" s="259" t="s">
        <v>196</v>
      </c>
      <c r="FY30" s="322" t="s">
        <v>196</v>
      </c>
      <c r="FZ30" s="259" t="s">
        <v>196</v>
      </c>
      <c r="GA30" s="322" t="s">
        <v>196</v>
      </c>
      <c r="GB30" s="259" t="s">
        <v>196</v>
      </c>
      <c r="GC30" s="322" t="s">
        <v>196</v>
      </c>
      <c r="GD30" s="259" t="s">
        <v>196</v>
      </c>
      <c r="GE30" s="322" t="s">
        <v>196</v>
      </c>
      <c r="GF30" s="259" t="s">
        <v>196</v>
      </c>
      <c r="GG30" s="322" t="s">
        <v>196</v>
      </c>
      <c r="GH30" s="259" t="s">
        <v>196</v>
      </c>
      <c r="GI30" s="322" t="s">
        <v>196</v>
      </c>
      <c r="GJ30" s="259" t="s">
        <v>196</v>
      </c>
      <c r="GK30" s="322" t="s">
        <v>196</v>
      </c>
      <c r="GL30" s="259" t="s">
        <v>196</v>
      </c>
      <c r="GM30" s="322" t="s">
        <v>196</v>
      </c>
      <c r="GN30" s="259" t="s">
        <v>196</v>
      </c>
      <c r="GO30" s="322" t="s">
        <v>196</v>
      </c>
      <c r="GP30" s="259" t="s">
        <v>196</v>
      </c>
      <c r="GQ30" s="322" t="s">
        <v>196</v>
      </c>
      <c r="GR30" s="322"/>
      <c r="GS30" s="322"/>
      <c r="GT30" s="259" t="s">
        <v>196</v>
      </c>
      <c r="GU30" s="322" t="s">
        <v>196</v>
      </c>
      <c r="GV30" s="259" t="s">
        <v>196</v>
      </c>
      <c r="GW30" s="322" t="s">
        <v>196</v>
      </c>
      <c r="GX30" s="259" t="s">
        <v>196</v>
      </c>
      <c r="GY30" s="322" t="s">
        <v>196</v>
      </c>
      <c r="GZ30" s="259" t="s">
        <v>196</v>
      </c>
      <c r="HA30" s="322" t="s">
        <v>196</v>
      </c>
      <c r="HB30" s="259" t="s">
        <v>196</v>
      </c>
      <c r="HC30" s="322" t="s">
        <v>196</v>
      </c>
      <c r="HD30" s="259" t="s">
        <v>196</v>
      </c>
      <c r="HE30" s="322" t="s">
        <v>196</v>
      </c>
      <c r="HF30" s="259" t="s">
        <v>196</v>
      </c>
      <c r="HG30" s="322" t="s">
        <v>196</v>
      </c>
      <c r="HH30" s="259" t="s">
        <v>196</v>
      </c>
      <c r="HI30" s="322" t="s">
        <v>196</v>
      </c>
      <c r="HJ30" s="259" t="s">
        <v>196</v>
      </c>
      <c r="HK30" s="322" t="s">
        <v>196</v>
      </c>
      <c r="HL30" s="259" t="s">
        <v>196</v>
      </c>
      <c r="HM30" s="322" t="s">
        <v>196</v>
      </c>
      <c r="HN30" s="259" t="s">
        <v>196</v>
      </c>
      <c r="HO30" s="322" t="s">
        <v>196</v>
      </c>
      <c r="HP30" s="259" t="s">
        <v>196</v>
      </c>
      <c r="HQ30" s="322" t="s">
        <v>196</v>
      </c>
      <c r="HR30" s="259" t="s">
        <v>196</v>
      </c>
      <c r="HS30" s="322" t="s">
        <v>196</v>
      </c>
      <c r="HT30" s="259" t="s">
        <v>196</v>
      </c>
      <c r="HU30" s="322" t="s">
        <v>196</v>
      </c>
      <c r="HV30" s="259" t="s">
        <v>196</v>
      </c>
      <c r="HW30" s="322" t="s">
        <v>196</v>
      </c>
      <c r="HX30" s="259" t="s">
        <v>196</v>
      </c>
      <c r="HY30" s="322" t="s">
        <v>196</v>
      </c>
      <c r="HZ30" s="259" t="s">
        <v>196</v>
      </c>
      <c r="IA30" s="322" t="s">
        <v>196</v>
      </c>
      <c r="IB30" s="259" t="s">
        <v>196</v>
      </c>
      <c r="IC30" s="322" t="s">
        <v>196</v>
      </c>
      <c r="ID30" s="259" t="s">
        <v>196</v>
      </c>
      <c r="IE30" s="322" t="s">
        <v>196</v>
      </c>
      <c r="IF30" s="259" t="s">
        <v>196</v>
      </c>
      <c r="IG30" s="322" t="s">
        <v>196</v>
      </c>
      <c r="IH30" s="259" t="s">
        <v>196</v>
      </c>
      <c r="II30" s="322" t="s">
        <v>196</v>
      </c>
      <c r="IJ30" s="259"/>
      <c r="IK30" s="322"/>
      <c r="IL30" s="259"/>
      <c r="IM30" s="322"/>
      <c r="IN30" s="259"/>
      <c r="IO30" s="322"/>
      <c r="IP30" s="259"/>
      <c r="IQ30" s="322"/>
      <c r="IT30" s="303">
        <f t="shared" si="0"/>
        <v>236</v>
      </c>
      <c r="IU30" s="303">
        <f t="shared" si="1"/>
        <v>224</v>
      </c>
      <c r="IV30" s="303">
        <f t="shared" si="2"/>
        <v>12</v>
      </c>
      <c r="IW30" s="303">
        <f t="shared" si="3"/>
        <v>0</v>
      </c>
    </row>
    <row r="31" spans="1:257" s="30" customFormat="1" x14ac:dyDescent="0.2">
      <c r="A31" s="143">
        <v>29</v>
      </c>
      <c r="B31" s="143" t="s">
        <v>6029</v>
      </c>
      <c r="C31" s="143"/>
      <c r="D31" s="143"/>
      <c r="E31" s="244" t="s">
        <v>1252</v>
      </c>
      <c r="F31" s="327" t="s">
        <v>196</v>
      </c>
      <c r="G31" s="328" t="s">
        <v>196</v>
      </c>
      <c r="H31" s="327" t="s">
        <v>196</v>
      </c>
      <c r="I31" s="328" t="s">
        <v>196</v>
      </c>
      <c r="J31" s="327" t="s">
        <v>196</v>
      </c>
      <c r="K31" s="328" t="s">
        <v>196</v>
      </c>
      <c r="L31" s="327" t="s">
        <v>196</v>
      </c>
      <c r="M31" s="328" t="s">
        <v>196</v>
      </c>
      <c r="N31" s="327" t="s">
        <v>196</v>
      </c>
      <c r="O31" s="328" t="s">
        <v>196</v>
      </c>
      <c r="P31" s="327" t="s">
        <v>196</v>
      </c>
      <c r="Q31" s="328" t="s">
        <v>196</v>
      </c>
      <c r="R31" s="327" t="s">
        <v>196</v>
      </c>
      <c r="S31" s="328" t="s">
        <v>195</v>
      </c>
      <c r="T31" s="327" t="s">
        <v>196</v>
      </c>
      <c r="U31" s="322" t="s">
        <v>196</v>
      </c>
      <c r="V31" s="259" t="s">
        <v>196</v>
      </c>
      <c r="W31" s="322" t="s">
        <v>196</v>
      </c>
      <c r="X31" s="259" t="s">
        <v>196</v>
      </c>
      <c r="Y31" s="322" t="s">
        <v>196</v>
      </c>
      <c r="Z31" s="259" t="s">
        <v>196</v>
      </c>
      <c r="AA31" s="322" t="s">
        <v>196</v>
      </c>
      <c r="AB31" s="259" t="s">
        <v>196</v>
      </c>
      <c r="AC31" s="322" t="s">
        <v>196</v>
      </c>
      <c r="AD31" s="259" t="s">
        <v>196</v>
      </c>
      <c r="AE31" s="322" t="s">
        <v>196</v>
      </c>
      <c r="AF31" s="259" t="s">
        <v>196</v>
      </c>
      <c r="AG31" s="322" t="s">
        <v>196</v>
      </c>
      <c r="AH31" s="259" t="s">
        <v>196</v>
      </c>
      <c r="AI31" s="322" t="s">
        <v>196</v>
      </c>
      <c r="AJ31" s="259" t="s">
        <v>196</v>
      </c>
      <c r="AK31" s="322" t="s">
        <v>196</v>
      </c>
      <c r="AL31" s="259" t="s">
        <v>196</v>
      </c>
      <c r="AM31" s="322" t="s">
        <v>196</v>
      </c>
      <c r="AN31" s="259" t="s">
        <v>196</v>
      </c>
      <c r="AO31" s="322" t="s">
        <v>196</v>
      </c>
      <c r="AP31" s="259" t="s">
        <v>196</v>
      </c>
      <c r="AQ31" s="322" t="s">
        <v>196</v>
      </c>
      <c r="AR31" s="259" t="s">
        <v>196</v>
      </c>
      <c r="AS31" s="322" t="s">
        <v>196</v>
      </c>
      <c r="AT31" s="259" t="s">
        <v>196</v>
      </c>
      <c r="AU31" s="322" t="s">
        <v>196</v>
      </c>
      <c r="AV31" s="259" t="s">
        <v>196</v>
      </c>
      <c r="AW31" s="322" t="s">
        <v>196</v>
      </c>
      <c r="AX31" s="259" t="s">
        <v>196</v>
      </c>
      <c r="AY31" s="322" t="s">
        <v>196</v>
      </c>
      <c r="AZ31" s="259" t="s">
        <v>196</v>
      </c>
      <c r="BA31" s="322" t="s">
        <v>196</v>
      </c>
      <c r="BB31" s="259" t="s">
        <v>196</v>
      </c>
      <c r="BC31" s="322" t="s">
        <v>196</v>
      </c>
      <c r="BD31" s="259" t="s">
        <v>196</v>
      </c>
      <c r="BE31" s="322" t="s">
        <v>196</v>
      </c>
      <c r="BF31" s="259" t="s">
        <v>196</v>
      </c>
      <c r="BG31" s="322" t="s">
        <v>196</v>
      </c>
      <c r="BH31" s="259" t="s">
        <v>196</v>
      </c>
      <c r="BI31" s="322" t="s">
        <v>196</v>
      </c>
      <c r="BJ31" s="259" t="s">
        <v>196</v>
      </c>
      <c r="BK31" s="322" t="s">
        <v>196</v>
      </c>
      <c r="BL31" s="259" t="s">
        <v>196</v>
      </c>
      <c r="BM31" s="322" t="s">
        <v>196</v>
      </c>
      <c r="BN31" s="259" t="s">
        <v>196</v>
      </c>
      <c r="BO31" s="322" t="s">
        <v>196</v>
      </c>
      <c r="BP31" s="259" t="s">
        <v>196</v>
      </c>
      <c r="BQ31" s="322" t="s">
        <v>196</v>
      </c>
      <c r="BR31" s="259" t="s">
        <v>196</v>
      </c>
      <c r="BS31" s="322" t="s">
        <v>196</v>
      </c>
      <c r="BT31" s="259" t="s">
        <v>196</v>
      </c>
      <c r="BU31" s="322" t="s">
        <v>196</v>
      </c>
      <c r="BV31" s="259" t="s">
        <v>196</v>
      </c>
      <c r="BW31" s="322" t="s">
        <v>196</v>
      </c>
      <c r="BX31" s="259" t="s">
        <v>196</v>
      </c>
      <c r="BY31" s="322" t="s">
        <v>196</v>
      </c>
      <c r="BZ31" s="259" t="s">
        <v>196</v>
      </c>
      <c r="CA31" s="322" t="s">
        <v>196</v>
      </c>
      <c r="CB31" s="259" t="s">
        <v>196</v>
      </c>
      <c r="CC31" s="322" t="s">
        <v>196</v>
      </c>
      <c r="CD31" s="259" t="s">
        <v>196</v>
      </c>
      <c r="CE31" s="322" t="s">
        <v>196</v>
      </c>
      <c r="CF31" s="259" t="s">
        <v>196</v>
      </c>
      <c r="CG31" s="322" t="s">
        <v>196</v>
      </c>
      <c r="CH31" s="259" t="s">
        <v>196</v>
      </c>
      <c r="CI31" s="322" t="s">
        <v>196</v>
      </c>
      <c r="CJ31" s="259" t="s">
        <v>196</v>
      </c>
      <c r="CK31" s="322" t="s">
        <v>196</v>
      </c>
      <c r="CL31" s="259" t="s">
        <v>196</v>
      </c>
      <c r="CM31" s="322" t="s">
        <v>196</v>
      </c>
      <c r="CN31" s="259" t="s">
        <v>196</v>
      </c>
      <c r="CO31" s="322" t="s">
        <v>196</v>
      </c>
      <c r="CP31" s="259" t="s">
        <v>196</v>
      </c>
      <c r="CQ31" s="322" t="s">
        <v>196</v>
      </c>
      <c r="CR31" s="259" t="s">
        <v>196</v>
      </c>
      <c r="CS31" s="322" t="s">
        <v>196</v>
      </c>
      <c r="CT31" s="259" t="s">
        <v>196</v>
      </c>
      <c r="CU31" s="322" t="s">
        <v>196</v>
      </c>
      <c r="CV31" s="259" t="s">
        <v>196</v>
      </c>
      <c r="CW31" s="322" t="s">
        <v>196</v>
      </c>
      <c r="CX31" s="259" t="s">
        <v>196</v>
      </c>
      <c r="CY31" s="322" t="s">
        <v>196</v>
      </c>
      <c r="CZ31" s="259" t="s">
        <v>196</v>
      </c>
      <c r="DA31" s="322" t="s">
        <v>196</v>
      </c>
      <c r="DB31" s="259" t="s">
        <v>196</v>
      </c>
      <c r="DC31" s="322" t="s">
        <v>196</v>
      </c>
      <c r="DD31" s="259" t="s">
        <v>196</v>
      </c>
      <c r="DE31" s="322" t="s">
        <v>196</v>
      </c>
      <c r="DF31" s="259" t="s">
        <v>196</v>
      </c>
      <c r="DG31" s="322" t="s">
        <v>196</v>
      </c>
      <c r="DH31" s="259" t="s">
        <v>196</v>
      </c>
      <c r="DI31" s="322" t="s">
        <v>196</v>
      </c>
      <c r="DJ31" s="259" t="s">
        <v>196</v>
      </c>
      <c r="DK31" s="322" t="s">
        <v>196</v>
      </c>
      <c r="DL31" s="259" t="s">
        <v>196</v>
      </c>
      <c r="DM31" s="322" t="s">
        <v>196</v>
      </c>
      <c r="DN31" s="259" t="s">
        <v>196</v>
      </c>
      <c r="DO31" s="322" t="s">
        <v>196</v>
      </c>
      <c r="DP31" s="259" t="s">
        <v>196</v>
      </c>
      <c r="DQ31" s="322" t="s">
        <v>196</v>
      </c>
      <c r="DR31" s="259" t="s">
        <v>196</v>
      </c>
      <c r="DS31" s="322" t="s">
        <v>196</v>
      </c>
      <c r="DT31" s="259" t="s">
        <v>196</v>
      </c>
      <c r="DU31" s="322" t="s">
        <v>196</v>
      </c>
      <c r="DV31" s="259" t="s">
        <v>196</v>
      </c>
      <c r="DW31" s="322" t="s">
        <v>196</v>
      </c>
      <c r="DX31" s="259" t="s">
        <v>196</v>
      </c>
      <c r="DY31" s="322" t="s">
        <v>196</v>
      </c>
      <c r="DZ31" s="259" t="s">
        <v>196</v>
      </c>
      <c r="EA31" s="322" t="s">
        <v>196</v>
      </c>
      <c r="EB31" s="259" t="s">
        <v>196</v>
      </c>
      <c r="EC31" s="322" t="s">
        <v>196</v>
      </c>
      <c r="ED31" s="259" t="s">
        <v>196</v>
      </c>
      <c r="EE31" s="322" t="s">
        <v>196</v>
      </c>
      <c r="EF31" s="259" t="s">
        <v>196</v>
      </c>
      <c r="EG31" s="322" t="s">
        <v>196</v>
      </c>
      <c r="EH31" s="259" t="s">
        <v>196</v>
      </c>
      <c r="EI31" s="322" t="s">
        <v>196</v>
      </c>
      <c r="EJ31" s="259" t="s">
        <v>196</v>
      </c>
      <c r="EK31" s="322" t="s">
        <v>196</v>
      </c>
      <c r="EL31" s="259" t="s">
        <v>196</v>
      </c>
      <c r="EM31" s="322" t="s">
        <v>196</v>
      </c>
      <c r="EN31" s="259" t="s">
        <v>196</v>
      </c>
      <c r="EO31" s="322" t="s">
        <v>196</v>
      </c>
      <c r="EP31" s="259" t="s">
        <v>196</v>
      </c>
      <c r="EQ31" s="322" t="s">
        <v>196</v>
      </c>
      <c r="ER31" s="259" t="s">
        <v>196</v>
      </c>
      <c r="ES31" s="322" t="s">
        <v>196</v>
      </c>
      <c r="ET31" s="259" t="s">
        <v>196</v>
      </c>
      <c r="EU31" s="322" t="s">
        <v>196</v>
      </c>
      <c r="EV31" s="259" t="s">
        <v>196</v>
      </c>
      <c r="EW31" s="322" t="s">
        <v>196</v>
      </c>
      <c r="EX31" s="259" t="s">
        <v>196</v>
      </c>
      <c r="EY31" s="322" t="s">
        <v>196</v>
      </c>
      <c r="EZ31" s="259" t="s">
        <v>196</v>
      </c>
      <c r="FA31" s="322" t="s">
        <v>196</v>
      </c>
      <c r="FB31" s="259" t="s">
        <v>196</v>
      </c>
      <c r="FC31" s="322" t="s">
        <v>196</v>
      </c>
      <c r="FD31" s="259" t="s">
        <v>196</v>
      </c>
      <c r="FE31" s="322" t="s">
        <v>196</v>
      </c>
      <c r="FF31" s="259" t="s">
        <v>196</v>
      </c>
      <c r="FG31" s="322" t="s">
        <v>196</v>
      </c>
      <c r="FH31" s="259" t="s">
        <v>196</v>
      </c>
      <c r="FI31" s="322" t="s">
        <v>196</v>
      </c>
      <c r="FJ31" s="259" t="s">
        <v>196</v>
      </c>
      <c r="FK31" s="322" t="s">
        <v>196</v>
      </c>
      <c r="FL31" s="259" t="s">
        <v>196</v>
      </c>
      <c r="FM31" s="322" t="s">
        <v>196</v>
      </c>
      <c r="FN31" s="259" t="s">
        <v>196</v>
      </c>
      <c r="FO31" s="322" t="s">
        <v>196</v>
      </c>
      <c r="FP31" s="259" t="s">
        <v>196</v>
      </c>
      <c r="FQ31" s="322" t="s">
        <v>196</v>
      </c>
      <c r="FR31" s="259" t="s">
        <v>196</v>
      </c>
      <c r="FS31" s="322" t="s">
        <v>196</v>
      </c>
      <c r="FT31" s="259" t="s">
        <v>196</v>
      </c>
      <c r="FU31" s="322" t="s">
        <v>196</v>
      </c>
      <c r="FV31" s="259" t="s">
        <v>196</v>
      </c>
      <c r="FW31" s="322" t="s">
        <v>196</v>
      </c>
      <c r="FX31" s="259" t="s">
        <v>196</v>
      </c>
      <c r="FY31" s="322" t="s">
        <v>196</v>
      </c>
      <c r="FZ31" s="259" t="s">
        <v>196</v>
      </c>
      <c r="GA31" s="322" t="s">
        <v>196</v>
      </c>
      <c r="GB31" s="259" t="s">
        <v>196</v>
      </c>
      <c r="GC31" s="322" t="s">
        <v>196</v>
      </c>
      <c r="GD31" s="259" t="s">
        <v>196</v>
      </c>
      <c r="GE31" s="322" t="s">
        <v>196</v>
      </c>
      <c r="GF31" s="259" t="s">
        <v>196</v>
      </c>
      <c r="GG31" s="322" t="s">
        <v>196</v>
      </c>
      <c r="GH31" s="259" t="s">
        <v>196</v>
      </c>
      <c r="GI31" s="322" t="s">
        <v>196</v>
      </c>
      <c r="GJ31" s="259" t="s">
        <v>196</v>
      </c>
      <c r="GK31" s="322" t="s">
        <v>196</v>
      </c>
      <c r="GL31" s="259" t="s">
        <v>196</v>
      </c>
      <c r="GM31" s="322" t="s">
        <v>196</v>
      </c>
      <c r="GN31" s="259" t="s">
        <v>196</v>
      </c>
      <c r="GO31" s="322" t="s">
        <v>196</v>
      </c>
      <c r="GP31" s="259" t="s">
        <v>196</v>
      </c>
      <c r="GQ31" s="322" t="s">
        <v>196</v>
      </c>
      <c r="GR31" s="322"/>
      <c r="GS31" s="322"/>
      <c r="GT31" s="259" t="s">
        <v>196</v>
      </c>
      <c r="GU31" s="322" t="s">
        <v>196</v>
      </c>
      <c r="GV31" s="259" t="s">
        <v>196</v>
      </c>
      <c r="GW31" s="322" t="s">
        <v>196</v>
      </c>
      <c r="GX31" s="259" t="s">
        <v>196</v>
      </c>
      <c r="GY31" s="322" t="s">
        <v>196</v>
      </c>
      <c r="GZ31" s="259" t="s">
        <v>196</v>
      </c>
      <c r="HA31" s="322" t="s">
        <v>196</v>
      </c>
      <c r="HB31" s="259" t="s">
        <v>196</v>
      </c>
      <c r="HC31" s="322" t="s">
        <v>196</v>
      </c>
      <c r="HD31" s="259" t="s">
        <v>196</v>
      </c>
      <c r="HE31" s="322" t="s">
        <v>196</v>
      </c>
      <c r="HF31" s="259" t="s">
        <v>196</v>
      </c>
      <c r="HG31" s="322" t="s">
        <v>196</v>
      </c>
      <c r="HH31" s="259" t="s">
        <v>196</v>
      </c>
      <c r="HI31" s="322" t="s">
        <v>196</v>
      </c>
      <c r="HJ31" s="259" t="s">
        <v>196</v>
      </c>
      <c r="HK31" s="322" t="s">
        <v>196</v>
      </c>
      <c r="HL31" s="259" t="s">
        <v>196</v>
      </c>
      <c r="HM31" s="322" t="s">
        <v>196</v>
      </c>
      <c r="HN31" s="259" t="s">
        <v>196</v>
      </c>
      <c r="HO31" s="322" t="s">
        <v>196</v>
      </c>
      <c r="HP31" s="259" t="s">
        <v>196</v>
      </c>
      <c r="HQ31" s="322" t="s">
        <v>196</v>
      </c>
      <c r="HR31" s="259" t="s">
        <v>196</v>
      </c>
      <c r="HS31" s="322" t="s">
        <v>196</v>
      </c>
      <c r="HT31" s="259" t="s">
        <v>196</v>
      </c>
      <c r="HU31" s="322" t="s">
        <v>196</v>
      </c>
      <c r="HV31" s="259" t="s">
        <v>196</v>
      </c>
      <c r="HW31" s="322" t="s">
        <v>196</v>
      </c>
      <c r="HX31" s="259" t="s">
        <v>196</v>
      </c>
      <c r="HY31" s="322" t="s">
        <v>196</v>
      </c>
      <c r="HZ31" s="259" t="s">
        <v>196</v>
      </c>
      <c r="IA31" s="322" t="s">
        <v>196</v>
      </c>
      <c r="IB31" s="259" t="s">
        <v>196</v>
      </c>
      <c r="IC31" s="322" t="s">
        <v>196</v>
      </c>
      <c r="ID31" s="259" t="s">
        <v>196</v>
      </c>
      <c r="IE31" s="322" t="s">
        <v>196</v>
      </c>
      <c r="IF31" s="259" t="s">
        <v>196</v>
      </c>
      <c r="IG31" s="322" t="s">
        <v>196</v>
      </c>
      <c r="IH31" s="259" t="s">
        <v>196</v>
      </c>
      <c r="II31" s="322" t="s">
        <v>196</v>
      </c>
      <c r="IJ31" s="259"/>
      <c r="IK31" s="322"/>
      <c r="IL31" s="259"/>
      <c r="IM31" s="322"/>
      <c r="IN31" s="259"/>
      <c r="IO31" s="322"/>
      <c r="IP31" s="259"/>
      <c r="IQ31" s="322"/>
      <c r="IT31" s="303">
        <f t="shared" si="0"/>
        <v>236</v>
      </c>
      <c r="IU31" s="303">
        <f t="shared" si="1"/>
        <v>235</v>
      </c>
      <c r="IV31" s="303">
        <f t="shared" si="2"/>
        <v>1</v>
      </c>
      <c r="IW31" s="303">
        <f t="shared" si="3"/>
        <v>0</v>
      </c>
    </row>
    <row r="32" spans="1:257" s="30" customFormat="1" x14ac:dyDescent="0.2">
      <c r="A32" s="143">
        <v>30</v>
      </c>
      <c r="B32" s="143" t="s">
        <v>6030</v>
      </c>
      <c r="C32" s="143"/>
      <c r="D32" s="143"/>
      <c r="E32" s="244" t="s">
        <v>1252</v>
      </c>
      <c r="F32" s="327" t="s">
        <v>196</v>
      </c>
      <c r="G32" s="328" t="s">
        <v>196</v>
      </c>
      <c r="H32" s="327" t="s">
        <v>196</v>
      </c>
      <c r="I32" s="328" t="s">
        <v>196</v>
      </c>
      <c r="J32" s="327" t="s">
        <v>196</v>
      </c>
      <c r="K32" s="328" t="s">
        <v>196</v>
      </c>
      <c r="L32" s="327" t="s">
        <v>196</v>
      </c>
      <c r="M32" s="328" t="s">
        <v>195</v>
      </c>
      <c r="N32" s="327" t="s">
        <v>195</v>
      </c>
      <c r="O32" s="328" t="s">
        <v>196</v>
      </c>
      <c r="P32" s="327" t="s">
        <v>196</v>
      </c>
      <c r="Q32" s="328" t="s">
        <v>196</v>
      </c>
      <c r="R32" s="327" t="s">
        <v>196</v>
      </c>
      <c r="S32" s="328" t="s">
        <v>195</v>
      </c>
      <c r="T32" s="327" t="s">
        <v>196</v>
      </c>
      <c r="U32" s="328" t="s">
        <v>196</v>
      </c>
      <c r="V32" s="327" t="s">
        <v>196</v>
      </c>
      <c r="W32" s="328" t="s">
        <v>196</v>
      </c>
      <c r="X32" s="327" t="s">
        <v>196</v>
      </c>
      <c r="Y32" s="328" t="s">
        <v>196</v>
      </c>
      <c r="Z32" s="327" t="s">
        <v>196</v>
      </c>
      <c r="AA32" s="328" t="s">
        <v>196</v>
      </c>
      <c r="AB32" s="327" t="s">
        <v>195</v>
      </c>
      <c r="AC32" s="328" t="s">
        <v>196</v>
      </c>
      <c r="AD32" s="327" t="s">
        <v>195</v>
      </c>
      <c r="AE32" s="328" t="s">
        <v>196</v>
      </c>
      <c r="AF32" s="327" t="s">
        <v>196</v>
      </c>
      <c r="AG32" s="328" t="s">
        <v>195</v>
      </c>
      <c r="AH32" s="327" t="s">
        <v>195</v>
      </c>
      <c r="AI32" s="328" t="s">
        <v>195</v>
      </c>
      <c r="AJ32" s="327" t="s">
        <v>196</v>
      </c>
      <c r="AK32" s="328" t="s">
        <v>196</v>
      </c>
      <c r="AL32" s="259" t="s">
        <v>196</v>
      </c>
      <c r="AM32" s="322" t="s">
        <v>196</v>
      </c>
      <c r="AN32" s="259" t="s">
        <v>196</v>
      </c>
      <c r="AO32" s="322" t="s">
        <v>196</v>
      </c>
      <c r="AP32" s="259" t="s">
        <v>196</v>
      </c>
      <c r="AQ32" s="322" t="s">
        <v>196</v>
      </c>
      <c r="AR32" s="259" t="s">
        <v>196</v>
      </c>
      <c r="AS32" s="322" t="s">
        <v>196</v>
      </c>
      <c r="AT32" s="259" t="s">
        <v>196</v>
      </c>
      <c r="AU32" s="322" t="s">
        <v>196</v>
      </c>
      <c r="AV32" s="259" t="s">
        <v>196</v>
      </c>
      <c r="AW32" s="322" t="s">
        <v>196</v>
      </c>
      <c r="AX32" s="259" t="s">
        <v>196</v>
      </c>
      <c r="AY32" s="322" t="s">
        <v>196</v>
      </c>
      <c r="AZ32" s="259" t="s">
        <v>196</v>
      </c>
      <c r="BA32" s="322" t="s">
        <v>196</v>
      </c>
      <c r="BB32" s="259" t="s">
        <v>196</v>
      </c>
      <c r="BC32" s="322" t="s">
        <v>196</v>
      </c>
      <c r="BD32" s="259" t="s">
        <v>196</v>
      </c>
      <c r="BE32" s="322" t="s">
        <v>196</v>
      </c>
      <c r="BF32" s="259" t="s">
        <v>196</v>
      </c>
      <c r="BG32" s="322" t="s">
        <v>196</v>
      </c>
      <c r="BH32" s="259" t="s">
        <v>196</v>
      </c>
      <c r="BI32" s="322" t="s">
        <v>196</v>
      </c>
      <c r="BJ32" s="259" t="s">
        <v>196</v>
      </c>
      <c r="BK32" s="322" t="s">
        <v>196</v>
      </c>
      <c r="BL32" s="259" t="s">
        <v>196</v>
      </c>
      <c r="BM32" s="322" t="s">
        <v>196</v>
      </c>
      <c r="BN32" s="259" t="s">
        <v>196</v>
      </c>
      <c r="BO32" s="322" t="s">
        <v>196</v>
      </c>
      <c r="BP32" s="259" t="s">
        <v>196</v>
      </c>
      <c r="BQ32" s="322" t="s">
        <v>196</v>
      </c>
      <c r="BR32" s="259" t="s">
        <v>196</v>
      </c>
      <c r="BS32" s="322" t="s">
        <v>196</v>
      </c>
      <c r="BT32" s="259" t="s">
        <v>196</v>
      </c>
      <c r="BU32" s="322" t="s">
        <v>196</v>
      </c>
      <c r="BV32" s="259" t="s">
        <v>196</v>
      </c>
      <c r="BW32" s="322" t="s">
        <v>196</v>
      </c>
      <c r="BX32" s="259" t="s">
        <v>196</v>
      </c>
      <c r="BY32" s="322" t="s">
        <v>196</v>
      </c>
      <c r="BZ32" s="259" t="s">
        <v>196</v>
      </c>
      <c r="CA32" s="322" t="s">
        <v>196</v>
      </c>
      <c r="CB32" s="259" t="s">
        <v>196</v>
      </c>
      <c r="CC32" s="322" t="s">
        <v>196</v>
      </c>
      <c r="CD32" s="259" t="s">
        <v>196</v>
      </c>
      <c r="CE32" s="322" t="s">
        <v>196</v>
      </c>
      <c r="CF32" s="259" t="s">
        <v>196</v>
      </c>
      <c r="CG32" s="322" t="s">
        <v>196</v>
      </c>
      <c r="CH32" s="259" t="s">
        <v>196</v>
      </c>
      <c r="CI32" s="322" t="s">
        <v>196</v>
      </c>
      <c r="CJ32" s="259" t="s">
        <v>196</v>
      </c>
      <c r="CK32" s="322" t="s">
        <v>196</v>
      </c>
      <c r="CL32" s="259" t="s">
        <v>196</v>
      </c>
      <c r="CM32" s="322" t="s">
        <v>196</v>
      </c>
      <c r="CN32" s="259" t="s">
        <v>196</v>
      </c>
      <c r="CO32" s="322" t="s">
        <v>196</v>
      </c>
      <c r="CP32" s="259" t="s">
        <v>196</v>
      </c>
      <c r="CQ32" s="322" t="s">
        <v>196</v>
      </c>
      <c r="CR32" s="259" t="s">
        <v>196</v>
      </c>
      <c r="CS32" s="322" t="s">
        <v>196</v>
      </c>
      <c r="CT32" s="259" t="s">
        <v>196</v>
      </c>
      <c r="CU32" s="322" t="s">
        <v>196</v>
      </c>
      <c r="CV32" s="259" t="s">
        <v>196</v>
      </c>
      <c r="CW32" s="322" t="s">
        <v>196</v>
      </c>
      <c r="CX32" s="259" t="s">
        <v>196</v>
      </c>
      <c r="CY32" s="322" t="s">
        <v>196</v>
      </c>
      <c r="CZ32" s="259" t="s">
        <v>196</v>
      </c>
      <c r="DA32" s="322" t="s">
        <v>196</v>
      </c>
      <c r="DB32" s="259" t="s">
        <v>196</v>
      </c>
      <c r="DC32" s="322" t="s">
        <v>196</v>
      </c>
      <c r="DD32" s="259" t="s">
        <v>196</v>
      </c>
      <c r="DE32" s="322" t="s">
        <v>196</v>
      </c>
      <c r="DF32" s="259" t="s">
        <v>196</v>
      </c>
      <c r="DG32" s="322" t="s">
        <v>196</v>
      </c>
      <c r="DH32" s="259" t="s">
        <v>196</v>
      </c>
      <c r="DI32" s="322" t="s">
        <v>196</v>
      </c>
      <c r="DJ32" s="259" t="s">
        <v>196</v>
      </c>
      <c r="DK32" s="322" t="s">
        <v>196</v>
      </c>
      <c r="DL32" s="259" t="s">
        <v>196</v>
      </c>
      <c r="DM32" s="322" t="s">
        <v>196</v>
      </c>
      <c r="DN32" s="259" t="s">
        <v>196</v>
      </c>
      <c r="DO32" s="322" t="s">
        <v>196</v>
      </c>
      <c r="DP32" s="259" t="s">
        <v>196</v>
      </c>
      <c r="DQ32" s="322" t="s">
        <v>196</v>
      </c>
      <c r="DR32" s="259" t="s">
        <v>196</v>
      </c>
      <c r="DS32" s="322" t="s">
        <v>196</v>
      </c>
      <c r="DT32" s="259" t="s">
        <v>196</v>
      </c>
      <c r="DU32" s="322" t="s">
        <v>196</v>
      </c>
      <c r="DV32" s="259" t="s">
        <v>196</v>
      </c>
      <c r="DW32" s="322" t="s">
        <v>196</v>
      </c>
      <c r="DX32" s="259" t="s">
        <v>196</v>
      </c>
      <c r="DY32" s="322" t="s">
        <v>196</v>
      </c>
      <c r="DZ32" s="259" t="s">
        <v>196</v>
      </c>
      <c r="EA32" s="322" t="s">
        <v>196</v>
      </c>
      <c r="EB32" s="259" t="s">
        <v>196</v>
      </c>
      <c r="EC32" s="322" t="s">
        <v>196</v>
      </c>
      <c r="ED32" s="259" t="s">
        <v>196</v>
      </c>
      <c r="EE32" s="322" t="s">
        <v>196</v>
      </c>
      <c r="EF32" s="259" t="s">
        <v>196</v>
      </c>
      <c r="EG32" s="322" t="s">
        <v>196</v>
      </c>
      <c r="EH32" s="259" t="s">
        <v>196</v>
      </c>
      <c r="EI32" s="322" t="s">
        <v>196</v>
      </c>
      <c r="EJ32" s="259" t="s">
        <v>196</v>
      </c>
      <c r="EK32" s="322" t="s">
        <v>196</v>
      </c>
      <c r="EL32" s="259" t="s">
        <v>196</v>
      </c>
      <c r="EM32" s="322" t="s">
        <v>196</v>
      </c>
      <c r="EN32" s="259" t="s">
        <v>196</v>
      </c>
      <c r="EO32" s="322" t="s">
        <v>196</v>
      </c>
      <c r="EP32" s="259" t="s">
        <v>196</v>
      </c>
      <c r="EQ32" s="322" t="s">
        <v>196</v>
      </c>
      <c r="ER32" s="259" t="s">
        <v>196</v>
      </c>
      <c r="ES32" s="322" t="s">
        <v>196</v>
      </c>
      <c r="ET32" s="259" t="s">
        <v>196</v>
      </c>
      <c r="EU32" s="322" t="s">
        <v>196</v>
      </c>
      <c r="EV32" s="259" t="s">
        <v>196</v>
      </c>
      <c r="EW32" s="322" t="s">
        <v>196</v>
      </c>
      <c r="EX32" s="259" t="s">
        <v>196</v>
      </c>
      <c r="EY32" s="322" t="s">
        <v>196</v>
      </c>
      <c r="EZ32" s="259" t="s">
        <v>196</v>
      </c>
      <c r="FA32" s="322" t="s">
        <v>196</v>
      </c>
      <c r="FB32" s="259" t="s">
        <v>196</v>
      </c>
      <c r="FC32" s="322" t="s">
        <v>196</v>
      </c>
      <c r="FD32" s="259" t="s">
        <v>196</v>
      </c>
      <c r="FE32" s="322" t="s">
        <v>196</v>
      </c>
      <c r="FF32" s="259" t="s">
        <v>196</v>
      </c>
      <c r="FG32" s="322" t="s">
        <v>196</v>
      </c>
      <c r="FH32" s="259" t="s">
        <v>196</v>
      </c>
      <c r="FI32" s="322" t="s">
        <v>196</v>
      </c>
      <c r="FJ32" s="259" t="s">
        <v>196</v>
      </c>
      <c r="FK32" s="322" t="s">
        <v>196</v>
      </c>
      <c r="FL32" s="259" t="s">
        <v>196</v>
      </c>
      <c r="FM32" s="322" t="s">
        <v>196</v>
      </c>
      <c r="FN32" s="259" t="s">
        <v>196</v>
      </c>
      <c r="FO32" s="322" t="s">
        <v>196</v>
      </c>
      <c r="FP32" s="259" t="s">
        <v>196</v>
      </c>
      <c r="FQ32" s="322" t="s">
        <v>196</v>
      </c>
      <c r="FR32" s="259" t="s">
        <v>196</v>
      </c>
      <c r="FS32" s="322" t="s">
        <v>196</v>
      </c>
      <c r="FT32" s="259" t="s">
        <v>196</v>
      </c>
      <c r="FU32" s="322" t="s">
        <v>196</v>
      </c>
      <c r="FV32" s="259" t="s">
        <v>196</v>
      </c>
      <c r="FW32" s="322" t="s">
        <v>196</v>
      </c>
      <c r="FX32" s="259" t="s">
        <v>196</v>
      </c>
      <c r="FY32" s="322" t="s">
        <v>196</v>
      </c>
      <c r="FZ32" s="259" t="s">
        <v>196</v>
      </c>
      <c r="GA32" s="322" t="s">
        <v>196</v>
      </c>
      <c r="GB32" s="259" t="s">
        <v>196</v>
      </c>
      <c r="GC32" s="322" t="s">
        <v>196</v>
      </c>
      <c r="GD32" s="259" t="s">
        <v>196</v>
      </c>
      <c r="GE32" s="322" t="s">
        <v>196</v>
      </c>
      <c r="GF32" s="259" t="s">
        <v>196</v>
      </c>
      <c r="GG32" s="322" t="s">
        <v>196</v>
      </c>
      <c r="GH32" s="259" t="s">
        <v>196</v>
      </c>
      <c r="GI32" s="322" t="s">
        <v>196</v>
      </c>
      <c r="GJ32" s="259" t="s">
        <v>196</v>
      </c>
      <c r="GK32" s="322" t="s">
        <v>196</v>
      </c>
      <c r="GL32" s="259" t="s">
        <v>196</v>
      </c>
      <c r="GM32" s="322" t="s">
        <v>196</v>
      </c>
      <c r="GN32" s="259" t="s">
        <v>196</v>
      </c>
      <c r="GO32" s="322" t="s">
        <v>196</v>
      </c>
      <c r="GP32" s="259" t="s">
        <v>196</v>
      </c>
      <c r="GQ32" s="322" t="s">
        <v>196</v>
      </c>
      <c r="GR32" s="322"/>
      <c r="GS32" s="322"/>
      <c r="GT32" s="259" t="s">
        <v>196</v>
      </c>
      <c r="GU32" s="322" t="s">
        <v>196</v>
      </c>
      <c r="GV32" s="259" t="s">
        <v>196</v>
      </c>
      <c r="GW32" s="322" t="s">
        <v>196</v>
      </c>
      <c r="GX32" s="259" t="s">
        <v>196</v>
      </c>
      <c r="GY32" s="322" t="s">
        <v>196</v>
      </c>
      <c r="GZ32" s="259" t="s">
        <v>196</v>
      </c>
      <c r="HA32" s="322" t="s">
        <v>196</v>
      </c>
      <c r="HB32" s="259" t="s">
        <v>196</v>
      </c>
      <c r="HC32" s="322" t="s">
        <v>196</v>
      </c>
      <c r="HD32" s="259" t="s">
        <v>196</v>
      </c>
      <c r="HE32" s="322" t="s">
        <v>196</v>
      </c>
      <c r="HF32" s="259" t="s">
        <v>196</v>
      </c>
      <c r="HG32" s="322" t="s">
        <v>196</v>
      </c>
      <c r="HH32" s="259" t="s">
        <v>196</v>
      </c>
      <c r="HI32" s="322" t="s">
        <v>196</v>
      </c>
      <c r="HJ32" s="259" t="s">
        <v>196</v>
      </c>
      <c r="HK32" s="322" t="s">
        <v>196</v>
      </c>
      <c r="HL32" s="259" t="s">
        <v>196</v>
      </c>
      <c r="HM32" s="322" t="s">
        <v>196</v>
      </c>
      <c r="HN32" s="259" t="s">
        <v>196</v>
      </c>
      <c r="HO32" s="322" t="s">
        <v>196</v>
      </c>
      <c r="HP32" s="259" t="s">
        <v>196</v>
      </c>
      <c r="HQ32" s="322" t="s">
        <v>196</v>
      </c>
      <c r="HR32" s="259" t="s">
        <v>196</v>
      </c>
      <c r="HS32" s="322" t="s">
        <v>196</v>
      </c>
      <c r="HT32" s="259" t="s">
        <v>196</v>
      </c>
      <c r="HU32" s="322" t="s">
        <v>196</v>
      </c>
      <c r="HV32" s="259" t="s">
        <v>196</v>
      </c>
      <c r="HW32" s="322" t="s">
        <v>196</v>
      </c>
      <c r="HX32" s="259" t="s">
        <v>196</v>
      </c>
      <c r="HY32" s="322" t="s">
        <v>196</v>
      </c>
      <c r="HZ32" s="259" t="s">
        <v>196</v>
      </c>
      <c r="IA32" s="322" t="s">
        <v>196</v>
      </c>
      <c r="IB32" s="259" t="s">
        <v>196</v>
      </c>
      <c r="IC32" s="322" t="s">
        <v>196</v>
      </c>
      <c r="ID32" s="259" t="s">
        <v>196</v>
      </c>
      <c r="IE32" s="322" t="s">
        <v>196</v>
      </c>
      <c r="IF32" s="259" t="s">
        <v>196</v>
      </c>
      <c r="IG32" s="322" t="s">
        <v>196</v>
      </c>
      <c r="IH32" s="259" t="s">
        <v>196</v>
      </c>
      <c r="II32" s="322" t="s">
        <v>196</v>
      </c>
      <c r="IJ32" s="259"/>
      <c r="IK32" s="322"/>
      <c r="IL32" s="259"/>
      <c r="IM32" s="322"/>
      <c r="IN32" s="259"/>
      <c r="IO32" s="322"/>
      <c r="IP32" s="259"/>
      <c r="IQ32" s="322"/>
      <c r="IT32" s="303">
        <f t="shared" si="0"/>
        <v>236</v>
      </c>
      <c r="IU32" s="303">
        <f t="shared" si="1"/>
        <v>228</v>
      </c>
      <c r="IV32" s="303">
        <f t="shared" si="2"/>
        <v>8</v>
      </c>
      <c r="IW32" s="303">
        <f t="shared" si="3"/>
        <v>0</v>
      </c>
    </row>
    <row r="33" spans="1:257" s="30" customFormat="1" x14ac:dyDescent="0.2">
      <c r="A33" s="143">
        <v>31</v>
      </c>
      <c r="B33" s="143" t="s">
        <v>6031</v>
      </c>
      <c r="C33" s="143"/>
      <c r="D33" s="143"/>
      <c r="E33" s="244" t="s">
        <v>1252</v>
      </c>
      <c r="F33" s="327" t="s">
        <v>196</v>
      </c>
      <c r="G33" s="328" t="s">
        <v>196</v>
      </c>
      <c r="H33" s="327" t="s">
        <v>196</v>
      </c>
      <c r="I33" s="328" t="s">
        <v>196</v>
      </c>
      <c r="J33" s="327" t="s">
        <v>196</v>
      </c>
      <c r="K33" s="328" t="s">
        <v>196</v>
      </c>
      <c r="L33" s="327" t="s">
        <v>196</v>
      </c>
      <c r="M33" s="328" t="s">
        <v>196</v>
      </c>
      <c r="N33" s="327" t="s">
        <v>196</v>
      </c>
      <c r="O33" s="328" t="s">
        <v>196</v>
      </c>
      <c r="P33" s="327" t="s">
        <v>196</v>
      </c>
      <c r="Q33" s="328" t="s">
        <v>196</v>
      </c>
      <c r="R33" s="327" t="s">
        <v>196</v>
      </c>
      <c r="S33" s="328" t="s">
        <v>196</v>
      </c>
      <c r="T33" s="327" t="s">
        <v>196</v>
      </c>
      <c r="U33" s="328" t="s">
        <v>196</v>
      </c>
      <c r="V33" s="327" t="s">
        <v>196</v>
      </c>
      <c r="W33" s="328" t="s">
        <v>196</v>
      </c>
      <c r="X33" s="327" t="s">
        <v>196</v>
      </c>
      <c r="Y33" s="328" t="s">
        <v>196</v>
      </c>
      <c r="Z33" s="327" t="s">
        <v>196</v>
      </c>
      <c r="AA33" s="328" t="s">
        <v>196</v>
      </c>
      <c r="AB33" s="327" t="s">
        <v>196</v>
      </c>
      <c r="AC33" s="328" t="s">
        <v>196</v>
      </c>
      <c r="AD33" s="327" t="s">
        <v>196</v>
      </c>
      <c r="AE33" s="328" t="s">
        <v>196</v>
      </c>
      <c r="AF33" s="327" t="s">
        <v>196</v>
      </c>
      <c r="AG33" s="328" t="s">
        <v>196</v>
      </c>
      <c r="AH33" s="327" t="s">
        <v>196</v>
      </c>
      <c r="AI33" s="322" t="s">
        <v>196</v>
      </c>
      <c r="AJ33" s="259" t="s">
        <v>196</v>
      </c>
      <c r="AK33" s="322" t="s">
        <v>196</v>
      </c>
      <c r="AL33" s="259" t="s">
        <v>196</v>
      </c>
      <c r="AM33" s="322" t="s">
        <v>196</v>
      </c>
      <c r="AN33" s="259" t="s">
        <v>196</v>
      </c>
      <c r="AO33" s="322" t="s">
        <v>196</v>
      </c>
      <c r="AP33" s="259" t="s">
        <v>196</v>
      </c>
      <c r="AQ33" s="322" t="s">
        <v>196</v>
      </c>
      <c r="AR33" s="259" t="s">
        <v>196</v>
      </c>
      <c r="AS33" s="322" t="s">
        <v>196</v>
      </c>
      <c r="AT33" s="259" t="s">
        <v>196</v>
      </c>
      <c r="AU33" s="322" t="s">
        <v>196</v>
      </c>
      <c r="AV33" s="259" t="s">
        <v>196</v>
      </c>
      <c r="AW33" s="322" t="s">
        <v>196</v>
      </c>
      <c r="AX33" s="259" t="s">
        <v>196</v>
      </c>
      <c r="AY33" s="322" t="s">
        <v>196</v>
      </c>
      <c r="AZ33" s="259" t="s">
        <v>196</v>
      </c>
      <c r="BA33" s="322" t="s">
        <v>196</v>
      </c>
      <c r="BB33" s="259" t="s">
        <v>196</v>
      </c>
      <c r="BC33" s="322" t="s">
        <v>196</v>
      </c>
      <c r="BD33" s="259" t="s">
        <v>196</v>
      </c>
      <c r="BE33" s="322" t="s">
        <v>196</v>
      </c>
      <c r="BF33" s="259" t="s">
        <v>196</v>
      </c>
      <c r="BG33" s="322" t="s">
        <v>196</v>
      </c>
      <c r="BH33" s="259" t="s">
        <v>196</v>
      </c>
      <c r="BI33" s="322" t="s">
        <v>196</v>
      </c>
      <c r="BJ33" s="259" t="s">
        <v>196</v>
      </c>
      <c r="BK33" s="322" t="s">
        <v>196</v>
      </c>
      <c r="BL33" s="259" t="s">
        <v>196</v>
      </c>
      <c r="BM33" s="322" t="s">
        <v>196</v>
      </c>
      <c r="BN33" s="259" t="s">
        <v>196</v>
      </c>
      <c r="BO33" s="322" t="s">
        <v>196</v>
      </c>
      <c r="BP33" s="259" t="s">
        <v>196</v>
      </c>
      <c r="BQ33" s="322" t="s">
        <v>196</v>
      </c>
      <c r="BR33" s="259" t="s">
        <v>196</v>
      </c>
      <c r="BS33" s="322" t="s">
        <v>196</v>
      </c>
      <c r="BT33" s="259" t="s">
        <v>196</v>
      </c>
      <c r="BU33" s="322" t="s">
        <v>196</v>
      </c>
      <c r="BV33" s="259" t="s">
        <v>196</v>
      </c>
      <c r="BW33" s="322" t="s">
        <v>196</v>
      </c>
      <c r="BX33" s="259" t="s">
        <v>196</v>
      </c>
      <c r="BY33" s="322" t="s">
        <v>196</v>
      </c>
      <c r="BZ33" s="259" t="s">
        <v>196</v>
      </c>
      <c r="CA33" s="322" t="s">
        <v>196</v>
      </c>
      <c r="CB33" s="259" t="s">
        <v>196</v>
      </c>
      <c r="CC33" s="322" t="s">
        <v>196</v>
      </c>
      <c r="CD33" s="259" t="s">
        <v>196</v>
      </c>
      <c r="CE33" s="322" t="s">
        <v>196</v>
      </c>
      <c r="CF33" s="259" t="s">
        <v>196</v>
      </c>
      <c r="CG33" s="322" t="s">
        <v>196</v>
      </c>
      <c r="CH33" s="259" t="s">
        <v>196</v>
      </c>
      <c r="CI33" s="322" t="s">
        <v>196</v>
      </c>
      <c r="CJ33" s="259" t="s">
        <v>196</v>
      </c>
      <c r="CK33" s="322" t="s">
        <v>196</v>
      </c>
      <c r="CL33" s="259" t="s">
        <v>196</v>
      </c>
      <c r="CM33" s="322" t="s">
        <v>196</v>
      </c>
      <c r="CN33" s="259" t="s">
        <v>196</v>
      </c>
      <c r="CO33" s="322" t="s">
        <v>196</v>
      </c>
      <c r="CP33" s="259" t="s">
        <v>196</v>
      </c>
      <c r="CQ33" s="322" t="s">
        <v>196</v>
      </c>
      <c r="CR33" s="259" t="s">
        <v>196</v>
      </c>
      <c r="CS33" s="322" t="s">
        <v>196</v>
      </c>
      <c r="CT33" s="259" t="s">
        <v>196</v>
      </c>
      <c r="CU33" s="322" t="s">
        <v>196</v>
      </c>
      <c r="CV33" s="259" t="s">
        <v>196</v>
      </c>
      <c r="CW33" s="322" t="s">
        <v>196</v>
      </c>
      <c r="CX33" s="259" t="s">
        <v>196</v>
      </c>
      <c r="CY33" s="322" t="s">
        <v>196</v>
      </c>
      <c r="CZ33" s="259" t="s">
        <v>196</v>
      </c>
      <c r="DA33" s="322" t="s">
        <v>196</v>
      </c>
      <c r="DB33" s="259" t="s">
        <v>196</v>
      </c>
      <c r="DC33" s="322" t="s">
        <v>196</v>
      </c>
      <c r="DD33" s="259" t="s">
        <v>196</v>
      </c>
      <c r="DE33" s="322" t="s">
        <v>196</v>
      </c>
      <c r="DF33" s="259" t="s">
        <v>196</v>
      </c>
      <c r="DG33" s="322" t="s">
        <v>196</v>
      </c>
      <c r="DH33" s="259" t="s">
        <v>196</v>
      </c>
      <c r="DI33" s="322" t="s">
        <v>196</v>
      </c>
      <c r="DJ33" s="259" t="s">
        <v>196</v>
      </c>
      <c r="DK33" s="322" t="s">
        <v>196</v>
      </c>
      <c r="DL33" s="259" t="s">
        <v>196</v>
      </c>
      <c r="DM33" s="322" t="s">
        <v>196</v>
      </c>
      <c r="DN33" s="259" t="s">
        <v>196</v>
      </c>
      <c r="DO33" s="322" t="s">
        <v>196</v>
      </c>
      <c r="DP33" s="259" t="s">
        <v>196</v>
      </c>
      <c r="DQ33" s="322" t="s">
        <v>196</v>
      </c>
      <c r="DR33" s="259" t="s">
        <v>196</v>
      </c>
      <c r="DS33" s="322" t="s">
        <v>196</v>
      </c>
      <c r="DT33" s="259" t="s">
        <v>196</v>
      </c>
      <c r="DU33" s="322" t="s">
        <v>196</v>
      </c>
      <c r="DV33" s="259" t="s">
        <v>196</v>
      </c>
      <c r="DW33" s="322" t="s">
        <v>196</v>
      </c>
      <c r="DX33" s="259" t="s">
        <v>196</v>
      </c>
      <c r="DY33" s="322" t="s">
        <v>196</v>
      </c>
      <c r="DZ33" s="259" t="s">
        <v>196</v>
      </c>
      <c r="EA33" s="322" t="s">
        <v>196</v>
      </c>
      <c r="EB33" s="259" t="s">
        <v>196</v>
      </c>
      <c r="EC33" s="322" t="s">
        <v>196</v>
      </c>
      <c r="ED33" s="259" t="s">
        <v>196</v>
      </c>
      <c r="EE33" s="322" t="s">
        <v>196</v>
      </c>
      <c r="EF33" s="259" t="s">
        <v>196</v>
      </c>
      <c r="EG33" s="322" t="s">
        <v>196</v>
      </c>
      <c r="EH33" s="259" t="s">
        <v>196</v>
      </c>
      <c r="EI33" s="322" t="s">
        <v>196</v>
      </c>
      <c r="EJ33" s="259" t="s">
        <v>196</v>
      </c>
      <c r="EK33" s="322" t="s">
        <v>196</v>
      </c>
      <c r="EL33" s="259" t="s">
        <v>196</v>
      </c>
      <c r="EM33" s="322" t="s">
        <v>196</v>
      </c>
      <c r="EN33" s="327" t="s">
        <v>195</v>
      </c>
      <c r="EO33" s="328" t="s">
        <v>195</v>
      </c>
      <c r="EP33" s="259" t="s">
        <v>196</v>
      </c>
      <c r="EQ33" s="322" t="s">
        <v>196</v>
      </c>
      <c r="ER33" s="259" t="s">
        <v>196</v>
      </c>
      <c r="ES33" s="322" t="s">
        <v>196</v>
      </c>
      <c r="ET33" s="259" t="s">
        <v>196</v>
      </c>
      <c r="EU33" s="322" t="s">
        <v>196</v>
      </c>
      <c r="EV33" s="259" t="s">
        <v>196</v>
      </c>
      <c r="EW33" s="322" t="s">
        <v>196</v>
      </c>
      <c r="EX33" s="259" t="s">
        <v>196</v>
      </c>
      <c r="EY33" s="322" t="s">
        <v>196</v>
      </c>
      <c r="EZ33" s="259" t="s">
        <v>196</v>
      </c>
      <c r="FA33" s="322" t="s">
        <v>196</v>
      </c>
      <c r="FB33" s="259" t="s">
        <v>196</v>
      </c>
      <c r="FC33" s="322" t="s">
        <v>196</v>
      </c>
      <c r="FD33" s="259" t="s">
        <v>196</v>
      </c>
      <c r="FE33" s="322" t="s">
        <v>196</v>
      </c>
      <c r="FF33" s="259" t="s">
        <v>196</v>
      </c>
      <c r="FG33" s="322" t="s">
        <v>196</v>
      </c>
      <c r="FH33" s="259" t="s">
        <v>196</v>
      </c>
      <c r="FI33" s="322" t="s">
        <v>196</v>
      </c>
      <c r="FJ33" s="259" t="s">
        <v>196</v>
      </c>
      <c r="FK33" s="322" t="s">
        <v>196</v>
      </c>
      <c r="FL33" s="259" t="s">
        <v>196</v>
      </c>
      <c r="FM33" s="322" t="s">
        <v>196</v>
      </c>
      <c r="FN33" s="259" t="s">
        <v>196</v>
      </c>
      <c r="FO33" s="322" t="s">
        <v>196</v>
      </c>
      <c r="FP33" s="259" t="s">
        <v>196</v>
      </c>
      <c r="FQ33" s="322" t="s">
        <v>196</v>
      </c>
      <c r="FR33" s="259" t="s">
        <v>196</v>
      </c>
      <c r="FS33" s="322" t="s">
        <v>196</v>
      </c>
      <c r="FT33" s="259" t="s">
        <v>196</v>
      </c>
      <c r="FU33" s="322" t="s">
        <v>196</v>
      </c>
      <c r="FV33" s="259" t="s">
        <v>196</v>
      </c>
      <c r="FW33" s="322" t="s">
        <v>196</v>
      </c>
      <c r="FX33" s="259" t="s">
        <v>196</v>
      </c>
      <c r="FY33" s="322" t="s">
        <v>196</v>
      </c>
      <c r="FZ33" s="259" t="s">
        <v>196</v>
      </c>
      <c r="GA33" s="322" t="s">
        <v>196</v>
      </c>
      <c r="GB33" s="259" t="s">
        <v>196</v>
      </c>
      <c r="GC33" s="322" t="s">
        <v>196</v>
      </c>
      <c r="GD33" s="259" t="s">
        <v>196</v>
      </c>
      <c r="GE33" s="322" t="s">
        <v>196</v>
      </c>
      <c r="GF33" s="259" t="s">
        <v>196</v>
      </c>
      <c r="GG33" s="322" t="s">
        <v>196</v>
      </c>
      <c r="GH33" s="259" t="s">
        <v>196</v>
      </c>
      <c r="GI33" s="322" t="s">
        <v>196</v>
      </c>
      <c r="GJ33" s="259" t="s">
        <v>196</v>
      </c>
      <c r="GK33" s="322" t="s">
        <v>196</v>
      </c>
      <c r="GL33" s="259" t="s">
        <v>196</v>
      </c>
      <c r="GM33" s="322" t="s">
        <v>196</v>
      </c>
      <c r="GN33" s="259" t="s">
        <v>196</v>
      </c>
      <c r="GO33" s="322" t="s">
        <v>196</v>
      </c>
      <c r="GP33" s="259" t="s">
        <v>196</v>
      </c>
      <c r="GQ33" s="322" t="s">
        <v>196</v>
      </c>
      <c r="GR33" s="322"/>
      <c r="GS33" s="322"/>
      <c r="GT33" s="259" t="s">
        <v>196</v>
      </c>
      <c r="GU33" s="322" t="s">
        <v>196</v>
      </c>
      <c r="GV33" s="259" t="s">
        <v>196</v>
      </c>
      <c r="GW33" s="322" t="s">
        <v>196</v>
      </c>
      <c r="GX33" s="259" t="s">
        <v>196</v>
      </c>
      <c r="GY33" s="322" t="s">
        <v>196</v>
      </c>
      <c r="GZ33" s="259" t="s">
        <v>196</v>
      </c>
      <c r="HA33" s="322" t="s">
        <v>196</v>
      </c>
      <c r="HB33" s="259" t="s">
        <v>196</v>
      </c>
      <c r="HC33" s="322" t="s">
        <v>196</v>
      </c>
      <c r="HD33" s="259" t="s">
        <v>196</v>
      </c>
      <c r="HE33" s="322" t="s">
        <v>196</v>
      </c>
      <c r="HF33" s="259" t="s">
        <v>196</v>
      </c>
      <c r="HG33" s="322" t="s">
        <v>196</v>
      </c>
      <c r="HH33" s="259" t="s">
        <v>196</v>
      </c>
      <c r="HI33" s="322" t="s">
        <v>196</v>
      </c>
      <c r="HJ33" s="259" t="s">
        <v>196</v>
      </c>
      <c r="HK33" s="322" t="s">
        <v>196</v>
      </c>
      <c r="HL33" s="259" t="s">
        <v>196</v>
      </c>
      <c r="HM33" s="322" t="s">
        <v>196</v>
      </c>
      <c r="HN33" s="259" t="s">
        <v>196</v>
      </c>
      <c r="HO33" s="322" t="s">
        <v>196</v>
      </c>
      <c r="HP33" s="259" t="s">
        <v>196</v>
      </c>
      <c r="HQ33" s="322" t="s">
        <v>196</v>
      </c>
      <c r="HR33" s="259" t="s">
        <v>196</v>
      </c>
      <c r="HS33" s="322" t="s">
        <v>196</v>
      </c>
      <c r="HT33" s="259" t="s">
        <v>196</v>
      </c>
      <c r="HU33" s="322" t="s">
        <v>196</v>
      </c>
      <c r="HV33" s="259" t="s">
        <v>196</v>
      </c>
      <c r="HW33" s="322" t="s">
        <v>196</v>
      </c>
      <c r="HX33" s="259" t="s">
        <v>196</v>
      </c>
      <c r="HY33" s="322" t="s">
        <v>196</v>
      </c>
      <c r="HZ33" s="259" t="s">
        <v>196</v>
      </c>
      <c r="IA33" s="322" t="s">
        <v>196</v>
      </c>
      <c r="IB33" s="259" t="s">
        <v>196</v>
      </c>
      <c r="IC33" s="322" t="s">
        <v>196</v>
      </c>
      <c r="ID33" s="259" t="s">
        <v>196</v>
      </c>
      <c r="IE33" s="322" t="s">
        <v>196</v>
      </c>
      <c r="IF33" s="259" t="s">
        <v>196</v>
      </c>
      <c r="IG33" s="322" t="s">
        <v>196</v>
      </c>
      <c r="IH33" s="259" t="s">
        <v>196</v>
      </c>
      <c r="II33" s="322" t="s">
        <v>196</v>
      </c>
      <c r="IJ33" s="259"/>
      <c r="IK33" s="322"/>
      <c r="IL33" s="259"/>
      <c r="IM33" s="322"/>
      <c r="IN33" s="259"/>
      <c r="IO33" s="322"/>
      <c r="IP33" s="259"/>
      <c r="IQ33" s="322"/>
      <c r="IT33" s="303">
        <f t="shared" si="0"/>
        <v>236</v>
      </c>
      <c r="IU33" s="303">
        <f t="shared" si="1"/>
        <v>234</v>
      </c>
      <c r="IV33" s="303">
        <f t="shared" si="2"/>
        <v>2</v>
      </c>
      <c r="IW33" s="303">
        <f t="shared" si="3"/>
        <v>0</v>
      </c>
    </row>
    <row r="34" spans="1:257" s="30" customFormat="1" x14ac:dyDescent="0.2">
      <c r="A34" s="143">
        <v>32</v>
      </c>
      <c r="B34" s="143" t="s">
        <v>6032</v>
      </c>
      <c r="C34" s="143"/>
      <c r="D34" s="143"/>
      <c r="E34" s="244" t="s">
        <v>1252</v>
      </c>
      <c r="F34" s="259" t="s">
        <v>196</v>
      </c>
      <c r="G34" s="322" t="s">
        <v>196</v>
      </c>
      <c r="H34" s="259" t="s">
        <v>196</v>
      </c>
      <c r="I34" s="322" t="s">
        <v>196</v>
      </c>
      <c r="J34" s="259" t="s">
        <v>196</v>
      </c>
      <c r="K34" s="322" t="s">
        <v>196</v>
      </c>
      <c r="L34" s="259" t="s">
        <v>196</v>
      </c>
      <c r="M34" s="322" t="s">
        <v>196</v>
      </c>
      <c r="N34" s="259" t="s">
        <v>196</v>
      </c>
      <c r="O34" s="322" t="s">
        <v>196</v>
      </c>
      <c r="P34" s="259" t="s">
        <v>196</v>
      </c>
      <c r="Q34" s="322" t="s">
        <v>196</v>
      </c>
      <c r="R34" s="259" t="s">
        <v>196</v>
      </c>
      <c r="S34" s="322" t="s">
        <v>196</v>
      </c>
      <c r="T34" s="259" t="s">
        <v>196</v>
      </c>
      <c r="U34" s="322" t="s">
        <v>196</v>
      </c>
      <c r="V34" s="259" t="s">
        <v>196</v>
      </c>
      <c r="W34" s="322" t="s">
        <v>196</v>
      </c>
      <c r="X34" s="259" t="s">
        <v>196</v>
      </c>
      <c r="Y34" s="322" t="s">
        <v>196</v>
      </c>
      <c r="Z34" s="259" t="s">
        <v>196</v>
      </c>
      <c r="AA34" s="322" t="s">
        <v>196</v>
      </c>
      <c r="AB34" s="259" t="s">
        <v>196</v>
      </c>
      <c r="AC34" s="322" t="s">
        <v>196</v>
      </c>
      <c r="AD34" s="259" t="s">
        <v>196</v>
      </c>
      <c r="AE34" s="322" t="s">
        <v>196</v>
      </c>
      <c r="AF34" s="259" t="s">
        <v>196</v>
      </c>
      <c r="AG34" s="322" t="s">
        <v>196</v>
      </c>
      <c r="AH34" s="259" t="s">
        <v>196</v>
      </c>
      <c r="AI34" s="322" t="s">
        <v>196</v>
      </c>
      <c r="AJ34" s="259" t="s">
        <v>196</v>
      </c>
      <c r="AK34" s="322" t="s">
        <v>196</v>
      </c>
      <c r="AL34" s="259" t="s">
        <v>196</v>
      </c>
      <c r="AM34" s="322" t="s">
        <v>196</v>
      </c>
      <c r="AN34" s="259" t="s">
        <v>196</v>
      </c>
      <c r="AO34" s="322" t="s">
        <v>196</v>
      </c>
      <c r="AP34" s="259" t="s">
        <v>196</v>
      </c>
      <c r="AQ34" s="322" t="s">
        <v>196</v>
      </c>
      <c r="AR34" s="259" t="s">
        <v>196</v>
      </c>
      <c r="AS34" s="322" t="s">
        <v>196</v>
      </c>
      <c r="AT34" s="259" t="s">
        <v>196</v>
      </c>
      <c r="AU34" s="322" t="s">
        <v>196</v>
      </c>
      <c r="AV34" s="259" t="s">
        <v>196</v>
      </c>
      <c r="AW34" s="322" t="s">
        <v>196</v>
      </c>
      <c r="AX34" s="259" t="s">
        <v>196</v>
      </c>
      <c r="AY34" s="322" t="s">
        <v>196</v>
      </c>
      <c r="AZ34" s="259" t="s">
        <v>196</v>
      </c>
      <c r="BA34" s="322" t="s">
        <v>196</v>
      </c>
      <c r="BB34" s="259" t="s">
        <v>196</v>
      </c>
      <c r="BC34" s="322" t="s">
        <v>196</v>
      </c>
      <c r="BD34" s="259" t="s">
        <v>196</v>
      </c>
      <c r="BE34" s="322" t="s">
        <v>196</v>
      </c>
      <c r="BF34" s="259" t="s">
        <v>196</v>
      </c>
      <c r="BG34" s="322" t="s">
        <v>196</v>
      </c>
      <c r="BH34" s="259" t="s">
        <v>196</v>
      </c>
      <c r="BI34" s="322" t="s">
        <v>196</v>
      </c>
      <c r="BJ34" s="259" t="s">
        <v>196</v>
      </c>
      <c r="BK34" s="322" t="s">
        <v>196</v>
      </c>
      <c r="BL34" s="259" t="s">
        <v>196</v>
      </c>
      <c r="BM34" s="322" t="s">
        <v>196</v>
      </c>
      <c r="BN34" s="259" t="s">
        <v>196</v>
      </c>
      <c r="BO34" s="322" t="s">
        <v>196</v>
      </c>
      <c r="BP34" s="259" t="s">
        <v>196</v>
      </c>
      <c r="BQ34" s="322" t="s">
        <v>196</v>
      </c>
      <c r="BR34" s="259" t="s">
        <v>196</v>
      </c>
      <c r="BS34" s="322" t="s">
        <v>196</v>
      </c>
      <c r="BT34" s="259" t="s">
        <v>196</v>
      </c>
      <c r="BU34" s="322" t="s">
        <v>196</v>
      </c>
      <c r="BV34" s="259" t="s">
        <v>196</v>
      </c>
      <c r="BW34" s="322" t="s">
        <v>196</v>
      </c>
      <c r="BX34" s="259" t="s">
        <v>196</v>
      </c>
      <c r="BY34" s="322" t="s">
        <v>196</v>
      </c>
      <c r="BZ34" s="259" t="s">
        <v>196</v>
      </c>
      <c r="CA34" s="322" t="s">
        <v>196</v>
      </c>
      <c r="CB34" s="259" t="s">
        <v>196</v>
      </c>
      <c r="CC34" s="322" t="s">
        <v>196</v>
      </c>
      <c r="CD34" s="259" t="s">
        <v>196</v>
      </c>
      <c r="CE34" s="322" t="s">
        <v>196</v>
      </c>
      <c r="CF34" s="259" t="s">
        <v>196</v>
      </c>
      <c r="CG34" s="322" t="s">
        <v>196</v>
      </c>
      <c r="CH34" s="259" t="s">
        <v>196</v>
      </c>
      <c r="CI34" s="322" t="s">
        <v>196</v>
      </c>
      <c r="CJ34" s="259" t="s">
        <v>196</v>
      </c>
      <c r="CK34" s="322" t="s">
        <v>196</v>
      </c>
      <c r="CL34" s="259" t="s">
        <v>196</v>
      </c>
      <c r="CM34" s="322" t="s">
        <v>196</v>
      </c>
      <c r="CN34" s="259" t="s">
        <v>196</v>
      </c>
      <c r="CO34" s="322" t="s">
        <v>196</v>
      </c>
      <c r="CP34" s="259" t="s">
        <v>196</v>
      </c>
      <c r="CQ34" s="322" t="s">
        <v>196</v>
      </c>
      <c r="CR34" s="259" t="s">
        <v>196</v>
      </c>
      <c r="CS34" s="322" t="s">
        <v>196</v>
      </c>
      <c r="CT34" s="259" t="s">
        <v>196</v>
      </c>
      <c r="CU34" s="322" t="s">
        <v>196</v>
      </c>
      <c r="CV34" s="259" t="s">
        <v>196</v>
      </c>
      <c r="CW34" s="322" t="s">
        <v>196</v>
      </c>
      <c r="CX34" s="259" t="s">
        <v>196</v>
      </c>
      <c r="CY34" s="322" t="s">
        <v>196</v>
      </c>
      <c r="CZ34" s="259" t="s">
        <v>196</v>
      </c>
      <c r="DA34" s="322" t="s">
        <v>196</v>
      </c>
      <c r="DB34" s="259" t="s">
        <v>196</v>
      </c>
      <c r="DC34" s="322" t="s">
        <v>196</v>
      </c>
      <c r="DD34" s="259" t="s">
        <v>196</v>
      </c>
      <c r="DE34" s="322" t="s">
        <v>196</v>
      </c>
      <c r="DF34" s="259" t="s">
        <v>196</v>
      </c>
      <c r="DG34" s="322" t="s">
        <v>196</v>
      </c>
      <c r="DH34" s="259" t="s">
        <v>196</v>
      </c>
      <c r="DI34" s="322" t="s">
        <v>196</v>
      </c>
      <c r="DJ34" s="259" t="s">
        <v>196</v>
      </c>
      <c r="DK34" s="322" t="s">
        <v>196</v>
      </c>
      <c r="DL34" s="259" t="s">
        <v>196</v>
      </c>
      <c r="DM34" s="322" t="s">
        <v>196</v>
      </c>
      <c r="DN34" s="259" t="s">
        <v>196</v>
      </c>
      <c r="DO34" s="322" t="s">
        <v>196</v>
      </c>
      <c r="DP34" s="259" t="s">
        <v>196</v>
      </c>
      <c r="DQ34" s="322" t="s">
        <v>196</v>
      </c>
      <c r="DR34" s="259" t="s">
        <v>196</v>
      </c>
      <c r="DS34" s="322" t="s">
        <v>196</v>
      </c>
      <c r="DT34" s="259" t="s">
        <v>196</v>
      </c>
      <c r="DU34" s="322" t="s">
        <v>196</v>
      </c>
      <c r="DV34" s="259" t="s">
        <v>196</v>
      </c>
      <c r="DW34" s="322" t="s">
        <v>196</v>
      </c>
      <c r="DX34" s="259" t="s">
        <v>196</v>
      </c>
      <c r="DY34" s="322" t="s">
        <v>196</v>
      </c>
      <c r="DZ34" s="259" t="s">
        <v>196</v>
      </c>
      <c r="EA34" s="322" t="s">
        <v>196</v>
      </c>
      <c r="EB34" s="259" t="s">
        <v>196</v>
      </c>
      <c r="EC34" s="322" t="s">
        <v>196</v>
      </c>
      <c r="ED34" s="259" t="s">
        <v>196</v>
      </c>
      <c r="EE34" s="322" t="s">
        <v>196</v>
      </c>
      <c r="EF34" s="259" t="s">
        <v>196</v>
      </c>
      <c r="EG34" s="322" t="s">
        <v>196</v>
      </c>
      <c r="EH34" s="259" t="s">
        <v>196</v>
      </c>
      <c r="EI34" s="322" t="s">
        <v>196</v>
      </c>
      <c r="EJ34" s="259" t="s">
        <v>196</v>
      </c>
      <c r="EK34" s="322" t="s">
        <v>196</v>
      </c>
      <c r="EL34" s="259" t="s">
        <v>196</v>
      </c>
      <c r="EM34" s="322" t="s">
        <v>196</v>
      </c>
      <c r="EN34" s="327" t="s">
        <v>195</v>
      </c>
      <c r="EO34" s="328" t="s">
        <v>195</v>
      </c>
      <c r="EP34" s="259" t="s">
        <v>196</v>
      </c>
      <c r="EQ34" s="322" t="s">
        <v>196</v>
      </c>
      <c r="ER34" s="259" t="s">
        <v>196</v>
      </c>
      <c r="ES34" s="322" t="s">
        <v>196</v>
      </c>
      <c r="ET34" s="259" t="s">
        <v>196</v>
      </c>
      <c r="EU34" s="322" t="s">
        <v>196</v>
      </c>
      <c r="EV34" s="259" t="s">
        <v>196</v>
      </c>
      <c r="EW34" s="322" t="s">
        <v>196</v>
      </c>
      <c r="EX34" s="259" t="s">
        <v>196</v>
      </c>
      <c r="EY34" s="322" t="s">
        <v>196</v>
      </c>
      <c r="EZ34" s="259" t="s">
        <v>196</v>
      </c>
      <c r="FA34" s="322" t="s">
        <v>196</v>
      </c>
      <c r="FB34" s="259" t="s">
        <v>196</v>
      </c>
      <c r="FC34" s="322" t="s">
        <v>196</v>
      </c>
      <c r="FD34" s="259" t="s">
        <v>196</v>
      </c>
      <c r="FE34" s="322" t="s">
        <v>196</v>
      </c>
      <c r="FF34" s="259" t="s">
        <v>196</v>
      </c>
      <c r="FG34" s="322" t="s">
        <v>196</v>
      </c>
      <c r="FH34" s="259" t="s">
        <v>196</v>
      </c>
      <c r="FI34" s="322" t="s">
        <v>196</v>
      </c>
      <c r="FJ34" s="259" t="s">
        <v>196</v>
      </c>
      <c r="FK34" s="322" t="s">
        <v>196</v>
      </c>
      <c r="FL34" s="259" t="s">
        <v>196</v>
      </c>
      <c r="FM34" s="322" t="s">
        <v>196</v>
      </c>
      <c r="FN34" s="259" t="s">
        <v>196</v>
      </c>
      <c r="FO34" s="322" t="s">
        <v>196</v>
      </c>
      <c r="FP34" s="259" t="s">
        <v>196</v>
      </c>
      <c r="FQ34" s="322" t="s">
        <v>196</v>
      </c>
      <c r="FR34" s="259" t="s">
        <v>196</v>
      </c>
      <c r="FS34" s="322" t="s">
        <v>196</v>
      </c>
      <c r="FT34" s="259" t="s">
        <v>196</v>
      </c>
      <c r="FU34" s="322" t="s">
        <v>196</v>
      </c>
      <c r="FV34" s="259" t="s">
        <v>196</v>
      </c>
      <c r="FW34" s="322" t="s">
        <v>196</v>
      </c>
      <c r="FX34" s="259" t="s">
        <v>196</v>
      </c>
      <c r="FY34" s="322" t="s">
        <v>196</v>
      </c>
      <c r="FZ34" s="259" t="s">
        <v>196</v>
      </c>
      <c r="GA34" s="322" t="s">
        <v>196</v>
      </c>
      <c r="GB34" s="259" t="s">
        <v>196</v>
      </c>
      <c r="GC34" s="322" t="s">
        <v>196</v>
      </c>
      <c r="GD34" s="259" t="s">
        <v>196</v>
      </c>
      <c r="GE34" s="322" t="s">
        <v>196</v>
      </c>
      <c r="GF34" s="259" t="s">
        <v>196</v>
      </c>
      <c r="GG34" s="322" t="s">
        <v>196</v>
      </c>
      <c r="GH34" s="259" t="s">
        <v>196</v>
      </c>
      <c r="GI34" s="322" t="s">
        <v>196</v>
      </c>
      <c r="GJ34" s="259" t="s">
        <v>196</v>
      </c>
      <c r="GK34" s="322" t="s">
        <v>196</v>
      </c>
      <c r="GL34" s="259" t="s">
        <v>196</v>
      </c>
      <c r="GM34" s="322" t="s">
        <v>196</v>
      </c>
      <c r="GN34" s="259" t="s">
        <v>196</v>
      </c>
      <c r="GO34" s="322" t="s">
        <v>196</v>
      </c>
      <c r="GP34" s="259" t="s">
        <v>196</v>
      </c>
      <c r="GQ34" s="322" t="s">
        <v>196</v>
      </c>
      <c r="GR34" s="322"/>
      <c r="GS34" s="322"/>
      <c r="GT34" s="259" t="s">
        <v>196</v>
      </c>
      <c r="GU34" s="322" t="s">
        <v>196</v>
      </c>
      <c r="GV34" s="259" t="s">
        <v>196</v>
      </c>
      <c r="GW34" s="322" t="s">
        <v>196</v>
      </c>
      <c r="GX34" s="259" t="s">
        <v>196</v>
      </c>
      <c r="GY34" s="322" t="s">
        <v>196</v>
      </c>
      <c r="GZ34" s="259" t="s">
        <v>196</v>
      </c>
      <c r="HA34" s="322" t="s">
        <v>196</v>
      </c>
      <c r="HB34" s="259" t="s">
        <v>196</v>
      </c>
      <c r="HC34" s="322" t="s">
        <v>196</v>
      </c>
      <c r="HD34" s="259" t="s">
        <v>196</v>
      </c>
      <c r="HE34" s="322" t="s">
        <v>196</v>
      </c>
      <c r="HF34" s="259" t="s">
        <v>196</v>
      </c>
      <c r="HG34" s="322" t="s">
        <v>196</v>
      </c>
      <c r="HH34" s="259" t="s">
        <v>196</v>
      </c>
      <c r="HI34" s="322" t="s">
        <v>196</v>
      </c>
      <c r="HJ34" s="259" t="s">
        <v>196</v>
      </c>
      <c r="HK34" s="322" t="s">
        <v>196</v>
      </c>
      <c r="HL34" s="259" t="s">
        <v>196</v>
      </c>
      <c r="HM34" s="322" t="s">
        <v>196</v>
      </c>
      <c r="HN34" s="259" t="s">
        <v>196</v>
      </c>
      <c r="HO34" s="322" t="s">
        <v>196</v>
      </c>
      <c r="HP34" s="259" t="s">
        <v>196</v>
      </c>
      <c r="HQ34" s="322" t="s">
        <v>196</v>
      </c>
      <c r="HR34" s="259" t="s">
        <v>196</v>
      </c>
      <c r="HS34" s="322" t="s">
        <v>196</v>
      </c>
      <c r="HT34" s="259" t="s">
        <v>196</v>
      </c>
      <c r="HU34" s="322" t="s">
        <v>196</v>
      </c>
      <c r="HV34" s="259" t="s">
        <v>196</v>
      </c>
      <c r="HW34" s="322" t="s">
        <v>196</v>
      </c>
      <c r="HX34" s="259" t="s">
        <v>196</v>
      </c>
      <c r="HY34" s="322" t="s">
        <v>196</v>
      </c>
      <c r="HZ34" s="259" t="s">
        <v>196</v>
      </c>
      <c r="IA34" s="322" t="s">
        <v>196</v>
      </c>
      <c r="IB34" s="259" t="s">
        <v>196</v>
      </c>
      <c r="IC34" s="322" t="s">
        <v>196</v>
      </c>
      <c r="ID34" s="259" t="s">
        <v>196</v>
      </c>
      <c r="IE34" s="322" t="s">
        <v>196</v>
      </c>
      <c r="IF34" s="259" t="s">
        <v>196</v>
      </c>
      <c r="IG34" s="322" t="s">
        <v>196</v>
      </c>
      <c r="IH34" s="259" t="s">
        <v>196</v>
      </c>
      <c r="II34" s="322" t="s">
        <v>196</v>
      </c>
      <c r="IJ34" s="259"/>
      <c r="IK34" s="322"/>
      <c r="IL34" s="259"/>
      <c r="IM34" s="322"/>
      <c r="IN34" s="259"/>
      <c r="IO34" s="322"/>
      <c r="IP34" s="259"/>
      <c r="IQ34" s="322"/>
      <c r="IT34" s="303">
        <f t="shared" si="0"/>
        <v>236</v>
      </c>
      <c r="IU34" s="303">
        <f t="shared" si="1"/>
        <v>234</v>
      </c>
      <c r="IV34" s="303">
        <f t="shared" si="2"/>
        <v>2</v>
      </c>
      <c r="IW34" s="303">
        <f t="shared" si="3"/>
        <v>0</v>
      </c>
    </row>
    <row r="35" spans="1:257" s="30" customFormat="1" x14ac:dyDescent="0.2">
      <c r="A35" s="143">
        <v>33</v>
      </c>
      <c r="B35" s="329" t="s">
        <v>7147</v>
      </c>
      <c r="C35" s="143"/>
      <c r="D35" s="143"/>
      <c r="E35" s="244" t="s">
        <v>1252</v>
      </c>
      <c r="F35" s="327" t="s">
        <v>195</v>
      </c>
      <c r="G35" s="322" t="s">
        <v>195</v>
      </c>
      <c r="H35" s="259" t="s">
        <v>195</v>
      </c>
      <c r="I35" s="322" t="s">
        <v>195</v>
      </c>
      <c r="J35" s="259" t="s">
        <v>195</v>
      </c>
      <c r="K35" s="322" t="s">
        <v>195</v>
      </c>
      <c r="L35" s="259" t="s">
        <v>195</v>
      </c>
      <c r="M35" s="322" t="s">
        <v>195</v>
      </c>
      <c r="N35" s="259" t="s">
        <v>195</v>
      </c>
      <c r="O35" s="322" t="s">
        <v>195</v>
      </c>
      <c r="P35" s="259" t="s">
        <v>195</v>
      </c>
      <c r="Q35" s="322" t="s">
        <v>195</v>
      </c>
      <c r="R35" s="259" t="s">
        <v>195</v>
      </c>
      <c r="S35" s="322" t="s">
        <v>195</v>
      </c>
      <c r="T35" s="259" t="s">
        <v>195</v>
      </c>
      <c r="U35" s="322" t="s">
        <v>195</v>
      </c>
      <c r="V35" s="259" t="s">
        <v>195</v>
      </c>
      <c r="W35" s="322" t="s">
        <v>195</v>
      </c>
      <c r="X35" s="259" t="s">
        <v>195</v>
      </c>
      <c r="Y35" s="322" t="s">
        <v>195</v>
      </c>
      <c r="Z35" s="259" t="s">
        <v>195</v>
      </c>
      <c r="AA35" s="322" t="s">
        <v>195</v>
      </c>
      <c r="AB35" s="259" t="s">
        <v>195</v>
      </c>
      <c r="AC35" s="322" t="s">
        <v>195</v>
      </c>
      <c r="AD35" s="259" t="s">
        <v>195</v>
      </c>
      <c r="AE35" s="322" t="s">
        <v>195</v>
      </c>
      <c r="AF35" s="259" t="s">
        <v>195</v>
      </c>
      <c r="AG35" s="322" t="s">
        <v>195</v>
      </c>
      <c r="AH35" s="259" t="s">
        <v>195</v>
      </c>
      <c r="AI35" s="322" t="s">
        <v>195</v>
      </c>
      <c r="AJ35" s="259" t="s">
        <v>195</v>
      </c>
      <c r="AK35" s="322" t="s">
        <v>195</v>
      </c>
      <c r="AL35" s="259" t="s">
        <v>195</v>
      </c>
      <c r="AM35" s="322" t="s">
        <v>195</v>
      </c>
      <c r="AN35" s="259" t="s">
        <v>195</v>
      </c>
      <c r="AO35" s="322" t="s">
        <v>195</v>
      </c>
      <c r="AP35" s="259" t="s">
        <v>195</v>
      </c>
      <c r="AQ35" s="322" t="s">
        <v>195</v>
      </c>
      <c r="AR35" s="259" t="s">
        <v>195</v>
      </c>
      <c r="AS35" s="322" t="s">
        <v>195</v>
      </c>
      <c r="AT35" s="259" t="s">
        <v>195</v>
      </c>
      <c r="AU35" s="322" t="s">
        <v>195</v>
      </c>
      <c r="AV35" s="259" t="s">
        <v>195</v>
      </c>
      <c r="AW35" s="322" t="s">
        <v>195</v>
      </c>
      <c r="AX35" s="259" t="s">
        <v>195</v>
      </c>
      <c r="AY35" s="322" t="s">
        <v>195</v>
      </c>
      <c r="AZ35" s="259" t="s">
        <v>195</v>
      </c>
      <c r="BA35" s="322" t="s">
        <v>195</v>
      </c>
      <c r="BB35" s="259" t="s">
        <v>195</v>
      </c>
      <c r="BC35" s="322" t="s">
        <v>195</v>
      </c>
      <c r="BD35" s="259" t="s">
        <v>195</v>
      </c>
      <c r="BE35" s="322" t="s">
        <v>195</v>
      </c>
      <c r="BF35" s="259" t="s">
        <v>195</v>
      </c>
      <c r="BG35" s="322" t="s">
        <v>195</v>
      </c>
      <c r="BH35" s="259" t="s">
        <v>195</v>
      </c>
      <c r="BI35" s="322" t="s">
        <v>195</v>
      </c>
      <c r="BJ35" s="259" t="s">
        <v>195</v>
      </c>
      <c r="BK35" s="322" t="s">
        <v>195</v>
      </c>
      <c r="BL35" s="259" t="s">
        <v>195</v>
      </c>
      <c r="BM35" s="322" t="s">
        <v>195</v>
      </c>
      <c r="BN35" s="259" t="s">
        <v>195</v>
      </c>
      <c r="BO35" s="322" t="s">
        <v>195</v>
      </c>
      <c r="BP35" s="259" t="s">
        <v>195</v>
      </c>
      <c r="BQ35" s="322" t="s">
        <v>195</v>
      </c>
      <c r="BR35" s="259" t="s">
        <v>195</v>
      </c>
      <c r="BS35" s="322" t="s">
        <v>195</v>
      </c>
      <c r="BT35" s="259" t="s">
        <v>195</v>
      </c>
      <c r="BU35" s="322" t="s">
        <v>195</v>
      </c>
      <c r="BV35" s="259" t="s">
        <v>195</v>
      </c>
      <c r="BW35" s="322" t="s">
        <v>195</v>
      </c>
      <c r="BX35" s="259" t="s">
        <v>195</v>
      </c>
      <c r="BY35" s="322" t="s">
        <v>195</v>
      </c>
      <c r="BZ35" s="259" t="s">
        <v>195</v>
      </c>
      <c r="CA35" s="322" t="s">
        <v>195</v>
      </c>
      <c r="CB35" s="259" t="s">
        <v>195</v>
      </c>
      <c r="CC35" s="322" t="s">
        <v>195</v>
      </c>
      <c r="CD35" s="259" t="s">
        <v>195</v>
      </c>
      <c r="CE35" s="322" t="s">
        <v>195</v>
      </c>
      <c r="CF35" s="259" t="s">
        <v>195</v>
      </c>
      <c r="CG35" s="322" t="s">
        <v>195</v>
      </c>
      <c r="CH35" s="259" t="s">
        <v>195</v>
      </c>
      <c r="CI35" s="322" t="s">
        <v>195</v>
      </c>
      <c r="CJ35" s="259" t="s">
        <v>195</v>
      </c>
      <c r="CK35" s="322" t="s">
        <v>195</v>
      </c>
      <c r="CL35" s="259" t="s">
        <v>195</v>
      </c>
      <c r="CM35" s="322" t="s">
        <v>195</v>
      </c>
      <c r="CN35" s="259" t="s">
        <v>195</v>
      </c>
      <c r="CO35" s="322" t="s">
        <v>195</v>
      </c>
      <c r="CP35" s="259" t="s">
        <v>195</v>
      </c>
      <c r="CQ35" s="322" t="s">
        <v>195</v>
      </c>
      <c r="CR35" s="259" t="s">
        <v>195</v>
      </c>
      <c r="CS35" s="322" t="s">
        <v>195</v>
      </c>
      <c r="CT35" s="259" t="s">
        <v>195</v>
      </c>
      <c r="CU35" s="322" t="s">
        <v>195</v>
      </c>
      <c r="CV35" s="259" t="s">
        <v>195</v>
      </c>
      <c r="CW35" s="322" t="s">
        <v>195</v>
      </c>
      <c r="CX35" s="259" t="s">
        <v>195</v>
      </c>
      <c r="CY35" s="322" t="s">
        <v>195</v>
      </c>
      <c r="CZ35" s="259" t="s">
        <v>195</v>
      </c>
      <c r="DA35" s="322" t="s">
        <v>195</v>
      </c>
      <c r="DB35" s="259" t="s">
        <v>195</v>
      </c>
      <c r="DC35" s="322" t="s">
        <v>195</v>
      </c>
      <c r="DD35" s="259" t="s">
        <v>195</v>
      </c>
      <c r="DE35" s="322" t="s">
        <v>195</v>
      </c>
      <c r="DF35" s="259" t="s">
        <v>195</v>
      </c>
      <c r="DG35" s="322" t="s">
        <v>195</v>
      </c>
      <c r="DH35" s="259" t="s">
        <v>195</v>
      </c>
      <c r="DI35" s="322" t="s">
        <v>195</v>
      </c>
      <c r="DJ35" s="259" t="s">
        <v>195</v>
      </c>
      <c r="DK35" s="322" t="s">
        <v>195</v>
      </c>
      <c r="DL35" s="259" t="s">
        <v>195</v>
      </c>
      <c r="DM35" s="322" t="s">
        <v>195</v>
      </c>
      <c r="DN35" s="259" t="s">
        <v>195</v>
      </c>
      <c r="DO35" s="322" t="s">
        <v>195</v>
      </c>
      <c r="DP35" s="259" t="s">
        <v>195</v>
      </c>
      <c r="DQ35" s="322" t="s">
        <v>195</v>
      </c>
      <c r="DR35" s="259" t="s">
        <v>195</v>
      </c>
      <c r="DS35" s="322" t="s">
        <v>195</v>
      </c>
      <c r="DT35" s="259" t="s">
        <v>195</v>
      </c>
      <c r="DU35" s="322" t="s">
        <v>195</v>
      </c>
      <c r="DV35" s="259" t="s">
        <v>195</v>
      </c>
      <c r="DW35" s="322" t="s">
        <v>195</v>
      </c>
      <c r="DX35" s="259" t="s">
        <v>195</v>
      </c>
      <c r="DY35" s="322" t="s">
        <v>195</v>
      </c>
      <c r="DZ35" s="259" t="s">
        <v>195</v>
      </c>
      <c r="EA35" s="322" t="s">
        <v>195</v>
      </c>
      <c r="EB35" s="259" t="s">
        <v>195</v>
      </c>
      <c r="EC35" s="322" t="s">
        <v>195</v>
      </c>
      <c r="ED35" s="259" t="s">
        <v>195</v>
      </c>
      <c r="EE35" s="322" t="s">
        <v>195</v>
      </c>
      <c r="EF35" s="259" t="s">
        <v>195</v>
      </c>
      <c r="EG35" s="322" t="s">
        <v>195</v>
      </c>
      <c r="EH35" s="259" t="s">
        <v>195</v>
      </c>
      <c r="EI35" s="322" t="s">
        <v>195</v>
      </c>
      <c r="EJ35" s="259" t="s">
        <v>195</v>
      </c>
      <c r="EK35" s="322" t="s">
        <v>195</v>
      </c>
      <c r="EL35" s="259" t="s">
        <v>195</v>
      </c>
      <c r="EM35" s="322" t="s">
        <v>195</v>
      </c>
      <c r="EN35" s="259" t="s">
        <v>195</v>
      </c>
      <c r="EO35" s="322" t="s">
        <v>195</v>
      </c>
      <c r="EP35" s="259" t="s">
        <v>195</v>
      </c>
      <c r="EQ35" s="322" t="s">
        <v>195</v>
      </c>
      <c r="ER35" s="259" t="s">
        <v>195</v>
      </c>
      <c r="ES35" s="322" t="s">
        <v>195</v>
      </c>
      <c r="ET35" s="259" t="s">
        <v>195</v>
      </c>
      <c r="EU35" s="322" t="s">
        <v>195</v>
      </c>
      <c r="EV35" s="259" t="s">
        <v>195</v>
      </c>
      <c r="EW35" s="322" t="s">
        <v>195</v>
      </c>
      <c r="EX35" s="259" t="s">
        <v>195</v>
      </c>
      <c r="EY35" s="322" t="s">
        <v>195</v>
      </c>
      <c r="EZ35" s="259" t="s">
        <v>195</v>
      </c>
      <c r="FA35" s="322" t="s">
        <v>195</v>
      </c>
      <c r="FB35" s="259" t="s">
        <v>195</v>
      </c>
      <c r="FC35" s="322" t="s">
        <v>195</v>
      </c>
      <c r="FD35" s="259" t="s">
        <v>195</v>
      </c>
      <c r="FE35" s="322" t="s">
        <v>195</v>
      </c>
      <c r="FF35" s="259" t="s">
        <v>195</v>
      </c>
      <c r="FG35" s="322" t="s">
        <v>195</v>
      </c>
      <c r="FH35" s="259" t="s">
        <v>195</v>
      </c>
      <c r="FI35" s="322" t="s">
        <v>195</v>
      </c>
      <c r="FJ35" s="259" t="s">
        <v>195</v>
      </c>
      <c r="FK35" s="322" t="s">
        <v>195</v>
      </c>
      <c r="FL35" s="259" t="s">
        <v>195</v>
      </c>
      <c r="FM35" s="322" t="s">
        <v>195</v>
      </c>
      <c r="FN35" s="259" t="s">
        <v>195</v>
      </c>
      <c r="FO35" s="322" t="s">
        <v>195</v>
      </c>
      <c r="FP35" s="259" t="s">
        <v>195</v>
      </c>
      <c r="FQ35" s="322" t="s">
        <v>195</v>
      </c>
      <c r="FR35" s="259" t="s">
        <v>195</v>
      </c>
      <c r="FS35" s="322" t="s">
        <v>195</v>
      </c>
      <c r="FT35" s="259" t="s">
        <v>195</v>
      </c>
      <c r="FU35" s="322" t="s">
        <v>195</v>
      </c>
      <c r="FV35" s="259" t="s">
        <v>195</v>
      </c>
      <c r="FW35" s="322" t="s">
        <v>195</v>
      </c>
      <c r="FX35" s="259" t="s">
        <v>195</v>
      </c>
      <c r="FY35" s="322" t="s">
        <v>195</v>
      </c>
      <c r="FZ35" s="259" t="s">
        <v>195</v>
      </c>
      <c r="GA35" s="322" t="s">
        <v>195</v>
      </c>
      <c r="GB35" s="259" t="s">
        <v>195</v>
      </c>
      <c r="GC35" s="322" t="s">
        <v>195</v>
      </c>
      <c r="GD35" s="259" t="s">
        <v>195</v>
      </c>
      <c r="GE35" s="322" t="s">
        <v>195</v>
      </c>
      <c r="GF35" s="259" t="s">
        <v>195</v>
      </c>
      <c r="GG35" s="322" t="s">
        <v>195</v>
      </c>
      <c r="GH35" s="259" t="s">
        <v>195</v>
      </c>
      <c r="GI35" s="322" t="s">
        <v>195</v>
      </c>
      <c r="GJ35" s="259" t="s">
        <v>195</v>
      </c>
      <c r="GK35" s="322" t="s">
        <v>195</v>
      </c>
      <c r="GL35" s="259" t="s">
        <v>195</v>
      </c>
      <c r="GM35" s="322" t="s">
        <v>195</v>
      </c>
      <c r="GN35" s="259" t="s">
        <v>195</v>
      </c>
      <c r="GO35" s="322" t="s">
        <v>195</v>
      </c>
      <c r="GP35" s="259" t="s">
        <v>195</v>
      </c>
      <c r="GQ35" s="322" t="s">
        <v>195</v>
      </c>
      <c r="GR35" s="322"/>
      <c r="GS35" s="322"/>
      <c r="GT35" s="259" t="s">
        <v>195</v>
      </c>
      <c r="GU35" s="322" t="s">
        <v>195</v>
      </c>
      <c r="GV35" s="259" t="s">
        <v>195</v>
      </c>
      <c r="GW35" s="322" t="s">
        <v>195</v>
      </c>
      <c r="GX35" s="259" t="s">
        <v>195</v>
      </c>
      <c r="GY35" s="322" t="s">
        <v>195</v>
      </c>
      <c r="GZ35" s="259" t="s">
        <v>195</v>
      </c>
      <c r="HA35" s="322" t="s">
        <v>195</v>
      </c>
      <c r="HB35" s="259" t="s">
        <v>195</v>
      </c>
      <c r="HC35" s="322" t="s">
        <v>195</v>
      </c>
      <c r="HD35" s="259" t="s">
        <v>195</v>
      </c>
      <c r="HE35" s="322" t="s">
        <v>195</v>
      </c>
      <c r="HF35" s="259" t="s">
        <v>195</v>
      </c>
      <c r="HG35" s="322" t="s">
        <v>195</v>
      </c>
      <c r="HH35" s="259" t="s">
        <v>195</v>
      </c>
      <c r="HI35" s="322" t="s">
        <v>195</v>
      </c>
      <c r="HJ35" s="259" t="s">
        <v>195</v>
      </c>
      <c r="HK35" s="322" t="s">
        <v>195</v>
      </c>
      <c r="HL35" s="259" t="s">
        <v>195</v>
      </c>
      <c r="HM35" s="322" t="s">
        <v>195</v>
      </c>
      <c r="HN35" s="259" t="s">
        <v>195</v>
      </c>
      <c r="HO35" s="322" t="s">
        <v>195</v>
      </c>
      <c r="HP35" s="259" t="s">
        <v>195</v>
      </c>
      <c r="HQ35" s="322" t="s">
        <v>195</v>
      </c>
      <c r="HR35" s="259" t="s">
        <v>195</v>
      </c>
      <c r="HS35" s="322" t="s">
        <v>195</v>
      </c>
      <c r="HT35" s="259" t="s">
        <v>195</v>
      </c>
      <c r="HU35" s="322" t="s">
        <v>195</v>
      </c>
      <c r="HV35" s="259" t="s">
        <v>195</v>
      </c>
      <c r="HW35" s="322" t="s">
        <v>195</v>
      </c>
      <c r="HX35" s="259" t="s">
        <v>195</v>
      </c>
      <c r="HY35" s="322" t="s">
        <v>195</v>
      </c>
      <c r="HZ35" s="259" t="s">
        <v>195</v>
      </c>
      <c r="IA35" s="322" t="s">
        <v>195</v>
      </c>
      <c r="IB35" s="259" t="s">
        <v>195</v>
      </c>
      <c r="IC35" s="322" t="s">
        <v>195</v>
      </c>
      <c r="ID35" s="259" t="s">
        <v>195</v>
      </c>
      <c r="IE35" s="322" t="s">
        <v>195</v>
      </c>
      <c r="IF35" s="259" t="s">
        <v>195</v>
      </c>
      <c r="IG35" s="322" t="s">
        <v>195</v>
      </c>
      <c r="IH35" s="259" t="s">
        <v>195</v>
      </c>
      <c r="II35" s="322" t="s">
        <v>195</v>
      </c>
      <c r="IJ35" s="259"/>
      <c r="IK35" s="322"/>
      <c r="IL35" s="259"/>
      <c r="IM35" s="322"/>
      <c r="IN35" s="259"/>
      <c r="IO35" s="322"/>
      <c r="IP35" s="259"/>
      <c r="IQ35" s="322"/>
      <c r="IT35" s="303">
        <f t="shared" si="0"/>
        <v>236</v>
      </c>
      <c r="IU35" s="303">
        <f t="shared" si="1"/>
        <v>0</v>
      </c>
      <c r="IV35" s="303">
        <f t="shared" si="2"/>
        <v>236</v>
      </c>
      <c r="IW35" s="303">
        <f t="shared" si="3"/>
        <v>0</v>
      </c>
    </row>
    <row r="36" spans="1:257" s="30" customFormat="1" x14ac:dyDescent="0.2">
      <c r="A36" s="143">
        <v>34</v>
      </c>
      <c r="B36" s="143" t="s">
        <v>6033</v>
      </c>
      <c r="C36" s="143"/>
      <c r="D36" s="143"/>
      <c r="E36" s="244" t="s">
        <v>1252</v>
      </c>
      <c r="F36" s="259" t="s">
        <v>195</v>
      </c>
      <c r="G36" s="322" t="s">
        <v>195</v>
      </c>
      <c r="H36" s="259" t="s">
        <v>195</v>
      </c>
      <c r="I36" s="322" t="s">
        <v>195</v>
      </c>
      <c r="J36" s="259" t="s">
        <v>195</v>
      </c>
      <c r="K36" s="322" t="s">
        <v>195</v>
      </c>
      <c r="L36" s="259" t="s">
        <v>195</v>
      </c>
      <c r="M36" s="322" t="s">
        <v>195</v>
      </c>
      <c r="N36" s="259" t="s">
        <v>195</v>
      </c>
      <c r="O36" s="322" t="s">
        <v>195</v>
      </c>
      <c r="P36" s="259" t="s">
        <v>195</v>
      </c>
      <c r="Q36" s="322" t="s">
        <v>195</v>
      </c>
      <c r="R36" s="259" t="s">
        <v>195</v>
      </c>
      <c r="S36" s="322" t="s">
        <v>195</v>
      </c>
      <c r="T36" s="259" t="s">
        <v>195</v>
      </c>
      <c r="U36" s="322" t="s">
        <v>195</v>
      </c>
      <c r="V36" s="259" t="s">
        <v>195</v>
      </c>
      <c r="W36" s="322" t="s">
        <v>195</v>
      </c>
      <c r="X36" s="259" t="s">
        <v>195</v>
      </c>
      <c r="Y36" s="322" t="s">
        <v>195</v>
      </c>
      <c r="Z36" s="259" t="s">
        <v>195</v>
      </c>
      <c r="AA36" s="322" t="s">
        <v>195</v>
      </c>
      <c r="AB36" s="259" t="s">
        <v>195</v>
      </c>
      <c r="AC36" s="322" t="s">
        <v>195</v>
      </c>
      <c r="AD36" s="259" t="s">
        <v>195</v>
      </c>
      <c r="AE36" s="322" t="s">
        <v>195</v>
      </c>
      <c r="AF36" s="259" t="s">
        <v>195</v>
      </c>
      <c r="AG36" s="322" t="s">
        <v>195</v>
      </c>
      <c r="AH36" s="259" t="s">
        <v>195</v>
      </c>
      <c r="AI36" s="322" t="s">
        <v>195</v>
      </c>
      <c r="AJ36" s="259" t="s">
        <v>195</v>
      </c>
      <c r="AK36" s="322" t="s">
        <v>195</v>
      </c>
      <c r="AL36" s="259" t="s">
        <v>195</v>
      </c>
      <c r="AM36" s="322" t="s">
        <v>195</v>
      </c>
      <c r="AN36" s="259" t="s">
        <v>195</v>
      </c>
      <c r="AO36" s="322" t="s">
        <v>195</v>
      </c>
      <c r="AP36" s="259" t="s">
        <v>195</v>
      </c>
      <c r="AQ36" s="322" t="s">
        <v>195</v>
      </c>
      <c r="AR36" s="259" t="s">
        <v>195</v>
      </c>
      <c r="AS36" s="322" t="s">
        <v>195</v>
      </c>
      <c r="AT36" s="259" t="s">
        <v>195</v>
      </c>
      <c r="AU36" s="322" t="s">
        <v>195</v>
      </c>
      <c r="AV36" s="259" t="s">
        <v>195</v>
      </c>
      <c r="AW36" s="322" t="s">
        <v>195</v>
      </c>
      <c r="AX36" s="259" t="s">
        <v>195</v>
      </c>
      <c r="AY36" s="322" t="s">
        <v>195</v>
      </c>
      <c r="AZ36" s="259" t="s">
        <v>195</v>
      </c>
      <c r="BA36" s="322" t="s">
        <v>195</v>
      </c>
      <c r="BB36" s="259" t="s">
        <v>195</v>
      </c>
      <c r="BC36" s="322" t="s">
        <v>195</v>
      </c>
      <c r="BD36" s="259" t="s">
        <v>195</v>
      </c>
      <c r="BE36" s="322" t="s">
        <v>195</v>
      </c>
      <c r="BF36" s="259" t="s">
        <v>195</v>
      </c>
      <c r="BG36" s="322" t="s">
        <v>195</v>
      </c>
      <c r="BH36" s="259" t="s">
        <v>195</v>
      </c>
      <c r="BI36" s="322" t="s">
        <v>195</v>
      </c>
      <c r="BJ36" s="259" t="s">
        <v>195</v>
      </c>
      <c r="BK36" s="322" t="s">
        <v>195</v>
      </c>
      <c r="BL36" s="259" t="s">
        <v>195</v>
      </c>
      <c r="BM36" s="322" t="s">
        <v>195</v>
      </c>
      <c r="BN36" s="259" t="s">
        <v>195</v>
      </c>
      <c r="BO36" s="322" t="s">
        <v>195</v>
      </c>
      <c r="BP36" s="259" t="s">
        <v>195</v>
      </c>
      <c r="BQ36" s="322" t="s">
        <v>195</v>
      </c>
      <c r="BR36" s="259" t="s">
        <v>195</v>
      </c>
      <c r="BS36" s="322" t="s">
        <v>195</v>
      </c>
      <c r="BT36" s="259" t="s">
        <v>195</v>
      </c>
      <c r="BU36" s="322" t="s">
        <v>195</v>
      </c>
      <c r="BV36" s="259" t="s">
        <v>195</v>
      </c>
      <c r="BW36" s="322" t="s">
        <v>195</v>
      </c>
      <c r="BX36" s="259" t="s">
        <v>195</v>
      </c>
      <c r="BY36" s="322" t="s">
        <v>195</v>
      </c>
      <c r="BZ36" s="259" t="s">
        <v>195</v>
      </c>
      <c r="CA36" s="322" t="s">
        <v>195</v>
      </c>
      <c r="CB36" s="259" t="s">
        <v>195</v>
      </c>
      <c r="CC36" s="322" t="s">
        <v>195</v>
      </c>
      <c r="CD36" s="259" t="s">
        <v>195</v>
      </c>
      <c r="CE36" s="322" t="s">
        <v>195</v>
      </c>
      <c r="CF36" s="259" t="s">
        <v>195</v>
      </c>
      <c r="CG36" s="322" t="s">
        <v>195</v>
      </c>
      <c r="CH36" s="259" t="s">
        <v>195</v>
      </c>
      <c r="CI36" s="322" t="s">
        <v>195</v>
      </c>
      <c r="CJ36" s="259" t="s">
        <v>195</v>
      </c>
      <c r="CK36" s="322" t="s">
        <v>195</v>
      </c>
      <c r="CL36" s="259" t="s">
        <v>195</v>
      </c>
      <c r="CM36" s="322" t="s">
        <v>195</v>
      </c>
      <c r="CN36" s="259" t="s">
        <v>195</v>
      </c>
      <c r="CO36" s="322" t="s">
        <v>195</v>
      </c>
      <c r="CP36" s="259" t="s">
        <v>195</v>
      </c>
      <c r="CQ36" s="322" t="s">
        <v>195</v>
      </c>
      <c r="CR36" s="259" t="s">
        <v>195</v>
      </c>
      <c r="CS36" s="322" t="s">
        <v>195</v>
      </c>
      <c r="CT36" s="259" t="s">
        <v>195</v>
      </c>
      <c r="CU36" s="322" t="s">
        <v>195</v>
      </c>
      <c r="CV36" s="259" t="s">
        <v>195</v>
      </c>
      <c r="CW36" s="322" t="s">
        <v>195</v>
      </c>
      <c r="CX36" s="259" t="s">
        <v>195</v>
      </c>
      <c r="CY36" s="322" t="s">
        <v>195</v>
      </c>
      <c r="CZ36" s="259" t="s">
        <v>195</v>
      </c>
      <c r="DA36" s="322" t="s">
        <v>195</v>
      </c>
      <c r="DB36" s="259" t="s">
        <v>195</v>
      </c>
      <c r="DC36" s="322" t="s">
        <v>195</v>
      </c>
      <c r="DD36" s="259" t="s">
        <v>195</v>
      </c>
      <c r="DE36" s="322" t="s">
        <v>195</v>
      </c>
      <c r="DF36" s="259" t="s">
        <v>195</v>
      </c>
      <c r="DG36" s="322" t="s">
        <v>195</v>
      </c>
      <c r="DH36" s="259" t="s">
        <v>195</v>
      </c>
      <c r="DI36" s="322" t="s">
        <v>195</v>
      </c>
      <c r="DJ36" s="259" t="s">
        <v>195</v>
      </c>
      <c r="DK36" s="322" t="s">
        <v>195</v>
      </c>
      <c r="DL36" s="259" t="s">
        <v>195</v>
      </c>
      <c r="DM36" s="322" t="s">
        <v>195</v>
      </c>
      <c r="DN36" s="259" t="s">
        <v>195</v>
      </c>
      <c r="DO36" s="322" t="s">
        <v>195</v>
      </c>
      <c r="DP36" s="259" t="s">
        <v>195</v>
      </c>
      <c r="DQ36" s="322" t="s">
        <v>195</v>
      </c>
      <c r="DR36" s="259" t="s">
        <v>195</v>
      </c>
      <c r="DS36" s="322" t="s">
        <v>195</v>
      </c>
      <c r="DT36" s="259" t="s">
        <v>195</v>
      </c>
      <c r="DU36" s="322" t="s">
        <v>195</v>
      </c>
      <c r="DV36" s="259" t="s">
        <v>195</v>
      </c>
      <c r="DW36" s="322" t="s">
        <v>195</v>
      </c>
      <c r="DX36" s="259" t="s">
        <v>195</v>
      </c>
      <c r="DY36" s="322" t="s">
        <v>195</v>
      </c>
      <c r="DZ36" s="259" t="s">
        <v>195</v>
      </c>
      <c r="EA36" s="322" t="s">
        <v>195</v>
      </c>
      <c r="EB36" s="259" t="s">
        <v>195</v>
      </c>
      <c r="EC36" s="322" t="s">
        <v>195</v>
      </c>
      <c r="ED36" s="259" t="s">
        <v>195</v>
      </c>
      <c r="EE36" s="322" t="s">
        <v>195</v>
      </c>
      <c r="EF36" s="259" t="s">
        <v>195</v>
      </c>
      <c r="EG36" s="322" t="s">
        <v>195</v>
      </c>
      <c r="EH36" s="259" t="s">
        <v>195</v>
      </c>
      <c r="EI36" s="322" t="s">
        <v>195</v>
      </c>
      <c r="EJ36" s="259" t="s">
        <v>195</v>
      </c>
      <c r="EK36" s="322" t="s">
        <v>195</v>
      </c>
      <c r="EL36" s="259" t="s">
        <v>195</v>
      </c>
      <c r="EM36" s="322" t="s">
        <v>195</v>
      </c>
      <c r="EN36" s="259" t="s">
        <v>195</v>
      </c>
      <c r="EO36" s="322" t="s">
        <v>195</v>
      </c>
      <c r="EP36" s="259" t="s">
        <v>195</v>
      </c>
      <c r="EQ36" s="322" t="s">
        <v>195</v>
      </c>
      <c r="ER36" s="259" t="s">
        <v>195</v>
      </c>
      <c r="ES36" s="322" t="s">
        <v>195</v>
      </c>
      <c r="ET36" s="259" t="s">
        <v>195</v>
      </c>
      <c r="EU36" s="322" t="s">
        <v>195</v>
      </c>
      <c r="EV36" s="259" t="s">
        <v>195</v>
      </c>
      <c r="EW36" s="322" t="s">
        <v>195</v>
      </c>
      <c r="EX36" s="259" t="s">
        <v>195</v>
      </c>
      <c r="EY36" s="322" t="s">
        <v>195</v>
      </c>
      <c r="EZ36" s="259" t="s">
        <v>195</v>
      </c>
      <c r="FA36" s="322" t="s">
        <v>195</v>
      </c>
      <c r="FB36" s="259" t="s">
        <v>195</v>
      </c>
      <c r="FC36" s="322" t="s">
        <v>195</v>
      </c>
      <c r="FD36" s="259" t="s">
        <v>195</v>
      </c>
      <c r="FE36" s="322" t="s">
        <v>195</v>
      </c>
      <c r="FF36" s="259" t="s">
        <v>195</v>
      </c>
      <c r="FG36" s="322" t="s">
        <v>195</v>
      </c>
      <c r="FH36" s="259" t="s">
        <v>195</v>
      </c>
      <c r="FI36" s="322" t="s">
        <v>195</v>
      </c>
      <c r="FJ36" s="259" t="s">
        <v>195</v>
      </c>
      <c r="FK36" s="322" t="s">
        <v>195</v>
      </c>
      <c r="FL36" s="259" t="s">
        <v>195</v>
      </c>
      <c r="FM36" s="322" t="s">
        <v>195</v>
      </c>
      <c r="FN36" s="259" t="s">
        <v>195</v>
      </c>
      <c r="FO36" s="322" t="s">
        <v>195</v>
      </c>
      <c r="FP36" s="259" t="s">
        <v>195</v>
      </c>
      <c r="FQ36" s="322" t="s">
        <v>195</v>
      </c>
      <c r="FR36" s="259" t="s">
        <v>195</v>
      </c>
      <c r="FS36" s="322" t="s">
        <v>195</v>
      </c>
      <c r="FT36" s="259" t="s">
        <v>195</v>
      </c>
      <c r="FU36" s="322" t="s">
        <v>195</v>
      </c>
      <c r="FV36" s="259" t="s">
        <v>195</v>
      </c>
      <c r="FW36" s="322" t="s">
        <v>195</v>
      </c>
      <c r="FX36" s="259" t="s">
        <v>195</v>
      </c>
      <c r="FY36" s="322" t="s">
        <v>195</v>
      </c>
      <c r="FZ36" s="259" t="s">
        <v>195</v>
      </c>
      <c r="GA36" s="322" t="s">
        <v>195</v>
      </c>
      <c r="GB36" s="259" t="s">
        <v>195</v>
      </c>
      <c r="GC36" s="322" t="s">
        <v>195</v>
      </c>
      <c r="GD36" s="259" t="s">
        <v>195</v>
      </c>
      <c r="GE36" s="322" t="s">
        <v>195</v>
      </c>
      <c r="GF36" s="259" t="s">
        <v>195</v>
      </c>
      <c r="GG36" s="322" t="s">
        <v>195</v>
      </c>
      <c r="GH36" s="259" t="s">
        <v>195</v>
      </c>
      <c r="GI36" s="322" t="s">
        <v>195</v>
      </c>
      <c r="GJ36" s="259" t="s">
        <v>195</v>
      </c>
      <c r="GK36" s="322" t="s">
        <v>195</v>
      </c>
      <c r="GL36" s="259" t="s">
        <v>195</v>
      </c>
      <c r="GM36" s="322" t="s">
        <v>195</v>
      </c>
      <c r="GN36" s="259" t="s">
        <v>195</v>
      </c>
      <c r="GO36" s="322" t="s">
        <v>195</v>
      </c>
      <c r="GP36" s="259" t="s">
        <v>195</v>
      </c>
      <c r="GQ36" s="322" t="s">
        <v>195</v>
      </c>
      <c r="GR36" s="322"/>
      <c r="GS36" s="322"/>
      <c r="GT36" s="259" t="s">
        <v>195</v>
      </c>
      <c r="GU36" s="322" t="s">
        <v>195</v>
      </c>
      <c r="GV36" s="259" t="s">
        <v>195</v>
      </c>
      <c r="GW36" s="322" t="s">
        <v>195</v>
      </c>
      <c r="GX36" s="259" t="s">
        <v>195</v>
      </c>
      <c r="GY36" s="322" t="s">
        <v>195</v>
      </c>
      <c r="GZ36" s="259" t="s">
        <v>195</v>
      </c>
      <c r="HA36" s="322" t="s">
        <v>195</v>
      </c>
      <c r="HB36" s="259" t="s">
        <v>195</v>
      </c>
      <c r="HC36" s="322" t="s">
        <v>195</v>
      </c>
      <c r="HD36" s="259" t="s">
        <v>195</v>
      </c>
      <c r="HE36" s="322" t="s">
        <v>195</v>
      </c>
      <c r="HF36" s="259" t="s">
        <v>195</v>
      </c>
      <c r="HG36" s="322" t="s">
        <v>195</v>
      </c>
      <c r="HH36" s="259" t="s">
        <v>195</v>
      </c>
      <c r="HI36" s="322" t="s">
        <v>195</v>
      </c>
      <c r="HJ36" s="259" t="s">
        <v>195</v>
      </c>
      <c r="HK36" s="322" t="s">
        <v>195</v>
      </c>
      <c r="HL36" s="259" t="s">
        <v>195</v>
      </c>
      <c r="HM36" s="322" t="s">
        <v>195</v>
      </c>
      <c r="HN36" s="259" t="s">
        <v>195</v>
      </c>
      <c r="HO36" s="322" t="s">
        <v>195</v>
      </c>
      <c r="HP36" s="259" t="s">
        <v>195</v>
      </c>
      <c r="HQ36" s="322" t="s">
        <v>195</v>
      </c>
      <c r="HR36" s="259" t="s">
        <v>195</v>
      </c>
      <c r="HS36" s="322" t="s">
        <v>195</v>
      </c>
      <c r="HT36" s="259" t="s">
        <v>195</v>
      </c>
      <c r="HU36" s="322" t="s">
        <v>195</v>
      </c>
      <c r="HV36" s="259" t="s">
        <v>195</v>
      </c>
      <c r="HW36" s="322" t="s">
        <v>195</v>
      </c>
      <c r="HX36" s="259" t="s">
        <v>195</v>
      </c>
      <c r="HY36" s="322" t="s">
        <v>195</v>
      </c>
      <c r="HZ36" s="259" t="s">
        <v>195</v>
      </c>
      <c r="IA36" s="322" t="s">
        <v>195</v>
      </c>
      <c r="IB36" s="259" t="s">
        <v>195</v>
      </c>
      <c r="IC36" s="322" t="s">
        <v>195</v>
      </c>
      <c r="ID36" s="259" t="s">
        <v>195</v>
      </c>
      <c r="IE36" s="322" t="s">
        <v>195</v>
      </c>
      <c r="IF36" s="259" t="s">
        <v>195</v>
      </c>
      <c r="IG36" s="322" t="s">
        <v>195</v>
      </c>
      <c r="IH36" s="259" t="s">
        <v>195</v>
      </c>
      <c r="II36" s="322" t="s">
        <v>195</v>
      </c>
      <c r="IJ36" s="259"/>
      <c r="IK36" s="322"/>
      <c r="IL36" s="259"/>
      <c r="IM36" s="322"/>
      <c r="IN36" s="259"/>
      <c r="IO36" s="322"/>
      <c r="IP36" s="259"/>
      <c r="IQ36" s="322"/>
      <c r="IT36" s="303">
        <f t="shared" si="0"/>
        <v>236</v>
      </c>
      <c r="IU36" s="303">
        <f t="shared" si="1"/>
        <v>0</v>
      </c>
      <c r="IV36" s="303">
        <f t="shared" si="2"/>
        <v>236</v>
      </c>
      <c r="IW36" s="303">
        <f t="shared" si="3"/>
        <v>0</v>
      </c>
    </row>
    <row r="37" spans="1:257" s="30" customFormat="1" x14ac:dyDescent="0.2">
      <c r="A37" s="143">
        <v>35</v>
      </c>
      <c r="B37" s="143" t="s">
        <v>6034</v>
      </c>
      <c r="C37" s="143"/>
      <c r="D37" s="143"/>
      <c r="E37" s="244" t="s">
        <v>1252</v>
      </c>
      <c r="F37" s="327" t="s">
        <v>196</v>
      </c>
      <c r="G37" s="328" t="s">
        <v>196</v>
      </c>
      <c r="H37" s="327" t="s">
        <v>196</v>
      </c>
      <c r="I37" s="328" t="s">
        <v>196</v>
      </c>
      <c r="J37" s="327" t="s">
        <v>196</v>
      </c>
      <c r="K37" s="328" t="s">
        <v>196</v>
      </c>
      <c r="L37" s="327" t="s">
        <v>196</v>
      </c>
      <c r="M37" s="328" t="s">
        <v>196</v>
      </c>
      <c r="N37" s="327" t="s">
        <v>196</v>
      </c>
      <c r="O37" s="328" t="s">
        <v>196</v>
      </c>
      <c r="P37" s="327" t="s">
        <v>195</v>
      </c>
      <c r="Q37" s="328" t="s">
        <v>196</v>
      </c>
      <c r="R37" s="327" t="s">
        <v>196</v>
      </c>
      <c r="S37" s="328" t="s">
        <v>196</v>
      </c>
      <c r="T37" s="327" t="s">
        <v>196</v>
      </c>
      <c r="U37" s="328" t="s">
        <v>196</v>
      </c>
      <c r="V37" s="327" t="s">
        <v>196</v>
      </c>
      <c r="W37" s="328" t="s">
        <v>196</v>
      </c>
      <c r="X37" s="327" t="s">
        <v>196</v>
      </c>
      <c r="Y37" s="328" t="s">
        <v>196</v>
      </c>
      <c r="Z37" s="327" t="s">
        <v>196</v>
      </c>
      <c r="AA37" s="328" t="s">
        <v>196</v>
      </c>
      <c r="AB37" s="327" t="s">
        <v>196</v>
      </c>
      <c r="AC37" s="328" t="s">
        <v>196</v>
      </c>
      <c r="AD37" s="327" t="s">
        <v>196</v>
      </c>
      <c r="AE37" s="328" t="s">
        <v>196</v>
      </c>
      <c r="AF37" s="327" t="s">
        <v>196</v>
      </c>
      <c r="AG37" s="328" t="s">
        <v>196</v>
      </c>
      <c r="AH37" s="327" t="s">
        <v>196</v>
      </c>
      <c r="AI37" s="328" t="s">
        <v>196</v>
      </c>
      <c r="AJ37" s="327" t="s">
        <v>196</v>
      </c>
      <c r="AK37" s="328" t="s">
        <v>196</v>
      </c>
      <c r="AL37" s="327" t="s">
        <v>196</v>
      </c>
      <c r="AM37" s="328" t="s">
        <v>196</v>
      </c>
      <c r="AN37" s="327" t="s">
        <v>196</v>
      </c>
      <c r="AO37" s="328" t="s">
        <v>196</v>
      </c>
      <c r="AP37" s="327" t="s">
        <v>196</v>
      </c>
      <c r="AQ37" s="328" t="s">
        <v>196</v>
      </c>
      <c r="AR37" s="327" t="s">
        <v>196</v>
      </c>
      <c r="AS37" s="328" t="s">
        <v>196</v>
      </c>
      <c r="AT37" s="327" t="s">
        <v>196</v>
      </c>
      <c r="AU37" s="328" t="s">
        <v>196</v>
      </c>
      <c r="AV37" s="327" t="s">
        <v>196</v>
      </c>
      <c r="AW37" s="328" t="s">
        <v>196</v>
      </c>
      <c r="AX37" s="327" t="s">
        <v>196</v>
      </c>
      <c r="AY37" s="328" t="s">
        <v>196</v>
      </c>
      <c r="AZ37" s="327" t="s">
        <v>196</v>
      </c>
      <c r="BA37" s="328" t="s">
        <v>196</v>
      </c>
      <c r="BB37" s="327" t="s">
        <v>196</v>
      </c>
      <c r="BC37" s="328" t="s">
        <v>196</v>
      </c>
      <c r="BD37" s="327" t="s">
        <v>196</v>
      </c>
      <c r="BE37" s="328" t="s">
        <v>196</v>
      </c>
      <c r="BF37" s="327" t="s">
        <v>196</v>
      </c>
      <c r="BG37" s="328" t="s">
        <v>196</v>
      </c>
      <c r="BH37" s="327" t="s">
        <v>196</v>
      </c>
      <c r="BI37" s="328" t="s">
        <v>196</v>
      </c>
      <c r="BJ37" s="327" t="s">
        <v>195</v>
      </c>
      <c r="BK37" s="328" t="s">
        <v>195</v>
      </c>
      <c r="BL37" s="327" t="s">
        <v>195</v>
      </c>
      <c r="BM37" s="328" t="s">
        <v>195</v>
      </c>
      <c r="BN37" s="327" t="s">
        <v>195</v>
      </c>
      <c r="BO37" s="328" t="s">
        <v>195</v>
      </c>
      <c r="BP37" s="327" t="s">
        <v>195</v>
      </c>
      <c r="BQ37" s="328" t="s">
        <v>195</v>
      </c>
      <c r="BR37" s="327" t="s">
        <v>195</v>
      </c>
      <c r="BS37" s="328" t="s">
        <v>195</v>
      </c>
      <c r="BT37" s="327" t="s">
        <v>195</v>
      </c>
      <c r="BU37" s="328" t="s">
        <v>195</v>
      </c>
      <c r="BV37" s="327" t="s">
        <v>196</v>
      </c>
      <c r="BW37" s="328" t="s">
        <v>195</v>
      </c>
      <c r="BX37" s="327" t="s">
        <v>195</v>
      </c>
      <c r="BY37" s="328" t="s">
        <v>195</v>
      </c>
      <c r="BZ37" s="327" t="s">
        <v>195</v>
      </c>
      <c r="CA37" s="328" t="s">
        <v>195</v>
      </c>
      <c r="CB37" s="327" t="s">
        <v>195</v>
      </c>
      <c r="CC37" s="328" t="s">
        <v>195</v>
      </c>
      <c r="CD37" s="327" t="s">
        <v>195</v>
      </c>
      <c r="CE37" s="328" t="s">
        <v>195</v>
      </c>
      <c r="CF37" s="327" t="s">
        <v>195</v>
      </c>
      <c r="CG37" s="328" t="s">
        <v>195</v>
      </c>
      <c r="CH37" s="327" t="s">
        <v>195</v>
      </c>
      <c r="CI37" s="328" t="s">
        <v>195</v>
      </c>
      <c r="CJ37" s="327" t="s">
        <v>195</v>
      </c>
      <c r="CK37" s="328" t="s">
        <v>196</v>
      </c>
      <c r="CL37" s="327" t="s">
        <v>196</v>
      </c>
      <c r="CM37" s="328" t="s">
        <v>196</v>
      </c>
      <c r="CN37" s="327" t="s">
        <v>195</v>
      </c>
      <c r="CO37" s="328" t="s">
        <v>196</v>
      </c>
      <c r="CP37" s="327" t="s">
        <v>196</v>
      </c>
      <c r="CQ37" s="328" t="s">
        <v>196</v>
      </c>
      <c r="CR37" s="327" t="s">
        <v>195</v>
      </c>
      <c r="CS37" s="328" t="s">
        <v>195</v>
      </c>
      <c r="CT37" s="327" t="s">
        <v>196</v>
      </c>
      <c r="CU37" s="328" t="s">
        <v>195</v>
      </c>
      <c r="CV37" s="327" t="s">
        <v>196</v>
      </c>
      <c r="CW37" s="328" t="s">
        <v>195</v>
      </c>
      <c r="CX37" s="327" t="s">
        <v>195</v>
      </c>
      <c r="CY37" s="328" t="s">
        <v>195</v>
      </c>
      <c r="CZ37" s="327" t="s">
        <v>195</v>
      </c>
      <c r="DA37" s="328" t="s">
        <v>195</v>
      </c>
      <c r="DB37" s="327" t="s">
        <v>196</v>
      </c>
      <c r="DC37" s="328" t="s">
        <v>196</v>
      </c>
      <c r="DD37" s="327" t="s">
        <v>196</v>
      </c>
      <c r="DE37" s="328" t="s">
        <v>196</v>
      </c>
      <c r="DF37" s="327" t="s">
        <v>196</v>
      </c>
      <c r="DG37" s="328" t="s">
        <v>196</v>
      </c>
      <c r="DH37" s="327" t="s">
        <v>196</v>
      </c>
      <c r="DI37" s="328" t="s">
        <v>196</v>
      </c>
      <c r="DJ37" s="327" t="s">
        <v>196</v>
      </c>
      <c r="DK37" s="328" t="s">
        <v>196</v>
      </c>
      <c r="DL37" s="327" t="s">
        <v>196</v>
      </c>
      <c r="DM37" s="328" t="s">
        <v>196</v>
      </c>
      <c r="DN37" s="327" t="s">
        <v>196</v>
      </c>
      <c r="DO37" s="328" t="s">
        <v>196</v>
      </c>
      <c r="DP37" s="327" t="s">
        <v>196</v>
      </c>
      <c r="DQ37" s="328" t="s">
        <v>196</v>
      </c>
      <c r="DR37" s="327" t="s">
        <v>196</v>
      </c>
      <c r="DS37" s="328" t="s">
        <v>196</v>
      </c>
      <c r="DT37" s="327" t="s">
        <v>196</v>
      </c>
      <c r="DU37" s="328" t="s">
        <v>196</v>
      </c>
      <c r="DV37" s="327" t="s">
        <v>196</v>
      </c>
      <c r="DW37" s="328" t="s">
        <v>196</v>
      </c>
      <c r="DX37" s="327" t="s">
        <v>196</v>
      </c>
      <c r="DY37" s="328" t="s">
        <v>196</v>
      </c>
      <c r="DZ37" s="327" t="s">
        <v>196</v>
      </c>
      <c r="EA37" s="328" t="s">
        <v>196</v>
      </c>
      <c r="EB37" s="327" t="s">
        <v>196</v>
      </c>
      <c r="EC37" s="328" t="s">
        <v>196</v>
      </c>
      <c r="ED37" s="327" t="s">
        <v>196</v>
      </c>
      <c r="EE37" s="328" t="s">
        <v>196</v>
      </c>
      <c r="EF37" s="327" t="s">
        <v>196</v>
      </c>
      <c r="EG37" s="328" t="s">
        <v>196</v>
      </c>
      <c r="EH37" s="327" t="s">
        <v>196</v>
      </c>
      <c r="EI37" s="328" t="s">
        <v>196</v>
      </c>
      <c r="EJ37" s="327" t="s">
        <v>196</v>
      </c>
      <c r="EK37" s="328" t="s">
        <v>196</v>
      </c>
      <c r="EL37" s="327" t="s">
        <v>196</v>
      </c>
      <c r="EM37" s="328" t="s">
        <v>196</v>
      </c>
      <c r="EN37" s="327" t="s">
        <v>196</v>
      </c>
      <c r="EO37" s="328" t="s">
        <v>196</v>
      </c>
      <c r="EP37" s="327" t="s">
        <v>196</v>
      </c>
      <c r="EQ37" s="328" t="s">
        <v>196</v>
      </c>
      <c r="ER37" s="327" t="s">
        <v>196</v>
      </c>
      <c r="ES37" s="328" t="s">
        <v>196</v>
      </c>
      <c r="ET37" s="327" t="s">
        <v>196</v>
      </c>
      <c r="EU37" s="328" t="s">
        <v>195</v>
      </c>
      <c r="EV37" s="327" t="s">
        <v>195</v>
      </c>
      <c r="EW37" s="328" t="s">
        <v>195</v>
      </c>
      <c r="EX37" s="327" t="s">
        <v>195</v>
      </c>
      <c r="EY37" s="328" t="s">
        <v>195</v>
      </c>
      <c r="EZ37" s="327" t="s">
        <v>196</v>
      </c>
      <c r="FA37" s="328" t="s">
        <v>195</v>
      </c>
      <c r="FB37" s="327" t="s">
        <v>196</v>
      </c>
      <c r="FC37" s="328" t="s">
        <v>196</v>
      </c>
      <c r="FD37" s="327" t="s">
        <v>195</v>
      </c>
      <c r="FE37" s="328" t="s">
        <v>195</v>
      </c>
      <c r="FF37" s="327" t="s">
        <v>196</v>
      </c>
      <c r="FG37" s="328" t="s">
        <v>195</v>
      </c>
      <c r="FH37" s="327" t="s">
        <v>196</v>
      </c>
      <c r="FI37" s="328" t="s">
        <v>196</v>
      </c>
      <c r="FJ37" s="327" t="s">
        <v>196</v>
      </c>
      <c r="FK37" s="328" t="s">
        <v>196</v>
      </c>
      <c r="FL37" s="327" t="s">
        <v>196</v>
      </c>
      <c r="FM37" s="328" t="s">
        <v>196</v>
      </c>
      <c r="FN37" s="327" t="s">
        <v>196</v>
      </c>
      <c r="FO37" s="328" t="s">
        <v>196</v>
      </c>
      <c r="FP37" s="327" t="s">
        <v>196</v>
      </c>
      <c r="FQ37" s="328" t="s">
        <v>196</v>
      </c>
      <c r="FR37" s="327" t="s">
        <v>196</v>
      </c>
      <c r="FS37" s="328" t="s">
        <v>196</v>
      </c>
      <c r="FT37" s="327" t="s">
        <v>196</v>
      </c>
      <c r="FU37" s="328" t="s">
        <v>196</v>
      </c>
      <c r="FV37" s="327" t="s">
        <v>196</v>
      </c>
      <c r="FW37" s="328" t="s">
        <v>196</v>
      </c>
      <c r="FX37" s="327" t="s">
        <v>196</v>
      </c>
      <c r="FY37" s="328" t="s">
        <v>196</v>
      </c>
      <c r="FZ37" s="327" t="s">
        <v>196</v>
      </c>
      <c r="GA37" s="328" t="s">
        <v>196</v>
      </c>
      <c r="GB37" s="327" t="s">
        <v>195</v>
      </c>
      <c r="GC37" s="328" t="s">
        <v>195</v>
      </c>
      <c r="GD37" s="327" t="s">
        <v>195</v>
      </c>
      <c r="GE37" s="328" t="s">
        <v>195</v>
      </c>
      <c r="GF37" s="327" t="s">
        <v>195</v>
      </c>
      <c r="GG37" s="328" t="s">
        <v>195</v>
      </c>
      <c r="GH37" s="327" t="s">
        <v>196</v>
      </c>
      <c r="GI37" s="328" t="s">
        <v>195</v>
      </c>
      <c r="GJ37" s="327" t="s">
        <v>196</v>
      </c>
      <c r="GK37" s="328" t="s">
        <v>196</v>
      </c>
      <c r="GL37" s="327" t="s">
        <v>195</v>
      </c>
      <c r="GM37" s="328" t="s">
        <v>196</v>
      </c>
      <c r="GN37" s="327" t="s">
        <v>196</v>
      </c>
      <c r="GO37" s="328" t="s">
        <v>195</v>
      </c>
      <c r="GP37" s="327" t="s">
        <v>196</v>
      </c>
      <c r="GQ37" s="328" t="s">
        <v>196</v>
      </c>
      <c r="GR37" s="328"/>
      <c r="GS37" s="328"/>
      <c r="GT37" s="327" t="s">
        <v>196</v>
      </c>
      <c r="GU37" s="328" t="s">
        <v>195</v>
      </c>
      <c r="GV37" s="327" t="s">
        <v>195</v>
      </c>
      <c r="GW37" s="328" t="s">
        <v>196</v>
      </c>
      <c r="GX37" s="327" t="s">
        <v>196</v>
      </c>
      <c r="GY37" s="328" t="s">
        <v>196</v>
      </c>
      <c r="GZ37" s="327" t="s">
        <v>195</v>
      </c>
      <c r="HA37" s="328" t="s">
        <v>195</v>
      </c>
      <c r="HB37" s="327" t="s">
        <v>195</v>
      </c>
      <c r="HC37" s="328" t="s">
        <v>196</v>
      </c>
      <c r="HD37" s="327" t="s">
        <v>195</v>
      </c>
      <c r="HE37" s="328" t="s">
        <v>196</v>
      </c>
      <c r="HF37" s="327" t="s">
        <v>196</v>
      </c>
      <c r="HG37" s="328" t="s">
        <v>196</v>
      </c>
      <c r="HH37" s="327" t="s">
        <v>196</v>
      </c>
      <c r="HI37" s="328" t="s">
        <v>196</v>
      </c>
      <c r="HJ37" s="327" t="s">
        <v>196</v>
      </c>
      <c r="HK37" s="328" t="s">
        <v>196</v>
      </c>
      <c r="HL37" s="327" t="s">
        <v>196</v>
      </c>
      <c r="HM37" s="328" t="s">
        <v>196</v>
      </c>
      <c r="HN37" s="327" t="s">
        <v>196</v>
      </c>
      <c r="HO37" s="328" t="s">
        <v>196</v>
      </c>
      <c r="HP37" s="327" t="s">
        <v>195</v>
      </c>
      <c r="HQ37" s="328" t="s">
        <v>196</v>
      </c>
      <c r="HR37" s="327" t="s">
        <v>195</v>
      </c>
      <c r="HS37" s="328" t="s">
        <v>195</v>
      </c>
      <c r="HT37" s="327" t="s">
        <v>196</v>
      </c>
      <c r="HU37" s="328" t="s">
        <v>196</v>
      </c>
      <c r="HV37" s="327" t="s">
        <v>196</v>
      </c>
      <c r="HW37" s="328" t="s">
        <v>196</v>
      </c>
      <c r="HX37" s="327" t="s">
        <v>196</v>
      </c>
      <c r="HY37" s="328" t="s">
        <v>196</v>
      </c>
      <c r="HZ37" s="327" t="s">
        <v>196</v>
      </c>
      <c r="IA37" s="328" t="s">
        <v>196</v>
      </c>
      <c r="IB37" s="327" t="s">
        <v>196</v>
      </c>
      <c r="IC37" s="328" t="s">
        <v>195</v>
      </c>
      <c r="ID37" s="327" t="s">
        <v>195</v>
      </c>
      <c r="IE37" s="328" t="s">
        <v>195</v>
      </c>
      <c r="IF37" s="327" t="s">
        <v>195</v>
      </c>
      <c r="IG37" s="328" t="s">
        <v>195</v>
      </c>
      <c r="IH37" s="327" t="s">
        <v>195</v>
      </c>
      <c r="II37" s="328" t="s">
        <v>195</v>
      </c>
      <c r="IJ37" s="259"/>
      <c r="IK37" s="322"/>
      <c r="IL37" s="259"/>
      <c r="IM37" s="322"/>
      <c r="IN37" s="259"/>
      <c r="IO37" s="322"/>
      <c r="IP37" s="259"/>
      <c r="IQ37" s="322"/>
      <c r="IT37" s="303">
        <f t="shared" si="0"/>
        <v>236</v>
      </c>
      <c r="IU37" s="303">
        <f t="shared" si="1"/>
        <v>166</v>
      </c>
      <c r="IV37" s="303">
        <f t="shared" si="2"/>
        <v>70</v>
      </c>
      <c r="IW37" s="303">
        <f t="shared" si="3"/>
        <v>0</v>
      </c>
    </row>
    <row r="38" spans="1:257" s="30" customFormat="1" x14ac:dyDescent="0.2">
      <c r="A38" s="148">
        <v>36</v>
      </c>
      <c r="B38" s="143" t="s">
        <v>6035</v>
      </c>
      <c r="C38" s="143"/>
      <c r="D38" s="143"/>
      <c r="E38" s="244" t="s">
        <v>1252</v>
      </c>
      <c r="F38" s="327" t="s">
        <v>196</v>
      </c>
      <c r="G38" s="328" t="s">
        <v>196</v>
      </c>
      <c r="H38" s="327" t="s">
        <v>196</v>
      </c>
      <c r="I38" s="328" t="s">
        <v>196</v>
      </c>
      <c r="J38" s="327" t="s">
        <v>196</v>
      </c>
      <c r="K38" s="328" t="s">
        <v>196</v>
      </c>
      <c r="L38" s="327" t="s">
        <v>196</v>
      </c>
      <c r="M38" s="328" t="s">
        <v>196</v>
      </c>
      <c r="N38" s="327" t="s">
        <v>196</v>
      </c>
      <c r="O38" s="328" t="s">
        <v>196</v>
      </c>
      <c r="P38" s="327" t="s">
        <v>196</v>
      </c>
      <c r="Q38" s="328" t="s">
        <v>196</v>
      </c>
      <c r="R38" s="327" t="s">
        <v>196</v>
      </c>
      <c r="S38" s="328" t="s">
        <v>196</v>
      </c>
      <c r="T38" s="327" t="s">
        <v>196</v>
      </c>
      <c r="U38" s="328" t="s">
        <v>196</v>
      </c>
      <c r="V38" s="327" t="s">
        <v>196</v>
      </c>
      <c r="W38" s="328" t="s">
        <v>196</v>
      </c>
      <c r="X38" s="327" t="s">
        <v>196</v>
      </c>
      <c r="Y38" s="328" t="s">
        <v>196</v>
      </c>
      <c r="Z38" s="327" t="s">
        <v>196</v>
      </c>
      <c r="AA38" s="328" t="s">
        <v>196</v>
      </c>
      <c r="AB38" s="327" t="s">
        <v>196</v>
      </c>
      <c r="AC38" s="328" t="s">
        <v>196</v>
      </c>
      <c r="AD38" s="327" t="s">
        <v>196</v>
      </c>
      <c r="AE38" s="328" t="s">
        <v>196</v>
      </c>
      <c r="AF38" s="327" t="s">
        <v>196</v>
      </c>
      <c r="AG38" s="328" t="s">
        <v>196</v>
      </c>
      <c r="AH38" s="327" t="s">
        <v>196</v>
      </c>
      <c r="AI38" s="328" t="s">
        <v>196</v>
      </c>
      <c r="AJ38" s="327" t="s">
        <v>196</v>
      </c>
      <c r="AK38" s="328" t="s">
        <v>196</v>
      </c>
      <c r="AL38" s="327" t="s">
        <v>196</v>
      </c>
      <c r="AM38" s="328" t="s">
        <v>196</v>
      </c>
      <c r="AN38" s="327" t="s">
        <v>196</v>
      </c>
      <c r="AO38" s="328" t="s">
        <v>196</v>
      </c>
      <c r="AP38" s="327" t="s">
        <v>196</v>
      </c>
      <c r="AQ38" s="328" t="s">
        <v>196</v>
      </c>
      <c r="AR38" s="327" t="s">
        <v>196</v>
      </c>
      <c r="AS38" s="328" t="s">
        <v>196</v>
      </c>
      <c r="AT38" s="327" t="s">
        <v>196</v>
      </c>
      <c r="AU38" s="328" t="s">
        <v>196</v>
      </c>
      <c r="AV38" s="327" t="s">
        <v>196</v>
      </c>
      <c r="AW38" s="328" t="s">
        <v>196</v>
      </c>
      <c r="AX38" s="327" t="s">
        <v>196</v>
      </c>
      <c r="AY38" s="328" t="s">
        <v>196</v>
      </c>
      <c r="AZ38" s="327" t="s">
        <v>196</v>
      </c>
      <c r="BA38" s="328" t="s">
        <v>196</v>
      </c>
      <c r="BB38" s="327" t="s">
        <v>196</v>
      </c>
      <c r="BC38" s="328" t="s">
        <v>196</v>
      </c>
      <c r="BD38" s="327" t="s">
        <v>196</v>
      </c>
      <c r="BE38" s="328" t="s">
        <v>196</v>
      </c>
      <c r="BF38" s="327" t="s">
        <v>196</v>
      </c>
      <c r="BG38" s="328" t="s">
        <v>196</v>
      </c>
      <c r="BH38" s="327" t="s">
        <v>196</v>
      </c>
      <c r="BI38" s="328" t="s">
        <v>196</v>
      </c>
      <c r="BJ38" s="327" t="s">
        <v>195</v>
      </c>
      <c r="BK38" s="328" t="s">
        <v>195</v>
      </c>
      <c r="BL38" s="327" t="s">
        <v>195</v>
      </c>
      <c r="BM38" s="328" t="s">
        <v>195</v>
      </c>
      <c r="BN38" s="327" t="s">
        <v>195</v>
      </c>
      <c r="BO38" s="328" t="s">
        <v>195</v>
      </c>
      <c r="BP38" s="327" t="s">
        <v>195</v>
      </c>
      <c r="BQ38" s="328" t="s">
        <v>195</v>
      </c>
      <c r="BR38" s="327" t="s">
        <v>195</v>
      </c>
      <c r="BS38" s="328" t="s">
        <v>195</v>
      </c>
      <c r="BT38" s="327" t="s">
        <v>195</v>
      </c>
      <c r="BU38" s="328" t="s">
        <v>195</v>
      </c>
      <c r="BV38" s="327" t="s">
        <v>196</v>
      </c>
      <c r="BW38" s="328" t="s">
        <v>195</v>
      </c>
      <c r="BX38" s="327" t="s">
        <v>195</v>
      </c>
      <c r="BY38" s="328" t="s">
        <v>195</v>
      </c>
      <c r="BZ38" s="327" t="s">
        <v>195</v>
      </c>
      <c r="CA38" s="328" t="s">
        <v>195</v>
      </c>
      <c r="CB38" s="327" t="s">
        <v>195</v>
      </c>
      <c r="CC38" s="328" t="s">
        <v>195</v>
      </c>
      <c r="CD38" s="327" t="s">
        <v>195</v>
      </c>
      <c r="CE38" s="328" t="s">
        <v>195</v>
      </c>
      <c r="CF38" s="327" t="s">
        <v>195</v>
      </c>
      <c r="CG38" s="328" t="s">
        <v>195</v>
      </c>
      <c r="CH38" s="327" t="s">
        <v>195</v>
      </c>
      <c r="CI38" s="328" t="s">
        <v>195</v>
      </c>
      <c r="CJ38" s="327" t="s">
        <v>195</v>
      </c>
      <c r="CK38" s="328" t="s">
        <v>195</v>
      </c>
      <c r="CL38" s="327" t="s">
        <v>196</v>
      </c>
      <c r="CM38" s="328" t="s">
        <v>196</v>
      </c>
      <c r="CN38" s="327" t="s">
        <v>196</v>
      </c>
      <c r="CO38" s="328" t="s">
        <v>196</v>
      </c>
      <c r="CP38" s="327" t="s">
        <v>196</v>
      </c>
      <c r="CQ38" s="328" t="s">
        <v>196</v>
      </c>
      <c r="CR38" s="327" t="s">
        <v>196</v>
      </c>
      <c r="CS38" s="328" t="s">
        <v>196</v>
      </c>
      <c r="CT38" s="327" t="s">
        <v>196</v>
      </c>
      <c r="CU38" s="328" t="s">
        <v>196</v>
      </c>
      <c r="CV38" s="327" t="s">
        <v>196</v>
      </c>
      <c r="CW38" s="328" t="s">
        <v>196</v>
      </c>
      <c r="CX38" s="327" t="s">
        <v>196</v>
      </c>
      <c r="CY38" s="328" t="s">
        <v>196</v>
      </c>
      <c r="CZ38" s="327" t="s">
        <v>195</v>
      </c>
      <c r="DA38" s="328" t="s">
        <v>195</v>
      </c>
      <c r="DB38" s="327" t="s">
        <v>196</v>
      </c>
      <c r="DC38" s="328" t="s">
        <v>196</v>
      </c>
      <c r="DD38" s="327" t="s">
        <v>196</v>
      </c>
      <c r="DE38" s="328" t="s">
        <v>196</v>
      </c>
      <c r="DF38" s="327" t="s">
        <v>196</v>
      </c>
      <c r="DG38" s="328" t="s">
        <v>196</v>
      </c>
      <c r="DH38" s="327" t="s">
        <v>196</v>
      </c>
      <c r="DI38" s="328" t="s">
        <v>196</v>
      </c>
      <c r="DJ38" s="327" t="s">
        <v>196</v>
      </c>
      <c r="DK38" s="328" t="s">
        <v>196</v>
      </c>
      <c r="DL38" s="327" t="s">
        <v>196</v>
      </c>
      <c r="DM38" s="328" t="s">
        <v>196</v>
      </c>
      <c r="DN38" s="327" t="s">
        <v>196</v>
      </c>
      <c r="DO38" s="328" t="s">
        <v>196</v>
      </c>
      <c r="DP38" s="327" t="s">
        <v>196</v>
      </c>
      <c r="DQ38" s="328" t="s">
        <v>196</v>
      </c>
      <c r="DR38" s="327" t="s">
        <v>196</v>
      </c>
      <c r="DS38" s="328" t="s">
        <v>196</v>
      </c>
      <c r="DT38" s="327" t="s">
        <v>196</v>
      </c>
      <c r="DU38" s="328" t="s">
        <v>196</v>
      </c>
      <c r="DV38" s="327" t="s">
        <v>196</v>
      </c>
      <c r="DW38" s="328" t="s">
        <v>196</v>
      </c>
      <c r="DX38" s="327" t="s">
        <v>196</v>
      </c>
      <c r="DY38" s="328" t="s">
        <v>196</v>
      </c>
      <c r="DZ38" s="327" t="s">
        <v>196</v>
      </c>
      <c r="EA38" s="328" t="s">
        <v>196</v>
      </c>
      <c r="EB38" s="327" t="s">
        <v>196</v>
      </c>
      <c r="EC38" s="328" t="s">
        <v>196</v>
      </c>
      <c r="ED38" s="327" t="s">
        <v>196</v>
      </c>
      <c r="EE38" s="328" t="s">
        <v>196</v>
      </c>
      <c r="EF38" s="327" t="s">
        <v>196</v>
      </c>
      <c r="EG38" s="328" t="s">
        <v>196</v>
      </c>
      <c r="EH38" s="327" t="s">
        <v>196</v>
      </c>
      <c r="EI38" s="328" t="s">
        <v>196</v>
      </c>
      <c r="EJ38" s="327" t="s">
        <v>196</v>
      </c>
      <c r="EK38" s="328" t="s">
        <v>196</v>
      </c>
      <c r="EL38" s="327" t="s">
        <v>196</v>
      </c>
      <c r="EM38" s="328" t="s">
        <v>196</v>
      </c>
      <c r="EN38" s="327" t="s">
        <v>196</v>
      </c>
      <c r="EO38" s="328" t="s">
        <v>196</v>
      </c>
      <c r="EP38" s="327" t="s">
        <v>196</v>
      </c>
      <c r="EQ38" s="328" t="s">
        <v>196</v>
      </c>
      <c r="ER38" s="327" t="s">
        <v>196</v>
      </c>
      <c r="ES38" s="328" t="s">
        <v>196</v>
      </c>
      <c r="ET38" s="327" t="s">
        <v>196</v>
      </c>
      <c r="EU38" s="328" t="s">
        <v>195</v>
      </c>
      <c r="EV38" s="327" t="s">
        <v>195</v>
      </c>
      <c r="EW38" s="328" t="s">
        <v>195</v>
      </c>
      <c r="EX38" s="327" t="s">
        <v>195</v>
      </c>
      <c r="EY38" s="328" t="s">
        <v>195</v>
      </c>
      <c r="EZ38" s="327" t="s">
        <v>195</v>
      </c>
      <c r="FA38" s="328" t="s">
        <v>195</v>
      </c>
      <c r="FB38" s="327" t="s">
        <v>195</v>
      </c>
      <c r="FC38" s="328" t="s">
        <v>196</v>
      </c>
      <c r="FD38" s="327" t="s">
        <v>195</v>
      </c>
      <c r="FE38" s="328" t="s">
        <v>195</v>
      </c>
      <c r="FF38" s="327" t="s">
        <v>196</v>
      </c>
      <c r="FG38" s="328" t="s">
        <v>195</v>
      </c>
      <c r="FH38" s="327" t="s">
        <v>196</v>
      </c>
      <c r="FI38" s="328" t="s">
        <v>196</v>
      </c>
      <c r="FJ38" s="327" t="s">
        <v>196</v>
      </c>
      <c r="FK38" s="328" t="s">
        <v>196</v>
      </c>
      <c r="FL38" s="327" t="s">
        <v>196</v>
      </c>
      <c r="FM38" s="328" t="s">
        <v>196</v>
      </c>
      <c r="FN38" s="327" t="s">
        <v>196</v>
      </c>
      <c r="FO38" s="328" t="s">
        <v>196</v>
      </c>
      <c r="FP38" s="327" t="s">
        <v>196</v>
      </c>
      <c r="FQ38" s="328" t="s">
        <v>196</v>
      </c>
      <c r="FR38" s="327" t="s">
        <v>196</v>
      </c>
      <c r="FS38" s="328" t="s">
        <v>196</v>
      </c>
      <c r="FT38" s="327" t="s">
        <v>196</v>
      </c>
      <c r="FU38" s="328" t="s">
        <v>196</v>
      </c>
      <c r="FV38" s="327" t="s">
        <v>196</v>
      </c>
      <c r="FW38" s="328" t="s">
        <v>196</v>
      </c>
      <c r="FX38" s="327" t="s">
        <v>196</v>
      </c>
      <c r="FY38" s="328" t="s">
        <v>196</v>
      </c>
      <c r="FZ38" s="327" t="s">
        <v>196</v>
      </c>
      <c r="GA38" s="328" t="s">
        <v>196</v>
      </c>
      <c r="GB38" s="327" t="s">
        <v>195</v>
      </c>
      <c r="GC38" s="328" t="s">
        <v>195</v>
      </c>
      <c r="GD38" s="327" t="s">
        <v>195</v>
      </c>
      <c r="GE38" s="328" t="s">
        <v>195</v>
      </c>
      <c r="GF38" s="327" t="s">
        <v>195</v>
      </c>
      <c r="GG38" s="328" t="s">
        <v>195</v>
      </c>
      <c r="GH38" s="327" t="s">
        <v>196</v>
      </c>
      <c r="GI38" s="328" t="s">
        <v>195</v>
      </c>
      <c r="GJ38" s="327" t="s">
        <v>196</v>
      </c>
      <c r="GK38" s="328" t="s">
        <v>196</v>
      </c>
      <c r="GL38" s="327" t="s">
        <v>195</v>
      </c>
      <c r="GM38" s="328" t="s">
        <v>196</v>
      </c>
      <c r="GN38" s="327" t="s">
        <v>196</v>
      </c>
      <c r="GO38" s="328" t="s">
        <v>195</v>
      </c>
      <c r="GP38" s="327" t="s">
        <v>196</v>
      </c>
      <c r="GQ38" s="328" t="s">
        <v>196</v>
      </c>
      <c r="GR38" s="328"/>
      <c r="GS38" s="328"/>
      <c r="GT38" s="327" t="s">
        <v>196</v>
      </c>
      <c r="GU38" s="328" t="s">
        <v>195</v>
      </c>
      <c r="GV38" s="327" t="s">
        <v>195</v>
      </c>
      <c r="GW38" s="328" t="s">
        <v>196</v>
      </c>
      <c r="GX38" s="327" t="s">
        <v>196</v>
      </c>
      <c r="GY38" s="328" t="s">
        <v>196</v>
      </c>
      <c r="GZ38" s="327" t="s">
        <v>195</v>
      </c>
      <c r="HA38" s="328" t="s">
        <v>195</v>
      </c>
      <c r="HB38" s="327" t="s">
        <v>196</v>
      </c>
      <c r="HC38" s="328" t="s">
        <v>195</v>
      </c>
      <c r="HD38" s="327" t="s">
        <v>196</v>
      </c>
      <c r="HE38" s="328" t="s">
        <v>196</v>
      </c>
      <c r="HF38" s="327" t="s">
        <v>196</v>
      </c>
      <c r="HG38" s="328" t="s">
        <v>196</v>
      </c>
      <c r="HH38" s="327" t="s">
        <v>196</v>
      </c>
      <c r="HI38" s="328" t="s">
        <v>196</v>
      </c>
      <c r="HJ38" s="327" t="s">
        <v>196</v>
      </c>
      <c r="HK38" s="328" t="s">
        <v>196</v>
      </c>
      <c r="HL38" s="327" t="s">
        <v>196</v>
      </c>
      <c r="HM38" s="328" t="s">
        <v>196</v>
      </c>
      <c r="HN38" s="327" t="s">
        <v>196</v>
      </c>
      <c r="HO38" s="328" t="s">
        <v>196</v>
      </c>
      <c r="HP38" s="327" t="s">
        <v>195</v>
      </c>
      <c r="HQ38" s="328" t="s">
        <v>196</v>
      </c>
      <c r="HR38" s="327" t="s">
        <v>195</v>
      </c>
      <c r="HS38" s="328" t="s">
        <v>196</v>
      </c>
      <c r="HT38" s="327" t="s">
        <v>196</v>
      </c>
      <c r="HU38" s="328" t="s">
        <v>196</v>
      </c>
      <c r="HV38" s="327" t="s">
        <v>196</v>
      </c>
      <c r="HW38" s="328" t="s">
        <v>196</v>
      </c>
      <c r="HX38" s="327" t="s">
        <v>196</v>
      </c>
      <c r="HY38" s="328" t="s">
        <v>196</v>
      </c>
      <c r="HZ38" s="327" t="s">
        <v>196</v>
      </c>
      <c r="IA38" s="328" t="s">
        <v>196</v>
      </c>
      <c r="IB38" s="327" t="s">
        <v>196</v>
      </c>
      <c r="IC38" s="328" t="s">
        <v>195</v>
      </c>
      <c r="ID38" s="327" t="s">
        <v>195</v>
      </c>
      <c r="IE38" s="328" t="s">
        <v>195</v>
      </c>
      <c r="IF38" s="327" t="s">
        <v>195</v>
      </c>
      <c r="IG38" s="328" t="s">
        <v>195</v>
      </c>
      <c r="IH38" s="327" t="s">
        <v>195</v>
      </c>
      <c r="II38" s="328" t="s">
        <v>195</v>
      </c>
      <c r="IJ38" s="259"/>
      <c r="IK38" s="322"/>
      <c r="IL38" s="259"/>
      <c r="IM38" s="322"/>
      <c r="IN38" s="259"/>
      <c r="IO38" s="322"/>
      <c r="IP38" s="259"/>
      <c r="IQ38" s="322"/>
      <c r="IT38" s="303">
        <f t="shared" si="0"/>
        <v>236</v>
      </c>
      <c r="IU38" s="303">
        <f t="shared" si="1"/>
        <v>173</v>
      </c>
      <c r="IV38" s="303">
        <f t="shared" si="2"/>
        <v>63</v>
      </c>
      <c r="IW38" s="303">
        <f t="shared" si="3"/>
        <v>0</v>
      </c>
    </row>
    <row r="39" spans="1:257" s="30" customFormat="1" x14ac:dyDescent="0.2">
      <c r="A39" s="148">
        <v>37</v>
      </c>
      <c r="B39" s="143" t="s">
        <v>6036</v>
      </c>
      <c r="C39" s="143"/>
      <c r="D39" s="143"/>
      <c r="E39" s="244" t="s">
        <v>1252</v>
      </c>
      <c r="F39" s="327" t="s">
        <v>196</v>
      </c>
      <c r="G39" s="322" t="s">
        <v>196</v>
      </c>
      <c r="H39" s="259" t="s">
        <v>196</v>
      </c>
      <c r="I39" s="322" t="s">
        <v>196</v>
      </c>
      <c r="J39" s="259" t="s">
        <v>196</v>
      </c>
      <c r="K39" s="322" t="s">
        <v>196</v>
      </c>
      <c r="L39" s="259" t="s">
        <v>196</v>
      </c>
      <c r="M39" s="322" t="s">
        <v>196</v>
      </c>
      <c r="N39" s="259" t="s">
        <v>196</v>
      </c>
      <c r="O39" s="322" t="s">
        <v>196</v>
      </c>
      <c r="P39" s="259" t="s">
        <v>196</v>
      </c>
      <c r="Q39" s="322" t="s">
        <v>196</v>
      </c>
      <c r="R39" s="259" t="s">
        <v>196</v>
      </c>
      <c r="S39" s="322" t="s">
        <v>196</v>
      </c>
      <c r="T39" s="259" t="s">
        <v>196</v>
      </c>
      <c r="U39" s="322" t="s">
        <v>196</v>
      </c>
      <c r="V39" s="259" t="s">
        <v>196</v>
      </c>
      <c r="W39" s="322" t="s">
        <v>196</v>
      </c>
      <c r="X39" s="259" t="s">
        <v>196</v>
      </c>
      <c r="Y39" s="322" t="s">
        <v>196</v>
      </c>
      <c r="Z39" s="259" t="s">
        <v>196</v>
      </c>
      <c r="AA39" s="322" t="s">
        <v>196</v>
      </c>
      <c r="AB39" s="259" t="s">
        <v>196</v>
      </c>
      <c r="AC39" s="322" t="s">
        <v>196</v>
      </c>
      <c r="AD39" s="259" t="s">
        <v>196</v>
      </c>
      <c r="AE39" s="322" t="s">
        <v>196</v>
      </c>
      <c r="AF39" s="259" t="s">
        <v>196</v>
      </c>
      <c r="AG39" s="322" t="s">
        <v>196</v>
      </c>
      <c r="AH39" s="259" t="s">
        <v>196</v>
      </c>
      <c r="AI39" s="322" t="s">
        <v>196</v>
      </c>
      <c r="AJ39" s="259" t="s">
        <v>196</v>
      </c>
      <c r="AK39" s="322" t="s">
        <v>196</v>
      </c>
      <c r="AL39" s="259" t="s">
        <v>196</v>
      </c>
      <c r="AM39" s="322" t="s">
        <v>196</v>
      </c>
      <c r="AN39" s="259" t="s">
        <v>196</v>
      </c>
      <c r="AO39" s="322" t="s">
        <v>196</v>
      </c>
      <c r="AP39" s="259" t="s">
        <v>196</v>
      </c>
      <c r="AQ39" s="322" t="s">
        <v>196</v>
      </c>
      <c r="AR39" s="259" t="s">
        <v>196</v>
      </c>
      <c r="AS39" s="322" t="s">
        <v>196</v>
      </c>
      <c r="AT39" s="259" t="s">
        <v>196</v>
      </c>
      <c r="AU39" s="322" t="s">
        <v>196</v>
      </c>
      <c r="AV39" s="259" t="s">
        <v>196</v>
      </c>
      <c r="AW39" s="322" t="s">
        <v>196</v>
      </c>
      <c r="AX39" s="259" t="s">
        <v>196</v>
      </c>
      <c r="AY39" s="322" t="s">
        <v>196</v>
      </c>
      <c r="AZ39" s="259" t="s">
        <v>196</v>
      </c>
      <c r="BA39" s="322" t="s">
        <v>196</v>
      </c>
      <c r="BB39" s="259" t="s">
        <v>196</v>
      </c>
      <c r="BC39" s="322" t="s">
        <v>196</v>
      </c>
      <c r="BD39" s="259" t="s">
        <v>196</v>
      </c>
      <c r="BE39" s="322" t="s">
        <v>196</v>
      </c>
      <c r="BF39" s="259" t="s">
        <v>196</v>
      </c>
      <c r="BG39" s="322" t="s">
        <v>196</v>
      </c>
      <c r="BH39" s="259" t="s">
        <v>196</v>
      </c>
      <c r="BI39" s="322" t="s">
        <v>196</v>
      </c>
      <c r="BJ39" s="259" t="s">
        <v>196</v>
      </c>
      <c r="BK39" s="322" t="s">
        <v>196</v>
      </c>
      <c r="BL39" s="259" t="s">
        <v>196</v>
      </c>
      <c r="BM39" s="322" t="s">
        <v>196</v>
      </c>
      <c r="BN39" s="259" t="s">
        <v>196</v>
      </c>
      <c r="BO39" s="322" t="s">
        <v>196</v>
      </c>
      <c r="BP39" s="259" t="s">
        <v>196</v>
      </c>
      <c r="BQ39" s="322" t="s">
        <v>196</v>
      </c>
      <c r="BR39" s="259" t="s">
        <v>196</v>
      </c>
      <c r="BS39" s="322" t="s">
        <v>196</v>
      </c>
      <c r="BT39" s="259" t="s">
        <v>196</v>
      </c>
      <c r="BU39" s="322" t="s">
        <v>196</v>
      </c>
      <c r="BV39" s="259" t="s">
        <v>196</v>
      </c>
      <c r="BW39" s="322" t="s">
        <v>196</v>
      </c>
      <c r="BX39" s="259" t="s">
        <v>196</v>
      </c>
      <c r="BY39" s="322" t="s">
        <v>196</v>
      </c>
      <c r="BZ39" s="259" t="s">
        <v>196</v>
      </c>
      <c r="CA39" s="322" t="s">
        <v>196</v>
      </c>
      <c r="CB39" s="259" t="s">
        <v>196</v>
      </c>
      <c r="CC39" s="322" t="s">
        <v>196</v>
      </c>
      <c r="CD39" s="259" t="s">
        <v>196</v>
      </c>
      <c r="CE39" s="322" t="s">
        <v>196</v>
      </c>
      <c r="CF39" s="259" t="s">
        <v>196</v>
      </c>
      <c r="CG39" s="322" t="s">
        <v>196</v>
      </c>
      <c r="CH39" s="259" t="s">
        <v>196</v>
      </c>
      <c r="CI39" s="322" t="s">
        <v>196</v>
      </c>
      <c r="CJ39" s="259" t="s">
        <v>196</v>
      </c>
      <c r="CK39" s="322" t="s">
        <v>196</v>
      </c>
      <c r="CL39" s="259" t="s">
        <v>196</v>
      </c>
      <c r="CM39" s="322" t="s">
        <v>196</v>
      </c>
      <c r="CN39" s="259" t="s">
        <v>196</v>
      </c>
      <c r="CO39" s="322" t="s">
        <v>196</v>
      </c>
      <c r="CP39" s="259" t="s">
        <v>196</v>
      </c>
      <c r="CQ39" s="322" t="s">
        <v>196</v>
      </c>
      <c r="CR39" s="259" t="s">
        <v>196</v>
      </c>
      <c r="CS39" s="322" t="s">
        <v>196</v>
      </c>
      <c r="CT39" s="259" t="s">
        <v>196</v>
      </c>
      <c r="CU39" s="322" t="s">
        <v>196</v>
      </c>
      <c r="CV39" s="259" t="s">
        <v>196</v>
      </c>
      <c r="CW39" s="322" t="s">
        <v>196</v>
      </c>
      <c r="CX39" s="259" t="s">
        <v>196</v>
      </c>
      <c r="CY39" s="322" t="s">
        <v>196</v>
      </c>
      <c r="CZ39" s="259" t="s">
        <v>196</v>
      </c>
      <c r="DA39" s="322" t="s">
        <v>196</v>
      </c>
      <c r="DB39" s="259" t="s">
        <v>196</v>
      </c>
      <c r="DC39" s="322" t="s">
        <v>196</v>
      </c>
      <c r="DD39" s="259" t="s">
        <v>196</v>
      </c>
      <c r="DE39" s="322" t="s">
        <v>196</v>
      </c>
      <c r="DF39" s="259" t="s">
        <v>196</v>
      </c>
      <c r="DG39" s="322" t="s">
        <v>196</v>
      </c>
      <c r="DH39" s="259" t="s">
        <v>196</v>
      </c>
      <c r="DI39" s="322" t="s">
        <v>196</v>
      </c>
      <c r="DJ39" s="259" t="s">
        <v>196</v>
      </c>
      <c r="DK39" s="322" t="s">
        <v>196</v>
      </c>
      <c r="DL39" s="259" t="s">
        <v>196</v>
      </c>
      <c r="DM39" s="322" t="s">
        <v>196</v>
      </c>
      <c r="DN39" s="259" t="s">
        <v>196</v>
      </c>
      <c r="DO39" s="322" t="s">
        <v>196</v>
      </c>
      <c r="DP39" s="259" t="s">
        <v>196</v>
      </c>
      <c r="DQ39" s="322" t="s">
        <v>196</v>
      </c>
      <c r="DR39" s="259" t="s">
        <v>196</v>
      </c>
      <c r="DS39" s="322" t="s">
        <v>196</v>
      </c>
      <c r="DT39" s="327" t="s">
        <v>195</v>
      </c>
      <c r="DU39" s="322" t="s">
        <v>196</v>
      </c>
      <c r="DV39" s="327" t="s">
        <v>195</v>
      </c>
      <c r="DW39" s="322" t="s">
        <v>196</v>
      </c>
      <c r="DX39" s="259" t="s">
        <v>196</v>
      </c>
      <c r="DY39" s="322" t="s">
        <v>196</v>
      </c>
      <c r="DZ39" s="259" t="s">
        <v>196</v>
      </c>
      <c r="EA39" s="322" t="s">
        <v>196</v>
      </c>
      <c r="EB39" s="259" t="s">
        <v>196</v>
      </c>
      <c r="EC39" s="322" t="s">
        <v>196</v>
      </c>
      <c r="ED39" s="259" t="s">
        <v>196</v>
      </c>
      <c r="EE39" s="322" t="s">
        <v>196</v>
      </c>
      <c r="EF39" s="259" t="s">
        <v>196</v>
      </c>
      <c r="EG39" s="322" t="s">
        <v>196</v>
      </c>
      <c r="EH39" s="259" t="s">
        <v>196</v>
      </c>
      <c r="EI39" s="322" t="s">
        <v>196</v>
      </c>
      <c r="EJ39" s="259" t="s">
        <v>196</v>
      </c>
      <c r="EK39" s="322" t="s">
        <v>196</v>
      </c>
      <c r="EL39" s="259" t="s">
        <v>196</v>
      </c>
      <c r="EM39" s="322" t="s">
        <v>196</v>
      </c>
      <c r="EN39" s="259" t="s">
        <v>196</v>
      </c>
      <c r="EO39" s="322" t="s">
        <v>196</v>
      </c>
      <c r="EP39" s="259" t="s">
        <v>196</v>
      </c>
      <c r="EQ39" s="322" t="s">
        <v>196</v>
      </c>
      <c r="ER39" s="259" t="s">
        <v>196</v>
      </c>
      <c r="ES39" s="322" t="s">
        <v>196</v>
      </c>
      <c r="ET39" s="259" t="s">
        <v>196</v>
      </c>
      <c r="EU39" s="322" t="s">
        <v>196</v>
      </c>
      <c r="EV39" s="259" t="s">
        <v>196</v>
      </c>
      <c r="EW39" s="322" t="s">
        <v>196</v>
      </c>
      <c r="EX39" s="259" t="s">
        <v>196</v>
      </c>
      <c r="EY39" s="322" t="s">
        <v>196</v>
      </c>
      <c r="EZ39" s="259" t="s">
        <v>196</v>
      </c>
      <c r="FA39" s="322" t="s">
        <v>196</v>
      </c>
      <c r="FB39" s="259" t="s">
        <v>196</v>
      </c>
      <c r="FC39" s="322" t="s">
        <v>196</v>
      </c>
      <c r="FD39" s="259" t="s">
        <v>196</v>
      </c>
      <c r="FE39" s="322" t="s">
        <v>196</v>
      </c>
      <c r="FF39" s="259" t="s">
        <v>196</v>
      </c>
      <c r="FG39" s="322" t="s">
        <v>196</v>
      </c>
      <c r="FH39" s="259" t="s">
        <v>196</v>
      </c>
      <c r="FI39" s="322" t="s">
        <v>196</v>
      </c>
      <c r="FJ39" s="259" t="s">
        <v>196</v>
      </c>
      <c r="FK39" s="322" t="s">
        <v>196</v>
      </c>
      <c r="FL39" s="259" t="s">
        <v>196</v>
      </c>
      <c r="FM39" s="322" t="s">
        <v>196</v>
      </c>
      <c r="FN39" s="259" t="s">
        <v>196</v>
      </c>
      <c r="FO39" s="322" t="s">
        <v>196</v>
      </c>
      <c r="FP39" s="259" t="s">
        <v>196</v>
      </c>
      <c r="FQ39" s="322" t="s">
        <v>196</v>
      </c>
      <c r="FR39" s="259" t="s">
        <v>196</v>
      </c>
      <c r="FS39" s="322" t="s">
        <v>196</v>
      </c>
      <c r="FT39" s="259" t="s">
        <v>196</v>
      </c>
      <c r="FU39" s="322" t="s">
        <v>196</v>
      </c>
      <c r="FV39" s="259" t="s">
        <v>196</v>
      </c>
      <c r="FW39" s="322" t="s">
        <v>196</v>
      </c>
      <c r="FX39" s="259" t="s">
        <v>196</v>
      </c>
      <c r="FY39" s="322" t="s">
        <v>196</v>
      </c>
      <c r="FZ39" s="259" t="s">
        <v>196</v>
      </c>
      <c r="GA39" s="322" t="s">
        <v>196</v>
      </c>
      <c r="GB39" s="259" t="s">
        <v>196</v>
      </c>
      <c r="GC39" s="322" t="s">
        <v>196</v>
      </c>
      <c r="GD39" s="259" t="s">
        <v>196</v>
      </c>
      <c r="GE39" s="322" t="s">
        <v>196</v>
      </c>
      <c r="GF39" s="259" t="s">
        <v>196</v>
      </c>
      <c r="GG39" s="322" t="s">
        <v>196</v>
      </c>
      <c r="GH39" s="259" t="s">
        <v>196</v>
      </c>
      <c r="GI39" s="322" t="s">
        <v>196</v>
      </c>
      <c r="GJ39" s="259" t="s">
        <v>196</v>
      </c>
      <c r="GK39" s="322" t="s">
        <v>196</v>
      </c>
      <c r="GL39" s="259" t="s">
        <v>196</v>
      </c>
      <c r="GM39" s="322" t="s">
        <v>196</v>
      </c>
      <c r="GN39" s="259" t="s">
        <v>196</v>
      </c>
      <c r="GO39" s="322" t="s">
        <v>196</v>
      </c>
      <c r="GP39" s="259" t="s">
        <v>196</v>
      </c>
      <c r="GQ39" s="322" t="s">
        <v>196</v>
      </c>
      <c r="GR39" s="322"/>
      <c r="GS39" s="322"/>
      <c r="GT39" s="259" t="s">
        <v>196</v>
      </c>
      <c r="GU39" s="322" t="s">
        <v>196</v>
      </c>
      <c r="GV39" s="259" t="s">
        <v>196</v>
      </c>
      <c r="GW39" s="322" t="s">
        <v>196</v>
      </c>
      <c r="GX39" s="259" t="s">
        <v>196</v>
      </c>
      <c r="GY39" s="322" t="s">
        <v>196</v>
      </c>
      <c r="GZ39" s="259" t="s">
        <v>196</v>
      </c>
      <c r="HA39" s="322" t="s">
        <v>196</v>
      </c>
      <c r="HB39" s="259" t="s">
        <v>196</v>
      </c>
      <c r="HC39" s="322" t="s">
        <v>196</v>
      </c>
      <c r="HD39" s="259" t="s">
        <v>196</v>
      </c>
      <c r="HE39" s="322" t="s">
        <v>196</v>
      </c>
      <c r="HF39" s="259" t="s">
        <v>196</v>
      </c>
      <c r="HG39" s="322" t="s">
        <v>196</v>
      </c>
      <c r="HH39" s="259" t="s">
        <v>196</v>
      </c>
      <c r="HI39" s="322" t="s">
        <v>196</v>
      </c>
      <c r="HJ39" s="259" t="s">
        <v>196</v>
      </c>
      <c r="HK39" s="322" t="s">
        <v>196</v>
      </c>
      <c r="HL39" s="259" t="s">
        <v>196</v>
      </c>
      <c r="HM39" s="322" t="s">
        <v>196</v>
      </c>
      <c r="HN39" s="259" t="s">
        <v>196</v>
      </c>
      <c r="HO39" s="322" t="s">
        <v>196</v>
      </c>
      <c r="HP39" s="259" t="s">
        <v>196</v>
      </c>
      <c r="HQ39" s="322" t="s">
        <v>196</v>
      </c>
      <c r="HR39" s="259" t="s">
        <v>196</v>
      </c>
      <c r="HS39" s="322" t="s">
        <v>196</v>
      </c>
      <c r="HT39" s="259" t="s">
        <v>196</v>
      </c>
      <c r="HU39" s="322" t="s">
        <v>196</v>
      </c>
      <c r="HV39" s="259" t="s">
        <v>196</v>
      </c>
      <c r="HW39" s="322" t="s">
        <v>196</v>
      </c>
      <c r="HX39" s="259" t="s">
        <v>196</v>
      </c>
      <c r="HY39" s="322" t="s">
        <v>196</v>
      </c>
      <c r="HZ39" s="259" t="s">
        <v>196</v>
      </c>
      <c r="IA39" s="322" t="s">
        <v>196</v>
      </c>
      <c r="IB39" s="259" t="s">
        <v>196</v>
      </c>
      <c r="IC39" s="322" t="s">
        <v>196</v>
      </c>
      <c r="ID39" s="259" t="s">
        <v>196</v>
      </c>
      <c r="IE39" s="322" t="s">
        <v>196</v>
      </c>
      <c r="IF39" s="259" t="s">
        <v>196</v>
      </c>
      <c r="IG39" s="322" t="s">
        <v>196</v>
      </c>
      <c r="IH39" s="259" t="s">
        <v>196</v>
      </c>
      <c r="II39" s="328" t="s">
        <v>195</v>
      </c>
      <c r="IJ39" s="259"/>
      <c r="IK39" s="322"/>
      <c r="IL39" s="259"/>
      <c r="IM39" s="322"/>
      <c r="IN39" s="259"/>
      <c r="IO39" s="322"/>
      <c r="IP39" s="259"/>
      <c r="IQ39" s="322"/>
      <c r="IT39" s="303">
        <f t="shared" si="0"/>
        <v>236</v>
      </c>
      <c r="IU39" s="303">
        <f t="shared" si="1"/>
        <v>233</v>
      </c>
      <c r="IV39" s="303">
        <f t="shared" si="2"/>
        <v>3</v>
      </c>
      <c r="IW39" s="303">
        <f t="shared" si="3"/>
        <v>0</v>
      </c>
    </row>
    <row r="40" spans="1:257" s="30" customFormat="1" x14ac:dyDescent="0.2">
      <c r="A40" s="148">
        <v>38</v>
      </c>
      <c r="B40" s="143" t="s">
        <v>6037</v>
      </c>
      <c r="C40" s="143"/>
      <c r="D40" s="143"/>
      <c r="E40" s="244" t="s">
        <v>1252</v>
      </c>
      <c r="F40" s="327" t="s">
        <v>196</v>
      </c>
      <c r="G40" s="322" t="s">
        <v>196</v>
      </c>
      <c r="H40" s="259" t="s">
        <v>196</v>
      </c>
      <c r="I40" s="322" t="s">
        <v>196</v>
      </c>
      <c r="J40" s="259" t="s">
        <v>196</v>
      </c>
      <c r="K40" s="322" t="s">
        <v>196</v>
      </c>
      <c r="L40" s="259" t="s">
        <v>196</v>
      </c>
      <c r="M40" s="322" t="s">
        <v>196</v>
      </c>
      <c r="N40" s="259" t="s">
        <v>196</v>
      </c>
      <c r="O40" s="322" t="s">
        <v>196</v>
      </c>
      <c r="P40" s="259" t="s">
        <v>196</v>
      </c>
      <c r="Q40" s="322" t="s">
        <v>196</v>
      </c>
      <c r="R40" s="259" t="s">
        <v>196</v>
      </c>
      <c r="S40" s="322" t="s">
        <v>196</v>
      </c>
      <c r="T40" s="259" t="s">
        <v>196</v>
      </c>
      <c r="U40" s="322" t="s">
        <v>196</v>
      </c>
      <c r="V40" s="259" t="s">
        <v>196</v>
      </c>
      <c r="W40" s="322" t="s">
        <v>196</v>
      </c>
      <c r="X40" s="259" t="s">
        <v>196</v>
      </c>
      <c r="Y40" s="322" t="s">
        <v>196</v>
      </c>
      <c r="Z40" s="259" t="s">
        <v>196</v>
      </c>
      <c r="AA40" s="322" t="s">
        <v>196</v>
      </c>
      <c r="AB40" s="259" t="s">
        <v>196</v>
      </c>
      <c r="AC40" s="322" t="s">
        <v>196</v>
      </c>
      <c r="AD40" s="259" t="s">
        <v>196</v>
      </c>
      <c r="AE40" s="322" t="s">
        <v>196</v>
      </c>
      <c r="AF40" s="259" t="s">
        <v>196</v>
      </c>
      <c r="AG40" s="322" t="s">
        <v>196</v>
      </c>
      <c r="AH40" s="259" t="s">
        <v>196</v>
      </c>
      <c r="AI40" s="322" t="s">
        <v>196</v>
      </c>
      <c r="AJ40" s="259" t="s">
        <v>196</v>
      </c>
      <c r="AK40" s="322" t="s">
        <v>196</v>
      </c>
      <c r="AL40" s="259" t="s">
        <v>196</v>
      </c>
      <c r="AM40" s="322" t="s">
        <v>196</v>
      </c>
      <c r="AN40" s="259" t="s">
        <v>196</v>
      </c>
      <c r="AO40" s="322" t="s">
        <v>196</v>
      </c>
      <c r="AP40" s="259" t="s">
        <v>196</v>
      </c>
      <c r="AQ40" s="322" t="s">
        <v>196</v>
      </c>
      <c r="AR40" s="259" t="s">
        <v>196</v>
      </c>
      <c r="AS40" s="322" t="s">
        <v>196</v>
      </c>
      <c r="AT40" s="259" t="s">
        <v>196</v>
      </c>
      <c r="AU40" s="322" t="s">
        <v>196</v>
      </c>
      <c r="AV40" s="259" t="s">
        <v>196</v>
      </c>
      <c r="AW40" s="322" t="s">
        <v>196</v>
      </c>
      <c r="AX40" s="259" t="s">
        <v>196</v>
      </c>
      <c r="AY40" s="322" t="s">
        <v>196</v>
      </c>
      <c r="AZ40" s="259" t="s">
        <v>196</v>
      </c>
      <c r="BA40" s="322" t="s">
        <v>196</v>
      </c>
      <c r="BB40" s="259" t="s">
        <v>196</v>
      </c>
      <c r="BC40" s="322" t="s">
        <v>196</v>
      </c>
      <c r="BD40" s="259" t="s">
        <v>196</v>
      </c>
      <c r="BE40" s="322" t="s">
        <v>196</v>
      </c>
      <c r="BF40" s="259" t="s">
        <v>196</v>
      </c>
      <c r="BG40" s="322" t="s">
        <v>196</v>
      </c>
      <c r="BH40" s="259" t="s">
        <v>196</v>
      </c>
      <c r="BI40" s="322" t="s">
        <v>196</v>
      </c>
      <c r="BJ40" s="259" t="s">
        <v>196</v>
      </c>
      <c r="BK40" s="322" t="s">
        <v>196</v>
      </c>
      <c r="BL40" s="259" t="s">
        <v>196</v>
      </c>
      <c r="BM40" s="322" t="s">
        <v>196</v>
      </c>
      <c r="BN40" s="259" t="s">
        <v>196</v>
      </c>
      <c r="BO40" s="322" t="s">
        <v>196</v>
      </c>
      <c r="BP40" s="259" t="s">
        <v>196</v>
      </c>
      <c r="BQ40" s="322" t="s">
        <v>196</v>
      </c>
      <c r="BR40" s="259" t="s">
        <v>196</v>
      </c>
      <c r="BS40" s="322" t="s">
        <v>196</v>
      </c>
      <c r="BT40" s="259" t="s">
        <v>196</v>
      </c>
      <c r="BU40" s="322" t="s">
        <v>196</v>
      </c>
      <c r="BV40" s="259" t="s">
        <v>196</v>
      </c>
      <c r="BW40" s="322" t="s">
        <v>196</v>
      </c>
      <c r="BX40" s="259" t="s">
        <v>196</v>
      </c>
      <c r="BY40" s="322" t="s">
        <v>196</v>
      </c>
      <c r="BZ40" s="259" t="s">
        <v>196</v>
      </c>
      <c r="CA40" s="322" t="s">
        <v>196</v>
      </c>
      <c r="CB40" s="259" t="s">
        <v>196</v>
      </c>
      <c r="CC40" s="322" t="s">
        <v>196</v>
      </c>
      <c r="CD40" s="259" t="s">
        <v>196</v>
      </c>
      <c r="CE40" s="322" t="s">
        <v>196</v>
      </c>
      <c r="CF40" s="259" t="s">
        <v>196</v>
      </c>
      <c r="CG40" s="322" t="s">
        <v>196</v>
      </c>
      <c r="CH40" s="259" t="s">
        <v>196</v>
      </c>
      <c r="CI40" s="322" t="s">
        <v>196</v>
      </c>
      <c r="CJ40" s="259" t="s">
        <v>196</v>
      </c>
      <c r="CK40" s="322" t="s">
        <v>196</v>
      </c>
      <c r="CL40" s="259" t="s">
        <v>196</v>
      </c>
      <c r="CM40" s="322" t="s">
        <v>196</v>
      </c>
      <c r="CN40" s="259" t="s">
        <v>196</v>
      </c>
      <c r="CO40" s="322" t="s">
        <v>196</v>
      </c>
      <c r="CP40" s="259" t="s">
        <v>196</v>
      </c>
      <c r="CQ40" s="322" t="s">
        <v>196</v>
      </c>
      <c r="CR40" s="259" t="s">
        <v>196</v>
      </c>
      <c r="CS40" s="322" t="s">
        <v>196</v>
      </c>
      <c r="CT40" s="259" t="s">
        <v>196</v>
      </c>
      <c r="CU40" s="322" t="s">
        <v>196</v>
      </c>
      <c r="CV40" s="259" t="s">
        <v>196</v>
      </c>
      <c r="CW40" s="322" t="s">
        <v>196</v>
      </c>
      <c r="CX40" s="259" t="s">
        <v>196</v>
      </c>
      <c r="CY40" s="322" t="s">
        <v>196</v>
      </c>
      <c r="CZ40" s="259" t="s">
        <v>196</v>
      </c>
      <c r="DA40" s="322" t="s">
        <v>196</v>
      </c>
      <c r="DB40" s="259" t="s">
        <v>196</v>
      </c>
      <c r="DC40" s="322" t="s">
        <v>196</v>
      </c>
      <c r="DD40" s="259" t="s">
        <v>196</v>
      </c>
      <c r="DE40" s="322" t="s">
        <v>196</v>
      </c>
      <c r="DF40" s="259" t="s">
        <v>196</v>
      </c>
      <c r="DG40" s="322" t="s">
        <v>196</v>
      </c>
      <c r="DH40" s="259" t="s">
        <v>196</v>
      </c>
      <c r="DI40" s="322" t="s">
        <v>196</v>
      </c>
      <c r="DJ40" s="259" t="s">
        <v>196</v>
      </c>
      <c r="DK40" s="322" t="s">
        <v>196</v>
      </c>
      <c r="DL40" s="259" t="s">
        <v>196</v>
      </c>
      <c r="DM40" s="322" t="s">
        <v>196</v>
      </c>
      <c r="DN40" s="259" t="s">
        <v>196</v>
      </c>
      <c r="DO40" s="322" t="s">
        <v>196</v>
      </c>
      <c r="DP40" s="259" t="s">
        <v>196</v>
      </c>
      <c r="DQ40" s="322" t="s">
        <v>196</v>
      </c>
      <c r="DR40" s="259" t="s">
        <v>196</v>
      </c>
      <c r="DS40" s="322" t="s">
        <v>196</v>
      </c>
      <c r="DT40" s="259" t="s">
        <v>196</v>
      </c>
      <c r="DU40" s="322" t="s">
        <v>196</v>
      </c>
      <c r="DV40" s="259" t="s">
        <v>196</v>
      </c>
      <c r="DW40" s="322" t="s">
        <v>196</v>
      </c>
      <c r="DX40" s="327" t="s">
        <v>195</v>
      </c>
      <c r="DY40" s="322" t="s">
        <v>196</v>
      </c>
      <c r="DZ40" s="259" t="s">
        <v>196</v>
      </c>
      <c r="EA40" s="322" t="s">
        <v>196</v>
      </c>
      <c r="EB40" s="259" t="s">
        <v>196</v>
      </c>
      <c r="EC40" s="322" t="s">
        <v>196</v>
      </c>
      <c r="ED40" s="259" t="s">
        <v>196</v>
      </c>
      <c r="EE40" s="322" t="s">
        <v>196</v>
      </c>
      <c r="EF40" s="259" t="s">
        <v>196</v>
      </c>
      <c r="EG40" s="322" t="s">
        <v>196</v>
      </c>
      <c r="EH40" s="259" t="s">
        <v>196</v>
      </c>
      <c r="EI40" s="322" t="s">
        <v>196</v>
      </c>
      <c r="EJ40" s="259" t="s">
        <v>196</v>
      </c>
      <c r="EK40" s="322" t="s">
        <v>196</v>
      </c>
      <c r="EL40" s="259" t="s">
        <v>196</v>
      </c>
      <c r="EM40" s="322" t="s">
        <v>196</v>
      </c>
      <c r="EN40" s="259" t="s">
        <v>196</v>
      </c>
      <c r="EO40" s="322" t="s">
        <v>196</v>
      </c>
      <c r="EP40" s="259" t="s">
        <v>196</v>
      </c>
      <c r="EQ40" s="322" t="s">
        <v>196</v>
      </c>
      <c r="ER40" s="259" t="s">
        <v>196</v>
      </c>
      <c r="ES40" s="322" t="s">
        <v>196</v>
      </c>
      <c r="ET40" s="259" t="s">
        <v>196</v>
      </c>
      <c r="EU40" s="322" t="s">
        <v>196</v>
      </c>
      <c r="EV40" s="259" t="s">
        <v>196</v>
      </c>
      <c r="EW40" s="322" t="s">
        <v>196</v>
      </c>
      <c r="EX40" s="259" t="s">
        <v>196</v>
      </c>
      <c r="EY40" s="322" t="s">
        <v>196</v>
      </c>
      <c r="EZ40" s="259" t="s">
        <v>196</v>
      </c>
      <c r="FA40" s="322" t="s">
        <v>196</v>
      </c>
      <c r="FB40" s="259" t="s">
        <v>196</v>
      </c>
      <c r="FC40" s="322" t="s">
        <v>196</v>
      </c>
      <c r="FD40" s="259" t="s">
        <v>196</v>
      </c>
      <c r="FE40" s="322" t="s">
        <v>196</v>
      </c>
      <c r="FF40" s="259" t="s">
        <v>196</v>
      </c>
      <c r="FG40" s="322" t="s">
        <v>196</v>
      </c>
      <c r="FH40" s="259" t="s">
        <v>196</v>
      </c>
      <c r="FI40" s="322" t="s">
        <v>196</v>
      </c>
      <c r="FJ40" s="259" t="s">
        <v>196</v>
      </c>
      <c r="FK40" s="322" t="s">
        <v>196</v>
      </c>
      <c r="FL40" s="259" t="s">
        <v>196</v>
      </c>
      <c r="FM40" s="322" t="s">
        <v>196</v>
      </c>
      <c r="FN40" s="259" t="s">
        <v>196</v>
      </c>
      <c r="FO40" s="322" t="s">
        <v>196</v>
      </c>
      <c r="FP40" s="259" t="s">
        <v>196</v>
      </c>
      <c r="FQ40" s="322" t="s">
        <v>196</v>
      </c>
      <c r="FR40" s="259" t="s">
        <v>196</v>
      </c>
      <c r="FS40" s="322" t="s">
        <v>196</v>
      </c>
      <c r="FT40" s="259" t="s">
        <v>196</v>
      </c>
      <c r="FU40" s="322" t="s">
        <v>196</v>
      </c>
      <c r="FV40" s="259" t="s">
        <v>196</v>
      </c>
      <c r="FW40" s="322" t="s">
        <v>196</v>
      </c>
      <c r="FX40" s="259" t="s">
        <v>196</v>
      </c>
      <c r="FY40" s="322" t="s">
        <v>196</v>
      </c>
      <c r="FZ40" s="259" t="s">
        <v>196</v>
      </c>
      <c r="GA40" s="322" t="s">
        <v>196</v>
      </c>
      <c r="GB40" s="259" t="s">
        <v>196</v>
      </c>
      <c r="GC40" s="322" t="s">
        <v>196</v>
      </c>
      <c r="GD40" s="259" t="s">
        <v>196</v>
      </c>
      <c r="GE40" s="322" t="s">
        <v>196</v>
      </c>
      <c r="GF40" s="259" t="s">
        <v>196</v>
      </c>
      <c r="GG40" s="322" t="s">
        <v>196</v>
      </c>
      <c r="GH40" s="327" t="s">
        <v>195</v>
      </c>
      <c r="GI40" s="322" t="s">
        <v>196</v>
      </c>
      <c r="GJ40" s="259" t="s">
        <v>196</v>
      </c>
      <c r="GK40" s="322" t="s">
        <v>196</v>
      </c>
      <c r="GL40" s="259" t="s">
        <v>196</v>
      </c>
      <c r="GM40" s="322" t="s">
        <v>196</v>
      </c>
      <c r="GN40" s="259" t="s">
        <v>196</v>
      </c>
      <c r="GO40" s="322" t="s">
        <v>196</v>
      </c>
      <c r="GP40" s="259" t="s">
        <v>196</v>
      </c>
      <c r="GQ40" s="328" t="s">
        <v>195</v>
      </c>
      <c r="GR40" s="328"/>
      <c r="GS40" s="328"/>
      <c r="GT40" s="259" t="s">
        <v>196</v>
      </c>
      <c r="GU40" s="322" t="s">
        <v>196</v>
      </c>
      <c r="GV40" s="259" t="s">
        <v>196</v>
      </c>
      <c r="GW40" s="322" t="s">
        <v>196</v>
      </c>
      <c r="GX40" s="259" t="s">
        <v>196</v>
      </c>
      <c r="GY40" s="322" t="s">
        <v>196</v>
      </c>
      <c r="GZ40" s="259" t="s">
        <v>196</v>
      </c>
      <c r="HA40" s="322" t="s">
        <v>196</v>
      </c>
      <c r="HB40" s="259" t="s">
        <v>196</v>
      </c>
      <c r="HC40" s="322" t="s">
        <v>196</v>
      </c>
      <c r="HD40" s="259" t="s">
        <v>196</v>
      </c>
      <c r="HE40" s="322" t="s">
        <v>196</v>
      </c>
      <c r="HF40" s="259" t="s">
        <v>196</v>
      </c>
      <c r="HG40" s="322" t="s">
        <v>196</v>
      </c>
      <c r="HH40" s="259" t="s">
        <v>196</v>
      </c>
      <c r="HI40" s="322" t="s">
        <v>196</v>
      </c>
      <c r="HJ40" s="259" t="s">
        <v>196</v>
      </c>
      <c r="HK40" s="322" t="s">
        <v>196</v>
      </c>
      <c r="HL40" s="259" t="s">
        <v>196</v>
      </c>
      <c r="HM40" s="322" t="s">
        <v>196</v>
      </c>
      <c r="HN40" s="259" t="s">
        <v>196</v>
      </c>
      <c r="HO40" s="322" t="s">
        <v>196</v>
      </c>
      <c r="HP40" s="259" t="s">
        <v>196</v>
      </c>
      <c r="HQ40" s="322" t="s">
        <v>196</v>
      </c>
      <c r="HR40" s="259" t="s">
        <v>196</v>
      </c>
      <c r="HS40" s="322" t="s">
        <v>196</v>
      </c>
      <c r="HT40" s="259" t="s">
        <v>196</v>
      </c>
      <c r="HU40" s="322" t="s">
        <v>196</v>
      </c>
      <c r="HV40" s="259" t="s">
        <v>196</v>
      </c>
      <c r="HW40" s="322" t="s">
        <v>196</v>
      </c>
      <c r="HX40" s="259" t="s">
        <v>196</v>
      </c>
      <c r="HY40" s="322" t="s">
        <v>196</v>
      </c>
      <c r="HZ40" s="259" t="s">
        <v>196</v>
      </c>
      <c r="IA40" s="322" t="s">
        <v>196</v>
      </c>
      <c r="IB40" s="259" t="s">
        <v>196</v>
      </c>
      <c r="IC40" s="322" t="s">
        <v>196</v>
      </c>
      <c r="ID40" s="259" t="s">
        <v>196</v>
      </c>
      <c r="IE40" s="322" t="s">
        <v>196</v>
      </c>
      <c r="IF40" s="259" t="s">
        <v>196</v>
      </c>
      <c r="IG40" s="322" t="s">
        <v>196</v>
      </c>
      <c r="IH40" s="259" t="s">
        <v>196</v>
      </c>
      <c r="II40" s="328" t="s">
        <v>195</v>
      </c>
      <c r="IJ40" s="259"/>
      <c r="IK40" s="322"/>
      <c r="IL40" s="259"/>
      <c r="IM40" s="322"/>
      <c r="IN40" s="259"/>
      <c r="IO40" s="322"/>
      <c r="IP40" s="259"/>
      <c r="IQ40" s="322"/>
      <c r="IT40" s="303">
        <f t="shared" si="0"/>
        <v>236</v>
      </c>
      <c r="IU40" s="303">
        <f t="shared" si="1"/>
        <v>232</v>
      </c>
      <c r="IV40" s="303">
        <f t="shared" si="2"/>
        <v>4</v>
      </c>
      <c r="IW40" s="303">
        <f t="shared" si="3"/>
        <v>0</v>
      </c>
    </row>
    <row r="41" spans="1:257" s="30" customFormat="1" x14ac:dyDescent="0.2">
      <c r="A41" s="148">
        <v>39</v>
      </c>
      <c r="B41" s="143" t="s">
        <v>6038</v>
      </c>
      <c r="C41" s="143"/>
      <c r="D41" s="143"/>
      <c r="E41" s="244" t="s">
        <v>1252</v>
      </c>
      <c r="F41" s="327" t="s">
        <v>195</v>
      </c>
      <c r="G41" s="322" t="s">
        <v>195</v>
      </c>
      <c r="H41" s="259" t="s">
        <v>195</v>
      </c>
      <c r="I41" s="322" t="s">
        <v>195</v>
      </c>
      <c r="J41" s="259" t="s">
        <v>195</v>
      </c>
      <c r="K41" s="322" t="s">
        <v>195</v>
      </c>
      <c r="L41" s="259" t="s">
        <v>195</v>
      </c>
      <c r="M41" s="322" t="s">
        <v>195</v>
      </c>
      <c r="N41" s="259" t="s">
        <v>195</v>
      </c>
      <c r="O41" s="322" t="s">
        <v>195</v>
      </c>
      <c r="P41" s="259" t="s">
        <v>195</v>
      </c>
      <c r="Q41" s="322" t="s">
        <v>195</v>
      </c>
      <c r="R41" s="259" t="s">
        <v>195</v>
      </c>
      <c r="S41" s="322" t="s">
        <v>195</v>
      </c>
      <c r="T41" s="259" t="s">
        <v>195</v>
      </c>
      <c r="U41" s="322" t="s">
        <v>195</v>
      </c>
      <c r="V41" s="259" t="s">
        <v>195</v>
      </c>
      <c r="W41" s="322" t="s">
        <v>195</v>
      </c>
      <c r="X41" s="259" t="s">
        <v>195</v>
      </c>
      <c r="Y41" s="322" t="s">
        <v>195</v>
      </c>
      <c r="Z41" s="259" t="s">
        <v>195</v>
      </c>
      <c r="AA41" s="322" t="s">
        <v>195</v>
      </c>
      <c r="AB41" s="259" t="s">
        <v>195</v>
      </c>
      <c r="AC41" s="322" t="s">
        <v>195</v>
      </c>
      <c r="AD41" s="259" t="s">
        <v>195</v>
      </c>
      <c r="AE41" s="322" t="s">
        <v>195</v>
      </c>
      <c r="AF41" s="259" t="s">
        <v>195</v>
      </c>
      <c r="AG41" s="322" t="s">
        <v>195</v>
      </c>
      <c r="AH41" s="259" t="s">
        <v>195</v>
      </c>
      <c r="AI41" s="322" t="s">
        <v>195</v>
      </c>
      <c r="AJ41" s="259" t="s">
        <v>195</v>
      </c>
      <c r="AK41" s="322" t="s">
        <v>195</v>
      </c>
      <c r="AL41" s="259" t="s">
        <v>195</v>
      </c>
      <c r="AM41" s="322" t="s">
        <v>195</v>
      </c>
      <c r="AN41" s="259" t="s">
        <v>195</v>
      </c>
      <c r="AO41" s="322" t="s">
        <v>195</v>
      </c>
      <c r="AP41" s="259" t="s">
        <v>195</v>
      </c>
      <c r="AQ41" s="322" t="s">
        <v>195</v>
      </c>
      <c r="AR41" s="259" t="s">
        <v>195</v>
      </c>
      <c r="AS41" s="322" t="s">
        <v>195</v>
      </c>
      <c r="AT41" s="259" t="s">
        <v>195</v>
      </c>
      <c r="AU41" s="322" t="s">
        <v>195</v>
      </c>
      <c r="AV41" s="259" t="s">
        <v>195</v>
      </c>
      <c r="AW41" s="322" t="s">
        <v>195</v>
      </c>
      <c r="AX41" s="259" t="s">
        <v>195</v>
      </c>
      <c r="AY41" s="322" t="s">
        <v>195</v>
      </c>
      <c r="AZ41" s="259" t="s">
        <v>195</v>
      </c>
      <c r="BA41" s="322" t="s">
        <v>195</v>
      </c>
      <c r="BB41" s="259" t="s">
        <v>195</v>
      </c>
      <c r="BC41" s="322" t="s">
        <v>195</v>
      </c>
      <c r="BD41" s="259" t="s">
        <v>195</v>
      </c>
      <c r="BE41" s="322" t="s">
        <v>195</v>
      </c>
      <c r="BF41" s="259" t="s">
        <v>195</v>
      </c>
      <c r="BG41" s="322" t="s">
        <v>195</v>
      </c>
      <c r="BH41" s="259" t="s">
        <v>195</v>
      </c>
      <c r="BI41" s="322" t="s">
        <v>195</v>
      </c>
      <c r="BJ41" s="259" t="s">
        <v>195</v>
      </c>
      <c r="BK41" s="322" t="s">
        <v>195</v>
      </c>
      <c r="BL41" s="259" t="s">
        <v>195</v>
      </c>
      <c r="BM41" s="322" t="s">
        <v>195</v>
      </c>
      <c r="BN41" s="259" t="s">
        <v>195</v>
      </c>
      <c r="BO41" s="322" t="s">
        <v>195</v>
      </c>
      <c r="BP41" s="259" t="s">
        <v>195</v>
      </c>
      <c r="BQ41" s="322" t="s">
        <v>195</v>
      </c>
      <c r="BR41" s="259" t="s">
        <v>195</v>
      </c>
      <c r="BS41" s="322" t="s">
        <v>195</v>
      </c>
      <c r="BT41" s="259" t="s">
        <v>195</v>
      </c>
      <c r="BU41" s="322" t="s">
        <v>195</v>
      </c>
      <c r="BV41" s="259" t="s">
        <v>195</v>
      </c>
      <c r="BW41" s="322" t="s">
        <v>195</v>
      </c>
      <c r="BX41" s="259" t="s">
        <v>195</v>
      </c>
      <c r="BY41" s="322" t="s">
        <v>195</v>
      </c>
      <c r="BZ41" s="259" t="s">
        <v>195</v>
      </c>
      <c r="CA41" s="322" t="s">
        <v>195</v>
      </c>
      <c r="CB41" s="259" t="s">
        <v>195</v>
      </c>
      <c r="CC41" s="322" t="s">
        <v>195</v>
      </c>
      <c r="CD41" s="259" t="s">
        <v>195</v>
      </c>
      <c r="CE41" s="322" t="s">
        <v>195</v>
      </c>
      <c r="CF41" s="259" t="s">
        <v>195</v>
      </c>
      <c r="CG41" s="322" t="s">
        <v>195</v>
      </c>
      <c r="CH41" s="259" t="s">
        <v>195</v>
      </c>
      <c r="CI41" s="322" t="s">
        <v>195</v>
      </c>
      <c r="CJ41" s="259" t="s">
        <v>195</v>
      </c>
      <c r="CK41" s="322" t="s">
        <v>195</v>
      </c>
      <c r="CL41" s="259" t="s">
        <v>195</v>
      </c>
      <c r="CM41" s="322" t="s">
        <v>195</v>
      </c>
      <c r="CN41" s="259" t="s">
        <v>195</v>
      </c>
      <c r="CO41" s="322" t="s">
        <v>195</v>
      </c>
      <c r="CP41" s="259" t="s">
        <v>195</v>
      </c>
      <c r="CQ41" s="322" t="s">
        <v>195</v>
      </c>
      <c r="CR41" s="259" t="s">
        <v>195</v>
      </c>
      <c r="CS41" s="322" t="s">
        <v>195</v>
      </c>
      <c r="CT41" s="259" t="s">
        <v>195</v>
      </c>
      <c r="CU41" s="322" t="s">
        <v>195</v>
      </c>
      <c r="CV41" s="259" t="s">
        <v>195</v>
      </c>
      <c r="CW41" s="322" t="s">
        <v>195</v>
      </c>
      <c r="CX41" s="259" t="s">
        <v>195</v>
      </c>
      <c r="CY41" s="322" t="s">
        <v>195</v>
      </c>
      <c r="CZ41" s="259" t="s">
        <v>195</v>
      </c>
      <c r="DA41" s="322" t="s">
        <v>195</v>
      </c>
      <c r="DB41" s="259" t="s">
        <v>195</v>
      </c>
      <c r="DC41" s="322" t="s">
        <v>195</v>
      </c>
      <c r="DD41" s="259" t="s">
        <v>195</v>
      </c>
      <c r="DE41" s="322" t="s">
        <v>195</v>
      </c>
      <c r="DF41" s="259" t="s">
        <v>195</v>
      </c>
      <c r="DG41" s="322" t="s">
        <v>195</v>
      </c>
      <c r="DH41" s="259" t="s">
        <v>195</v>
      </c>
      <c r="DI41" s="322" t="s">
        <v>195</v>
      </c>
      <c r="DJ41" s="259" t="s">
        <v>195</v>
      </c>
      <c r="DK41" s="322" t="s">
        <v>195</v>
      </c>
      <c r="DL41" s="259" t="s">
        <v>195</v>
      </c>
      <c r="DM41" s="322" t="s">
        <v>195</v>
      </c>
      <c r="DN41" s="259" t="s">
        <v>195</v>
      </c>
      <c r="DO41" s="322" t="s">
        <v>195</v>
      </c>
      <c r="DP41" s="259" t="s">
        <v>195</v>
      </c>
      <c r="DQ41" s="322" t="s">
        <v>195</v>
      </c>
      <c r="DR41" s="259" t="s">
        <v>195</v>
      </c>
      <c r="DS41" s="322" t="s">
        <v>195</v>
      </c>
      <c r="DT41" s="259" t="s">
        <v>195</v>
      </c>
      <c r="DU41" s="322" t="s">
        <v>195</v>
      </c>
      <c r="DV41" s="259" t="s">
        <v>195</v>
      </c>
      <c r="DW41" s="322" t="s">
        <v>195</v>
      </c>
      <c r="DX41" s="259" t="s">
        <v>195</v>
      </c>
      <c r="DY41" s="322" t="s">
        <v>195</v>
      </c>
      <c r="DZ41" s="259" t="s">
        <v>195</v>
      </c>
      <c r="EA41" s="322" t="s">
        <v>195</v>
      </c>
      <c r="EB41" s="259" t="s">
        <v>195</v>
      </c>
      <c r="EC41" s="322" t="s">
        <v>195</v>
      </c>
      <c r="ED41" s="259" t="s">
        <v>195</v>
      </c>
      <c r="EE41" s="322" t="s">
        <v>195</v>
      </c>
      <c r="EF41" s="259" t="s">
        <v>195</v>
      </c>
      <c r="EG41" s="322" t="s">
        <v>195</v>
      </c>
      <c r="EH41" s="259" t="s">
        <v>195</v>
      </c>
      <c r="EI41" s="322" t="s">
        <v>195</v>
      </c>
      <c r="EJ41" s="259" t="s">
        <v>195</v>
      </c>
      <c r="EK41" s="322" t="s">
        <v>195</v>
      </c>
      <c r="EL41" s="259" t="s">
        <v>195</v>
      </c>
      <c r="EM41" s="322" t="s">
        <v>195</v>
      </c>
      <c r="EN41" s="259" t="s">
        <v>195</v>
      </c>
      <c r="EO41" s="322" t="s">
        <v>195</v>
      </c>
      <c r="EP41" s="259" t="s">
        <v>195</v>
      </c>
      <c r="EQ41" s="322" t="s">
        <v>195</v>
      </c>
      <c r="ER41" s="259" t="s">
        <v>195</v>
      </c>
      <c r="ES41" s="322" t="s">
        <v>195</v>
      </c>
      <c r="ET41" s="259" t="s">
        <v>195</v>
      </c>
      <c r="EU41" s="322" t="s">
        <v>195</v>
      </c>
      <c r="EV41" s="259" t="s">
        <v>195</v>
      </c>
      <c r="EW41" s="322" t="s">
        <v>195</v>
      </c>
      <c r="EX41" s="259" t="s">
        <v>195</v>
      </c>
      <c r="EY41" s="322" t="s">
        <v>195</v>
      </c>
      <c r="EZ41" s="259" t="s">
        <v>195</v>
      </c>
      <c r="FA41" s="322" t="s">
        <v>195</v>
      </c>
      <c r="FB41" s="259" t="s">
        <v>195</v>
      </c>
      <c r="FC41" s="322" t="s">
        <v>195</v>
      </c>
      <c r="FD41" s="259" t="s">
        <v>195</v>
      </c>
      <c r="FE41" s="322" t="s">
        <v>195</v>
      </c>
      <c r="FF41" s="259" t="s">
        <v>195</v>
      </c>
      <c r="FG41" s="322" t="s">
        <v>195</v>
      </c>
      <c r="FH41" s="259" t="s">
        <v>195</v>
      </c>
      <c r="FI41" s="322" t="s">
        <v>195</v>
      </c>
      <c r="FJ41" s="259" t="s">
        <v>195</v>
      </c>
      <c r="FK41" s="322" t="s">
        <v>195</v>
      </c>
      <c r="FL41" s="259" t="s">
        <v>195</v>
      </c>
      <c r="FM41" s="322" t="s">
        <v>195</v>
      </c>
      <c r="FN41" s="259" t="s">
        <v>195</v>
      </c>
      <c r="FO41" s="322" t="s">
        <v>195</v>
      </c>
      <c r="FP41" s="259" t="s">
        <v>195</v>
      </c>
      <c r="FQ41" s="322" t="s">
        <v>195</v>
      </c>
      <c r="FR41" s="259" t="s">
        <v>195</v>
      </c>
      <c r="FS41" s="322" t="s">
        <v>195</v>
      </c>
      <c r="FT41" s="259" t="s">
        <v>195</v>
      </c>
      <c r="FU41" s="322" t="s">
        <v>195</v>
      </c>
      <c r="FV41" s="259" t="s">
        <v>195</v>
      </c>
      <c r="FW41" s="322" t="s">
        <v>195</v>
      </c>
      <c r="FX41" s="259" t="s">
        <v>195</v>
      </c>
      <c r="FY41" s="322" t="s">
        <v>195</v>
      </c>
      <c r="FZ41" s="259" t="s">
        <v>195</v>
      </c>
      <c r="GA41" s="322" t="s">
        <v>195</v>
      </c>
      <c r="GB41" s="259" t="s">
        <v>195</v>
      </c>
      <c r="GC41" s="322" t="s">
        <v>195</v>
      </c>
      <c r="GD41" s="259" t="s">
        <v>195</v>
      </c>
      <c r="GE41" s="322" t="s">
        <v>195</v>
      </c>
      <c r="GF41" s="259" t="s">
        <v>195</v>
      </c>
      <c r="GG41" s="322" t="s">
        <v>195</v>
      </c>
      <c r="GH41" s="259" t="s">
        <v>195</v>
      </c>
      <c r="GI41" s="322" t="s">
        <v>195</v>
      </c>
      <c r="GJ41" s="259" t="s">
        <v>195</v>
      </c>
      <c r="GK41" s="322" t="s">
        <v>195</v>
      </c>
      <c r="GL41" s="259" t="s">
        <v>195</v>
      </c>
      <c r="GM41" s="322" t="s">
        <v>195</v>
      </c>
      <c r="GN41" s="259" t="s">
        <v>195</v>
      </c>
      <c r="GO41" s="322" t="s">
        <v>195</v>
      </c>
      <c r="GP41" s="259" t="s">
        <v>195</v>
      </c>
      <c r="GQ41" s="322" t="s">
        <v>195</v>
      </c>
      <c r="GR41" s="322"/>
      <c r="GS41" s="322"/>
      <c r="GT41" s="259" t="s">
        <v>195</v>
      </c>
      <c r="GU41" s="322" t="s">
        <v>195</v>
      </c>
      <c r="GV41" s="259" t="s">
        <v>195</v>
      </c>
      <c r="GW41" s="322" t="s">
        <v>195</v>
      </c>
      <c r="GX41" s="259" t="s">
        <v>195</v>
      </c>
      <c r="GY41" s="322" t="s">
        <v>195</v>
      </c>
      <c r="GZ41" s="259" t="s">
        <v>195</v>
      </c>
      <c r="HA41" s="322" t="s">
        <v>195</v>
      </c>
      <c r="HB41" s="259" t="s">
        <v>195</v>
      </c>
      <c r="HC41" s="322" t="s">
        <v>195</v>
      </c>
      <c r="HD41" s="259" t="s">
        <v>195</v>
      </c>
      <c r="HE41" s="322" t="s">
        <v>195</v>
      </c>
      <c r="HF41" s="259" t="s">
        <v>195</v>
      </c>
      <c r="HG41" s="322" t="s">
        <v>195</v>
      </c>
      <c r="HH41" s="259" t="s">
        <v>195</v>
      </c>
      <c r="HI41" s="322" t="s">
        <v>195</v>
      </c>
      <c r="HJ41" s="259" t="s">
        <v>195</v>
      </c>
      <c r="HK41" s="322" t="s">
        <v>195</v>
      </c>
      <c r="HL41" s="259" t="s">
        <v>195</v>
      </c>
      <c r="HM41" s="322" t="s">
        <v>195</v>
      </c>
      <c r="HN41" s="259" t="s">
        <v>195</v>
      </c>
      <c r="HO41" s="322" t="s">
        <v>195</v>
      </c>
      <c r="HP41" s="259" t="s">
        <v>195</v>
      </c>
      <c r="HQ41" s="322" t="s">
        <v>195</v>
      </c>
      <c r="HR41" s="259" t="s">
        <v>195</v>
      </c>
      <c r="HS41" s="322" t="s">
        <v>195</v>
      </c>
      <c r="HT41" s="259" t="s">
        <v>195</v>
      </c>
      <c r="HU41" s="322" t="s">
        <v>195</v>
      </c>
      <c r="HV41" s="259" t="s">
        <v>195</v>
      </c>
      <c r="HW41" s="322" t="s">
        <v>195</v>
      </c>
      <c r="HX41" s="259" t="s">
        <v>195</v>
      </c>
      <c r="HY41" s="322" t="s">
        <v>195</v>
      </c>
      <c r="HZ41" s="259" t="s">
        <v>195</v>
      </c>
      <c r="IA41" s="322" t="s">
        <v>195</v>
      </c>
      <c r="IB41" s="259" t="s">
        <v>195</v>
      </c>
      <c r="IC41" s="322" t="s">
        <v>195</v>
      </c>
      <c r="ID41" s="259" t="s">
        <v>195</v>
      </c>
      <c r="IE41" s="322" t="s">
        <v>195</v>
      </c>
      <c r="IF41" s="259" t="s">
        <v>195</v>
      </c>
      <c r="IG41" s="322" t="s">
        <v>195</v>
      </c>
      <c r="IH41" s="259" t="s">
        <v>195</v>
      </c>
      <c r="II41" s="328" t="s">
        <v>195</v>
      </c>
      <c r="IJ41" s="259"/>
      <c r="IK41" s="322"/>
      <c r="IL41" s="259"/>
      <c r="IM41" s="322"/>
      <c r="IN41" s="259"/>
      <c r="IO41" s="322"/>
      <c r="IP41" s="259"/>
      <c r="IQ41" s="322"/>
      <c r="IT41" s="303">
        <f t="shared" si="0"/>
        <v>236</v>
      </c>
      <c r="IU41" s="303">
        <f t="shared" si="1"/>
        <v>0</v>
      </c>
      <c r="IV41" s="303">
        <f t="shared" si="2"/>
        <v>236</v>
      </c>
      <c r="IW41" s="303">
        <f t="shared" si="3"/>
        <v>0</v>
      </c>
    </row>
    <row r="42" spans="1:257" s="30" customFormat="1" x14ac:dyDescent="0.2">
      <c r="A42" s="143">
        <v>40</v>
      </c>
      <c r="B42" s="143" t="s">
        <v>6039</v>
      </c>
      <c r="C42" s="143"/>
      <c r="D42" s="143"/>
      <c r="E42" s="244" t="s">
        <v>1252</v>
      </c>
      <c r="F42" s="327" t="s">
        <v>196</v>
      </c>
      <c r="G42" s="322" t="s">
        <v>196</v>
      </c>
      <c r="H42" s="259" t="s">
        <v>196</v>
      </c>
      <c r="I42" s="322" t="s">
        <v>196</v>
      </c>
      <c r="J42" s="259" t="s">
        <v>196</v>
      </c>
      <c r="K42" s="322" t="s">
        <v>196</v>
      </c>
      <c r="L42" s="259" t="s">
        <v>196</v>
      </c>
      <c r="M42" s="322" t="s">
        <v>196</v>
      </c>
      <c r="N42" s="259" t="s">
        <v>196</v>
      </c>
      <c r="O42" s="322" t="s">
        <v>196</v>
      </c>
      <c r="P42" s="259" t="s">
        <v>196</v>
      </c>
      <c r="Q42" s="322" t="s">
        <v>196</v>
      </c>
      <c r="R42" s="259" t="s">
        <v>196</v>
      </c>
      <c r="S42" s="322" t="s">
        <v>196</v>
      </c>
      <c r="T42" s="259" t="s">
        <v>196</v>
      </c>
      <c r="U42" s="322" t="s">
        <v>196</v>
      </c>
      <c r="V42" s="259" t="s">
        <v>196</v>
      </c>
      <c r="W42" s="322" t="s">
        <v>196</v>
      </c>
      <c r="X42" s="259" t="s">
        <v>196</v>
      </c>
      <c r="Y42" s="322" t="s">
        <v>196</v>
      </c>
      <c r="Z42" s="259" t="s">
        <v>196</v>
      </c>
      <c r="AA42" s="322" t="s">
        <v>196</v>
      </c>
      <c r="AB42" s="259" t="s">
        <v>196</v>
      </c>
      <c r="AC42" s="322" t="s">
        <v>196</v>
      </c>
      <c r="AD42" s="259" t="s">
        <v>196</v>
      </c>
      <c r="AE42" s="322" t="s">
        <v>196</v>
      </c>
      <c r="AF42" s="259" t="s">
        <v>196</v>
      </c>
      <c r="AG42" s="322" t="s">
        <v>196</v>
      </c>
      <c r="AH42" s="259" t="s">
        <v>196</v>
      </c>
      <c r="AI42" s="322" t="s">
        <v>196</v>
      </c>
      <c r="AJ42" s="259" t="s">
        <v>196</v>
      </c>
      <c r="AK42" s="322" t="s">
        <v>196</v>
      </c>
      <c r="AL42" s="259" t="s">
        <v>196</v>
      </c>
      <c r="AM42" s="322" t="s">
        <v>196</v>
      </c>
      <c r="AN42" s="259" t="s">
        <v>196</v>
      </c>
      <c r="AO42" s="322" t="s">
        <v>196</v>
      </c>
      <c r="AP42" s="259" t="s">
        <v>196</v>
      </c>
      <c r="AQ42" s="322" t="s">
        <v>196</v>
      </c>
      <c r="AR42" s="259" t="s">
        <v>196</v>
      </c>
      <c r="AS42" s="322" t="s">
        <v>196</v>
      </c>
      <c r="AT42" s="259" t="s">
        <v>196</v>
      </c>
      <c r="AU42" s="322" t="s">
        <v>196</v>
      </c>
      <c r="AV42" s="259" t="s">
        <v>196</v>
      </c>
      <c r="AW42" s="322" t="s">
        <v>196</v>
      </c>
      <c r="AX42" s="259" t="s">
        <v>196</v>
      </c>
      <c r="AY42" s="322" t="s">
        <v>196</v>
      </c>
      <c r="AZ42" s="259" t="s">
        <v>196</v>
      </c>
      <c r="BA42" s="322" t="s">
        <v>196</v>
      </c>
      <c r="BB42" s="259" t="s">
        <v>196</v>
      </c>
      <c r="BC42" s="322" t="s">
        <v>196</v>
      </c>
      <c r="BD42" s="259" t="s">
        <v>196</v>
      </c>
      <c r="BE42" s="322" t="s">
        <v>196</v>
      </c>
      <c r="BF42" s="259" t="s">
        <v>196</v>
      </c>
      <c r="BG42" s="322" t="s">
        <v>196</v>
      </c>
      <c r="BH42" s="259" t="s">
        <v>196</v>
      </c>
      <c r="BI42" s="322" t="s">
        <v>196</v>
      </c>
      <c r="BJ42" s="327" t="s">
        <v>195</v>
      </c>
      <c r="BK42" s="328" t="s">
        <v>195</v>
      </c>
      <c r="BL42" s="327" t="s">
        <v>195</v>
      </c>
      <c r="BM42" s="328" t="s">
        <v>195</v>
      </c>
      <c r="BN42" s="327" t="s">
        <v>195</v>
      </c>
      <c r="BO42" s="328" t="s">
        <v>195</v>
      </c>
      <c r="BP42" s="327" t="s">
        <v>195</v>
      </c>
      <c r="BQ42" s="328" t="s">
        <v>195</v>
      </c>
      <c r="BR42" s="327" t="s">
        <v>195</v>
      </c>
      <c r="BS42" s="328" t="s">
        <v>195</v>
      </c>
      <c r="BT42" s="327" t="s">
        <v>195</v>
      </c>
      <c r="BU42" s="328" t="s">
        <v>195</v>
      </c>
      <c r="BV42" s="327" t="s">
        <v>195</v>
      </c>
      <c r="BW42" s="328" t="s">
        <v>195</v>
      </c>
      <c r="BX42" s="327" t="s">
        <v>195</v>
      </c>
      <c r="BY42" s="328" t="s">
        <v>195</v>
      </c>
      <c r="BZ42" s="327" t="s">
        <v>195</v>
      </c>
      <c r="CA42" s="328" t="s">
        <v>195</v>
      </c>
      <c r="CB42" s="327" t="s">
        <v>195</v>
      </c>
      <c r="CC42" s="328" t="s">
        <v>195</v>
      </c>
      <c r="CD42" s="327" t="s">
        <v>195</v>
      </c>
      <c r="CE42" s="328" t="s">
        <v>195</v>
      </c>
      <c r="CF42" s="327" t="s">
        <v>195</v>
      </c>
      <c r="CG42" s="328" t="s">
        <v>195</v>
      </c>
      <c r="CH42" s="327" t="s">
        <v>195</v>
      </c>
      <c r="CI42" s="328" t="s">
        <v>195</v>
      </c>
      <c r="CJ42" s="327" t="s">
        <v>195</v>
      </c>
      <c r="CK42" s="328" t="s">
        <v>195</v>
      </c>
      <c r="CL42" s="327" t="s">
        <v>195</v>
      </c>
      <c r="CM42" s="328" t="s">
        <v>195</v>
      </c>
      <c r="CN42" s="327" t="s">
        <v>195</v>
      </c>
      <c r="CO42" s="328" t="s">
        <v>195</v>
      </c>
      <c r="CP42" s="327" t="s">
        <v>195</v>
      </c>
      <c r="CQ42" s="328" t="s">
        <v>195</v>
      </c>
      <c r="CR42" s="327" t="s">
        <v>195</v>
      </c>
      <c r="CS42" s="328" t="s">
        <v>195</v>
      </c>
      <c r="CT42" s="327" t="s">
        <v>195</v>
      </c>
      <c r="CU42" s="328" t="s">
        <v>195</v>
      </c>
      <c r="CV42" s="327" t="s">
        <v>195</v>
      </c>
      <c r="CW42" s="328" t="s">
        <v>195</v>
      </c>
      <c r="CX42" s="327" t="s">
        <v>195</v>
      </c>
      <c r="CY42" s="328" t="s">
        <v>195</v>
      </c>
      <c r="CZ42" s="327" t="s">
        <v>195</v>
      </c>
      <c r="DA42" s="328" t="s">
        <v>195</v>
      </c>
      <c r="DB42" s="327" t="s">
        <v>195</v>
      </c>
      <c r="DC42" s="328" t="s">
        <v>195</v>
      </c>
      <c r="DD42" s="327" t="s">
        <v>195</v>
      </c>
      <c r="DE42" s="322" t="s">
        <v>196</v>
      </c>
      <c r="DF42" s="259" t="s">
        <v>196</v>
      </c>
      <c r="DG42" s="322" t="s">
        <v>196</v>
      </c>
      <c r="DH42" s="259" t="s">
        <v>196</v>
      </c>
      <c r="DI42" s="322" t="s">
        <v>196</v>
      </c>
      <c r="DJ42" s="327" t="s">
        <v>195</v>
      </c>
      <c r="DK42" s="328" t="s">
        <v>195</v>
      </c>
      <c r="DL42" s="327" t="s">
        <v>195</v>
      </c>
      <c r="DM42" s="328" t="s">
        <v>195</v>
      </c>
      <c r="DN42" s="259" t="s">
        <v>196</v>
      </c>
      <c r="DO42" s="322" t="s">
        <v>196</v>
      </c>
      <c r="DP42" s="259" t="s">
        <v>196</v>
      </c>
      <c r="DQ42" s="322" t="s">
        <v>196</v>
      </c>
      <c r="DR42" s="259" t="s">
        <v>196</v>
      </c>
      <c r="DS42" s="322" t="s">
        <v>196</v>
      </c>
      <c r="DT42" s="259" t="s">
        <v>196</v>
      </c>
      <c r="DU42" s="322" t="s">
        <v>196</v>
      </c>
      <c r="DV42" s="259" t="s">
        <v>196</v>
      </c>
      <c r="DW42" s="322" t="s">
        <v>196</v>
      </c>
      <c r="DX42" s="327" t="s">
        <v>195</v>
      </c>
      <c r="DY42" s="322" t="s">
        <v>196</v>
      </c>
      <c r="DZ42" s="259" t="s">
        <v>196</v>
      </c>
      <c r="EA42" s="322" t="s">
        <v>196</v>
      </c>
      <c r="EB42" s="259" t="s">
        <v>196</v>
      </c>
      <c r="EC42" s="322" t="s">
        <v>196</v>
      </c>
      <c r="ED42" s="259" t="s">
        <v>196</v>
      </c>
      <c r="EE42" s="322" t="s">
        <v>196</v>
      </c>
      <c r="EF42" s="259" t="s">
        <v>196</v>
      </c>
      <c r="EG42" s="328" t="s">
        <v>195</v>
      </c>
      <c r="EH42" s="259" t="s">
        <v>196</v>
      </c>
      <c r="EI42" s="322" t="s">
        <v>196</v>
      </c>
      <c r="EJ42" s="259" t="s">
        <v>196</v>
      </c>
      <c r="EK42" s="322" t="s">
        <v>196</v>
      </c>
      <c r="EL42" s="259" t="s">
        <v>196</v>
      </c>
      <c r="EM42" s="322" t="s">
        <v>196</v>
      </c>
      <c r="EN42" s="259" t="s">
        <v>196</v>
      </c>
      <c r="EO42" s="322" t="s">
        <v>196</v>
      </c>
      <c r="EP42" s="259" t="s">
        <v>196</v>
      </c>
      <c r="EQ42" s="322" t="s">
        <v>196</v>
      </c>
      <c r="ER42" s="259" t="s">
        <v>196</v>
      </c>
      <c r="ES42" s="322" t="s">
        <v>196</v>
      </c>
      <c r="ET42" s="259" t="s">
        <v>196</v>
      </c>
      <c r="EU42" s="322" t="s">
        <v>196</v>
      </c>
      <c r="EV42" s="259" t="s">
        <v>196</v>
      </c>
      <c r="EW42" s="322" t="s">
        <v>196</v>
      </c>
      <c r="EX42" s="259" t="s">
        <v>196</v>
      </c>
      <c r="EY42" s="322" t="s">
        <v>196</v>
      </c>
      <c r="EZ42" s="259" t="s">
        <v>196</v>
      </c>
      <c r="FA42" s="322" t="s">
        <v>196</v>
      </c>
      <c r="FB42" s="259" t="s">
        <v>196</v>
      </c>
      <c r="FC42" s="322" t="s">
        <v>196</v>
      </c>
      <c r="FD42" s="259" t="s">
        <v>196</v>
      </c>
      <c r="FE42" s="322" t="s">
        <v>196</v>
      </c>
      <c r="FF42" s="259" t="s">
        <v>196</v>
      </c>
      <c r="FG42" s="322" t="s">
        <v>196</v>
      </c>
      <c r="FH42" s="327" t="s">
        <v>195</v>
      </c>
      <c r="FI42" s="322" t="s">
        <v>196</v>
      </c>
      <c r="FJ42" s="327" t="s">
        <v>195</v>
      </c>
      <c r="FK42" s="328" t="s">
        <v>195</v>
      </c>
      <c r="FL42" s="327" t="s">
        <v>195</v>
      </c>
      <c r="FM42" s="328" t="s">
        <v>195</v>
      </c>
      <c r="FN42" s="259" t="s">
        <v>196</v>
      </c>
      <c r="FO42" s="322" t="s">
        <v>196</v>
      </c>
      <c r="FP42" s="327" t="s">
        <v>195</v>
      </c>
      <c r="FQ42" s="328" t="s">
        <v>195</v>
      </c>
      <c r="FR42" s="259" t="s">
        <v>196</v>
      </c>
      <c r="FS42" s="322" t="s">
        <v>196</v>
      </c>
      <c r="FT42" s="327" t="s">
        <v>195</v>
      </c>
      <c r="FU42" s="322" t="s">
        <v>196</v>
      </c>
      <c r="FV42" s="259" t="s">
        <v>196</v>
      </c>
      <c r="FW42" s="322" t="s">
        <v>196</v>
      </c>
      <c r="FX42" s="259" t="s">
        <v>196</v>
      </c>
      <c r="FY42" s="322" t="s">
        <v>196</v>
      </c>
      <c r="FZ42" s="259" t="s">
        <v>196</v>
      </c>
      <c r="GA42" s="322" t="s">
        <v>196</v>
      </c>
      <c r="GB42" s="327" t="s">
        <v>195</v>
      </c>
      <c r="GC42" s="328" t="s">
        <v>195</v>
      </c>
      <c r="GD42" s="327" t="s">
        <v>195</v>
      </c>
      <c r="GE42" s="328" t="s">
        <v>195</v>
      </c>
      <c r="GF42" s="327" t="s">
        <v>195</v>
      </c>
      <c r="GG42" s="328" t="s">
        <v>195</v>
      </c>
      <c r="GH42" s="327" t="s">
        <v>195</v>
      </c>
      <c r="GI42" s="328" t="s">
        <v>195</v>
      </c>
      <c r="GJ42" s="259" t="s">
        <v>196</v>
      </c>
      <c r="GK42" s="322" t="s">
        <v>196</v>
      </c>
      <c r="GL42" s="327" t="s">
        <v>195</v>
      </c>
      <c r="GM42" s="328" t="s">
        <v>195</v>
      </c>
      <c r="GN42" s="259" t="s">
        <v>196</v>
      </c>
      <c r="GO42" s="328" t="s">
        <v>195</v>
      </c>
      <c r="GP42" s="259" t="s">
        <v>196</v>
      </c>
      <c r="GQ42" s="328" t="s">
        <v>195</v>
      </c>
      <c r="GR42" s="328"/>
      <c r="GS42" s="328"/>
      <c r="GT42" s="327" t="s">
        <v>195</v>
      </c>
      <c r="GU42" s="328" t="s">
        <v>195</v>
      </c>
      <c r="GV42" s="327" t="s">
        <v>195</v>
      </c>
      <c r="GW42" s="322" t="s">
        <v>196</v>
      </c>
      <c r="GX42" s="259" t="s">
        <v>196</v>
      </c>
      <c r="GY42" s="322" t="s">
        <v>196</v>
      </c>
      <c r="GZ42" s="327" t="s">
        <v>195</v>
      </c>
      <c r="HA42" s="322" t="s">
        <v>196</v>
      </c>
      <c r="HB42" s="327" t="s">
        <v>195</v>
      </c>
      <c r="HC42" s="328" t="s">
        <v>195</v>
      </c>
      <c r="HD42" s="259" t="s">
        <v>196</v>
      </c>
      <c r="HE42" s="322" t="s">
        <v>196</v>
      </c>
      <c r="HF42" s="259" t="s">
        <v>196</v>
      </c>
      <c r="HG42" s="322" t="s">
        <v>196</v>
      </c>
      <c r="HH42" s="259" t="s">
        <v>196</v>
      </c>
      <c r="HI42" s="322" t="s">
        <v>196</v>
      </c>
      <c r="HJ42" s="259" t="s">
        <v>196</v>
      </c>
      <c r="HK42" s="322" t="s">
        <v>196</v>
      </c>
      <c r="HL42" s="259" t="s">
        <v>196</v>
      </c>
      <c r="HM42" s="322" t="s">
        <v>196</v>
      </c>
      <c r="HN42" s="259" t="s">
        <v>196</v>
      </c>
      <c r="HO42" s="322" t="s">
        <v>196</v>
      </c>
      <c r="HP42" s="327" t="s">
        <v>195</v>
      </c>
      <c r="HQ42" s="322" t="s">
        <v>196</v>
      </c>
      <c r="HR42" s="327" t="s">
        <v>195</v>
      </c>
      <c r="HS42" s="322" t="s">
        <v>196</v>
      </c>
      <c r="HT42" s="259" t="s">
        <v>196</v>
      </c>
      <c r="HU42" s="322" t="s">
        <v>196</v>
      </c>
      <c r="HV42" s="259" t="s">
        <v>196</v>
      </c>
      <c r="HW42" s="322" t="s">
        <v>196</v>
      </c>
      <c r="HX42" s="259" t="s">
        <v>196</v>
      </c>
      <c r="HY42" s="322" t="s">
        <v>196</v>
      </c>
      <c r="HZ42" s="259" t="s">
        <v>196</v>
      </c>
      <c r="IA42" s="322" t="s">
        <v>196</v>
      </c>
      <c r="IB42" s="259" t="s">
        <v>196</v>
      </c>
      <c r="IC42" s="322" t="s">
        <v>196</v>
      </c>
      <c r="ID42" s="327" t="s">
        <v>195</v>
      </c>
      <c r="IE42" s="328" t="s">
        <v>195</v>
      </c>
      <c r="IF42" s="327" t="s">
        <v>195</v>
      </c>
      <c r="IG42" s="328" t="s">
        <v>195</v>
      </c>
      <c r="IH42" s="327" t="s">
        <v>195</v>
      </c>
      <c r="II42" s="328" t="s">
        <v>195</v>
      </c>
      <c r="IJ42" s="259"/>
      <c r="IK42" s="322"/>
      <c r="IL42" s="259"/>
      <c r="IM42" s="322"/>
      <c r="IN42" s="259"/>
      <c r="IO42" s="322"/>
      <c r="IP42" s="259"/>
      <c r="IQ42" s="322"/>
      <c r="IT42" s="303">
        <f t="shared" si="0"/>
        <v>236</v>
      </c>
      <c r="IU42" s="303">
        <f t="shared" si="1"/>
        <v>149</v>
      </c>
      <c r="IV42" s="303">
        <f t="shared" si="2"/>
        <v>87</v>
      </c>
      <c r="IW42" s="303">
        <f t="shared" si="3"/>
        <v>0</v>
      </c>
    </row>
    <row r="43" spans="1:257" s="30" customFormat="1" x14ac:dyDescent="0.2">
      <c r="A43" s="143">
        <v>41</v>
      </c>
      <c r="B43" s="143" t="s">
        <v>6040</v>
      </c>
      <c r="C43" s="143"/>
      <c r="D43" s="143"/>
      <c r="E43" s="244" t="s">
        <v>1252</v>
      </c>
      <c r="F43" s="327" t="s">
        <v>195</v>
      </c>
      <c r="G43" s="322" t="s">
        <v>195</v>
      </c>
      <c r="H43" s="259" t="s">
        <v>195</v>
      </c>
      <c r="I43" s="322" t="s">
        <v>195</v>
      </c>
      <c r="J43" s="259" t="s">
        <v>195</v>
      </c>
      <c r="K43" s="322" t="s">
        <v>195</v>
      </c>
      <c r="L43" s="259" t="s">
        <v>195</v>
      </c>
      <c r="M43" s="322" t="s">
        <v>195</v>
      </c>
      <c r="N43" s="259" t="s">
        <v>195</v>
      </c>
      <c r="O43" s="322" t="s">
        <v>195</v>
      </c>
      <c r="P43" s="259" t="s">
        <v>195</v>
      </c>
      <c r="Q43" s="322" t="s">
        <v>195</v>
      </c>
      <c r="R43" s="259" t="s">
        <v>195</v>
      </c>
      <c r="S43" s="322" t="s">
        <v>195</v>
      </c>
      <c r="T43" s="259" t="s">
        <v>195</v>
      </c>
      <c r="U43" s="322" t="s">
        <v>195</v>
      </c>
      <c r="V43" s="259" t="s">
        <v>195</v>
      </c>
      <c r="W43" s="322" t="s">
        <v>195</v>
      </c>
      <c r="X43" s="259" t="s">
        <v>195</v>
      </c>
      <c r="Y43" s="322" t="s">
        <v>195</v>
      </c>
      <c r="Z43" s="259" t="s">
        <v>195</v>
      </c>
      <c r="AA43" s="322" t="s">
        <v>195</v>
      </c>
      <c r="AB43" s="259" t="s">
        <v>195</v>
      </c>
      <c r="AC43" s="322" t="s">
        <v>195</v>
      </c>
      <c r="AD43" s="259" t="s">
        <v>195</v>
      </c>
      <c r="AE43" s="322" t="s">
        <v>195</v>
      </c>
      <c r="AF43" s="259" t="s">
        <v>195</v>
      </c>
      <c r="AG43" s="322" t="s">
        <v>195</v>
      </c>
      <c r="AH43" s="259" t="s">
        <v>195</v>
      </c>
      <c r="AI43" s="322" t="s">
        <v>195</v>
      </c>
      <c r="AJ43" s="259" t="s">
        <v>195</v>
      </c>
      <c r="AK43" s="322" t="s">
        <v>195</v>
      </c>
      <c r="AL43" s="259" t="s">
        <v>195</v>
      </c>
      <c r="AM43" s="322" t="s">
        <v>195</v>
      </c>
      <c r="AN43" s="259" t="s">
        <v>195</v>
      </c>
      <c r="AO43" s="322" t="s">
        <v>195</v>
      </c>
      <c r="AP43" s="259" t="s">
        <v>195</v>
      </c>
      <c r="AQ43" s="322" t="s">
        <v>195</v>
      </c>
      <c r="AR43" s="259" t="s">
        <v>195</v>
      </c>
      <c r="AS43" s="322" t="s">
        <v>195</v>
      </c>
      <c r="AT43" s="259" t="s">
        <v>195</v>
      </c>
      <c r="AU43" s="322" t="s">
        <v>195</v>
      </c>
      <c r="AV43" s="259" t="s">
        <v>195</v>
      </c>
      <c r="AW43" s="322" t="s">
        <v>195</v>
      </c>
      <c r="AX43" s="259" t="s">
        <v>195</v>
      </c>
      <c r="AY43" s="322" t="s">
        <v>195</v>
      </c>
      <c r="AZ43" s="259" t="s">
        <v>195</v>
      </c>
      <c r="BA43" s="322" t="s">
        <v>195</v>
      </c>
      <c r="BB43" s="259" t="s">
        <v>195</v>
      </c>
      <c r="BC43" s="322" t="s">
        <v>195</v>
      </c>
      <c r="BD43" s="259" t="s">
        <v>195</v>
      </c>
      <c r="BE43" s="322" t="s">
        <v>195</v>
      </c>
      <c r="BF43" s="259" t="s">
        <v>195</v>
      </c>
      <c r="BG43" s="322" t="s">
        <v>195</v>
      </c>
      <c r="BH43" s="259" t="s">
        <v>195</v>
      </c>
      <c r="BI43" s="322" t="s">
        <v>195</v>
      </c>
      <c r="BJ43" s="259" t="s">
        <v>195</v>
      </c>
      <c r="BK43" s="322" t="s">
        <v>195</v>
      </c>
      <c r="BL43" s="259" t="s">
        <v>195</v>
      </c>
      <c r="BM43" s="322" t="s">
        <v>195</v>
      </c>
      <c r="BN43" s="259" t="s">
        <v>195</v>
      </c>
      <c r="BO43" s="322" t="s">
        <v>195</v>
      </c>
      <c r="BP43" s="259" t="s">
        <v>195</v>
      </c>
      <c r="BQ43" s="322" t="s">
        <v>195</v>
      </c>
      <c r="BR43" s="259" t="s">
        <v>195</v>
      </c>
      <c r="BS43" s="322" t="s">
        <v>195</v>
      </c>
      <c r="BT43" s="259" t="s">
        <v>195</v>
      </c>
      <c r="BU43" s="322" t="s">
        <v>195</v>
      </c>
      <c r="BV43" s="259" t="s">
        <v>195</v>
      </c>
      <c r="BW43" s="322" t="s">
        <v>195</v>
      </c>
      <c r="BX43" s="259" t="s">
        <v>195</v>
      </c>
      <c r="BY43" s="322" t="s">
        <v>195</v>
      </c>
      <c r="BZ43" s="259" t="s">
        <v>195</v>
      </c>
      <c r="CA43" s="322" t="s">
        <v>195</v>
      </c>
      <c r="CB43" s="259" t="s">
        <v>195</v>
      </c>
      <c r="CC43" s="322" t="s">
        <v>195</v>
      </c>
      <c r="CD43" s="259" t="s">
        <v>195</v>
      </c>
      <c r="CE43" s="322" t="s">
        <v>195</v>
      </c>
      <c r="CF43" s="259" t="s">
        <v>195</v>
      </c>
      <c r="CG43" s="322" t="s">
        <v>195</v>
      </c>
      <c r="CH43" s="259" t="s">
        <v>195</v>
      </c>
      <c r="CI43" s="322" t="s">
        <v>195</v>
      </c>
      <c r="CJ43" s="259" t="s">
        <v>195</v>
      </c>
      <c r="CK43" s="322" t="s">
        <v>195</v>
      </c>
      <c r="CL43" s="259" t="s">
        <v>195</v>
      </c>
      <c r="CM43" s="322" t="s">
        <v>195</v>
      </c>
      <c r="CN43" s="259" t="s">
        <v>195</v>
      </c>
      <c r="CO43" s="322" t="s">
        <v>195</v>
      </c>
      <c r="CP43" s="259" t="s">
        <v>195</v>
      </c>
      <c r="CQ43" s="322" t="s">
        <v>195</v>
      </c>
      <c r="CR43" s="259" t="s">
        <v>195</v>
      </c>
      <c r="CS43" s="322" t="s">
        <v>195</v>
      </c>
      <c r="CT43" s="259" t="s">
        <v>195</v>
      </c>
      <c r="CU43" s="322" t="s">
        <v>195</v>
      </c>
      <c r="CV43" s="259" t="s">
        <v>195</v>
      </c>
      <c r="CW43" s="322" t="s">
        <v>195</v>
      </c>
      <c r="CX43" s="259" t="s">
        <v>195</v>
      </c>
      <c r="CY43" s="322" t="s">
        <v>195</v>
      </c>
      <c r="CZ43" s="259" t="s">
        <v>195</v>
      </c>
      <c r="DA43" s="322" t="s">
        <v>195</v>
      </c>
      <c r="DB43" s="259" t="s">
        <v>195</v>
      </c>
      <c r="DC43" s="322" t="s">
        <v>195</v>
      </c>
      <c r="DD43" s="259" t="s">
        <v>195</v>
      </c>
      <c r="DE43" s="322" t="s">
        <v>195</v>
      </c>
      <c r="DF43" s="259" t="s">
        <v>195</v>
      </c>
      <c r="DG43" s="322" t="s">
        <v>195</v>
      </c>
      <c r="DH43" s="259" t="s">
        <v>195</v>
      </c>
      <c r="DI43" s="322" t="s">
        <v>195</v>
      </c>
      <c r="DJ43" s="259" t="s">
        <v>195</v>
      </c>
      <c r="DK43" s="322" t="s">
        <v>195</v>
      </c>
      <c r="DL43" s="259" t="s">
        <v>195</v>
      </c>
      <c r="DM43" s="322" t="s">
        <v>195</v>
      </c>
      <c r="DN43" s="259" t="s">
        <v>195</v>
      </c>
      <c r="DO43" s="322" t="s">
        <v>195</v>
      </c>
      <c r="DP43" s="259" t="s">
        <v>195</v>
      </c>
      <c r="DQ43" s="322" t="s">
        <v>195</v>
      </c>
      <c r="DR43" s="259" t="s">
        <v>195</v>
      </c>
      <c r="DS43" s="322" t="s">
        <v>195</v>
      </c>
      <c r="DT43" s="259" t="s">
        <v>195</v>
      </c>
      <c r="DU43" s="322" t="s">
        <v>195</v>
      </c>
      <c r="DV43" s="259" t="s">
        <v>195</v>
      </c>
      <c r="DW43" s="322" t="s">
        <v>195</v>
      </c>
      <c r="DX43" s="259" t="s">
        <v>195</v>
      </c>
      <c r="DY43" s="322" t="s">
        <v>195</v>
      </c>
      <c r="DZ43" s="259" t="s">
        <v>195</v>
      </c>
      <c r="EA43" s="322" t="s">
        <v>195</v>
      </c>
      <c r="EB43" s="259" t="s">
        <v>195</v>
      </c>
      <c r="EC43" s="322" t="s">
        <v>195</v>
      </c>
      <c r="ED43" s="259" t="s">
        <v>195</v>
      </c>
      <c r="EE43" s="322" t="s">
        <v>195</v>
      </c>
      <c r="EF43" s="259" t="s">
        <v>195</v>
      </c>
      <c r="EG43" s="322" t="s">
        <v>195</v>
      </c>
      <c r="EH43" s="259" t="s">
        <v>195</v>
      </c>
      <c r="EI43" s="322" t="s">
        <v>195</v>
      </c>
      <c r="EJ43" s="259" t="s">
        <v>195</v>
      </c>
      <c r="EK43" s="322" t="s">
        <v>195</v>
      </c>
      <c r="EL43" s="259" t="s">
        <v>195</v>
      </c>
      <c r="EM43" s="322" t="s">
        <v>195</v>
      </c>
      <c r="EN43" s="259" t="s">
        <v>195</v>
      </c>
      <c r="EO43" s="322" t="s">
        <v>195</v>
      </c>
      <c r="EP43" s="259" t="s">
        <v>195</v>
      </c>
      <c r="EQ43" s="322" t="s">
        <v>195</v>
      </c>
      <c r="ER43" s="259" t="s">
        <v>195</v>
      </c>
      <c r="ES43" s="322" t="s">
        <v>195</v>
      </c>
      <c r="ET43" s="259" t="s">
        <v>195</v>
      </c>
      <c r="EU43" s="322" t="s">
        <v>195</v>
      </c>
      <c r="EV43" s="259" t="s">
        <v>195</v>
      </c>
      <c r="EW43" s="322" t="s">
        <v>195</v>
      </c>
      <c r="EX43" s="259" t="s">
        <v>195</v>
      </c>
      <c r="EY43" s="322" t="s">
        <v>195</v>
      </c>
      <c r="EZ43" s="259" t="s">
        <v>195</v>
      </c>
      <c r="FA43" s="322" t="s">
        <v>195</v>
      </c>
      <c r="FB43" s="259" t="s">
        <v>195</v>
      </c>
      <c r="FC43" s="322" t="s">
        <v>195</v>
      </c>
      <c r="FD43" s="259" t="s">
        <v>195</v>
      </c>
      <c r="FE43" s="322" t="s">
        <v>195</v>
      </c>
      <c r="FF43" s="259" t="s">
        <v>195</v>
      </c>
      <c r="FG43" s="322" t="s">
        <v>195</v>
      </c>
      <c r="FH43" s="259" t="s">
        <v>195</v>
      </c>
      <c r="FI43" s="322" t="s">
        <v>195</v>
      </c>
      <c r="FJ43" s="259" t="s">
        <v>195</v>
      </c>
      <c r="FK43" s="322" t="s">
        <v>195</v>
      </c>
      <c r="FL43" s="259" t="s">
        <v>195</v>
      </c>
      <c r="FM43" s="322" t="s">
        <v>195</v>
      </c>
      <c r="FN43" s="259" t="s">
        <v>195</v>
      </c>
      <c r="FO43" s="322" t="s">
        <v>195</v>
      </c>
      <c r="FP43" s="259" t="s">
        <v>195</v>
      </c>
      <c r="FQ43" s="322" t="s">
        <v>195</v>
      </c>
      <c r="FR43" s="259" t="s">
        <v>195</v>
      </c>
      <c r="FS43" s="322" t="s">
        <v>195</v>
      </c>
      <c r="FT43" s="259" t="s">
        <v>195</v>
      </c>
      <c r="FU43" s="322" t="s">
        <v>195</v>
      </c>
      <c r="FV43" s="259" t="s">
        <v>195</v>
      </c>
      <c r="FW43" s="322" t="s">
        <v>195</v>
      </c>
      <c r="FX43" s="259" t="s">
        <v>195</v>
      </c>
      <c r="FY43" s="322" t="s">
        <v>195</v>
      </c>
      <c r="FZ43" s="259" t="s">
        <v>195</v>
      </c>
      <c r="GA43" s="322" t="s">
        <v>195</v>
      </c>
      <c r="GB43" s="259" t="s">
        <v>195</v>
      </c>
      <c r="GC43" s="322" t="s">
        <v>195</v>
      </c>
      <c r="GD43" s="259" t="s">
        <v>195</v>
      </c>
      <c r="GE43" s="322" t="s">
        <v>195</v>
      </c>
      <c r="GF43" s="259" t="s">
        <v>195</v>
      </c>
      <c r="GG43" s="322" t="s">
        <v>195</v>
      </c>
      <c r="GH43" s="259" t="s">
        <v>195</v>
      </c>
      <c r="GI43" s="322" t="s">
        <v>195</v>
      </c>
      <c r="GJ43" s="259" t="s">
        <v>195</v>
      </c>
      <c r="GK43" s="322" t="s">
        <v>195</v>
      </c>
      <c r="GL43" s="259" t="s">
        <v>195</v>
      </c>
      <c r="GM43" s="322" t="s">
        <v>195</v>
      </c>
      <c r="GN43" s="259" t="s">
        <v>195</v>
      </c>
      <c r="GO43" s="322" t="s">
        <v>195</v>
      </c>
      <c r="GP43" s="259" t="s">
        <v>195</v>
      </c>
      <c r="GQ43" s="322" t="s">
        <v>195</v>
      </c>
      <c r="GR43" s="322"/>
      <c r="GS43" s="322"/>
      <c r="GT43" s="259" t="s">
        <v>195</v>
      </c>
      <c r="GU43" s="322" t="s">
        <v>195</v>
      </c>
      <c r="GV43" s="259" t="s">
        <v>195</v>
      </c>
      <c r="GW43" s="322" t="s">
        <v>195</v>
      </c>
      <c r="GX43" s="259" t="s">
        <v>195</v>
      </c>
      <c r="GY43" s="322" t="s">
        <v>195</v>
      </c>
      <c r="GZ43" s="259" t="s">
        <v>195</v>
      </c>
      <c r="HA43" s="322" t="s">
        <v>195</v>
      </c>
      <c r="HB43" s="259" t="s">
        <v>195</v>
      </c>
      <c r="HC43" s="322" t="s">
        <v>195</v>
      </c>
      <c r="HD43" s="259" t="s">
        <v>195</v>
      </c>
      <c r="HE43" s="322" t="s">
        <v>195</v>
      </c>
      <c r="HF43" s="259" t="s">
        <v>195</v>
      </c>
      <c r="HG43" s="322" t="s">
        <v>195</v>
      </c>
      <c r="HH43" s="259" t="s">
        <v>195</v>
      </c>
      <c r="HI43" s="322" t="s">
        <v>195</v>
      </c>
      <c r="HJ43" s="259" t="s">
        <v>195</v>
      </c>
      <c r="HK43" s="322" t="s">
        <v>195</v>
      </c>
      <c r="HL43" s="259" t="s">
        <v>195</v>
      </c>
      <c r="HM43" s="322" t="s">
        <v>195</v>
      </c>
      <c r="HN43" s="259" t="s">
        <v>195</v>
      </c>
      <c r="HO43" s="322" t="s">
        <v>195</v>
      </c>
      <c r="HP43" s="259" t="s">
        <v>195</v>
      </c>
      <c r="HQ43" s="322" t="s">
        <v>195</v>
      </c>
      <c r="HR43" s="259" t="s">
        <v>195</v>
      </c>
      <c r="HS43" s="322" t="s">
        <v>195</v>
      </c>
      <c r="HT43" s="259" t="s">
        <v>195</v>
      </c>
      <c r="HU43" s="322" t="s">
        <v>195</v>
      </c>
      <c r="HV43" s="259" t="s">
        <v>195</v>
      </c>
      <c r="HW43" s="322" t="s">
        <v>195</v>
      </c>
      <c r="HX43" s="259" t="s">
        <v>195</v>
      </c>
      <c r="HY43" s="322" t="s">
        <v>195</v>
      </c>
      <c r="HZ43" s="259" t="s">
        <v>195</v>
      </c>
      <c r="IA43" s="322" t="s">
        <v>195</v>
      </c>
      <c r="IB43" s="259" t="s">
        <v>195</v>
      </c>
      <c r="IC43" s="322" t="s">
        <v>195</v>
      </c>
      <c r="ID43" s="259" t="s">
        <v>195</v>
      </c>
      <c r="IE43" s="322" t="s">
        <v>195</v>
      </c>
      <c r="IF43" s="259" t="s">
        <v>195</v>
      </c>
      <c r="IG43" s="322" t="s">
        <v>195</v>
      </c>
      <c r="IH43" s="259" t="s">
        <v>195</v>
      </c>
      <c r="II43" s="328" t="s">
        <v>195</v>
      </c>
      <c r="IJ43" s="259"/>
      <c r="IK43" s="322"/>
      <c r="IL43" s="259"/>
      <c r="IM43" s="322"/>
      <c r="IN43" s="259"/>
      <c r="IO43" s="322"/>
      <c r="IP43" s="259"/>
      <c r="IQ43" s="322"/>
      <c r="IT43" s="303">
        <f t="shared" si="0"/>
        <v>236</v>
      </c>
      <c r="IU43" s="303">
        <f t="shared" si="1"/>
        <v>0</v>
      </c>
      <c r="IV43" s="303">
        <f t="shared" si="2"/>
        <v>236</v>
      </c>
      <c r="IW43" s="303">
        <f t="shared" si="3"/>
        <v>0</v>
      </c>
    </row>
    <row r="44" spans="1:257" s="30" customFormat="1" x14ac:dyDescent="0.2">
      <c r="A44" s="143">
        <v>42</v>
      </c>
      <c r="B44" s="143" t="s">
        <v>6041</v>
      </c>
      <c r="C44" s="143"/>
      <c r="D44" s="143"/>
      <c r="E44" s="244" t="s">
        <v>1252</v>
      </c>
      <c r="F44" s="327" t="s">
        <v>195</v>
      </c>
      <c r="G44" s="322" t="s">
        <v>195</v>
      </c>
      <c r="H44" s="259" t="s">
        <v>195</v>
      </c>
      <c r="I44" s="322" t="s">
        <v>195</v>
      </c>
      <c r="J44" s="259" t="s">
        <v>195</v>
      </c>
      <c r="K44" s="322" t="s">
        <v>195</v>
      </c>
      <c r="L44" s="259" t="s">
        <v>195</v>
      </c>
      <c r="M44" s="322" t="s">
        <v>195</v>
      </c>
      <c r="N44" s="259" t="s">
        <v>195</v>
      </c>
      <c r="O44" s="322" t="s">
        <v>195</v>
      </c>
      <c r="P44" s="259" t="s">
        <v>195</v>
      </c>
      <c r="Q44" s="322" t="s">
        <v>195</v>
      </c>
      <c r="R44" s="259" t="s">
        <v>195</v>
      </c>
      <c r="S44" s="322" t="s">
        <v>195</v>
      </c>
      <c r="T44" s="259" t="s">
        <v>195</v>
      </c>
      <c r="U44" s="322" t="s">
        <v>195</v>
      </c>
      <c r="V44" s="259" t="s">
        <v>195</v>
      </c>
      <c r="W44" s="322" t="s">
        <v>195</v>
      </c>
      <c r="X44" s="259" t="s">
        <v>195</v>
      </c>
      <c r="Y44" s="322" t="s">
        <v>195</v>
      </c>
      <c r="Z44" s="259" t="s">
        <v>195</v>
      </c>
      <c r="AA44" s="322" t="s">
        <v>195</v>
      </c>
      <c r="AB44" s="259" t="s">
        <v>195</v>
      </c>
      <c r="AC44" s="322" t="s">
        <v>195</v>
      </c>
      <c r="AD44" s="259" t="s">
        <v>195</v>
      </c>
      <c r="AE44" s="322" t="s">
        <v>195</v>
      </c>
      <c r="AF44" s="259" t="s">
        <v>195</v>
      </c>
      <c r="AG44" s="322" t="s">
        <v>195</v>
      </c>
      <c r="AH44" s="259" t="s">
        <v>195</v>
      </c>
      <c r="AI44" s="322" t="s">
        <v>195</v>
      </c>
      <c r="AJ44" s="259" t="s">
        <v>195</v>
      </c>
      <c r="AK44" s="322" t="s">
        <v>195</v>
      </c>
      <c r="AL44" s="259" t="s">
        <v>195</v>
      </c>
      <c r="AM44" s="322" t="s">
        <v>195</v>
      </c>
      <c r="AN44" s="259" t="s">
        <v>195</v>
      </c>
      <c r="AO44" s="322" t="s">
        <v>195</v>
      </c>
      <c r="AP44" s="259" t="s">
        <v>195</v>
      </c>
      <c r="AQ44" s="322" t="s">
        <v>195</v>
      </c>
      <c r="AR44" s="259" t="s">
        <v>195</v>
      </c>
      <c r="AS44" s="322" t="s">
        <v>195</v>
      </c>
      <c r="AT44" s="259" t="s">
        <v>195</v>
      </c>
      <c r="AU44" s="322" t="s">
        <v>195</v>
      </c>
      <c r="AV44" s="259" t="s">
        <v>195</v>
      </c>
      <c r="AW44" s="322" t="s">
        <v>195</v>
      </c>
      <c r="AX44" s="259" t="s">
        <v>195</v>
      </c>
      <c r="AY44" s="322" t="s">
        <v>195</v>
      </c>
      <c r="AZ44" s="259" t="s">
        <v>195</v>
      </c>
      <c r="BA44" s="322" t="s">
        <v>195</v>
      </c>
      <c r="BB44" s="259" t="s">
        <v>195</v>
      </c>
      <c r="BC44" s="322" t="s">
        <v>195</v>
      </c>
      <c r="BD44" s="259" t="s">
        <v>195</v>
      </c>
      <c r="BE44" s="322" t="s">
        <v>195</v>
      </c>
      <c r="BF44" s="259" t="s">
        <v>195</v>
      </c>
      <c r="BG44" s="322" t="s">
        <v>195</v>
      </c>
      <c r="BH44" s="259" t="s">
        <v>195</v>
      </c>
      <c r="BI44" s="322" t="s">
        <v>195</v>
      </c>
      <c r="BJ44" s="259" t="s">
        <v>195</v>
      </c>
      <c r="BK44" s="322" t="s">
        <v>195</v>
      </c>
      <c r="BL44" s="259" t="s">
        <v>195</v>
      </c>
      <c r="BM44" s="322" t="s">
        <v>195</v>
      </c>
      <c r="BN44" s="259" t="s">
        <v>195</v>
      </c>
      <c r="BO44" s="322" t="s">
        <v>195</v>
      </c>
      <c r="BP44" s="259" t="s">
        <v>195</v>
      </c>
      <c r="BQ44" s="322" t="s">
        <v>195</v>
      </c>
      <c r="BR44" s="259" t="s">
        <v>195</v>
      </c>
      <c r="BS44" s="322" t="s">
        <v>195</v>
      </c>
      <c r="BT44" s="259" t="s">
        <v>195</v>
      </c>
      <c r="BU44" s="322" t="s">
        <v>195</v>
      </c>
      <c r="BV44" s="259" t="s">
        <v>195</v>
      </c>
      <c r="BW44" s="322" t="s">
        <v>195</v>
      </c>
      <c r="BX44" s="259" t="s">
        <v>195</v>
      </c>
      <c r="BY44" s="322" t="s">
        <v>195</v>
      </c>
      <c r="BZ44" s="259" t="s">
        <v>195</v>
      </c>
      <c r="CA44" s="322" t="s">
        <v>195</v>
      </c>
      <c r="CB44" s="259" t="s">
        <v>195</v>
      </c>
      <c r="CC44" s="322" t="s">
        <v>195</v>
      </c>
      <c r="CD44" s="259" t="s">
        <v>195</v>
      </c>
      <c r="CE44" s="322" t="s">
        <v>195</v>
      </c>
      <c r="CF44" s="259" t="s">
        <v>195</v>
      </c>
      <c r="CG44" s="322" t="s">
        <v>195</v>
      </c>
      <c r="CH44" s="259" t="s">
        <v>195</v>
      </c>
      <c r="CI44" s="322" t="s">
        <v>195</v>
      </c>
      <c r="CJ44" s="259" t="s">
        <v>195</v>
      </c>
      <c r="CK44" s="322" t="s">
        <v>195</v>
      </c>
      <c r="CL44" s="259" t="s">
        <v>195</v>
      </c>
      <c r="CM44" s="322" t="s">
        <v>195</v>
      </c>
      <c r="CN44" s="259" t="s">
        <v>195</v>
      </c>
      <c r="CO44" s="322" t="s">
        <v>195</v>
      </c>
      <c r="CP44" s="259" t="s">
        <v>195</v>
      </c>
      <c r="CQ44" s="322" t="s">
        <v>195</v>
      </c>
      <c r="CR44" s="259" t="s">
        <v>195</v>
      </c>
      <c r="CS44" s="322" t="s">
        <v>195</v>
      </c>
      <c r="CT44" s="259" t="s">
        <v>195</v>
      </c>
      <c r="CU44" s="322" t="s">
        <v>195</v>
      </c>
      <c r="CV44" s="259" t="s">
        <v>195</v>
      </c>
      <c r="CW44" s="322" t="s">
        <v>195</v>
      </c>
      <c r="CX44" s="259" t="s">
        <v>195</v>
      </c>
      <c r="CY44" s="322" t="s">
        <v>195</v>
      </c>
      <c r="CZ44" s="259" t="s">
        <v>195</v>
      </c>
      <c r="DA44" s="322" t="s">
        <v>195</v>
      </c>
      <c r="DB44" s="259" t="s">
        <v>195</v>
      </c>
      <c r="DC44" s="322" t="s">
        <v>195</v>
      </c>
      <c r="DD44" s="259" t="s">
        <v>195</v>
      </c>
      <c r="DE44" s="322" t="s">
        <v>195</v>
      </c>
      <c r="DF44" s="259" t="s">
        <v>195</v>
      </c>
      <c r="DG44" s="322" t="s">
        <v>195</v>
      </c>
      <c r="DH44" s="259" t="s">
        <v>195</v>
      </c>
      <c r="DI44" s="322" t="s">
        <v>195</v>
      </c>
      <c r="DJ44" s="259" t="s">
        <v>195</v>
      </c>
      <c r="DK44" s="322" t="s">
        <v>195</v>
      </c>
      <c r="DL44" s="259" t="s">
        <v>195</v>
      </c>
      <c r="DM44" s="322" t="s">
        <v>195</v>
      </c>
      <c r="DN44" s="259" t="s">
        <v>195</v>
      </c>
      <c r="DO44" s="322" t="s">
        <v>195</v>
      </c>
      <c r="DP44" s="259" t="s">
        <v>195</v>
      </c>
      <c r="DQ44" s="322" t="s">
        <v>195</v>
      </c>
      <c r="DR44" s="259" t="s">
        <v>195</v>
      </c>
      <c r="DS44" s="322" t="s">
        <v>195</v>
      </c>
      <c r="DT44" s="259" t="s">
        <v>195</v>
      </c>
      <c r="DU44" s="322" t="s">
        <v>195</v>
      </c>
      <c r="DV44" s="259" t="s">
        <v>195</v>
      </c>
      <c r="DW44" s="322" t="s">
        <v>195</v>
      </c>
      <c r="DX44" s="259" t="s">
        <v>195</v>
      </c>
      <c r="DY44" s="322" t="s">
        <v>195</v>
      </c>
      <c r="DZ44" s="259" t="s">
        <v>195</v>
      </c>
      <c r="EA44" s="322" t="s">
        <v>195</v>
      </c>
      <c r="EB44" s="259" t="s">
        <v>195</v>
      </c>
      <c r="EC44" s="322" t="s">
        <v>195</v>
      </c>
      <c r="ED44" s="259" t="s">
        <v>195</v>
      </c>
      <c r="EE44" s="322" t="s">
        <v>195</v>
      </c>
      <c r="EF44" s="259" t="s">
        <v>195</v>
      </c>
      <c r="EG44" s="322" t="s">
        <v>195</v>
      </c>
      <c r="EH44" s="259" t="s">
        <v>195</v>
      </c>
      <c r="EI44" s="322" t="s">
        <v>195</v>
      </c>
      <c r="EJ44" s="259" t="s">
        <v>195</v>
      </c>
      <c r="EK44" s="322" t="s">
        <v>195</v>
      </c>
      <c r="EL44" s="259" t="s">
        <v>195</v>
      </c>
      <c r="EM44" s="322" t="s">
        <v>195</v>
      </c>
      <c r="EN44" s="259" t="s">
        <v>195</v>
      </c>
      <c r="EO44" s="322" t="s">
        <v>195</v>
      </c>
      <c r="EP44" s="259" t="s">
        <v>195</v>
      </c>
      <c r="EQ44" s="322" t="s">
        <v>195</v>
      </c>
      <c r="ER44" s="259" t="s">
        <v>195</v>
      </c>
      <c r="ES44" s="322" t="s">
        <v>195</v>
      </c>
      <c r="ET44" s="259" t="s">
        <v>195</v>
      </c>
      <c r="EU44" s="322" t="s">
        <v>195</v>
      </c>
      <c r="EV44" s="259" t="s">
        <v>195</v>
      </c>
      <c r="EW44" s="322" t="s">
        <v>195</v>
      </c>
      <c r="EX44" s="259" t="s">
        <v>195</v>
      </c>
      <c r="EY44" s="322" t="s">
        <v>195</v>
      </c>
      <c r="EZ44" s="259" t="s">
        <v>195</v>
      </c>
      <c r="FA44" s="322" t="s">
        <v>195</v>
      </c>
      <c r="FB44" s="259" t="s">
        <v>195</v>
      </c>
      <c r="FC44" s="322" t="s">
        <v>195</v>
      </c>
      <c r="FD44" s="259" t="s">
        <v>195</v>
      </c>
      <c r="FE44" s="322" t="s">
        <v>195</v>
      </c>
      <c r="FF44" s="259" t="s">
        <v>195</v>
      </c>
      <c r="FG44" s="322" t="s">
        <v>195</v>
      </c>
      <c r="FH44" s="259" t="s">
        <v>195</v>
      </c>
      <c r="FI44" s="322" t="s">
        <v>195</v>
      </c>
      <c r="FJ44" s="259" t="s">
        <v>195</v>
      </c>
      <c r="FK44" s="322" t="s">
        <v>195</v>
      </c>
      <c r="FL44" s="259" t="s">
        <v>195</v>
      </c>
      <c r="FM44" s="322" t="s">
        <v>195</v>
      </c>
      <c r="FN44" s="259" t="s">
        <v>195</v>
      </c>
      <c r="FO44" s="322" t="s">
        <v>195</v>
      </c>
      <c r="FP44" s="259" t="s">
        <v>195</v>
      </c>
      <c r="FQ44" s="322" t="s">
        <v>195</v>
      </c>
      <c r="FR44" s="259" t="s">
        <v>195</v>
      </c>
      <c r="FS44" s="322" t="s">
        <v>195</v>
      </c>
      <c r="FT44" s="259" t="s">
        <v>195</v>
      </c>
      <c r="FU44" s="322" t="s">
        <v>195</v>
      </c>
      <c r="FV44" s="259" t="s">
        <v>195</v>
      </c>
      <c r="FW44" s="322" t="s">
        <v>195</v>
      </c>
      <c r="FX44" s="259" t="s">
        <v>195</v>
      </c>
      <c r="FY44" s="322" t="s">
        <v>195</v>
      </c>
      <c r="FZ44" s="259" t="s">
        <v>195</v>
      </c>
      <c r="GA44" s="322" t="s">
        <v>195</v>
      </c>
      <c r="GB44" s="259" t="s">
        <v>195</v>
      </c>
      <c r="GC44" s="322" t="s">
        <v>195</v>
      </c>
      <c r="GD44" s="259" t="s">
        <v>195</v>
      </c>
      <c r="GE44" s="322" t="s">
        <v>195</v>
      </c>
      <c r="GF44" s="259" t="s">
        <v>195</v>
      </c>
      <c r="GG44" s="322" t="s">
        <v>195</v>
      </c>
      <c r="GH44" s="259" t="s">
        <v>195</v>
      </c>
      <c r="GI44" s="322" t="s">
        <v>195</v>
      </c>
      <c r="GJ44" s="259" t="s">
        <v>195</v>
      </c>
      <c r="GK44" s="322" t="s">
        <v>195</v>
      </c>
      <c r="GL44" s="259" t="s">
        <v>195</v>
      </c>
      <c r="GM44" s="322" t="s">
        <v>195</v>
      </c>
      <c r="GN44" s="259" t="s">
        <v>195</v>
      </c>
      <c r="GO44" s="322" t="s">
        <v>195</v>
      </c>
      <c r="GP44" s="259" t="s">
        <v>195</v>
      </c>
      <c r="GQ44" s="322" t="s">
        <v>195</v>
      </c>
      <c r="GR44" s="322"/>
      <c r="GS44" s="322"/>
      <c r="GT44" s="259" t="s">
        <v>195</v>
      </c>
      <c r="GU44" s="322" t="s">
        <v>195</v>
      </c>
      <c r="GV44" s="259" t="s">
        <v>195</v>
      </c>
      <c r="GW44" s="322" t="s">
        <v>195</v>
      </c>
      <c r="GX44" s="259" t="s">
        <v>195</v>
      </c>
      <c r="GY44" s="322" t="s">
        <v>195</v>
      </c>
      <c r="GZ44" s="259" t="s">
        <v>195</v>
      </c>
      <c r="HA44" s="322" t="s">
        <v>195</v>
      </c>
      <c r="HB44" s="259" t="s">
        <v>195</v>
      </c>
      <c r="HC44" s="322" t="s">
        <v>195</v>
      </c>
      <c r="HD44" s="259" t="s">
        <v>195</v>
      </c>
      <c r="HE44" s="322" t="s">
        <v>195</v>
      </c>
      <c r="HF44" s="259" t="s">
        <v>195</v>
      </c>
      <c r="HG44" s="322" t="s">
        <v>195</v>
      </c>
      <c r="HH44" s="259" t="s">
        <v>195</v>
      </c>
      <c r="HI44" s="322" t="s">
        <v>195</v>
      </c>
      <c r="HJ44" s="259" t="s">
        <v>195</v>
      </c>
      <c r="HK44" s="322" t="s">
        <v>195</v>
      </c>
      <c r="HL44" s="259" t="s">
        <v>195</v>
      </c>
      <c r="HM44" s="322" t="s">
        <v>195</v>
      </c>
      <c r="HN44" s="259" t="s">
        <v>195</v>
      </c>
      <c r="HO44" s="322" t="s">
        <v>195</v>
      </c>
      <c r="HP44" s="259" t="s">
        <v>195</v>
      </c>
      <c r="HQ44" s="322" t="s">
        <v>195</v>
      </c>
      <c r="HR44" s="259" t="s">
        <v>195</v>
      </c>
      <c r="HS44" s="322" t="s">
        <v>195</v>
      </c>
      <c r="HT44" s="259" t="s">
        <v>195</v>
      </c>
      <c r="HU44" s="322" t="s">
        <v>195</v>
      </c>
      <c r="HV44" s="259" t="s">
        <v>195</v>
      </c>
      <c r="HW44" s="322" t="s">
        <v>195</v>
      </c>
      <c r="HX44" s="259" t="s">
        <v>195</v>
      </c>
      <c r="HY44" s="322" t="s">
        <v>195</v>
      </c>
      <c r="HZ44" s="259" t="s">
        <v>195</v>
      </c>
      <c r="IA44" s="322" t="s">
        <v>195</v>
      </c>
      <c r="IB44" s="259" t="s">
        <v>195</v>
      </c>
      <c r="IC44" s="322" t="s">
        <v>195</v>
      </c>
      <c r="ID44" s="259" t="s">
        <v>195</v>
      </c>
      <c r="IE44" s="322" t="s">
        <v>195</v>
      </c>
      <c r="IF44" s="259" t="s">
        <v>195</v>
      </c>
      <c r="IG44" s="322" t="s">
        <v>195</v>
      </c>
      <c r="IH44" s="259" t="s">
        <v>195</v>
      </c>
      <c r="II44" s="328" t="s">
        <v>195</v>
      </c>
      <c r="IJ44" s="259"/>
      <c r="IK44" s="322"/>
      <c r="IL44" s="259"/>
      <c r="IM44" s="322"/>
      <c r="IN44" s="259"/>
      <c r="IO44" s="322"/>
      <c r="IP44" s="259"/>
      <c r="IQ44" s="322"/>
      <c r="IT44" s="303">
        <f t="shared" si="0"/>
        <v>236</v>
      </c>
      <c r="IU44" s="303">
        <f t="shared" si="1"/>
        <v>0</v>
      </c>
      <c r="IV44" s="303">
        <f t="shared" si="2"/>
        <v>236</v>
      </c>
      <c r="IW44" s="303">
        <f t="shared" si="3"/>
        <v>0</v>
      </c>
    </row>
    <row r="45" spans="1:257" s="30" customFormat="1" x14ac:dyDescent="0.2">
      <c r="A45" s="143">
        <v>43</v>
      </c>
      <c r="B45" s="143" t="s">
        <v>6042</v>
      </c>
      <c r="C45" s="143"/>
      <c r="D45" s="143"/>
      <c r="E45" s="244" t="s">
        <v>1252</v>
      </c>
      <c r="F45" s="327" t="s">
        <v>196</v>
      </c>
      <c r="G45" s="322" t="s">
        <v>196</v>
      </c>
      <c r="H45" s="259" t="s">
        <v>196</v>
      </c>
      <c r="I45" s="322" t="s">
        <v>196</v>
      </c>
      <c r="J45" s="259" t="s">
        <v>196</v>
      </c>
      <c r="K45" s="322" t="s">
        <v>196</v>
      </c>
      <c r="L45" s="259" t="s">
        <v>196</v>
      </c>
      <c r="M45" s="322" t="s">
        <v>196</v>
      </c>
      <c r="N45" s="259" t="s">
        <v>196</v>
      </c>
      <c r="O45" s="322" t="s">
        <v>196</v>
      </c>
      <c r="P45" s="259" t="s">
        <v>196</v>
      </c>
      <c r="Q45" s="322" t="s">
        <v>196</v>
      </c>
      <c r="R45" s="259" t="s">
        <v>196</v>
      </c>
      <c r="S45" s="322" t="s">
        <v>196</v>
      </c>
      <c r="T45" s="259" t="s">
        <v>196</v>
      </c>
      <c r="U45" s="322" t="s">
        <v>196</v>
      </c>
      <c r="V45" s="259" t="s">
        <v>196</v>
      </c>
      <c r="W45" s="322" t="s">
        <v>196</v>
      </c>
      <c r="X45" s="259" t="s">
        <v>196</v>
      </c>
      <c r="Y45" s="322" t="s">
        <v>196</v>
      </c>
      <c r="Z45" s="259" t="s">
        <v>196</v>
      </c>
      <c r="AA45" s="322" t="s">
        <v>196</v>
      </c>
      <c r="AB45" s="259" t="s">
        <v>196</v>
      </c>
      <c r="AC45" s="322" t="s">
        <v>196</v>
      </c>
      <c r="AD45" s="259" t="s">
        <v>196</v>
      </c>
      <c r="AE45" s="322" t="s">
        <v>196</v>
      </c>
      <c r="AF45" s="259" t="s">
        <v>196</v>
      </c>
      <c r="AG45" s="322" t="s">
        <v>196</v>
      </c>
      <c r="AH45" s="259" t="s">
        <v>196</v>
      </c>
      <c r="AI45" s="322" t="s">
        <v>196</v>
      </c>
      <c r="AJ45" s="259" t="s">
        <v>196</v>
      </c>
      <c r="AK45" s="322" t="s">
        <v>196</v>
      </c>
      <c r="AL45" s="259" t="s">
        <v>196</v>
      </c>
      <c r="AM45" s="322" t="s">
        <v>196</v>
      </c>
      <c r="AN45" s="259" t="s">
        <v>196</v>
      </c>
      <c r="AO45" s="322" t="s">
        <v>196</v>
      </c>
      <c r="AP45" s="259" t="s">
        <v>196</v>
      </c>
      <c r="AQ45" s="322" t="s">
        <v>196</v>
      </c>
      <c r="AR45" s="259" t="s">
        <v>196</v>
      </c>
      <c r="AS45" s="322" t="s">
        <v>196</v>
      </c>
      <c r="AT45" s="259" t="s">
        <v>196</v>
      </c>
      <c r="AU45" s="322" t="s">
        <v>196</v>
      </c>
      <c r="AV45" s="259" t="s">
        <v>196</v>
      </c>
      <c r="AW45" s="322" t="s">
        <v>196</v>
      </c>
      <c r="AX45" s="259" t="s">
        <v>196</v>
      </c>
      <c r="AY45" s="322" t="s">
        <v>196</v>
      </c>
      <c r="AZ45" s="259" t="s">
        <v>196</v>
      </c>
      <c r="BA45" s="322" t="s">
        <v>196</v>
      </c>
      <c r="BB45" s="259" t="s">
        <v>196</v>
      </c>
      <c r="BC45" s="322" t="s">
        <v>196</v>
      </c>
      <c r="BD45" s="259" t="s">
        <v>196</v>
      </c>
      <c r="BE45" s="322" t="s">
        <v>196</v>
      </c>
      <c r="BF45" s="259" t="s">
        <v>196</v>
      </c>
      <c r="BG45" s="322" t="s">
        <v>196</v>
      </c>
      <c r="BH45" s="259" t="s">
        <v>196</v>
      </c>
      <c r="BI45" s="322" t="s">
        <v>196</v>
      </c>
      <c r="BJ45" s="259" t="s">
        <v>196</v>
      </c>
      <c r="BK45" s="322" t="s">
        <v>196</v>
      </c>
      <c r="BL45" s="259" t="s">
        <v>196</v>
      </c>
      <c r="BM45" s="322" t="s">
        <v>196</v>
      </c>
      <c r="BN45" s="259" t="s">
        <v>196</v>
      </c>
      <c r="BO45" s="322" t="s">
        <v>196</v>
      </c>
      <c r="BP45" s="259" t="s">
        <v>196</v>
      </c>
      <c r="BQ45" s="322" t="s">
        <v>196</v>
      </c>
      <c r="BR45" s="259" t="s">
        <v>196</v>
      </c>
      <c r="BS45" s="322" t="s">
        <v>196</v>
      </c>
      <c r="BT45" s="259" t="s">
        <v>196</v>
      </c>
      <c r="BU45" s="322" t="s">
        <v>196</v>
      </c>
      <c r="BV45" s="259" t="s">
        <v>196</v>
      </c>
      <c r="BW45" s="322" t="s">
        <v>196</v>
      </c>
      <c r="BX45" s="259" t="s">
        <v>196</v>
      </c>
      <c r="BY45" s="322" t="s">
        <v>196</v>
      </c>
      <c r="BZ45" s="259" t="s">
        <v>196</v>
      </c>
      <c r="CA45" s="322" t="s">
        <v>196</v>
      </c>
      <c r="CB45" s="259" t="s">
        <v>196</v>
      </c>
      <c r="CC45" s="322" t="s">
        <v>196</v>
      </c>
      <c r="CD45" s="259" t="s">
        <v>196</v>
      </c>
      <c r="CE45" s="322" t="s">
        <v>196</v>
      </c>
      <c r="CF45" s="259" t="s">
        <v>196</v>
      </c>
      <c r="CG45" s="322" t="s">
        <v>196</v>
      </c>
      <c r="CH45" s="259" t="s">
        <v>196</v>
      </c>
      <c r="CI45" s="322" t="s">
        <v>196</v>
      </c>
      <c r="CJ45" s="259" t="s">
        <v>196</v>
      </c>
      <c r="CK45" s="322" t="s">
        <v>196</v>
      </c>
      <c r="CL45" s="259" t="s">
        <v>196</v>
      </c>
      <c r="CM45" s="322" t="s">
        <v>196</v>
      </c>
      <c r="CN45" s="259" t="s">
        <v>196</v>
      </c>
      <c r="CO45" s="322" t="s">
        <v>196</v>
      </c>
      <c r="CP45" s="259" t="s">
        <v>196</v>
      </c>
      <c r="CQ45" s="322" t="s">
        <v>196</v>
      </c>
      <c r="CR45" s="259" t="s">
        <v>196</v>
      </c>
      <c r="CS45" s="322" t="s">
        <v>196</v>
      </c>
      <c r="CT45" s="259" t="s">
        <v>196</v>
      </c>
      <c r="CU45" s="322" t="s">
        <v>196</v>
      </c>
      <c r="CV45" s="259" t="s">
        <v>196</v>
      </c>
      <c r="CW45" s="322" t="s">
        <v>196</v>
      </c>
      <c r="CX45" s="259" t="s">
        <v>196</v>
      </c>
      <c r="CY45" s="322" t="s">
        <v>196</v>
      </c>
      <c r="CZ45" s="259" t="s">
        <v>196</v>
      </c>
      <c r="DA45" s="322" t="s">
        <v>196</v>
      </c>
      <c r="DB45" s="259" t="s">
        <v>196</v>
      </c>
      <c r="DC45" s="322" t="s">
        <v>196</v>
      </c>
      <c r="DD45" s="259" t="s">
        <v>196</v>
      </c>
      <c r="DE45" s="322" t="s">
        <v>196</v>
      </c>
      <c r="DF45" s="259" t="s">
        <v>196</v>
      </c>
      <c r="DG45" s="322" t="s">
        <v>196</v>
      </c>
      <c r="DH45" s="259" t="s">
        <v>196</v>
      </c>
      <c r="DI45" s="322" t="s">
        <v>196</v>
      </c>
      <c r="DJ45" s="259" t="s">
        <v>196</v>
      </c>
      <c r="DK45" s="322" t="s">
        <v>196</v>
      </c>
      <c r="DL45" s="259" t="s">
        <v>196</v>
      </c>
      <c r="DM45" s="322" t="s">
        <v>196</v>
      </c>
      <c r="DN45" s="259" t="s">
        <v>196</v>
      </c>
      <c r="DO45" s="322" t="s">
        <v>196</v>
      </c>
      <c r="DP45" s="259" t="s">
        <v>196</v>
      </c>
      <c r="DQ45" s="322" t="s">
        <v>196</v>
      </c>
      <c r="DR45" s="259" t="s">
        <v>196</v>
      </c>
      <c r="DS45" s="322" t="s">
        <v>196</v>
      </c>
      <c r="DT45" s="259" t="s">
        <v>196</v>
      </c>
      <c r="DU45" s="322" t="s">
        <v>196</v>
      </c>
      <c r="DV45" s="259" t="s">
        <v>196</v>
      </c>
      <c r="DW45" s="322" t="s">
        <v>196</v>
      </c>
      <c r="DX45" s="259" t="s">
        <v>196</v>
      </c>
      <c r="DY45" s="322" t="s">
        <v>196</v>
      </c>
      <c r="DZ45" s="259" t="s">
        <v>196</v>
      </c>
      <c r="EA45" s="322" t="s">
        <v>196</v>
      </c>
      <c r="EB45" s="259" t="s">
        <v>196</v>
      </c>
      <c r="EC45" s="322" t="s">
        <v>196</v>
      </c>
      <c r="ED45" s="259" t="s">
        <v>196</v>
      </c>
      <c r="EE45" s="322" t="s">
        <v>196</v>
      </c>
      <c r="EF45" s="259" t="s">
        <v>196</v>
      </c>
      <c r="EG45" s="322" t="s">
        <v>196</v>
      </c>
      <c r="EH45" s="259" t="s">
        <v>196</v>
      </c>
      <c r="EI45" s="322" t="s">
        <v>196</v>
      </c>
      <c r="EJ45" s="259" t="s">
        <v>196</v>
      </c>
      <c r="EK45" s="322" t="s">
        <v>196</v>
      </c>
      <c r="EL45" s="259" t="s">
        <v>196</v>
      </c>
      <c r="EM45" s="322" t="s">
        <v>196</v>
      </c>
      <c r="EN45" s="327" t="s">
        <v>195</v>
      </c>
      <c r="EO45" s="328" t="s">
        <v>195</v>
      </c>
      <c r="EP45" s="327" t="s">
        <v>195</v>
      </c>
      <c r="EQ45" s="328" t="s">
        <v>195</v>
      </c>
      <c r="ER45" s="327" t="s">
        <v>195</v>
      </c>
      <c r="ES45" s="328" t="s">
        <v>195</v>
      </c>
      <c r="ET45" s="327" t="s">
        <v>195</v>
      </c>
      <c r="EU45" s="328" t="s">
        <v>195</v>
      </c>
      <c r="EV45" s="327" t="s">
        <v>195</v>
      </c>
      <c r="EW45" s="328" t="s">
        <v>195</v>
      </c>
      <c r="EX45" s="327" t="s">
        <v>195</v>
      </c>
      <c r="EY45" s="328" t="s">
        <v>195</v>
      </c>
      <c r="EZ45" s="327" t="s">
        <v>195</v>
      </c>
      <c r="FA45" s="328" t="s">
        <v>195</v>
      </c>
      <c r="FB45" s="327" t="s">
        <v>195</v>
      </c>
      <c r="FC45" s="328" t="s">
        <v>195</v>
      </c>
      <c r="FD45" s="327" t="s">
        <v>195</v>
      </c>
      <c r="FE45" s="328" t="s">
        <v>195</v>
      </c>
      <c r="FF45" s="327" t="s">
        <v>195</v>
      </c>
      <c r="FG45" s="328" t="s">
        <v>195</v>
      </c>
      <c r="FH45" s="259" t="s">
        <v>196</v>
      </c>
      <c r="FI45" s="322" t="s">
        <v>196</v>
      </c>
      <c r="FJ45" s="259" t="s">
        <v>196</v>
      </c>
      <c r="FK45" s="322" t="s">
        <v>196</v>
      </c>
      <c r="FL45" s="259" t="s">
        <v>196</v>
      </c>
      <c r="FM45" s="322" t="s">
        <v>196</v>
      </c>
      <c r="FN45" s="259" t="s">
        <v>196</v>
      </c>
      <c r="FO45" s="322" t="s">
        <v>196</v>
      </c>
      <c r="FP45" s="259" t="s">
        <v>196</v>
      </c>
      <c r="FQ45" s="322" t="s">
        <v>196</v>
      </c>
      <c r="FR45" s="259" t="s">
        <v>196</v>
      </c>
      <c r="FS45" s="322" t="s">
        <v>196</v>
      </c>
      <c r="FT45" s="259" t="s">
        <v>196</v>
      </c>
      <c r="FU45" s="322" t="s">
        <v>196</v>
      </c>
      <c r="FV45" s="259" t="s">
        <v>196</v>
      </c>
      <c r="FW45" s="322" t="s">
        <v>196</v>
      </c>
      <c r="FX45" s="259" t="s">
        <v>196</v>
      </c>
      <c r="FY45" s="322" t="s">
        <v>196</v>
      </c>
      <c r="FZ45" s="259" t="s">
        <v>196</v>
      </c>
      <c r="GA45" s="322" t="s">
        <v>196</v>
      </c>
      <c r="GB45" s="259" t="s">
        <v>196</v>
      </c>
      <c r="GC45" s="322" t="s">
        <v>196</v>
      </c>
      <c r="GD45" s="259" t="s">
        <v>196</v>
      </c>
      <c r="GE45" s="322" t="s">
        <v>196</v>
      </c>
      <c r="GF45" s="259" t="s">
        <v>196</v>
      </c>
      <c r="GG45" s="322" t="s">
        <v>196</v>
      </c>
      <c r="GH45" s="259" t="s">
        <v>196</v>
      </c>
      <c r="GI45" s="322" t="s">
        <v>196</v>
      </c>
      <c r="GJ45" s="259" t="s">
        <v>196</v>
      </c>
      <c r="GK45" s="322" t="s">
        <v>196</v>
      </c>
      <c r="GL45" s="259" t="s">
        <v>196</v>
      </c>
      <c r="GM45" s="322" t="s">
        <v>196</v>
      </c>
      <c r="GN45" s="259" t="s">
        <v>196</v>
      </c>
      <c r="GO45" s="322" t="s">
        <v>196</v>
      </c>
      <c r="GP45" s="259" t="s">
        <v>196</v>
      </c>
      <c r="GQ45" s="322" t="s">
        <v>196</v>
      </c>
      <c r="GR45" s="322"/>
      <c r="GS45" s="322"/>
      <c r="GT45" s="259" t="s">
        <v>196</v>
      </c>
      <c r="GU45" s="322" t="s">
        <v>196</v>
      </c>
      <c r="GV45" s="259" t="s">
        <v>196</v>
      </c>
      <c r="GW45" s="322" t="s">
        <v>196</v>
      </c>
      <c r="GX45" s="259" t="s">
        <v>196</v>
      </c>
      <c r="GY45" s="322" t="s">
        <v>196</v>
      </c>
      <c r="GZ45" s="259" t="s">
        <v>196</v>
      </c>
      <c r="HA45" s="322" t="s">
        <v>196</v>
      </c>
      <c r="HB45" s="259" t="s">
        <v>196</v>
      </c>
      <c r="HC45" s="322" t="s">
        <v>196</v>
      </c>
      <c r="HD45" s="259" t="s">
        <v>196</v>
      </c>
      <c r="HE45" s="322" t="s">
        <v>196</v>
      </c>
      <c r="HF45" s="259" t="s">
        <v>196</v>
      </c>
      <c r="HG45" s="322" t="s">
        <v>196</v>
      </c>
      <c r="HH45" s="259" t="s">
        <v>196</v>
      </c>
      <c r="HI45" s="328" t="s">
        <v>195</v>
      </c>
      <c r="HJ45" s="327" t="s">
        <v>195</v>
      </c>
      <c r="HK45" s="322" t="s">
        <v>196</v>
      </c>
      <c r="HL45" s="327" t="s">
        <v>195</v>
      </c>
      <c r="HM45" s="328" t="s">
        <v>195</v>
      </c>
      <c r="HN45" s="327" t="s">
        <v>195</v>
      </c>
      <c r="HO45" s="328" t="s">
        <v>195</v>
      </c>
      <c r="HP45" s="259" t="s">
        <v>196</v>
      </c>
      <c r="HQ45" s="322" t="s">
        <v>196</v>
      </c>
      <c r="HR45" s="259" t="s">
        <v>196</v>
      </c>
      <c r="HS45" s="322" t="s">
        <v>196</v>
      </c>
      <c r="HT45" s="327" t="s">
        <v>195</v>
      </c>
      <c r="HU45" s="322" t="s">
        <v>196</v>
      </c>
      <c r="HV45" s="259" t="s">
        <v>196</v>
      </c>
      <c r="HW45" s="328" t="s">
        <v>195</v>
      </c>
      <c r="HX45" s="259" t="s">
        <v>196</v>
      </c>
      <c r="HY45" s="322" t="s">
        <v>196</v>
      </c>
      <c r="HZ45" s="259" t="s">
        <v>196</v>
      </c>
      <c r="IA45" s="322" t="s">
        <v>196</v>
      </c>
      <c r="IB45" s="259" t="s">
        <v>196</v>
      </c>
      <c r="IC45" s="322" t="s">
        <v>196</v>
      </c>
      <c r="ID45" s="259" t="s">
        <v>196</v>
      </c>
      <c r="IE45" s="322" t="s">
        <v>196</v>
      </c>
      <c r="IF45" s="259" t="s">
        <v>196</v>
      </c>
      <c r="IG45" s="322" t="s">
        <v>196</v>
      </c>
      <c r="IH45" s="259" t="s">
        <v>196</v>
      </c>
      <c r="II45" s="328" t="s">
        <v>195</v>
      </c>
      <c r="IJ45" s="259"/>
      <c r="IK45" s="322"/>
      <c r="IL45" s="259"/>
      <c r="IM45" s="322"/>
      <c r="IN45" s="259"/>
      <c r="IO45" s="322"/>
      <c r="IP45" s="259"/>
      <c r="IQ45" s="322"/>
      <c r="IT45" s="303">
        <f t="shared" si="0"/>
        <v>236</v>
      </c>
      <c r="IU45" s="303">
        <f t="shared" si="1"/>
        <v>207</v>
      </c>
      <c r="IV45" s="303">
        <f t="shared" si="2"/>
        <v>29</v>
      </c>
      <c r="IW45" s="303">
        <f t="shared" si="3"/>
        <v>0</v>
      </c>
    </row>
    <row r="46" spans="1:257" s="30" customFormat="1" x14ac:dyDescent="0.2">
      <c r="A46" s="143">
        <v>44</v>
      </c>
      <c r="B46" s="143" t="s">
        <v>6043</v>
      </c>
      <c r="C46" s="143"/>
      <c r="D46" s="143"/>
      <c r="E46" s="244" t="s">
        <v>1252</v>
      </c>
      <c r="F46" s="327" t="s">
        <v>195</v>
      </c>
      <c r="G46" s="322" t="s">
        <v>195</v>
      </c>
      <c r="H46" s="259" t="s">
        <v>195</v>
      </c>
      <c r="I46" s="322" t="s">
        <v>195</v>
      </c>
      <c r="J46" s="259" t="s">
        <v>195</v>
      </c>
      <c r="K46" s="322" t="s">
        <v>195</v>
      </c>
      <c r="L46" s="259" t="s">
        <v>195</v>
      </c>
      <c r="M46" s="322" t="s">
        <v>195</v>
      </c>
      <c r="N46" s="259" t="s">
        <v>195</v>
      </c>
      <c r="O46" s="322" t="s">
        <v>195</v>
      </c>
      <c r="P46" s="259" t="s">
        <v>195</v>
      </c>
      <c r="Q46" s="322" t="s">
        <v>195</v>
      </c>
      <c r="R46" s="259" t="s">
        <v>195</v>
      </c>
      <c r="S46" s="322" t="s">
        <v>195</v>
      </c>
      <c r="T46" s="259" t="s">
        <v>195</v>
      </c>
      <c r="U46" s="322" t="s">
        <v>195</v>
      </c>
      <c r="V46" s="259" t="s">
        <v>195</v>
      </c>
      <c r="W46" s="322" t="s">
        <v>195</v>
      </c>
      <c r="X46" s="259" t="s">
        <v>195</v>
      </c>
      <c r="Y46" s="322" t="s">
        <v>195</v>
      </c>
      <c r="Z46" s="259" t="s">
        <v>195</v>
      </c>
      <c r="AA46" s="322" t="s">
        <v>195</v>
      </c>
      <c r="AB46" s="259" t="s">
        <v>195</v>
      </c>
      <c r="AC46" s="322" t="s">
        <v>195</v>
      </c>
      <c r="AD46" s="259" t="s">
        <v>195</v>
      </c>
      <c r="AE46" s="322" t="s">
        <v>195</v>
      </c>
      <c r="AF46" s="259" t="s">
        <v>195</v>
      </c>
      <c r="AG46" s="322" t="s">
        <v>195</v>
      </c>
      <c r="AH46" s="259" t="s">
        <v>195</v>
      </c>
      <c r="AI46" s="322" t="s">
        <v>195</v>
      </c>
      <c r="AJ46" s="259" t="s">
        <v>195</v>
      </c>
      <c r="AK46" s="322" t="s">
        <v>195</v>
      </c>
      <c r="AL46" s="259" t="s">
        <v>195</v>
      </c>
      <c r="AM46" s="322" t="s">
        <v>195</v>
      </c>
      <c r="AN46" s="259" t="s">
        <v>195</v>
      </c>
      <c r="AO46" s="322" t="s">
        <v>195</v>
      </c>
      <c r="AP46" s="259" t="s">
        <v>195</v>
      </c>
      <c r="AQ46" s="322" t="s">
        <v>195</v>
      </c>
      <c r="AR46" s="259" t="s">
        <v>195</v>
      </c>
      <c r="AS46" s="322" t="s">
        <v>195</v>
      </c>
      <c r="AT46" s="259" t="s">
        <v>195</v>
      </c>
      <c r="AU46" s="322" t="s">
        <v>195</v>
      </c>
      <c r="AV46" s="259" t="s">
        <v>195</v>
      </c>
      <c r="AW46" s="322" t="s">
        <v>195</v>
      </c>
      <c r="AX46" s="259" t="s">
        <v>195</v>
      </c>
      <c r="AY46" s="322" t="s">
        <v>195</v>
      </c>
      <c r="AZ46" s="259" t="s">
        <v>195</v>
      </c>
      <c r="BA46" s="322" t="s">
        <v>195</v>
      </c>
      <c r="BB46" s="259" t="s">
        <v>195</v>
      </c>
      <c r="BC46" s="322" t="s">
        <v>195</v>
      </c>
      <c r="BD46" s="259" t="s">
        <v>195</v>
      </c>
      <c r="BE46" s="322" t="s">
        <v>195</v>
      </c>
      <c r="BF46" s="259" t="s">
        <v>195</v>
      </c>
      <c r="BG46" s="322" t="s">
        <v>195</v>
      </c>
      <c r="BH46" s="259" t="s">
        <v>195</v>
      </c>
      <c r="BI46" s="322" t="s">
        <v>195</v>
      </c>
      <c r="BJ46" s="259" t="s">
        <v>195</v>
      </c>
      <c r="BK46" s="322" t="s">
        <v>195</v>
      </c>
      <c r="BL46" s="259" t="s">
        <v>195</v>
      </c>
      <c r="BM46" s="322" t="s">
        <v>195</v>
      </c>
      <c r="BN46" s="259" t="s">
        <v>195</v>
      </c>
      <c r="BO46" s="322" t="s">
        <v>195</v>
      </c>
      <c r="BP46" s="259" t="s">
        <v>195</v>
      </c>
      <c r="BQ46" s="322" t="s">
        <v>195</v>
      </c>
      <c r="BR46" s="259" t="s">
        <v>195</v>
      </c>
      <c r="BS46" s="322" t="s">
        <v>195</v>
      </c>
      <c r="BT46" s="259" t="s">
        <v>195</v>
      </c>
      <c r="BU46" s="322" t="s">
        <v>195</v>
      </c>
      <c r="BV46" s="259" t="s">
        <v>195</v>
      </c>
      <c r="BW46" s="322" t="s">
        <v>195</v>
      </c>
      <c r="BX46" s="259" t="s">
        <v>195</v>
      </c>
      <c r="BY46" s="322" t="s">
        <v>195</v>
      </c>
      <c r="BZ46" s="259" t="s">
        <v>195</v>
      </c>
      <c r="CA46" s="322" t="s">
        <v>195</v>
      </c>
      <c r="CB46" s="259" t="s">
        <v>195</v>
      </c>
      <c r="CC46" s="322" t="s">
        <v>195</v>
      </c>
      <c r="CD46" s="259" t="s">
        <v>195</v>
      </c>
      <c r="CE46" s="322" t="s">
        <v>195</v>
      </c>
      <c r="CF46" s="259" t="s">
        <v>195</v>
      </c>
      <c r="CG46" s="322" t="s">
        <v>195</v>
      </c>
      <c r="CH46" s="259" t="s">
        <v>195</v>
      </c>
      <c r="CI46" s="322" t="s">
        <v>195</v>
      </c>
      <c r="CJ46" s="259" t="s">
        <v>195</v>
      </c>
      <c r="CK46" s="322" t="s">
        <v>195</v>
      </c>
      <c r="CL46" s="259" t="s">
        <v>195</v>
      </c>
      <c r="CM46" s="322" t="s">
        <v>195</v>
      </c>
      <c r="CN46" s="259" t="s">
        <v>195</v>
      </c>
      <c r="CO46" s="322" t="s">
        <v>195</v>
      </c>
      <c r="CP46" s="259" t="s">
        <v>195</v>
      </c>
      <c r="CQ46" s="322" t="s">
        <v>195</v>
      </c>
      <c r="CR46" s="259" t="s">
        <v>195</v>
      </c>
      <c r="CS46" s="322" t="s">
        <v>195</v>
      </c>
      <c r="CT46" s="259" t="s">
        <v>195</v>
      </c>
      <c r="CU46" s="322" t="s">
        <v>195</v>
      </c>
      <c r="CV46" s="259" t="s">
        <v>195</v>
      </c>
      <c r="CW46" s="322" t="s">
        <v>195</v>
      </c>
      <c r="CX46" s="259" t="s">
        <v>195</v>
      </c>
      <c r="CY46" s="322" t="s">
        <v>195</v>
      </c>
      <c r="CZ46" s="259" t="s">
        <v>195</v>
      </c>
      <c r="DA46" s="322" t="s">
        <v>195</v>
      </c>
      <c r="DB46" s="259" t="s">
        <v>195</v>
      </c>
      <c r="DC46" s="322" t="s">
        <v>195</v>
      </c>
      <c r="DD46" s="259" t="s">
        <v>195</v>
      </c>
      <c r="DE46" s="322" t="s">
        <v>195</v>
      </c>
      <c r="DF46" s="259" t="s">
        <v>195</v>
      </c>
      <c r="DG46" s="322" t="s">
        <v>195</v>
      </c>
      <c r="DH46" s="259" t="s">
        <v>195</v>
      </c>
      <c r="DI46" s="322" t="s">
        <v>195</v>
      </c>
      <c r="DJ46" s="259" t="s">
        <v>195</v>
      </c>
      <c r="DK46" s="322" t="s">
        <v>195</v>
      </c>
      <c r="DL46" s="259" t="s">
        <v>195</v>
      </c>
      <c r="DM46" s="322" t="s">
        <v>195</v>
      </c>
      <c r="DN46" s="259" t="s">
        <v>195</v>
      </c>
      <c r="DO46" s="322" t="s">
        <v>195</v>
      </c>
      <c r="DP46" s="259" t="s">
        <v>195</v>
      </c>
      <c r="DQ46" s="322" t="s">
        <v>195</v>
      </c>
      <c r="DR46" s="259" t="s">
        <v>195</v>
      </c>
      <c r="DS46" s="322" t="s">
        <v>195</v>
      </c>
      <c r="DT46" s="259" t="s">
        <v>195</v>
      </c>
      <c r="DU46" s="322" t="s">
        <v>195</v>
      </c>
      <c r="DV46" s="259" t="s">
        <v>195</v>
      </c>
      <c r="DW46" s="322" t="s">
        <v>195</v>
      </c>
      <c r="DX46" s="259" t="s">
        <v>195</v>
      </c>
      <c r="DY46" s="322" t="s">
        <v>195</v>
      </c>
      <c r="DZ46" s="259" t="s">
        <v>195</v>
      </c>
      <c r="EA46" s="322" t="s">
        <v>195</v>
      </c>
      <c r="EB46" s="259" t="s">
        <v>195</v>
      </c>
      <c r="EC46" s="322" t="s">
        <v>195</v>
      </c>
      <c r="ED46" s="259" t="s">
        <v>195</v>
      </c>
      <c r="EE46" s="322" t="s">
        <v>195</v>
      </c>
      <c r="EF46" s="259" t="s">
        <v>195</v>
      </c>
      <c r="EG46" s="322" t="s">
        <v>195</v>
      </c>
      <c r="EH46" s="259" t="s">
        <v>195</v>
      </c>
      <c r="EI46" s="322" t="s">
        <v>195</v>
      </c>
      <c r="EJ46" s="259" t="s">
        <v>195</v>
      </c>
      <c r="EK46" s="322" t="s">
        <v>195</v>
      </c>
      <c r="EL46" s="259" t="s">
        <v>195</v>
      </c>
      <c r="EM46" s="322" t="s">
        <v>195</v>
      </c>
      <c r="EN46" s="259" t="s">
        <v>195</v>
      </c>
      <c r="EO46" s="322" t="s">
        <v>195</v>
      </c>
      <c r="EP46" s="259" t="s">
        <v>195</v>
      </c>
      <c r="EQ46" s="322" t="s">
        <v>195</v>
      </c>
      <c r="ER46" s="259" t="s">
        <v>195</v>
      </c>
      <c r="ES46" s="322" t="s">
        <v>195</v>
      </c>
      <c r="ET46" s="259" t="s">
        <v>195</v>
      </c>
      <c r="EU46" s="322" t="s">
        <v>195</v>
      </c>
      <c r="EV46" s="259" t="s">
        <v>195</v>
      </c>
      <c r="EW46" s="322" t="s">
        <v>195</v>
      </c>
      <c r="EX46" s="259" t="s">
        <v>195</v>
      </c>
      <c r="EY46" s="322" t="s">
        <v>195</v>
      </c>
      <c r="EZ46" s="259" t="s">
        <v>195</v>
      </c>
      <c r="FA46" s="322" t="s">
        <v>195</v>
      </c>
      <c r="FB46" s="259" t="s">
        <v>195</v>
      </c>
      <c r="FC46" s="322" t="s">
        <v>195</v>
      </c>
      <c r="FD46" s="259" t="s">
        <v>195</v>
      </c>
      <c r="FE46" s="322" t="s">
        <v>195</v>
      </c>
      <c r="FF46" s="259" t="s">
        <v>195</v>
      </c>
      <c r="FG46" s="322" t="s">
        <v>195</v>
      </c>
      <c r="FH46" s="259" t="s">
        <v>195</v>
      </c>
      <c r="FI46" s="322" t="s">
        <v>195</v>
      </c>
      <c r="FJ46" s="259" t="s">
        <v>195</v>
      </c>
      <c r="FK46" s="322" t="s">
        <v>195</v>
      </c>
      <c r="FL46" s="259" t="s">
        <v>195</v>
      </c>
      <c r="FM46" s="322" t="s">
        <v>195</v>
      </c>
      <c r="FN46" s="259" t="s">
        <v>195</v>
      </c>
      <c r="FO46" s="322" t="s">
        <v>195</v>
      </c>
      <c r="FP46" s="259" t="s">
        <v>195</v>
      </c>
      <c r="FQ46" s="322" t="s">
        <v>195</v>
      </c>
      <c r="FR46" s="259" t="s">
        <v>195</v>
      </c>
      <c r="FS46" s="322" t="s">
        <v>195</v>
      </c>
      <c r="FT46" s="259" t="s">
        <v>195</v>
      </c>
      <c r="FU46" s="322" t="s">
        <v>195</v>
      </c>
      <c r="FV46" s="259" t="s">
        <v>195</v>
      </c>
      <c r="FW46" s="322" t="s">
        <v>195</v>
      </c>
      <c r="FX46" s="259" t="s">
        <v>195</v>
      </c>
      <c r="FY46" s="322" t="s">
        <v>195</v>
      </c>
      <c r="FZ46" s="259" t="s">
        <v>195</v>
      </c>
      <c r="GA46" s="322" t="s">
        <v>195</v>
      </c>
      <c r="GB46" s="259" t="s">
        <v>195</v>
      </c>
      <c r="GC46" s="322" t="s">
        <v>195</v>
      </c>
      <c r="GD46" s="259" t="s">
        <v>195</v>
      </c>
      <c r="GE46" s="322" t="s">
        <v>195</v>
      </c>
      <c r="GF46" s="259" t="s">
        <v>195</v>
      </c>
      <c r="GG46" s="322" t="s">
        <v>195</v>
      </c>
      <c r="GH46" s="259" t="s">
        <v>195</v>
      </c>
      <c r="GI46" s="322" t="s">
        <v>195</v>
      </c>
      <c r="GJ46" s="259" t="s">
        <v>195</v>
      </c>
      <c r="GK46" s="322" t="s">
        <v>195</v>
      </c>
      <c r="GL46" s="259" t="s">
        <v>195</v>
      </c>
      <c r="GM46" s="322" t="s">
        <v>195</v>
      </c>
      <c r="GN46" s="259" t="s">
        <v>195</v>
      </c>
      <c r="GO46" s="322" t="s">
        <v>195</v>
      </c>
      <c r="GP46" s="259" t="s">
        <v>195</v>
      </c>
      <c r="GQ46" s="322" t="s">
        <v>195</v>
      </c>
      <c r="GR46" s="322"/>
      <c r="GS46" s="322"/>
      <c r="GT46" s="259" t="s">
        <v>195</v>
      </c>
      <c r="GU46" s="322" t="s">
        <v>195</v>
      </c>
      <c r="GV46" s="259" t="s">
        <v>195</v>
      </c>
      <c r="GW46" s="322" t="s">
        <v>195</v>
      </c>
      <c r="GX46" s="259" t="s">
        <v>195</v>
      </c>
      <c r="GY46" s="322" t="s">
        <v>195</v>
      </c>
      <c r="GZ46" s="259" t="s">
        <v>195</v>
      </c>
      <c r="HA46" s="322" t="s">
        <v>195</v>
      </c>
      <c r="HB46" s="259" t="s">
        <v>195</v>
      </c>
      <c r="HC46" s="322" t="s">
        <v>195</v>
      </c>
      <c r="HD46" s="259" t="s">
        <v>195</v>
      </c>
      <c r="HE46" s="322" t="s">
        <v>195</v>
      </c>
      <c r="HF46" s="259" t="s">
        <v>195</v>
      </c>
      <c r="HG46" s="322" t="s">
        <v>195</v>
      </c>
      <c r="HH46" s="259" t="s">
        <v>195</v>
      </c>
      <c r="HI46" s="322" t="s">
        <v>195</v>
      </c>
      <c r="HJ46" s="259" t="s">
        <v>195</v>
      </c>
      <c r="HK46" s="322" t="s">
        <v>195</v>
      </c>
      <c r="HL46" s="259" t="s">
        <v>195</v>
      </c>
      <c r="HM46" s="322" t="s">
        <v>195</v>
      </c>
      <c r="HN46" s="259" t="s">
        <v>195</v>
      </c>
      <c r="HO46" s="322" t="s">
        <v>195</v>
      </c>
      <c r="HP46" s="259" t="s">
        <v>195</v>
      </c>
      <c r="HQ46" s="322" t="s">
        <v>195</v>
      </c>
      <c r="HR46" s="259" t="s">
        <v>195</v>
      </c>
      <c r="HS46" s="322" t="s">
        <v>195</v>
      </c>
      <c r="HT46" s="259" t="s">
        <v>195</v>
      </c>
      <c r="HU46" s="322" t="s">
        <v>195</v>
      </c>
      <c r="HV46" s="259" t="s">
        <v>195</v>
      </c>
      <c r="HW46" s="322" t="s">
        <v>195</v>
      </c>
      <c r="HX46" s="259" t="s">
        <v>195</v>
      </c>
      <c r="HY46" s="322" t="s">
        <v>195</v>
      </c>
      <c r="HZ46" s="259" t="s">
        <v>195</v>
      </c>
      <c r="IA46" s="322" t="s">
        <v>195</v>
      </c>
      <c r="IB46" s="259" t="s">
        <v>195</v>
      </c>
      <c r="IC46" s="322" t="s">
        <v>195</v>
      </c>
      <c r="ID46" s="259" t="s">
        <v>195</v>
      </c>
      <c r="IE46" s="322" t="s">
        <v>195</v>
      </c>
      <c r="IF46" s="259" t="s">
        <v>195</v>
      </c>
      <c r="IG46" s="322" t="s">
        <v>195</v>
      </c>
      <c r="IH46" s="259" t="s">
        <v>195</v>
      </c>
      <c r="II46" s="328" t="s">
        <v>195</v>
      </c>
      <c r="IJ46" s="259"/>
      <c r="IK46" s="322"/>
      <c r="IL46" s="259"/>
      <c r="IM46" s="322"/>
      <c r="IN46" s="259"/>
      <c r="IO46" s="322"/>
      <c r="IP46" s="259"/>
      <c r="IQ46" s="322"/>
      <c r="IT46" s="303">
        <f t="shared" si="0"/>
        <v>236</v>
      </c>
      <c r="IU46" s="303">
        <f t="shared" si="1"/>
        <v>0</v>
      </c>
      <c r="IV46" s="303">
        <f t="shared" si="2"/>
        <v>236</v>
      </c>
      <c r="IW46" s="303">
        <f t="shared" si="3"/>
        <v>0</v>
      </c>
    </row>
    <row r="47" spans="1:257" s="30" customFormat="1" x14ac:dyDescent="0.2">
      <c r="A47" s="143">
        <v>45</v>
      </c>
      <c r="B47" s="143" t="s">
        <v>6044</v>
      </c>
      <c r="C47" s="143"/>
      <c r="D47" s="143"/>
      <c r="E47" s="244" t="s">
        <v>1252</v>
      </c>
      <c r="F47" s="327" t="s">
        <v>196</v>
      </c>
      <c r="G47" s="328" t="s">
        <v>196</v>
      </c>
      <c r="H47" s="327" t="s">
        <v>196</v>
      </c>
      <c r="I47" s="328" t="s">
        <v>196</v>
      </c>
      <c r="J47" s="327" t="s">
        <v>196</v>
      </c>
      <c r="K47" s="328" t="s">
        <v>196</v>
      </c>
      <c r="L47" s="327" t="s">
        <v>196</v>
      </c>
      <c r="M47" s="328" t="s">
        <v>195</v>
      </c>
      <c r="N47" s="259" t="s">
        <v>195</v>
      </c>
      <c r="O47" s="322" t="s">
        <v>195</v>
      </c>
      <c r="P47" s="259" t="s">
        <v>195</v>
      </c>
      <c r="Q47" s="322" t="s">
        <v>195</v>
      </c>
      <c r="R47" s="259" t="s">
        <v>195</v>
      </c>
      <c r="S47" s="322" t="s">
        <v>195</v>
      </c>
      <c r="T47" s="259" t="s">
        <v>195</v>
      </c>
      <c r="U47" s="322" t="s">
        <v>195</v>
      </c>
      <c r="V47" s="259" t="s">
        <v>195</v>
      </c>
      <c r="W47" s="322" t="s">
        <v>195</v>
      </c>
      <c r="X47" s="259" t="s">
        <v>195</v>
      </c>
      <c r="Y47" s="322" t="s">
        <v>195</v>
      </c>
      <c r="Z47" s="259" t="s">
        <v>195</v>
      </c>
      <c r="AA47" s="322" t="s">
        <v>195</v>
      </c>
      <c r="AB47" s="259" t="s">
        <v>195</v>
      </c>
      <c r="AC47" s="322" t="s">
        <v>195</v>
      </c>
      <c r="AD47" s="259" t="s">
        <v>195</v>
      </c>
      <c r="AE47" s="322" t="s">
        <v>195</v>
      </c>
      <c r="AF47" s="259" t="s">
        <v>195</v>
      </c>
      <c r="AG47" s="322" t="s">
        <v>195</v>
      </c>
      <c r="AH47" s="259" t="s">
        <v>195</v>
      </c>
      <c r="AI47" s="322" t="s">
        <v>195</v>
      </c>
      <c r="AJ47" s="259" t="s">
        <v>195</v>
      </c>
      <c r="AK47" s="322" t="s">
        <v>195</v>
      </c>
      <c r="AL47" s="259" t="s">
        <v>195</v>
      </c>
      <c r="AM47" s="322" t="s">
        <v>195</v>
      </c>
      <c r="AN47" s="259" t="s">
        <v>195</v>
      </c>
      <c r="AO47" s="322" t="s">
        <v>195</v>
      </c>
      <c r="AP47" s="259" t="s">
        <v>195</v>
      </c>
      <c r="AQ47" s="322" t="s">
        <v>195</v>
      </c>
      <c r="AR47" s="259" t="s">
        <v>195</v>
      </c>
      <c r="AS47" s="322" t="s">
        <v>195</v>
      </c>
      <c r="AT47" s="259" t="s">
        <v>195</v>
      </c>
      <c r="AU47" s="322" t="s">
        <v>195</v>
      </c>
      <c r="AV47" s="259" t="s">
        <v>195</v>
      </c>
      <c r="AW47" s="322" t="s">
        <v>195</v>
      </c>
      <c r="AX47" s="259" t="s">
        <v>195</v>
      </c>
      <c r="AY47" s="322" t="s">
        <v>195</v>
      </c>
      <c r="AZ47" s="259" t="s">
        <v>195</v>
      </c>
      <c r="BA47" s="322" t="s">
        <v>195</v>
      </c>
      <c r="BB47" s="259" t="s">
        <v>195</v>
      </c>
      <c r="BC47" s="322" t="s">
        <v>195</v>
      </c>
      <c r="BD47" s="259" t="s">
        <v>195</v>
      </c>
      <c r="BE47" s="322" t="s">
        <v>195</v>
      </c>
      <c r="BF47" s="259" t="s">
        <v>195</v>
      </c>
      <c r="BG47" s="322" t="s">
        <v>195</v>
      </c>
      <c r="BH47" s="259" t="s">
        <v>195</v>
      </c>
      <c r="BI47" s="322" t="s">
        <v>195</v>
      </c>
      <c r="BJ47" s="259" t="s">
        <v>195</v>
      </c>
      <c r="BK47" s="322" t="s">
        <v>195</v>
      </c>
      <c r="BL47" s="259" t="s">
        <v>195</v>
      </c>
      <c r="BM47" s="322" t="s">
        <v>195</v>
      </c>
      <c r="BN47" s="259" t="s">
        <v>195</v>
      </c>
      <c r="BO47" s="322" t="s">
        <v>195</v>
      </c>
      <c r="BP47" s="259" t="s">
        <v>195</v>
      </c>
      <c r="BQ47" s="322" t="s">
        <v>195</v>
      </c>
      <c r="BR47" s="259" t="s">
        <v>195</v>
      </c>
      <c r="BS47" s="322" t="s">
        <v>195</v>
      </c>
      <c r="BT47" s="259" t="s">
        <v>195</v>
      </c>
      <c r="BU47" s="322" t="s">
        <v>195</v>
      </c>
      <c r="BV47" s="259" t="s">
        <v>195</v>
      </c>
      <c r="BW47" s="322" t="s">
        <v>195</v>
      </c>
      <c r="BX47" s="259" t="s">
        <v>195</v>
      </c>
      <c r="BY47" s="322" t="s">
        <v>195</v>
      </c>
      <c r="BZ47" s="259" t="s">
        <v>195</v>
      </c>
      <c r="CA47" s="322" t="s">
        <v>195</v>
      </c>
      <c r="CB47" s="259" t="s">
        <v>195</v>
      </c>
      <c r="CC47" s="322" t="s">
        <v>195</v>
      </c>
      <c r="CD47" s="259" t="s">
        <v>195</v>
      </c>
      <c r="CE47" s="322" t="s">
        <v>195</v>
      </c>
      <c r="CF47" s="259" t="s">
        <v>195</v>
      </c>
      <c r="CG47" s="322" t="s">
        <v>195</v>
      </c>
      <c r="CH47" s="259" t="s">
        <v>195</v>
      </c>
      <c r="CI47" s="322" t="s">
        <v>195</v>
      </c>
      <c r="CJ47" s="259" t="s">
        <v>195</v>
      </c>
      <c r="CK47" s="322" t="s">
        <v>195</v>
      </c>
      <c r="CL47" s="259" t="s">
        <v>195</v>
      </c>
      <c r="CM47" s="322" t="s">
        <v>195</v>
      </c>
      <c r="CN47" s="259" t="s">
        <v>195</v>
      </c>
      <c r="CO47" s="322" t="s">
        <v>195</v>
      </c>
      <c r="CP47" s="259" t="s">
        <v>195</v>
      </c>
      <c r="CQ47" s="322" t="s">
        <v>195</v>
      </c>
      <c r="CR47" s="259" t="s">
        <v>195</v>
      </c>
      <c r="CS47" s="322" t="s">
        <v>195</v>
      </c>
      <c r="CT47" s="259" t="s">
        <v>195</v>
      </c>
      <c r="CU47" s="322" t="s">
        <v>195</v>
      </c>
      <c r="CV47" s="259" t="s">
        <v>195</v>
      </c>
      <c r="CW47" s="322" t="s">
        <v>195</v>
      </c>
      <c r="CX47" s="259" t="s">
        <v>195</v>
      </c>
      <c r="CY47" s="322" t="s">
        <v>195</v>
      </c>
      <c r="CZ47" s="259" t="s">
        <v>195</v>
      </c>
      <c r="DA47" s="322" t="s">
        <v>195</v>
      </c>
      <c r="DB47" s="259" t="s">
        <v>195</v>
      </c>
      <c r="DC47" s="322" t="s">
        <v>195</v>
      </c>
      <c r="DD47" s="259" t="s">
        <v>195</v>
      </c>
      <c r="DE47" s="322" t="s">
        <v>195</v>
      </c>
      <c r="DF47" s="259" t="s">
        <v>195</v>
      </c>
      <c r="DG47" s="322" t="s">
        <v>195</v>
      </c>
      <c r="DH47" s="259" t="s">
        <v>195</v>
      </c>
      <c r="DI47" s="322" t="s">
        <v>195</v>
      </c>
      <c r="DJ47" s="259" t="s">
        <v>195</v>
      </c>
      <c r="DK47" s="322" t="s">
        <v>195</v>
      </c>
      <c r="DL47" s="259" t="s">
        <v>195</v>
      </c>
      <c r="DM47" s="322" t="s">
        <v>195</v>
      </c>
      <c r="DN47" s="259" t="s">
        <v>195</v>
      </c>
      <c r="DO47" s="322" t="s">
        <v>195</v>
      </c>
      <c r="DP47" s="259" t="s">
        <v>195</v>
      </c>
      <c r="DQ47" s="322" t="s">
        <v>195</v>
      </c>
      <c r="DR47" s="259" t="s">
        <v>195</v>
      </c>
      <c r="DS47" s="322" t="s">
        <v>195</v>
      </c>
      <c r="DT47" s="259" t="s">
        <v>195</v>
      </c>
      <c r="DU47" s="322" t="s">
        <v>195</v>
      </c>
      <c r="DV47" s="259" t="s">
        <v>195</v>
      </c>
      <c r="DW47" s="322" t="s">
        <v>195</v>
      </c>
      <c r="DX47" s="259" t="s">
        <v>195</v>
      </c>
      <c r="DY47" s="322" t="s">
        <v>195</v>
      </c>
      <c r="DZ47" s="259" t="s">
        <v>195</v>
      </c>
      <c r="EA47" s="322" t="s">
        <v>195</v>
      </c>
      <c r="EB47" s="259" t="s">
        <v>195</v>
      </c>
      <c r="EC47" s="322" t="s">
        <v>195</v>
      </c>
      <c r="ED47" s="259" t="s">
        <v>195</v>
      </c>
      <c r="EE47" s="322" t="s">
        <v>195</v>
      </c>
      <c r="EF47" s="259" t="s">
        <v>195</v>
      </c>
      <c r="EG47" s="322" t="s">
        <v>195</v>
      </c>
      <c r="EH47" s="259" t="s">
        <v>195</v>
      </c>
      <c r="EI47" s="322" t="s">
        <v>195</v>
      </c>
      <c r="EJ47" s="259" t="s">
        <v>195</v>
      </c>
      <c r="EK47" s="322" t="s">
        <v>195</v>
      </c>
      <c r="EL47" s="259" t="s">
        <v>195</v>
      </c>
      <c r="EM47" s="322" t="s">
        <v>195</v>
      </c>
      <c r="EN47" s="259" t="s">
        <v>195</v>
      </c>
      <c r="EO47" s="322" t="s">
        <v>195</v>
      </c>
      <c r="EP47" s="259" t="s">
        <v>195</v>
      </c>
      <c r="EQ47" s="322" t="s">
        <v>195</v>
      </c>
      <c r="ER47" s="259" t="s">
        <v>195</v>
      </c>
      <c r="ES47" s="322" t="s">
        <v>195</v>
      </c>
      <c r="ET47" s="259" t="s">
        <v>195</v>
      </c>
      <c r="EU47" s="322" t="s">
        <v>195</v>
      </c>
      <c r="EV47" s="259" t="s">
        <v>195</v>
      </c>
      <c r="EW47" s="322" t="s">
        <v>195</v>
      </c>
      <c r="EX47" s="259" t="s">
        <v>195</v>
      </c>
      <c r="EY47" s="322" t="s">
        <v>195</v>
      </c>
      <c r="EZ47" s="259" t="s">
        <v>195</v>
      </c>
      <c r="FA47" s="322" t="s">
        <v>195</v>
      </c>
      <c r="FB47" s="259" t="s">
        <v>195</v>
      </c>
      <c r="FC47" s="322" t="s">
        <v>195</v>
      </c>
      <c r="FD47" s="259" t="s">
        <v>195</v>
      </c>
      <c r="FE47" s="322" t="s">
        <v>195</v>
      </c>
      <c r="FF47" s="259" t="s">
        <v>195</v>
      </c>
      <c r="FG47" s="322" t="s">
        <v>195</v>
      </c>
      <c r="FH47" s="259" t="s">
        <v>195</v>
      </c>
      <c r="FI47" s="322" t="s">
        <v>195</v>
      </c>
      <c r="FJ47" s="259" t="s">
        <v>195</v>
      </c>
      <c r="FK47" s="322" t="s">
        <v>195</v>
      </c>
      <c r="FL47" s="259" t="s">
        <v>195</v>
      </c>
      <c r="FM47" s="322" t="s">
        <v>195</v>
      </c>
      <c r="FN47" s="259" t="s">
        <v>195</v>
      </c>
      <c r="FO47" s="322" t="s">
        <v>195</v>
      </c>
      <c r="FP47" s="259" t="s">
        <v>195</v>
      </c>
      <c r="FQ47" s="322" t="s">
        <v>195</v>
      </c>
      <c r="FR47" s="259" t="s">
        <v>195</v>
      </c>
      <c r="FS47" s="322" t="s">
        <v>195</v>
      </c>
      <c r="FT47" s="259" t="s">
        <v>195</v>
      </c>
      <c r="FU47" s="322" t="s">
        <v>195</v>
      </c>
      <c r="FV47" s="259" t="s">
        <v>195</v>
      </c>
      <c r="FW47" s="322" t="s">
        <v>195</v>
      </c>
      <c r="FX47" s="259" t="s">
        <v>195</v>
      </c>
      <c r="FY47" s="322" t="s">
        <v>195</v>
      </c>
      <c r="FZ47" s="259" t="s">
        <v>195</v>
      </c>
      <c r="GA47" s="322" t="s">
        <v>195</v>
      </c>
      <c r="GB47" s="259" t="s">
        <v>195</v>
      </c>
      <c r="GC47" s="322" t="s">
        <v>195</v>
      </c>
      <c r="GD47" s="259" t="s">
        <v>195</v>
      </c>
      <c r="GE47" s="322" t="s">
        <v>195</v>
      </c>
      <c r="GF47" s="259" t="s">
        <v>195</v>
      </c>
      <c r="GG47" s="322" t="s">
        <v>195</v>
      </c>
      <c r="GH47" s="259" t="s">
        <v>195</v>
      </c>
      <c r="GI47" s="322" t="s">
        <v>195</v>
      </c>
      <c r="GJ47" s="259" t="s">
        <v>195</v>
      </c>
      <c r="GK47" s="322" t="s">
        <v>195</v>
      </c>
      <c r="GL47" s="259" t="s">
        <v>195</v>
      </c>
      <c r="GM47" s="322" t="s">
        <v>195</v>
      </c>
      <c r="GN47" s="259" t="s">
        <v>195</v>
      </c>
      <c r="GO47" s="322" t="s">
        <v>195</v>
      </c>
      <c r="GP47" s="259" t="s">
        <v>195</v>
      </c>
      <c r="GQ47" s="322" t="s">
        <v>195</v>
      </c>
      <c r="GR47" s="322"/>
      <c r="GS47" s="322"/>
      <c r="GT47" s="259" t="s">
        <v>195</v>
      </c>
      <c r="GU47" s="322" t="s">
        <v>195</v>
      </c>
      <c r="GV47" s="259" t="s">
        <v>195</v>
      </c>
      <c r="GW47" s="322" t="s">
        <v>195</v>
      </c>
      <c r="GX47" s="259" t="s">
        <v>195</v>
      </c>
      <c r="GY47" s="322" t="s">
        <v>195</v>
      </c>
      <c r="GZ47" s="259" t="s">
        <v>195</v>
      </c>
      <c r="HA47" s="322" t="s">
        <v>195</v>
      </c>
      <c r="HB47" s="259" t="s">
        <v>195</v>
      </c>
      <c r="HC47" s="322" t="s">
        <v>195</v>
      </c>
      <c r="HD47" s="259" t="s">
        <v>195</v>
      </c>
      <c r="HE47" s="322" t="s">
        <v>195</v>
      </c>
      <c r="HF47" s="259" t="s">
        <v>195</v>
      </c>
      <c r="HG47" s="322" t="s">
        <v>195</v>
      </c>
      <c r="HH47" s="259" t="s">
        <v>195</v>
      </c>
      <c r="HI47" s="322" t="s">
        <v>195</v>
      </c>
      <c r="HJ47" s="259" t="s">
        <v>195</v>
      </c>
      <c r="HK47" s="322" t="s">
        <v>195</v>
      </c>
      <c r="HL47" s="259" t="s">
        <v>195</v>
      </c>
      <c r="HM47" s="322" t="s">
        <v>195</v>
      </c>
      <c r="HN47" s="259" t="s">
        <v>195</v>
      </c>
      <c r="HO47" s="322" t="s">
        <v>195</v>
      </c>
      <c r="HP47" s="259" t="s">
        <v>195</v>
      </c>
      <c r="HQ47" s="322" t="s">
        <v>195</v>
      </c>
      <c r="HR47" s="259" t="s">
        <v>195</v>
      </c>
      <c r="HS47" s="322" t="s">
        <v>195</v>
      </c>
      <c r="HT47" s="259" t="s">
        <v>195</v>
      </c>
      <c r="HU47" s="322" t="s">
        <v>195</v>
      </c>
      <c r="HV47" s="259" t="s">
        <v>195</v>
      </c>
      <c r="HW47" s="322" t="s">
        <v>195</v>
      </c>
      <c r="HX47" s="259" t="s">
        <v>195</v>
      </c>
      <c r="HY47" s="322" t="s">
        <v>195</v>
      </c>
      <c r="HZ47" s="259" t="s">
        <v>195</v>
      </c>
      <c r="IA47" s="322" t="s">
        <v>195</v>
      </c>
      <c r="IB47" s="259" t="s">
        <v>195</v>
      </c>
      <c r="IC47" s="322" t="s">
        <v>195</v>
      </c>
      <c r="ID47" s="259" t="s">
        <v>195</v>
      </c>
      <c r="IE47" s="322" t="s">
        <v>195</v>
      </c>
      <c r="IF47" s="259" t="s">
        <v>195</v>
      </c>
      <c r="IG47" s="322" t="s">
        <v>195</v>
      </c>
      <c r="IH47" s="259" t="s">
        <v>195</v>
      </c>
      <c r="II47" s="328" t="s">
        <v>195</v>
      </c>
      <c r="IJ47" s="259"/>
      <c r="IK47" s="322"/>
      <c r="IL47" s="259"/>
      <c r="IM47" s="322"/>
      <c r="IN47" s="259"/>
      <c r="IO47" s="322"/>
      <c r="IP47" s="259"/>
      <c r="IQ47" s="322"/>
      <c r="IT47" s="303">
        <f t="shared" si="0"/>
        <v>236</v>
      </c>
      <c r="IU47" s="303">
        <f t="shared" si="1"/>
        <v>7</v>
      </c>
      <c r="IV47" s="303">
        <f t="shared" si="2"/>
        <v>229</v>
      </c>
      <c r="IW47" s="303">
        <f t="shared" si="3"/>
        <v>0</v>
      </c>
    </row>
    <row r="48" spans="1:257" s="30" customFormat="1" x14ac:dyDescent="0.2">
      <c r="A48" s="143">
        <v>46</v>
      </c>
      <c r="B48" s="143" t="s">
        <v>6045</v>
      </c>
      <c r="C48" s="143"/>
      <c r="D48" s="143"/>
      <c r="E48" s="244" t="s">
        <v>1252</v>
      </c>
      <c r="F48" s="327" t="s">
        <v>196</v>
      </c>
      <c r="G48" s="322" t="s">
        <v>196</v>
      </c>
      <c r="H48" s="259" t="s">
        <v>196</v>
      </c>
      <c r="I48" s="322" t="s">
        <v>196</v>
      </c>
      <c r="J48" s="259" t="s">
        <v>196</v>
      </c>
      <c r="K48" s="322" t="s">
        <v>196</v>
      </c>
      <c r="L48" s="259" t="s">
        <v>196</v>
      </c>
      <c r="M48" s="322" t="s">
        <v>196</v>
      </c>
      <c r="N48" s="259" t="s">
        <v>196</v>
      </c>
      <c r="O48" s="322" t="s">
        <v>196</v>
      </c>
      <c r="P48" s="259" t="s">
        <v>196</v>
      </c>
      <c r="Q48" s="322" t="s">
        <v>196</v>
      </c>
      <c r="R48" s="259" t="s">
        <v>196</v>
      </c>
      <c r="S48" s="322" t="s">
        <v>196</v>
      </c>
      <c r="T48" s="259" t="s">
        <v>196</v>
      </c>
      <c r="U48" s="322" t="s">
        <v>196</v>
      </c>
      <c r="V48" s="259" t="s">
        <v>196</v>
      </c>
      <c r="W48" s="322" t="s">
        <v>196</v>
      </c>
      <c r="X48" s="259" t="s">
        <v>196</v>
      </c>
      <c r="Y48" s="322" t="s">
        <v>196</v>
      </c>
      <c r="Z48" s="259" t="s">
        <v>196</v>
      </c>
      <c r="AA48" s="322" t="s">
        <v>196</v>
      </c>
      <c r="AB48" s="259" t="s">
        <v>196</v>
      </c>
      <c r="AC48" s="322" t="s">
        <v>196</v>
      </c>
      <c r="AD48" s="259" t="s">
        <v>196</v>
      </c>
      <c r="AE48" s="322" t="s">
        <v>196</v>
      </c>
      <c r="AF48" s="259" t="s">
        <v>196</v>
      </c>
      <c r="AG48" s="322" t="s">
        <v>196</v>
      </c>
      <c r="AH48" s="259" t="s">
        <v>196</v>
      </c>
      <c r="AI48" s="322" t="s">
        <v>196</v>
      </c>
      <c r="AJ48" s="259" t="s">
        <v>196</v>
      </c>
      <c r="AK48" s="322" t="s">
        <v>196</v>
      </c>
      <c r="AL48" s="259" t="s">
        <v>196</v>
      </c>
      <c r="AM48" s="322" t="s">
        <v>196</v>
      </c>
      <c r="AN48" s="259" t="s">
        <v>196</v>
      </c>
      <c r="AO48" s="322" t="s">
        <v>196</v>
      </c>
      <c r="AP48" s="259" t="s">
        <v>196</v>
      </c>
      <c r="AQ48" s="322" t="s">
        <v>196</v>
      </c>
      <c r="AR48" s="259" t="s">
        <v>196</v>
      </c>
      <c r="AS48" s="322" t="s">
        <v>196</v>
      </c>
      <c r="AT48" s="259" t="s">
        <v>196</v>
      </c>
      <c r="AU48" s="322" t="s">
        <v>196</v>
      </c>
      <c r="AV48" s="259" t="s">
        <v>196</v>
      </c>
      <c r="AW48" s="322" t="s">
        <v>196</v>
      </c>
      <c r="AX48" s="259" t="s">
        <v>196</v>
      </c>
      <c r="AY48" s="322" t="s">
        <v>196</v>
      </c>
      <c r="AZ48" s="259" t="s">
        <v>196</v>
      </c>
      <c r="BA48" s="322" t="s">
        <v>196</v>
      </c>
      <c r="BB48" s="259" t="s">
        <v>196</v>
      </c>
      <c r="BC48" s="322" t="s">
        <v>196</v>
      </c>
      <c r="BD48" s="259" t="s">
        <v>196</v>
      </c>
      <c r="BE48" s="322" t="s">
        <v>196</v>
      </c>
      <c r="BF48" s="259" t="s">
        <v>196</v>
      </c>
      <c r="BG48" s="322" t="s">
        <v>196</v>
      </c>
      <c r="BH48" s="259" t="s">
        <v>196</v>
      </c>
      <c r="BI48" s="322" t="s">
        <v>196</v>
      </c>
      <c r="BJ48" s="259" t="s">
        <v>196</v>
      </c>
      <c r="BK48" s="322" t="s">
        <v>196</v>
      </c>
      <c r="BL48" s="259" t="s">
        <v>196</v>
      </c>
      <c r="BM48" s="322" t="s">
        <v>196</v>
      </c>
      <c r="BN48" s="259" t="s">
        <v>196</v>
      </c>
      <c r="BO48" s="322" t="s">
        <v>196</v>
      </c>
      <c r="BP48" s="259" t="s">
        <v>196</v>
      </c>
      <c r="BQ48" s="322" t="s">
        <v>196</v>
      </c>
      <c r="BR48" s="259" t="s">
        <v>196</v>
      </c>
      <c r="BS48" s="322" t="s">
        <v>196</v>
      </c>
      <c r="BT48" s="259" t="s">
        <v>196</v>
      </c>
      <c r="BU48" s="322" t="s">
        <v>196</v>
      </c>
      <c r="BV48" s="259" t="s">
        <v>196</v>
      </c>
      <c r="BW48" s="322" t="s">
        <v>196</v>
      </c>
      <c r="BX48" s="259" t="s">
        <v>196</v>
      </c>
      <c r="BY48" s="322" t="s">
        <v>196</v>
      </c>
      <c r="BZ48" s="259" t="s">
        <v>196</v>
      </c>
      <c r="CA48" s="322" t="s">
        <v>196</v>
      </c>
      <c r="CB48" s="259" t="s">
        <v>196</v>
      </c>
      <c r="CC48" s="322" t="s">
        <v>196</v>
      </c>
      <c r="CD48" s="259" t="s">
        <v>196</v>
      </c>
      <c r="CE48" s="322" t="s">
        <v>196</v>
      </c>
      <c r="CF48" s="259" t="s">
        <v>196</v>
      </c>
      <c r="CG48" s="322" t="s">
        <v>196</v>
      </c>
      <c r="CH48" s="259" t="s">
        <v>196</v>
      </c>
      <c r="CI48" s="322" t="s">
        <v>196</v>
      </c>
      <c r="CJ48" s="259" t="s">
        <v>196</v>
      </c>
      <c r="CK48" s="322" t="s">
        <v>196</v>
      </c>
      <c r="CL48" s="259" t="s">
        <v>196</v>
      </c>
      <c r="CM48" s="322" t="s">
        <v>196</v>
      </c>
      <c r="CN48" s="259" t="s">
        <v>196</v>
      </c>
      <c r="CO48" s="322" t="s">
        <v>196</v>
      </c>
      <c r="CP48" s="259" t="s">
        <v>196</v>
      </c>
      <c r="CQ48" s="322" t="s">
        <v>196</v>
      </c>
      <c r="CR48" s="259" t="s">
        <v>196</v>
      </c>
      <c r="CS48" s="322" t="s">
        <v>196</v>
      </c>
      <c r="CT48" s="259" t="s">
        <v>196</v>
      </c>
      <c r="CU48" s="322" t="s">
        <v>196</v>
      </c>
      <c r="CV48" s="259" t="s">
        <v>196</v>
      </c>
      <c r="CW48" s="322" t="s">
        <v>196</v>
      </c>
      <c r="CX48" s="259" t="s">
        <v>196</v>
      </c>
      <c r="CY48" s="322" t="s">
        <v>196</v>
      </c>
      <c r="CZ48" s="259" t="s">
        <v>196</v>
      </c>
      <c r="DA48" s="322" t="s">
        <v>196</v>
      </c>
      <c r="DB48" s="259" t="s">
        <v>196</v>
      </c>
      <c r="DC48" s="322" t="s">
        <v>196</v>
      </c>
      <c r="DD48" s="259" t="s">
        <v>196</v>
      </c>
      <c r="DE48" s="322" t="s">
        <v>196</v>
      </c>
      <c r="DF48" s="259" t="s">
        <v>196</v>
      </c>
      <c r="DG48" s="322" t="s">
        <v>196</v>
      </c>
      <c r="DH48" s="259" t="s">
        <v>196</v>
      </c>
      <c r="DI48" s="322" t="s">
        <v>196</v>
      </c>
      <c r="DJ48" s="259" t="s">
        <v>196</v>
      </c>
      <c r="DK48" s="322" t="s">
        <v>196</v>
      </c>
      <c r="DL48" s="259" t="s">
        <v>196</v>
      </c>
      <c r="DM48" s="322" t="s">
        <v>196</v>
      </c>
      <c r="DN48" s="259" t="s">
        <v>196</v>
      </c>
      <c r="DO48" s="322" t="s">
        <v>196</v>
      </c>
      <c r="DP48" s="259" t="s">
        <v>196</v>
      </c>
      <c r="DQ48" s="322" t="s">
        <v>196</v>
      </c>
      <c r="DR48" s="259" t="s">
        <v>196</v>
      </c>
      <c r="DS48" s="322" t="s">
        <v>196</v>
      </c>
      <c r="DT48" s="259" t="s">
        <v>196</v>
      </c>
      <c r="DU48" s="322" t="s">
        <v>196</v>
      </c>
      <c r="DV48" s="259" t="s">
        <v>196</v>
      </c>
      <c r="DW48" s="322" t="s">
        <v>196</v>
      </c>
      <c r="DX48" s="259" t="s">
        <v>196</v>
      </c>
      <c r="DY48" s="322" t="s">
        <v>196</v>
      </c>
      <c r="DZ48" s="259" t="s">
        <v>196</v>
      </c>
      <c r="EA48" s="322" t="s">
        <v>196</v>
      </c>
      <c r="EB48" s="259" t="s">
        <v>196</v>
      </c>
      <c r="EC48" s="322" t="s">
        <v>196</v>
      </c>
      <c r="ED48" s="327" t="s">
        <v>195</v>
      </c>
      <c r="EE48" s="322" t="s">
        <v>196</v>
      </c>
      <c r="EF48" s="259" t="s">
        <v>196</v>
      </c>
      <c r="EG48" s="322" t="s">
        <v>196</v>
      </c>
      <c r="EH48" s="259" t="s">
        <v>196</v>
      </c>
      <c r="EI48" s="322" t="s">
        <v>196</v>
      </c>
      <c r="EJ48" s="259" t="s">
        <v>196</v>
      </c>
      <c r="EK48" s="322" t="s">
        <v>196</v>
      </c>
      <c r="EL48" s="259" t="s">
        <v>196</v>
      </c>
      <c r="EM48" s="322" t="s">
        <v>196</v>
      </c>
      <c r="EN48" s="259" t="s">
        <v>196</v>
      </c>
      <c r="EO48" s="322" t="s">
        <v>196</v>
      </c>
      <c r="EP48" s="259" t="s">
        <v>196</v>
      </c>
      <c r="EQ48" s="322" t="s">
        <v>196</v>
      </c>
      <c r="ER48" s="259" t="s">
        <v>196</v>
      </c>
      <c r="ES48" s="322" t="s">
        <v>196</v>
      </c>
      <c r="ET48" s="259" t="s">
        <v>196</v>
      </c>
      <c r="EU48" s="322" t="s">
        <v>196</v>
      </c>
      <c r="EV48" s="259" t="s">
        <v>196</v>
      </c>
      <c r="EW48" s="322" t="s">
        <v>196</v>
      </c>
      <c r="EX48" s="259" t="s">
        <v>196</v>
      </c>
      <c r="EY48" s="322" t="s">
        <v>196</v>
      </c>
      <c r="EZ48" s="259" t="s">
        <v>196</v>
      </c>
      <c r="FA48" s="322" t="s">
        <v>196</v>
      </c>
      <c r="FB48" s="259" t="s">
        <v>196</v>
      </c>
      <c r="FC48" s="322" t="s">
        <v>196</v>
      </c>
      <c r="FD48" s="259" t="s">
        <v>196</v>
      </c>
      <c r="FE48" s="322" t="s">
        <v>196</v>
      </c>
      <c r="FF48" s="259" t="s">
        <v>196</v>
      </c>
      <c r="FG48" s="322" t="s">
        <v>196</v>
      </c>
      <c r="FH48" s="259" t="s">
        <v>196</v>
      </c>
      <c r="FI48" s="322" t="s">
        <v>196</v>
      </c>
      <c r="FJ48" s="259" t="s">
        <v>196</v>
      </c>
      <c r="FK48" s="322" t="s">
        <v>196</v>
      </c>
      <c r="FL48" s="259" t="s">
        <v>196</v>
      </c>
      <c r="FM48" s="322" t="s">
        <v>196</v>
      </c>
      <c r="FN48" s="259" t="s">
        <v>196</v>
      </c>
      <c r="FO48" s="322" t="s">
        <v>196</v>
      </c>
      <c r="FP48" s="259" t="s">
        <v>196</v>
      </c>
      <c r="FQ48" s="322" t="s">
        <v>196</v>
      </c>
      <c r="FR48" s="259" t="s">
        <v>196</v>
      </c>
      <c r="FS48" s="322" t="s">
        <v>196</v>
      </c>
      <c r="FT48" s="259" t="s">
        <v>196</v>
      </c>
      <c r="FU48" s="322" t="s">
        <v>196</v>
      </c>
      <c r="FV48" s="259" t="s">
        <v>196</v>
      </c>
      <c r="FW48" s="322" t="s">
        <v>196</v>
      </c>
      <c r="FX48" s="259" t="s">
        <v>196</v>
      </c>
      <c r="FY48" s="322" t="s">
        <v>196</v>
      </c>
      <c r="FZ48" s="259" t="s">
        <v>196</v>
      </c>
      <c r="GA48" s="322" t="s">
        <v>196</v>
      </c>
      <c r="GB48" s="259" t="s">
        <v>196</v>
      </c>
      <c r="GC48" s="322" t="s">
        <v>196</v>
      </c>
      <c r="GD48" s="259" t="s">
        <v>196</v>
      </c>
      <c r="GE48" s="322" t="s">
        <v>196</v>
      </c>
      <c r="GF48" s="259" t="s">
        <v>196</v>
      </c>
      <c r="GG48" s="322" t="s">
        <v>196</v>
      </c>
      <c r="GH48" s="259" t="s">
        <v>196</v>
      </c>
      <c r="GI48" s="322" t="s">
        <v>196</v>
      </c>
      <c r="GJ48" s="259" t="s">
        <v>196</v>
      </c>
      <c r="GK48" s="322" t="s">
        <v>196</v>
      </c>
      <c r="GL48" s="259" t="s">
        <v>196</v>
      </c>
      <c r="GM48" s="322" t="s">
        <v>196</v>
      </c>
      <c r="GN48" s="259" t="s">
        <v>196</v>
      </c>
      <c r="GO48" s="322" t="s">
        <v>196</v>
      </c>
      <c r="GP48" s="259" t="s">
        <v>196</v>
      </c>
      <c r="GQ48" s="322" t="s">
        <v>196</v>
      </c>
      <c r="GR48" s="322"/>
      <c r="GS48" s="322"/>
      <c r="GT48" s="259" t="s">
        <v>196</v>
      </c>
      <c r="GU48" s="322" t="s">
        <v>196</v>
      </c>
      <c r="GV48" s="259" t="s">
        <v>196</v>
      </c>
      <c r="GW48" s="322" t="s">
        <v>196</v>
      </c>
      <c r="GX48" s="259" t="s">
        <v>196</v>
      </c>
      <c r="GY48" s="322" t="s">
        <v>196</v>
      </c>
      <c r="GZ48" s="259" t="s">
        <v>196</v>
      </c>
      <c r="HA48" s="322" t="s">
        <v>196</v>
      </c>
      <c r="HB48" s="259" t="s">
        <v>196</v>
      </c>
      <c r="HC48" s="322" t="s">
        <v>196</v>
      </c>
      <c r="HD48" s="259" t="s">
        <v>196</v>
      </c>
      <c r="HE48" s="322" t="s">
        <v>196</v>
      </c>
      <c r="HF48" s="259" t="s">
        <v>196</v>
      </c>
      <c r="HG48" s="322" t="s">
        <v>196</v>
      </c>
      <c r="HH48" s="259" t="s">
        <v>196</v>
      </c>
      <c r="HI48" s="322" t="s">
        <v>196</v>
      </c>
      <c r="HJ48" s="259" t="s">
        <v>196</v>
      </c>
      <c r="HK48" s="322" t="s">
        <v>196</v>
      </c>
      <c r="HL48" s="259" t="s">
        <v>196</v>
      </c>
      <c r="HM48" s="322" t="s">
        <v>196</v>
      </c>
      <c r="HN48" s="259" t="s">
        <v>196</v>
      </c>
      <c r="HO48" s="322" t="s">
        <v>196</v>
      </c>
      <c r="HP48" s="259" t="s">
        <v>196</v>
      </c>
      <c r="HQ48" s="322" t="s">
        <v>196</v>
      </c>
      <c r="HR48" s="259" t="s">
        <v>196</v>
      </c>
      <c r="HS48" s="322" t="s">
        <v>196</v>
      </c>
      <c r="HT48" s="259" t="s">
        <v>196</v>
      </c>
      <c r="HU48" s="322" t="s">
        <v>196</v>
      </c>
      <c r="HV48" s="259" t="s">
        <v>196</v>
      </c>
      <c r="HW48" s="322" t="s">
        <v>196</v>
      </c>
      <c r="HX48" s="259" t="s">
        <v>196</v>
      </c>
      <c r="HY48" s="322" t="s">
        <v>196</v>
      </c>
      <c r="HZ48" s="259" t="s">
        <v>196</v>
      </c>
      <c r="IA48" s="322" t="s">
        <v>196</v>
      </c>
      <c r="IB48" s="259" t="s">
        <v>196</v>
      </c>
      <c r="IC48" s="322" t="s">
        <v>196</v>
      </c>
      <c r="ID48" s="259" t="s">
        <v>196</v>
      </c>
      <c r="IE48" s="322" t="s">
        <v>196</v>
      </c>
      <c r="IF48" s="259" t="s">
        <v>196</v>
      </c>
      <c r="IG48" s="322" t="s">
        <v>196</v>
      </c>
      <c r="IH48" s="259" t="s">
        <v>196</v>
      </c>
      <c r="II48" s="328" t="s">
        <v>195</v>
      </c>
      <c r="IJ48" s="259"/>
      <c r="IK48" s="322"/>
      <c r="IL48" s="259"/>
      <c r="IM48" s="322"/>
      <c r="IN48" s="259"/>
      <c r="IO48" s="322"/>
      <c r="IP48" s="259"/>
      <c r="IQ48" s="322"/>
      <c r="IT48" s="303">
        <f t="shared" si="0"/>
        <v>236</v>
      </c>
      <c r="IU48" s="303">
        <f t="shared" si="1"/>
        <v>234</v>
      </c>
      <c r="IV48" s="303">
        <f t="shared" si="2"/>
        <v>2</v>
      </c>
      <c r="IW48" s="303">
        <f t="shared" si="3"/>
        <v>0</v>
      </c>
    </row>
    <row r="49" spans="1:257" s="30" customFormat="1" x14ac:dyDescent="0.2">
      <c r="A49" s="143">
        <v>49</v>
      </c>
      <c r="B49" s="143" t="s">
        <v>6046</v>
      </c>
      <c r="C49" s="143"/>
      <c r="D49" s="143"/>
      <c r="E49" s="244" t="s">
        <v>1252</v>
      </c>
      <c r="F49" s="327" t="s">
        <v>195</v>
      </c>
      <c r="G49" s="322" t="s">
        <v>195</v>
      </c>
      <c r="H49" s="259" t="s">
        <v>195</v>
      </c>
      <c r="I49" s="322" t="s">
        <v>195</v>
      </c>
      <c r="J49" s="259" t="s">
        <v>195</v>
      </c>
      <c r="K49" s="322" t="s">
        <v>195</v>
      </c>
      <c r="L49" s="259" t="s">
        <v>195</v>
      </c>
      <c r="M49" s="322" t="s">
        <v>195</v>
      </c>
      <c r="N49" s="259" t="s">
        <v>195</v>
      </c>
      <c r="O49" s="322" t="s">
        <v>195</v>
      </c>
      <c r="P49" s="259" t="s">
        <v>195</v>
      </c>
      <c r="Q49" s="322" t="s">
        <v>195</v>
      </c>
      <c r="R49" s="259" t="s">
        <v>195</v>
      </c>
      <c r="S49" s="322" t="s">
        <v>195</v>
      </c>
      <c r="T49" s="259" t="s">
        <v>195</v>
      </c>
      <c r="U49" s="322" t="s">
        <v>195</v>
      </c>
      <c r="V49" s="259" t="s">
        <v>195</v>
      </c>
      <c r="W49" s="322" t="s">
        <v>195</v>
      </c>
      <c r="X49" s="259" t="s">
        <v>195</v>
      </c>
      <c r="Y49" s="322" t="s">
        <v>195</v>
      </c>
      <c r="Z49" s="259" t="s">
        <v>195</v>
      </c>
      <c r="AA49" s="322" t="s">
        <v>195</v>
      </c>
      <c r="AB49" s="259" t="s">
        <v>195</v>
      </c>
      <c r="AC49" s="322" t="s">
        <v>195</v>
      </c>
      <c r="AD49" s="259" t="s">
        <v>195</v>
      </c>
      <c r="AE49" s="322" t="s">
        <v>195</v>
      </c>
      <c r="AF49" s="259" t="s">
        <v>195</v>
      </c>
      <c r="AG49" s="322" t="s">
        <v>195</v>
      </c>
      <c r="AH49" s="259" t="s">
        <v>195</v>
      </c>
      <c r="AI49" s="322" t="s">
        <v>195</v>
      </c>
      <c r="AJ49" s="259" t="s">
        <v>195</v>
      </c>
      <c r="AK49" s="322" t="s">
        <v>195</v>
      </c>
      <c r="AL49" s="259" t="s">
        <v>195</v>
      </c>
      <c r="AM49" s="322" t="s">
        <v>195</v>
      </c>
      <c r="AN49" s="259" t="s">
        <v>195</v>
      </c>
      <c r="AO49" s="322" t="s">
        <v>195</v>
      </c>
      <c r="AP49" s="259" t="s">
        <v>195</v>
      </c>
      <c r="AQ49" s="322" t="s">
        <v>195</v>
      </c>
      <c r="AR49" s="259" t="s">
        <v>195</v>
      </c>
      <c r="AS49" s="322" t="s">
        <v>195</v>
      </c>
      <c r="AT49" s="259" t="s">
        <v>195</v>
      </c>
      <c r="AU49" s="322" t="s">
        <v>195</v>
      </c>
      <c r="AV49" s="259" t="s">
        <v>195</v>
      </c>
      <c r="AW49" s="322" t="s">
        <v>195</v>
      </c>
      <c r="AX49" s="259" t="s">
        <v>195</v>
      </c>
      <c r="AY49" s="322" t="s">
        <v>195</v>
      </c>
      <c r="AZ49" s="259" t="s">
        <v>195</v>
      </c>
      <c r="BA49" s="322" t="s">
        <v>195</v>
      </c>
      <c r="BB49" s="259" t="s">
        <v>195</v>
      </c>
      <c r="BC49" s="322" t="s">
        <v>195</v>
      </c>
      <c r="BD49" s="259" t="s">
        <v>195</v>
      </c>
      <c r="BE49" s="322" t="s">
        <v>195</v>
      </c>
      <c r="BF49" s="259" t="s">
        <v>195</v>
      </c>
      <c r="BG49" s="322" t="s">
        <v>195</v>
      </c>
      <c r="BH49" s="259" t="s">
        <v>195</v>
      </c>
      <c r="BI49" s="322" t="s">
        <v>195</v>
      </c>
      <c r="BJ49" s="259" t="s">
        <v>195</v>
      </c>
      <c r="BK49" s="322" t="s">
        <v>195</v>
      </c>
      <c r="BL49" s="259" t="s">
        <v>195</v>
      </c>
      <c r="BM49" s="322" t="s">
        <v>195</v>
      </c>
      <c r="BN49" s="259" t="s">
        <v>195</v>
      </c>
      <c r="BO49" s="322" t="s">
        <v>195</v>
      </c>
      <c r="BP49" s="259" t="s">
        <v>195</v>
      </c>
      <c r="BQ49" s="322" t="s">
        <v>195</v>
      </c>
      <c r="BR49" s="259" t="s">
        <v>195</v>
      </c>
      <c r="BS49" s="322" t="s">
        <v>195</v>
      </c>
      <c r="BT49" s="259" t="s">
        <v>195</v>
      </c>
      <c r="BU49" s="322" t="s">
        <v>195</v>
      </c>
      <c r="BV49" s="259" t="s">
        <v>195</v>
      </c>
      <c r="BW49" s="322" t="s">
        <v>195</v>
      </c>
      <c r="BX49" s="259" t="s">
        <v>195</v>
      </c>
      <c r="BY49" s="322" t="s">
        <v>195</v>
      </c>
      <c r="BZ49" s="259" t="s">
        <v>195</v>
      </c>
      <c r="CA49" s="322" t="s">
        <v>195</v>
      </c>
      <c r="CB49" s="259" t="s">
        <v>195</v>
      </c>
      <c r="CC49" s="322" t="s">
        <v>195</v>
      </c>
      <c r="CD49" s="259" t="s">
        <v>195</v>
      </c>
      <c r="CE49" s="322" t="s">
        <v>195</v>
      </c>
      <c r="CF49" s="259" t="s">
        <v>195</v>
      </c>
      <c r="CG49" s="322" t="s">
        <v>195</v>
      </c>
      <c r="CH49" s="259" t="s">
        <v>195</v>
      </c>
      <c r="CI49" s="322" t="s">
        <v>195</v>
      </c>
      <c r="CJ49" s="259" t="s">
        <v>195</v>
      </c>
      <c r="CK49" s="322" t="s">
        <v>195</v>
      </c>
      <c r="CL49" s="259" t="s">
        <v>195</v>
      </c>
      <c r="CM49" s="322" t="s">
        <v>195</v>
      </c>
      <c r="CN49" s="259" t="s">
        <v>195</v>
      </c>
      <c r="CO49" s="322" t="s">
        <v>195</v>
      </c>
      <c r="CP49" s="259" t="s">
        <v>195</v>
      </c>
      <c r="CQ49" s="322" t="s">
        <v>195</v>
      </c>
      <c r="CR49" s="259" t="s">
        <v>195</v>
      </c>
      <c r="CS49" s="322" t="s">
        <v>195</v>
      </c>
      <c r="CT49" s="259" t="s">
        <v>195</v>
      </c>
      <c r="CU49" s="322" t="s">
        <v>195</v>
      </c>
      <c r="CV49" s="259" t="s">
        <v>195</v>
      </c>
      <c r="CW49" s="322" t="s">
        <v>195</v>
      </c>
      <c r="CX49" s="259" t="s">
        <v>195</v>
      </c>
      <c r="CY49" s="322" t="s">
        <v>195</v>
      </c>
      <c r="CZ49" s="259" t="s">
        <v>195</v>
      </c>
      <c r="DA49" s="322" t="s">
        <v>195</v>
      </c>
      <c r="DB49" s="259" t="s">
        <v>195</v>
      </c>
      <c r="DC49" s="322" t="s">
        <v>195</v>
      </c>
      <c r="DD49" s="259" t="s">
        <v>195</v>
      </c>
      <c r="DE49" s="322" t="s">
        <v>195</v>
      </c>
      <c r="DF49" s="259" t="s">
        <v>195</v>
      </c>
      <c r="DG49" s="322" t="s">
        <v>195</v>
      </c>
      <c r="DH49" s="259" t="s">
        <v>195</v>
      </c>
      <c r="DI49" s="322" t="s">
        <v>195</v>
      </c>
      <c r="DJ49" s="259" t="s">
        <v>195</v>
      </c>
      <c r="DK49" s="322" t="s">
        <v>195</v>
      </c>
      <c r="DL49" s="259" t="s">
        <v>195</v>
      </c>
      <c r="DM49" s="322" t="s">
        <v>195</v>
      </c>
      <c r="DN49" s="259" t="s">
        <v>195</v>
      </c>
      <c r="DO49" s="322" t="s">
        <v>195</v>
      </c>
      <c r="DP49" s="259" t="s">
        <v>195</v>
      </c>
      <c r="DQ49" s="322" t="s">
        <v>195</v>
      </c>
      <c r="DR49" s="259" t="s">
        <v>195</v>
      </c>
      <c r="DS49" s="322" t="s">
        <v>195</v>
      </c>
      <c r="DT49" s="259" t="s">
        <v>195</v>
      </c>
      <c r="DU49" s="322" t="s">
        <v>195</v>
      </c>
      <c r="DV49" s="259" t="s">
        <v>195</v>
      </c>
      <c r="DW49" s="322" t="s">
        <v>195</v>
      </c>
      <c r="DX49" s="259" t="s">
        <v>195</v>
      </c>
      <c r="DY49" s="322" t="s">
        <v>195</v>
      </c>
      <c r="DZ49" s="259" t="s">
        <v>195</v>
      </c>
      <c r="EA49" s="322" t="s">
        <v>195</v>
      </c>
      <c r="EB49" s="259" t="s">
        <v>195</v>
      </c>
      <c r="EC49" s="322" t="s">
        <v>195</v>
      </c>
      <c r="ED49" s="259" t="s">
        <v>195</v>
      </c>
      <c r="EE49" s="322" t="s">
        <v>195</v>
      </c>
      <c r="EF49" s="259" t="s">
        <v>195</v>
      </c>
      <c r="EG49" s="322" t="s">
        <v>195</v>
      </c>
      <c r="EH49" s="259" t="s">
        <v>195</v>
      </c>
      <c r="EI49" s="322" t="s">
        <v>195</v>
      </c>
      <c r="EJ49" s="259" t="s">
        <v>195</v>
      </c>
      <c r="EK49" s="322" t="s">
        <v>195</v>
      </c>
      <c r="EL49" s="259" t="s">
        <v>195</v>
      </c>
      <c r="EM49" s="322" t="s">
        <v>195</v>
      </c>
      <c r="EN49" s="259" t="s">
        <v>195</v>
      </c>
      <c r="EO49" s="322" t="s">
        <v>195</v>
      </c>
      <c r="EP49" s="259" t="s">
        <v>195</v>
      </c>
      <c r="EQ49" s="322" t="s">
        <v>195</v>
      </c>
      <c r="ER49" s="259" t="s">
        <v>195</v>
      </c>
      <c r="ES49" s="322" t="s">
        <v>195</v>
      </c>
      <c r="ET49" s="259" t="s">
        <v>195</v>
      </c>
      <c r="EU49" s="322" t="s">
        <v>195</v>
      </c>
      <c r="EV49" s="259" t="s">
        <v>195</v>
      </c>
      <c r="EW49" s="322" t="s">
        <v>195</v>
      </c>
      <c r="EX49" s="259" t="s">
        <v>195</v>
      </c>
      <c r="EY49" s="322" t="s">
        <v>195</v>
      </c>
      <c r="EZ49" s="259" t="s">
        <v>195</v>
      </c>
      <c r="FA49" s="322" t="s">
        <v>195</v>
      </c>
      <c r="FB49" s="259" t="s">
        <v>195</v>
      </c>
      <c r="FC49" s="322" t="s">
        <v>195</v>
      </c>
      <c r="FD49" s="259" t="s">
        <v>195</v>
      </c>
      <c r="FE49" s="322" t="s">
        <v>195</v>
      </c>
      <c r="FF49" s="259" t="s">
        <v>195</v>
      </c>
      <c r="FG49" s="322" t="s">
        <v>195</v>
      </c>
      <c r="FH49" s="259" t="s">
        <v>195</v>
      </c>
      <c r="FI49" s="322" t="s">
        <v>195</v>
      </c>
      <c r="FJ49" s="259" t="s">
        <v>195</v>
      </c>
      <c r="FK49" s="322" t="s">
        <v>195</v>
      </c>
      <c r="FL49" s="259" t="s">
        <v>195</v>
      </c>
      <c r="FM49" s="322" t="s">
        <v>195</v>
      </c>
      <c r="FN49" s="259" t="s">
        <v>195</v>
      </c>
      <c r="FO49" s="322" t="s">
        <v>195</v>
      </c>
      <c r="FP49" s="259" t="s">
        <v>195</v>
      </c>
      <c r="FQ49" s="322" t="s">
        <v>195</v>
      </c>
      <c r="FR49" s="259" t="s">
        <v>195</v>
      </c>
      <c r="FS49" s="322" t="s">
        <v>195</v>
      </c>
      <c r="FT49" s="259" t="s">
        <v>195</v>
      </c>
      <c r="FU49" s="322" t="s">
        <v>195</v>
      </c>
      <c r="FV49" s="259" t="s">
        <v>195</v>
      </c>
      <c r="FW49" s="322" t="s">
        <v>195</v>
      </c>
      <c r="FX49" s="259" t="s">
        <v>195</v>
      </c>
      <c r="FY49" s="322" t="s">
        <v>195</v>
      </c>
      <c r="FZ49" s="259" t="s">
        <v>195</v>
      </c>
      <c r="GA49" s="322" t="s">
        <v>195</v>
      </c>
      <c r="GB49" s="259" t="s">
        <v>195</v>
      </c>
      <c r="GC49" s="322" t="s">
        <v>195</v>
      </c>
      <c r="GD49" s="259" t="s">
        <v>195</v>
      </c>
      <c r="GE49" s="322" t="s">
        <v>195</v>
      </c>
      <c r="GF49" s="259" t="s">
        <v>195</v>
      </c>
      <c r="GG49" s="322" t="s">
        <v>195</v>
      </c>
      <c r="GH49" s="259" t="s">
        <v>195</v>
      </c>
      <c r="GI49" s="322" t="s">
        <v>195</v>
      </c>
      <c r="GJ49" s="259" t="s">
        <v>195</v>
      </c>
      <c r="GK49" s="322" t="s">
        <v>195</v>
      </c>
      <c r="GL49" s="259" t="s">
        <v>195</v>
      </c>
      <c r="GM49" s="322" t="s">
        <v>195</v>
      </c>
      <c r="GN49" s="259" t="s">
        <v>195</v>
      </c>
      <c r="GO49" s="322" t="s">
        <v>195</v>
      </c>
      <c r="GP49" s="259" t="s">
        <v>195</v>
      </c>
      <c r="GQ49" s="322" t="s">
        <v>195</v>
      </c>
      <c r="GR49" s="322"/>
      <c r="GS49" s="322"/>
      <c r="GT49" s="259" t="s">
        <v>195</v>
      </c>
      <c r="GU49" s="322" t="s">
        <v>195</v>
      </c>
      <c r="GV49" s="259" t="s">
        <v>195</v>
      </c>
      <c r="GW49" s="322" t="s">
        <v>195</v>
      </c>
      <c r="GX49" s="259" t="s">
        <v>195</v>
      </c>
      <c r="GY49" s="322" t="s">
        <v>195</v>
      </c>
      <c r="GZ49" s="259" t="s">
        <v>195</v>
      </c>
      <c r="HA49" s="322" t="s">
        <v>195</v>
      </c>
      <c r="HB49" s="259" t="s">
        <v>195</v>
      </c>
      <c r="HC49" s="322" t="s">
        <v>195</v>
      </c>
      <c r="HD49" s="259" t="s">
        <v>195</v>
      </c>
      <c r="HE49" s="322" t="s">
        <v>195</v>
      </c>
      <c r="HF49" s="259" t="s">
        <v>195</v>
      </c>
      <c r="HG49" s="322" t="s">
        <v>195</v>
      </c>
      <c r="HH49" s="259" t="s">
        <v>195</v>
      </c>
      <c r="HI49" s="322" t="s">
        <v>195</v>
      </c>
      <c r="HJ49" s="259" t="s">
        <v>195</v>
      </c>
      <c r="HK49" s="322" t="s">
        <v>195</v>
      </c>
      <c r="HL49" s="259" t="s">
        <v>195</v>
      </c>
      <c r="HM49" s="322" t="s">
        <v>195</v>
      </c>
      <c r="HN49" s="259" t="s">
        <v>195</v>
      </c>
      <c r="HO49" s="322" t="s">
        <v>195</v>
      </c>
      <c r="HP49" s="259" t="s">
        <v>195</v>
      </c>
      <c r="HQ49" s="322" t="s">
        <v>195</v>
      </c>
      <c r="HR49" s="259" t="s">
        <v>195</v>
      </c>
      <c r="HS49" s="322" t="s">
        <v>195</v>
      </c>
      <c r="HT49" s="259" t="s">
        <v>195</v>
      </c>
      <c r="HU49" s="322" t="s">
        <v>195</v>
      </c>
      <c r="HV49" s="259" t="s">
        <v>195</v>
      </c>
      <c r="HW49" s="322" t="s">
        <v>195</v>
      </c>
      <c r="HX49" s="259" t="s">
        <v>195</v>
      </c>
      <c r="HY49" s="322" t="s">
        <v>195</v>
      </c>
      <c r="HZ49" s="259" t="s">
        <v>195</v>
      </c>
      <c r="IA49" s="322" t="s">
        <v>195</v>
      </c>
      <c r="IB49" s="259" t="s">
        <v>195</v>
      </c>
      <c r="IC49" s="322" t="s">
        <v>195</v>
      </c>
      <c r="ID49" s="259" t="s">
        <v>195</v>
      </c>
      <c r="IE49" s="322" t="s">
        <v>195</v>
      </c>
      <c r="IF49" s="259" t="s">
        <v>195</v>
      </c>
      <c r="IG49" s="322" t="s">
        <v>195</v>
      </c>
      <c r="IH49" s="259" t="s">
        <v>195</v>
      </c>
      <c r="II49" s="328" t="s">
        <v>195</v>
      </c>
      <c r="IJ49" s="259"/>
      <c r="IK49" s="322"/>
      <c r="IL49" s="259"/>
      <c r="IM49" s="322"/>
      <c r="IN49" s="259"/>
      <c r="IO49" s="322"/>
      <c r="IP49" s="259"/>
      <c r="IQ49" s="322"/>
      <c r="IT49" s="303">
        <f t="shared" si="0"/>
        <v>236</v>
      </c>
      <c r="IU49" s="303">
        <f t="shared" si="1"/>
        <v>0</v>
      </c>
      <c r="IV49" s="303">
        <f t="shared" si="2"/>
        <v>236</v>
      </c>
      <c r="IW49" s="303">
        <f t="shared" si="3"/>
        <v>0</v>
      </c>
    </row>
    <row r="50" spans="1:257" s="30" customFormat="1" x14ac:dyDescent="0.2">
      <c r="A50" s="143">
        <v>50</v>
      </c>
      <c r="B50" s="143" t="s">
        <v>6047</v>
      </c>
      <c r="C50" s="143"/>
      <c r="D50" s="143"/>
      <c r="E50" s="244" t="s">
        <v>1252</v>
      </c>
      <c r="F50" s="259" t="s">
        <v>195</v>
      </c>
      <c r="G50" s="322" t="s">
        <v>195</v>
      </c>
      <c r="H50" s="259" t="s">
        <v>195</v>
      </c>
      <c r="I50" s="322" t="s">
        <v>195</v>
      </c>
      <c r="J50" s="259" t="s">
        <v>195</v>
      </c>
      <c r="K50" s="322" t="s">
        <v>195</v>
      </c>
      <c r="L50" s="259" t="s">
        <v>195</v>
      </c>
      <c r="M50" s="322" t="s">
        <v>195</v>
      </c>
      <c r="N50" s="259" t="s">
        <v>195</v>
      </c>
      <c r="O50" s="322" t="s">
        <v>195</v>
      </c>
      <c r="P50" s="259" t="s">
        <v>195</v>
      </c>
      <c r="Q50" s="322" t="s">
        <v>195</v>
      </c>
      <c r="R50" s="259" t="s">
        <v>195</v>
      </c>
      <c r="S50" s="322" t="s">
        <v>195</v>
      </c>
      <c r="T50" s="259" t="s">
        <v>195</v>
      </c>
      <c r="U50" s="322" t="s">
        <v>195</v>
      </c>
      <c r="V50" s="259" t="s">
        <v>195</v>
      </c>
      <c r="W50" s="322" t="s">
        <v>195</v>
      </c>
      <c r="X50" s="259" t="s">
        <v>195</v>
      </c>
      <c r="Y50" s="322" t="s">
        <v>195</v>
      </c>
      <c r="Z50" s="259" t="s">
        <v>195</v>
      </c>
      <c r="AA50" s="322" t="s">
        <v>195</v>
      </c>
      <c r="AB50" s="259" t="s">
        <v>195</v>
      </c>
      <c r="AC50" s="322" t="s">
        <v>195</v>
      </c>
      <c r="AD50" s="259" t="s">
        <v>195</v>
      </c>
      <c r="AE50" s="322" t="s">
        <v>195</v>
      </c>
      <c r="AF50" s="259" t="s">
        <v>195</v>
      </c>
      <c r="AG50" s="322" t="s">
        <v>195</v>
      </c>
      <c r="AH50" s="259" t="s">
        <v>195</v>
      </c>
      <c r="AI50" s="322" t="s">
        <v>195</v>
      </c>
      <c r="AJ50" s="259" t="s">
        <v>195</v>
      </c>
      <c r="AK50" s="322" t="s">
        <v>195</v>
      </c>
      <c r="AL50" s="259" t="s">
        <v>195</v>
      </c>
      <c r="AM50" s="322" t="s">
        <v>195</v>
      </c>
      <c r="AN50" s="259" t="s">
        <v>195</v>
      </c>
      <c r="AO50" s="322" t="s">
        <v>195</v>
      </c>
      <c r="AP50" s="259" t="s">
        <v>195</v>
      </c>
      <c r="AQ50" s="322" t="s">
        <v>195</v>
      </c>
      <c r="AR50" s="259" t="s">
        <v>195</v>
      </c>
      <c r="AS50" s="322" t="s">
        <v>195</v>
      </c>
      <c r="AT50" s="259" t="s">
        <v>195</v>
      </c>
      <c r="AU50" s="322" t="s">
        <v>195</v>
      </c>
      <c r="AV50" s="259" t="s">
        <v>195</v>
      </c>
      <c r="AW50" s="322" t="s">
        <v>195</v>
      </c>
      <c r="AX50" s="259" t="s">
        <v>195</v>
      </c>
      <c r="AY50" s="322" t="s">
        <v>195</v>
      </c>
      <c r="AZ50" s="259" t="s">
        <v>195</v>
      </c>
      <c r="BA50" s="322" t="s">
        <v>195</v>
      </c>
      <c r="BB50" s="259" t="s">
        <v>195</v>
      </c>
      <c r="BC50" s="322" t="s">
        <v>195</v>
      </c>
      <c r="BD50" s="259" t="s">
        <v>195</v>
      </c>
      <c r="BE50" s="322" t="s">
        <v>195</v>
      </c>
      <c r="BF50" s="259" t="s">
        <v>195</v>
      </c>
      <c r="BG50" s="322" t="s">
        <v>195</v>
      </c>
      <c r="BH50" s="259" t="s">
        <v>195</v>
      </c>
      <c r="BI50" s="322" t="s">
        <v>195</v>
      </c>
      <c r="BJ50" s="259" t="s">
        <v>195</v>
      </c>
      <c r="BK50" s="322" t="s">
        <v>195</v>
      </c>
      <c r="BL50" s="259" t="s">
        <v>195</v>
      </c>
      <c r="BM50" s="322" t="s">
        <v>195</v>
      </c>
      <c r="BN50" s="259" t="s">
        <v>195</v>
      </c>
      <c r="BO50" s="322" t="s">
        <v>195</v>
      </c>
      <c r="BP50" s="259" t="s">
        <v>195</v>
      </c>
      <c r="BQ50" s="322" t="s">
        <v>195</v>
      </c>
      <c r="BR50" s="259" t="s">
        <v>195</v>
      </c>
      <c r="BS50" s="322" t="s">
        <v>195</v>
      </c>
      <c r="BT50" s="259" t="s">
        <v>195</v>
      </c>
      <c r="BU50" s="322" t="s">
        <v>195</v>
      </c>
      <c r="BV50" s="259" t="s">
        <v>195</v>
      </c>
      <c r="BW50" s="322" t="s">
        <v>195</v>
      </c>
      <c r="BX50" s="259" t="s">
        <v>195</v>
      </c>
      <c r="BY50" s="322" t="s">
        <v>195</v>
      </c>
      <c r="BZ50" s="259" t="s">
        <v>195</v>
      </c>
      <c r="CA50" s="322" t="s">
        <v>195</v>
      </c>
      <c r="CB50" s="259" t="s">
        <v>195</v>
      </c>
      <c r="CC50" s="322" t="s">
        <v>195</v>
      </c>
      <c r="CD50" s="259" t="s">
        <v>195</v>
      </c>
      <c r="CE50" s="322" t="s">
        <v>195</v>
      </c>
      <c r="CF50" s="259" t="s">
        <v>195</v>
      </c>
      <c r="CG50" s="322" t="s">
        <v>195</v>
      </c>
      <c r="CH50" s="259" t="s">
        <v>195</v>
      </c>
      <c r="CI50" s="322" t="s">
        <v>195</v>
      </c>
      <c r="CJ50" s="259" t="s">
        <v>195</v>
      </c>
      <c r="CK50" s="322" t="s">
        <v>195</v>
      </c>
      <c r="CL50" s="259" t="s">
        <v>195</v>
      </c>
      <c r="CM50" s="322" t="s">
        <v>195</v>
      </c>
      <c r="CN50" s="259" t="s">
        <v>195</v>
      </c>
      <c r="CO50" s="322" t="s">
        <v>195</v>
      </c>
      <c r="CP50" s="259" t="s">
        <v>195</v>
      </c>
      <c r="CQ50" s="322" t="s">
        <v>195</v>
      </c>
      <c r="CR50" s="259" t="s">
        <v>195</v>
      </c>
      <c r="CS50" s="322" t="s">
        <v>195</v>
      </c>
      <c r="CT50" s="259" t="s">
        <v>195</v>
      </c>
      <c r="CU50" s="322" t="s">
        <v>195</v>
      </c>
      <c r="CV50" s="259" t="s">
        <v>195</v>
      </c>
      <c r="CW50" s="322" t="s">
        <v>195</v>
      </c>
      <c r="CX50" s="259" t="s">
        <v>195</v>
      </c>
      <c r="CY50" s="322" t="s">
        <v>195</v>
      </c>
      <c r="CZ50" s="259" t="s">
        <v>195</v>
      </c>
      <c r="DA50" s="322" t="s">
        <v>195</v>
      </c>
      <c r="DB50" s="259" t="s">
        <v>195</v>
      </c>
      <c r="DC50" s="322" t="s">
        <v>195</v>
      </c>
      <c r="DD50" s="259" t="s">
        <v>195</v>
      </c>
      <c r="DE50" s="322" t="s">
        <v>195</v>
      </c>
      <c r="DF50" s="259" t="s">
        <v>195</v>
      </c>
      <c r="DG50" s="322" t="s">
        <v>195</v>
      </c>
      <c r="DH50" s="259" t="s">
        <v>195</v>
      </c>
      <c r="DI50" s="322" t="s">
        <v>195</v>
      </c>
      <c r="DJ50" s="259" t="s">
        <v>195</v>
      </c>
      <c r="DK50" s="322" t="s">
        <v>195</v>
      </c>
      <c r="DL50" s="259" t="s">
        <v>195</v>
      </c>
      <c r="DM50" s="322" t="s">
        <v>195</v>
      </c>
      <c r="DN50" s="259" t="s">
        <v>195</v>
      </c>
      <c r="DO50" s="322" t="s">
        <v>195</v>
      </c>
      <c r="DP50" s="259" t="s">
        <v>195</v>
      </c>
      <c r="DQ50" s="322" t="s">
        <v>195</v>
      </c>
      <c r="DR50" s="259" t="s">
        <v>195</v>
      </c>
      <c r="DS50" s="322" t="s">
        <v>195</v>
      </c>
      <c r="DT50" s="259" t="s">
        <v>195</v>
      </c>
      <c r="DU50" s="322" t="s">
        <v>195</v>
      </c>
      <c r="DV50" s="259" t="s">
        <v>195</v>
      </c>
      <c r="DW50" s="322" t="s">
        <v>195</v>
      </c>
      <c r="DX50" s="259" t="s">
        <v>195</v>
      </c>
      <c r="DY50" s="322" t="s">
        <v>195</v>
      </c>
      <c r="DZ50" s="259" t="s">
        <v>195</v>
      </c>
      <c r="EA50" s="322" t="s">
        <v>195</v>
      </c>
      <c r="EB50" s="259" t="s">
        <v>195</v>
      </c>
      <c r="EC50" s="322" t="s">
        <v>195</v>
      </c>
      <c r="ED50" s="259" t="s">
        <v>195</v>
      </c>
      <c r="EE50" s="322" t="s">
        <v>195</v>
      </c>
      <c r="EF50" s="259" t="s">
        <v>195</v>
      </c>
      <c r="EG50" s="322" t="s">
        <v>195</v>
      </c>
      <c r="EH50" s="259" t="s">
        <v>195</v>
      </c>
      <c r="EI50" s="322" t="s">
        <v>195</v>
      </c>
      <c r="EJ50" s="259" t="s">
        <v>195</v>
      </c>
      <c r="EK50" s="322" t="s">
        <v>195</v>
      </c>
      <c r="EL50" s="259" t="s">
        <v>195</v>
      </c>
      <c r="EM50" s="322" t="s">
        <v>195</v>
      </c>
      <c r="EN50" s="259" t="s">
        <v>195</v>
      </c>
      <c r="EO50" s="322" t="s">
        <v>195</v>
      </c>
      <c r="EP50" s="259" t="s">
        <v>195</v>
      </c>
      <c r="EQ50" s="322" t="s">
        <v>195</v>
      </c>
      <c r="ER50" s="259" t="s">
        <v>195</v>
      </c>
      <c r="ES50" s="322" t="s">
        <v>195</v>
      </c>
      <c r="ET50" s="259" t="s">
        <v>195</v>
      </c>
      <c r="EU50" s="322" t="s">
        <v>195</v>
      </c>
      <c r="EV50" s="259" t="s">
        <v>195</v>
      </c>
      <c r="EW50" s="322" t="s">
        <v>195</v>
      </c>
      <c r="EX50" s="259" t="s">
        <v>195</v>
      </c>
      <c r="EY50" s="322" t="s">
        <v>195</v>
      </c>
      <c r="EZ50" s="259" t="s">
        <v>195</v>
      </c>
      <c r="FA50" s="322" t="s">
        <v>195</v>
      </c>
      <c r="FB50" s="259" t="s">
        <v>195</v>
      </c>
      <c r="FC50" s="322" t="s">
        <v>195</v>
      </c>
      <c r="FD50" s="259" t="s">
        <v>195</v>
      </c>
      <c r="FE50" s="322" t="s">
        <v>195</v>
      </c>
      <c r="FF50" s="259" t="s">
        <v>195</v>
      </c>
      <c r="FG50" s="322" t="s">
        <v>195</v>
      </c>
      <c r="FH50" s="259" t="s">
        <v>195</v>
      </c>
      <c r="FI50" s="322" t="s">
        <v>195</v>
      </c>
      <c r="FJ50" s="259" t="s">
        <v>195</v>
      </c>
      <c r="FK50" s="322" t="s">
        <v>195</v>
      </c>
      <c r="FL50" s="259" t="s">
        <v>195</v>
      </c>
      <c r="FM50" s="322" t="s">
        <v>195</v>
      </c>
      <c r="FN50" s="259" t="s">
        <v>195</v>
      </c>
      <c r="FO50" s="322" t="s">
        <v>195</v>
      </c>
      <c r="FP50" s="259" t="s">
        <v>195</v>
      </c>
      <c r="FQ50" s="322" t="s">
        <v>195</v>
      </c>
      <c r="FR50" s="259" t="s">
        <v>195</v>
      </c>
      <c r="FS50" s="322" t="s">
        <v>195</v>
      </c>
      <c r="FT50" s="259" t="s">
        <v>195</v>
      </c>
      <c r="FU50" s="322" t="s">
        <v>195</v>
      </c>
      <c r="FV50" s="259" t="s">
        <v>195</v>
      </c>
      <c r="FW50" s="322" t="s">
        <v>195</v>
      </c>
      <c r="FX50" s="259" t="s">
        <v>195</v>
      </c>
      <c r="FY50" s="322" t="s">
        <v>195</v>
      </c>
      <c r="FZ50" s="259" t="s">
        <v>195</v>
      </c>
      <c r="GA50" s="322" t="s">
        <v>195</v>
      </c>
      <c r="GB50" s="259" t="s">
        <v>195</v>
      </c>
      <c r="GC50" s="322" t="s">
        <v>195</v>
      </c>
      <c r="GD50" s="259" t="s">
        <v>195</v>
      </c>
      <c r="GE50" s="322" t="s">
        <v>195</v>
      </c>
      <c r="GF50" s="259" t="s">
        <v>195</v>
      </c>
      <c r="GG50" s="322" t="s">
        <v>195</v>
      </c>
      <c r="GH50" s="259" t="s">
        <v>195</v>
      </c>
      <c r="GI50" s="322" t="s">
        <v>195</v>
      </c>
      <c r="GJ50" s="259" t="s">
        <v>195</v>
      </c>
      <c r="GK50" s="322" t="s">
        <v>195</v>
      </c>
      <c r="GL50" s="259" t="s">
        <v>195</v>
      </c>
      <c r="GM50" s="322" t="s">
        <v>195</v>
      </c>
      <c r="GN50" s="259" t="s">
        <v>195</v>
      </c>
      <c r="GO50" s="322" t="s">
        <v>195</v>
      </c>
      <c r="GP50" s="259" t="s">
        <v>195</v>
      </c>
      <c r="GQ50" s="322" t="s">
        <v>195</v>
      </c>
      <c r="GR50" s="322"/>
      <c r="GS50" s="322"/>
      <c r="GT50" s="259" t="s">
        <v>195</v>
      </c>
      <c r="GU50" s="322" t="s">
        <v>195</v>
      </c>
      <c r="GV50" s="259" t="s">
        <v>195</v>
      </c>
      <c r="GW50" s="322" t="s">
        <v>195</v>
      </c>
      <c r="GX50" s="259" t="s">
        <v>195</v>
      </c>
      <c r="GY50" s="322" t="s">
        <v>195</v>
      </c>
      <c r="GZ50" s="259" t="s">
        <v>195</v>
      </c>
      <c r="HA50" s="322" t="s">
        <v>195</v>
      </c>
      <c r="HB50" s="259" t="s">
        <v>195</v>
      </c>
      <c r="HC50" s="322" t="s">
        <v>195</v>
      </c>
      <c r="HD50" s="259" t="s">
        <v>195</v>
      </c>
      <c r="HE50" s="322" t="s">
        <v>195</v>
      </c>
      <c r="HF50" s="259" t="s">
        <v>195</v>
      </c>
      <c r="HG50" s="322" t="s">
        <v>195</v>
      </c>
      <c r="HH50" s="259" t="s">
        <v>195</v>
      </c>
      <c r="HI50" s="322" t="s">
        <v>195</v>
      </c>
      <c r="HJ50" s="259" t="s">
        <v>195</v>
      </c>
      <c r="HK50" s="322" t="s">
        <v>195</v>
      </c>
      <c r="HL50" s="259" t="s">
        <v>195</v>
      </c>
      <c r="HM50" s="322" t="s">
        <v>195</v>
      </c>
      <c r="HN50" s="259" t="s">
        <v>195</v>
      </c>
      <c r="HO50" s="322" t="s">
        <v>195</v>
      </c>
      <c r="HP50" s="259" t="s">
        <v>195</v>
      </c>
      <c r="HQ50" s="322" t="s">
        <v>195</v>
      </c>
      <c r="HR50" s="259" t="s">
        <v>195</v>
      </c>
      <c r="HS50" s="322" t="s">
        <v>195</v>
      </c>
      <c r="HT50" s="259" t="s">
        <v>195</v>
      </c>
      <c r="HU50" s="322" t="s">
        <v>195</v>
      </c>
      <c r="HV50" s="259" t="s">
        <v>195</v>
      </c>
      <c r="HW50" s="322" t="s">
        <v>195</v>
      </c>
      <c r="HX50" s="259" t="s">
        <v>195</v>
      </c>
      <c r="HY50" s="322" t="s">
        <v>195</v>
      </c>
      <c r="HZ50" s="259" t="s">
        <v>195</v>
      </c>
      <c r="IA50" s="322" t="s">
        <v>195</v>
      </c>
      <c r="IB50" s="259" t="s">
        <v>195</v>
      </c>
      <c r="IC50" s="322" t="s">
        <v>195</v>
      </c>
      <c r="ID50" s="259" t="s">
        <v>195</v>
      </c>
      <c r="IE50" s="322" t="s">
        <v>195</v>
      </c>
      <c r="IF50" s="259" t="s">
        <v>195</v>
      </c>
      <c r="IG50" s="322" t="s">
        <v>195</v>
      </c>
      <c r="IH50" s="259" t="s">
        <v>195</v>
      </c>
      <c r="II50" s="328" t="s">
        <v>195</v>
      </c>
      <c r="IJ50" s="259"/>
      <c r="IK50" s="322"/>
      <c r="IL50" s="259"/>
      <c r="IM50" s="322"/>
      <c r="IN50" s="259"/>
      <c r="IO50" s="322"/>
      <c r="IP50" s="259"/>
      <c r="IQ50" s="322"/>
      <c r="IT50" s="303">
        <f t="shared" si="0"/>
        <v>236</v>
      </c>
      <c r="IU50" s="303">
        <f t="shared" si="1"/>
        <v>0</v>
      </c>
      <c r="IV50" s="303">
        <f t="shared" si="2"/>
        <v>236</v>
      </c>
      <c r="IW50" s="303">
        <f t="shared" si="3"/>
        <v>0</v>
      </c>
    </row>
    <row r="51" spans="1:257" s="30" customFormat="1" x14ac:dyDescent="0.2">
      <c r="A51" s="143">
        <v>51</v>
      </c>
      <c r="B51" s="143" t="s">
        <v>6048</v>
      </c>
      <c r="C51" s="143"/>
      <c r="D51" s="143"/>
      <c r="E51" s="244" t="s">
        <v>1252</v>
      </c>
      <c r="F51" s="327" t="s">
        <v>195</v>
      </c>
      <c r="G51" s="322" t="s">
        <v>195</v>
      </c>
      <c r="H51" s="259" t="s">
        <v>195</v>
      </c>
      <c r="I51" s="322" t="s">
        <v>195</v>
      </c>
      <c r="J51" s="259" t="s">
        <v>195</v>
      </c>
      <c r="K51" s="322" t="s">
        <v>195</v>
      </c>
      <c r="L51" s="259" t="s">
        <v>195</v>
      </c>
      <c r="M51" s="322" t="s">
        <v>195</v>
      </c>
      <c r="N51" s="259" t="s">
        <v>195</v>
      </c>
      <c r="O51" s="322" t="s">
        <v>195</v>
      </c>
      <c r="P51" s="259" t="s">
        <v>195</v>
      </c>
      <c r="Q51" s="322" t="s">
        <v>195</v>
      </c>
      <c r="R51" s="259" t="s">
        <v>195</v>
      </c>
      <c r="S51" s="322" t="s">
        <v>195</v>
      </c>
      <c r="T51" s="259" t="s">
        <v>195</v>
      </c>
      <c r="U51" s="322" t="s">
        <v>195</v>
      </c>
      <c r="V51" s="259" t="s">
        <v>195</v>
      </c>
      <c r="W51" s="322" t="s">
        <v>195</v>
      </c>
      <c r="X51" s="259" t="s">
        <v>195</v>
      </c>
      <c r="Y51" s="322" t="s">
        <v>195</v>
      </c>
      <c r="Z51" s="259" t="s">
        <v>195</v>
      </c>
      <c r="AA51" s="322" t="s">
        <v>195</v>
      </c>
      <c r="AB51" s="259" t="s">
        <v>195</v>
      </c>
      <c r="AC51" s="322" t="s">
        <v>195</v>
      </c>
      <c r="AD51" s="259" t="s">
        <v>195</v>
      </c>
      <c r="AE51" s="322" t="s">
        <v>195</v>
      </c>
      <c r="AF51" s="259" t="s">
        <v>195</v>
      </c>
      <c r="AG51" s="322" t="s">
        <v>195</v>
      </c>
      <c r="AH51" s="259" t="s">
        <v>195</v>
      </c>
      <c r="AI51" s="322" t="s">
        <v>195</v>
      </c>
      <c r="AJ51" s="259" t="s">
        <v>195</v>
      </c>
      <c r="AK51" s="322" t="s">
        <v>195</v>
      </c>
      <c r="AL51" s="259" t="s">
        <v>195</v>
      </c>
      <c r="AM51" s="322" t="s">
        <v>195</v>
      </c>
      <c r="AN51" s="259" t="s">
        <v>195</v>
      </c>
      <c r="AO51" s="322" t="s">
        <v>195</v>
      </c>
      <c r="AP51" s="259" t="s">
        <v>195</v>
      </c>
      <c r="AQ51" s="322" t="s">
        <v>195</v>
      </c>
      <c r="AR51" s="259" t="s">
        <v>195</v>
      </c>
      <c r="AS51" s="322" t="s">
        <v>195</v>
      </c>
      <c r="AT51" s="259" t="s">
        <v>195</v>
      </c>
      <c r="AU51" s="322" t="s">
        <v>195</v>
      </c>
      <c r="AV51" s="259" t="s">
        <v>195</v>
      </c>
      <c r="AW51" s="322" t="s">
        <v>195</v>
      </c>
      <c r="AX51" s="259" t="s">
        <v>195</v>
      </c>
      <c r="AY51" s="322" t="s">
        <v>195</v>
      </c>
      <c r="AZ51" s="259" t="s">
        <v>195</v>
      </c>
      <c r="BA51" s="322" t="s">
        <v>195</v>
      </c>
      <c r="BB51" s="259" t="s">
        <v>195</v>
      </c>
      <c r="BC51" s="322" t="s">
        <v>195</v>
      </c>
      <c r="BD51" s="259" t="s">
        <v>195</v>
      </c>
      <c r="BE51" s="322" t="s">
        <v>195</v>
      </c>
      <c r="BF51" s="259" t="s">
        <v>195</v>
      </c>
      <c r="BG51" s="322" t="s">
        <v>195</v>
      </c>
      <c r="BH51" s="259" t="s">
        <v>195</v>
      </c>
      <c r="BI51" s="322" t="s">
        <v>195</v>
      </c>
      <c r="BJ51" s="259" t="s">
        <v>195</v>
      </c>
      <c r="BK51" s="322" t="s">
        <v>195</v>
      </c>
      <c r="BL51" s="259" t="s">
        <v>195</v>
      </c>
      <c r="BM51" s="322" t="s">
        <v>195</v>
      </c>
      <c r="BN51" s="259" t="s">
        <v>195</v>
      </c>
      <c r="BO51" s="322" t="s">
        <v>195</v>
      </c>
      <c r="BP51" s="259" t="s">
        <v>195</v>
      </c>
      <c r="BQ51" s="322" t="s">
        <v>195</v>
      </c>
      <c r="BR51" s="259" t="s">
        <v>195</v>
      </c>
      <c r="BS51" s="322" t="s">
        <v>195</v>
      </c>
      <c r="BT51" s="259" t="s">
        <v>195</v>
      </c>
      <c r="BU51" s="322" t="s">
        <v>195</v>
      </c>
      <c r="BV51" s="259" t="s">
        <v>195</v>
      </c>
      <c r="BW51" s="322" t="s">
        <v>195</v>
      </c>
      <c r="BX51" s="259" t="s">
        <v>195</v>
      </c>
      <c r="BY51" s="322" t="s">
        <v>195</v>
      </c>
      <c r="BZ51" s="259" t="s">
        <v>195</v>
      </c>
      <c r="CA51" s="322" t="s">
        <v>195</v>
      </c>
      <c r="CB51" s="259" t="s">
        <v>195</v>
      </c>
      <c r="CC51" s="322" t="s">
        <v>195</v>
      </c>
      <c r="CD51" s="259" t="s">
        <v>195</v>
      </c>
      <c r="CE51" s="322" t="s">
        <v>195</v>
      </c>
      <c r="CF51" s="259" t="s">
        <v>195</v>
      </c>
      <c r="CG51" s="322" t="s">
        <v>195</v>
      </c>
      <c r="CH51" s="259" t="s">
        <v>195</v>
      </c>
      <c r="CI51" s="322" t="s">
        <v>195</v>
      </c>
      <c r="CJ51" s="259" t="s">
        <v>195</v>
      </c>
      <c r="CK51" s="322" t="s">
        <v>195</v>
      </c>
      <c r="CL51" s="259" t="s">
        <v>195</v>
      </c>
      <c r="CM51" s="322" t="s">
        <v>195</v>
      </c>
      <c r="CN51" s="259" t="s">
        <v>195</v>
      </c>
      <c r="CO51" s="322" t="s">
        <v>195</v>
      </c>
      <c r="CP51" s="259" t="s">
        <v>195</v>
      </c>
      <c r="CQ51" s="322" t="s">
        <v>195</v>
      </c>
      <c r="CR51" s="259" t="s">
        <v>195</v>
      </c>
      <c r="CS51" s="322" t="s">
        <v>195</v>
      </c>
      <c r="CT51" s="259" t="s">
        <v>195</v>
      </c>
      <c r="CU51" s="322" t="s">
        <v>195</v>
      </c>
      <c r="CV51" s="259" t="s">
        <v>195</v>
      </c>
      <c r="CW51" s="322" t="s">
        <v>195</v>
      </c>
      <c r="CX51" s="259" t="s">
        <v>195</v>
      </c>
      <c r="CY51" s="322" t="s">
        <v>195</v>
      </c>
      <c r="CZ51" s="259" t="s">
        <v>195</v>
      </c>
      <c r="DA51" s="322" t="s">
        <v>195</v>
      </c>
      <c r="DB51" s="259" t="s">
        <v>195</v>
      </c>
      <c r="DC51" s="322" t="s">
        <v>195</v>
      </c>
      <c r="DD51" s="259" t="s">
        <v>195</v>
      </c>
      <c r="DE51" s="322" t="s">
        <v>195</v>
      </c>
      <c r="DF51" s="259" t="s">
        <v>195</v>
      </c>
      <c r="DG51" s="322" t="s">
        <v>195</v>
      </c>
      <c r="DH51" s="259" t="s">
        <v>195</v>
      </c>
      <c r="DI51" s="322" t="s">
        <v>195</v>
      </c>
      <c r="DJ51" s="259" t="s">
        <v>195</v>
      </c>
      <c r="DK51" s="322" t="s">
        <v>195</v>
      </c>
      <c r="DL51" s="259" t="s">
        <v>195</v>
      </c>
      <c r="DM51" s="322" t="s">
        <v>195</v>
      </c>
      <c r="DN51" s="259" t="s">
        <v>195</v>
      </c>
      <c r="DO51" s="322" t="s">
        <v>195</v>
      </c>
      <c r="DP51" s="259" t="s">
        <v>195</v>
      </c>
      <c r="DQ51" s="322" t="s">
        <v>195</v>
      </c>
      <c r="DR51" s="259" t="s">
        <v>195</v>
      </c>
      <c r="DS51" s="322" t="s">
        <v>195</v>
      </c>
      <c r="DT51" s="259" t="s">
        <v>195</v>
      </c>
      <c r="DU51" s="322" t="s">
        <v>195</v>
      </c>
      <c r="DV51" s="259" t="s">
        <v>195</v>
      </c>
      <c r="DW51" s="322" t="s">
        <v>195</v>
      </c>
      <c r="DX51" s="259" t="s">
        <v>195</v>
      </c>
      <c r="DY51" s="322" t="s">
        <v>195</v>
      </c>
      <c r="DZ51" s="259" t="s">
        <v>195</v>
      </c>
      <c r="EA51" s="322" t="s">
        <v>195</v>
      </c>
      <c r="EB51" s="259" t="s">
        <v>195</v>
      </c>
      <c r="EC51" s="322" t="s">
        <v>195</v>
      </c>
      <c r="ED51" s="259" t="s">
        <v>195</v>
      </c>
      <c r="EE51" s="322" t="s">
        <v>195</v>
      </c>
      <c r="EF51" s="259" t="s">
        <v>195</v>
      </c>
      <c r="EG51" s="322" t="s">
        <v>195</v>
      </c>
      <c r="EH51" s="259" t="s">
        <v>195</v>
      </c>
      <c r="EI51" s="322" t="s">
        <v>195</v>
      </c>
      <c r="EJ51" s="259" t="s">
        <v>195</v>
      </c>
      <c r="EK51" s="322" t="s">
        <v>195</v>
      </c>
      <c r="EL51" s="259" t="s">
        <v>195</v>
      </c>
      <c r="EM51" s="322" t="s">
        <v>195</v>
      </c>
      <c r="EN51" s="259" t="s">
        <v>195</v>
      </c>
      <c r="EO51" s="322" t="s">
        <v>195</v>
      </c>
      <c r="EP51" s="259" t="s">
        <v>195</v>
      </c>
      <c r="EQ51" s="322" t="s">
        <v>195</v>
      </c>
      <c r="ER51" s="259" t="s">
        <v>195</v>
      </c>
      <c r="ES51" s="322" t="s">
        <v>195</v>
      </c>
      <c r="ET51" s="259" t="s">
        <v>195</v>
      </c>
      <c r="EU51" s="322" t="s">
        <v>195</v>
      </c>
      <c r="EV51" s="259" t="s">
        <v>195</v>
      </c>
      <c r="EW51" s="322" t="s">
        <v>195</v>
      </c>
      <c r="EX51" s="259" t="s">
        <v>195</v>
      </c>
      <c r="EY51" s="322" t="s">
        <v>195</v>
      </c>
      <c r="EZ51" s="259" t="s">
        <v>195</v>
      </c>
      <c r="FA51" s="322" t="s">
        <v>195</v>
      </c>
      <c r="FB51" s="259" t="s">
        <v>195</v>
      </c>
      <c r="FC51" s="322" t="s">
        <v>195</v>
      </c>
      <c r="FD51" s="259" t="s">
        <v>195</v>
      </c>
      <c r="FE51" s="322" t="s">
        <v>195</v>
      </c>
      <c r="FF51" s="259" t="s">
        <v>195</v>
      </c>
      <c r="FG51" s="322" t="s">
        <v>195</v>
      </c>
      <c r="FH51" s="259" t="s">
        <v>195</v>
      </c>
      <c r="FI51" s="322" t="s">
        <v>195</v>
      </c>
      <c r="FJ51" s="259" t="s">
        <v>195</v>
      </c>
      <c r="FK51" s="322" t="s">
        <v>195</v>
      </c>
      <c r="FL51" s="259" t="s">
        <v>195</v>
      </c>
      <c r="FM51" s="322" t="s">
        <v>195</v>
      </c>
      <c r="FN51" s="259" t="s">
        <v>195</v>
      </c>
      <c r="FO51" s="322" t="s">
        <v>195</v>
      </c>
      <c r="FP51" s="259" t="s">
        <v>195</v>
      </c>
      <c r="FQ51" s="322" t="s">
        <v>195</v>
      </c>
      <c r="FR51" s="259" t="s">
        <v>195</v>
      </c>
      <c r="FS51" s="322" t="s">
        <v>195</v>
      </c>
      <c r="FT51" s="259" t="s">
        <v>195</v>
      </c>
      <c r="FU51" s="322" t="s">
        <v>195</v>
      </c>
      <c r="FV51" s="259" t="s">
        <v>195</v>
      </c>
      <c r="FW51" s="322" t="s">
        <v>195</v>
      </c>
      <c r="FX51" s="259" t="s">
        <v>195</v>
      </c>
      <c r="FY51" s="322" t="s">
        <v>195</v>
      </c>
      <c r="FZ51" s="259" t="s">
        <v>195</v>
      </c>
      <c r="GA51" s="322" t="s">
        <v>195</v>
      </c>
      <c r="GB51" s="259" t="s">
        <v>195</v>
      </c>
      <c r="GC51" s="322" t="s">
        <v>195</v>
      </c>
      <c r="GD51" s="259" t="s">
        <v>195</v>
      </c>
      <c r="GE51" s="322" t="s">
        <v>195</v>
      </c>
      <c r="GF51" s="259" t="s">
        <v>195</v>
      </c>
      <c r="GG51" s="322" t="s">
        <v>195</v>
      </c>
      <c r="GH51" s="259" t="s">
        <v>195</v>
      </c>
      <c r="GI51" s="322" t="s">
        <v>195</v>
      </c>
      <c r="GJ51" s="259" t="s">
        <v>195</v>
      </c>
      <c r="GK51" s="322" t="s">
        <v>195</v>
      </c>
      <c r="GL51" s="259" t="s">
        <v>195</v>
      </c>
      <c r="GM51" s="322" t="s">
        <v>195</v>
      </c>
      <c r="GN51" s="259" t="s">
        <v>195</v>
      </c>
      <c r="GO51" s="322" t="s">
        <v>195</v>
      </c>
      <c r="GP51" s="259" t="s">
        <v>195</v>
      </c>
      <c r="GQ51" s="322" t="s">
        <v>195</v>
      </c>
      <c r="GR51" s="322"/>
      <c r="GS51" s="322"/>
      <c r="GT51" s="259" t="s">
        <v>195</v>
      </c>
      <c r="GU51" s="322" t="s">
        <v>195</v>
      </c>
      <c r="GV51" s="259" t="s">
        <v>195</v>
      </c>
      <c r="GW51" s="322" t="s">
        <v>195</v>
      </c>
      <c r="GX51" s="259" t="s">
        <v>195</v>
      </c>
      <c r="GY51" s="322" t="s">
        <v>195</v>
      </c>
      <c r="GZ51" s="259" t="s">
        <v>195</v>
      </c>
      <c r="HA51" s="322" t="s">
        <v>195</v>
      </c>
      <c r="HB51" s="259" t="s">
        <v>195</v>
      </c>
      <c r="HC51" s="322" t="s">
        <v>195</v>
      </c>
      <c r="HD51" s="259" t="s">
        <v>195</v>
      </c>
      <c r="HE51" s="322" t="s">
        <v>195</v>
      </c>
      <c r="HF51" s="259" t="s">
        <v>195</v>
      </c>
      <c r="HG51" s="322" t="s">
        <v>195</v>
      </c>
      <c r="HH51" s="259" t="s">
        <v>195</v>
      </c>
      <c r="HI51" s="322" t="s">
        <v>195</v>
      </c>
      <c r="HJ51" s="259" t="s">
        <v>195</v>
      </c>
      <c r="HK51" s="322" t="s">
        <v>195</v>
      </c>
      <c r="HL51" s="259" t="s">
        <v>195</v>
      </c>
      <c r="HM51" s="322" t="s">
        <v>195</v>
      </c>
      <c r="HN51" s="259" t="s">
        <v>195</v>
      </c>
      <c r="HO51" s="322" t="s">
        <v>195</v>
      </c>
      <c r="HP51" s="259" t="s">
        <v>195</v>
      </c>
      <c r="HQ51" s="322" t="s">
        <v>195</v>
      </c>
      <c r="HR51" s="259" t="s">
        <v>195</v>
      </c>
      <c r="HS51" s="322" t="s">
        <v>195</v>
      </c>
      <c r="HT51" s="259" t="s">
        <v>195</v>
      </c>
      <c r="HU51" s="322" t="s">
        <v>195</v>
      </c>
      <c r="HV51" s="259" t="s">
        <v>195</v>
      </c>
      <c r="HW51" s="322" t="s">
        <v>195</v>
      </c>
      <c r="HX51" s="259" t="s">
        <v>195</v>
      </c>
      <c r="HY51" s="322" t="s">
        <v>195</v>
      </c>
      <c r="HZ51" s="259" t="s">
        <v>195</v>
      </c>
      <c r="IA51" s="322" t="s">
        <v>195</v>
      </c>
      <c r="IB51" s="259" t="s">
        <v>195</v>
      </c>
      <c r="IC51" s="322" t="s">
        <v>195</v>
      </c>
      <c r="ID51" s="259" t="s">
        <v>195</v>
      </c>
      <c r="IE51" s="322" t="s">
        <v>195</v>
      </c>
      <c r="IF51" s="259" t="s">
        <v>195</v>
      </c>
      <c r="IG51" s="322" t="s">
        <v>195</v>
      </c>
      <c r="IH51" s="259" t="s">
        <v>195</v>
      </c>
      <c r="II51" s="328" t="s">
        <v>195</v>
      </c>
      <c r="IJ51" s="259"/>
      <c r="IK51" s="322"/>
      <c r="IL51" s="259"/>
      <c r="IM51" s="322"/>
      <c r="IN51" s="259"/>
      <c r="IO51" s="322"/>
      <c r="IP51" s="259"/>
      <c r="IQ51" s="322"/>
      <c r="IT51" s="303">
        <f t="shared" si="0"/>
        <v>236</v>
      </c>
      <c r="IU51" s="303">
        <f t="shared" si="1"/>
        <v>0</v>
      </c>
      <c r="IV51" s="303">
        <f t="shared" si="2"/>
        <v>236</v>
      </c>
      <c r="IW51" s="303">
        <f t="shared" si="3"/>
        <v>0</v>
      </c>
    </row>
    <row r="52" spans="1:257" s="30" customFormat="1" x14ac:dyDescent="0.2">
      <c r="A52" s="143">
        <v>53</v>
      </c>
      <c r="B52" s="143" t="s">
        <v>6049</v>
      </c>
      <c r="C52" s="143"/>
      <c r="D52" s="143"/>
      <c r="E52" s="244" t="s">
        <v>1252</v>
      </c>
      <c r="F52" s="327" t="s">
        <v>195</v>
      </c>
      <c r="G52" s="322" t="s">
        <v>195</v>
      </c>
      <c r="H52" s="259" t="s">
        <v>195</v>
      </c>
      <c r="I52" s="322" t="s">
        <v>195</v>
      </c>
      <c r="J52" s="259" t="s">
        <v>195</v>
      </c>
      <c r="K52" s="322" t="s">
        <v>195</v>
      </c>
      <c r="L52" s="259" t="s">
        <v>195</v>
      </c>
      <c r="M52" s="322" t="s">
        <v>195</v>
      </c>
      <c r="N52" s="259" t="s">
        <v>195</v>
      </c>
      <c r="O52" s="322" t="s">
        <v>195</v>
      </c>
      <c r="P52" s="259" t="s">
        <v>195</v>
      </c>
      <c r="Q52" s="322" t="s">
        <v>195</v>
      </c>
      <c r="R52" s="259" t="s">
        <v>195</v>
      </c>
      <c r="S52" s="322" t="s">
        <v>195</v>
      </c>
      <c r="T52" s="259" t="s">
        <v>195</v>
      </c>
      <c r="U52" s="322" t="s">
        <v>195</v>
      </c>
      <c r="V52" s="259" t="s">
        <v>195</v>
      </c>
      <c r="W52" s="322" t="s">
        <v>195</v>
      </c>
      <c r="X52" s="259" t="s">
        <v>195</v>
      </c>
      <c r="Y52" s="322" t="s">
        <v>195</v>
      </c>
      <c r="Z52" s="259" t="s">
        <v>195</v>
      </c>
      <c r="AA52" s="322" t="s">
        <v>195</v>
      </c>
      <c r="AB52" s="259" t="s">
        <v>195</v>
      </c>
      <c r="AC52" s="322" t="s">
        <v>195</v>
      </c>
      <c r="AD52" s="259" t="s">
        <v>195</v>
      </c>
      <c r="AE52" s="322" t="s">
        <v>195</v>
      </c>
      <c r="AF52" s="259" t="s">
        <v>195</v>
      </c>
      <c r="AG52" s="322" t="s">
        <v>195</v>
      </c>
      <c r="AH52" s="259" t="s">
        <v>195</v>
      </c>
      <c r="AI52" s="322" t="s">
        <v>195</v>
      </c>
      <c r="AJ52" s="259" t="s">
        <v>195</v>
      </c>
      <c r="AK52" s="322" t="s">
        <v>195</v>
      </c>
      <c r="AL52" s="259" t="s">
        <v>195</v>
      </c>
      <c r="AM52" s="322" t="s">
        <v>195</v>
      </c>
      <c r="AN52" s="259" t="s">
        <v>195</v>
      </c>
      <c r="AO52" s="322" t="s">
        <v>195</v>
      </c>
      <c r="AP52" s="259" t="s">
        <v>195</v>
      </c>
      <c r="AQ52" s="322" t="s">
        <v>195</v>
      </c>
      <c r="AR52" s="259" t="s">
        <v>195</v>
      </c>
      <c r="AS52" s="322" t="s">
        <v>195</v>
      </c>
      <c r="AT52" s="259" t="s">
        <v>195</v>
      </c>
      <c r="AU52" s="322" t="s">
        <v>195</v>
      </c>
      <c r="AV52" s="259" t="s">
        <v>195</v>
      </c>
      <c r="AW52" s="322" t="s">
        <v>195</v>
      </c>
      <c r="AX52" s="259" t="s">
        <v>195</v>
      </c>
      <c r="AY52" s="322" t="s">
        <v>195</v>
      </c>
      <c r="AZ52" s="259" t="s">
        <v>195</v>
      </c>
      <c r="BA52" s="322" t="s">
        <v>195</v>
      </c>
      <c r="BB52" s="259" t="s">
        <v>195</v>
      </c>
      <c r="BC52" s="322" t="s">
        <v>195</v>
      </c>
      <c r="BD52" s="259" t="s">
        <v>195</v>
      </c>
      <c r="BE52" s="322" t="s">
        <v>195</v>
      </c>
      <c r="BF52" s="259" t="s">
        <v>195</v>
      </c>
      <c r="BG52" s="322" t="s">
        <v>195</v>
      </c>
      <c r="BH52" s="259" t="s">
        <v>195</v>
      </c>
      <c r="BI52" s="322" t="s">
        <v>195</v>
      </c>
      <c r="BJ52" s="259" t="s">
        <v>195</v>
      </c>
      <c r="BK52" s="322" t="s">
        <v>195</v>
      </c>
      <c r="BL52" s="259" t="s">
        <v>195</v>
      </c>
      <c r="BM52" s="322" t="s">
        <v>195</v>
      </c>
      <c r="BN52" s="259" t="s">
        <v>195</v>
      </c>
      <c r="BO52" s="322" t="s">
        <v>195</v>
      </c>
      <c r="BP52" s="259" t="s">
        <v>195</v>
      </c>
      <c r="BQ52" s="322" t="s">
        <v>195</v>
      </c>
      <c r="BR52" s="259" t="s">
        <v>195</v>
      </c>
      <c r="BS52" s="322" t="s">
        <v>195</v>
      </c>
      <c r="BT52" s="259" t="s">
        <v>195</v>
      </c>
      <c r="BU52" s="322" t="s">
        <v>195</v>
      </c>
      <c r="BV52" s="259" t="s">
        <v>195</v>
      </c>
      <c r="BW52" s="322" t="s">
        <v>195</v>
      </c>
      <c r="BX52" s="259" t="s">
        <v>195</v>
      </c>
      <c r="BY52" s="322" t="s">
        <v>195</v>
      </c>
      <c r="BZ52" s="259" t="s">
        <v>195</v>
      </c>
      <c r="CA52" s="322" t="s">
        <v>195</v>
      </c>
      <c r="CB52" s="259" t="s">
        <v>195</v>
      </c>
      <c r="CC52" s="322" t="s">
        <v>195</v>
      </c>
      <c r="CD52" s="259" t="s">
        <v>195</v>
      </c>
      <c r="CE52" s="322" t="s">
        <v>195</v>
      </c>
      <c r="CF52" s="259" t="s">
        <v>195</v>
      </c>
      <c r="CG52" s="322" t="s">
        <v>195</v>
      </c>
      <c r="CH52" s="259" t="s">
        <v>195</v>
      </c>
      <c r="CI52" s="322" t="s">
        <v>195</v>
      </c>
      <c r="CJ52" s="259" t="s">
        <v>195</v>
      </c>
      <c r="CK52" s="322" t="s">
        <v>195</v>
      </c>
      <c r="CL52" s="259" t="s">
        <v>195</v>
      </c>
      <c r="CM52" s="322" t="s">
        <v>195</v>
      </c>
      <c r="CN52" s="259" t="s">
        <v>195</v>
      </c>
      <c r="CO52" s="322" t="s">
        <v>195</v>
      </c>
      <c r="CP52" s="259" t="s">
        <v>195</v>
      </c>
      <c r="CQ52" s="322" t="s">
        <v>195</v>
      </c>
      <c r="CR52" s="259" t="s">
        <v>195</v>
      </c>
      <c r="CS52" s="322" t="s">
        <v>195</v>
      </c>
      <c r="CT52" s="259" t="s">
        <v>195</v>
      </c>
      <c r="CU52" s="322" t="s">
        <v>195</v>
      </c>
      <c r="CV52" s="259" t="s">
        <v>195</v>
      </c>
      <c r="CW52" s="322" t="s">
        <v>195</v>
      </c>
      <c r="CX52" s="259" t="s">
        <v>195</v>
      </c>
      <c r="CY52" s="322" t="s">
        <v>195</v>
      </c>
      <c r="CZ52" s="259" t="s">
        <v>195</v>
      </c>
      <c r="DA52" s="322" t="s">
        <v>195</v>
      </c>
      <c r="DB52" s="259" t="s">
        <v>195</v>
      </c>
      <c r="DC52" s="322" t="s">
        <v>195</v>
      </c>
      <c r="DD52" s="259" t="s">
        <v>195</v>
      </c>
      <c r="DE52" s="322" t="s">
        <v>195</v>
      </c>
      <c r="DF52" s="259" t="s">
        <v>195</v>
      </c>
      <c r="DG52" s="322" t="s">
        <v>195</v>
      </c>
      <c r="DH52" s="259" t="s">
        <v>195</v>
      </c>
      <c r="DI52" s="322" t="s">
        <v>195</v>
      </c>
      <c r="DJ52" s="259" t="s">
        <v>195</v>
      </c>
      <c r="DK52" s="322" t="s">
        <v>195</v>
      </c>
      <c r="DL52" s="259" t="s">
        <v>195</v>
      </c>
      <c r="DM52" s="322" t="s">
        <v>195</v>
      </c>
      <c r="DN52" s="259" t="s">
        <v>195</v>
      </c>
      <c r="DO52" s="322" t="s">
        <v>195</v>
      </c>
      <c r="DP52" s="259" t="s">
        <v>195</v>
      </c>
      <c r="DQ52" s="322" t="s">
        <v>195</v>
      </c>
      <c r="DR52" s="259" t="s">
        <v>195</v>
      </c>
      <c r="DS52" s="322" t="s">
        <v>195</v>
      </c>
      <c r="DT52" s="259" t="s">
        <v>195</v>
      </c>
      <c r="DU52" s="322" t="s">
        <v>195</v>
      </c>
      <c r="DV52" s="259" t="s">
        <v>195</v>
      </c>
      <c r="DW52" s="322" t="s">
        <v>195</v>
      </c>
      <c r="DX52" s="259" t="s">
        <v>195</v>
      </c>
      <c r="DY52" s="322" t="s">
        <v>195</v>
      </c>
      <c r="DZ52" s="259" t="s">
        <v>195</v>
      </c>
      <c r="EA52" s="322" t="s">
        <v>195</v>
      </c>
      <c r="EB52" s="259" t="s">
        <v>195</v>
      </c>
      <c r="EC52" s="322" t="s">
        <v>195</v>
      </c>
      <c r="ED52" s="259" t="s">
        <v>195</v>
      </c>
      <c r="EE52" s="322" t="s">
        <v>195</v>
      </c>
      <c r="EF52" s="259" t="s">
        <v>195</v>
      </c>
      <c r="EG52" s="322" t="s">
        <v>195</v>
      </c>
      <c r="EH52" s="259" t="s">
        <v>195</v>
      </c>
      <c r="EI52" s="322" t="s">
        <v>195</v>
      </c>
      <c r="EJ52" s="259" t="s">
        <v>195</v>
      </c>
      <c r="EK52" s="322" t="s">
        <v>195</v>
      </c>
      <c r="EL52" s="259" t="s">
        <v>195</v>
      </c>
      <c r="EM52" s="322" t="s">
        <v>195</v>
      </c>
      <c r="EN52" s="259" t="s">
        <v>195</v>
      </c>
      <c r="EO52" s="322" t="s">
        <v>195</v>
      </c>
      <c r="EP52" s="259" t="s">
        <v>195</v>
      </c>
      <c r="EQ52" s="322" t="s">
        <v>195</v>
      </c>
      <c r="ER52" s="259" t="s">
        <v>195</v>
      </c>
      <c r="ES52" s="322" t="s">
        <v>195</v>
      </c>
      <c r="ET52" s="259" t="s">
        <v>195</v>
      </c>
      <c r="EU52" s="322" t="s">
        <v>195</v>
      </c>
      <c r="EV52" s="259" t="s">
        <v>195</v>
      </c>
      <c r="EW52" s="322" t="s">
        <v>195</v>
      </c>
      <c r="EX52" s="259" t="s">
        <v>195</v>
      </c>
      <c r="EY52" s="322" t="s">
        <v>195</v>
      </c>
      <c r="EZ52" s="259" t="s">
        <v>195</v>
      </c>
      <c r="FA52" s="322" t="s">
        <v>195</v>
      </c>
      <c r="FB52" s="259" t="s">
        <v>195</v>
      </c>
      <c r="FC52" s="322" t="s">
        <v>195</v>
      </c>
      <c r="FD52" s="259" t="s">
        <v>195</v>
      </c>
      <c r="FE52" s="322" t="s">
        <v>195</v>
      </c>
      <c r="FF52" s="259" t="s">
        <v>195</v>
      </c>
      <c r="FG52" s="322" t="s">
        <v>195</v>
      </c>
      <c r="FH52" s="259" t="s">
        <v>195</v>
      </c>
      <c r="FI52" s="322" t="s">
        <v>195</v>
      </c>
      <c r="FJ52" s="259" t="s">
        <v>195</v>
      </c>
      <c r="FK52" s="322" t="s">
        <v>195</v>
      </c>
      <c r="FL52" s="259" t="s">
        <v>195</v>
      </c>
      <c r="FM52" s="322" t="s">
        <v>195</v>
      </c>
      <c r="FN52" s="259" t="s">
        <v>195</v>
      </c>
      <c r="FO52" s="322" t="s">
        <v>195</v>
      </c>
      <c r="FP52" s="259" t="s">
        <v>195</v>
      </c>
      <c r="FQ52" s="322" t="s">
        <v>195</v>
      </c>
      <c r="FR52" s="259" t="s">
        <v>195</v>
      </c>
      <c r="FS52" s="322" t="s">
        <v>195</v>
      </c>
      <c r="FT52" s="259" t="s">
        <v>195</v>
      </c>
      <c r="FU52" s="322" t="s">
        <v>195</v>
      </c>
      <c r="FV52" s="259" t="s">
        <v>195</v>
      </c>
      <c r="FW52" s="322" t="s">
        <v>195</v>
      </c>
      <c r="FX52" s="259" t="s">
        <v>195</v>
      </c>
      <c r="FY52" s="322" t="s">
        <v>195</v>
      </c>
      <c r="FZ52" s="259" t="s">
        <v>195</v>
      </c>
      <c r="GA52" s="322" t="s">
        <v>195</v>
      </c>
      <c r="GB52" s="259" t="s">
        <v>195</v>
      </c>
      <c r="GC52" s="322" t="s">
        <v>195</v>
      </c>
      <c r="GD52" s="259" t="s">
        <v>195</v>
      </c>
      <c r="GE52" s="322" t="s">
        <v>195</v>
      </c>
      <c r="GF52" s="259" t="s">
        <v>195</v>
      </c>
      <c r="GG52" s="322" t="s">
        <v>195</v>
      </c>
      <c r="GH52" s="259" t="s">
        <v>195</v>
      </c>
      <c r="GI52" s="322" t="s">
        <v>195</v>
      </c>
      <c r="GJ52" s="259" t="s">
        <v>195</v>
      </c>
      <c r="GK52" s="322" t="s">
        <v>195</v>
      </c>
      <c r="GL52" s="259" t="s">
        <v>195</v>
      </c>
      <c r="GM52" s="322" t="s">
        <v>195</v>
      </c>
      <c r="GN52" s="259" t="s">
        <v>195</v>
      </c>
      <c r="GO52" s="322" t="s">
        <v>195</v>
      </c>
      <c r="GP52" s="259" t="s">
        <v>195</v>
      </c>
      <c r="GQ52" s="322" t="s">
        <v>195</v>
      </c>
      <c r="GR52" s="322"/>
      <c r="GS52" s="322"/>
      <c r="GT52" s="259" t="s">
        <v>195</v>
      </c>
      <c r="GU52" s="322" t="s">
        <v>195</v>
      </c>
      <c r="GV52" s="259" t="s">
        <v>195</v>
      </c>
      <c r="GW52" s="322" t="s">
        <v>195</v>
      </c>
      <c r="GX52" s="259" t="s">
        <v>195</v>
      </c>
      <c r="GY52" s="322" t="s">
        <v>195</v>
      </c>
      <c r="GZ52" s="259" t="s">
        <v>195</v>
      </c>
      <c r="HA52" s="322" t="s">
        <v>195</v>
      </c>
      <c r="HB52" s="259" t="s">
        <v>195</v>
      </c>
      <c r="HC52" s="322" t="s">
        <v>195</v>
      </c>
      <c r="HD52" s="259" t="s">
        <v>195</v>
      </c>
      <c r="HE52" s="322" t="s">
        <v>195</v>
      </c>
      <c r="HF52" s="259" t="s">
        <v>195</v>
      </c>
      <c r="HG52" s="322" t="s">
        <v>195</v>
      </c>
      <c r="HH52" s="259" t="s">
        <v>195</v>
      </c>
      <c r="HI52" s="322" t="s">
        <v>195</v>
      </c>
      <c r="HJ52" s="259" t="s">
        <v>195</v>
      </c>
      <c r="HK52" s="322" t="s">
        <v>195</v>
      </c>
      <c r="HL52" s="259" t="s">
        <v>195</v>
      </c>
      <c r="HM52" s="322" t="s">
        <v>195</v>
      </c>
      <c r="HN52" s="259" t="s">
        <v>195</v>
      </c>
      <c r="HO52" s="322" t="s">
        <v>195</v>
      </c>
      <c r="HP52" s="259" t="s">
        <v>195</v>
      </c>
      <c r="HQ52" s="322" t="s">
        <v>195</v>
      </c>
      <c r="HR52" s="259" t="s">
        <v>195</v>
      </c>
      <c r="HS52" s="322" t="s">
        <v>195</v>
      </c>
      <c r="HT52" s="259" t="s">
        <v>195</v>
      </c>
      <c r="HU52" s="322" t="s">
        <v>195</v>
      </c>
      <c r="HV52" s="259" t="s">
        <v>195</v>
      </c>
      <c r="HW52" s="322" t="s">
        <v>195</v>
      </c>
      <c r="HX52" s="259" t="s">
        <v>195</v>
      </c>
      <c r="HY52" s="322" t="s">
        <v>195</v>
      </c>
      <c r="HZ52" s="259" t="s">
        <v>195</v>
      </c>
      <c r="IA52" s="322" t="s">
        <v>195</v>
      </c>
      <c r="IB52" s="259" t="s">
        <v>195</v>
      </c>
      <c r="IC52" s="322" t="s">
        <v>195</v>
      </c>
      <c r="ID52" s="259" t="s">
        <v>195</v>
      </c>
      <c r="IE52" s="322" t="s">
        <v>195</v>
      </c>
      <c r="IF52" s="259" t="s">
        <v>195</v>
      </c>
      <c r="IG52" s="322" t="s">
        <v>195</v>
      </c>
      <c r="IH52" s="259" t="s">
        <v>195</v>
      </c>
      <c r="II52" s="328" t="s">
        <v>195</v>
      </c>
      <c r="IJ52" s="259"/>
      <c r="IK52" s="322"/>
      <c r="IL52" s="259"/>
      <c r="IM52" s="322"/>
      <c r="IN52" s="259"/>
      <c r="IO52" s="322"/>
      <c r="IP52" s="259"/>
      <c r="IQ52" s="322"/>
      <c r="IT52" s="303">
        <f t="shared" si="0"/>
        <v>236</v>
      </c>
      <c r="IU52" s="303">
        <f t="shared" si="1"/>
        <v>0</v>
      </c>
      <c r="IV52" s="303">
        <f t="shared" si="2"/>
        <v>236</v>
      </c>
      <c r="IW52" s="303">
        <f t="shared" si="3"/>
        <v>0</v>
      </c>
    </row>
    <row r="53" spans="1:257" s="30" customFormat="1" x14ac:dyDescent="0.2">
      <c r="A53" s="143">
        <v>54</v>
      </c>
      <c r="B53" s="143" t="s">
        <v>6050</v>
      </c>
      <c r="C53" s="143"/>
      <c r="D53" s="143"/>
      <c r="E53" s="244" t="s">
        <v>1252</v>
      </c>
      <c r="F53" s="327" t="s">
        <v>195</v>
      </c>
      <c r="G53" s="322" t="s">
        <v>195</v>
      </c>
      <c r="H53" s="259" t="s">
        <v>195</v>
      </c>
      <c r="I53" s="322" t="s">
        <v>195</v>
      </c>
      <c r="J53" s="259" t="s">
        <v>195</v>
      </c>
      <c r="K53" s="322" t="s">
        <v>195</v>
      </c>
      <c r="L53" s="259" t="s">
        <v>195</v>
      </c>
      <c r="M53" s="322" t="s">
        <v>195</v>
      </c>
      <c r="N53" s="259" t="s">
        <v>195</v>
      </c>
      <c r="O53" s="322" t="s">
        <v>195</v>
      </c>
      <c r="P53" s="259" t="s">
        <v>195</v>
      </c>
      <c r="Q53" s="322" t="s">
        <v>195</v>
      </c>
      <c r="R53" s="259" t="s">
        <v>195</v>
      </c>
      <c r="S53" s="322" t="s">
        <v>195</v>
      </c>
      <c r="T53" s="259" t="s">
        <v>195</v>
      </c>
      <c r="U53" s="322" t="s">
        <v>195</v>
      </c>
      <c r="V53" s="259" t="s">
        <v>195</v>
      </c>
      <c r="W53" s="322" t="s">
        <v>195</v>
      </c>
      <c r="X53" s="259" t="s">
        <v>195</v>
      </c>
      <c r="Y53" s="322" t="s">
        <v>195</v>
      </c>
      <c r="Z53" s="259" t="s">
        <v>195</v>
      </c>
      <c r="AA53" s="322" t="s">
        <v>195</v>
      </c>
      <c r="AB53" s="259" t="s">
        <v>195</v>
      </c>
      <c r="AC53" s="322" t="s">
        <v>195</v>
      </c>
      <c r="AD53" s="259" t="s">
        <v>195</v>
      </c>
      <c r="AE53" s="322" t="s">
        <v>195</v>
      </c>
      <c r="AF53" s="259" t="s">
        <v>195</v>
      </c>
      <c r="AG53" s="322" t="s">
        <v>195</v>
      </c>
      <c r="AH53" s="259" t="s">
        <v>195</v>
      </c>
      <c r="AI53" s="322" t="s">
        <v>195</v>
      </c>
      <c r="AJ53" s="259" t="s">
        <v>195</v>
      </c>
      <c r="AK53" s="322" t="s">
        <v>195</v>
      </c>
      <c r="AL53" s="259" t="s">
        <v>195</v>
      </c>
      <c r="AM53" s="322" t="s">
        <v>195</v>
      </c>
      <c r="AN53" s="259" t="s">
        <v>195</v>
      </c>
      <c r="AO53" s="322" t="s">
        <v>195</v>
      </c>
      <c r="AP53" s="259" t="s">
        <v>195</v>
      </c>
      <c r="AQ53" s="322" t="s">
        <v>195</v>
      </c>
      <c r="AR53" s="259" t="s">
        <v>195</v>
      </c>
      <c r="AS53" s="322" t="s">
        <v>195</v>
      </c>
      <c r="AT53" s="259" t="s">
        <v>195</v>
      </c>
      <c r="AU53" s="322" t="s">
        <v>195</v>
      </c>
      <c r="AV53" s="259" t="s">
        <v>195</v>
      </c>
      <c r="AW53" s="322" t="s">
        <v>195</v>
      </c>
      <c r="AX53" s="259" t="s">
        <v>195</v>
      </c>
      <c r="AY53" s="322" t="s">
        <v>195</v>
      </c>
      <c r="AZ53" s="259" t="s">
        <v>195</v>
      </c>
      <c r="BA53" s="322" t="s">
        <v>195</v>
      </c>
      <c r="BB53" s="259" t="s">
        <v>195</v>
      </c>
      <c r="BC53" s="322" t="s">
        <v>195</v>
      </c>
      <c r="BD53" s="259" t="s">
        <v>195</v>
      </c>
      <c r="BE53" s="322" t="s">
        <v>195</v>
      </c>
      <c r="BF53" s="259" t="s">
        <v>195</v>
      </c>
      <c r="BG53" s="322" t="s">
        <v>195</v>
      </c>
      <c r="BH53" s="259" t="s">
        <v>195</v>
      </c>
      <c r="BI53" s="322" t="s">
        <v>195</v>
      </c>
      <c r="BJ53" s="259" t="s">
        <v>195</v>
      </c>
      <c r="BK53" s="322" t="s">
        <v>195</v>
      </c>
      <c r="BL53" s="259" t="s">
        <v>195</v>
      </c>
      <c r="BM53" s="322" t="s">
        <v>195</v>
      </c>
      <c r="BN53" s="259" t="s">
        <v>195</v>
      </c>
      <c r="BO53" s="322" t="s">
        <v>195</v>
      </c>
      <c r="BP53" s="259" t="s">
        <v>195</v>
      </c>
      <c r="BQ53" s="322" t="s">
        <v>195</v>
      </c>
      <c r="BR53" s="259" t="s">
        <v>195</v>
      </c>
      <c r="BS53" s="322" t="s">
        <v>195</v>
      </c>
      <c r="BT53" s="259" t="s">
        <v>195</v>
      </c>
      <c r="BU53" s="322" t="s">
        <v>195</v>
      </c>
      <c r="BV53" s="259" t="s">
        <v>195</v>
      </c>
      <c r="BW53" s="322" t="s">
        <v>195</v>
      </c>
      <c r="BX53" s="259" t="s">
        <v>195</v>
      </c>
      <c r="BY53" s="322" t="s">
        <v>195</v>
      </c>
      <c r="BZ53" s="259" t="s">
        <v>195</v>
      </c>
      <c r="CA53" s="322" t="s">
        <v>195</v>
      </c>
      <c r="CB53" s="259" t="s">
        <v>195</v>
      </c>
      <c r="CC53" s="322" t="s">
        <v>195</v>
      </c>
      <c r="CD53" s="259" t="s">
        <v>195</v>
      </c>
      <c r="CE53" s="322" t="s">
        <v>195</v>
      </c>
      <c r="CF53" s="259" t="s">
        <v>195</v>
      </c>
      <c r="CG53" s="322" t="s">
        <v>195</v>
      </c>
      <c r="CH53" s="259" t="s">
        <v>195</v>
      </c>
      <c r="CI53" s="322" t="s">
        <v>195</v>
      </c>
      <c r="CJ53" s="259" t="s">
        <v>195</v>
      </c>
      <c r="CK53" s="322" t="s">
        <v>195</v>
      </c>
      <c r="CL53" s="259" t="s">
        <v>195</v>
      </c>
      <c r="CM53" s="322" t="s">
        <v>195</v>
      </c>
      <c r="CN53" s="259" t="s">
        <v>195</v>
      </c>
      <c r="CO53" s="322" t="s">
        <v>195</v>
      </c>
      <c r="CP53" s="259" t="s">
        <v>195</v>
      </c>
      <c r="CQ53" s="322" t="s">
        <v>195</v>
      </c>
      <c r="CR53" s="259" t="s">
        <v>195</v>
      </c>
      <c r="CS53" s="322" t="s">
        <v>195</v>
      </c>
      <c r="CT53" s="259" t="s">
        <v>195</v>
      </c>
      <c r="CU53" s="322" t="s">
        <v>195</v>
      </c>
      <c r="CV53" s="259" t="s">
        <v>195</v>
      </c>
      <c r="CW53" s="322" t="s">
        <v>195</v>
      </c>
      <c r="CX53" s="259" t="s">
        <v>195</v>
      </c>
      <c r="CY53" s="322" t="s">
        <v>195</v>
      </c>
      <c r="CZ53" s="259" t="s">
        <v>195</v>
      </c>
      <c r="DA53" s="322" t="s">
        <v>195</v>
      </c>
      <c r="DB53" s="259" t="s">
        <v>195</v>
      </c>
      <c r="DC53" s="322" t="s">
        <v>195</v>
      </c>
      <c r="DD53" s="259" t="s">
        <v>195</v>
      </c>
      <c r="DE53" s="322" t="s">
        <v>195</v>
      </c>
      <c r="DF53" s="259" t="s">
        <v>195</v>
      </c>
      <c r="DG53" s="322" t="s">
        <v>195</v>
      </c>
      <c r="DH53" s="259" t="s">
        <v>195</v>
      </c>
      <c r="DI53" s="322" t="s">
        <v>195</v>
      </c>
      <c r="DJ53" s="259" t="s">
        <v>195</v>
      </c>
      <c r="DK53" s="322" t="s">
        <v>195</v>
      </c>
      <c r="DL53" s="259" t="s">
        <v>195</v>
      </c>
      <c r="DM53" s="322" t="s">
        <v>195</v>
      </c>
      <c r="DN53" s="259" t="s">
        <v>195</v>
      </c>
      <c r="DO53" s="322" t="s">
        <v>195</v>
      </c>
      <c r="DP53" s="259" t="s">
        <v>195</v>
      </c>
      <c r="DQ53" s="322" t="s">
        <v>195</v>
      </c>
      <c r="DR53" s="259" t="s">
        <v>195</v>
      </c>
      <c r="DS53" s="322" t="s">
        <v>195</v>
      </c>
      <c r="DT53" s="259" t="s">
        <v>195</v>
      </c>
      <c r="DU53" s="322" t="s">
        <v>195</v>
      </c>
      <c r="DV53" s="259" t="s">
        <v>195</v>
      </c>
      <c r="DW53" s="322" t="s">
        <v>195</v>
      </c>
      <c r="DX53" s="259" t="s">
        <v>195</v>
      </c>
      <c r="DY53" s="322" t="s">
        <v>195</v>
      </c>
      <c r="DZ53" s="259" t="s">
        <v>195</v>
      </c>
      <c r="EA53" s="322" t="s">
        <v>195</v>
      </c>
      <c r="EB53" s="259" t="s">
        <v>195</v>
      </c>
      <c r="EC53" s="322" t="s">
        <v>195</v>
      </c>
      <c r="ED53" s="259" t="s">
        <v>195</v>
      </c>
      <c r="EE53" s="322" t="s">
        <v>195</v>
      </c>
      <c r="EF53" s="259" t="s">
        <v>195</v>
      </c>
      <c r="EG53" s="322" t="s">
        <v>195</v>
      </c>
      <c r="EH53" s="259" t="s">
        <v>195</v>
      </c>
      <c r="EI53" s="322" t="s">
        <v>195</v>
      </c>
      <c r="EJ53" s="259" t="s">
        <v>195</v>
      </c>
      <c r="EK53" s="322" t="s">
        <v>195</v>
      </c>
      <c r="EL53" s="259" t="s">
        <v>195</v>
      </c>
      <c r="EM53" s="322" t="s">
        <v>195</v>
      </c>
      <c r="EN53" s="259" t="s">
        <v>195</v>
      </c>
      <c r="EO53" s="322" t="s">
        <v>195</v>
      </c>
      <c r="EP53" s="259" t="s">
        <v>195</v>
      </c>
      <c r="EQ53" s="322" t="s">
        <v>195</v>
      </c>
      <c r="ER53" s="259" t="s">
        <v>195</v>
      </c>
      <c r="ES53" s="322" t="s">
        <v>195</v>
      </c>
      <c r="ET53" s="259" t="s">
        <v>195</v>
      </c>
      <c r="EU53" s="322" t="s">
        <v>195</v>
      </c>
      <c r="EV53" s="259" t="s">
        <v>195</v>
      </c>
      <c r="EW53" s="322" t="s">
        <v>195</v>
      </c>
      <c r="EX53" s="259" t="s">
        <v>195</v>
      </c>
      <c r="EY53" s="322" t="s">
        <v>195</v>
      </c>
      <c r="EZ53" s="259" t="s">
        <v>195</v>
      </c>
      <c r="FA53" s="322" t="s">
        <v>195</v>
      </c>
      <c r="FB53" s="259" t="s">
        <v>195</v>
      </c>
      <c r="FC53" s="322" t="s">
        <v>195</v>
      </c>
      <c r="FD53" s="259" t="s">
        <v>195</v>
      </c>
      <c r="FE53" s="322" t="s">
        <v>195</v>
      </c>
      <c r="FF53" s="259" t="s">
        <v>195</v>
      </c>
      <c r="FG53" s="322" t="s">
        <v>195</v>
      </c>
      <c r="FH53" s="259" t="s">
        <v>195</v>
      </c>
      <c r="FI53" s="322" t="s">
        <v>195</v>
      </c>
      <c r="FJ53" s="259" t="s">
        <v>195</v>
      </c>
      <c r="FK53" s="322" t="s">
        <v>195</v>
      </c>
      <c r="FL53" s="259" t="s">
        <v>195</v>
      </c>
      <c r="FM53" s="322" t="s">
        <v>195</v>
      </c>
      <c r="FN53" s="259" t="s">
        <v>195</v>
      </c>
      <c r="FO53" s="322" t="s">
        <v>195</v>
      </c>
      <c r="FP53" s="259" t="s">
        <v>195</v>
      </c>
      <c r="FQ53" s="322" t="s">
        <v>195</v>
      </c>
      <c r="FR53" s="259" t="s">
        <v>195</v>
      </c>
      <c r="FS53" s="322" t="s">
        <v>195</v>
      </c>
      <c r="FT53" s="259" t="s">
        <v>195</v>
      </c>
      <c r="FU53" s="322" t="s">
        <v>195</v>
      </c>
      <c r="FV53" s="259" t="s">
        <v>195</v>
      </c>
      <c r="FW53" s="322" t="s">
        <v>195</v>
      </c>
      <c r="FX53" s="259" t="s">
        <v>195</v>
      </c>
      <c r="FY53" s="322" t="s">
        <v>195</v>
      </c>
      <c r="FZ53" s="259" t="s">
        <v>195</v>
      </c>
      <c r="GA53" s="322" t="s">
        <v>195</v>
      </c>
      <c r="GB53" s="259" t="s">
        <v>195</v>
      </c>
      <c r="GC53" s="322" t="s">
        <v>195</v>
      </c>
      <c r="GD53" s="259" t="s">
        <v>195</v>
      </c>
      <c r="GE53" s="322" t="s">
        <v>195</v>
      </c>
      <c r="GF53" s="259" t="s">
        <v>195</v>
      </c>
      <c r="GG53" s="322" t="s">
        <v>195</v>
      </c>
      <c r="GH53" s="259" t="s">
        <v>195</v>
      </c>
      <c r="GI53" s="322" t="s">
        <v>195</v>
      </c>
      <c r="GJ53" s="259" t="s">
        <v>195</v>
      </c>
      <c r="GK53" s="322" t="s">
        <v>195</v>
      </c>
      <c r="GL53" s="259" t="s">
        <v>195</v>
      </c>
      <c r="GM53" s="322" t="s">
        <v>195</v>
      </c>
      <c r="GN53" s="259" t="s">
        <v>195</v>
      </c>
      <c r="GO53" s="322" t="s">
        <v>195</v>
      </c>
      <c r="GP53" s="259" t="s">
        <v>195</v>
      </c>
      <c r="GQ53" s="322" t="s">
        <v>195</v>
      </c>
      <c r="GR53" s="322"/>
      <c r="GS53" s="322"/>
      <c r="GT53" s="259" t="s">
        <v>195</v>
      </c>
      <c r="GU53" s="322" t="s">
        <v>195</v>
      </c>
      <c r="GV53" s="259" t="s">
        <v>195</v>
      </c>
      <c r="GW53" s="322" t="s">
        <v>195</v>
      </c>
      <c r="GX53" s="259" t="s">
        <v>195</v>
      </c>
      <c r="GY53" s="322" t="s">
        <v>195</v>
      </c>
      <c r="GZ53" s="259" t="s">
        <v>195</v>
      </c>
      <c r="HA53" s="322" t="s">
        <v>195</v>
      </c>
      <c r="HB53" s="259" t="s">
        <v>195</v>
      </c>
      <c r="HC53" s="322" t="s">
        <v>195</v>
      </c>
      <c r="HD53" s="259" t="s">
        <v>195</v>
      </c>
      <c r="HE53" s="322" t="s">
        <v>195</v>
      </c>
      <c r="HF53" s="259" t="s">
        <v>195</v>
      </c>
      <c r="HG53" s="322" t="s">
        <v>195</v>
      </c>
      <c r="HH53" s="259" t="s">
        <v>195</v>
      </c>
      <c r="HI53" s="322" t="s">
        <v>195</v>
      </c>
      <c r="HJ53" s="259" t="s">
        <v>195</v>
      </c>
      <c r="HK53" s="322" t="s">
        <v>195</v>
      </c>
      <c r="HL53" s="259" t="s">
        <v>195</v>
      </c>
      <c r="HM53" s="322" t="s">
        <v>195</v>
      </c>
      <c r="HN53" s="259" t="s">
        <v>195</v>
      </c>
      <c r="HO53" s="322" t="s">
        <v>195</v>
      </c>
      <c r="HP53" s="259" t="s">
        <v>195</v>
      </c>
      <c r="HQ53" s="322" t="s">
        <v>195</v>
      </c>
      <c r="HR53" s="259" t="s">
        <v>195</v>
      </c>
      <c r="HS53" s="322" t="s">
        <v>195</v>
      </c>
      <c r="HT53" s="259" t="s">
        <v>195</v>
      </c>
      <c r="HU53" s="322" t="s">
        <v>195</v>
      </c>
      <c r="HV53" s="259" t="s">
        <v>195</v>
      </c>
      <c r="HW53" s="322" t="s">
        <v>195</v>
      </c>
      <c r="HX53" s="259" t="s">
        <v>195</v>
      </c>
      <c r="HY53" s="322" t="s">
        <v>195</v>
      </c>
      <c r="HZ53" s="259" t="s">
        <v>195</v>
      </c>
      <c r="IA53" s="322" t="s">
        <v>195</v>
      </c>
      <c r="IB53" s="259" t="s">
        <v>195</v>
      </c>
      <c r="IC53" s="322" t="s">
        <v>195</v>
      </c>
      <c r="ID53" s="259" t="s">
        <v>195</v>
      </c>
      <c r="IE53" s="322" t="s">
        <v>195</v>
      </c>
      <c r="IF53" s="259" t="s">
        <v>195</v>
      </c>
      <c r="IG53" s="322" t="s">
        <v>195</v>
      </c>
      <c r="IH53" s="259" t="s">
        <v>195</v>
      </c>
      <c r="II53" s="328" t="s">
        <v>195</v>
      </c>
      <c r="IJ53" s="259"/>
      <c r="IK53" s="322"/>
      <c r="IL53" s="259"/>
      <c r="IM53" s="322"/>
      <c r="IN53" s="259"/>
      <c r="IO53" s="322"/>
      <c r="IP53" s="259"/>
      <c r="IQ53" s="322"/>
      <c r="IT53" s="303">
        <f t="shared" si="0"/>
        <v>236</v>
      </c>
      <c r="IU53" s="303">
        <f t="shared" si="1"/>
        <v>0</v>
      </c>
      <c r="IV53" s="303">
        <f t="shared" si="2"/>
        <v>236</v>
      </c>
      <c r="IW53" s="303">
        <f t="shared" si="3"/>
        <v>0</v>
      </c>
    </row>
    <row r="54" spans="1:257" s="30" customFormat="1" x14ac:dyDescent="0.2">
      <c r="A54" s="143">
        <v>56</v>
      </c>
      <c r="B54" s="143" t="s">
        <v>6051</v>
      </c>
      <c r="C54" s="143"/>
      <c r="D54" s="143"/>
      <c r="E54" s="244" t="s">
        <v>1252</v>
      </c>
      <c r="F54" s="327" t="s">
        <v>196</v>
      </c>
      <c r="G54" s="322" t="s">
        <v>196</v>
      </c>
      <c r="H54" s="259" t="s">
        <v>196</v>
      </c>
      <c r="I54" s="322" t="s">
        <v>196</v>
      </c>
      <c r="J54" s="259" t="s">
        <v>196</v>
      </c>
      <c r="K54" s="322" t="s">
        <v>196</v>
      </c>
      <c r="L54" s="259" t="s">
        <v>196</v>
      </c>
      <c r="M54" s="322" t="s">
        <v>196</v>
      </c>
      <c r="N54" s="259" t="s">
        <v>196</v>
      </c>
      <c r="O54" s="322" t="s">
        <v>196</v>
      </c>
      <c r="P54" s="259" t="s">
        <v>196</v>
      </c>
      <c r="Q54" s="322" t="s">
        <v>196</v>
      </c>
      <c r="R54" s="259" t="s">
        <v>196</v>
      </c>
      <c r="S54" s="322" t="s">
        <v>196</v>
      </c>
      <c r="T54" s="259" t="s">
        <v>196</v>
      </c>
      <c r="U54" s="322" t="s">
        <v>196</v>
      </c>
      <c r="V54" s="259" t="s">
        <v>196</v>
      </c>
      <c r="W54" s="322" t="s">
        <v>196</v>
      </c>
      <c r="X54" s="259" t="s">
        <v>196</v>
      </c>
      <c r="Y54" s="322" t="s">
        <v>196</v>
      </c>
      <c r="Z54" s="259" t="s">
        <v>196</v>
      </c>
      <c r="AA54" s="322" t="s">
        <v>196</v>
      </c>
      <c r="AB54" s="259" t="s">
        <v>196</v>
      </c>
      <c r="AC54" s="322" t="s">
        <v>196</v>
      </c>
      <c r="AD54" s="259" t="s">
        <v>196</v>
      </c>
      <c r="AE54" s="322" t="s">
        <v>196</v>
      </c>
      <c r="AF54" s="259" t="s">
        <v>196</v>
      </c>
      <c r="AG54" s="322" t="s">
        <v>196</v>
      </c>
      <c r="AH54" s="259" t="s">
        <v>196</v>
      </c>
      <c r="AI54" s="322" t="s">
        <v>196</v>
      </c>
      <c r="AJ54" s="259" t="s">
        <v>196</v>
      </c>
      <c r="AK54" s="322" t="s">
        <v>196</v>
      </c>
      <c r="AL54" s="259" t="s">
        <v>196</v>
      </c>
      <c r="AM54" s="322" t="s">
        <v>196</v>
      </c>
      <c r="AN54" s="259" t="s">
        <v>196</v>
      </c>
      <c r="AO54" s="322" t="s">
        <v>196</v>
      </c>
      <c r="AP54" s="259" t="s">
        <v>196</v>
      </c>
      <c r="AQ54" s="322" t="s">
        <v>196</v>
      </c>
      <c r="AR54" s="259" t="s">
        <v>196</v>
      </c>
      <c r="AS54" s="322" t="s">
        <v>196</v>
      </c>
      <c r="AT54" s="259" t="s">
        <v>196</v>
      </c>
      <c r="AU54" s="322" t="s">
        <v>196</v>
      </c>
      <c r="AV54" s="259" t="s">
        <v>196</v>
      </c>
      <c r="AW54" s="322" t="s">
        <v>196</v>
      </c>
      <c r="AX54" s="259" t="s">
        <v>196</v>
      </c>
      <c r="AY54" s="322" t="s">
        <v>196</v>
      </c>
      <c r="AZ54" s="259" t="s">
        <v>196</v>
      </c>
      <c r="BA54" s="322" t="s">
        <v>196</v>
      </c>
      <c r="BB54" s="259" t="s">
        <v>196</v>
      </c>
      <c r="BC54" s="322" t="s">
        <v>196</v>
      </c>
      <c r="BD54" s="259" t="s">
        <v>196</v>
      </c>
      <c r="BE54" s="322" t="s">
        <v>196</v>
      </c>
      <c r="BF54" s="259" t="s">
        <v>196</v>
      </c>
      <c r="BG54" s="322" t="s">
        <v>196</v>
      </c>
      <c r="BH54" s="259" t="s">
        <v>196</v>
      </c>
      <c r="BI54" s="322" t="s">
        <v>196</v>
      </c>
      <c r="BJ54" s="327" t="s">
        <v>195</v>
      </c>
      <c r="BK54" s="328" t="s">
        <v>195</v>
      </c>
      <c r="BL54" s="327" t="s">
        <v>195</v>
      </c>
      <c r="BM54" s="328" t="s">
        <v>195</v>
      </c>
      <c r="BN54" s="327" t="s">
        <v>195</v>
      </c>
      <c r="BO54" s="322" t="s">
        <v>196</v>
      </c>
      <c r="BP54" s="259" t="s">
        <v>196</v>
      </c>
      <c r="BQ54" s="322" t="s">
        <v>196</v>
      </c>
      <c r="BR54" s="259" t="s">
        <v>196</v>
      </c>
      <c r="BS54" s="322" t="s">
        <v>196</v>
      </c>
      <c r="BT54" s="259" t="s">
        <v>196</v>
      </c>
      <c r="BU54" s="322" t="s">
        <v>196</v>
      </c>
      <c r="BV54" s="259" t="s">
        <v>196</v>
      </c>
      <c r="BW54" s="328" t="s">
        <v>195</v>
      </c>
      <c r="BX54" s="327" t="s">
        <v>195</v>
      </c>
      <c r="BY54" s="328" t="s">
        <v>195</v>
      </c>
      <c r="BZ54" s="327" t="s">
        <v>195</v>
      </c>
      <c r="CA54" s="328" t="s">
        <v>195</v>
      </c>
      <c r="CB54" s="327" t="s">
        <v>195</v>
      </c>
      <c r="CC54" s="328" t="s">
        <v>195</v>
      </c>
      <c r="CD54" s="327" t="s">
        <v>195</v>
      </c>
      <c r="CE54" s="328" t="s">
        <v>195</v>
      </c>
      <c r="CF54" s="327" t="s">
        <v>195</v>
      </c>
      <c r="CG54" s="328" t="s">
        <v>195</v>
      </c>
      <c r="CH54" s="327" t="s">
        <v>195</v>
      </c>
      <c r="CI54" s="328" t="s">
        <v>195</v>
      </c>
      <c r="CJ54" s="327" t="s">
        <v>195</v>
      </c>
      <c r="CK54" s="328" t="s">
        <v>195</v>
      </c>
      <c r="CL54" s="327" t="s">
        <v>195</v>
      </c>
      <c r="CM54" s="328" t="s">
        <v>195</v>
      </c>
      <c r="CN54" s="327" t="s">
        <v>195</v>
      </c>
      <c r="CO54" s="322" t="s">
        <v>196</v>
      </c>
      <c r="CP54" s="259" t="s">
        <v>196</v>
      </c>
      <c r="CQ54" s="322" t="s">
        <v>196</v>
      </c>
      <c r="CR54" s="259" t="s">
        <v>196</v>
      </c>
      <c r="CS54" s="322" t="s">
        <v>196</v>
      </c>
      <c r="CT54" s="259" t="s">
        <v>196</v>
      </c>
      <c r="CU54" s="322" t="s">
        <v>196</v>
      </c>
      <c r="CV54" s="259" t="s">
        <v>196</v>
      </c>
      <c r="CW54" s="322" t="s">
        <v>196</v>
      </c>
      <c r="CX54" s="259" t="s">
        <v>196</v>
      </c>
      <c r="CY54" s="322" t="s">
        <v>196</v>
      </c>
      <c r="CZ54" s="259" t="s">
        <v>196</v>
      </c>
      <c r="DA54" s="322" t="s">
        <v>196</v>
      </c>
      <c r="DB54" s="259" t="s">
        <v>196</v>
      </c>
      <c r="DC54" s="322" t="s">
        <v>196</v>
      </c>
      <c r="DD54" s="327" t="s">
        <v>195</v>
      </c>
      <c r="DE54" s="322" t="s">
        <v>196</v>
      </c>
      <c r="DF54" s="259" t="s">
        <v>196</v>
      </c>
      <c r="DG54" s="322" t="s">
        <v>196</v>
      </c>
      <c r="DH54" s="327" t="s">
        <v>195</v>
      </c>
      <c r="DI54" s="328" t="s">
        <v>195</v>
      </c>
      <c r="DJ54" s="327" t="s">
        <v>195</v>
      </c>
      <c r="DK54" s="328" t="s">
        <v>195</v>
      </c>
      <c r="DL54" s="327" t="s">
        <v>195</v>
      </c>
      <c r="DM54" s="328" t="s">
        <v>195</v>
      </c>
      <c r="DN54" s="327" t="s">
        <v>195</v>
      </c>
      <c r="DO54" s="328" t="s">
        <v>195</v>
      </c>
      <c r="DP54" s="327" t="s">
        <v>195</v>
      </c>
      <c r="DQ54" s="328" t="s">
        <v>195</v>
      </c>
      <c r="DR54" s="327" t="s">
        <v>195</v>
      </c>
      <c r="DS54" s="328" t="s">
        <v>195</v>
      </c>
      <c r="DT54" s="259" t="s">
        <v>196</v>
      </c>
      <c r="DU54" s="322" t="s">
        <v>196</v>
      </c>
      <c r="DV54" s="259" t="s">
        <v>196</v>
      </c>
      <c r="DW54" s="322" t="s">
        <v>196</v>
      </c>
      <c r="DX54" s="259" t="s">
        <v>196</v>
      </c>
      <c r="DY54" s="322" t="s">
        <v>196</v>
      </c>
      <c r="DZ54" s="259" t="s">
        <v>196</v>
      </c>
      <c r="EA54" s="322" t="s">
        <v>196</v>
      </c>
      <c r="EB54" s="259" t="s">
        <v>196</v>
      </c>
      <c r="EC54" s="322" t="s">
        <v>196</v>
      </c>
      <c r="ED54" s="327" t="s">
        <v>195</v>
      </c>
      <c r="EE54" s="322" t="s">
        <v>196</v>
      </c>
      <c r="EF54" s="259" t="s">
        <v>196</v>
      </c>
      <c r="EG54" s="322" t="s">
        <v>196</v>
      </c>
      <c r="EH54" s="259" t="s">
        <v>196</v>
      </c>
      <c r="EI54" s="322" t="s">
        <v>196</v>
      </c>
      <c r="EJ54" s="259" t="s">
        <v>196</v>
      </c>
      <c r="EK54" s="322" t="s">
        <v>196</v>
      </c>
      <c r="EL54" s="259" t="s">
        <v>196</v>
      </c>
      <c r="EM54" s="322" t="s">
        <v>196</v>
      </c>
      <c r="EN54" s="259" t="s">
        <v>196</v>
      </c>
      <c r="EO54" s="322" t="s">
        <v>196</v>
      </c>
      <c r="EP54" s="259" t="s">
        <v>196</v>
      </c>
      <c r="EQ54" s="322" t="s">
        <v>196</v>
      </c>
      <c r="ER54" s="259" t="s">
        <v>196</v>
      </c>
      <c r="ES54" s="322" t="s">
        <v>196</v>
      </c>
      <c r="ET54" s="259" t="s">
        <v>196</v>
      </c>
      <c r="EU54" s="322" t="s">
        <v>196</v>
      </c>
      <c r="EV54" s="259" t="s">
        <v>196</v>
      </c>
      <c r="EW54" s="322" t="s">
        <v>196</v>
      </c>
      <c r="EX54" s="259" t="s">
        <v>196</v>
      </c>
      <c r="EY54" s="322" t="s">
        <v>196</v>
      </c>
      <c r="EZ54" s="259" t="s">
        <v>196</v>
      </c>
      <c r="FA54" s="322" t="s">
        <v>196</v>
      </c>
      <c r="FB54" s="259" t="s">
        <v>196</v>
      </c>
      <c r="FC54" s="322" t="s">
        <v>196</v>
      </c>
      <c r="FD54" s="259" t="s">
        <v>196</v>
      </c>
      <c r="FE54" s="322" t="s">
        <v>196</v>
      </c>
      <c r="FF54" s="259" t="s">
        <v>196</v>
      </c>
      <c r="FG54" s="322" t="s">
        <v>196</v>
      </c>
      <c r="FH54" s="259" t="s">
        <v>196</v>
      </c>
      <c r="FI54" s="322" t="s">
        <v>196</v>
      </c>
      <c r="FJ54" s="259" t="s">
        <v>196</v>
      </c>
      <c r="FK54" s="322" t="s">
        <v>196</v>
      </c>
      <c r="FL54" s="259" t="s">
        <v>196</v>
      </c>
      <c r="FM54" s="322" t="s">
        <v>196</v>
      </c>
      <c r="FN54" s="259" t="s">
        <v>196</v>
      </c>
      <c r="FO54" s="322" t="s">
        <v>196</v>
      </c>
      <c r="FP54" s="259" t="s">
        <v>196</v>
      </c>
      <c r="FQ54" s="322" t="s">
        <v>196</v>
      </c>
      <c r="FR54" s="259" t="s">
        <v>196</v>
      </c>
      <c r="FS54" s="322" t="s">
        <v>196</v>
      </c>
      <c r="FT54" s="259" t="s">
        <v>196</v>
      </c>
      <c r="FU54" s="322" t="s">
        <v>196</v>
      </c>
      <c r="FV54" s="259" t="s">
        <v>196</v>
      </c>
      <c r="FW54" s="322" t="s">
        <v>196</v>
      </c>
      <c r="FX54" s="259" t="s">
        <v>196</v>
      </c>
      <c r="FY54" s="322" t="s">
        <v>196</v>
      </c>
      <c r="FZ54" s="259" t="s">
        <v>196</v>
      </c>
      <c r="GA54" s="322" t="s">
        <v>196</v>
      </c>
      <c r="GB54" s="259" t="s">
        <v>196</v>
      </c>
      <c r="GC54" s="322" t="s">
        <v>196</v>
      </c>
      <c r="GD54" s="259" t="s">
        <v>196</v>
      </c>
      <c r="GE54" s="322" t="s">
        <v>196</v>
      </c>
      <c r="GF54" s="259" t="s">
        <v>196</v>
      </c>
      <c r="GG54" s="322" t="s">
        <v>196</v>
      </c>
      <c r="GH54" s="259" t="s">
        <v>196</v>
      </c>
      <c r="GI54" s="322" t="s">
        <v>196</v>
      </c>
      <c r="GJ54" s="259" t="s">
        <v>196</v>
      </c>
      <c r="GK54" s="322" t="s">
        <v>196</v>
      </c>
      <c r="GL54" s="259" t="s">
        <v>196</v>
      </c>
      <c r="GM54" s="322" t="s">
        <v>196</v>
      </c>
      <c r="GN54" s="259" t="s">
        <v>196</v>
      </c>
      <c r="GO54" s="322" t="s">
        <v>196</v>
      </c>
      <c r="GP54" s="259" t="s">
        <v>196</v>
      </c>
      <c r="GQ54" s="322" t="s">
        <v>196</v>
      </c>
      <c r="GR54" s="322"/>
      <c r="GS54" s="322"/>
      <c r="GT54" s="259" t="s">
        <v>196</v>
      </c>
      <c r="GU54" s="322" t="s">
        <v>196</v>
      </c>
      <c r="GV54" s="259" t="s">
        <v>196</v>
      </c>
      <c r="GW54" s="322" t="s">
        <v>196</v>
      </c>
      <c r="GX54" s="259" t="s">
        <v>196</v>
      </c>
      <c r="GY54" s="322" t="s">
        <v>196</v>
      </c>
      <c r="GZ54" s="259" t="s">
        <v>196</v>
      </c>
      <c r="HA54" s="322" t="s">
        <v>196</v>
      </c>
      <c r="HB54" s="259" t="s">
        <v>196</v>
      </c>
      <c r="HC54" s="322" t="s">
        <v>196</v>
      </c>
      <c r="HD54" s="259" t="s">
        <v>196</v>
      </c>
      <c r="HE54" s="322" t="s">
        <v>196</v>
      </c>
      <c r="HF54" s="259" t="s">
        <v>196</v>
      </c>
      <c r="HG54" s="322" t="s">
        <v>196</v>
      </c>
      <c r="HH54" s="259" t="s">
        <v>196</v>
      </c>
      <c r="HI54" s="322" t="s">
        <v>196</v>
      </c>
      <c r="HJ54" s="259" t="s">
        <v>196</v>
      </c>
      <c r="HK54" s="322" t="s">
        <v>196</v>
      </c>
      <c r="HL54" s="259" t="s">
        <v>196</v>
      </c>
      <c r="HM54" s="322" t="s">
        <v>196</v>
      </c>
      <c r="HN54" s="259" t="s">
        <v>196</v>
      </c>
      <c r="HO54" s="322" t="s">
        <v>196</v>
      </c>
      <c r="HP54" s="259" t="s">
        <v>196</v>
      </c>
      <c r="HQ54" s="322" t="s">
        <v>196</v>
      </c>
      <c r="HR54" s="259" t="s">
        <v>196</v>
      </c>
      <c r="HS54" s="322" t="s">
        <v>196</v>
      </c>
      <c r="HT54" s="259" t="s">
        <v>196</v>
      </c>
      <c r="HU54" s="322" t="s">
        <v>196</v>
      </c>
      <c r="HV54" s="259" t="s">
        <v>196</v>
      </c>
      <c r="HW54" s="322" t="s">
        <v>196</v>
      </c>
      <c r="HX54" s="259" t="s">
        <v>196</v>
      </c>
      <c r="HY54" s="322" t="s">
        <v>196</v>
      </c>
      <c r="HZ54" s="259" t="s">
        <v>196</v>
      </c>
      <c r="IA54" s="322" t="s">
        <v>196</v>
      </c>
      <c r="IB54" s="259" t="s">
        <v>196</v>
      </c>
      <c r="IC54" s="322" t="s">
        <v>196</v>
      </c>
      <c r="ID54" s="259" t="s">
        <v>196</v>
      </c>
      <c r="IE54" s="322" t="s">
        <v>196</v>
      </c>
      <c r="IF54" s="259" t="s">
        <v>196</v>
      </c>
      <c r="IG54" s="322" t="s">
        <v>196</v>
      </c>
      <c r="IH54" s="259" t="s">
        <v>196</v>
      </c>
      <c r="II54" s="328" t="s">
        <v>195</v>
      </c>
      <c r="IJ54" s="259"/>
      <c r="IK54" s="322"/>
      <c r="IL54" s="259"/>
      <c r="IM54" s="322"/>
      <c r="IN54" s="259"/>
      <c r="IO54" s="322"/>
      <c r="IP54" s="259"/>
      <c r="IQ54" s="322"/>
      <c r="IT54" s="303">
        <f t="shared" si="0"/>
        <v>236</v>
      </c>
      <c r="IU54" s="303">
        <f t="shared" si="1"/>
        <v>198</v>
      </c>
      <c r="IV54" s="303">
        <f t="shared" si="2"/>
        <v>38</v>
      </c>
      <c r="IW54" s="303">
        <f t="shared" si="3"/>
        <v>0</v>
      </c>
    </row>
    <row r="55" spans="1:257" s="30" customFormat="1" x14ac:dyDescent="0.2">
      <c r="A55" s="143">
        <v>60</v>
      </c>
      <c r="B55" s="143" t="s">
        <v>6052</v>
      </c>
      <c r="C55" s="143"/>
      <c r="D55" s="143"/>
      <c r="E55" s="244" t="s">
        <v>1252</v>
      </c>
      <c r="F55" s="327" t="s">
        <v>196</v>
      </c>
      <c r="G55" s="322" t="s">
        <v>196</v>
      </c>
      <c r="H55" s="259" t="s">
        <v>196</v>
      </c>
      <c r="I55" s="322" t="s">
        <v>196</v>
      </c>
      <c r="J55" s="259" t="s">
        <v>196</v>
      </c>
      <c r="K55" s="322" t="s">
        <v>196</v>
      </c>
      <c r="L55" s="259" t="s">
        <v>196</v>
      </c>
      <c r="M55" s="322" t="s">
        <v>196</v>
      </c>
      <c r="N55" s="259" t="s">
        <v>196</v>
      </c>
      <c r="O55" s="322" t="s">
        <v>196</v>
      </c>
      <c r="P55" s="259" t="s">
        <v>196</v>
      </c>
      <c r="Q55" s="322" t="s">
        <v>196</v>
      </c>
      <c r="R55" s="259" t="s">
        <v>196</v>
      </c>
      <c r="S55" s="322" t="s">
        <v>196</v>
      </c>
      <c r="T55" s="259" t="s">
        <v>196</v>
      </c>
      <c r="U55" s="322" t="s">
        <v>196</v>
      </c>
      <c r="V55" s="259" t="s">
        <v>196</v>
      </c>
      <c r="W55" s="322" t="s">
        <v>196</v>
      </c>
      <c r="X55" s="259" t="s">
        <v>196</v>
      </c>
      <c r="Y55" s="322" t="s">
        <v>196</v>
      </c>
      <c r="Z55" s="259" t="s">
        <v>196</v>
      </c>
      <c r="AA55" s="322" t="s">
        <v>196</v>
      </c>
      <c r="AB55" s="259" t="s">
        <v>196</v>
      </c>
      <c r="AC55" s="322" t="s">
        <v>196</v>
      </c>
      <c r="AD55" s="259" t="s">
        <v>196</v>
      </c>
      <c r="AE55" s="322" t="s">
        <v>196</v>
      </c>
      <c r="AF55" s="259" t="s">
        <v>196</v>
      </c>
      <c r="AG55" s="322" t="s">
        <v>196</v>
      </c>
      <c r="AH55" s="259" t="s">
        <v>196</v>
      </c>
      <c r="AI55" s="322" t="s">
        <v>196</v>
      </c>
      <c r="AJ55" s="259" t="s">
        <v>196</v>
      </c>
      <c r="AK55" s="322" t="s">
        <v>196</v>
      </c>
      <c r="AL55" s="259" t="s">
        <v>196</v>
      </c>
      <c r="AM55" s="322" t="s">
        <v>196</v>
      </c>
      <c r="AN55" s="259" t="s">
        <v>196</v>
      </c>
      <c r="AO55" s="322" t="s">
        <v>196</v>
      </c>
      <c r="AP55" s="259" t="s">
        <v>196</v>
      </c>
      <c r="AQ55" s="322" t="s">
        <v>196</v>
      </c>
      <c r="AR55" s="259" t="s">
        <v>196</v>
      </c>
      <c r="AS55" s="322" t="s">
        <v>196</v>
      </c>
      <c r="AT55" s="259" t="s">
        <v>196</v>
      </c>
      <c r="AU55" s="322" t="s">
        <v>196</v>
      </c>
      <c r="AV55" s="259" t="s">
        <v>196</v>
      </c>
      <c r="AW55" s="322" t="s">
        <v>196</v>
      </c>
      <c r="AX55" s="259" t="s">
        <v>196</v>
      </c>
      <c r="AY55" s="322" t="s">
        <v>196</v>
      </c>
      <c r="AZ55" s="259" t="s">
        <v>196</v>
      </c>
      <c r="BA55" s="322" t="s">
        <v>196</v>
      </c>
      <c r="BB55" s="259" t="s">
        <v>196</v>
      </c>
      <c r="BC55" s="322" t="s">
        <v>196</v>
      </c>
      <c r="BD55" s="259" t="s">
        <v>196</v>
      </c>
      <c r="BE55" s="322" t="s">
        <v>196</v>
      </c>
      <c r="BF55" s="259" t="s">
        <v>196</v>
      </c>
      <c r="BG55" s="322" t="s">
        <v>196</v>
      </c>
      <c r="BH55" s="259" t="s">
        <v>196</v>
      </c>
      <c r="BI55" s="322" t="s">
        <v>196</v>
      </c>
      <c r="BJ55" s="259" t="s">
        <v>196</v>
      </c>
      <c r="BK55" s="322" t="s">
        <v>196</v>
      </c>
      <c r="BL55" s="259" t="s">
        <v>196</v>
      </c>
      <c r="BM55" s="322" t="s">
        <v>196</v>
      </c>
      <c r="BN55" s="259" t="s">
        <v>196</v>
      </c>
      <c r="BO55" s="322" t="s">
        <v>196</v>
      </c>
      <c r="BP55" s="259" t="s">
        <v>196</v>
      </c>
      <c r="BQ55" s="322" t="s">
        <v>196</v>
      </c>
      <c r="BR55" s="259" t="s">
        <v>196</v>
      </c>
      <c r="BS55" s="322" t="s">
        <v>196</v>
      </c>
      <c r="BT55" s="259" t="s">
        <v>196</v>
      </c>
      <c r="BU55" s="322" t="s">
        <v>196</v>
      </c>
      <c r="BV55" s="259" t="s">
        <v>196</v>
      </c>
      <c r="BW55" s="322" t="s">
        <v>196</v>
      </c>
      <c r="BX55" s="259" t="s">
        <v>196</v>
      </c>
      <c r="BY55" s="322" t="s">
        <v>196</v>
      </c>
      <c r="BZ55" s="259" t="s">
        <v>196</v>
      </c>
      <c r="CA55" s="322" t="s">
        <v>196</v>
      </c>
      <c r="CB55" s="259" t="s">
        <v>196</v>
      </c>
      <c r="CC55" s="322" t="s">
        <v>196</v>
      </c>
      <c r="CD55" s="259" t="s">
        <v>196</v>
      </c>
      <c r="CE55" s="322" t="s">
        <v>196</v>
      </c>
      <c r="CF55" s="259" t="s">
        <v>196</v>
      </c>
      <c r="CG55" s="322" t="s">
        <v>196</v>
      </c>
      <c r="CH55" s="259" t="s">
        <v>196</v>
      </c>
      <c r="CI55" s="322" t="s">
        <v>196</v>
      </c>
      <c r="CJ55" s="259" t="s">
        <v>196</v>
      </c>
      <c r="CK55" s="322" t="s">
        <v>196</v>
      </c>
      <c r="CL55" s="259" t="s">
        <v>196</v>
      </c>
      <c r="CM55" s="322" t="s">
        <v>196</v>
      </c>
      <c r="CN55" s="259" t="s">
        <v>196</v>
      </c>
      <c r="CO55" s="322" t="s">
        <v>196</v>
      </c>
      <c r="CP55" s="259" t="s">
        <v>196</v>
      </c>
      <c r="CQ55" s="322" t="s">
        <v>196</v>
      </c>
      <c r="CR55" s="259" t="s">
        <v>196</v>
      </c>
      <c r="CS55" s="322" t="s">
        <v>196</v>
      </c>
      <c r="CT55" s="259" t="s">
        <v>196</v>
      </c>
      <c r="CU55" s="322" t="s">
        <v>196</v>
      </c>
      <c r="CV55" s="259" t="s">
        <v>196</v>
      </c>
      <c r="CW55" s="322" t="s">
        <v>196</v>
      </c>
      <c r="CX55" s="259" t="s">
        <v>196</v>
      </c>
      <c r="CY55" s="322" t="s">
        <v>196</v>
      </c>
      <c r="CZ55" s="259" t="s">
        <v>196</v>
      </c>
      <c r="DA55" s="322" t="s">
        <v>196</v>
      </c>
      <c r="DB55" s="259" t="s">
        <v>196</v>
      </c>
      <c r="DC55" s="322" t="s">
        <v>196</v>
      </c>
      <c r="DD55" s="327" t="s">
        <v>195</v>
      </c>
      <c r="DE55" s="322" t="s">
        <v>196</v>
      </c>
      <c r="DF55" s="259" t="s">
        <v>196</v>
      </c>
      <c r="DG55" s="322" t="s">
        <v>196</v>
      </c>
      <c r="DH55" s="327" t="s">
        <v>195</v>
      </c>
      <c r="DI55" s="328" t="s">
        <v>195</v>
      </c>
      <c r="DJ55" s="327" t="s">
        <v>195</v>
      </c>
      <c r="DK55" s="328" t="s">
        <v>195</v>
      </c>
      <c r="DL55" s="327" t="s">
        <v>195</v>
      </c>
      <c r="DM55" s="328" t="s">
        <v>195</v>
      </c>
      <c r="DN55" s="327" t="s">
        <v>195</v>
      </c>
      <c r="DO55" s="328" t="s">
        <v>195</v>
      </c>
      <c r="DP55" s="327" t="s">
        <v>195</v>
      </c>
      <c r="DQ55" s="328" t="s">
        <v>195</v>
      </c>
      <c r="DR55" s="327" t="s">
        <v>195</v>
      </c>
      <c r="DS55" s="328" t="s">
        <v>195</v>
      </c>
      <c r="DT55" s="259" t="s">
        <v>196</v>
      </c>
      <c r="DU55" s="322" t="s">
        <v>196</v>
      </c>
      <c r="DV55" s="259" t="s">
        <v>196</v>
      </c>
      <c r="DW55" s="322" t="s">
        <v>196</v>
      </c>
      <c r="DX55" s="259" t="s">
        <v>196</v>
      </c>
      <c r="DY55" s="322" t="s">
        <v>196</v>
      </c>
      <c r="DZ55" s="259" t="s">
        <v>196</v>
      </c>
      <c r="EA55" s="322" t="s">
        <v>196</v>
      </c>
      <c r="EB55" s="259" t="s">
        <v>196</v>
      </c>
      <c r="EC55" s="322" t="s">
        <v>196</v>
      </c>
      <c r="ED55" s="327" t="s">
        <v>195</v>
      </c>
      <c r="EE55" s="322" t="s">
        <v>196</v>
      </c>
      <c r="EF55" s="259" t="s">
        <v>196</v>
      </c>
      <c r="EG55" s="322" t="s">
        <v>196</v>
      </c>
      <c r="EH55" s="259" t="s">
        <v>196</v>
      </c>
      <c r="EI55" s="322" t="s">
        <v>196</v>
      </c>
      <c r="EJ55" s="259" t="s">
        <v>196</v>
      </c>
      <c r="EK55" s="322" t="s">
        <v>196</v>
      </c>
      <c r="EL55" s="259" t="s">
        <v>196</v>
      </c>
      <c r="EM55" s="322" t="s">
        <v>196</v>
      </c>
      <c r="EN55" s="259" t="s">
        <v>196</v>
      </c>
      <c r="EO55" s="322" t="s">
        <v>196</v>
      </c>
      <c r="EP55" s="259" t="s">
        <v>196</v>
      </c>
      <c r="EQ55" s="322" t="s">
        <v>196</v>
      </c>
      <c r="ER55" s="259" t="s">
        <v>196</v>
      </c>
      <c r="ES55" s="322" t="s">
        <v>196</v>
      </c>
      <c r="ET55" s="259" t="s">
        <v>196</v>
      </c>
      <c r="EU55" s="322" t="s">
        <v>196</v>
      </c>
      <c r="EV55" s="259" t="s">
        <v>196</v>
      </c>
      <c r="EW55" s="322" t="s">
        <v>196</v>
      </c>
      <c r="EX55" s="259" t="s">
        <v>196</v>
      </c>
      <c r="EY55" s="322" t="s">
        <v>196</v>
      </c>
      <c r="EZ55" s="259" t="s">
        <v>196</v>
      </c>
      <c r="FA55" s="322" t="s">
        <v>196</v>
      </c>
      <c r="FB55" s="259" t="s">
        <v>196</v>
      </c>
      <c r="FC55" s="322" t="s">
        <v>196</v>
      </c>
      <c r="FD55" s="259" t="s">
        <v>196</v>
      </c>
      <c r="FE55" s="322" t="s">
        <v>196</v>
      </c>
      <c r="FF55" s="259" t="s">
        <v>196</v>
      </c>
      <c r="FG55" s="322" t="s">
        <v>196</v>
      </c>
      <c r="FH55" s="259" t="s">
        <v>196</v>
      </c>
      <c r="FI55" s="322" t="s">
        <v>196</v>
      </c>
      <c r="FJ55" s="259" t="s">
        <v>196</v>
      </c>
      <c r="FK55" s="322" t="s">
        <v>196</v>
      </c>
      <c r="FL55" s="259" t="s">
        <v>196</v>
      </c>
      <c r="FM55" s="322" t="s">
        <v>196</v>
      </c>
      <c r="FN55" s="259" t="s">
        <v>196</v>
      </c>
      <c r="FO55" s="322" t="s">
        <v>196</v>
      </c>
      <c r="FP55" s="259" t="s">
        <v>196</v>
      </c>
      <c r="FQ55" s="322" t="s">
        <v>196</v>
      </c>
      <c r="FR55" s="259" t="s">
        <v>196</v>
      </c>
      <c r="FS55" s="322" t="s">
        <v>196</v>
      </c>
      <c r="FT55" s="259" t="s">
        <v>196</v>
      </c>
      <c r="FU55" s="322" t="s">
        <v>196</v>
      </c>
      <c r="FV55" s="259" t="s">
        <v>196</v>
      </c>
      <c r="FW55" s="322" t="s">
        <v>196</v>
      </c>
      <c r="FX55" s="259" t="s">
        <v>196</v>
      </c>
      <c r="FY55" s="322" t="s">
        <v>196</v>
      </c>
      <c r="FZ55" s="259" t="s">
        <v>196</v>
      </c>
      <c r="GA55" s="322" t="s">
        <v>196</v>
      </c>
      <c r="GB55" s="259" t="s">
        <v>196</v>
      </c>
      <c r="GC55" s="322" t="s">
        <v>196</v>
      </c>
      <c r="GD55" s="259" t="s">
        <v>196</v>
      </c>
      <c r="GE55" s="322" t="s">
        <v>196</v>
      </c>
      <c r="GF55" s="259" t="s">
        <v>196</v>
      </c>
      <c r="GG55" s="322" t="s">
        <v>196</v>
      </c>
      <c r="GH55" s="259" t="s">
        <v>196</v>
      </c>
      <c r="GI55" s="322" t="s">
        <v>196</v>
      </c>
      <c r="GJ55" s="259" t="s">
        <v>196</v>
      </c>
      <c r="GK55" s="322" t="s">
        <v>196</v>
      </c>
      <c r="GL55" s="259" t="s">
        <v>196</v>
      </c>
      <c r="GM55" s="322" t="s">
        <v>196</v>
      </c>
      <c r="GN55" s="259" t="s">
        <v>196</v>
      </c>
      <c r="GO55" s="322" t="s">
        <v>196</v>
      </c>
      <c r="GP55" s="259" t="s">
        <v>196</v>
      </c>
      <c r="GQ55" s="322" t="s">
        <v>196</v>
      </c>
      <c r="GR55" s="322"/>
      <c r="GS55" s="322"/>
      <c r="GT55" s="259" t="s">
        <v>196</v>
      </c>
      <c r="GU55" s="322" t="s">
        <v>196</v>
      </c>
      <c r="GV55" s="259" t="s">
        <v>196</v>
      </c>
      <c r="GW55" s="322" t="s">
        <v>196</v>
      </c>
      <c r="GX55" s="259" t="s">
        <v>196</v>
      </c>
      <c r="GY55" s="322" t="s">
        <v>196</v>
      </c>
      <c r="GZ55" s="259" t="s">
        <v>196</v>
      </c>
      <c r="HA55" s="322" t="s">
        <v>196</v>
      </c>
      <c r="HB55" s="259" t="s">
        <v>196</v>
      </c>
      <c r="HC55" s="322" t="s">
        <v>196</v>
      </c>
      <c r="HD55" s="259" t="s">
        <v>196</v>
      </c>
      <c r="HE55" s="322" t="s">
        <v>196</v>
      </c>
      <c r="HF55" s="259" t="s">
        <v>196</v>
      </c>
      <c r="HG55" s="322" t="s">
        <v>196</v>
      </c>
      <c r="HH55" s="259" t="s">
        <v>196</v>
      </c>
      <c r="HI55" s="322" t="s">
        <v>196</v>
      </c>
      <c r="HJ55" s="259" t="s">
        <v>196</v>
      </c>
      <c r="HK55" s="322" t="s">
        <v>196</v>
      </c>
      <c r="HL55" s="259" t="s">
        <v>196</v>
      </c>
      <c r="HM55" s="322" t="s">
        <v>196</v>
      </c>
      <c r="HN55" s="259" t="s">
        <v>196</v>
      </c>
      <c r="HO55" s="322" t="s">
        <v>196</v>
      </c>
      <c r="HP55" s="259" t="s">
        <v>196</v>
      </c>
      <c r="HQ55" s="322" t="s">
        <v>196</v>
      </c>
      <c r="HR55" s="259" t="s">
        <v>196</v>
      </c>
      <c r="HS55" s="322" t="s">
        <v>196</v>
      </c>
      <c r="HT55" s="259" t="s">
        <v>196</v>
      </c>
      <c r="HU55" s="322" t="s">
        <v>196</v>
      </c>
      <c r="HV55" s="259" t="s">
        <v>196</v>
      </c>
      <c r="HW55" s="322" t="s">
        <v>196</v>
      </c>
      <c r="HX55" s="259" t="s">
        <v>196</v>
      </c>
      <c r="HY55" s="322" t="s">
        <v>196</v>
      </c>
      <c r="HZ55" s="259" t="s">
        <v>196</v>
      </c>
      <c r="IA55" s="322" t="s">
        <v>196</v>
      </c>
      <c r="IB55" s="259" t="s">
        <v>196</v>
      </c>
      <c r="IC55" s="322" t="s">
        <v>196</v>
      </c>
      <c r="ID55" s="259" t="s">
        <v>196</v>
      </c>
      <c r="IE55" s="322" t="s">
        <v>196</v>
      </c>
      <c r="IF55" s="259" t="s">
        <v>196</v>
      </c>
      <c r="IG55" s="322" t="s">
        <v>196</v>
      </c>
      <c r="IH55" s="259" t="s">
        <v>196</v>
      </c>
      <c r="II55" s="328" t="s">
        <v>195</v>
      </c>
      <c r="IJ55" s="259"/>
      <c r="IK55" s="322"/>
      <c r="IL55" s="259"/>
      <c r="IM55" s="322"/>
      <c r="IN55" s="259"/>
      <c r="IO55" s="322"/>
      <c r="IP55" s="259"/>
      <c r="IQ55" s="322"/>
      <c r="IT55" s="303">
        <f t="shared" si="0"/>
        <v>236</v>
      </c>
      <c r="IU55" s="303">
        <f t="shared" si="1"/>
        <v>221</v>
      </c>
      <c r="IV55" s="303">
        <f t="shared" si="2"/>
        <v>15</v>
      </c>
      <c r="IW55" s="303">
        <f t="shared" si="3"/>
        <v>0</v>
      </c>
    </row>
    <row r="56" spans="1:257" s="30" customFormat="1" x14ac:dyDescent="0.2">
      <c r="A56" s="143">
        <v>61</v>
      </c>
      <c r="B56" s="329" t="s">
        <v>7141</v>
      </c>
      <c r="C56" s="143"/>
      <c r="D56" s="143"/>
      <c r="E56" s="244">
        <v>45658</v>
      </c>
      <c r="F56" s="259" t="s">
        <v>195</v>
      </c>
      <c r="G56" s="322" t="s">
        <v>195</v>
      </c>
      <c r="H56" s="259" t="s">
        <v>195</v>
      </c>
      <c r="I56" s="322" t="s">
        <v>195</v>
      </c>
      <c r="J56" s="259" t="s">
        <v>195</v>
      </c>
      <c r="K56" s="322" t="s">
        <v>195</v>
      </c>
      <c r="L56" s="259" t="s">
        <v>195</v>
      </c>
      <c r="M56" s="322" t="s">
        <v>195</v>
      </c>
      <c r="N56" s="259" t="s">
        <v>195</v>
      </c>
      <c r="O56" s="322" t="s">
        <v>195</v>
      </c>
      <c r="P56" s="259" t="s">
        <v>195</v>
      </c>
      <c r="Q56" s="322" t="s">
        <v>195</v>
      </c>
      <c r="R56" s="259" t="s">
        <v>195</v>
      </c>
      <c r="S56" s="322" t="s">
        <v>195</v>
      </c>
      <c r="T56" s="259" t="s">
        <v>195</v>
      </c>
      <c r="U56" s="322" t="s">
        <v>195</v>
      </c>
      <c r="V56" s="259" t="s">
        <v>195</v>
      </c>
      <c r="W56" s="322" t="s">
        <v>195</v>
      </c>
      <c r="X56" s="259" t="s">
        <v>195</v>
      </c>
      <c r="Y56" s="322" t="s">
        <v>195</v>
      </c>
      <c r="Z56" s="259" t="s">
        <v>195</v>
      </c>
      <c r="AA56" s="322" t="s">
        <v>195</v>
      </c>
      <c r="AB56" s="259" t="s">
        <v>195</v>
      </c>
      <c r="AC56" s="322" t="s">
        <v>195</v>
      </c>
      <c r="AD56" s="259" t="s">
        <v>195</v>
      </c>
      <c r="AE56" s="322" t="s">
        <v>195</v>
      </c>
      <c r="AF56" s="259" t="s">
        <v>195</v>
      </c>
      <c r="AG56" s="322" t="s">
        <v>195</v>
      </c>
      <c r="AH56" s="259" t="s">
        <v>195</v>
      </c>
      <c r="AI56" s="322" t="s">
        <v>195</v>
      </c>
      <c r="AJ56" s="259" t="s">
        <v>195</v>
      </c>
      <c r="AK56" s="322" t="s">
        <v>195</v>
      </c>
      <c r="AL56" s="259" t="s">
        <v>195</v>
      </c>
      <c r="AM56" s="322" t="s">
        <v>195</v>
      </c>
      <c r="AN56" s="259" t="s">
        <v>195</v>
      </c>
      <c r="AO56" s="322" t="s">
        <v>195</v>
      </c>
      <c r="AP56" s="259" t="s">
        <v>195</v>
      </c>
      <c r="AQ56" s="322" t="s">
        <v>195</v>
      </c>
      <c r="AR56" s="259" t="s">
        <v>195</v>
      </c>
      <c r="AS56" s="322" t="s">
        <v>195</v>
      </c>
      <c r="AT56" s="259" t="s">
        <v>195</v>
      </c>
      <c r="AU56" s="322" t="s">
        <v>195</v>
      </c>
      <c r="AV56" s="259" t="s">
        <v>195</v>
      </c>
      <c r="AW56" s="322" t="s">
        <v>195</v>
      </c>
      <c r="AX56" s="259" t="s">
        <v>195</v>
      </c>
      <c r="AY56" s="322" t="s">
        <v>195</v>
      </c>
      <c r="AZ56" s="259" t="s">
        <v>195</v>
      </c>
      <c r="BA56" s="322" t="s">
        <v>195</v>
      </c>
      <c r="BB56" s="259" t="s">
        <v>195</v>
      </c>
      <c r="BC56" s="322" t="s">
        <v>195</v>
      </c>
      <c r="BD56" s="259" t="s">
        <v>195</v>
      </c>
      <c r="BE56" s="322" t="s">
        <v>195</v>
      </c>
      <c r="BF56" s="259" t="s">
        <v>195</v>
      </c>
      <c r="BG56" s="322" t="s">
        <v>195</v>
      </c>
      <c r="BH56" s="259" t="s">
        <v>195</v>
      </c>
      <c r="BI56" s="322" t="s">
        <v>195</v>
      </c>
      <c r="BJ56" s="259" t="s">
        <v>195</v>
      </c>
      <c r="BK56" s="322" t="s">
        <v>195</v>
      </c>
      <c r="BL56" s="259" t="s">
        <v>195</v>
      </c>
      <c r="BM56" s="322" t="s">
        <v>195</v>
      </c>
      <c r="BN56" s="259" t="s">
        <v>195</v>
      </c>
      <c r="BO56" s="322" t="s">
        <v>195</v>
      </c>
      <c r="BP56" s="259" t="s">
        <v>195</v>
      </c>
      <c r="BQ56" s="322" t="s">
        <v>195</v>
      </c>
      <c r="BR56" s="259" t="s">
        <v>195</v>
      </c>
      <c r="BS56" s="322" t="s">
        <v>195</v>
      </c>
      <c r="BT56" s="259" t="s">
        <v>195</v>
      </c>
      <c r="BU56" s="322" t="s">
        <v>195</v>
      </c>
      <c r="BV56" s="259" t="s">
        <v>195</v>
      </c>
      <c r="BW56" s="322" t="s">
        <v>195</v>
      </c>
      <c r="BX56" s="259" t="s">
        <v>195</v>
      </c>
      <c r="BY56" s="322" t="s">
        <v>195</v>
      </c>
      <c r="BZ56" s="259" t="s">
        <v>195</v>
      </c>
      <c r="CA56" s="322" t="s">
        <v>195</v>
      </c>
      <c r="CB56" s="259" t="s">
        <v>195</v>
      </c>
      <c r="CC56" s="322" t="s">
        <v>195</v>
      </c>
      <c r="CD56" s="259" t="s">
        <v>195</v>
      </c>
      <c r="CE56" s="322" t="s">
        <v>195</v>
      </c>
      <c r="CF56" s="259" t="s">
        <v>195</v>
      </c>
      <c r="CG56" s="322" t="s">
        <v>195</v>
      </c>
      <c r="CH56" s="259" t="s">
        <v>195</v>
      </c>
      <c r="CI56" s="322" t="s">
        <v>195</v>
      </c>
      <c r="CJ56" s="259" t="s">
        <v>195</v>
      </c>
      <c r="CK56" s="322" t="s">
        <v>195</v>
      </c>
      <c r="CL56" s="259" t="s">
        <v>195</v>
      </c>
      <c r="CM56" s="322" t="s">
        <v>195</v>
      </c>
      <c r="CN56" s="259" t="s">
        <v>195</v>
      </c>
      <c r="CO56" s="322" t="s">
        <v>195</v>
      </c>
      <c r="CP56" s="259" t="s">
        <v>195</v>
      </c>
      <c r="CQ56" s="322" t="s">
        <v>195</v>
      </c>
      <c r="CR56" s="259" t="s">
        <v>195</v>
      </c>
      <c r="CS56" s="322" t="s">
        <v>195</v>
      </c>
      <c r="CT56" s="259" t="s">
        <v>195</v>
      </c>
      <c r="CU56" s="322" t="s">
        <v>195</v>
      </c>
      <c r="CV56" s="259" t="s">
        <v>195</v>
      </c>
      <c r="CW56" s="322" t="s">
        <v>195</v>
      </c>
      <c r="CX56" s="259" t="s">
        <v>195</v>
      </c>
      <c r="CY56" s="322" t="s">
        <v>195</v>
      </c>
      <c r="CZ56" s="259" t="s">
        <v>195</v>
      </c>
      <c r="DA56" s="322" t="s">
        <v>195</v>
      </c>
      <c r="DB56" s="259" t="s">
        <v>195</v>
      </c>
      <c r="DC56" s="322" t="s">
        <v>195</v>
      </c>
      <c r="DD56" s="259" t="s">
        <v>195</v>
      </c>
      <c r="DE56" s="322" t="s">
        <v>195</v>
      </c>
      <c r="DF56" s="259" t="s">
        <v>195</v>
      </c>
      <c r="DG56" s="322" t="s">
        <v>195</v>
      </c>
      <c r="DH56" s="259" t="s">
        <v>195</v>
      </c>
      <c r="DI56" s="322" t="s">
        <v>195</v>
      </c>
      <c r="DJ56" s="259" t="s">
        <v>195</v>
      </c>
      <c r="DK56" s="322" t="s">
        <v>195</v>
      </c>
      <c r="DL56" s="259" t="s">
        <v>195</v>
      </c>
      <c r="DM56" s="322" t="s">
        <v>195</v>
      </c>
      <c r="DN56" s="259" t="s">
        <v>195</v>
      </c>
      <c r="DO56" s="322" t="s">
        <v>195</v>
      </c>
      <c r="DP56" s="259" t="s">
        <v>195</v>
      </c>
      <c r="DQ56" s="322" t="s">
        <v>195</v>
      </c>
      <c r="DR56" s="259" t="s">
        <v>195</v>
      </c>
      <c r="DS56" s="322" t="s">
        <v>195</v>
      </c>
      <c r="DT56" s="259" t="s">
        <v>195</v>
      </c>
      <c r="DU56" s="322" t="s">
        <v>195</v>
      </c>
      <c r="DV56" s="259" t="s">
        <v>195</v>
      </c>
      <c r="DW56" s="322" t="s">
        <v>195</v>
      </c>
      <c r="DX56" s="259" t="s">
        <v>195</v>
      </c>
      <c r="DY56" s="322" t="s">
        <v>195</v>
      </c>
      <c r="DZ56" s="259" t="s">
        <v>195</v>
      </c>
      <c r="EA56" s="322" t="s">
        <v>195</v>
      </c>
      <c r="EB56" s="259" t="s">
        <v>195</v>
      </c>
      <c r="EC56" s="322" t="s">
        <v>195</v>
      </c>
      <c r="ED56" s="259" t="s">
        <v>195</v>
      </c>
      <c r="EE56" s="322" t="s">
        <v>195</v>
      </c>
      <c r="EF56" s="259" t="s">
        <v>195</v>
      </c>
      <c r="EG56" s="322" t="s">
        <v>195</v>
      </c>
      <c r="EH56" s="259" t="s">
        <v>195</v>
      </c>
      <c r="EI56" s="322" t="s">
        <v>195</v>
      </c>
      <c r="EJ56" s="259" t="s">
        <v>195</v>
      </c>
      <c r="EK56" s="322" t="s">
        <v>195</v>
      </c>
      <c r="EL56" s="259" t="s">
        <v>195</v>
      </c>
      <c r="EM56" s="322" t="s">
        <v>195</v>
      </c>
      <c r="EN56" s="259" t="s">
        <v>195</v>
      </c>
      <c r="EO56" s="322" t="s">
        <v>195</v>
      </c>
      <c r="EP56" s="259" t="s">
        <v>195</v>
      </c>
      <c r="EQ56" s="322" t="s">
        <v>195</v>
      </c>
      <c r="ER56" s="259" t="s">
        <v>195</v>
      </c>
      <c r="ES56" s="322" t="s">
        <v>195</v>
      </c>
      <c r="ET56" s="259" t="s">
        <v>195</v>
      </c>
      <c r="EU56" s="322" t="s">
        <v>195</v>
      </c>
      <c r="EV56" s="259" t="s">
        <v>195</v>
      </c>
      <c r="EW56" s="322" t="s">
        <v>195</v>
      </c>
      <c r="EX56" s="259" t="s">
        <v>195</v>
      </c>
      <c r="EY56" s="322" t="s">
        <v>195</v>
      </c>
      <c r="EZ56" s="259" t="s">
        <v>195</v>
      </c>
      <c r="FA56" s="322" t="s">
        <v>195</v>
      </c>
      <c r="FB56" s="259" t="s">
        <v>195</v>
      </c>
      <c r="FC56" s="322" t="s">
        <v>195</v>
      </c>
      <c r="FD56" s="259" t="s">
        <v>195</v>
      </c>
      <c r="FE56" s="322" t="s">
        <v>195</v>
      </c>
      <c r="FF56" s="259" t="s">
        <v>195</v>
      </c>
      <c r="FG56" s="322" t="s">
        <v>195</v>
      </c>
      <c r="FH56" s="259" t="s">
        <v>195</v>
      </c>
      <c r="FI56" s="322" t="s">
        <v>195</v>
      </c>
      <c r="FJ56" s="259" t="s">
        <v>195</v>
      </c>
      <c r="FK56" s="322" t="s">
        <v>195</v>
      </c>
      <c r="FL56" s="259" t="s">
        <v>195</v>
      </c>
      <c r="FM56" s="322" t="s">
        <v>195</v>
      </c>
      <c r="FN56" s="259" t="s">
        <v>195</v>
      </c>
      <c r="FO56" s="322" t="s">
        <v>195</v>
      </c>
      <c r="FP56" s="259" t="s">
        <v>195</v>
      </c>
      <c r="FQ56" s="322" t="s">
        <v>195</v>
      </c>
      <c r="FR56" s="259" t="s">
        <v>195</v>
      </c>
      <c r="FS56" s="322" t="s">
        <v>195</v>
      </c>
      <c r="FT56" s="259" t="s">
        <v>195</v>
      </c>
      <c r="FU56" s="322" t="s">
        <v>195</v>
      </c>
      <c r="FV56" s="259" t="s">
        <v>195</v>
      </c>
      <c r="FW56" s="322" t="s">
        <v>195</v>
      </c>
      <c r="FX56" s="259" t="s">
        <v>195</v>
      </c>
      <c r="FY56" s="322" t="s">
        <v>195</v>
      </c>
      <c r="FZ56" s="259" t="s">
        <v>195</v>
      </c>
      <c r="GA56" s="322" t="s">
        <v>195</v>
      </c>
      <c r="GB56" s="259" t="s">
        <v>195</v>
      </c>
      <c r="GC56" s="322" t="s">
        <v>195</v>
      </c>
      <c r="GD56" s="259" t="s">
        <v>195</v>
      </c>
      <c r="GE56" s="322" t="s">
        <v>195</v>
      </c>
      <c r="GF56" s="259" t="s">
        <v>195</v>
      </c>
      <c r="GG56" s="322" t="s">
        <v>195</v>
      </c>
      <c r="GH56" s="259" t="s">
        <v>195</v>
      </c>
      <c r="GI56" s="322" t="s">
        <v>195</v>
      </c>
      <c r="GJ56" s="259" t="s">
        <v>195</v>
      </c>
      <c r="GK56" s="322" t="s">
        <v>195</v>
      </c>
      <c r="GL56" s="259" t="s">
        <v>195</v>
      </c>
      <c r="GM56" s="322" t="s">
        <v>195</v>
      </c>
      <c r="GN56" s="259" t="s">
        <v>195</v>
      </c>
      <c r="GO56" s="322" t="s">
        <v>195</v>
      </c>
      <c r="GP56" s="259" t="s">
        <v>195</v>
      </c>
      <c r="GQ56" s="322" t="s">
        <v>195</v>
      </c>
      <c r="GR56" s="322"/>
      <c r="GS56" s="322"/>
      <c r="GT56" s="259" t="s">
        <v>195</v>
      </c>
      <c r="GU56" s="322" t="s">
        <v>195</v>
      </c>
      <c r="GV56" s="259" t="s">
        <v>195</v>
      </c>
      <c r="GW56" s="322" t="s">
        <v>195</v>
      </c>
      <c r="GX56" s="259" t="s">
        <v>195</v>
      </c>
      <c r="GY56" s="322" t="s">
        <v>195</v>
      </c>
      <c r="GZ56" s="259" t="s">
        <v>195</v>
      </c>
      <c r="HA56" s="322" t="s">
        <v>195</v>
      </c>
      <c r="HB56" s="259" t="s">
        <v>195</v>
      </c>
      <c r="HC56" s="322" t="s">
        <v>195</v>
      </c>
      <c r="HD56" s="259" t="s">
        <v>195</v>
      </c>
      <c r="HE56" s="322" t="s">
        <v>195</v>
      </c>
      <c r="HF56" s="259" t="s">
        <v>195</v>
      </c>
      <c r="HG56" s="322" t="s">
        <v>195</v>
      </c>
      <c r="HH56" s="259" t="s">
        <v>195</v>
      </c>
      <c r="HI56" s="322" t="s">
        <v>195</v>
      </c>
      <c r="HJ56" s="259" t="s">
        <v>195</v>
      </c>
      <c r="HK56" s="322" t="s">
        <v>195</v>
      </c>
      <c r="HL56" s="259" t="s">
        <v>195</v>
      </c>
      <c r="HM56" s="322" t="s">
        <v>195</v>
      </c>
      <c r="HN56" s="259" t="s">
        <v>195</v>
      </c>
      <c r="HO56" s="322" t="s">
        <v>195</v>
      </c>
      <c r="HP56" s="259" t="s">
        <v>195</v>
      </c>
      <c r="HQ56" s="322" t="s">
        <v>195</v>
      </c>
      <c r="HR56" s="259" t="s">
        <v>195</v>
      </c>
      <c r="HS56" s="322" t="s">
        <v>195</v>
      </c>
      <c r="HT56" s="259" t="s">
        <v>195</v>
      </c>
      <c r="HU56" s="322" t="s">
        <v>195</v>
      </c>
      <c r="HV56" s="259" t="s">
        <v>195</v>
      </c>
      <c r="HW56" s="322" t="s">
        <v>195</v>
      </c>
      <c r="HX56" s="259" t="s">
        <v>195</v>
      </c>
      <c r="HY56" s="322" t="s">
        <v>195</v>
      </c>
      <c r="HZ56" s="259" t="s">
        <v>195</v>
      </c>
      <c r="IA56" s="322" t="s">
        <v>195</v>
      </c>
      <c r="IB56" s="259" t="s">
        <v>195</v>
      </c>
      <c r="IC56" s="322" t="s">
        <v>195</v>
      </c>
      <c r="ID56" s="259" t="s">
        <v>195</v>
      </c>
      <c r="IE56" s="322" t="s">
        <v>195</v>
      </c>
      <c r="IF56" s="259" t="s">
        <v>195</v>
      </c>
      <c r="IG56" s="322" t="s">
        <v>195</v>
      </c>
      <c r="IH56" s="259" t="s">
        <v>195</v>
      </c>
      <c r="II56" s="322" t="s">
        <v>195</v>
      </c>
      <c r="IJ56" s="259"/>
      <c r="IK56" s="322"/>
      <c r="IL56" s="259"/>
      <c r="IM56" s="322"/>
      <c r="IN56" s="259"/>
      <c r="IO56" s="322"/>
      <c r="IP56" s="259"/>
      <c r="IQ56" s="322"/>
      <c r="IT56" s="303"/>
      <c r="IU56" s="303"/>
      <c r="IV56" s="303"/>
      <c r="IW56" s="303"/>
    </row>
    <row r="57" spans="1:257" s="30" customFormat="1" x14ac:dyDescent="0.2">
      <c r="A57" s="143">
        <v>62</v>
      </c>
      <c r="B57" s="143" t="s">
        <v>6053</v>
      </c>
      <c r="C57" s="143"/>
      <c r="D57" s="143"/>
      <c r="E57" s="244" t="s">
        <v>1252</v>
      </c>
      <c r="F57" s="259" t="s">
        <v>195</v>
      </c>
      <c r="G57" s="322" t="s">
        <v>195</v>
      </c>
      <c r="H57" s="259" t="s">
        <v>195</v>
      </c>
      <c r="I57" s="322" t="s">
        <v>195</v>
      </c>
      <c r="J57" s="259" t="s">
        <v>195</v>
      </c>
      <c r="K57" s="322" t="s">
        <v>195</v>
      </c>
      <c r="L57" s="259" t="s">
        <v>195</v>
      </c>
      <c r="M57" s="322" t="s">
        <v>195</v>
      </c>
      <c r="N57" s="259" t="s">
        <v>195</v>
      </c>
      <c r="O57" s="322" t="s">
        <v>195</v>
      </c>
      <c r="P57" s="259" t="s">
        <v>195</v>
      </c>
      <c r="Q57" s="322" t="s">
        <v>195</v>
      </c>
      <c r="R57" s="259" t="s">
        <v>195</v>
      </c>
      <c r="S57" s="322" t="s">
        <v>195</v>
      </c>
      <c r="T57" s="259" t="s">
        <v>195</v>
      </c>
      <c r="U57" s="322" t="s">
        <v>195</v>
      </c>
      <c r="V57" s="259" t="s">
        <v>195</v>
      </c>
      <c r="W57" s="322" t="s">
        <v>195</v>
      </c>
      <c r="X57" s="259" t="s">
        <v>195</v>
      </c>
      <c r="Y57" s="322" t="s">
        <v>195</v>
      </c>
      <c r="Z57" s="259" t="s">
        <v>195</v>
      </c>
      <c r="AA57" s="322" t="s">
        <v>195</v>
      </c>
      <c r="AB57" s="259" t="s">
        <v>195</v>
      </c>
      <c r="AC57" s="322" t="s">
        <v>195</v>
      </c>
      <c r="AD57" s="259" t="s">
        <v>195</v>
      </c>
      <c r="AE57" s="322" t="s">
        <v>195</v>
      </c>
      <c r="AF57" s="259" t="s">
        <v>195</v>
      </c>
      <c r="AG57" s="322" t="s">
        <v>195</v>
      </c>
      <c r="AH57" s="259" t="s">
        <v>195</v>
      </c>
      <c r="AI57" s="322" t="s">
        <v>195</v>
      </c>
      <c r="AJ57" s="259" t="s">
        <v>195</v>
      </c>
      <c r="AK57" s="322" t="s">
        <v>195</v>
      </c>
      <c r="AL57" s="259" t="s">
        <v>195</v>
      </c>
      <c r="AM57" s="322" t="s">
        <v>195</v>
      </c>
      <c r="AN57" s="259" t="s">
        <v>195</v>
      </c>
      <c r="AO57" s="322" t="s">
        <v>195</v>
      </c>
      <c r="AP57" s="259" t="s">
        <v>195</v>
      </c>
      <c r="AQ57" s="322" t="s">
        <v>195</v>
      </c>
      <c r="AR57" s="259" t="s">
        <v>195</v>
      </c>
      <c r="AS57" s="322" t="s">
        <v>195</v>
      </c>
      <c r="AT57" s="259" t="s">
        <v>195</v>
      </c>
      <c r="AU57" s="322" t="s">
        <v>195</v>
      </c>
      <c r="AV57" s="259" t="s">
        <v>195</v>
      </c>
      <c r="AW57" s="322" t="s">
        <v>195</v>
      </c>
      <c r="AX57" s="259" t="s">
        <v>195</v>
      </c>
      <c r="AY57" s="322" t="s">
        <v>195</v>
      </c>
      <c r="AZ57" s="259" t="s">
        <v>195</v>
      </c>
      <c r="BA57" s="322" t="s">
        <v>195</v>
      </c>
      <c r="BB57" s="259" t="s">
        <v>195</v>
      </c>
      <c r="BC57" s="322" t="s">
        <v>195</v>
      </c>
      <c r="BD57" s="259" t="s">
        <v>195</v>
      </c>
      <c r="BE57" s="322" t="s">
        <v>195</v>
      </c>
      <c r="BF57" s="259" t="s">
        <v>195</v>
      </c>
      <c r="BG57" s="322" t="s">
        <v>195</v>
      </c>
      <c r="BH57" s="259" t="s">
        <v>195</v>
      </c>
      <c r="BI57" s="322" t="s">
        <v>195</v>
      </c>
      <c r="BJ57" s="259" t="s">
        <v>195</v>
      </c>
      <c r="BK57" s="322" t="s">
        <v>195</v>
      </c>
      <c r="BL57" s="259" t="s">
        <v>195</v>
      </c>
      <c r="BM57" s="322" t="s">
        <v>195</v>
      </c>
      <c r="BN57" s="259" t="s">
        <v>195</v>
      </c>
      <c r="BO57" s="322" t="s">
        <v>195</v>
      </c>
      <c r="BP57" s="259" t="s">
        <v>195</v>
      </c>
      <c r="BQ57" s="322" t="s">
        <v>195</v>
      </c>
      <c r="BR57" s="259" t="s">
        <v>195</v>
      </c>
      <c r="BS57" s="322" t="s">
        <v>195</v>
      </c>
      <c r="BT57" s="259" t="s">
        <v>195</v>
      </c>
      <c r="BU57" s="322" t="s">
        <v>195</v>
      </c>
      <c r="BV57" s="259" t="s">
        <v>195</v>
      </c>
      <c r="BW57" s="322" t="s">
        <v>195</v>
      </c>
      <c r="BX57" s="259" t="s">
        <v>195</v>
      </c>
      <c r="BY57" s="322" t="s">
        <v>195</v>
      </c>
      <c r="BZ57" s="259" t="s">
        <v>195</v>
      </c>
      <c r="CA57" s="322" t="s">
        <v>195</v>
      </c>
      <c r="CB57" s="259" t="s">
        <v>195</v>
      </c>
      <c r="CC57" s="322" t="s">
        <v>195</v>
      </c>
      <c r="CD57" s="259" t="s">
        <v>195</v>
      </c>
      <c r="CE57" s="322" t="s">
        <v>195</v>
      </c>
      <c r="CF57" s="259" t="s">
        <v>195</v>
      </c>
      <c r="CG57" s="322" t="s">
        <v>195</v>
      </c>
      <c r="CH57" s="259" t="s">
        <v>195</v>
      </c>
      <c r="CI57" s="322" t="s">
        <v>195</v>
      </c>
      <c r="CJ57" s="259" t="s">
        <v>195</v>
      </c>
      <c r="CK57" s="322" t="s">
        <v>195</v>
      </c>
      <c r="CL57" s="259" t="s">
        <v>195</v>
      </c>
      <c r="CM57" s="322" t="s">
        <v>195</v>
      </c>
      <c r="CN57" s="259" t="s">
        <v>195</v>
      </c>
      <c r="CO57" s="322" t="s">
        <v>195</v>
      </c>
      <c r="CP57" s="259" t="s">
        <v>195</v>
      </c>
      <c r="CQ57" s="322" t="s">
        <v>195</v>
      </c>
      <c r="CR57" s="259" t="s">
        <v>195</v>
      </c>
      <c r="CS57" s="322" t="s">
        <v>195</v>
      </c>
      <c r="CT57" s="259" t="s">
        <v>195</v>
      </c>
      <c r="CU57" s="322" t="s">
        <v>195</v>
      </c>
      <c r="CV57" s="259" t="s">
        <v>195</v>
      </c>
      <c r="CW57" s="322" t="s">
        <v>195</v>
      </c>
      <c r="CX57" s="259" t="s">
        <v>195</v>
      </c>
      <c r="CY57" s="322" t="s">
        <v>195</v>
      </c>
      <c r="CZ57" s="259" t="s">
        <v>195</v>
      </c>
      <c r="DA57" s="322" t="s">
        <v>195</v>
      </c>
      <c r="DB57" s="259" t="s">
        <v>195</v>
      </c>
      <c r="DC57" s="322" t="s">
        <v>195</v>
      </c>
      <c r="DD57" s="259" t="s">
        <v>195</v>
      </c>
      <c r="DE57" s="322" t="s">
        <v>195</v>
      </c>
      <c r="DF57" s="259" t="s">
        <v>195</v>
      </c>
      <c r="DG57" s="322" t="s">
        <v>195</v>
      </c>
      <c r="DH57" s="259" t="s">
        <v>195</v>
      </c>
      <c r="DI57" s="322" t="s">
        <v>195</v>
      </c>
      <c r="DJ57" s="259" t="s">
        <v>195</v>
      </c>
      <c r="DK57" s="322" t="s">
        <v>195</v>
      </c>
      <c r="DL57" s="259" t="s">
        <v>195</v>
      </c>
      <c r="DM57" s="322" t="s">
        <v>195</v>
      </c>
      <c r="DN57" s="259" t="s">
        <v>195</v>
      </c>
      <c r="DO57" s="322" t="s">
        <v>195</v>
      </c>
      <c r="DP57" s="259" t="s">
        <v>195</v>
      </c>
      <c r="DQ57" s="322" t="s">
        <v>195</v>
      </c>
      <c r="DR57" s="259" t="s">
        <v>195</v>
      </c>
      <c r="DS57" s="322" t="s">
        <v>195</v>
      </c>
      <c r="DT57" s="259" t="s">
        <v>195</v>
      </c>
      <c r="DU57" s="322" t="s">
        <v>195</v>
      </c>
      <c r="DV57" s="259" t="s">
        <v>195</v>
      </c>
      <c r="DW57" s="322" t="s">
        <v>195</v>
      </c>
      <c r="DX57" s="259" t="s">
        <v>195</v>
      </c>
      <c r="DY57" s="322" t="s">
        <v>195</v>
      </c>
      <c r="DZ57" s="259" t="s">
        <v>195</v>
      </c>
      <c r="EA57" s="322" t="s">
        <v>195</v>
      </c>
      <c r="EB57" s="259" t="s">
        <v>195</v>
      </c>
      <c r="EC57" s="322" t="s">
        <v>195</v>
      </c>
      <c r="ED57" s="259" t="s">
        <v>195</v>
      </c>
      <c r="EE57" s="322" t="s">
        <v>195</v>
      </c>
      <c r="EF57" s="259" t="s">
        <v>195</v>
      </c>
      <c r="EG57" s="322" t="s">
        <v>195</v>
      </c>
      <c r="EH57" s="259" t="s">
        <v>195</v>
      </c>
      <c r="EI57" s="322" t="s">
        <v>195</v>
      </c>
      <c r="EJ57" s="259" t="s">
        <v>195</v>
      </c>
      <c r="EK57" s="322" t="s">
        <v>195</v>
      </c>
      <c r="EL57" s="259" t="s">
        <v>195</v>
      </c>
      <c r="EM57" s="322" t="s">
        <v>195</v>
      </c>
      <c r="EN57" s="259" t="s">
        <v>195</v>
      </c>
      <c r="EO57" s="322" t="s">
        <v>195</v>
      </c>
      <c r="EP57" s="259" t="s">
        <v>195</v>
      </c>
      <c r="EQ57" s="322" t="s">
        <v>195</v>
      </c>
      <c r="ER57" s="259" t="s">
        <v>195</v>
      </c>
      <c r="ES57" s="322" t="s">
        <v>195</v>
      </c>
      <c r="ET57" s="259" t="s">
        <v>195</v>
      </c>
      <c r="EU57" s="322" t="s">
        <v>195</v>
      </c>
      <c r="EV57" s="259" t="s">
        <v>195</v>
      </c>
      <c r="EW57" s="322" t="s">
        <v>195</v>
      </c>
      <c r="EX57" s="259" t="s">
        <v>195</v>
      </c>
      <c r="EY57" s="322" t="s">
        <v>195</v>
      </c>
      <c r="EZ57" s="259" t="s">
        <v>195</v>
      </c>
      <c r="FA57" s="322" t="s">
        <v>195</v>
      </c>
      <c r="FB57" s="259" t="s">
        <v>195</v>
      </c>
      <c r="FC57" s="322" t="s">
        <v>195</v>
      </c>
      <c r="FD57" s="259" t="s">
        <v>195</v>
      </c>
      <c r="FE57" s="322" t="s">
        <v>195</v>
      </c>
      <c r="FF57" s="259" t="s">
        <v>195</v>
      </c>
      <c r="FG57" s="322" t="s">
        <v>195</v>
      </c>
      <c r="FH57" s="259" t="s">
        <v>195</v>
      </c>
      <c r="FI57" s="322" t="s">
        <v>195</v>
      </c>
      <c r="FJ57" s="259" t="s">
        <v>195</v>
      </c>
      <c r="FK57" s="322" t="s">
        <v>195</v>
      </c>
      <c r="FL57" s="259" t="s">
        <v>195</v>
      </c>
      <c r="FM57" s="322" t="s">
        <v>195</v>
      </c>
      <c r="FN57" s="259" t="s">
        <v>195</v>
      </c>
      <c r="FO57" s="322" t="s">
        <v>195</v>
      </c>
      <c r="FP57" s="259" t="s">
        <v>195</v>
      </c>
      <c r="FQ57" s="322" t="s">
        <v>195</v>
      </c>
      <c r="FR57" s="259" t="s">
        <v>195</v>
      </c>
      <c r="FS57" s="322" t="s">
        <v>195</v>
      </c>
      <c r="FT57" s="259" t="s">
        <v>195</v>
      </c>
      <c r="FU57" s="322" t="s">
        <v>195</v>
      </c>
      <c r="FV57" s="259" t="s">
        <v>195</v>
      </c>
      <c r="FW57" s="322" t="s">
        <v>195</v>
      </c>
      <c r="FX57" s="259" t="s">
        <v>195</v>
      </c>
      <c r="FY57" s="322" t="s">
        <v>195</v>
      </c>
      <c r="FZ57" s="259" t="s">
        <v>195</v>
      </c>
      <c r="GA57" s="322" t="s">
        <v>195</v>
      </c>
      <c r="GB57" s="259" t="s">
        <v>195</v>
      </c>
      <c r="GC57" s="322" t="s">
        <v>195</v>
      </c>
      <c r="GD57" s="259" t="s">
        <v>195</v>
      </c>
      <c r="GE57" s="322" t="s">
        <v>195</v>
      </c>
      <c r="GF57" s="259" t="s">
        <v>195</v>
      </c>
      <c r="GG57" s="322" t="s">
        <v>195</v>
      </c>
      <c r="GH57" s="259" t="s">
        <v>195</v>
      </c>
      <c r="GI57" s="322" t="s">
        <v>195</v>
      </c>
      <c r="GJ57" s="259" t="s">
        <v>195</v>
      </c>
      <c r="GK57" s="322" t="s">
        <v>195</v>
      </c>
      <c r="GL57" s="259" t="s">
        <v>195</v>
      </c>
      <c r="GM57" s="322" t="s">
        <v>195</v>
      </c>
      <c r="GN57" s="259" t="s">
        <v>195</v>
      </c>
      <c r="GO57" s="322" t="s">
        <v>195</v>
      </c>
      <c r="GP57" s="259" t="s">
        <v>195</v>
      </c>
      <c r="GQ57" s="322" t="s">
        <v>195</v>
      </c>
      <c r="GR57" s="322"/>
      <c r="GS57" s="322"/>
      <c r="GT57" s="259" t="s">
        <v>195</v>
      </c>
      <c r="GU57" s="322" t="s">
        <v>195</v>
      </c>
      <c r="GV57" s="259" t="s">
        <v>195</v>
      </c>
      <c r="GW57" s="322" t="s">
        <v>195</v>
      </c>
      <c r="GX57" s="259" t="s">
        <v>195</v>
      </c>
      <c r="GY57" s="322" t="s">
        <v>195</v>
      </c>
      <c r="GZ57" s="259" t="s">
        <v>195</v>
      </c>
      <c r="HA57" s="322" t="s">
        <v>195</v>
      </c>
      <c r="HB57" s="259" t="s">
        <v>195</v>
      </c>
      <c r="HC57" s="322" t="s">
        <v>195</v>
      </c>
      <c r="HD57" s="259" t="s">
        <v>195</v>
      </c>
      <c r="HE57" s="322" t="s">
        <v>195</v>
      </c>
      <c r="HF57" s="259" t="s">
        <v>195</v>
      </c>
      <c r="HG57" s="322" t="s">
        <v>195</v>
      </c>
      <c r="HH57" s="259" t="s">
        <v>195</v>
      </c>
      <c r="HI57" s="322" t="s">
        <v>195</v>
      </c>
      <c r="HJ57" s="259" t="s">
        <v>195</v>
      </c>
      <c r="HK57" s="322" t="s">
        <v>195</v>
      </c>
      <c r="HL57" s="259" t="s">
        <v>195</v>
      </c>
      <c r="HM57" s="322" t="s">
        <v>195</v>
      </c>
      <c r="HN57" s="259" t="s">
        <v>195</v>
      </c>
      <c r="HO57" s="322" t="s">
        <v>195</v>
      </c>
      <c r="HP57" s="259" t="s">
        <v>195</v>
      </c>
      <c r="HQ57" s="322" t="s">
        <v>195</v>
      </c>
      <c r="HR57" s="259" t="s">
        <v>195</v>
      </c>
      <c r="HS57" s="322" t="s">
        <v>195</v>
      </c>
      <c r="HT57" s="259" t="s">
        <v>195</v>
      </c>
      <c r="HU57" s="322" t="s">
        <v>195</v>
      </c>
      <c r="HV57" s="259" t="s">
        <v>195</v>
      </c>
      <c r="HW57" s="322" t="s">
        <v>195</v>
      </c>
      <c r="HX57" s="259" t="s">
        <v>195</v>
      </c>
      <c r="HY57" s="322" t="s">
        <v>195</v>
      </c>
      <c r="HZ57" s="259" t="s">
        <v>195</v>
      </c>
      <c r="IA57" s="322" t="s">
        <v>195</v>
      </c>
      <c r="IB57" s="259" t="s">
        <v>195</v>
      </c>
      <c r="IC57" s="322" t="s">
        <v>195</v>
      </c>
      <c r="ID57" s="259" t="s">
        <v>195</v>
      </c>
      <c r="IE57" s="322" t="s">
        <v>195</v>
      </c>
      <c r="IF57" s="259" t="s">
        <v>195</v>
      </c>
      <c r="IG57" s="322" t="s">
        <v>195</v>
      </c>
      <c r="IH57" s="259" t="s">
        <v>195</v>
      </c>
      <c r="II57" s="322" t="s">
        <v>195</v>
      </c>
      <c r="IJ57" s="259"/>
      <c r="IK57" s="322"/>
      <c r="IL57" s="259"/>
      <c r="IM57" s="322"/>
      <c r="IN57" s="259"/>
      <c r="IO57" s="322"/>
      <c r="IP57" s="259"/>
      <c r="IQ57" s="322"/>
      <c r="IT57" s="303">
        <f t="shared" si="0"/>
        <v>236</v>
      </c>
      <c r="IU57" s="303">
        <f t="shared" si="1"/>
        <v>0</v>
      </c>
      <c r="IV57" s="303">
        <f t="shared" si="2"/>
        <v>236</v>
      </c>
      <c r="IW57" s="303">
        <f t="shared" si="3"/>
        <v>0</v>
      </c>
    </row>
    <row r="58" spans="1:257" s="30" customFormat="1" x14ac:dyDescent="0.2">
      <c r="A58" s="143">
        <v>63</v>
      </c>
      <c r="B58" s="329" t="s">
        <v>7142</v>
      </c>
      <c r="C58" s="143"/>
      <c r="D58" s="143"/>
      <c r="E58" s="244" t="s">
        <v>1252</v>
      </c>
      <c r="F58" s="327" t="s">
        <v>196</v>
      </c>
      <c r="G58" s="322" t="s">
        <v>196</v>
      </c>
      <c r="H58" s="259" t="s">
        <v>196</v>
      </c>
      <c r="I58" s="322" t="s">
        <v>196</v>
      </c>
      <c r="J58" s="259" t="s">
        <v>196</v>
      </c>
      <c r="K58" s="322" t="s">
        <v>196</v>
      </c>
      <c r="L58" s="259" t="s">
        <v>196</v>
      </c>
      <c r="M58" s="322" t="s">
        <v>196</v>
      </c>
      <c r="N58" s="259" t="s">
        <v>196</v>
      </c>
      <c r="O58" s="322" t="s">
        <v>196</v>
      </c>
      <c r="P58" s="259" t="s">
        <v>196</v>
      </c>
      <c r="Q58" s="322" t="s">
        <v>196</v>
      </c>
      <c r="R58" s="259" t="s">
        <v>196</v>
      </c>
      <c r="S58" s="322" t="s">
        <v>196</v>
      </c>
      <c r="T58" s="259" t="s">
        <v>196</v>
      </c>
      <c r="U58" s="322" t="s">
        <v>196</v>
      </c>
      <c r="V58" s="259" t="s">
        <v>196</v>
      </c>
      <c r="W58" s="322" t="s">
        <v>196</v>
      </c>
      <c r="X58" s="259" t="s">
        <v>196</v>
      </c>
      <c r="Y58" s="322" t="s">
        <v>196</v>
      </c>
      <c r="Z58" s="259" t="s">
        <v>196</v>
      </c>
      <c r="AA58" s="322" t="s">
        <v>196</v>
      </c>
      <c r="AB58" s="259" t="s">
        <v>196</v>
      </c>
      <c r="AC58" s="322" t="s">
        <v>196</v>
      </c>
      <c r="AD58" s="259" t="s">
        <v>196</v>
      </c>
      <c r="AE58" s="322" t="s">
        <v>196</v>
      </c>
      <c r="AF58" s="259" t="s">
        <v>196</v>
      </c>
      <c r="AG58" s="322" t="s">
        <v>196</v>
      </c>
      <c r="AH58" s="259" t="s">
        <v>196</v>
      </c>
      <c r="AI58" s="322" t="s">
        <v>196</v>
      </c>
      <c r="AJ58" s="259" t="s">
        <v>196</v>
      </c>
      <c r="AK58" s="322" t="s">
        <v>196</v>
      </c>
      <c r="AL58" s="259" t="s">
        <v>196</v>
      </c>
      <c r="AM58" s="322" t="s">
        <v>196</v>
      </c>
      <c r="AN58" s="259" t="s">
        <v>196</v>
      </c>
      <c r="AO58" s="322" t="s">
        <v>196</v>
      </c>
      <c r="AP58" s="259" t="s">
        <v>196</v>
      </c>
      <c r="AQ58" s="322" t="s">
        <v>196</v>
      </c>
      <c r="AR58" s="259" t="s">
        <v>196</v>
      </c>
      <c r="AS58" s="322" t="s">
        <v>196</v>
      </c>
      <c r="AT58" s="259" t="s">
        <v>196</v>
      </c>
      <c r="AU58" s="322" t="s">
        <v>196</v>
      </c>
      <c r="AV58" s="259" t="s">
        <v>196</v>
      </c>
      <c r="AW58" s="322" t="s">
        <v>196</v>
      </c>
      <c r="AX58" s="259" t="s">
        <v>196</v>
      </c>
      <c r="AY58" s="322" t="s">
        <v>196</v>
      </c>
      <c r="AZ58" s="259" t="s">
        <v>196</v>
      </c>
      <c r="BA58" s="322" t="s">
        <v>196</v>
      </c>
      <c r="BB58" s="259" t="s">
        <v>196</v>
      </c>
      <c r="BC58" s="322" t="s">
        <v>196</v>
      </c>
      <c r="BD58" s="259" t="s">
        <v>196</v>
      </c>
      <c r="BE58" s="322" t="s">
        <v>196</v>
      </c>
      <c r="BF58" s="259" t="s">
        <v>196</v>
      </c>
      <c r="BG58" s="322" t="s">
        <v>196</v>
      </c>
      <c r="BH58" s="259" t="s">
        <v>196</v>
      </c>
      <c r="BI58" s="322" t="s">
        <v>196</v>
      </c>
      <c r="BJ58" s="259" t="s">
        <v>196</v>
      </c>
      <c r="BK58" s="322" t="s">
        <v>196</v>
      </c>
      <c r="BL58" s="259" t="s">
        <v>196</v>
      </c>
      <c r="BM58" s="322" t="s">
        <v>196</v>
      </c>
      <c r="BN58" s="259" t="s">
        <v>196</v>
      </c>
      <c r="BO58" s="322" t="s">
        <v>196</v>
      </c>
      <c r="BP58" s="259" t="s">
        <v>196</v>
      </c>
      <c r="BQ58" s="322" t="s">
        <v>196</v>
      </c>
      <c r="BR58" s="259" t="s">
        <v>196</v>
      </c>
      <c r="BS58" s="322" t="s">
        <v>196</v>
      </c>
      <c r="BT58" s="259" t="s">
        <v>196</v>
      </c>
      <c r="BU58" s="322" t="s">
        <v>196</v>
      </c>
      <c r="BV58" s="259" t="s">
        <v>196</v>
      </c>
      <c r="BW58" s="322" t="s">
        <v>196</v>
      </c>
      <c r="BX58" s="259" t="s">
        <v>196</v>
      </c>
      <c r="BY58" s="322" t="s">
        <v>196</v>
      </c>
      <c r="BZ58" s="259" t="s">
        <v>196</v>
      </c>
      <c r="CA58" s="322" t="s">
        <v>196</v>
      </c>
      <c r="CB58" s="259" t="s">
        <v>196</v>
      </c>
      <c r="CC58" s="322" t="s">
        <v>196</v>
      </c>
      <c r="CD58" s="259" t="s">
        <v>196</v>
      </c>
      <c r="CE58" s="322" t="s">
        <v>196</v>
      </c>
      <c r="CF58" s="259" t="s">
        <v>196</v>
      </c>
      <c r="CG58" s="322" t="s">
        <v>196</v>
      </c>
      <c r="CH58" s="259" t="s">
        <v>196</v>
      </c>
      <c r="CI58" s="322" t="s">
        <v>196</v>
      </c>
      <c r="CJ58" s="259" t="s">
        <v>196</v>
      </c>
      <c r="CK58" s="322" t="s">
        <v>196</v>
      </c>
      <c r="CL58" s="259" t="s">
        <v>196</v>
      </c>
      <c r="CM58" s="322" t="s">
        <v>196</v>
      </c>
      <c r="CN58" s="259" t="s">
        <v>196</v>
      </c>
      <c r="CO58" s="322" t="s">
        <v>196</v>
      </c>
      <c r="CP58" s="259" t="s">
        <v>196</v>
      </c>
      <c r="CQ58" s="322" t="s">
        <v>196</v>
      </c>
      <c r="CR58" s="259" t="s">
        <v>196</v>
      </c>
      <c r="CS58" s="322" t="s">
        <v>196</v>
      </c>
      <c r="CT58" s="259" t="s">
        <v>196</v>
      </c>
      <c r="CU58" s="322" t="s">
        <v>196</v>
      </c>
      <c r="CV58" s="259" t="s">
        <v>196</v>
      </c>
      <c r="CW58" s="322" t="s">
        <v>196</v>
      </c>
      <c r="CX58" s="259" t="s">
        <v>196</v>
      </c>
      <c r="CY58" s="322" t="s">
        <v>196</v>
      </c>
      <c r="CZ58" s="259" t="s">
        <v>196</v>
      </c>
      <c r="DA58" s="322" t="s">
        <v>196</v>
      </c>
      <c r="DB58" s="259" t="s">
        <v>196</v>
      </c>
      <c r="DC58" s="322" t="s">
        <v>196</v>
      </c>
      <c r="DD58" s="259" t="s">
        <v>196</v>
      </c>
      <c r="DE58" s="322" t="s">
        <v>196</v>
      </c>
      <c r="DF58" s="259" t="s">
        <v>196</v>
      </c>
      <c r="DG58" s="322" t="s">
        <v>196</v>
      </c>
      <c r="DH58" s="259" t="s">
        <v>196</v>
      </c>
      <c r="DI58" s="322" t="s">
        <v>196</v>
      </c>
      <c r="DJ58" s="259" t="s">
        <v>196</v>
      </c>
      <c r="DK58" s="322" t="s">
        <v>196</v>
      </c>
      <c r="DL58" s="259" t="s">
        <v>196</v>
      </c>
      <c r="DM58" s="322" t="s">
        <v>196</v>
      </c>
      <c r="DN58" s="259" t="s">
        <v>196</v>
      </c>
      <c r="DO58" s="322" t="s">
        <v>196</v>
      </c>
      <c r="DP58" s="259" t="s">
        <v>196</v>
      </c>
      <c r="DQ58" s="322" t="s">
        <v>196</v>
      </c>
      <c r="DR58" s="259" t="s">
        <v>196</v>
      </c>
      <c r="DS58" s="322" t="s">
        <v>196</v>
      </c>
      <c r="DT58" s="327" t="s">
        <v>195</v>
      </c>
      <c r="DU58" s="322" t="s">
        <v>196</v>
      </c>
      <c r="DV58" s="327" t="s">
        <v>195</v>
      </c>
      <c r="DW58" s="322" t="s">
        <v>196</v>
      </c>
      <c r="DX58" s="259" t="s">
        <v>196</v>
      </c>
      <c r="DY58" s="322" t="s">
        <v>196</v>
      </c>
      <c r="DZ58" s="259" t="s">
        <v>196</v>
      </c>
      <c r="EA58" s="322" t="s">
        <v>196</v>
      </c>
      <c r="EB58" s="259" t="s">
        <v>196</v>
      </c>
      <c r="EC58" s="322" t="s">
        <v>196</v>
      </c>
      <c r="ED58" s="259" t="s">
        <v>196</v>
      </c>
      <c r="EE58" s="322" t="s">
        <v>196</v>
      </c>
      <c r="EF58" s="259" t="s">
        <v>196</v>
      </c>
      <c r="EG58" s="322" t="s">
        <v>196</v>
      </c>
      <c r="EH58" s="259" t="s">
        <v>196</v>
      </c>
      <c r="EI58" s="322" t="s">
        <v>196</v>
      </c>
      <c r="EJ58" s="259" t="s">
        <v>196</v>
      </c>
      <c r="EK58" s="322" t="s">
        <v>196</v>
      </c>
      <c r="EL58" s="259" t="s">
        <v>196</v>
      </c>
      <c r="EM58" s="322" t="s">
        <v>196</v>
      </c>
      <c r="EN58" s="259" t="s">
        <v>196</v>
      </c>
      <c r="EO58" s="322" t="s">
        <v>196</v>
      </c>
      <c r="EP58" s="259" t="s">
        <v>196</v>
      </c>
      <c r="EQ58" s="322" t="s">
        <v>196</v>
      </c>
      <c r="ER58" s="259" t="s">
        <v>196</v>
      </c>
      <c r="ES58" s="322" t="s">
        <v>196</v>
      </c>
      <c r="ET58" s="259" t="s">
        <v>196</v>
      </c>
      <c r="EU58" s="322" t="s">
        <v>196</v>
      </c>
      <c r="EV58" s="259" t="s">
        <v>196</v>
      </c>
      <c r="EW58" s="322" t="s">
        <v>196</v>
      </c>
      <c r="EX58" s="259" t="s">
        <v>196</v>
      </c>
      <c r="EY58" s="322" t="s">
        <v>196</v>
      </c>
      <c r="EZ58" s="259" t="s">
        <v>196</v>
      </c>
      <c r="FA58" s="322" t="s">
        <v>196</v>
      </c>
      <c r="FB58" s="259" t="s">
        <v>196</v>
      </c>
      <c r="FC58" s="322" t="s">
        <v>196</v>
      </c>
      <c r="FD58" s="259" t="s">
        <v>196</v>
      </c>
      <c r="FE58" s="322" t="s">
        <v>196</v>
      </c>
      <c r="FF58" s="259" t="s">
        <v>196</v>
      </c>
      <c r="FG58" s="322" t="s">
        <v>196</v>
      </c>
      <c r="FH58" s="259" t="s">
        <v>196</v>
      </c>
      <c r="FI58" s="322" t="s">
        <v>196</v>
      </c>
      <c r="FJ58" s="259" t="s">
        <v>196</v>
      </c>
      <c r="FK58" s="322" t="s">
        <v>196</v>
      </c>
      <c r="FL58" s="259" t="s">
        <v>196</v>
      </c>
      <c r="FM58" s="322" t="s">
        <v>196</v>
      </c>
      <c r="FN58" s="259" t="s">
        <v>196</v>
      </c>
      <c r="FO58" s="322" t="s">
        <v>196</v>
      </c>
      <c r="FP58" s="259" t="s">
        <v>196</v>
      </c>
      <c r="FQ58" s="322" t="s">
        <v>196</v>
      </c>
      <c r="FR58" s="259" t="s">
        <v>196</v>
      </c>
      <c r="FS58" s="322" t="s">
        <v>196</v>
      </c>
      <c r="FT58" s="259" t="s">
        <v>196</v>
      </c>
      <c r="FU58" s="322" t="s">
        <v>196</v>
      </c>
      <c r="FV58" s="259" t="s">
        <v>196</v>
      </c>
      <c r="FW58" s="322" t="s">
        <v>196</v>
      </c>
      <c r="FX58" s="259" t="s">
        <v>196</v>
      </c>
      <c r="FY58" s="322" t="s">
        <v>196</v>
      </c>
      <c r="FZ58" s="259" t="s">
        <v>196</v>
      </c>
      <c r="GA58" s="322" t="s">
        <v>196</v>
      </c>
      <c r="GB58" s="259" t="s">
        <v>196</v>
      </c>
      <c r="GC58" s="322" t="s">
        <v>196</v>
      </c>
      <c r="GD58" s="259" t="s">
        <v>196</v>
      </c>
      <c r="GE58" s="322" t="s">
        <v>196</v>
      </c>
      <c r="GF58" s="259" t="s">
        <v>196</v>
      </c>
      <c r="GG58" s="322" t="s">
        <v>196</v>
      </c>
      <c r="GH58" s="259" t="s">
        <v>196</v>
      </c>
      <c r="GI58" s="322" t="s">
        <v>196</v>
      </c>
      <c r="GJ58" s="259" t="s">
        <v>196</v>
      </c>
      <c r="GK58" s="322" t="s">
        <v>196</v>
      </c>
      <c r="GL58" s="259" t="s">
        <v>196</v>
      </c>
      <c r="GM58" s="322" t="s">
        <v>196</v>
      </c>
      <c r="GN58" s="259" t="s">
        <v>196</v>
      </c>
      <c r="GO58" s="322" t="s">
        <v>196</v>
      </c>
      <c r="GP58" s="259" t="s">
        <v>196</v>
      </c>
      <c r="GQ58" s="322" t="s">
        <v>196</v>
      </c>
      <c r="GR58" s="322"/>
      <c r="GS58" s="322"/>
      <c r="GT58" s="259" t="s">
        <v>196</v>
      </c>
      <c r="GU58" s="322" t="s">
        <v>196</v>
      </c>
      <c r="GV58" s="259" t="s">
        <v>196</v>
      </c>
      <c r="GW58" s="322" t="s">
        <v>196</v>
      </c>
      <c r="GX58" s="259" t="s">
        <v>196</v>
      </c>
      <c r="GY58" s="322" t="s">
        <v>196</v>
      </c>
      <c r="GZ58" s="259" t="s">
        <v>196</v>
      </c>
      <c r="HA58" s="322" t="s">
        <v>196</v>
      </c>
      <c r="HB58" s="259" t="s">
        <v>196</v>
      </c>
      <c r="HC58" s="322" t="s">
        <v>196</v>
      </c>
      <c r="HD58" s="259" t="s">
        <v>196</v>
      </c>
      <c r="HE58" s="322" t="s">
        <v>196</v>
      </c>
      <c r="HF58" s="259" t="s">
        <v>196</v>
      </c>
      <c r="HG58" s="322" t="s">
        <v>196</v>
      </c>
      <c r="HH58" s="259" t="s">
        <v>196</v>
      </c>
      <c r="HI58" s="322" t="s">
        <v>196</v>
      </c>
      <c r="HJ58" s="259" t="s">
        <v>196</v>
      </c>
      <c r="HK58" s="322" t="s">
        <v>196</v>
      </c>
      <c r="HL58" s="259" t="s">
        <v>196</v>
      </c>
      <c r="HM58" s="322" t="s">
        <v>196</v>
      </c>
      <c r="HN58" s="259" t="s">
        <v>196</v>
      </c>
      <c r="HO58" s="322" t="s">
        <v>196</v>
      </c>
      <c r="HP58" s="259" t="s">
        <v>196</v>
      </c>
      <c r="HQ58" s="322" t="s">
        <v>196</v>
      </c>
      <c r="HR58" s="259" t="s">
        <v>196</v>
      </c>
      <c r="HS58" s="322" t="s">
        <v>196</v>
      </c>
      <c r="HT58" s="259" t="s">
        <v>196</v>
      </c>
      <c r="HU58" s="322" t="s">
        <v>196</v>
      </c>
      <c r="HV58" s="259" t="s">
        <v>196</v>
      </c>
      <c r="HW58" s="322" t="s">
        <v>196</v>
      </c>
      <c r="HX58" s="259" t="s">
        <v>196</v>
      </c>
      <c r="HY58" s="322" t="s">
        <v>196</v>
      </c>
      <c r="HZ58" s="259" t="s">
        <v>196</v>
      </c>
      <c r="IA58" s="322" t="s">
        <v>196</v>
      </c>
      <c r="IB58" s="259" t="s">
        <v>196</v>
      </c>
      <c r="IC58" s="322" t="s">
        <v>196</v>
      </c>
      <c r="ID58" s="259" t="s">
        <v>196</v>
      </c>
      <c r="IE58" s="322" t="s">
        <v>196</v>
      </c>
      <c r="IF58" s="259" t="s">
        <v>196</v>
      </c>
      <c r="IG58" s="322" t="s">
        <v>196</v>
      </c>
      <c r="IH58" s="259" t="s">
        <v>196</v>
      </c>
      <c r="II58" s="322" t="s">
        <v>195</v>
      </c>
      <c r="IJ58" s="259"/>
      <c r="IK58" s="322"/>
      <c r="IL58" s="259"/>
      <c r="IM58" s="322"/>
      <c r="IN58" s="259"/>
      <c r="IO58" s="322"/>
      <c r="IP58" s="259"/>
      <c r="IQ58" s="322"/>
      <c r="IT58" s="303">
        <f t="shared" ref="IT58:IT64" si="4">COUNTA(F58:II58)</f>
        <v>236</v>
      </c>
      <c r="IU58" s="303">
        <f t="shared" ref="IU58:IU64" si="5">COUNTIF(F58:II58,"n")</f>
        <v>233</v>
      </c>
      <c r="IV58" s="303">
        <f t="shared" ref="IV58:IV64" si="6">COUNTIF(F58:II58,"y")</f>
        <v>3</v>
      </c>
      <c r="IW58" s="303">
        <f t="shared" ref="IW58:IW64" si="7">IT58-IU58-IV58</f>
        <v>0</v>
      </c>
    </row>
    <row r="59" spans="1:257" s="30" customFormat="1" x14ac:dyDescent="0.2">
      <c r="A59" s="143">
        <v>64</v>
      </c>
      <c r="B59" s="329" t="s">
        <v>7143</v>
      </c>
      <c r="C59" s="143"/>
      <c r="D59" s="143"/>
      <c r="E59" s="244" t="s">
        <v>1252</v>
      </c>
      <c r="F59" s="327" t="s">
        <v>196</v>
      </c>
      <c r="G59" s="322" t="s">
        <v>196</v>
      </c>
      <c r="H59" s="259" t="s">
        <v>196</v>
      </c>
      <c r="I59" s="322" t="s">
        <v>196</v>
      </c>
      <c r="J59" s="259" t="s">
        <v>196</v>
      </c>
      <c r="K59" s="322" t="s">
        <v>196</v>
      </c>
      <c r="L59" s="259" t="s">
        <v>196</v>
      </c>
      <c r="M59" s="322" t="s">
        <v>196</v>
      </c>
      <c r="N59" s="259" t="s">
        <v>196</v>
      </c>
      <c r="O59" s="322" t="s">
        <v>196</v>
      </c>
      <c r="P59" s="259" t="s">
        <v>196</v>
      </c>
      <c r="Q59" s="322" t="s">
        <v>196</v>
      </c>
      <c r="R59" s="259" t="s">
        <v>196</v>
      </c>
      <c r="S59" s="322" t="s">
        <v>196</v>
      </c>
      <c r="T59" s="259" t="s">
        <v>196</v>
      </c>
      <c r="U59" s="322" t="s">
        <v>196</v>
      </c>
      <c r="V59" s="259" t="s">
        <v>196</v>
      </c>
      <c r="W59" s="322" t="s">
        <v>196</v>
      </c>
      <c r="X59" s="259" t="s">
        <v>196</v>
      </c>
      <c r="Y59" s="322" t="s">
        <v>196</v>
      </c>
      <c r="Z59" s="259" t="s">
        <v>196</v>
      </c>
      <c r="AA59" s="322" t="s">
        <v>196</v>
      </c>
      <c r="AB59" s="259" t="s">
        <v>196</v>
      </c>
      <c r="AC59" s="322" t="s">
        <v>196</v>
      </c>
      <c r="AD59" s="259" t="s">
        <v>196</v>
      </c>
      <c r="AE59" s="322" t="s">
        <v>196</v>
      </c>
      <c r="AF59" s="259" t="s">
        <v>196</v>
      </c>
      <c r="AG59" s="322" t="s">
        <v>196</v>
      </c>
      <c r="AH59" s="259" t="s">
        <v>196</v>
      </c>
      <c r="AI59" s="322" t="s">
        <v>196</v>
      </c>
      <c r="AJ59" s="259" t="s">
        <v>196</v>
      </c>
      <c r="AK59" s="322" t="s">
        <v>196</v>
      </c>
      <c r="AL59" s="259" t="s">
        <v>196</v>
      </c>
      <c r="AM59" s="322" t="s">
        <v>196</v>
      </c>
      <c r="AN59" s="259" t="s">
        <v>196</v>
      </c>
      <c r="AO59" s="322" t="s">
        <v>196</v>
      </c>
      <c r="AP59" s="259" t="s">
        <v>196</v>
      </c>
      <c r="AQ59" s="322" t="s">
        <v>196</v>
      </c>
      <c r="AR59" s="259" t="s">
        <v>196</v>
      </c>
      <c r="AS59" s="322" t="s">
        <v>196</v>
      </c>
      <c r="AT59" s="259" t="s">
        <v>196</v>
      </c>
      <c r="AU59" s="322" t="s">
        <v>196</v>
      </c>
      <c r="AV59" s="259" t="s">
        <v>196</v>
      </c>
      <c r="AW59" s="322" t="s">
        <v>196</v>
      </c>
      <c r="AX59" s="259" t="s">
        <v>196</v>
      </c>
      <c r="AY59" s="322" t="s">
        <v>196</v>
      </c>
      <c r="AZ59" s="259" t="s">
        <v>196</v>
      </c>
      <c r="BA59" s="322" t="s">
        <v>196</v>
      </c>
      <c r="BB59" s="259" t="s">
        <v>196</v>
      </c>
      <c r="BC59" s="322" t="s">
        <v>196</v>
      </c>
      <c r="BD59" s="259" t="s">
        <v>196</v>
      </c>
      <c r="BE59" s="322" t="s">
        <v>196</v>
      </c>
      <c r="BF59" s="259" t="s">
        <v>196</v>
      </c>
      <c r="BG59" s="322" t="s">
        <v>196</v>
      </c>
      <c r="BH59" s="259" t="s">
        <v>196</v>
      </c>
      <c r="BI59" s="322" t="s">
        <v>196</v>
      </c>
      <c r="BJ59" s="259" t="s">
        <v>196</v>
      </c>
      <c r="BK59" s="322" t="s">
        <v>196</v>
      </c>
      <c r="BL59" s="259" t="s">
        <v>196</v>
      </c>
      <c r="BM59" s="322" t="s">
        <v>196</v>
      </c>
      <c r="BN59" s="259" t="s">
        <v>196</v>
      </c>
      <c r="BO59" s="322" t="s">
        <v>196</v>
      </c>
      <c r="BP59" s="259" t="s">
        <v>196</v>
      </c>
      <c r="BQ59" s="322" t="s">
        <v>196</v>
      </c>
      <c r="BR59" s="259" t="s">
        <v>196</v>
      </c>
      <c r="BS59" s="322" t="s">
        <v>196</v>
      </c>
      <c r="BT59" s="259" t="s">
        <v>196</v>
      </c>
      <c r="BU59" s="322" t="s">
        <v>196</v>
      </c>
      <c r="BV59" s="259" t="s">
        <v>196</v>
      </c>
      <c r="BW59" s="322" t="s">
        <v>196</v>
      </c>
      <c r="BX59" s="259" t="s">
        <v>196</v>
      </c>
      <c r="BY59" s="322" t="s">
        <v>196</v>
      </c>
      <c r="BZ59" s="259" t="s">
        <v>196</v>
      </c>
      <c r="CA59" s="322" t="s">
        <v>196</v>
      </c>
      <c r="CB59" s="259" t="s">
        <v>196</v>
      </c>
      <c r="CC59" s="322" t="s">
        <v>196</v>
      </c>
      <c r="CD59" s="259" t="s">
        <v>196</v>
      </c>
      <c r="CE59" s="322" t="s">
        <v>196</v>
      </c>
      <c r="CF59" s="259" t="s">
        <v>196</v>
      </c>
      <c r="CG59" s="322" t="s">
        <v>196</v>
      </c>
      <c r="CH59" s="259" t="s">
        <v>196</v>
      </c>
      <c r="CI59" s="322" t="s">
        <v>196</v>
      </c>
      <c r="CJ59" s="259" t="s">
        <v>196</v>
      </c>
      <c r="CK59" s="322" t="s">
        <v>196</v>
      </c>
      <c r="CL59" s="259" t="s">
        <v>196</v>
      </c>
      <c r="CM59" s="322" t="s">
        <v>196</v>
      </c>
      <c r="CN59" s="259" t="s">
        <v>196</v>
      </c>
      <c r="CO59" s="322" t="s">
        <v>196</v>
      </c>
      <c r="CP59" s="259" t="s">
        <v>196</v>
      </c>
      <c r="CQ59" s="322" t="s">
        <v>196</v>
      </c>
      <c r="CR59" s="259" t="s">
        <v>196</v>
      </c>
      <c r="CS59" s="322" t="s">
        <v>196</v>
      </c>
      <c r="CT59" s="259" t="s">
        <v>196</v>
      </c>
      <c r="CU59" s="322" t="s">
        <v>196</v>
      </c>
      <c r="CV59" s="259" t="s">
        <v>196</v>
      </c>
      <c r="CW59" s="322" t="s">
        <v>196</v>
      </c>
      <c r="CX59" s="259" t="s">
        <v>196</v>
      </c>
      <c r="CY59" s="322" t="s">
        <v>196</v>
      </c>
      <c r="CZ59" s="259" t="s">
        <v>196</v>
      </c>
      <c r="DA59" s="322" t="s">
        <v>196</v>
      </c>
      <c r="DB59" s="259" t="s">
        <v>196</v>
      </c>
      <c r="DC59" s="322" t="s">
        <v>196</v>
      </c>
      <c r="DD59" s="259" t="s">
        <v>196</v>
      </c>
      <c r="DE59" s="322" t="s">
        <v>196</v>
      </c>
      <c r="DF59" s="259" t="s">
        <v>196</v>
      </c>
      <c r="DG59" s="322" t="s">
        <v>196</v>
      </c>
      <c r="DH59" s="259" t="s">
        <v>196</v>
      </c>
      <c r="DI59" s="322" t="s">
        <v>196</v>
      </c>
      <c r="DJ59" s="259" t="s">
        <v>196</v>
      </c>
      <c r="DK59" s="322" t="s">
        <v>196</v>
      </c>
      <c r="DL59" s="259" t="s">
        <v>196</v>
      </c>
      <c r="DM59" s="322" t="s">
        <v>196</v>
      </c>
      <c r="DN59" s="259" t="s">
        <v>196</v>
      </c>
      <c r="DO59" s="322" t="s">
        <v>196</v>
      </c>
      <c r="DP59" s="259" t="s">
        <v>196</v>
      </c>
      <c r="DQ59" s="322" t="s">
        <v>196</v>
      </c>
      <c r="DR59" s="259" t="s">
        <v>196</v>
      </c>
      <c r="DS59" s="322" t="s">
        <v>196</v>
      </c>
      <c r="DT59" s="327" t="s">
        <v>196</v>
      </c>
      <c r="DU59" s="322" t="s">
        <v>196</v>
      </c>
      <c r="DV59" s="327" t="s">
        <v>196</v>
      </c>
      <c r="DW59" s="322" t="s">
        <v>196</v>
      </c>
      <c r="DX59" s="259" t="s">
        <v>196</v>
      </c>
      <c r="DY59" s="322" t="s">
        <v>196</v>
      </c>
      <c r="DZ59" s="259" t="s">
        <v>196</v>
      </c>
      <c r="EA59" s="322" t="s">
        <v>196</v>
      </c>
      <c r="EB59" s="259" t="s">
        <v>196</v>
      </c>
      <c r="EC59" s="322" t="s">
        <v>196</v>
      </c>
      <c r="ED59" s="259" t="s">
        <v>196</v>
      </c>
      <c r="EE59" s="322" t="s">
        <v>196</v>
      </c>
      <c r="EF59" s="259" t="s">
        <v>196</v>
      </c>
      <c r="EG59" s="322" t="s">
        <v>196</v>
      </c>
      <c r="EH59" s="259" t="s">
        <v>196</v>
      </c>
      <c r="EI59" s="322" t="s">
        <v>196</v>
      </c>
      <c r="EJ59" s="259" t="s">
        <v>196</v>
      </c>
      <c r="EK59" s="322" t="s">
        <v>196</v>
      </c>
      <c r="EL59" s="259" t="s">
        <v>196</v>
      </c>
      <c r="EM59" s="322" t="s">
        <v>196</v>
      </c>
      <c r="EN59" s="259" t="s">
        <v>196</v>
      </c>
      <c r="EO59" s="322" t="s">
        <v>196</v>
      </c>
      <c r="EP59" s="259" t="s">
        <v>196</v>
      </c>
      <c r="EQ59" s="322" t="s">
        <v>196</v>
      </c>
      <c r="ER59" s="259" t="s">
        <v>196</v>
      </c>
      <c r="ES59" s="322" t="s">
        <v>196</v>
      </c>
      <c r="ET59" s="259" t="s">
        <v>196</v>
      </c>
      <c r="EU59" s="322" t="s">
        <v>196</v>
      </c>
      <c r="EV59" s="259" t="s">
        <v>196</v>
      </c>
      <c r="EW59" s="322" t="s">
        <v>196</v>
      </c>
      <c r="EX59" s="259" t="s">
        <v>196</v>
      </c>
      <c r="EY59" s="322" t="s">
        <v>196</v>
      </c>
      <c r="EZ59" s="259" t="s">
        <v>196</v>
      </c>
      <c r="FA59" s="322" t="s">
        <v>196</v>
      </c>
      <c r="FB59" s="259" t="s">
        <v>196</v>
      </c>
      <c r="FC59" s="322" t="s">
        <v>196</v>
      </c>
      <c r="FD59" s="259" t="s">
        <v>196</v>
      </c>
      <c r="FE59" s="322" t="s">
        <v>196</v>
      </c>
      <c r="FF59" s="259" t="s">
        <v>196</v>
      </c>
      <c r="FG59" s="322" t="s">
        <v>196</v>
      </c>
      <c r="FH59" s="327" t="s">
        <v>195</v>
      </c>
      <c r="FI59" s="328" t="s">
        <v>195</v>
      </c>
      <c r="FJ59" s="327" t="s">
        <v>195</v>
      </c>
      <c r="FK59" s="328" t="s">
        <v>195</v>
      </c>
      <c r="FL59" s="327" t="s">
        <v>195</v>
      </c>
      <c r="FM59" s="328" t="s">
        <v>195</v>
      </c>
      <c r="FN59" s="327" t="s">
        <v>195</v>
      </c>
      <c r="FO59" s="328" t="s">
        <v>195</v>
      </c>
      <c r="FP59" s="327" t="s">
        <v>195</v>
      </c>
      <c r="FQ59" s="328" t="s">
        <v>195</v>
      </c>
      <c r="FR59" s="259" t="s">
        <v>196</v>
      </c>
      <c r="FS59" s="322" t="s">
        <v>196</v>
      </c>
      <c r="FT59" s="259" t="s">
        <v>196</v>
      </c>
      <c r="FU59" s="322" t="s">
        <v>196</v>
      </c>
      <c r="FV59" s="259" t="s">
        <v>196</v>
      </c>
      <c r="FW59" s="322" t="s">
        <v>196</v>
      </c>
      <c r="FX59" s="259" t="s">
        <v>196</v>
      </c>
      <c r="FY59" s="322" t="s">
        <v>196</v>
      </c>
      <c r="FZ59" s="259" t="s">
        <v>196</v>
      </c>
      <c r="GA59" s="322" t="s">
        <v>196</v>
      </c>
      <c r="GB59" s="259" t="s">
        <v>196</v>
      </c>
      <c r="GC59" s="322" t="s">
        <v>196</v>
      </c>
      <c r="GD59" s="259" t="s">
        <v>196</v>
      </c>
      <c r="GE59" s="322" t="s">
        <v>196</v>
      </c>
      <c r="GF59" s="259" t="s">
        <v>196</v>
      </c>
      <c r="GG59" s="322" t="s">
        <v>196</v>
      </c>
      <c r="GH59" s="259" t="s">
        <v>196</v>
      </c>
      <c r="GI59" s="322" t="s">
        <v>196</v>
      </c>
      <c r="GJ59" s="259" t="s">
        <v>196</v>
      </c>
      <c r="GK59" s="322" t="s">
        <v>196</v>
      </c>
      <c r="GL59" s="259" t="s">
        <v>196</v>
      </c>
      <c r="GM59" s="322" t="s">
        <v>196</v>
      </c>
      <c r="GN59" s="259" t="s">
        <v>196</v>
      </c>
      <c r="GO59" s="322" t="s">
        <v>196</v>
      </c>
      <c r="GP59" s="259" t="s">
        <v>196</v>
      </c>
      <c r="GQ59" s="322" t="s">
        <v>196</v>
      </c>
      <c r="GR59" s="322"/>
      <c r="GS59" s="322"/>
      <c r="GT59" s="259" t="s">
        <v>196</v>
      </c>
      <c r="GU59" s="322" t="s">
        <v>196</v>
      </c>
      <c r="GV59" s="259" t="s">
        <v>196</v>
      </c>
      <c r="GW59" s="322" t="s">
        <v>196</v>
      </c>
      <c r="GX59" s="259" t="s">
        <v>196</v>
      </c>
      <c r="GY59" s="322" t="s">
        <v>196</v>
      </c>
      <c r="GZ59" s="259" t="s">
        <v>196</v>
      </c>
      <c r="HA59" s="322" t="s">
        <v>196</v>
      </c>
      <c r="HB59" s="259" t="s">
        <v>196</v>
      </c>
      <c r="HC59" s="322" t="s">
        <v>196</v>
      </c>
      <c r="HD59" s="259" t="s">
        <v>196</v>
      </c>
      <c r="HE59" s="322" t="s">
        <v>196</v>
      </c>
      <c r="HF59" s="259" t="s">
        <v>196</v>
      </c>
      <c r="HG59" s="322" t="s">
        <v>196</v>
      </c>
      <c r="HH59" s="259" t="s">
        <v>196</v>
      </c>
      <c r="HI59" s="322" t="s">
        <v>196</v>
      </c>
      <c r="HJ59" s="259" t="s">
        <v>196</v>
      </c>
      <c r="HK59" s="322" t="s">
        <v>196</v>
      </c>
      <c r="HL59" s="259" t="s">
        <v>196</v>
      </c>
      <c r="HM59" s="322" t="s">
        <v>196</v>
      </c>
      <c r="HN59" s="259" t="s">
        <v>196</v>
      </c>
      <c r="HO59" s="322" t="s">
        <v>196</v>
      </c>
      <c r="HP59" s="259" t="s">
        <v>196</v>
      </c>
      <c r="HQ59" s="322" t="s">
        <v>196</v>
      </c>
      <c r="HR59" s="259" t="s">
        <v>196</v>
      </c>
      <c r="HS59" s="322" t="s">
        <v>196</v>
      </c>
      <c r="HT59" s="259" t="s">
        <v>196</v>
      </c>
      <c r="HU59" s="322" t="s">
        <v>196</v>
      </c>
      <c r="HV59" s="259" t="s">
        <v>196</v>
      </c>
      <c r="HW59" s="322" t="s">
        <v>196</v>
      </c>
      <c r="HX59" s="259" t="s">
        <v>196</v>
      </c>
      <c r="HY59" s="322" t="s">
        <v>196</v>
      </c>
      <c r="HZ59" s="259" t="s">
        <v>196</v>
      </c>
      <c r="IA59" s="322" t="s">
        <v>196</v>
      </c>
      <c r="IB59" s="259" t="s">
        <v>196</v>
      </c>
      <c r="IC59" s="322" t="s">
        <v>196</v>
      </c>
      <c r="ID59" s="259" t="s">
        <v>196</v>
      </c>
      <c r="IE59" s="322" t="s">
        <v>196</v>
      </c>
      <c r="IF59" s="259" t="s">
        <v>196</v>
      </c>
      <c r="IG59" s="322" t="s">
        <v>196</v>
      </c>
      <c r="IH59" s="259" t="s">
        <v>196</v>
      </c>
      <c r="II59" s="322" t="s">
        <v>195</v>
      </c>
      <c r="IJ59" s="259"/>
      <c r="IK59" s="322"/>
      <c r="IL59" s="259"/>
      <c r="IM59" s="322"/>
      <c r="IN59" s="259"/>
      <c r="IO59" s="322"/>
      <c r="IP59" s="259"/>
      <c r="IQ59" s="322"/>
      <c r="IT59" s="303">
        <f t="shared" si="4"/>
        <v>236</v>
      </c>
      <c r="IU59" s="303">
        <f t="shared" si="5"/>
        <v>225</v>
      </c>
      <c r="IV59" s="303">
        <f t="shared" si="6"/>
        <v>11</v>
      </c>
      <c r="IW59" s="303">
        <f t="shared" si="7"/>
        <v>0</v>
      </c>
    </row>
    <row r="60" spans="1:257" s="30" customFormat="1" x14ac:dyDescent="0.2">
      <c r="A60" s="143">
        <v>65</v>
      </c>
      <c r="B60" s="329" t="s">
        <v>7144</v>
      </c>
      <c r="C60" s="143"/>
      <c r="D60" s="143"/>
      <c r="E60" s="244" t="s">
        <v>1252</v>
      </c>
      <c r="F60" s="327" t="s">
        <v>196</v>
      </c>
      <c r="G60" s="322" t="s">
        <v>196</v>
      </c>
      <c r="H60" s="259" t="s">
        <v>196</v>
      </c>
      <c r="I60" s="322" t="s">
        <v>196</v>
      </c>
      <c r="J60" s="259" t="s">
        <v>196</v>
      </c>
      <c r="K60" s="322" t="s">
        <v>196</v>
      </c>
      <c r="L60" s="259" t="s">
        <v>196</v>
      </c>
      <c r="M60" s="322" t="s">
        <v>196</v>
      </c>
      <c r="N60" s="259" t="s">
        <v>196</v>
      </c>
      <c r="O60" s="322" t="s">
        <v>196</v>
      </c>
      <c r="P60" s="259" t="s">
        <v>196</v>
      </c>
      <c r="Q60" s="322" t="s">
        <v>196</v>
      </c>
      <c r="R60" s="259" t="s">
        <v>196</v>
      </c>
      <c r="S60" s="322" t="s">
        <v>196</v>
      </c>
      <c r="T60" s="259" t="s">
        <v>196</v>
      </c>
      <c r="U60" s="322" t="s">
        <v>196</v>
      </c>
      <c r="V60" s="259" t="s">
        <v>196</v>
      </c>
      <c r="W60" s="322" t="s">
        <v>196</v>
      </c>
      <c r="X60" s="259" t="s">
        <v>196</v>
      </c>
      <c r="Y60" s="322" t="s">
        <v>196</v>
      </c>
      <c r="Z60" s="259" t="s">
        <v>196</v>
      </c>
      <c r="AA60" s="322" t="s">
        <v>196</v>
      </c>
      <c r="AB60" s="259" t="s">
        <v>196</v>
      </c>
      <c r="AC60" s="322" t="s">
        <v>196</v>
      </c>
      <c r="AD60" s="259" t="s">
        <v>196</v>
      </c>
      <c r="AE60" s="322" t="s">
        <v>196</v>
      </c>
      <c r="AF60" s="259" t="s">
        <v>196</v>
      </c>
      <c r="AG60" s="322" t="s">
        <v>196</v>
      </c>
      <c r="AH60" s="259" t="s">
        <v>196</v>
      </c>
      <c r="AI60" s="322" t="s">
        <v>196</v>
      </c>
      <c r="AJ60" s="259" t="s">
        <v>196</v>
      </c>
      <c r="AK60" s="322" t="s">
        <v>196</v>
      </c>
      <c r="AL60" s="259" t="s">
        <v>196</v>
      </c>
      <c r="AM60" s="322" t="s">
        <v>196</v>
      </c>
      <c r="AN60" s="259" t="s">
        <v>196</v>
      </c>
      <c r="AO60" s="322" t="s">
        <v>196</v>
      </c>
      <c r="AP60" s="259" t="s">
        <v>196</v>
      </c>
      <c r="AQ60" s="322" t="s">
        <v>196</v>
      </c>
      <c r="AR60" s="259" t="s">
        <v>196</v>
      </c>
      <c r="AS60" s="322" t="s">
        <v>196</v>
      </c>
      <c r="AT60" s="259" t="s">
        <v>196</v>
      </c>
      <c r="AU60" s="322" t="s">
        <v>196</v>
      </c>
      <c r="AV60" s="259" t="s">
        <v>196</v>
      </c>
      <c r="AW60" s="322" t="s">
        <v>196</v>
      </c>
      <c r="AX60" s="259" t="s">
        <v>196</v>
      </c>
      <c r="AY60" s="322" t="s">
        <v>196</v>
      </c>
      <c r="AZ60" s="259" t="s">
        <v>196</v>
      </c>
      <c r="BA60" s="322" t="s">
        <v>196</v>
      </c>
      <c r="BB60" s="259" t="s">
        <v>196</v>
      </c>
      <c r="BC60" s="322" t="s">
        <v>196</v>
      </c>
      <c r="BD60" s="259" t="s">
        <v>196</v>
      </c>
      <c r="BE60" s="322" t="s">
        <v>196</v>
      </c>
      <c r="BF60" s="259" t="s">
        <v>196</v>
      </c>
      <c r="BG60" s="322" t="s">
        <v>196</v>
      </c>
      <c r="BH60" s="259" t="s">
        <v>196</v>
      </c>
      <c r="BI60" s="322" t="s">
        <v>196</v>
      </c>
      <c r="BJ60" s="259" t="s">
        <v>196</v>
      </c>
      <c r="BK60" s="322" t="s">
        <v>196</v>
      </c>
      <c r="BL60" s="259" t="s">
        <v>196</v>
      </c>
      <c r="BM60" s="322" t="s">
        <v>196</v>
      </c>
      <c r="BN60" s="259" t="s">
        <v>196</v>
      </c>
      <c r="BO60" s="322" t="s">
        <v>196</v>
      </c>
      <c r="BP60" s="259" t="s">
        <v>196</v>
      </c>
      <c r="BQ60" s="322" t="s">
        <v>196</v>
      </c>
      <c r="BR60" s="259" t="s">
        <v>196</v>
      </c>
      <c r="BS60" s="322" t="s">
        <v>196</v>
      </c>
      <c r="BT60" s="259" t="s">
        <v>196</v>
      </c>
      <c r="BU60" s="322" t="s">
        <v>196</v>
      </c>
      <c r="BV60" s="259" t="s">
        <v>196</v>
      </c>
      <c r="BW60" s="322" t="s">
        <v>196</v>
      </c>
      <c r="BX60" s="259" t="s">
        <v>196</v>
      </c>
      <c r="BY60" s="322" t="s">
        <v>196</v>
      </c>
      <c r="BZ60" s="259" t="s">
        <v>196</v>
      </c>
      <c r="CA60" s="322" t="s">
        <v>196</v>
      </c>
      <c r="CB60" s="259" t="s">
        <v>196</v>
      </c>
      <c r="CC60" s="322" t="s">
        <v>196</v>
      </c>
      <c r="CD60" s="259" t="s">
        <v>196</v>
      </c>
      <c r="CE60" s="322" t="s">
        <v>196</v>
      </c>
      <c r="CF60" s="259" t="s">
        <v>196</v>
      </c>
      <c r="CG60" s="322" t="s">
        <v>196</v>
      </c>
      <c r="CH60" s="259" t="s">
        <v>196</v>
      </c>
      <c r="CI60" s="322" t="s">
        <v>196</v>
      </c>
      <c r="CJ60" s="259" t="s">
        <v>196</v>
      </c>
      <c r="CK60" s="322" t="s">
        <v>196</v>
      </c>
      <c r="CL60" s="259" t="s">
        <v>196</v>
      </c>
      <c r="CM60" s="322" t="s">
        <v>196</v>
      </c>
      <c r="CN60" s="259" t="s">
        <v>196</v>
      </c>
      <c r="CO60" s="322" t="s">
        <v>196</v>
      </c>
      <c r="CP60" s="259" t="s">
        <v>196</v>
      </c>
      <c r="CQ60" s="322" t="s">
        <v>196</v>
      </c>
      <c r="CR60" s="259" t="s">
        <v>196</v>
      </c>
      <c r="CS60" s="322" t="s">
        <v>196</v>
      </c>
      <c r="CT60" s="259" t="s">
        <v>196</v>
      </c>
      <c r="CU60" s="322" t="s">
        <v>196</v>
      </c>
      <c r="CV60" s="259" t="s">
        <v>196</v>
      </c>
      <c r="CW60" s="322" t="s">
        <v>196</v>
      </c>
      <c r="CX60" s="259" t="s">
        <v>196</v>
      </c>
      <c r="CY60" s="322" t="s">
        <v>196</v>
      </c>
      <c r="CZ60" s="259" t="s">
        <v>196</v>
      </c>
      <c r="DA60" s="322" t="s">
        <v>196</v>
      </c>
      <c r="DB60" s="259" t="s">
        <v>196</v>
      </c>
      <c r="DC60" s="322" t="s">
        <v>196</v>
      </c>
      <c r="DD60" s="327" t="s">
        <v>195</v>
      </c>
      <c r="DE60" s="322" t="s">
        <v>196</v>
      </c>
      <c r="DF60" s="259" t="s">
        <v>196</v>
      </c>
      <c r="DG60" s="322" t="s">
        <v>196</v>
      </c>
      <c r="DH60" s="327" t="s">
        <v>195</v>
      </c>
      <c r="DI60" s="328" t="s">
        <v>195</v>
      </c>
      <c r="DJ60" s="327" t="s">
        <v>195</v>
      </c>
      <c r="DK60" s="328" t="s">
        <v>195</v>
      </c>
      <c r="DL60" s="327" t="s">
        <v>195</v>
      </c>
      <c r="DM60" s="328" t="s">
        <v>195</v>
      </c>
      <c r="DN60" s="327" t="s">
        <v>195</v>
      </c>
      <c r="DO60" s="328" t="s">
        <v>195</v>
      </c>
      <c r="DP60" s="327" t="s">
        <v>195</v>
      </c>
      <c r="DQ60" s="328" t="s">
        <v>195</v>
      </c>
      <c r="DR60" s="259" t="s">
        <v>196</v>
      </c>
      <c r="DS60" s="328" t="s">
        <v>195</v>
      </c>
      <c r="DT60" s="327" t="s">
        <v>196</v>
      </c>
      <c r="DU60" s="322" t="s">
        <v>196</v>
      </c>
      <c r="DV60" s="327" t="s">
        <v>196</v>
      </c>
      <c r="DW60" s="328" t="s">
        <v>196</v>
      </c>
      <c r="DX60" s="327" t="s">
        <v>195</v>
      </c>
      <c r="DY60" s="328" t="s">
        <v>195</v>
      </c>
      <c r="DZ60" s="327" t="s">
        <v>195</v>
      </c>
      <c r="EA60" s="328" t="s">
        <v>195</v>
      </c>
      <c r="EB60" s="327" t="s">
        <v>195</v>
      </c>
      <c r="EC60" s="328" t="s">
        <v>195</v>
      </c>
      <c r="ED60" s="327" t="s">
        <v>195</v>
      </c>
      <c r="EE60" s="328" t="s">
        <v>195</v>
      </c>
      <c r="EF60" s="327" t="s">
        <v>195</v>
      </c>
      <c r="EG60" s="328" t="s">
        <v>195</v>
      </c>
      <c r="EH60" s="327" t="s">
        <v>195</v>
      </c>
      <c r="EI60" s="328" t="s">
        <v>195</v>
      </c>
      <c r="EJ60" s="327" t="s">
        <v>195</v>
      </c>
      <c r="EK60" s="328" t="s">
        <v>195</v>
      </c>
      <c r="EL60" s="327" t="s">
        <v>195</v>
      </c>
      <c r="EM60" s="328" t="s">
        <v>195</v>
      </c>
      <c r="EN60" s="259" t="s">
        <v>196</v>
      </c>
      <c r="EO60" s="322" t="s">
        <v>196</v>
      </c>
      <c r="EP60" s="259" t="s">
        <v>196</v>
      </c>
      <c r="EQ60" s="322" t="s">
        <v>196</v>
      </c>
      <c r="ER60" s="259" t="s">
        <v>196</v>
      </c>
      <c r="ES60" s="322" t="s">
        <v>196</v>
      </c>
      <c r="ET60" s="259" t="s">
        <v>196</v>
      </c>
      <c r="EU60" s="322" t="s">
        <v>196</v>
      </c>
      <c r="EV60" s="259" t="s">
        <v>196</v>
      </c>
      <c r="EW60" s="322" t="s">
        <v>196</v>
      </c>
      <c r="EX60" s="259" t="s">
        <v>196</v>
      </c>
      <c r="EY60" s="322" t="s">
        <v>196</v>
      </c>
      <c r="EZ60" s="259" t="s">
        <v>196</v>
      </c>
      <c r="FA60" s="322" t="s">
        <v>196</v>
      </c>
      <c r="FB60" s="259" t="s">
        <v>196</v>
      </c>
      <c r="FC60" s="322" t="s">
        <v>196</v>
      </c>
      <c r="FD60" s="259" t="s">
        <v>196</v>
      </c>
      <c r="FE60" s="322" t="s">
        <v>196</v>
      </c>
      <c r="FF60" s="259" t="s">
        <v>196</v>
      </c>
      <c r="FG60" s="322" t="s">
        <v>196</v>
      </c>
      <c r="FH60" s="259" t="s">
        <v>196</v>
      </c>
      <c r="FI60" s="322" t="s">
        <v>196</v>
      </c>
      <c r="FJ60" s="259" t="s">
        <v>196</v>
      </c>
      <c r="FK60" s="322" t="s">
        <v>196</v>
      </c>
      <c r="FL60" s="259" t="s">
        <v>196</v>
      </c>
      <c r="FM60" s="322" t="s">
        <v>196</v>
      </c>
      <c r="FN60" s="259" t="s">
        <v>196</v>
      </c>
      <c r="FO60" s="322" t="s">
        <v>196</v>
      </c>
      <c r="FP60" s="259" t="s">
        <v>196</v>
      </c>
      <c r="FQ60" s="322" t="s">
        <v>196</v>
      </c>
      <c r="FR60" s="259" t="s">
        <v>196</v>
      </c>
      <c r="FS60" s="322" t="s">
        <v>196</v>
      </c>
      <c r="FT60" s="259" t="s">
        <v>196</v>
      </c>
      <c r="FU60" s="322" t="s">
        <v>196</v>
      </c>
      <c r="FV60" s="259" t="s">
        <v>196</v>
      </c>
      <c r="FW60" s="322" t="s">
        <v>196</v>
      </c>
      <c r="FX60" s="259" t="s">
        <v>196</v>
      </c>
      <c r="FY60" s="322" t="s">
        <v>196</v>
      </c>
      <c r="FZ60" s="259" t="s">
        <v>196</v>
      </c>
      <c r="GA60" s="322" t="s">
        <v>196</v>
      </c>
      <c r="GB60" s="259" t="s">
        <v>196</v>
      </c>
      <c r="GC60" s="322" t="s">
        <v>196</v>
      </c>
      <c r="GD60" s="259" t="s">
        <v>196</v>
      </c>
      <c r="GE60" s="322" t="s">
        <v>196</v>
      </c>
      <c r="GF60" s="259" t="s">
        <v>196</v>
      </c>
      <c r="GG60" s="322" t="s">
        <v>196</v>
      </c>
      <c r="GH60" s="259" t="s">
        <v>196</v>
      </c>
      <c r="GI60" s="322" t="s">
        <v>196</v>
      </c>
      <c r="GJ60" s="259" t="s">
        <v>196</v>
      </c>
      <c r="GK60" s="322" t="s">
        <v>196</v>
      </c>
      <c r="GL60" s="259" t="s">
        <v>196</v>
      </c>
      <c r="GM60" s="322" t="s">
        <v>196</v>
      </c>
      <c r="GN60" s="259" t="s">
        <v>196</v>
      </c>
      <c r="GO60" s="322" t="s">
        <v>196</v>
      </c>
      <c r="GP60" s="259" t="s">
        <v>196</v>
      </c>
      <c r="GQ60" s="322" t="s">
        <v>196</v>
      </c>
      <c r="GR60" s="322"/>
      <c r="GS60" s="322"/>
      <c r="GT60" s="259" t="s">
        <v>196</v>
      </c>
      <c r="GU60" s="322" t="s">
        <v>196</v>
      </c>
      <c r="GV60" s="259" t="s">
        <v>196</v>
      </c>
      <c r="GW60" s="322" t="s">
        <v>196</v>
      </c>
      <c r="GX60" s="259" t="s">
        <v>196</v>
      </c>
      <c r="GY60" s="322" t="s">
        <v>196</v>
      </c>
      <c r="GZ60" s="259" t="s">
        <v>196</v>
      </c>
      <c r="HA60" s="322" t="s">
        <v>196</v>
      </c>
      <c r="HB60" s="259" t="s">
        <v>196</v>
      </c>
      <c r="HC60" s="322" t="s">
        <v>196</v>
      </c>
      <c r="HD60" s="259" t="s">
        <v>196</v>
      </c>
      <c r="HE60" s="322" t="s">
        <v>196</v>
      </c>
      <c r="HF60" s="259" t="s">
        <v>196</v>
      </c>
      <c r="HG60" s="322" t="s">
        <v>196</v>
      </c>
      <c r="HH60" s="259" t="s">
        <v>196</v>
      </c>
      <c r="HI60" s="322" t="s">
        <v>196</v>
      </c>
      <c r="HJ60" s="259" t="s">
        <v>196</v>
      </c>
      <c r="HK60" s="322" t="s">
        <v>196</v>
      </c>
      <c r="HL60" s="259" t="s">
        <v>196</v>
      </c>
      <c r="HM60" s="322" t="s">
        <v>196</v>
      </c>
      <c r="HN60" s="259" t="s">
        <v>196</v>
      </c>
      <c r="HO60" s="322" t="s">
        <v>196</v>
      </c>
      <c r="HP60" s="259" t="s">
        <v>196</v>
      </c>
      <c r="HQ60" s="322" t="s">
        <v>196</v>
      </c>
      <c r="HR60" s="259" t="s">
        <v>196</v>
      </c>
      <c r="HS60" s="322" t="s">
        <v>196</v>
      </c>
      <c r="HT60" s="259" t="s">
        <v>196</v>
      </c>
      <c r="HU60" s="322" t="s">
        <v>196</v>
      </c>
      <c r="HV60" s="259" t="s">
        <v>196</v>
      </c>
      <c r="HW60" s="322" t="s">
        <v>196</v>
      </c>
      <c r="HX60" s="259" t="s">
        <v>196</v>
      </c>
      <c r="HY60" s="322" t="s">
        <v>196</v>
      </c>
      <c r="HZ60" s="259" t="s">
        <v>196</v>
      </c>
      <c r="IA60" s="322" t="s">
        <v>196</v>
      </c>
      <c r="IB60" s="259" t="s">
        <v>196</v>
      </c>
      <c r="IC60" s="322" t="s">
        <v>196</v>
      </c>
      <c r="ID60" s="259" t="s">
        <v>196</v>
      </c>
      <c r="IE60" s="322" t="s">
        <v>196</v>
      </c>
      <c r="IF60" s="259" t="s">
        <v>196</v>
      </c>
      <c r="IG60" s="322" t="s">
        <v>196</v>
      </c>
      <c r="IH60" s="259" t="s">
        <v>196</v>
      </c>
      <c r="II60" s="322" t="s">
        <v>195</v>
      </c>
      <c r="IJ60" s="259"/>
      <c r="IK60" s="322"/>
      <c r="IL60" s="259"/>
      <c r="IM60" s="322"/>
      <c r="IN60" s="259"/>
      <c r="IO60" s="322"/>
      <c r="IP60" s="259"/>
      <c r="IQ60" s="322"/>
      <c r="IT60" s="303">
        <f t="shared" si="4"/>
        <v>236</v>
      </c>
      <c r="IU60" s="303">
        <f t="shared" si="5"/>
        <v>207</v>
      </c>
      <c r="IV60" s="303">
        <f t="shared" si="6"/>
        <v>29</v>
      </c>
      <c r="IW60" s="303">
        <f t="shared" si="7"/>
        <v>0</v>
      </c>
    </row>
    <row r="61" spans="1:257" s="30" customFormat="1" x14ac:dyDescent="0.2">
      <c r="A61" s="143">
        <v>66</v>
      </c>
      <c r="B61" s="329" t="s">
        <v>7145</v>
      </c>
      <c r="C61" s="143"/>
      <c r="D61" s="143"/>
      <c r="E61" s="244" t="s">
        <v>1252</v>
      </c>
      <c r="F61" s="327" t="s">
        <v>196</v>
      </c>
      <c r="G61" s="322" t="s">
        <v>196</v>
      </c>
      <c r="H61" s="259" t="s">
        <v>196</v>
      </c>
      <c r="I61" s="322" t="s">
        <v>196</v>
      </c>
      <c r="J61" s="259" t="s">
        <v>196</v>
      </c>
      <c r="K61" s="322" t="s">
        <v>196</v>
      </c>
      <c r="L61" s="259" t="s">
        <v>196</v>
      </c>
      <c r="M61" s="322" t="s">
        <v>196</v>
      </c>
      <c r="N61" s="259" t="s">
        <v>196</v>
      </c>
      <c r="O61" s="322" t="s">
        <v>196</v>
      </c>
      <c r="P61" s="259" t="s">
        <v>196</v>
      </c>
      <c r="Q61" s="322" t="s">
        <v>196</v>
      </c>
      <c r="R61" s="259" t="s">
        <v>196</v>
      </c>
      <c r="S61" s="322" t="s">
        <v>196</v>
      </c>
      <c r="T61" s="259" t="s">
        <v>196</v>
      </c>
      <c r="U61" s="322" t="s">
        <v>196</v>
      </c>
      <c r="V61" s="259" t="s">
        <v>196</v>
      </c>
      <c r="W61" s="322" t="s">
        <v>196</v>
      </c>
      <c r="X61" s="259" t="s">
        <v>196</v>
      </c>
      <c r="Y61" s="322" t="s">
        <v>196</v>
      </c>
      <c r="Z61" s="259" t="s">
        <v>196</v>
      </c>
      <c r="AA61" s="322" t="s">
        <v>196</v>
      </c>
      <c r="AB61" s="259" t="s">
        <v>196</v>
      </c>
      <c r="AC61" s="322" t="s">
        <v>196</v>
      </c>
      <c r="AD61" s="259" t="s">
        <v>196</v>
      </c>
      <c r="AE61" s="322" t="s">
        <v>196</v>
      </c>
      <c r="AF61" s="259" t="s">
        <v>196</v>
      </c>
      <c r="AG61" s="322" t="s">
        <v>196</v>
      </c>
      <c r="AH61" s="259" t="s">
        <v>196</v>
      </c>
      <c r="AI61" s="322" t="s">
        <v>196</v>
      </c>
      <c r="AJ61" s="259" t="s">
        <v>196</v>
      </c>
      <c r="AK61" s="322" t="s">
        <v>196</v>
      </c>
      <c r="AL61" s="259" t="s">
        <v>196</v>
      </c>
      <c r="AM61" s="322" t="s">
        <v>196</v>
      </c>
      <c r="AN61" s="259" t="s">
        <v>196</v>
      </c>
      <c r="AO61" s="322" t="s">
        <v>196</v>
      </c>
      <c r="AP61" s="259" t="s">
        <v>196</v>
      </c>
      <c r="AQ61" s="322" t="s">
        <v>196</v>
      </c>
      <c r="AR61" s="259" t="s">
        <v>196</v>
      </c>
      <c r="AS61" s="322" t="s">
        <v>196</v>
      </c>
      <c r="AT61" s="259" t="s">
        <v>196</v>
      </c>
      <c r="AU61" s="322" t="s">
        <v>196</v>
      </c>
      <c r="AV61" s="259" t="s">
        <v>196</v>
      </c>
      <c r="AW61" s="322" t="s">
        <v>196</v>
      </c>
      <c r="AX61" s="259" t="s">
        <v>196</v>
      </c>
      <c r="AY61" s="322" t="s">
        <v>196</v>
      </c>
      <c r="AZ61" s="259" t="s">
        <v>196</v>
      </c>
      <c r="BA61" s="322" t="s">
        <v>196</v>
      </c>
      <c r="BB61" s="259" t="s">
        <v>196</v>
      </c>
      <c r="BC61" s="322" t="s">
        <v>196</v>
      </c>
      <c r="BD61" s="259" t="s">
        <v>196</v>
      </c>
      <c r="BE61" s="322" t="s">
        <v>196</v>
      </c>
      <c r="BF61" s="259" t="s">
        <v>196</v>
      </c>
      <c r="BG61" s="322" t="s">
        <v>196</v>
      </c>
      <c r="BH61" s="259" t="s">
        <v>196</v>
      </c>
      <c r="BI61" s="322" t="s">
        <v>196</v>
      </c>
      <c r="BJ61" s="327" t="s">
        <v>195</v>
      </c>
      <c r="BK61" s="328" t="s">
        <v>195</v>
      </c>
      <c r="BL61" s="327" t="s">
        <v>195</v>
      </c>
      <c r="BM61" s="328" t="s">
        <v>195</v>
      </c>
      <c r="BN61" s="327" t="s">
        <v>195</v>
      </c>
      <c r="BO61" s="328" t="s">
        <v>195</v>
      </c>
      <c r="BP61" s="327" t="s">
        <v>195</v>
      </c>
      <c r="BQ61" s="328" t="s">
        <v>195</v>
      </c>
      <c r="BR61" s="327" t="s">
        <v>195</v>
      </c>
      <c r="BS61" s="328" t="s">
        <v>195</v>
      </c>
      <c r="BT61" s="327" t="s">
        <v>195</v>
      </c>
      <c r="BU61" s="328" t="s">
        <v>195</v>
      </c>
      <c r="BV61" s="327" t="s">
        <v>195</v>
      </c>
      <c r="BW61" s="328" t="s">
        <v>195</v>
      </c>
      <c r="BX61" s="327" t="s">
        <v>195</v>
      </c>
      <c r="BY61" s="328" t="s">
        <v>195</v>
      </c>
      <c r="BZ61" s="327" t="s">
        <v>195</v>
      </c>
      <c r="CA61" s="328" t="s">
        <v>195</v>
      </c>
      <c r="CB61" s="327" t="s">
        <v>195</v>
      </c>
      <c r="CC61" s="328" t="s">
        <v>195</v>
      </c>
      <c r="CD61" s="327" t="s">
        <v>195</v>
      </c>
      <c r="CE61" s="328" t="s">
        <v>195</v>
      </c>
      <c r="CF61" s="327" t="s">
        <v>195</v>
      </c>
      <c r="CG61" s="328" t="s">
        <v>195</v>
      </c>
      <c r="CH61" s="327" t="s">
        <v>195</v>
      </c>
      <c r="CI61" s="328" t="s">
        <v>195</v>
      </c>
      <c r="CJ61" s="327" t="s">
        <v>195</v>
      </c>
      <c r="CK61" s="328" t="s">
        <v>195</v>
      </c>
      <c r="CL61" s="327" t="s">
        <v>195</v>
      </c>
      <c r="CM61" s="328" t="s">
        <v>195</v>
      </c>
      <c r="CN61" s="327" t="s">
        <v>195</v>
      </c>
      <c r="CO61" s="328" t="s">
        <v>195</v>
      </c>
      <c r="CP61" s="327" t="s">
        <v>195</v>
      </c>
      <c r="CQ61" s="328" t="s">
        <v>195</v>
      </c>
      <c r="CR61" s="327" t="s">
        <v>195</v>
      </c>
      <c r="CS61" s="328" t="s">
        <v>195</v>
      </c>
      <c r="CT61" s="327" t="s">
        <v>195</v>
      </c>
      <c r="CU61" s="328" t="s">
        <v>195</v>
      </c>
      <c r="CV61" s="327" t="s">
        <v>195</v>
      </c>
      <c r="CW61" s="328" t="s">
        <v>195</v>
      </c>
      <c r="CX61" s="327" t="s">
        <v>195</v>
      </c>
      <c r="CY61" s="328" t="s">
        <v>195</v>
      </c>
      <c r="CZ61" s="327" t="s">
        <v>195</v>
      </c>
      <c r="DA61" s="328" t="s">
        <v>195</v>
      </c>
      <c r="DB61" s="327" t="s">
        <v>195</v>
      </c>
      <c r="DC61" s="328" t="s">
        <v>195</v>
      </c>
      <c r="DD61" s="259" t="s">
        <v>196</v>
      </c>
      <c r="DE61" s="322" t="s">
        <v>196</v>
      </c>
      <c r="DF61" s="259" t="s">
        <v>196</v>
      </c>
      <c r="DG61" s="322" t="s">
        <v>196</v>
      </c>
      <c r="DH61" s="259" t="s">
        <v>196</v>
      </c>
      <c r="DI61" s="322" t="s">
        <v>196</v>
      </c>
      <c r="DJ61" s="259" t="s">
        <v>196</v>
      </c>
      <c r="DK61" s="322" t="s">
        <v>196</v>
      </c>
      <c r="DL61" s="259" t="s">
        <v>196</v>
      </c>
      <c r="DM61" s="322" t="s">
        <v>196</v>
      </c>
      <c r="DN61" s="259" t="s">
        <v>196</v>
      </c>
      <c r="DO61" s="322" t="s">
        <v>196</v>
      </c>
      <c r="DP61" s="259" t="s">
        <v>196</v>
      </c>
      <c r="DQ61" s="322" t="s">
        <v>196</v>
      </c>
      <c r="DR61" s="259" t="s">
        <v>196</v>
      </c>
      <c r="DS61" s="322" t="s">
        <v>196</v>
      </c>
      <c r="DT61" s="327" t="s">
        <v>196</v>
      </c>
      <c r="DU61" s="322" t="s">
        <v>196</v>
      </c>
      <c r="DV61" s="327" t="s">
        <v>196</v>
      </c>
      <c r="DW61" s="322" t="s">
        <v>196</v>
      </c>
      <c r="DX61" s="259" t="s">
        <v>196</v>
      </c>
      <c r="DY61" s="322" t="s">
        <v>196</v>
      </c>
      <c r="DZ61" s="259" t="s">
        <v>196</v>
      </c>
      <c r="EA61" s="322" t="s">
        <v>196</v>
      </c>
      <c r="EB61" s="259" t="s">
        <v>196</v>
      </c>
      <c r="EC61" s="322" t="s">
        <v>196</v>
      </c>
      <c r="ED61" s="259" t="s">
        <v>196</v>
      </c>
      <c r="EE61" s="322" t="s">
        <v>196</v>
      </c>
      <c r="EF61" s="259" t="s">
        <v>196</v>
      </c>
      <c r="EG61" s="322" t="s">
        <v>196</v>
      </c>
      <c r="EH61" s="259" t="s">
        <v>196</v>
      </c>
      <c r="EI61" s="322" t="s">
        <v>196</v>
      </c>
      <c r="EJ61" s="259" t="s">
        <v>196</v>
      </c>
      <c r="EK61" s="322" t="s">
        <v>196</v>
      </c>
      <c r="EL61" s="259" t="s">
        <v>196</v>
      </c>
      <c r="EM61" s="322" t="s">
        <v>196</v>
      </c>
      <c r="EN61" s="259" t="s">
        <v>196</v>
      </c>
      <c r="EO61" s="322" t="s">
        <v>196</v>
      </c>
      <c r="EP61" s="259" t="s">
        <v>196</v>
      </c>
      <c r="EQ61" s="322" t="s">
        <v>196</v>
      </c>
      <c r="ER61" s="259" t="s">
        <v>196</v>
      </c>
      <c r="ES61" s="322" t="s">
        <v>196</v>
      </c>
      <c r="ET61" s="259" t="s">
        <v>196</v>
      </c>
      <c r="EU61" s="322" t="s">
        <v>196</v>
      </c>
      <c r="EV61" s="259" t="s">
        <v>196</v>
      </c>
      <c r="EW61" s="322" t="s">
        <v>196</v>
      </c>
      <c r="EX61" s="259" t="s">
        <v>196</v>
      </c>
      <c r="EY61" s="322" t="s">
        <v>196</v>
      </c>
      <c r="EZ61" s="259" t="s">
        <v>196</v>
      </c>
      <c r="FA61" s="322" t="s">
        <v>196</v>
      </c>
      <c r="FB61" s="259" t="s">
        <v>196</v>
      </c>
      <c r="FC61" s="322" t="s">
        <v>196</v>
      </c>
      <c r="FD61" s="259" t="s">
        <v>196</v>
      </c>
      <c r="FE61" s="322" t="s">
        <v>196</v>
      </c>
      <c r="FF61" s="259" t="s">
        <v>196</v>
      </c>
      <c r="FG61" s="322" t="s">
        <v>196</v>
      </c>
      <c r="FH61" s="259" t="s">
        <v>196</v>
      </c>
      <c r="FI61" s="322" t="s">
        <v>196</v>
      </c>
      <c r="FJ61" s="259" t="s">
        <v>196</v>
      </c>
      <c r="FK61" s="322" t="s">
        <v>196</v>
      </c>
      <c r="FL61" s="259" t="s">
        <v>196</v>
      </c>
      <c r="FM61" s="322" t="s">
        <v>196</v>
      </c>
      <c r="FN61" s="259" t="s">
        <v>196</v>
      </c>
      <c r="FO61" s="322" t="s">
        <v>196</v>
      </c>
      <c r="FP61" s="259" t="s">
        <v>196</v>
      </c>
      <c r="FQ61" s="322" t="s">
        <v>196</v>
      </c>
      <c r="FR61" s="259" t="s">
        <v>196</v>
      </c>
      <c r="FS61" s="322" t="s">
        <v>196</v>
      </c>
      <c r="FT61" s="259" t="s">
        <v>196</v>
      </c>
      <c r="FU61" s="322" t="s">
        <v>196</v>
      </c>
      <c r="FV61" s="259" t="s">
        <v>196</v>
      </c>
      <c r="FW61" s="322" t="s">
        <v>196</v>
      </c>
      <c r="FX61" s="259" t="s">
        <v>196</v>
      </c>
      <c r="FY61" s="322" t="s">
        <v>196</v>
      </c>
      <c r="FZ61" s="259" t="s">
        <v>196</v>
      </c>
      <c r="GA61" s="322" t="s">
        <v>196</v>
      </c>
      <c r="GB61" s="327" t="s">
        <v>195</v>
      </c>
      <c r="GC61" s="328" t="s">
        <v>195</v>
      </c>
      <c r="GD61" s="327" t="s">
        <v>195</v>
      </c>
      <c r="GE61" s="328" t="s">
        <v>195</v>
      </c>
      <c r="GF61" s="327" t="s">
        <v>196</v>
      </c>
      <c r="GG61" s="328" t="s">
        <v>196</v>
      </c>
      <c r="GH61" s="259" t="s">
        <v>196</v>
      </c>
      <c r="GI61" s="322" t="s">
        <v>196</v>
      </c>
      <c r="GJ61" s="259" t="s">
        <v>196</v>
      </c>
      <c r="GK61" s="322" t="s">
        <v>196</v>
      </c>
      <c r="GL61" s="259" t="s">
        <v>196</v>
      </c>
      <c r="GM61" s="322" t="s">
        <v>196</v>
      </c>
      <c r="GN61" s="259" t="s">
        <v>196</v>
      </c>
      <c r="GO61" s="322" t="s">
        <v>196</v>
      </c>
      <c r="GP61" s="259" t="s">
        <v>196</v>
      </c>
      <c r="GQ61" s="322" t="s">
        <v>196</v>
      </c>
      <c r="GR61" s="322"/>
      <c r="GS61" s="322"/>
      <c r="GT61" s="259" t="s">
        <v>196</v>
      </c>
      <c r="GU61" s="322" t="s">
        <v>196</v>
      </c>
      <c r="GV61" s="259" t="s">
        <v>196</v>
      </c>
      <c r="GW61" s="322" t="s">
        <v>196</v>
      </c>
      <c r="GX61" s="259" t="s">
        <v>196</v>
      </c>
      <c r="GY61" s="322" t="s">
        <v>196</v>
      </c>
      <c r="GZ61" s="259" t="s">
        <v>196</v>
      </c>
      <c r="HA61" s="322" t="s">
        <v>196</v>
      </c>
      <c r="HB61" s="259" t="s">
        <v>196</v>
      </c>
      <c r="HC61" s="322" t="s">
        <v>196</v>
      </c>
      <c r="HD61" s="259" t="s">
        <v>196</v>
      </c>
      <c r="HE61" s="322" t="s">
        <v>196</v>
      </c>
      <c r="HF61" s="259" t="s">
        <v>196</v>
      </c>
      <c r="HG61" s="322" t="s">
        <v>196</v>
      </c>
      <c r="HH61" s="259" t="s">
        <v>196</v>
      </c>
      <c r="HI61" s="322" t="s">
        <v>196</v>
      </c>
      <c r="HJ61" s="259" t="s">
        <v>196</v>
      </c>
      <c r="HK61" s="322" t="s">
        <v>196</v>
      </c>
      <c r="HL61" s="259" t="s">
        <v>196</v>
      </c>
      <c r="HM61" s="322" t="s">
        <v>196</v>
      </c>
      <c r="HN61" s="259" t="s">
        <v>196</v>
      </c>
      <c r="HO61" s="322" t="s">
        <v>196</v>
      </c>
      <c r="HP61" s="259" t="s">
        <v>196</v>
      </c>
      <c r="HQ61" s="322" t="s">
        <v>196</v>
      </c>
      <c r="HR61" s="259" t="s">
        <v>196</v>
      </c>
      <c r="HS61" s="322" t="s">
        <v>196</v>
      </c>
      <c r="HT61" s="259" t="s">
        <v>196</v>
      </c>
      <c r="HU61" s="322" t="s">
        <v>196</v>
      </c>
      <c r="HV61" s="259" t="s">
        <v>196</v>
      </c>
      <c r="HW61" s="322" t="s">
        <v>196</v>
      </c>
      <c r="HX61" s="259" t="s">
        <v>196</v>
      </c>
      <c r="HY61" s="322" t="s">
        <v>196</v>
      </c>
      <c r="HZ61" s="259" t="s">
        <v>196</v>
      </c>
      <c r="IA61" s="322" t="s">
        <v>196</v>
      </c>
      <c r="IB61" s="259" t="s">
        <v>196</v>
      </c>
      <c r="IC61" s="322" t="s">
        <v>196</v>
      </c>
      <c r="ID61" s="259" t="s">
        <v>196</v>
      </c>
      <c r="IE61" s="322" t="s">
        <v>196</v>
      </c>
      <c r="IF61" s="259" t="s">
        <v>196</v>
      </c>
      <c r="IG61" s="322" t="s">
        <v>196</v>
      </c>
      <c r="IH61" s="259" t="s">
        <v>196</v>
      </c>
      <c r="II61" s="322" t="s">
        <v>195</v>
      </c>
      <c r="IJ61" s="259"/>
      <c r="IK61" s="322"/>
      <c r="IL61" s="259"/>
      <c r="IM61" s="322"/>
      <c r="IN61" s="259"/>
      <c r="IO61" s="322"/>
      <c r="IP61" s="259"/>
      <c r="IQ61" s="322"/>
      <c r="IT61" s="303">
        <f t="shared" si="4"/>
        <v>236</v>
      </c>
      <c r="IU61" s="303">
        <f t="shared" si="5"/>
        <v>185</v>
      </c>
      <c r="IV61" s="303">
        <f t="shared" si="6"/>
        <v>51</v>
      </c>
      <c r="IW61" s="303">
        <f t="shared" si="7"/>
        <v>0</v>
      </c>
    </row>
    <row r="62" spans="1:257" s="30" customFormat="1" x14ac:dyDescent="0.2">
      <c r="A62" s="143">
        <v>67</v>
      </c>
      <c r="B62" s="329" t="s">
        <v>7146</v>
      </c>
      <c r="C62" s="143"/>
      <c r="D62" s="143"/>
      <c r="E62" s="244" t="s">
        <v>1252</v>
      </c>
      <c r="F62" s="327" t="s">
        <v>196</v>
      </c>
      <c r="G62" s="322" t="s">
        <v>196</v>
      </c>
      <c r="H62" s="259" t="s">
        <v>196</v>
      </c>
      <c r="I62" s="322" t="s">
        <v>196</v>
      </c>
      <c r="J62" s="259" t="s">
        <v>196</v>
      </c>
      <c r="K62" s="322" t="s">
        <v>196</v>
      </c>
      <c r="L62" s="259" t="s">
        <v>196</v>
      </c>
      <c r="M62" s="322" t="s">
        <v>196</v>
      </c>
      <c r="N62" s="259" t="s">
        <v>196</v>
      </c>
      <c r="O62" s="322" t="s">
        <v>196</v>
      </c>
      <c r="P62" s="259" t="s">
        <v>196</v>
      </c>
      <c r="Q62" s="322" t="s">
        <v>196</v>
      </c>
      <c r="R62" s="259" t="s">
        <v>196</v>
      </c>
      <c r="S62" s="322" t="s">
        <v>196</v>
      </c>
      <c r="T62" s="259" t="s">
        <v>196</v>
      </c>
      <c r="U62" s="322" t="s">
        <v>196</v>
      </c>
      <c r="V62" s="259" t="s">
        <v>196</v>
      </c>
      <c r="W62" s="322" t="s">
        <v>196</v>
      </c>
      <c r="X62" s="259" t="s">
        <v>196</v>
      </c>
      <c r="Y62" s="322" t="s">
        <v>196</v>
      </c>
      <c r="Z62" s="259" t="s">
        <v>196</v>
      </c>
      <c r="AA62" s="322" t="s">
        <v>196</v>
      </c>
      <c r="AB62" s="259" t="s">
        <v>196</v>
      </c>
      <c r="AC62" s="322" t="s">
        <v>196</v>
      </c>
      <c r="AD62" s="259" t="s">
        <v>196</v>
      </c>
      <c r="AE62" s="322" t="s">
        <v>196</v>
      </c>
      <c r="AF62" s="259" t="s">
        <v>196</v>
      </c>
      <c r="AG62" s="322" t="s">
        <v>196</v>
      </c>
      <c r="AH62" s="259" t="s">
        <v>196</v>
      </c>
      <c r="AI62" s="322" t="s">
        <v>196</v>
      </c>
      <c r="AJ62" s="259" t="s">
        <v>196</v>
      </c>
      <c r="AK62" s="328" t="s">
        <v>195</v>
      </c>
      <c r="AL62" s="327" t="s">
        <v>195</v>
      </c>
      <c r="AM62" s="328" t="s">
        <v>195</v>
      </c>
      <c r="AN62" s="327" t="s">
        <v>195</v>
      </c>
      <c r="AO62" s="328" t="s">
        <v>195</v>
      </c>
      <c r="AP62" s="327" t="s">
        <v>195</v>
      </c>
      <c r="AQ62" s="328" t="s">
        <v>195</v>
      </c>
      <c r="AR62" s="327" t="s">
        <v>195</v>
      </c>
      <c r="AS62" s="328" t="s">
        <v>195</v>
      </c>
      <c r="AT62" s="327" t="s">
        <v>195</v>
      </c>
      <c r="AU62" s="328" t="s">
        <v>195</v>
      </c>
      <c r="AV62" s="327" t="s">
        <v>195</v>
      </c>
      <c r="AW62" s="328" t="s">
        <v>195</v>
      </c>
      <c r="AX62" s="327" t="s">
        <v>195</v>
      </c>
      <c r="AY62" s="328" t="s">
        <v>195</v>
      </c>
      <c r="AZ62" s="327" t="s">
        <v>195</v>
      </c>
      <c r="BA62" s="328" t="s">
        <v>195</v>
      </c>
      <c r="BB62" s="327" t="s">
        <v>195</v>
      </c>
      <c r="BC62" s="328" t="s">
        <v>195</v>
      </c>
      <c r="BD62" s="327" t="s">
        <v>195</v>
      </c>
      <c r="BE62" s="328" t="s">
        <v>195</v>
      </c>
      <c r="BF62" s="327" t="s">
        <v>195</v>
      </c>
      <c r="BG62" s="328" t="s">
        <v>195</v>
      </c>
      <c r="BH62" s="327" t="s">
        <v>195</v>
      </c>
      <c r="BI62" s="328" t="s">
        <v>195</v>
      </c>
      <c r="BJ62" s="259" t="s">
        <v>196</v>
      </c>
      <c r="BK62" s="322" t="s">
        <v>196</v>
      </c>
      <c r="BL62" s="259" t="s">
        <v>196</v>
      </c>
      <c r="BM62" s="322" t="s">
        <v>196</v>
      </c>
      <c r="BN62" s="259" t="s">
        <v>196</v>
      </c>
      <c r="BO62" s="322" t="s">
        <v>196</v>
      </c>
      <c r="BP62" s="259" t="s">
        <v>196</v>
      </c>
      <c r="BQ62" s="322" t="s">
        <v>196</v>
      </c>
      <c r="BR62" s="259" t="s">
        <v>196</v>
      </c>
      <c r="BS62" s="322" t="s">
        <v>196</v>
      </c>
      <c r="BT62" s="259" t="s">
        <v>196</v>
      </c>
      <c r="BU62" s="322" t="s">
        <v>196</v>
      </c>
      <c r="BV62" s="259" t="s">
        <v>196</v>
      </c>
      <c r="BW62" s="322" t="s">
        <v>196</v>
      </c>
      <c r="BX62" s="259" t="s">
        <v>196</v>
      </c>
      <c r="BY62" s="322" t="s">
        <v>196</v>
      </c>
      <c r="BZ62" s="259" t="s">
        <v>196</v>
      </c>
      <c r="CA62" s="322" t="s">
        <v>196</v>
      </c>
      <c r="CB62" s="259" t="s">
        <v>196</v>
      </c>
      <c r="CC62" s="322" t="s">
        <v>196</v>
      </c>
      <c r="CD62" s="259" t="s">
        <v>196</v>
      </c>
      <c r="CE62" s="322" t="s">
        <v>196</v>
      </c>
      <c r="CF62" s="259" t="s">
        <v>196</v>
      </c>
      <c r="CG62" s="322" t="s">
        <v>196</v>
      </c>
      <c r="CH62" s="259" t="s">
        <v>196</v>
      </c>
      <c r="CI62" s="322" t="s">
        <v>196</v>
      </c>
      <c r="CJ62" s="259" t="s">
        <v>196</v>
      </c>
      <c r="CK62" s="322" t="s">
        <v>196</v>
      </c>
      <c r="CL62" s="259" t="s">
        <v>196</v>
      </c>
      <c r="CM62" s="322" t="s">
        <v>196</v>
      </c>
      <c r="CN62" s="259" t="s">
        <v>196</v>
      </c>
      <c r="CO62" s="322" t="s">
        <v>196</v>
      </c>
      <c r="CP62" s="259" t="s">
        <v>196</v>
      </c>
      <c r="CQ62" s="322" t="s">
        <v>196</v>
      </c>
      <c r="CR62" s="259" t="s">
        <v>196</v>
      </c>
      <c r="CS62" s="322" t="s">
        <v>196</v>
      </c>
      <c r="CT62" s="259" t="s">
        <v>196</v>
      </c>
      <c r="CU62" s="322" t="s">
        <v>196</v>
      </c>
      <c r="CV62" s="259" t="s">
        <v>196</v>
      </c>
      <c r="CW62" s="322" t="s">
        <v>196</v>
      </c>
      <c r="CX62" s="259" t="s">
        <v>196</v>
      </c>
      <c r="CY62" s="322" t="s">
        <v>196</v>
      </c>
      <c r="CZ62" s="259" t="s">
        <v>196</v>
      </c>
      <c r="DA62" s="322" t="s">
        <v>196</v>
      </c>
      <c r="DB62" s="259" t="s">
        <v>196</v>
      </c>
      <c r="DC62" s="322" t="s">
        <v>196</v>
      </c>
      <c r="DD62" s="259" t="s">
        <v>196</v>
      </c>
      <c r="DE62" s="328" t="s">
        <v>195</v>
      </c>
      <c r="DF62" s="327" t="s">
        <v>195</v>
      </c>
      <c r="DG62" s="328" t="s">
        <v>195</v>
      </c>
      <c r="DH62" s="259" t="s">
        <v>196</v>
      </c>
      <c r="DI62" s="322" t="s">
        <v>196</v>
      </c>
      <c r="DJ62" s="259" t="s">
        <v>196</v>
      </c>
      <c r="DK62" s="322" t="s">
        <v>196</v>
      </c>
      <c r="DL62" s="259" t="s">
        <v>196</v>
      </c>
      <c r="DM62" s="322" t="s">
        <v>196</v>
      </c>
      <c r="DN62" s="259" t="s">
        <v>196</v>
      </c>
      <c r="DO62" s="322" t="s">
        <v>196</v>
      </c>
      <c r="DP62" s="259" t="s">
        <v>196</v>
      </c>
      <c r="DQ62" s="322" t="s">
        <v>196</v>
      </c>
      <c r="DR62" s="327" t="s">
        <v>195</v>
      </c>
      <c r="DS62" s="322" t="s">
        <v>196</v>
      </c>
      <c r="DT62" s="327" t="s">
        <v>195</v>
      </c>
      <c r="DU62" s="328" t="s">
        <v>195</v>
      </c>
      <c r="DV62" s="327" t="s">
        <v>195</v>
      </c>
      <c r="DW62" s="328" t="s">
        <v>195</v>
      </c>
      <c r="DX62" s="259" t="s">
        <v>196</v>
      </c>
      <c r="DY62" s="322" t="s">
        <v>196</v>
      </c>
      <c r="DZ62" s="259" t="s">
        <v>196</v>
      </c>
      <c r="EA62" s="322" t="s">
        <v>196</v>
      </c>
      <c r="EB62" s="259" t="s">
        <v>196</v>
      </c>
      <c r="EC62" s="322" t="s">
        <v>196</v>
      </c>
      <c r="ED62" s="259" t="s">
        <v>196</v>
      </c>
      <c r="EE62" s="322" t="s">
        <v>196</v>
      </c>
      <c r="EF62" s="259" t="s">
        <v>196</v>
      </c>
      <c r="EG62" s="322" t="s">
        <v>196</v>
      </c>
      <c r="EH62" s="259" t="s">
        <v>196</v>
      </c>
      <c r="EI62" s="322" t="s">
        <v>196</v>
      </c>
      <c r="EJ62" s="259" t="s">
        <v>196</v>
      </c>
      <c r="EK62" s="322" t="s">
        <v>196</v>
      </c>
      <c r="EL62" s="259" t="s">
        <v>196</v>
      </c>
      <c r="EM62" s="322" t="s">
        <v>196</v>
      </c>
      <c r="EN62" s="327" t="s">
        <v>196</v>
      </c>
      <c r="EO62" s="322" t="s">
        <v>196</v>
      </c>
      <c r="EP62" s="259" t="s">
        <v>196</v>
      </c>
      <c r="EQ62" s="328" t="s">
        <v>195</v>
      </c>
      <c r="ER62" s="259" t="s">
        <v>196</v>
      </c>
      <c r="ES62" s="328" t="s">
        <v>195</v>
      </c>
      <c r="ET62" s="327" t="s">
        <v>195</v>
      </c>
      <c r="EU62" s="328" t="s">
        <v>195</v>
      </c>
      <c r="EV62" s="327" t="s">
        <v>195</v>
      </c>
      <c r="EW62" s="328" t="s">
        <v>195</v>
      </c>
      <c r="EX62" s="327" t="s">
        <v>195</v>
      </c>
      <c r="EY62" s="328" t="s">
        <v>195</v>
      </c>
      <c r="EZ62" s="327" t="s">
        <v>195</v>
      </c>
      <c r="FA62" s="328" t="s">
        <v>195</v>
      </c>
      <c r="FB62" s="327" t="s">
        <v>195</v>
      </c>
      <c r="FC62" s="328" t="s">
        <v>195</v>
      </c>
      <c r="FD62" s="327" t="s">
        <v>195</v>
      </c>
      <c r="FE62" s="328" t="s">
        <v>195</v>
      </c>
      <c r="FF62" s="327" t="s">
        <v>195</v>
      </c>
      <c r="FG62" s="328" t="s">
        <v>195</v>
      </c>
      <c r="FH62" s="259" t="s">
        <v>196</v>
      </c>
      <c r="FI62" s="322" t="s">
        <v>196</v>
      </c>
      <c r="FJ62" s="259" t="s">
        <v>196</v>
      </c>
      <c r="FK62" s="322" t="s">
        <v>196</v>
      </c>
      <c r="FL62" s="259" t="s">
        <v>196</v>
      </c>
      <c r="FM62" s="322" t="s">
        <v>196</v>
      </c>
      <c r="FN62" s="259" t="s">
        <v>196</v>
      </c>
      <c r="FO62" s="322" t="s">
        <v>196</v>
      </c>
      <c r="FP62" s="259" t="s">
        <v>196</v>
      </c>
      <c r="FQ62" s="322" t="s">
        <v>196</v>
      </c>
      <c r="FR62" s="327" t="s">
        <v>195</v>
      </c>
      <c r="FS62" s="328" t="s">
        <v>195</v>
      </c>
      <c r="FT62" s="327" t="s">
        <v>195</v>
      </c>
      <c r="FU62" s="328" t="s">
        <v>195</v>
      </c>
      <c r="FV62" s="327" t="s">
        <v>195</v>
      </c>
      <c r="FW62" s="328" t="s">
        <v>195</v>
      </c>
      <c r="FX62" s="327" t="s">
        <v>195</v>
      </c>
      <c r="FY62" s="328" t="s">
        <v>195</v>
      </c>
      <c r="FZ62" s="327" t="s">
        <v>195</v>
      </c>
      <c r="GA62" s="328" t="s">
        <v>195</v>
      </c>
      <c r="GB62" s="259" t="s">
        <v>196</v>
      </c>
      <c r="GC62" s="322" t="s">
        <v>196</v>
      </c>
      <c r="GD62" s="259" t="s">
        <v>196</v>
      </c>
      <c r="GE62" s="322" t="s">
        <v>196</v>
      </c>
      <c r="GF62" s="327" t="s">
        <v>195</v>
      </c>
      <c r="GG62" s="328" t="s">
        <v>195</v>
      </c>
      <c r="GH62" s="327" t="s">
        <v>195</v>
      </c>
      <c r="GI62" s="328" t="s">
        <v>195</v>
      </c>
      <c r="GJ62" s="327" t="s">
        <v>195</v>
      </c>
      <c r="GK62" s="328" t="s">
        <v>195</v>
      </c>
      <c r="GL62" s="327" t="s">
        <v>195</v>
      </c>
      <c r="GM62" s="328" t="s">
        <v>195</v>
      </c>
      <c r="GN62" s="327" t="s">
        <v>195</v>
      </c>
      <c r="GO62" s="328" t="s">
        <v>195</v>
      </c>
      <c r="GP62" s="327" t="s">
        <v>195</v>
      </c>
      <c r="GQ62" s="328" t="s">
        <v>195</v>
      </c>
      <c r="GR62" s="328"/>
      <c r="GS62" s="328"/>
      <c r="GT62" s="327" t="s">
        <v>195</v>
      </c>
      <c r="GU62" s="328" t="s">
        <v>195</v>
      </c>
      <c r="GV62" s="327" t="s">
        <v>195</v>
      </c>
      <c r="GW62" s="328" t="s">
        <v>195</v>
      </c>
      <c r="GX62" s="327" t="s">
        <v>195</v>
      </c>
      <c r="GY62" s="328" t="s">
        <v>195</v>
      </c>
      <c r="GZ62" s="327" t="s">
        <v>195</v>
      </c>
      <c r="HA62" s="328" t="s">
        <v>195</v>
      </c>
      <c r="HB62" s="327" t="s">
        <v>195</v>
      </c>
      <c r="HC62" s="328" t="s">
        <v>195</v>
      </c>
      <c r="HD62" s="327" t="s">
        <v>195</v>
      </c>
      <c r="HE62" s="328" t="s">
        <v>195</v>
      </c>
      <c r="HF62" s="327" t="s">
        <v>195</v>
      </c>
      <c r="HG62" s="328" t="s">
        <v>195</v>
      </c>
      <c r="HH62" s="327" t="s">
        <v>195</v>
      </c>
      <c r="HI62" s="328" t="s">
        <v>195</v>
      </c>
      <c r="HJ62" s="327" t="s">
        <v>195</v>
      </c>
      <c r="HK62" s="328" t="s">
        <v>195</v>
      </c>
      <c r="HL62" s="327" t="s">
        <v>195</v>
      </c>
      <c r="HM62" s="328" t="s">
        <v>195</v>
      </c>
      <c r="HN62" s="327" t="s">
        <v>195</v>
      </c>
      <c r="HO62" s="328" t="s">
        <v>195</v>
      </c>
      <c r="HP62" s="327" t="s">
        <v>195</v>
      </c>
      <c r="HQ62" s="328" t="s">
        <v>195</v>
      </c>
      <c r="HR62" s="327" t="s">
        <v>195</v>
      </c>
      <c r="HS62" s="328" t="s">
        <v>195</v>
      </c>
      <c r="HT62" s="327" t="s">
        <v>195</v>
      </c>
      <c r="HU62" s="328" t="s">
        <v>195</v>
      </c>
      <c r="HV62" s="327" t="s">
        <v>195</v>
      </c>
      <c r="HW62" s="328" t="s">
        <v>195</v>
      </c>
      <c r="HX62" s="327" t="s">
        <v>195</v>
      </c>
      <c r="HY62" s="328" t="s">
        <v>195</v>
      </c>
      <c r="HZ62" s="327" t="s">
        <v>195</v>
      </c>
      <c r="IA62" s="328" t="s">
        <v>195</v>
      </c>
      <c r="IB62" s="327" t="s">
        <v>195</v>
      </c>
      <c r="IC62" s="328" t="s">
        <v>195</v>
      </c>
      <c r="ID62" s="327" t="s">
        <v>195</v>
      </c>
      <c r="IE62" s="328" t="s">
        <v>195</v>
      </c>
      <c r="IF62" s="327" t="s">
        <v>195</v>
      </c>
      <c r="IG62" s="328" t="s">
        <v>195</v>
      </c>
      <c r="IH62" s="327" t="s">
        <v>195</v>
      </c>
      <c r="II62" s="322" t="s">
        <v>195</v>
      </c>
      <c r="IJ62" s="259"/>
      <c r="IK62" s="322"/>
      <c r="IL62" s="259"/>
      <c r="IM62" s="322"/>
      <c r="IN62" s="259"/>
      <c r="IO62" s="322"/>
      <c r="IP62" s="259"/>
      <c r="IQ62" s="322"/>
      <c r="IT62" s="303">
        <f t="shared" si="4"/>
        <v>236</v>
      </c>
      <c r="IU62" s="303">
        <f t="shared" si="5"/>
        <v>123</v>
      </c>
      <c r="IV62" s="303">
        <f t="shared" si="6"/>
        <v>113</v>
      </c>
      <c r="IW62" s="303">
        <f t="shared" si="7"/>
        <v>0</v>
      </c>
    </row>
    <row r="63" spans="1:257" s="30" customFormat="1" x14ac:dyDescent="0.2">
      <c r="A63" s="143">
        <v>68</v>
      </c>
      <c r="B63" s="329" t="s">
        <v>7148</v>
      </c>
      <c r="C63" s="143"/>
      <c r="D63" s="143"/>
      <c r="E63" s="244" t="s">
        <v>1252</v>
      </c>
      <c r="F63" s="327" t="s">
        <v>195</v>
      </c>
      <c r="G63" s="322" t="s">
        <v>195</v>
      </c>
      <c r="H63" s="259" t="s">
        <v>195</v>
      </c>
      <c r="I63" s="322" t="s">
        <v>195</v>
      </c>
      <c r="J63" s="259" t="s">
        <v>195</v>
      </c>
      <c r="K63" s="322" t="s">
        <v>195</v>
      </c>
      <c r="L63" s="259" t="s">
        <v>195</v>
      </c>
      <c r="M63" s="322" t="s">
        <v>195</v>
      </c>
      <c r="N63" s="259" t="s">
        <v>195</v>
      </c>
      <c r="O63" s="322" t="s">
        <v>195</v>
      </c>
      <c r="P63" s="259" t="s">
        <v>195</v>
      </c>
      <c r="Q63" s="322" t="s">
        <v>195</v>
      </c>
      <c r="R63" s="259" t="s">
        <v>195</v>
      </c>
      <c r="S63" s="322" t="s">
        <v>195</v>
      </c>
      <c r="T63" s="259" t="s">
        <v>195</v>
      </c>
      <c r="U63" s="322" t="s">
        <v>195</v>
      </c>
      <c r="V63" s="259" t="s">
        <v>195</v>
      </c>
      <c r="W63" s="322" t="s">
        <v>195</v>
      </c>
      <c r="X63" s="259" t="s">
        <v>195</v>
      </c>
      <c r="Y63" s="322" t="s">
        <v>195</v>
      </c>
      <c r="Z63" s="259" t="s">
        <v>195</v>
      </c>
      <c r="AA63" s="322" t="s">
        <v>195</v>
      </c>
      <c r="AB63" s="259" t="s">
        <v>195</v>
      </c>
      <c r="AC63" s="322" t="s">
        <v>195</v>
      </c>
      <c r="AD63" s="259" t="s">
        <v>195</v>
      </c>
      <c r="AE63" s="322" t="s">
        <v>195</v>
      </c>
      <c r="AF63" s="259" t="s">
        <v>195</v>
      </c>
      <c r="AG63" s="322" t="s">
        <v>195</v>
      </c>
      <c r="AH63" s="259" t="s">
        <v>195</v>
      </c>
      <c r="AI63" s="322" t="s">
        <v>195</v>
      </c>
      <c r="AJ63" s="259" t="s">
        <v>195</v>
      </c>
      <c r="AK63" s="322" t="s">
        <v>195</v>
      </c>
      <c r="AL63" s="259" t="s">
        <v>195</v>
      </c>
      <c r="AM63" s="322" t="s">
        <v>195</v>
      </c>
      <c r="AN63" s="259" t="s">
        <v>195</v>
      </c>
      <c r="AO63" s="322" t="s">
        <v>195</v>
      </c>
      <c r="AP63" s="259" t="s">
        <v>195</v>
      </c>
      <c r="AQ63" s="322" t="s">
        <v>195</v>
      </c>
      <c r="AR63" s="259" t="s">
        <v>195</v>
      </c>
      <c r="AS63" s="322" t="s">
        <v>195</v>
      </c>
      <c r="AT63" s="259" t="s">
        <v>195</v>
      </c>
      <c r="AU63" s="322" t="s">
        <v>195</v>
      </c>
      <c r="AV63" s="259" t="s">
        <v>195</v>
      </c>
      <c r="AW63" s="322" t="s">
        <v>195</v>
      </c>
      <c r="AX63" s="259" t="s">
        <v>195</v>
      </c>
      <c r="AY63" s="322" t="s">
        <v>195</v>
      </c>
      <c r="AZ63" s="259" t="s">
        <v>195</v>
      </c>
      <c r="BA63" s="322" t="s">
        <v>195</v>
      </c>
      <c r="BB63" s="259" t="s">
        <v>195</v>
      </c>
      <c r="BC63" s="322" t="s">
        <v>195</v>
      </c>
      <c r="BD63" s="259" t="s">
        <v>195</v>
      </c>
      <c r="BE63" s="322" t="s">
        <v>195</v>
      </c>
      <c r="BF63" s="259" t="s">
        <v>195</v>
      </c>
      <c r="BG63" s="322" t="s">
        <v>195</v>
      </c>
      <c r="BH63" s="259" t="s">
        <v>195</v>
      </c>
      <c r="BI63" s="322" t="s">
        <v>195</v>
      </c>
      <c r="BJ63" s="259" t="s">
        <v>195</v>
      </c>
      <c r="BK63" s="322" t="s">
        <v>195</v>
      </c>
      <c r="BL63" s="259" t="s">
        <v>195</v>
      </c>
      <c r="BM63" s="322" t="s">
        <v>195</v>
      </c>
      <c r="BN63" s="259" t="s">
        <v>195</v>
      </c>
      <c r="BO63" s="322" t="s">
        <v>195</v>
      </c>
      <c r="BP63" s="259" t="s">
        <v>195</v>
      </c>
      <c r="BQ63" s="322" t="s">
        <v>195</v>
      </c>
      <c r="BR63" s="259" t="s">
        <v>195</v>
      </c>
      <c r="BS63" s="322" t="s">
        <v>195</v>
      </c>
      <c r="BT63" s="259" t="s">
        <v>195</v>
      </c>
      <c r="BU63" s="322" t="s">
        <v>195</v>
      </c>
      <c r="BV63" s="259" t="s">
        <v>195</v>
      </c>
      <c r="BW63" s="322" t="s">
        <v>195</v>
      </c>
      <c r="BX63" s="259" t="s">
        <v>195</v>
      </c>
      <c r="BY63" s="322" t="s">
        <v>195</v>
      </c>
      <c r="BZ63" s="259" t="s">
        <v>195</v>
      </c>
      <c r="CA63" s="322" t="s">
        <v>195</v>
      </c>
      <c r="CB63" s="259" t="s">
        <v>195</v>
      </c>
      <c r="CC63" s="322" t="s">
        <v>195</v>
      </c>
      <c r="CD63" s="259" t="s">
        <v>195</v>
      </c>
      <c r="CE63" s="322" t="s">
        <v>195</v>
      </c>
      <c r="CF63" s="259" t="s">
        <v>195</v>
      </c>
      <c r="CG63" s="322" t="s">
        <v>195</v>
      </c>
      <c r="CH63" s="259" t="s">
        <v>195</v>
      </c>
      <c r="CI63" s="322" t="s">
        <v>195</v>
      </c>
      <c r="CJ63" s="259" t="s">
        <v>195</v>
      </c>
      <c r="CK63" s="322" t="s">
        <v>195</v>
      </c>
      <c r="CL63" s="259" t="s">
        <v>195</v>
      </c>
      <c r="CM63" s="322" t="s">
        <v>195</v>
      </c>
      <c r="CN63" s="259" t="s">
        <v>195</v>
      </c>
      <c r="CO63" s="322" t="s">
        <v>195</v>
      </c>
      <c r="CP63" s="259" t="s">
        <v>195</v>
      </c>
      <c r="CQ63" s="322" t="s">
        <v>195</v>
      </c>
      <c r="CR63" s="259" t="s">
        <v>195</v>
      </c>
      <c r="CS63" s="322" t="s">
        <v>195</v>
      </c>
      <c r="CT63" s="259" t="s">
        <v>195</v>
      </c>
      <c r="CU63" s="322" t="s">
        <v>195</v>
      </c>
      <c r="CV63" s="259" t="s">
        <v>195</v>
      </c>
      <c r="CW63" s="322" t="s">
        <v>195</v>
      </c>
      <c r="CX63" s="259" t="s">
        <v>195</v>
      </c>
      <c r="CY63" s="322" t="s">
        <v>195</v>
      </c>
      <c r="CZ63" s="259" t="s">
        <v>195</v>
      </c>
      <c r="DA63" s="322" t="s">
        <v>195</v>
      </c>
      <c r="DB63" s="259" t="s">
        <v>195</v>
      </c>
      <c r="DC63" s="322" t="s">
        <v>195</v>
      </c>
      <c r="DD63" s="259" t="s">
        <v>195</v>
      </c>
      <c r="DE63" s="322" t="s">
        <v>195</v>
      </c>
      <c r="DF63" s="259" t="s">
        <v>195</v>
      </c>
      <c r="DG63" s="322" t="s">
        <v>195</v>
      </c>
      <c r="DH63" s="259" t="s">
        <v>195</v>
      </c>
      <c r="DI63" s="322" t="s">
        <v>195</v>
      </c>
      <c r="DJ63" s="259" t="s">
        <v>195</v>
      </c>
      <c r="DK63" s="322" t="s">
        <v>195</v>
      </c>
      <c r="DL63" s="259" t="s">
        <v>195</v>
      </c>
      <c r="DM63" s="322" t="s">
        <v>195</v>
      </c>
      <c r="DN63" s="259" t="s">
        <v>195</v>
      </c>
      <c r="DO63" s="322" t="s">
        <v>195</v>
      </c>
      <c r="DP63" s="259" t="s">
        <v>195</v>
      </c>
      <c r="DQ63" s="322" t="s">
        <v>195</v>
      </c>
      <c r="DR63" s="259" t="s">
        <v>195</v>
      </c>
      <c r="DS63" s="322" t="s">
        <v>195</v>
      </c>
      <c r="DT63" s="259" t="s">
        <v>195</v>
      </c>
      <c r="DU63" s="322" t="s">
        <v>195</v>
      </c>
      <c r="DV63" s="259" t="s">
        <v>195</v>
      </c>
      <c r="DW63" s="322" t="s">
        <v>195</v>
      </c>
      <c r="DX63" s="259" t="s">
        <v>195</v>
      </c>
      <c r="DY63" s="322" t="s">
        <v>195</v>
      </c>
      <c r="DZ63" s="259" t="s">
        <v>195</v>
      </c>
      <c r="EA63" s="322" t="s">
        <v>195</v>
      </c>
      <c r="EB63" s="259" t="s">
        <v>195</v>
      </c>
      <c r="EC63" s="322" t="s">
        <v>195</v>
      </c>
      <c r="ED63" s="259" t="s">
        <v>195</v>
      </c>
      <c r="EE63" s="322" t="s">
        <v>195</v>
      </c>
      <c r="EF63" s="259" t="s">
        <v>195</v>
      </c>
      <c r="EG63" s="322" t="s">
        <v>195</v>
      </c>
      <c r="EH63" s="259" t="s">
        <v>195</v>
      </c>
      <c r="EI63" s="322" t="s">
        <v>195</v>
      </c>
      <c r="EJ63" s="259" t="s">
        <v>195</v>
      </c>
      <c r="EK63" s="322" t="s">
        <v>195</v>
      </c>
      <c r="EL63" s="259" t="s">
        <v>195</v>
      </c>
      <c r="EM63" s="322" t="s">
        <v>195</v>
      </c>
      <c r="EN63" s="259" t="s">
        <v>195</v>
      </c>
      <c r="EO63" s="322" t="s">
        <v>195</v>
      </c>
      <c r="EP63" s="259" t="s">
        <v>195</v>
      </c>
      <c r="EQ63" s="322" t="s">
        <v>195</v>
      </c>
      <c r="ER63" s="259" t="s">
        <v>195</v>
      </c>
      <c r="ES63" s="322" t="s">
        <v>195</v>
      </c>
      <c r="ET63" s="259" t="s">
        <v>195</v>
      </c>
      <c r="EU63" s="322" t="s">
        <v>195</v>
      </c>
      <c r="EV63" s="259" t="s">
        <v>195</v>
      </c>
      <c r="EW63" s="322" t="s">
        <v>195</v>
      </c>
      <c r="EX63" s="259" t="s">
        <v>195</v>
      </c>
      <c r="EY63" s="322" t="s">
        <v>195</v>
      </c>
      <c r="EZ63" s="259" t="s">
        <v>195</v>
      </c>
      <c r="FA63" s="322" t="s">
        <v>195</v>
      </c>
      <c r="FB63" s="259" t="s">
        <v>195</v>
      </c>
      <c r="FC63" s="322" t="s">
        <v>195</v>
      </c>
      <c r="FD63" s="259" t="s">
        <v>195</v>
      </c>
      <c r="FE63" s="322" t="s">
        <v>195</v>
      </c>
      <c r="FF63" s="259" t="s">
        <v>195</v>
      </c>
      <c r="FG63" s="322" t="s">
        <v>195</v>
      </c>
      <c r="FH63" s="259" t="s">
        <v>195</v>
      </c>
      <c r="FI63" s="322" t="s">
        <v>195</v>
      </c>
      <c r="FJ63" s="259" t="s">
        <v>195</v>
      </c>
      <c r="FK63" s="322" t="s">
        <v>195</v>
      </c>
      <c r="FL63" s="259" t="s">
        <v>195</v>
      </c>
      <c r="FM63" s="322" t="s">
        <v>195</v>
      </c>
      <c r="FN63" s="259" t="s">
        <v>195</v>
      </c>
      <c r="FO63" s="322" t="s">
        <v>195</v>
      </c>
      <c r="FP63" s="259" t="s">
        <v>195</v>
      </c>
      <c r="FQ63" s="322" t="s">
        <v>195</v>
      </c>
      <c r="FR63" s="259" t="s">
        <v>195</v>
      </c>
      <c r="FS63" s="322" t="s">
        <v>195</v>
      </c>
      <c r="FT63" s="259" t="s">
        <v>195</v>
      </c>
      <c r="FU63" s="322" t="s">
        <v>195</v>
      </c>
      <c r="FV63" s="259" t="s">
        <v>195</v>
      </c>
      <c r="FW63" s="322" t="s">
        <v>195</v>
      </c>
      <c r="FX63" s="259" t="s">
        <v>195</v>
      </c>
      <c r="FY63" s="322" t="s">
        <v>195</v>
      </c>
      <c r="FZ63" s="259" t="s">
        <v>195</v>
      </c>
      <c r="GA63" s="322" t="s">
        <v>195</v>
      </c>
      <c r="GB63" s="259" t="s">
        <v>195</v>
      </c>
      <c r="GC63" s="322" t="s">
        <v>195</v>
      </c>
      <c r="GD63" s="259" t="s">
        <v>195</v>
      </c>
      <c r="GE63" s="322" t="s">
        <v>195</v>
      </c>
      <c r="GF63" s="259" t="s">
        <v>195</v>
      </c>
      <c r="GG63" s="322" t="s">
        <v>195</v>
      </c>
      <c r="GH63" s="259" t="s">
        <v>195</v>
      </c>
      <c r="GI63" s="322" t="s">
        <v>195</v>
      </c>
      <c r="GJ63" s="259" t="s">
        <v>195</v>
      </c>
      <c r="GK63" s="322" t="s">
        <v>195</v>
      </c>
      <c r="GL63" s="259" t="s">
        <v>195</v>
      </c>
      <c r="GM63" s="322" t="s">
        <v>195</v>
      </c>
      <c r="GN63" s="259" t="s">
        <v>195</v>
      </c>
      <c r="GO63" s="322" t="s">
        <v>195</v>
      </c>
      <c r="GP63" s="259" t="s">
        <v>195</v>
      </c>
      <c r="GQ63" s="322" t="s">
        <v>195</v>
      </c>
      <c r="GR63" s="322"/>
      <c r="GS63" s="322"/>
      <c r="GT63" s="259" t="s">
        <v>195</v>
      </c>
      <c r="GU63" s="322" t="s">
        <v>195</v>
      </c>
      <c r="GV63" s="259" t="s">
        <v>195</v>
      </c>
      <c r="GW63" s="322" t="s">
        <v>195</v>
      </c>
      <c r="GX63" s="259" t="s">
        <v>195</v>
      </c>
      <c r="GY63" s="322" t="s">
        <v>195</v>
      </c>
      <c r="GZ63" s="259" t="s">
        <v>195</v>
      </c>
      <c r="HA63" s="322" t="s">
        <v>195</v>
      </c>
      <c r="HB63" s="259" t="s">
        <v>195</v>
      </c>
      <c r="HC63" s="322" t="s">
        <v>195</v>
      </c>
      <c r="HD63" s="259" t="s">
        <v>195</v>
      </c>
      <c r="HE63" s="322" t="s">
        <v>195</v>
      </c>
      <c r="HF63" s="259" t="s">
        <v>195</v>
      </c>
      <c r="HG63" s="322" t="s">
        <v>195</v>
      </c>
      <c r="HH63" s="259" t="s">
        <v>195</v>
      </c>
      <c r="HI63" s="322" t="s">
        <v>195</v>
      </c>
      <c r="HJ63" s="259" t="s">
        <v>195</v>
      </c>
      <c r="HK63" s="322" t="s">
        <v>195</v>
      </c>
      <c r="HL63" s="259" t="s">
        <v>195</v>
      </c>
      <c r="HM63" s="322" t="s">
        <v>195</v>
      </c>
      <c r="HN63" s="259" t="s">
        <v>195</v>
      </c>
      <c r="HO63" s="322" t="s">
        <v>195</v>
      </c>
      <c r="HP63" s="259" t="s">
        <v>195</v>
      </c>
      <c r="HQ63" s="322" t="s">
        <v>195</v>
      </c>
      <c r="HR63" s="259" t="s">
        <v>195</v>
      </c>
      <c r="HS63" s="322" t="s">
        <v>195</v>
      </c>
      <c r="HT63" s="259" t="s">
        <v>195</v>
      </c>
      <c r="HU63" s="322" t="s">
        <v>195</v>
      </c>
      <c r="HV63" s="259" t="s">
        <v>195</v>
      </c>
      <c r="HW63" s="322" t="s">
        <v>195</v>
      </c>
      <c r="HX63" s="259" t="s">
        <v>195</v>
      </c>
      <c r="HY63" s="322" t="s">
        <v>195</v>
      </c>
      <c r="HZ63" s="259" t="s">
        <v>195</v>
      </c>
      <c r="IA63" s="322" t="s">
        <v>195</v>
      </c>
      <c r="IB63" s="259" t="s">
        <v>195</v>
      </c>
      <c r="IC63" s="322" t="s">
        <v>195</v>
      </c>
      <c r="ID63" s="259" t="s">
        <v>195</v>
      </c>
      <c r="IE63" s="322" t="s">
        <v>195</v>
      </c>
      <c r="IF63" s="259" t="s">
        <v>195</v>
      </c>
      <c r="IG63" s="322" t="s">
        <v>195</v>
      </c>
      <c r="IH63" s="259" t="s">
        <v>195</v>
      </c>
      <c r="II63" s="322" t="s">
        <v>195</v>
      </c>
      <c r="IJ63" s="259"/>
      <c r="IK63" s="322"/>
      <c r="IL63" s="259"/>
      <c r="IM63" s="322"/>
      <c r="IN63" s="259"/>
      <c r="IO63" s="322"/>
      <c r="IP63" s="259"/>
      <c r="IQ63" s="322"/>
      <c r="IT63" s="303">
        <f t="shared" si="4"/>
        <v>236</v>
      </c>
      <c r="IU63" s="303">
        <f t="shared" si="5"/>
        <v>0</v>
      </c>
      <c r="IV63" s="303">
        <f t="shared" si="6"/>
        <v>236</v>
      </c>
      <c r="IW63" s="303">
        <f t="shared" si="7"/>
        <v>0</v>
      </c>
    </row>
    <row r="64" spans="1:257" s="30" customFormat="1" x14ac:dyDescent="0.2">
      <c r="A64" s="143">
        <v>69</v>
      </c>
      <c r="B64" s="329" t="s">
        <v>7149</v>
      </c>
      <c r="C64" s="143"/>
      <c r="D64" s="143"/>
      <c r="E64" s="244" t="s">
        <v>1252</v>
      </c>
      <c r="F64" s="327" t="s">
        <v>195</v>
      </c>
      <c r="G64" s="322" t="s">
        <v>195</v>
      </c>
      <c r="H64" s="259" t="s">
        <v>195</v>
      </c>
      <c r="I64" s="322" t="s">
        <v>195</v>
      </c>
      <c r="J64" s="259" t="s">
        <v>195</v>
      </c>
      <c r="K64" s="322" t="s">
        <v>195</v>
      </c>
      <c r="L64" s="259" t="s">
        <v>195</v>
      </c>
      <c r="M64" s="322" t="s">
        <v>195</v>
      </c>
      <c r="N64" s="259" t="s">
        <v>195</v>
      </c>
      <c r="O64" s="322" t="s">
        <v>195</v>
      </c>
      <c r="P64" s="259" t="s">
        <v>195</v>
      </c>
      <c r="Q64" s="322" t="s">
        <v>195</v>
      </c>
      <c r="R64" s="259" t="s">
        <v>195</v>
      </c>
      <c r="S64" s="322" t="s">
        <v>195</v>
      </c>
      <c r="T64" s="259" t="s">
        <v>195</v>
      </c>
      <c r="U64" s="322" t="s">
        <v>195</v>
      </c>
      <c r="V64" s="259" t="s">
        <v>195</v>
      </c>
      <c r="W64" s="322" t="s">
        <v>195</v>
      </c>
      <c r="X64" s="259" t="s">
        <v>195</v>
      </c>
      <c r="Y64" s="322" t="s">
        <v>195</v>
      </c>
      <c r="Z64" s="259" t="s">
        <v>195</v>
      </c>
      <c r="AA64" s="322" t="s">
        <v>195</v>
      </c>
      <c r="AB64" s="259" t="s">
        <v>195</v>
      </c>
      <c r="AC64" s="322" t="s">
        <v>195</v>
      </c>
      <c r="AD64" s="259" t="s">
        <v>195</v>
      </c>
      <c r="AE64" s="322" t="s">
        <v>195</v>
      </c>
      <c r="AF64" s="259" t="s">
        <v>195</v>
      </c>
      <c r="AG64" s="322" t="s">
        <v>195</v>
      </c>
      <c r="AH64" s="259" t="s">
        <v>195</v>
      </c>
      <c r="AI64" s="322" t="s">
        <v>195</v>
      </c>
      <c r="AJ64" s="259" t="s">
        <v>195</v>
      </c>
      <c r="AK64" s="322" t="s">
        <v>195</v>
      </c>
      <c r="AL64" s="259" t="s">
        <v>195</v>
      </c>
      <c r="AM64" s="322" t="s">
        <v>195</v>
      </c>
      <c r="AN64" s="259" t="s">
        <v>195</v>
      </c>
      <c r="AO64" s="322" t="s">
        <v>195</v>
      </c>
      <c r="AP64" s="259" t="s">
        <v>195</v>
      </c>
      <c r="AQ64" s="322" t="s">
        <v>195</v>
      </c>
      <c r="AR64" s="259" t="s">
        <v>195</v>
      </c>
      <c r="AS64" s="322" t="s">
        <v>195</v>
      </c>
      <c r="AT64" s="259" t="s">
        <v>195</v>
      </c>
      <c r="AU64" s="322" t="s">
        <v>195</v>
      </c>
      <c r="AV64" s="259" t="s">
        <v>195</v>
      </c>
      <c r="AW64" s="322" t="s">
        <v>195</v>
      </c>
      <c r="AX64" s="259" t="s">
        <v>195</v>
      </c>
      <c r="AY64" s="322" t="s">
        <v>195</v>
      </c>
      <c r="AZ64" s="259" t="s">
        <v>195</v>
      </c>
      <c r="BA64" s="322" t="s">
        <v>195</v>
      </c>
      <c r="BB64" s="259" t="s">
        <v>195</v>
      </c>
      <c r="BC64" s="322" t="s">
        <v>195</v>
      </c>
      <c r="BD64" s="259" t="s">
        <v>195</v>
      </c>
      <c r="BE64" s="322" t="s">
        <v>195</v>
      </c>
      <c r="BF64" s="259" t="s">
        <v>195</v>
      </c>
      <c r="BG64" s="322" t="s">
        <v>195</v>
      </c>
      <c r="BH64" s="259" t="s">
        <v>195</v>
      </c>
      <c r="BI64" s="322" t="s">
        <v>195</v>
      </c>
      <c r="BJ64" s="259" t="s">
        <v>195</v>
      </c>
      <c r="BK64" s="322" t="s">
        <v>195</v>
      </c>
      <c r="BL64" s="259" t="s">
        <v>195</v>
      </c>
      <c r="BM64" s="322" t="s">
        <v>195</v>
      </c>
      <c r="BN64" s="259" t="s">
        <v>195</v>
      </c>
      <c r="BO64" s="322" t="s">
        <v>195</v>
      </c>
      <c r="BP64" s="259" t="s">
        <v>195</v>
      </c>
      <c r="BQ64" s="322" t="s">
        <v>195</v>
      </c>
      <c r="BR64" s="259" t="s">
        <v>195</v>
      </c>
      <c r="BS64" s="322" t="s">
        <v>195</v>
      </c>
      <c r="BT64" s="259" t="s">
        <v>195</v>
      </c>
      <c r="BU64" s="322" t="s">
        <v>195</v>
      </c>
      <c r="BV64" s="259" t="s">
        <v>195</v>
      </c>
      <c r="BW64" s="322" t="s">
        <v>195</v>
      </c>
      <c r="BX64" s="259" t="s">
        <v>195</v>
      </c>
      <c r="BY64" s="322" t="s">
        <v>195</v>
      </c>
      <c r="BZ64" s="259" t="s">
        <v>195</v>
      </c>
      <c r="CA64" s="322" t="s">
        <v>195</v>
      </c>
      <c r="CB64" s="259" t="s">
        <v>195</v>
      </c>
      <c r="CC64" s="322" t="s">
        <v>195</v>
      </c>
      <c r="CD64" s="259" t="s">
        <v>195</v>
      </c>
      <c r="CE64" s="322" t="s">
        <v>195</v>
      </c>
      <c r="CF64" s="259" t="s">
        <v>195</v>
      </c>
      <c r="CG64" s="322" t="s">
        <v>195</v>
      </c>
      <c r="CH64" s="259" t="s">
        <v>195</v>
      </c>
      <c r="CI64" s="322" t="s">
        <v>195</v>
      </c>
      <c r="CJ64" s="259" t="s">
        <v>195</v>
      </c>
      <c r="CK64" s="322" t="s">
        <v>195</v>
      </c>
      <c r="CL64" s="259" t="s">
        <v>195</v>
      </c>
      <c r="CM64" s="322" t="s">
        <v>195</v>
      </c>
      <c r="CN64" s="259" t="s">
        <v>195</v>
      </c>
      <c r="CO64" s="322" t="s">
        <v>195</v>
      </c>
      <c r="CP64" s="259" t="s">
        <v>195</v>
      </c>
      <c r="CQ64" s="322" t="s">
        <v>195</v>
      </c>
      <c r="CR64" s="259" t="s">
        <v>195</v>
      </c>
      <c r="CS64" s="322" t="s">
        <v>195</v>
      </c>
      <c r="CT64" s="259" t="s">
        <v>195</v>
      </c>
      <c r="CU64" s="322" t="s">
        <v>195</v>
      </c>
      <c r="CV64" s="259" t="s">
        <v>195</v>
      </c>
      <c r="CW64" s="322" t="s">
        <v>195</v>
      </c>
      <c r="CX64" s="259" t="s">
        <v>195</v>
      </c>
      <c r="CY64" s="322" t="s">
        <v>195</v>
      </c>
      <c r="CZ64" s="259" t="s">
        <v>195</v>
      </c>
      <c r="DA64" s="322" t="s">
        <v>195</v>
      </c>
      <c r="DB64" s="259" t="s">
        <v>195</v>
      </c>
      <c r="DC64" s="322" t="s">
        <v>195</v>
      </c>
      <c r="DD64" s="259" t="s">
        <v>195</v>
      </c>
      <c r="DE64" s="322" t="s">
        <v>195</v>
      </c>
      <c r="DF64" s="259" t="s">
        <v>195</v>
      </c>
      <c r="DG64" s="322" t="s">
        <v>195</v>
      </c>
      <c r="DH64" s="259" t="s">
        <v>195</v>
      </c>
      <c r="DI64" s="322" t="s">
        <v>195</v>
      </c>
      <c r="DJ64" s="259" t="s">
        <v>195</v>
      </c>
      <c r="DK64" s="322" t="s">
        <v>195</v>
      </c>
      <c r="DL64" s="259" t="s">
        <v>195</v>
      </c>
      <c r="DM64" s="322" t="s">
        <v>195</v>
      </c>
      <c r="DN64" s="259" t="s">
        <v>195</v>
      </c>
      <c r="DO64" s="322" t="s">
        <v>195</v>
      </c>
      <c r="DP64" s="259" t="s">
        <v>195</v>
      </c>
      <c r="DQ64" s="322" t="s">
        <v>195</v>
      </c>
      <c r="DR64" s="259" t="s">
        <v>195</v>
      </c>
      <c r="DS64" s="322" t="s">
        <v>195</v>
      </c>
      <c r="DT64" s="259" t="s">
        <v>195</v>
      </c>
      <c r="DU64" s="322" t="s">
        <v>195</v>
      </c>
      <c r="DV64" s="259" t="s">
        <v>195</v>
      </c>
      <c r="DW64" s="322" t="s">
        <v>195</v>
      </c>
      <c r="DX64" s="259" t="s">
        <v>195</v>
      </c>
      <c r="DY64" s="322" t="s">
        <v>195</v>
      </c>
      <c r="DZ64" s="259" t="s">
        <v>195</v>
      </c>
      <c r="EA64" s="322" t="s">
        <v>195</v>
      </c>
      <c r="EB64" s="259" t="s">
        <v>195</v>
      </c>
      <c r="EC64" s="322" t="s">
        <v>195</v>
      </c>
      <c r="ED64" s="259" t="s">
        <v>195</v>
      </c>
      <c r="EE64" s="322" t="s">
        <v>195</v>
      </c>
      <c r="EF64" s="259" t="s">
        <v>195</v>
      </c>
      <c r="EG64" s="322" t="s">
        <v>195</v>
      </c>
      <c r="EH64" s="259" t="s">
        <v>195</v>
      </c>
      <c r="EI64" s="322" t="s">
        <v>195</v>
      </c>
      <c r="EJ64" s="259" t="s">
        <v>195</v>
      </c>
      <c r="EK64" s="322" t="s">
        <v>195</v>
      </c>
      <c r="EL64" s="259" t="s">
        <v>195</v>
      </c>
      <c r="EM64" s="322" t="s">
        <v>195</v>
      </c>
      <c r="EN64" s="259" t="s">
        <v>195</v>
      </c>
      <c r="EO64" s="322" t="s">
        <v>195</v>
      </c>
      <c r="EP64" s="259" t="s">
        <v>195</v>
      </c>
      <c r="EQ64" s="322" t="s">
        <v>195</v>
      </c>
      <c r="ER64" s="259" t="s">
        <v>195</v>
      </c>
      <c r="ES64" s="322" t="s">
        <v>195</v>
      </c>
      <c r="ET64" s="259" t="s">
        <v>195</v>
      </c>
      <c r="EU64" s="322" t="s">
        <v>195</v>
      </c>
      <c r="EV64" s="259" t="s">
        <v>195</v>
      </c>
      <c r="EW64" s="322" t="s">
        <v>195</v>
      </c>
      <c r="EX64" s="259" t="s">
        <v>195</v>
      </c>
      <c r="EY64" s="322" t="s">
        <v>195</v>
      </c>
      <c r="EZ64" s="259" t="s">
        <v>195</v>
      </c>
      <c r="FA64" s="322" t="s">
        <v>195</v>
      </c>
      <c r="FB64" s="259" t="s">
        <v>195</v>
      </c>
      <c r="FC64" s="322" t="s">
        <v>195</v>
      </c>
      <c r="FD64" s="259" t="s">
        <v>195</v>
      </c>
      <c r="FE64" s="322" t="s">
        <v>195</v>
      </c>
      <c r="FF64" s="259" t="s">
        <v>195</v>
      </c>
      <c r="FG64" s="322" t="s">
        <v>195</v>
      </c>
      <c r="FH64" s="259" t="s">
        <v>195</v>
      </c>
      <c r="FI64" s="322" t="s">
        <v>195</v>
      </c>
      <c r="FJ64" s="259" t="s">
        <v>195</v>
      </c>
      <c r="FK64" s="322" t="s">
        <v>195</v>
      </c>
      <c r="FL64" s="259" t="s">
        <v>195</v>
      </c>
      <c r="FM64" s="322" t="s">
        <v>195</v>
      </c>
      <c r="FN64" s="259" t="s">
        <v>195</v>
      </c>
      <c r="FO64" s="322" t="s">
        <v>195</v>
      </c>
      <c r="FP64" s="259" t="s">
        <v>195</v>
      </c>
      <c r="FQ64" s="322" t="s">
        <v>195</v>
      </c>
      <c r="FR64" s="259" t="s">
        <v>195</v>
      </c>
      <c r="FS64" s="322" t="s">
        <v>195</v>
      </c>
      <c r="FT64" s="259" t="s">
        <v>195</v>
      </c>
      <c r="FU64" s="322" t="s">
        <v>195</v>
      </c>
      <c r="FV64" s="259" t="s">
        <v>195</v>
      </c>
      <c r="FW64" s="322" t="s">
        <v>195</v>
      </c>
      <c r="FX64" s="259" t="s">
        <v>195</v>
      </c>
      <c r="FY64" s="322" t="s">
        <v>195</v>
      </c>
      <c r="FZ64" s="259" t="s">
        <v>195</v>
      </c>
      <c r="GA64" s="322" t="s">
        <v>195</v>
      </c>
      <c r="GB64" s="259" t="s">
        <v>195</v>
      </c>
      <c r="GC64" s="322" t="s">
        <v>195</v>
      </c>
      <c r="GD64" s="259" t="s">
        <v>195</v>
      </c>
      <c r="GE64" s="322" t="s">
        <v>195</v>
      </c>
      <c r="GF64" s="259" t="s">
        <v>195</v>
      </c>
      <c r="GG64" s="322" t="s">
        <v>195</v>
      </c>
      <c r="GH64" s="259" t="s">
        <v>195</v>
      </c>
      <c r="GI64" s="322" t="s">
        <v>195</v>
      </c>
      <c r="GJ64" s="259" t="s">
        <v>195</v>
      </c>
      <c r="GK64" s="322" t="s">
        <v>195</v>
      </c>
      <c r="GL64" s="259" t="s">
        <v>195</v>
      </c>
      <c r="GM64" s="322" t="s">
        <v>195</v>
      </c>
      <c r="GN64" s="259" t="s">
        <v>195</v>
      </c>
      <c r="GO64" s="322" t="s">
        <v>195</v>
      </c>
      <c r="GP64" s="259" t="s">
        <v>195</v>
      </c>
      <c r="GQ64" s="322" t="s">
        <v>195</v>
      </c>
      <c r="GR64" s="322"/>
      <c r="GS64" s="322"/>
      <c r="GT64" s="259" t="s">
        <v>195</v>
      </c>
      <c r="GU64" s="322" t="s">
        <v>195</v>
      </c>
      <c r="GV64" s="259" t="s">
        <v>195</v>
      </c>
      <c r="GW64" s="322" t="s">
        <v>195</v>
      </c>
      <c r="GX64" s="259" t="s">
        <v>195</v>
      </c>
      <c r="GY64" s="322" t="s">
        <v>195</v>
      </c>
      <c r="GZ64" s="259" t="s">
        <v>195</v>
      </c>
      <c r="HA64" s="322" t="s">
        <v>195</v>
      </c>
      <c r="HB64" s="259" t="s">
        <v>195</v>
      </c>
      <c r="HC64" s="322" t="s">
        <v>195</v>
      </c>
      <c r="HD64" s="259" t="s">
        <v>195</v>
      </c>
      <c r="HE64" s="322" t="s">
        <v>195</v>
      </c>
      <c r="HF64" s="259" t="s">
        <v>195</v>
      </c>
      <c r="HG64" s="322" t="s">
        <v>195</v>
      </c>
      <c r="HH64" s="259" t="s">
        <v>195</v>
      </c>
      <c r="HI64" s="322" t="s">
        <v>195</v>
      </c>
      <c r="HJ64" s="259" t="s">
        <v>195</v>
      </c>
      <c r="HK64" s="322" t="s">
        <v>195</v>
      </c>
      <c r="HL64" s="259" t="s">
        <v>195</v>
      </c>
      <c r="HM64" s="322" t="s">
        <v>195</v>
      </c>
      <c r="HN64" s="259" t="s">
        <v>195</v>
      </c>
      <c r="HO64" s="322" t="s">
        <v>195</v>
      </c>
      <c r="HP64" s="259" t="s">
        <v>195</v>
      </c>
      <c r="HQ64" s="322" t="s">
        <v>195</v>
      </c>
      <c r="HR64" s="259" t="s">
        <v>195</v>
      </c>
      <c r="HS64" s="322" t="s">
        <v>195</v>
      </c>
      <c r="HT64" s="259" t="s">
        <v>195</v>
      </c>
      <c r="HU64" s="322" t="s">
        <v>195</v>
      </c>
      <c r="HV64" s="259" t="s">
        <v>195</v>
      </c>
      <c r="HW64" s="322" t="s">
        <v>195</v>
      </c>
      <c r="HX64" s="259" t="s">
        <v>195</v>
      </c>
      <c r="HY64" s="322" t="s">
        <v>195</v>
      </c>
      <c r="HZ64" s="259" t="s">
        <v>195</v>
      </c>
      <c r="IA64" s="322" t="s">
        <v>195</v>
      </c>
      <c r="IB64" s="259" t="s">
        <v>195</v>
      </c>
      <c r="IC64" s="322" t="s">
        <v>195</v>
      </c>
      <c r="ID64" s="259" t="s">
        <v>195</v>
      </c>
      <c r="IE64" s="322" t="s">
        <v>195</v>
      </c>
      <c r="IF64" s="259" t="s">
        <v>195</v>
      </c>
      <c r="IG64" s="322" t="s">
        <v>195</v>
      </c>
      <c r="IH64" s="259" t="s">
        <v>195</v>
      </c>
      <c r="II64" s="322" t="s">
        <v>195</v>
      </c>
      <c r="IJ64" s="259"/>
      <c r="IK64" s="322"/>
      <c r="IL64" s="259"/>
      <c r="IM64" s="322"/>
      <c r="IN64" s="259"/>
      <c r="IO64" s="322"/>
      <c r="IP64" s="259"/>
      <c r="IQ64" s="322"/>
      <c r="IT64" s="303">
        <f t="shared" si="4"/>
        <v>236</v>
      </c>
      <c r="IU64" s="303">
        <f t="shared" si="5"/>
        <v>0</v>
      </c>
      <c r="IV64" s="303">
        <f t="shared" si="6"/>
        <v>236</v>
      </c>
      <c r="IW64" s="303">
        <f t="shared" si="7"/>
        <v>0</v>
      </c>
    </row>
    <row r="65" spans="1:257" s="30" customFormat="1" x14ac:dyDescent="0.2">
      <c r="A65" s="143">
        <v>70</v>
      </c>
      <c r="B65" s="329" t="s">
        <v>8719</v>
      </c>
      <c r="C65" s="143"/>
      <c r="D65" s="143"/>
      <c r="E65" s="244" t="s">
        <v>1252</v>
      </c>
      <c r="F65" s="327"/>
      <c r="G65" s="322"/>
      <c r="H65" s="259"/>
      <c r="I65" s="322"/>
      <c r="J65" s="259"/>
      <c r="K65" s="322"/>
      <c r="L65" s="259"/>
      <c r="M65" s="328" t="s">
        <v>195</v>
      </c>
      <c r="N65" s="327" t="s">
        <v>195</v>
      </c>
      <c r="O65" s="328" t="s">
        <v>195</v>
      </c>
      <c r="P65" s="327" t="s">
        <v>195</v>
      </c>
      <c r="Q65" s="328" t="s">
        <v>195</v>
      </c>
      <c r="R65" s="327" t="s">
        <v>195</v>
      </c>
      <c r="S65" s="328" t="s">
        <v>195</v>
      </c>
      <c r="T65" s="327" t="s">
        <v>195</v>
      </c>
      <c r="U65" s="328" t="s">
        <v>195</v>
      </c>
      <c r="V65" s="327" t="s">
        <v>195</v>
      </c>
      <c r="W65" s="328" t="s">
        <v>195</v>
      </c>
      <c r="X65" s="327" t="s">
        <v>195</v>
      </c>
      <c r="Y65" s="328" t="s">
        <v>195</v>
      </c>
      <c r="Z65" s="327" t="s">
        <v>195</v>
      </c>
      <c r="AA65" s="328" t="s">
        <v>195</v>
      </c>
      <c r="AB65" s="327" t="s">
        <v>195</v>
      </c>
      <c r="AC65" s="328" t="s">
        <v>195</v>
      </c>
      <c r="AD65" s="327" t="s">
        <v>195</v>
      </c>
      <c r="AE65" s="328" t="s">
        <v>195</v>
      </c>
      <c r="AF65" s="327" t="s">
        <v>195</v>
      </c>
      <c r="AG65" s="328" t="s">
        <v>195</v>
      </c>
      <c r="AH65" s="327" t="s">
        <v>195</v>
      </c>
      <c r="AI65" s="328" t="s">
        <v>195</v>
      </c>
      <c r="AJ65" s="259"/>
      <c r="AK65" s="322"/>
      <c r="AL65" s="259"/>
      <c r="AM65" s="322"/>
      <c r="AN65" s="259"/>
      <c r="AO65" s="322"/>
      <c r="AP65" s="259"/>
      <c r="AQ65" s="322"/>
      <c r="AR65" s="259"/>
      <c r="AS65" s="322"/>
      <c r="AT65" s="259"/>
      <c r="AU65" s="322"/>
      <c r="AV65" s="259"/>
      <c r="AW65" s="322"/>
      <c r="AX65" s="259"/>
      <c r="AY65" s="322"/>
      <c r="AZ65" s="259"/>
      <c r="BA65" s="322"/>
      <c r="BB65" s="259"/>
      <c r="BC65" s="322"/>
      <c r="BD65" s="259"/>
      <c r="BE65" s="322"/>
      <c r="BF65" s="259"/>
      <c r="BG65" s="322"/>
      <c r="BH65" s="259"/>
      <c r="BI65" s="322"/>
      <c r="BJ65" s="259"/>
      <c r="BK65" s="322"/>
      <c r="BL65" s="259"/>
      <c r="BM65" s="322"/>
      <c r="BN65" s="259"/>
      <c r="BO65" s="322"/>
      <c r="BP65" s="259"/>
      <c r="BQ65" s="322"/>
      <c r="BR65" s="259"/>
      <c r="BS65" s="322"/>
      <c r="BT65" s="259"/>
      <c r="BU65" s="322"/>
      <c r="BV65" s="259"/>
      <c r="BW65" s="322"/>
      <c r="BX65" s="259"/>
      <c r="BY65" s="322"/>
      <c r="BZ65" s="259"/>
      <c r="CA65" s="322"/>
      <c r="CB65" s="259"/>
      <c r="CC65" s="322"/>
      <c r="CD65" s="259"/>
      <c r="CE65" s="322"/>
      <c r="CF65" s="259"/>
      <c r="CG65" s="322"/>
      <c r="CH65" s="259"/>
      <c r="CI65" s="322"/>
      <c r="CJ65" s="259"/>
      <c r="CK65" s="322"/>
      <c r="CL65" s="259"/>
      <c r="CM65" s="322"/>
      <c r="CN65" s="259"/>
      <c r="CO65" s="322"/>
      <c r="CP65" s="259"/>
      <c r="CQ65" s="322"/>
      <c r="CR65" s="259"/>
      <c r="CS65" s="322"/>
      <c r="CT65" s="259"/>
      <c r="CU65" s="322"/>
      <c r="CV65" s="259"/>
      <c r="CW65" s="322"/>
      <c r="CX65" s="259"/>
      <c r="CY65" s="322"/>
      <c r="CZ65" s="259"/>
      <c r="DA65" s="322"/>
      <c r="DB65" s="259"/>
      <c r="DC65" s="322"/>
      <c r="DD65" s="259"/>
      <c r="DE65" s="322"/>
      <c r="DF65" s="259"/>
      <c r="DG65" s="322"/>
      <c r="DH65" s="259"/>
      <c r="DI65" s="322"/>
      <c r="DJ65" s="259"/>
      <c r="DK65" s="322"/>
      <c r="DL65" s="259"/>
      <c r="DM65" s="322"/>
      <c r="DN65" s="259"/>
      <c r="DO65" s="322"/>
      <c r="DP65" s="259"/>
      <c r="DQ65" s="322"/>
      <c r="DR65" s="259"/>
      <c r="DS65" s="322"/>
      <c r="DT65" s="259"/>
      <c r="DU65" s="322"/>
      <c r="DV65" s="259"/>
      <c r="DW65" s="322"/>
      <c r="DX65" s="259"/>
      <c r="DY65" s="322"/>
      <c r="DZ65" s="259"/>
      <c r="EA65" s="322"/>
      <c r="EB65" s="259"/>
      <c r="EC65" s="322"/>
      <c r="ED65" s="259"/>
      <c r="EE65" s="322"/>
      <c r="EF65" s="259"/>
      <c r="EG65" s="322"/>
      <c r="EH65" s="259"/>
      <c r="EI65" s="322"/>
      <c r="EJ65" s="259"/>
      <c r="EK65" s="322"/>
      <c r="EL65" s="259"/>
      <c r="EM65" s="322"/>
      <c r="EN65" s="259"/>
      <c r="EO65" s="322"/>
      <c r="EP65" s="259"/>
      <c r="EQ65" s="322"/>
      <c r="ER65" s="259"/>
      <c r="ES65" s="322"/>
      <c r="ET65" s="259"/>
      <c r="EU65" s="322"/>
      <c r="EV65" s="259"/>
      <c r="EW65" s="322"/>
      <c r="EX65" s="259"/>
      <c r="EY65" s="322"/>
      <c r="EZ65" s="259"/>
      <c r="FA65" s="322"/>
      <c r="FB65" s="259"/>
      <c r="FC65" s="322"/>
      <c r="FD65" s="259"/>
      <c r="FE65" s="322"/>
      <c r="FF65" s="259"/>
      <c r="FG65" s="322"/>
      <c r="FH65" s="259"/>
      <c r="FI65" s="322"/>
      <c r="FJ65" s="259"/>
      <c r="FK65" s="322"/>
      <c r="FL65" s="259"/>
      <c r="FM65" s="322"/>
      <c r="FN65" s="259"/>
      <c r="FO65" s="322"/>
      <c r="FP65" s="259"/>
      <c r="FQ65" s="322"/>
      <c r="FR65" s="259"/>
      <c r="FS65" s="322"/>
      <c r="FT65" s="259"/>
      <c r="FU65" s="322"/>
      <c r="FV65" s="259"/>
      <c r="FW65" s="322"/>
      <c r="FX65" s="259"/>
      <c r="FY65" s="322"/>
      <c r="FZ65" s="259"/>
      <c r="GA65" s="322"/>
      <c r="GB65" s="259"/>
      <c r="GC65" s="322"/>
      <c r="GD65" s="259"/>
      <c r="GE65" s="322"/>
      <c r="GF65" s="259"/>
      <c r="GG65" s="322"/>
      <c r="GH65" s="259"/>
      <c r="GI65" s="322"/>
      <c r="GJ65" s="259"/>
      <c r="GK65" s="322"/>
      <c r="GL65" s="259"/>
      <c r="GM65" s="322"/>
      <c r="GN65" s="259"/>
      <c r="GO65" s="322"/>
      <c r="GP65" s="259"/>
      <c r="GQ65" s="322"/>
      <c r="GR65" s="322"/>
      <c r="GS65" s="322"/>
      <c r="GT65" s="259"/>
      <c r="GU65" s="322"/>
      <c r="GV65" s="259"/>
      <c r="GW65" s="322"/>
      <c r="GX65" s="259"/>
      <c r="GY65" s="322"/>
      <c r="GZ65" s="259"/>
      <c r="HA65" s="322"/>
      <c r="HB65" s="259"/>
      <c r="HC65" s="322"/>
      <c r="HD65" s="259"/>
      <c r="HE65" s="322"/>
      <c r="HF65" s="259"/>
      <c r="HG65" s="322"/>
      <c r="HH65" s="259"/>
      <c r="HI65" s="322"/>
      <c r="HJ65" s="259"/>
      <c r="HK65" s="322"/>
      <c r="HL65" s="259"/>
      <c r="HM65" s="322"/>
      <c r="HN65" s="259"/>
      <c r="HO65" s="322"/>
      <c r="HP65" s="259"/>
      <c r="HQ65" s="322"/>
      <c r="HR65" s="259"/>
      <c r="HS65" s="322"/>
      <c r="HT65" s="259"/>
      <c r="HU65" s="322"/>
      <c r="HV65" s="259"/>
      <c r="HW65" s="322"/>
      <c r="HX65" s="259"/>
      <c r="HY65" s="322"/>
      <c r="HZ65" s="259"/>
      <c r="IA65" s="322"/>
      <c r="IB65" s="259"/>
      <c r="IC65" s="322"/>
      <c r="ID65" s="259"/>
      <c r="IE65" s="322"/>
      <c r="IF65" s="259"/>
      <c r="IG65" s="322"/>
      <c r="IH65" s="259"/>
      <c r="II65" s="322"/>
      <c r="IJ65" s="259"/>
      <c r="IK65" s="322"/>
      <c r="IL65" s="259"/>
      <c r="IM65" s="322"/>
      <c r="IN65" s="259"/>
      <c r="IO65" s="322"/>
      <c r="IP65" s="259"/>
      <c r="IQ65" s="322"/>
      <c r="IT65" s="303"/>
      <c r="IU65" s="303"/>
      <c r="IV65" s="303"/>
      <c r="IW65" s="303"/>
    </row>
    <row r="66" spans="1:257" s="30" customFormat="1" x14ac:dyDescent="0.2">
      <c r="A66" s="143">
        <v>99</v>
      </c>
      <c r="B66" s="143" t="s">
        <v>6054</v>
      </c>
      <c r="C66" s="143"/>
      <c r="D66" s="143"/>
      <c r="E66" s="244" t="s">
        <v>1252</v>
      </c>
      <c r="F66" s="259" t="s">
        <v>195</v>
      </c>
      <c r="G66" s="322" t="s">
        <v>195</v>
      </c>
      <c r="H66" s="259" t="s">
        <v>195</v>
      </c>
      <c r="I66" s="322" t="s">
        <v>195</v>
      </c>
      <c r="J66" s="259" t="s">
        <v>195</v>
      </c>
      <c r="K66" s="322" t="s">
        <v>195</v>
      </c>
      <c r="L66" s="259" t="s">
        <v>195</v>
      </c>
      <c r="M66" s="322" t="s">
        <v>195</v>
      </c>
      <c r="N66" s="259" t="s">
        <v>195</v>
      </c>
      <c r="O66" s="322" t="s">
        <v>195</v>
      </c>
      <c r="P66" s="259" t="s">
        <v>195</v>
      </c>
      <c r="Q66" s="322" t="s">
        <v>195</v>
      </c>
      <c r="R66" s="259" t="s">
        <v>195</v>
      </c>
      <c r="S66" s="322" t="s">
        <v>195</v>
      </c>
      <c r="T66" s="259" t="s">
        <v>195</v>
      </c>
      <c r="U66" s="322" t="s">
        <v>195</v>
      </c>
      <c r="V66" s="259" t="s">
        <v>195</v>
      </c>
      <c r="W66" s="322" t="s">
        <v>195</v>
      </c>
      <c r="X66" s="259" t="s">
        <v>195</v>
      </c>
      <c r="Y66" s="322" t="s">
        <v>195</v>
      </c>
      <c r="Z66" s="259" t="s">
        <v>195</v>
      </c>
      <c r="AA66" s="322" t="s">
        <v>195</v>
      </c>
      <c r="AB66" s="259" t="s">
        <v>195</v>
      </c>
      <c r="AC66" s="322" t="s">
        <v>195</v>
      </c>
      <c r="AD66" s="259" t="s">
        <v>195</v>
      </c>
      <c r="AE66" s="322" t="s">
        <v>195</v>
      </c>
      <c r="AF66" s="259" t="s">
        <v>195</v>
      </c>
      <c r="AG66" s="322" t="s">
        <v>195</v>
      </c>
      <c r="AH66" s="259" t="s">
        <v>195</v>
      </c>
      <c r="AI66" s="322" t="s">
        <v>195</v>
      </c>
      <c r="AJ66" s="259" t="s">
        <v>195</v>
      </c>
      <c r="AK66" s="322" t="s">
        <v>195</v>
      </c>
      <c r="AL66" s="259" t="s">
        <v>195</v>
      </c>
      <c r="AM66" s="322" t="s">
        <v>195</v>
      </c>
      <c r="AN66" s="259" t="s">
        <v>195</v>
      </c>
      <c r="AO66" s="322" t="s">
        <v>195</v>
      </c>
      <c r="AP66" s="259" t="s">
        <v>195</v>
      </c>
      <c r="AQ66" s="322" t="s">
        <v>195</v>
      </c>
      <c r="AR66" s="259" t="s">
        <v>195</v>
      </c>
      <c r="AS66" s="322" t="s">
        <v>195</v>
      </c>
      <c r="AT66" s="259" t="s">
        <v>195</v>
      </c>
      <c r="AU66" s="322" t="s">
        <v>195</v>
      </c>
      <c r="AV66" s="259" t="s">
        <v>195</v>
      </c>
      <c r="AW66" s="322" t="s">
        <v>195</v>
      </c>
      <c r="AX66" s="259" t="s">
        <v>195</v>
      </c>
      <c r="AY66" s="322" t="s">
        <v>195</v>
      </c>
      <c r="AZ66" s="259" t="s">
        <v>195</v>
      </c>
      <c r="BA66" s="322" t="s">
        <v>195</v>
      </c>
      <c r="BB66" s="259" t="s">
        <v>195</v>
      </c>
      <c r="BC66" s="322" t="s">
        <v>195</v>
      </c>
      <c r="BD66" s="259" t="s">
        <v>195</v>
      </c>
      <c r="BE66" s="322" t="s">
        <v>195</v>
      </c>
      <c r="BF66" s="259" t="s">
        <v>195</v>
      </c>
      <c r="BG66" s="322" t="s">
        <v>195</v>
      </c>
      <c r="BH66" s="259" t="s">
        <v>195</v>
      </c>
      <c r="BI66" s="322" t="s">
        <v>195</v>
      </c>
      <c r="BJ66" s="259" t="s">
        <v>195</v>
      </c>
      <c r="BK66" s="322" t="s">
        <v>195</v>
      </c>
      <c r="BL66" s="259" t="s">
        <v>195</v>
      </c>
      <c r="BM66" s="322" t="s">
        <v>195</v>
      </c>
      <c r="BN66" s="259" t="s">
        <v>195</v>
      </c>
      <c r="BO66" s="322" t="s">
        <v>195</v>
      </c>
      <c r="BP66" s="259" t="s">
        <v>195</v>
      </c>
      <c r="BQ66" s="322" t="s">
        <v>195</v>
      </c>
      <c r="BR66" s="259" t="s">
        <v>195</v>
      </c>
      <c r="BS66" s="322" t="s">
        <v>195</v>
      </c>
      <c r="BT66" s="259" t="s">
        <v>195</v>
      </c>
      <c r="BU66" s="322" t="s">
        <v>195</v>
      </c>
      <c r="BV66" s="259" t="s">
        <v>195</v>
      </c>
      <c r="BW66" s="322" t="s">
        <v>195</v>
      </c>
      <c r="BX66" s="259" t="s">
        <v>195</v>
      </c>
      <c r="BY66" s="322" t="s">
        <v>195</v>
      </c>
      <c r="BZ66" s="259" t="s">
        <v>195</v>
      </c>
      <c r="CA66" s="322" t="s">
        <v>195</v>
      </c>
      <c r="CB66" s="259" t="s">
        <v>195</v>
      </c>
      <c r="CC66" s="322" t="s">
        <v>195</v>
      </c>
      <c r="CD66" s="259" t="s">
        <v>195</v>
      </c>
      <c r="CE66" s="322" t="s">
        <v>195</v>
      </c>
      <c r="CF66" s="259" t="s">
        <v>195</v>
      </c>
      <c r="CG66" s="322" t="s">
        <v>195</v>
      </c>
      <c r="CH66" s="259" t="s">
        <v>195</v>
      </c>
      <c r="CI66" s="322" t="s">
        <v>195</v>
      </c>
      <c r="CJ66" s="259" t="s">
        <v>195</v>
      </c>
      <c r="CK66" s="322" t="s">
        <v>195</v>
      </c>
      <c r="CL66" s="259" t="s">
        <v>195</v>
      </c>
      <c r="CM66" s="322" t="s">
        <v>195</v>
      </c>
      <c r="CN66" s="259" t="s">
        <v>195</v>
      </c>
      <c r="CO66" s="322" t="s">
        <v>195</v>
      </c>
      <c r="CP66" s="259" t="s">
        <v>195</v>
      </c>
      <c r="CQ66" s="322" t="s">
        <v>195</v>
      </c>
      <c r="CR66" s="259" t="s">
        <v>195</v>
      </c>
      <c r="CS66" s="322" t="s">
        <v>195</v>
      </c>
      <c r="CT66" s="259" t="s">
        <v>195</v>
      </c>
      <c r="CU66" s="322" t="s">
        <v>195</v>
      </c>
      <c r="CV66" s="259" t="s">
        <v>195</v>
      </c>
      <c r="CW66" s="322" t="s">
        <v>195</v>
      </c>
      <c r="CX66" s="259" t="s">
        <v>195</v>
      </c>
      <c r="CY66" s="322" t="s">
        <v>195</v>
      </c>
      <c r="CZ66" s="259" t="s">
        <v>195</v>
      </c>
      <c r="DA66" s="322" t="s">
        <v>195</v>
      </c>
      <c r="DB66" s="259" t="s">
        <v>195</v>
      </c>
      <c r="DC66" s="322" t="s">
        <v>195</v>
      </c>
      <c r="DD66" s="259" t="s">
        <v>195</v>
      </c>
      <c r="DE66" s="322" t="s">
        <v>195</v>
      </c>
      <c r="DF66" s="259" t="s">
        <v>195</v>
      </c>
      <c r="DG66" s="322" t="s">
        <v>195</v>
      </c>
      <c r="DH66" s="259" t="s">
        <v>195</v>
      </c>
      <c r="DI66" s="322" t="s">
        <v>195</v>
      </c>
      <c r="DJ66" s="259" t="s">
        <v>195</v>
      </c>
      <c r="DK66" s="322" t="s">
        <v>195</v>
      </c>
      <c r="DL66" s="259" t="s">
        <v>195</v>
      </c>
      <c r="DM66" s="322" t="s">
        <v>195</v>
      </c>
      <c r="DN66" s="259" t="s">
        <v>195</v>
      </c>
      <c r="DO66" s="322" t="s">
        <v>195</v>
      </c>
      <c r="DP66" s="259" t="s">
        <v>195</v>
      </c>
      <c r="DQ66" s="322" t="s">
        <v>195</v>
      </c>
      <c r="DR66" s="259" t="s">
        <v>195</v>
      </c>
      <c r="DS66" s="322" t="s">
        <v>195</v>
      </c>
      <c r="DT66" s="259" t="s">
        <v>195</v>
      </c>
      <c r="DU66" s="322" t="s">
        <v>195</v>
      </c>
      <c r="DV66" s="259" t="s">
        <v>195</v>
      </c>
      <c r="DW66" s="322" t="s">
        <v>195</v>
      </c>
      <c r="DX66" s="259" t="s">
        <v>195</v>
      </c>
      <c r="DY66" s="322" t="s">
        <v>195</v>
      </c>
      <c r="DZ66" s="259" t="s">
        <v>195</v>
      </c>
      <c r="EA66" s="322" t="s">
        <v>195</v>
      </c>
      <c r="EB66" s="259" t="s">
        <v>195</v>
      </c>
      <c r="EC66" s="322" t="s">
        <v>195</v>
      </c>
      <c r="ED66" s="259" t="s">
        <v>195</v>
      </c>
      <c r="EE66" s="322" t="s">
        <v>195</v>
      </c>
      <c r="EF66" s="259" t="s">
        <v>195</v>
      </c>
      <c r="EG66" s="322" t="s">
        <v>195</v>
      </c>
      <c r="EH66" s="259" t="s">
        <v>195</v>
      </c>
      <c r="EI66" s="322" t="s">
        <v>195</v>
      </c>
      <c r="EJ66" s="259" t="s">
        <v>195</v>
      </c>
      <c r="EK66" s="322" t="s">
        <v>195</v>
      </c>
      <c r="EL66" s="259" t="s">
        <v>195</v>
      </c>
      <c r="EM66" s="322" t="s">
        <v>195</v>
      </c>
      <c r="EN66" s="259" t="s">
        <v>195</v>
      </c>
      <c r="EO66" s="322" t="s">
        <v>195</v>
      </c>
      <c r="EP66" s="259" t="s">
        <v>195</v>
      </c>
      <c r="EQ66" s="322" t="s">
        <v>195</v>
      </c>
      <c r="ER66" s="259" t="s">
        <v>195</v>
      </c>
      <c r="ES66" s="322" t="s">
        <v>195</v>
      </c>
      <c r="ET66" s="259" t="s">
        <v>195</v>
      </c>
      <c r="EU66" s="322" t="s">
        <v>195</v>
      </c>
      <c r="EV66" s="259" t="s">
        <v>195</v>
      </c>
      <c r="EW66" s="322" t="s">
        <v>195</v>
      </c>
      <c r="EX66" s="259" t="s">
        <v>195</v>
      </c>
      <c r="EY66" s="322" t="s">
        <v>195</v>
      </c>
      <c r="EZ66" s="259" t="s">
        <v>195</v>
      </c>
      <c r="FA66" s="322" t="s">
        <v>195</v>
      </c>
      <c r="FB66" s="259" t="s">
        <v>195</v>
      </c>
      <c r="FC66" s="322" t="s">
        <v>195</v>
      </c>
      <c r="FD66" s="259" t="s">
        <v>195</v>
      </c>
      <c r="FE66" s="322" t="s">
        <v>195</v>
      </c>
      <c r="FF66" s="259" t="s">
        <v>195</v>
      </c>
      <c r="FG66" s="322" t="s">
        <v>195</v>
      </c>
      <c r="FH66" s="259" t="s">
        <v>195</v>
      </c>
      <c r="FI66" s="322" t="s">
        <v>195</v>
      </c>
      <c r="FJ66" s="259" t="s">
        <v>195</v>
      </c>
      <c r="FK66" s="322" t="s">
        <v>195</v>
      </c>
      <c r="FL66" s="259" t="s">
        <v>195</v>
      </c>
      <c r="FM66" s="322" t="s">
        <v>195</v>
      </c>
      <c r="FN66" s="259" t="s">
        <v>195</v>
      </c>
      <c r="FO66" s="322" t="s">
        <v>195</v>
      </c>
      <c r="FP66" s="259" t="s">
        <v>195</v>
      </c>
      <c r="FQ66" s="322" t="s">
        <v>195</v>
      </c>
      <c r="FR66" s="259" t="s">
        <v>195</v>
      </c>
      <c r="FS66" s="322" t="s">
        <v>195</v>
      </c>
      <c r="FT66" s="259" t="s">
        <v>195</v>
      </c>
      <c r="FU66" s="322" t="s">
        <v>195</v>
      </c>
      <c r="FV66" s="259" t="s">
        <v>195</v>
      </c>
      <c r="FW66" s="322" t="s">
        <v>195</v>
      </c>
      <c r="FX66" s="259" t="s">
        <v>195</v>
      </c>
      <c r="FY66" s="322" t="s">
        <v>195</v>
      </c>
      <c r="FZ66" s="259" t="s">
        <v>195</v>
      </c>
      <c r="GA66" s="322" t="s">
        <v>195</v>
      </c>
      <c r="GB66" s="259" t="s">
        <v>195</v>
      </c>
      <c r="GC66" s="322" t="s">
        <v>195</v>
      </c>
      <c r="GD66" s="259" t="s">
        <v>195</v>
      </c>
      <c r="GE66" s="322" t="s">
        <v>195</v>
      </c>
      <c r="GF66" s="259" t="s">
        <v>195</v>
      </c>
      <c r="GG66" s="322" t="s">
        <v>195</v>
      </c>
      <c r="GH66" s="259" t="s">
        <v>195</v>
      </c>
      <c r="GI66" s="322" t="s">
        <v>195</v>
      </c>
      <c r="GJ66" s="259" t="s">
        <v>195</v>
      </c>
      <c r="GK66" s="322" t="s">
        <v>195</v>
      </c>
      <c r="GL66" s="259" t="s">
        <v>195</v>
      </c>
      <c r="GM66" s="322" t="s">
        <v>195</v>
      </c>
      <c r="GN66" s="259" t="s">
        <v>195</v>
      </c>
      <c r="GO66" s="322" t="s">
        <v>195</v>
      </c>
      <c r="GP66" s="259" t="s">
        <v>195</v>
      </c>
      <c r="GQ66" s="322" t="s">
        <v>195</v>
      </c>
      <c r="GR66" s="322"/>
      <c r="GS66" s="322"/>
      <c r="GT66" s="259" t="s">
        <v>195</v>
      </c>
      <c r="GU66" s="322" t="s">
        <v>195</v>
      </c>
      <c r="GV66" s="259" t="s">
        <v>195</v>
      </c>
      <c r="GW66" s="322" t="s">
        <v>195</v>
      </c>
      <c r="GX66" s="259" t="s">
        <v>195</v>
      </c>
      <c r="GY66" s="322" t="s">
        <v>195</v>
      </c>
      <c r="GZ66" s="259" t="s">
        <v>195</v>
      </c>
      <c r="HA66" s="322" t="s">
        <v>195</v>
      </c>
      <c r="HB66" s="259" t="s">
        <v>195</v>
      </c>
      <c r="HC66" s="322" t="s">
        <v>195</v>
      </c>
      <c r="HD66" s="259" t="s">
        <v>195</v>
      </c>
      <c r="HE66" s="322" t="s">
        <v>195</v>
      </c>
      <c r="HF66" s="259" t="s">
        <v>195</v>
      </c>
      <c r="HG66" s="322" t="s">
        <v>195</v>
      </c>
      <c r="HH66" s="259" t="s">
        <v>195</v>
      </c>
      <c r="HI66" s="322" t="s">
        <v>195</v>
      </c>
      <c r="HJ66" s="259" t="s">
        <v>195</v>
      </c>
      <c r="HK66" s="322" t="s">
        <v>195</v>
      </c>
      <c r="HL66" s="259" t="s">
        <v>195</v>
      </c>
      <c r="HM66" s="322" t="s">
        <v>195</v>
      </c>
      <c r="HN66" s="259" t="s">
        <v>195</v>
      </c>
      <c r="HO66" s="322" t="s">
        <v>195</v>
      </c>
      <c r="HP66" s="259" t="s">
        <v>195</v>
      </c>
      <c r="HQ66" s="322" t="s">
        <v>195</v>
      </c>
      <c r="HR66" s="259" t="s">
        <v>195</v>
      </c>
      <c r="HS66" s="322" t="s">
        <v>195</v>
      </c>
      <c r="HT66" s="259" t="s">
        <v>195</v>
      </c>
      <c r="HU66" s="322" t="s">
        <v>195</v>
      </c>
      <c r="HV66" s="259" t="s">
        <v>195</v>
      </c>
      <c r="HW66" s="322" t="s">
        <v>195</v>
      </c>
      <c r="HX66" s="259" t="s">
        <v>195</v>
      </c>
      <c r="HY66" s="322" t="s">
        <v>195</v>
      </c>
      <c r="HZ66" s="259" t="s">
        <v>195</v>
      </c>
      <c r="IA66" s="322" t="s">
        <v>195</v>
      </c>
      <c r="IB66" s="259" t="s">
        <v>195</v>
      </c>
      <c r="IC66" s="322" t="s">
        <v>195</v>
      </c>
      <c r="ID66" s="259" t="s">
        <v>195</v>
      </c>
      <c r="IE66" s="322" t="s">
        <v>195</v>
      </c>
      <c r="IF66" s="259" t="s">
        <v>195</v>
      </c>
      <c r="IG66" s="322" t="s">
        <v>195</v>
      </c>
      <c r="IH66" s="259" t="s">
        <v>195</v>
      </c>
      <c r="II66" s="322" t="s">
        <v>195</v>
      </c>
      <c r="IJ66" s="259"/>
      <c r="IK66" s="322"/>
      <c r="IL66" s="259"/>
      <c r="IM66" s="322"/>
      <c r="IN66" s="259"/>
      <c r="IO66" s="322"/>
      <c r="IP66" s="259"/>
      <c r="IQ66" s="322"/>
      <c r="IT66" s="303">
        <f t="shared" si="0"/>
        <v>236</v>
      </c>
      <c r="IU66" s="303">
        <f t="shared" si="1"/>
        <v>0</v>
      </c>
      <c r="IV66" s="303">
        <f t="shared" si="2"/>
        <v>236</v>
      </c>
      <c r="IW66" s="303">
        <f t="shared" si="3"/>
        <v>0</v>
      </c>
    </row>
  </sheetData>
  <conditionalFormatting sqref="F12:IQ57 F66:IQ66">
    <cfRule type="cellIs" dxfId="19" priority="55" stopIfTrue="1" operator="equal">
      <formula>"n"</formula>
    </cfRule>
    <cfRule type="cellIs" dxfId="18" priority="56" stopIfTrue="1" operator="equal">
      <formula>"y"</formula>
    </cfRule>
  </conditionalFormatting>
  <conditionalFormatting sqref="F58:IQ58">
    <cfRule type="cellIs" dxfId="17" priority="51" stopIfTrue="1" operator="equal">
      <formula>"n"</formula>
    </cfRule>
    <cfRule type="cellIs" dxfId="16" priority="52" stopIfTrue="1" operator="equal">
      <formula>"y"</formula>
    </cfRule>
  </conditionalFormatting>
  <conditionalFormatting sqref="F59:IQ62">
    <cfRule type="cellIs" dxfId="15" priority="47" stopIfTrue="1" operator="equal">
      <formula>"n"</formula>
    </cfRule>
    <cfRule type="cellIs" dxfId="14" priority="48" stopIfTrue="1" operator="equal">
      <formula>"y"</formula>
    </cfRule>
  </conditionalFormatting>
  <conditionalFormatting sqref="F63:IQ63">
    <cfRule type="cellIs" dxfId="13" priority="45" stopIfTrue="1" operator="equal">
      <formula>"n"</formula>
    </cfRule>
    <cfRule type="cellIs" dxfId="12" priority="46" stopIfTrue="1" operator="equal">
      <formula>"y"</formula>
    </cfRule>
  </conditionalFormatting>
  <conditionalFormatting sqref="F64:IQ65">
    <cfRule type="cellIs" dxfId="11" priority="43" stopIfTrue="1" operator="equal">
      <formula>"n"</formula>
    </cfRule>
    <cfRule type="cellIs" dxfId="10" priority="44" stopIfTrue="1" operator="equal">
      <formula>"y"</formula>
    </cfRule>
  </conditionalFormatting>
  <pageMargins left="0.7" right="0.7" top="0.75" bottom="0.75" header="0.3" footer="0.3"/>
  <pageSetup paperSize="9" orientation="portrait" r:id="rId1"/>
  <headerFooter>
    <oddHeader>&amp;C&amp;"Calibri"&amp;10&amp;K0000FF- Internal -&amp;1#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BL244"/>
  <sheetViews>
    <sheetView workbookViewId="0">
      <pane xSplit="5" ySplit="6" topLeftCell="V7" activePane="bottomRight" state="frozen"/>
      <selection pane="topRight" activeCell="F1" sqref="F1"/>
      <selection pane="bottomLeft" activeCell="A7" sqref="A7"/>
      <selection pane="bottomRight" activeCell="BG3" sqref="BG3"/>
    </sheetView>
  </sheetViews>
  <sheetFormatPr defaultRowHeight="11.25" x14ac:dyDescent="0.2"/>
  <cols>
    <col min="1" max="1" width="4" style="15" customWidth="1"/>
    <col min="2" max="2" width="27.140625" style="14" customWidth="1"/>
    <col min="3" max="4" width="3.140625" style="14" customWidth="1"/>
    <col min="5" max="5" width="9.28515625" style="15" customWidth="1"/>
    <col min="6" max="241" width="3.7109375" style="15" customWidth="1"/>
    <col min="242" max="243" width="9.140625" style="15"/>
    <col min="244" max="247" width="9.28515625" style="15" customWidth="1"/>
    <col min="248" max="16384" width="9.140625" style="15"/>
  </cols>
  <sheetData>
    <row r="2" spans="2:64" ht="298.5" x14ac:dyDescent="0.2">
      <c r="F2" s="332" t="s">
        <v>6010</v>
      </c>
      <c r="G2" s="332" t="s">
        <v>6011</v>
      </c>
      <c r="H2" s="332" t="s">
        <v>6012</v>
      </c>
      <c r="I2" s="332" t="s">
        <v>6013</v>
      </c>
      <c r="J2" s="332" t="s">
        <v>6014</v>
      </c>
      <c r="K2" s="332" t="s">
        <v>6015</v>
      </c>
      <c r="L2" s="332" t="s">
        <v>6016</v>
      </c>
      <c r="M2" s="332" t="s">
        <v>6017</v>
      </c>
      <c r="N2" s="332" t="s">
        <v>6018</v>
      </c>
      <c r="O2" s="332" t="s">
        <v>6019</v>
      </c>
      <c r="P2" s="332" t="s">
        <v>6020</v>
      </c>
      <c r="Q2" s="332" t="s">
        <v>6021</v>
      </c>
      <c r="R2" s="332" t="s">
        <v>6022</v>
      </c>
      <c r="S2" s="332" t="s">
        <v>6023</v>
      </c>
      <c r="T2" s="332" t="s">
        <v>6024</v>
      </c>
      <c r="U2" s="332" t="s">
        <v>6025</v>
      </c>
      <c r="V2" s="332" t="s">
        <v>6026</v>
      </c>
      <c r="W2" s="332" t="s">
        <v>6027</v>
      </c>
      <c r="X2" s="332" t="s">
        <v>6028</v>
      </c>
      <c r="Y2" s="332" t="s">
        <v>6029</v>
      </c>
      <c r="Z2" s="332" t="s">
        <v>6030</v>
      </c>
      <c r="AA2" s="332" t="s">
        <v>6031</v>
      </c>
      <c r="AB2" s="332" t="s">
        <v>6032</v>
      </c>
      <c r="AC2" s="333" t="s">
        <v>7147</v>
      </c>
      <c r="AD2" s="332" t="s">
        <v>6033</v>
      </c>
      <c r="AE2" s="332" t="s">
        <v>6034</v>
      </c>
      <c r="AF2" s="332" t="s">
        <v>6035</v>
      </c>
      <c r="AG2" s="332" t="s">
        <v>6036</v>
      </c>
      <c r="AH2" s="332" t="s">
        <v>6037</v>
      </c>
      <c r="AI2" s="332" t="s">
        <v>6038</v>
      </c>
      <c r="AJ2" s="332" t="s">
        <v>6039</v>
      </c>
      <c r="AK2" s="332" t="s">
        <v>6040</v>
      </c>
      <c r="AL2" s="332" t="s">
        <v>6041</v>
      </c>
      <c r="AM2" s="332" t="s">
        <v>6042</v>
      </c>
      <c r="AN2" s="332" t="s">
        <v>6043</v>
      </c>
      <c r="AO2" s="332" t="s">
        <v>6044</v>
      </c>
      <c r="AP2" s="332" t="s">
        <v>6045</v>
      </c>
      <c r="AQ2" s="332" t="s">
        <v>6046</v>
      </c>
      <c r="AR2" s="332" t="s">
        <v>6047</v>
      </c>
      <c r="AS2" s="332" t="s">
        <v>6048</v>
      </c>
      <c r="AT2" s="332" t="s">
        <v>6049</v>
      </c>
      <c r="AU2" s="332" t="s">
        <v>6050</v>
      </c>
      <c r="AV2" s="332" t="s">
        <v>6051</v>
      </c>
      <c r="AW2" s="332" t="s">
        <v>6052</v>
      </c>
      <c r="AX2" s="333" t="s">
        <v>7141</v>
      </c>
      <c r="AY2" s="332" t="s">
        <v>6053</v>
      </c>
      <c r="AZ2" s="333" t="s">
        <v>7142</v>
      </c>
      <c r="BA2" s="333" t="s">
        <v>7143</v>
      </c>
      <c r="BB2" s="333" t="s">
        <v>7144</v>
      </c>
      <c r="BC2" s="333" t="s">
        <v>7145</v>
      </c>
      <c r="BD2" s="333" t="s">
        <v>7146</v>
      </c>
      <c r="BE2" s="333" t="s">
        <v>7148</v>
      </c>
      <c r="BF2" s="333" t="s">
        <v>7149</v>
      </c>
      <c r="BG2" s="333" t="s">
        <v>8719</v>
      </c>
      <c r="BH2" s="332" t="s">
        <v>6054</v>
      </c>
    </row>
    <row r="4" spans="2:64" x14ac:dyDescent="0.2">
      <c r="E4" s="15" t="s">
        <v>7151</v>
      </c>
      <c r="F4" s="15">
        <f>COUNTIF(F7:F244,"y")</f>
        <v>236</v>
      </c>
      <c r="G4" s="15">
        <f t="shared" ref="G4:BH4" si="0">COUNTIF(G7:G244,"y")</f>
        <v>229</v>
      </c>
      <c r="H4" s="15">
        <f t="shared" si="0"/>
        <v>23</v>
      </c>
      <c r="I4" s="15">
        <f t="shared" si="0"/>
        <v>229</v>
      </c>
      <c r="J4" s="15">
        <f t="shared" si="0"/>
        <v>236</v>
      </c>
      <c r="K4" s="15">
        <f t="shared" si="0"/>
        <v>36</v>
      </c>
      <c r="L4" s="15">
        <f t="shared" si="0"/>
        <v>236</v>
      </c>
      <c r="M4" s="15">
        <f t="shared" si="0"/>
        <v>236</v>
      </c>
      <c r="N4" s="15">
        <f t="shared" si="0"/>
        <v>236</v>
      </c>
      <c r="O4" s="15">
        <f t="shared" si="0"/>
        <v>236</v>
      </c>
      <c r="P4" s="15">
        <f t="shared" si="0"/>
        <v>236</v>
      </c>
      <c r="Q4" s="15">
        <f t="shared" si="0"/>
        <v>5</v>
      </c>
      <c r="R4" s="15">
        <f t="shared" si="0"/>
        <v>14</v>
      </c>
      <c r="S4" s="15">
        <f t="shared" si="0"/>
        <v>10</v>
      </c>
      <c r="T4" s="15">
        <f t="shared" si="0"/>
        <v>7</v>
      </c>
      <c r="U4" s="15">
        <f t="shared" si="0"/>
        <v>8</v>
      </c>
      <c r="V4" s="15">
        <f t="shared" si="0"/>
        <v>9</v>
      </c>
      <c r="W4" s="15">
        <f t="shared" si="0"/>
        <v>9</v>
      </c>
      <c r="X4" s="15">
        <f t="shared" si="0"/>
        <v>12</v>
      </c>
      <c r="Y4" s="15">
        <f t="shared" si="0"/>
        <v>1</v>
      </c>
      <c r="Z4" s="15">
        <f t="shared" si="0"/>
        <v>8</v>
      </c>
      <c r="AA4" s="15">
        <f t="shared" si="0"/>
        <v>2</v>
      </c>
      <c r="AB4" s="15">
        <f t="shared" si="0"/>
        <v>2</v>
      </c>
      <c r="AC4" s="15">
        <f t="shared" si="0"/>
        <v>236</v>
      </c>
      <c r="AD4" s="15">
        <f t="shared" si="0"/>
        <v>236</v>
      </c>
      <c r="AE4" s="15">
        <f t="shared" si="0"/>
        <v>70</v>
      </c>
      <c r="AF4" s="15">
        <f t="shared" si="0"/>
        <v>63</v>
      </c>
      <c r="AG4" s="15">
        <f t="shared" si="0"/>
        <v>3</v>
      </c>
      <c r="AH4" s="15">
        <f t="shared" si="0"/>
        <v>4</v>
      </c>
      <c r="AI4" s="15">
        <f t="shared" si="0"/>
        <v>236</v>
      </c>
      <c r="AJ4" s="15">
        <f t="shared" si="0"/>
        <v>87</v>
      </c>
      <c r="AK4" s="15">
        <f t="shared" si="0"/>
        <v>236</v>
      </c>
      <c r="AL4" s="15">
        <f t="shared" si="0"/>
        <v>236</v>
      </c>
      <c r="AM4" s="15">
        <f t="shared" si="0"/>
        <v>29</v>
      </c>
      <c r="AN4" s="15">
        <f t="shared" si="0"/>
        <v>236</v>
      </c>
      <c r="AO4" s="15">
        <f t="shared" si="0"/>
        <v>229</v>
      </c>
      <c r="AP4" s="15">
        <f t="shared" si="0"/>
        <v>2</v>
      </c>
      <c r="AQ4" s="15">
        <f t="shared" si="0"/>
        <v>236</v>
      </c>
      <c r="AR4" s="15">
        <f t="shared" si="0"/>
        <v>236</v>
      </c>
      <c r="AS4" s="15">
        <f t="shared" si="0"/>
        <v>236</v>
      </c>
      <c r="AT4" s="15">
        <f t="shared" si="0"/>
        <v>236</v>
      </c>
      <c r="AU4" s="15">
        <f t="shared" si="0"/>
        <v>236</v>
      </c>
      <c r="AV4" s="15">
        <f t="shared" si="0"/>
        <v>38</v>
      </c>
      <c r="AW4" s="15">
        <f t="shared" si="0"/>
        <v>15</v>
      </c>
      <c r="AX4" s="15">
        <f t="shared" si="0"/>
        <v>236</v>
      </c>
      <c r="AY4" s="15">
        <f t="shared" si="0"/>
        <v>236</v>
      </c>
      <c r="AZ4" s="15">
        <f t="shared" si="0"/>
        <v>3</v>
      </c>
      <c r="BA4" s="15">
        <f t="shared" si="0"/>
        <v>11</v>
      </c>
      <c r="BB4" s="15">
        <f t="shared" si="0"/>
        <v>29</v>
      </c>
      <c r="BC4" s="15">
        <f t="shared" si="0"/>
        <v>51</v>
      </c>
      <c r="BD4" s="15">
        <f t="shared" si="0"/>
        <v>113</v>
      </c>
      <c r="BE4" s="15">
        <f t="shared" si="0"/>
        <v>236</v>
      </c>
      <c r="BF4" s="15">
        <f t="shared" si="0"/>
        <v>236</v>
      </c>
      <c r="BG4" s="15">
        <f t="shared" ref="BG4" si="1">COUNTIF(BG7:BG244,"y")</f>
        <v>23</v>
      </c>
      <c r="BH4" s="15">
        <f t="shared" si="0"/>
        <v>236</v>
      </c>
    </row>
    <row r="5" spans="2:64" x14ac:dyDescent="0.2">
      <c r="E5" s="15" t="s">
        <v>7150</v>
      </c>
      <c r="F5" s="15">
        <f>COUNTIF(F7:F244,"n")</f>
        <v>0</v>
      </c>
      <c r="G5" s="15">
        <f t="shared" ref="G5:BH5" si="2">COUNTIF(G7:G244,"n")</f>
        <v>7</v>
      </c>
      <c r="H5" s="15">
        <f t="shared" si="2"/>
        <v>213</v>
      </c>
      <c r="I5" s="15">
        <f t="shared" si="2"/>
        <v>7</v>
      </c>
      <c r="J5" s="15">
        <f t="shared" si="2"/>
        <v>0</v>
      </c>
      <c r="K5" s="15">
        <f t="shared" si="2"/>
        <v>200</v>
      </c>
      <c r="L5" s="15">
        <f t="shared" si="2"/>
        <v>0</v>
      </c>
      <c r="M5" s="15">
        <f t="shared" si="2"/>
        <v>0</v>
      </c>
      <c r="N5" s="15">
        <f t="shared" si="2"/>
        <v>0</v>
      </c>
      <c r="O5" s="15">
        <f t="shared" si="2"/>
        <v>0</v>
      </c>
      <c r="P5" s="15">
        <f t="shared" si="2"/>
        <v>0</v>
      </c>
      <c r="Q5" s="15">
        <f t="shared" si="2"/>
        <v>231</v>
      </c>
      <c r="R5" s="15">
        <f t="shared" si="2"/>
        <v>222</v>
      </c>
      <c r="S5" s="15">
        <f t="shared" si="2"/>
        <v>226</v>
      </c>
      <c r="T5" s="15">
        <f t="shared" si="2"/>
        <v>229</v>
      </c>
      <c r="U5" s="15">
        <f t="shared" si="2"/>
        <v>228</v>
      </c>
      <c r="V5" s="15">
        <f t="shared" si="2"/>
        <v>227</v>
      </c>
      <c r="W5" s="15">
        <f t="shared" si="2"/>
        <v>227</v>
      </c>
      <c r="X5" s="15">
        <f t="shared" si="2"/>
        <v>224</v>
      </c>
      <c r="Y5" s="15">
        <f t="shared" si="2"/>
        <v>235</v>
      </c>
      <c r="Z5" s="15">
        <f t="shared" si="2"/>
        <v>228</v>
      </c>
      <c r="AA5" s="15">
        <f t="shared" si="2"/>
        <v>234</v>
      </c>
      <c r="AB5" s="15">
        <f t="shared" si="2"/>
        <v>234</v>
      </c>
      <c r="AC5" s="15">
        <f t="shared" si="2"/>
        <v>0</v>
      </c>
      <c r="AD5" s="15">
        <f t="shared" si="2"/>
        <v>0</v>
      </c>
      <c r="AE5" s="15">
        <f t="shared" si="2"/>
        <v>166</v>
      </c>
      <c r="AF5" s="15">
        <f t="shared" si="2"/>
        <v>173</v>
      </c>
      <c r="AG5" s="15">
        <f t="shared" si="2"/>
        <v>233</v>
      </c>
      <c r="AH5" s="15">
        <f t="shared" si="2"/>
        <v>232</v>
      </c>
      <c r="AI5" s="15">
        <f t="shared" si="2"/>
        <v>0</v>
      </c>
      <c r="AJ5" s="15">
        <f t="shared" si="2"/>
        <v>149</v>
      </c>
      <c r="AK5" s="15">
        <f t="shared" si="2"/>
        <v>0</v>
      </c>
      <c r="AL5" s="15">
        <f t="shared" si="2"/>
        <v>0</v>
      </c>
      <c r="AM5" s="15">
        <f t="shared" si="2"/>
        <v>207</v>
      </c>
      <c r="AN5" s="15">
        <f t="shared" si="2"/>
        <v>0</v>
      </c>
      <c r="AO5" s="15">
        <f t="shared" si="2"/>
        <v>7</v>
      </c>
      <c r="AP5" s="15">
        <f t="shared" si="2"/>
        <v>234</v>
      </c>
      <c r="AQ5" s="15">
        <f t="shared" si="2"/>
        <v>0</v>
      </c>
      <c r="AR5" s="15">
        <f t="shared" si="2"/>
        <v>0</v>
      </c>
      <c r="AS5" s="15">
        <f t="shared" si="2"/>
        <v>0</v>
      </c>
      <c r="AT5" s="15">
        <f t="shared" si="2"/>
        <v>0</v>
      </c>
      <c r="AU5" s="15">
        <f t="shared" si="2"/>
        <v>0</v>
      </c>
      <c r="AV5" s="15">
        <f t="shared" si="2"/>
        <v>198</v>
      </c>
      <c r="AW5" s="15">
        <f t="shared" si="2"/>
        <v>221</v>
      </c>
      <c r="AX5" s="15">
        <f t="shared" si="2"/>
        <v>0</v>
      </c>
      <c r="AY5" s="15">
        <f t="shared" si="2"/>
        <v>0</v>
      </c>
      <c r="AZ5" s="15">
        <f t="shared" si="2"/>
        <v>233</v>
      </c>
      <c r="BA5" s="15">
        <f t="shared" si="2"/>
        <v>225</v>
      </c>
      <c r="BB5" s="15">
        <f t="shared" si="2"/>
        <v>207</v>
      </c>
      <c r="BC5" s="15">
        <f t="shared" si="2"/>
        <v>185</v>
      </c>
      <c r="BD5" s="15">
        <f t="shared" si="2"/>
        <v>123</v>
      </c>
      <c r="BE5" s="15">
        <f t="shared" si="2"/>
        <v>0</v>
      </c>
      <c r="BF5" s="15">
        <f t="shared" si="2"/>
        <v>0</v>
      </c>
      <c r="BG5" s="15">
        <f t="shared" ref="BG5" si="3">COUNTIF(BG7:BG244,"n")</f>
        <v>0</v>
      </c>
      <c r="BH5" s="15">
        <f t="shared" si="2"/>
        <v>0</v>
      </c>
    </row>
    <row r="6" spans="2:64" x14ac:dyDescent="0.2">
      <c r="F6" s="143">
        <v>10</v>
      </c>
      <c r="G6" s="143">
        <v>11</v>
      </c>
      <c r="H6" s="143">
        <v>12</v>
      </c>
      <c r="I6" s="143">
        <v>13</v>
      </c>
      <c r="J6" s="143">
        <v>14</v>
      </c>
      <c r="K6" s="143">
        <v>15</v>
      </c>
      <c r="L6" s="143">
        <v>16</v>
      </c>
      <c r="M6" s="143">
        <v>17</v>
      </c>
      <c r="N6" s="143">
        <v>18</v>
      </c>
      <c r="O6" s="143">
        <v>19</v>
      </c>
      <c r="P6" s="143">
        <v>2</v>
      </c>
      <c r="Q6" s="143">
        <v>21</v>
      </c>
      <c r="R6" s="143">
        <v>22</v>
      </c>
      <c r="S6" s="146">
        <v>23</v>
      </c>
      <c r="T6" s="143">
        <v>24</v>
      </c>
      <c r="U6" s="143">
        <v>25</v>
      </c>
      <c r="V6" s="143">
        <v>26</v>
      </c>
      <c r="W6" s="143">
        <v>27</v>
      </c>
      <c r="X6" s="143">
        <v>28</v>
      </c>
      <c r="Y6" s="143">
        <v>29</v>
      </c>
      <c r="Z6" s="143">
        <v>30</v>
      </c>
      <c r="AA6" s="143">
        <v>31</v>
      </c>
      <c r="AB6" s="143">
        <v>32</v>
      </c>
      <c r="AC6" s="143">
        <v>33</v>
      </c>
      <c r="AD6" s="143">
        <v>34</v>
      </c>
      <c r="AE6" s="143">
        <v>35</v>
      </c>
      <c r="AF6" s="148">
        <v>36</v>
      </c>
      <c r="AG6" s="148">
        <v>37</v>
      </c>
      <c r="AH6" s="148">
        <v>38</v>
      </c>
      <c r="AI6" s="148">
        <v>39</v>
      </c>
      <c r="AJ6" s="143">
        <v>40</v>
      </c>
      <c r="AK6" s="143">
        <v>41</v>
      </c>
      <c r="AL6" s="143">
        <v>42</v>
      </c>
      <c r="AM6" s="143">
        <v>43</v>
      </c>
      <c r="AN6" s="143">
        <v>44</v>
      </c>
      <c r="AO6" s="143">
        <v>45</v>
      </c>
      <c r="AP6" s="143">
        <v>46</v>
      </c>
      <c r="AQ6" s="143">
        <v>49</v>
      </c>
      <c r="AR6" s="143">
        <v>50</v>
      </c>
      <c r="AS6" s="143">
        <v>51</v>
      </c>
      <c r="AT6" s="143">
        <v>53</v>
      </c>
      <c r="AU6" s="143">
        <v>54</v>
      </c>
      <c r="AV6" s="143">
        <v>56</v>
      </c>
      <c r="AW6" s="143">
        <v>60</v>
      </c>
      <c r="AX6" s="143">
        <v>61</v>
      </c>
      <c r="AY6" s="143">
        <v>62</v>
      </c>
      <c r="AZ6" s="143">
        <v>63</v>
      </c>
      <c r="BA6" s="143">
        <v>64</v>
      </c>
      <c r="BB6" s="143">
        <v>65</v>
      </c>
      <c r="BC6" s="143">
        <v>66</v>
      </c>
      <c r="BD6" s="143">
        <v>67</v>
      </c>
      <c r="BE6" s="143">
        <v>68</v>
      </c>
      <c r="BF6" s="143">
        <v>69</v>
      </c>
      <c r="BG6" s="143">
        <v>70</v>
      </c>
      <c r="BH6" s="143">
        <v>99</v>
      </c>
    </row>
    <row r="7" spans="2:64" x14ac:dyDescent="0.2">
      <c r="B7" s="330" t="s">
        <v>4152</v>
      </c>
      <c r="E7" s="298" t="s">
        <v>1161</v>
      </c>
      <c r="F7" s="327" t="s">
        <v>195</v>
      </c>
      <c r="G7" s="327" t="s">
        <v>196</v>
      </c>
      <c r="H7" s="327" t="s">
        <v>196</v>
      </c>
      <c r="I7" s="327" t="s">
        <v>196</v>
      </c>
      <c r="J7" s="327" t="s">
        <v>195</v>
      </c>
      <c r="K7" s="327" t="s">
        <v>196</v>
      </c>
      <c r="L7" s="327" t="s">
        <v>195</v>
      </c>
      <c r="M7" s="327" t="s">
        <v>195</v>
      </c>
      <c r="N7" s="327" t="s">
        <v>195</v>
      </c>
      <c r="O7" s="327" t="s">
        <v>195</v>
      </c>
      <c r="P7" s="327" t="s">
        <v>195</v>
      </c>
      <c r="Q7" s="327" t="s">
        <v>196</v>
      </c>
      <c r="R7" s="327" t="s">
        <v>196</v>
      </c>
      <c r="S7" s="327" t="s">
        <v>196</v>
      </c>
      <c r="T7" s="327" t="s">
        <v>196</v>
      </c>
      <c r="U7" s="327" t="s">
        <v>196</v>
      </c>
      <c r="V7" s="327" t="s">
        <v>196</v>
      </c>
      <c r="W7" s="327" t="s">
        <v>196</v>
      </c>
      <c r="X7" s="327" t="s">
        <v>196</v>
      </c>
      <c r="Y7" s="327" t="s">
        <v>196</v>
      </c>
      <c r="Z7" s="327" t="s">
        <v>196</v>
      </c>
      <c r="AA7" s="327" t="s">
        <v>196</v>
      </c>
      <c r="AB7" s="259" t="s">
        <v>196</v>
      </c>
      <c r="AC7" s="327" t="s">
        <v>195</v>
      </c>
      <c r="AD7" s="259" t="s">
        <v>195</v>
      </c>
      <c r="AE7" s="327" t="s">
        <v>196</v>
      </c>
      <c r="AF7" s="327" t="s">
        <v>196</v>
      </c>
      <c r="AG7" s="327" t="s">
        <v>196</v>
      </c>
      <c r="AH7" s="327" t="s">
        <v>196</v>
      </c>
      <c r="AI7" s="327" t="s">
        <v>195</v>
      </c>
      <c r="AJ7" s="327" t="s">
        <v>196</v>
      </c>
      <c r="AK7" s="327" t="s">
        <v>195</v>
      </c>
      <c r="AL7" s="327" t="s">
        <v>195</v>
      </c>
      <c r="AM7" s="327" t="s">
        <v>196</v>
      </c>
      <c r="AN7" s="327" t="s">
        <v>195</v>
      </c>
      <c r="AO7" s="327" t="s">
        <v>196</v>
      </c>
      <c r="AP7" s="327" t="s">
        <v>196</v>
      </c>
      <c r="AQ7" s="327" t="s">
        <v>195</v>
      </c>
      <c r="AR7" s="259" t="s">
        <v>195</v>
      </c>
      <c r="AS7" s="327" t="s">
        <v>195</v>
      </c>
      <c r="AT7" s="327" t="s">
        <v>195</v>
      </c>
      <c r="AU7" s="327" t="s">
        <v>195</v>
      </c>
      <c r="AV7" s="327" t="s">
        <v>196</v>
      </c>
      <c r="AW7" s="327" t="s">
        <v>196</v>
      </c>
      <c r="AX7" s="259" t="s">
        <v>195</v>
      </c>
      <c r="AY7" s="259" t="s">
        <v>195</v>
      </c>
      <c r="AZ7" s="327" t="s">
        <v>196</v>
      </c>
      <c r="BA7" s="327" t="s">
        <v>196</v>
      </c>
      <c r="BB7" s="327" t="s">
        <v>196</v>
      </c>
      <c r="BC7" s="327" t="s">
        <v>196</v>
      </c>
      <c r="BD7" s="327" t="s">
        <v>196</v>
      </c>
      <c r="BE7" s="327" t="s">
        <v>195</v>
      </c>
      <c r="BF7" s="327" t="s">
        <v>195</v>
      </c>
      <c r="BG7" s="327"/>
      <c r="BH7" s="259" t="s">
        <v>195</v>
      </c>
      <c r="BL7" s="330" t="s">
        <v>4152</v>
      </c>
    </row>
    <row r="8" spans="2:64" x14ac:dyDescent="0.2">
      <c r="B8" s="331" t="s">
        <v>1041</v>
      </c>
      <c r="E8" s="247" t="s">
        <v>1162</v>
      </c>
      <c r="F8" s="328" t="s">
        <v>195</v>
      </c>
      <c r="G8" s="328" t="s">
        <v>196</v>
      </c>
      <c r="H8" s="328" t="s">
        <v>196</v>
      </c>
      <c r="I8" s="328" t="s">
        <v>196</v>
      </c>
      <c r="J8" s="322" t="s">
        <v>195</v>
      </c>
      <c r="K8" s="328" t="s">
        <v>196</v>
      </c>
      <c r="L8" s="322" t="s">
        <v>195</v>
      </c>
      <c r="M8" s="322" t="s">
        <v>195</v>
      </c>
      <c r="N8" s="322" t="s">
        <v>195</v>
      </c>
      <c r="O8" s="322" t="s">
        <v>195</v>
      </c>
      <c r="P8" s="322" t="s">
        <v>195</v>
      </c>
      <c r="Q8" s="328" t="s">
        <v>196</v>
      </c>
      <c r="R8" s="328" t="s">
        <v>196</v>
      </c>
      <c r="S8" s="328" t="s">
        <v>196</v>
      </c>
      <c r="T8" s="328" t="s">
        <v>196</v>
      </c>
      <c r="U8" s="328" t="s">
        <v>196</v>
      </c>
      <c r="V8" s="328" t="s">
        <v>196</v>
      </c>
      <c r="W8" s="328" t="s">
        <v>196</v>
      </c>
      <c r="X8" s="328" t="s">
        <v>196</v>
      </c>
      <c r="Y8" s="328" t="s">
        <v>196</v>
      </c>
      <c r="Z8" s="328" t="s">
        <v>196</v>
      </c>
      <c r="AA8" s="328" t="s">
        <v>196</v>
      </c>
      <c r="AB8" s="322" t="s">
        <v>196</v>
      </c>
      <c r="AC8" s="322" t="s">
        <v>195</v>
      </c>
      <c r="AD8" s="322" t="s">
        <v>195</v>
      </c>
      <c r="AE8" s="328" t="s">
        <v>196</v>
      </c>
      <c r="AF8" s="328" t="s">
        <v>196</v>
      </c>
      <c r="AG8" s="322" t="s">
        <v>196</v>
      </c>
      <c r="AH8" s="322" t="s">
        <v>196</v>
      </c>
      <c r="AI8" s="322" t="s">
        <v>195</v>
      </c>
      <c r="AJ8" s="322" t="s">
        <v>196</v>
      </c>
      <c r="AK8" s="322" t="s">
        <v>195</v>
      </c>
      <c r="AL8" s="322" t="s">
        <v>195</v>
      </c>
      <c r="AM8" s="322" t="s">
        <v>196</v>
      </c>
      <c r="AN8" s="322" t="s">
        <v>195</v>
      </c>
      <c r="AO8" s="328" t="s">
        <v>196</v>
      </c>
      <c r="AP8" s="322" t="s">
        <v>196</v>
      </c>
      <c r="AQ8" s="322" t="s">
        <v>195</v>
      </c>
      <c r="AR8" s="322" t="s">
        <v>195</v>
      </c>
      <c r="AS8" s="322" t="s">
        <v>195</v>
      </c>
      <c r="AT8" s="322" t="s">
        <v>195</v>
      </c>
      <c r="AU8" s="322" t="s">
        <v>195</v>
      </c>
      <c r="AV8" s="322" t="s">
        <v>196</v>
      </c>
      <c r="AW8" s="322" t="s">
        <v>196</v>
      </c>
      <c r="AX8" s="322" t="s">
        <v>195</v>
      </c>
      <c r="AY8" s="322" t="s">
        <v>195</v>
      </c>
      <c r="AZ8" s="322" t="s">
        <v>196</v>
      </c>
      <c r="BA8" s="322" t="s">
        <v>196</v>
      </c>
      <c r="BB8" s="322" t="s">
        <v>196</v>
      </c>
      <c r="BC8" s="322" t="s">
        <v>196</v>
      </c>
      <c r="BD8" s="322" t="s">
        <v>196</v>
      </c>
      <c r="BE8" s="322" t="s">
        <v>195</v>
      </c>
      <c r="BF8" s="322" t="s">
        <v>195</v>
      </c>
      <c r="BG8" s="322"/>
      <c r="BH8" s="322" t="s">
        <v>195</v>
      </c>
      <c r="BL8" s="331" t="s">
        <v>1041</v>
      </c>
    </row>
    <row r="9" spans="2:64" x14ac:dyDescent="0.2">
      <c r="B9" s="331" t="s">
        <v>1042</v>
      </c>
      <c r="E9" s="246" t="s">
        <v>1163</v>
      </c>
      <c r="F9" s="327" t="s">
        <v>195</v>
      </c>
      <c r="G9" s="327" t="s">
        <v>196</v>
      </c>
      <c r="H9" s="327" t="s">
        <v>196</v>
      </c>
      <c r="I9" s="327" t="s">
        <v>196</v>
      </c>
      <c r="J9" s="259" t="s">
        <v>195</v>
      </c>
      <c r="K9" s="327" t="s">
        <v>196</v>
      </c>
      <c r="L9" s="259" t="s">
        <v>195</v>
      </c>
      <c r="M9" s="259" t="s">
        <v>195</v>
      </c>
      <c r="N9" s="259" t="s">
        <v>195</v>
      </c>
      <c r="O9" s="259" t="s">
        <v>195</v>
      </c>
      <c r="P9" s="259" t="s">
        <v>195</v>
      </c>
      <c r="Q9" s="327" t="s">
        <v>196</v>
      </c>
      <c r="R9" s="327" t="s">
        <v>196</v>
      </c>
      <c r="S9" s="327" t="s">
        <v>196</v>
      </c>
      <c r="T9" s="327" t="s">
        <v>196</v>
      </c>
      <c r="U9" s="327" t="s">
        <v>196</v>
      </c>
      <c r="V9" s="327" t="s">
        <v>196</v>
      </c>
      <c r="W9" s="327" t="s">
        <v>196</v>
      </c>
      <c r="X9" s="327" t="s">
        <v>196</v>
      </c>
      <c r="Y9" s="327" t="s">
        <v>196</v>
      </c>
      <c r="Z9" s="327" t="s">
        <v>196</v>
      </c>
      <c r="AA9" s="327" t="s">
        <v>196</v>
      </c>
      <c r="AB9" s="259" t="s">
        <v>196</v>
      </c>
      <c r="AC9" s="259" t="s">
        <v>195</v>
      </c>
      <c r="AD9" s="259" t="s">
        <v>195</v>
      </c>
      <c r="AE9" s="327" t="s">
        <v>196</v>
      </c>
      <c r="AF9" s="327" t="s">
        <v>196</v>
      </c>
      <c r="AG9" s="259" t="s">
        <v>196</v>
      </c>
      <c r="AH9" s="259" t="s">
        <v>196</v>
      </c>
      <c r="AI9" s="259" t="s">
        <v>195</v>
      </c>
      <c r="AJ9" s="259" t="s">
        <v>196</v>
      </c>
      <c r="AK9" s="259" t="s">
        <v>195</v>
      </c>
      <c r="AL9" s="259" t="s">
        <v>195</v>
      </c>
      <c r="AM9" s="259" t="s">
        <v>196</v>
      </c>
      <c r="AN9" s="259" t="s">
        <v>195</v>
      </c>
      <c r="AO9" s="327" t="s">
        <v>196</v>
      </c>
      <c r="AP9" s="259" t="s">
        <v>196</v>
      </c>
      <c r="AQ9" s="259" t="s">
        <v>195</v>
      </c>
      <c r="AR9" s="259" t="s">
        <v>195</v>
      </c>
      <c r="AS9" s="259" t="s">
        <v>195</v>
      </c>
      <c r="AT9" s="259" t="s">
        <v>195</v>
      </c>
      <c r="AU9" s="259" t="s">
        <v>195</v>
      </c>
      <c r="AV9" s="259" t="s">
        <v>196</v>
      </c>
      <c r="AW9" s="259" t="s">
        <v>196</v>
      </c>
      <c r="AX9" s="259" t="s">
        <v>195</v>
      </c>
      <c r="AY9" s="259" t="s">
        <v>195</v>
      </c>
      <c r="AZ9" s="259" t="s">
        <v>196</v>
      </c>
      <c r="BA9" s="259" t="s">
        <v>196</v>
      </c>
      <c r="BB9" s="259" t="s">
        <v>196</v>
      </c>
      <c r="BC9" s="259" t="s">
        <v>196</v>
      </c>
      <c r="BD9" s="259" t="s">
        <v>196</v>
      </c>
      <c r="BE9" s="259" t="s">
        <v>195</v>
      </c>
      <c r="BF9" s="259" t="s">
        <v>195</v>
      </c>
      <c r="BG9" s="259"/>
      <c r="BH9" s="259" t="s">
        <v>195</v>
      </c>
      <c r="BL9" s="331" t="s">
        <v>1042</v>
      </c>
    </row>
    <row r="10" spans="2:64" x14ac:dyDescent="0.2">
      <c r="B10" s="331" t="s">
        <v>1043</v>
      </c>
      <c r="E10" s="247" t="s">
        <v>1164</v>
      </c>
      <c r="F10" s="328" t="s">
        <v>195</v>
      </c>
      <c r="G10" s="328" t="s">
        <v>196</v>
      </c>
      <c r="H10" s="328" t="s">
        <v>196</v>
      </c>
      <c r="I10" s="328" t="s">
        <v>196</v>
      </c>
      <c r="J10" s="322" t="s">
        <v>195</v>
      </c>
      <c r="K10" s="328" t="s">
        <v>196</v>
      </c>
      <c r="L10" s="322" t="s">
        <v>195</v>
      </c>
      <c r="M10" s="322" t="s">
        <v>195</v>
      </c>
      <c r="N10" s="322" t="s">
        <v>195</v>
      </c>
      <c r="O10" s="322" t="s">
        <v>195</v>
      </c>
      <c r="P10" s="322" t="s">
        <v>195</v>
      </c>
      <c r="Q10" s="328" t="s">
        <v>196</v>
      </c>
      <c r="R10" s="328" t="s">
        <v>196</v>
      </c>
      <c r="S10" s="328" t="s">
        <v>196</v>
      </c>
      <c r="T10" s="328" t="s">
        <v>196</v>
      </c>
      <c r="U10" s="328" t="s">
        <v>196</v>
      </c>
      <c r="V10" s="328" t="s">
        <v>196</v>
      </c>
      <c r="W10" s="328" t="s">
        <v>196</v>
      </c>
      <c r="X10" s="328" t="s">
        <v>196</v>
      </c>
      <c r="Y10" s="328" t="s">
        <v>196</v>
      </c>
      <c r="Z10" s="328" t="s">
        <v>196</v>
      </c>
      <c r="AA10" s="328" t="s">
        <v>196</v>
      </c>
      <c r="AB10" s="322" t="s">
        <v>196</v>
      </c>
      <c r="AC10" s="322" t="s">
        <v>195</v>
      </c>
      <c r="AD10" s="322" t="s">
        <v>195</v>
      </c>
      <c r="AE10" s="328" t="s">
        <v>196</v>
      </c>
      <c r="AF10" s="328" t="s">
        <v>196</v>
      </c>
      <c r="AG10" s="322" t="s">
        <v>196</v>
      </c>
      <c r="AH10" s="322" t="s">
        <v>196</v>
      </c>
      <c r="AI10" s="322" t="s">
        <v>195</v>
      </c>
      <c r="AJ10" s="322" t="s">
        <v>196</v>
      </c>
      <c r="AK10" s="322" t="s">
        <v>195</v>
      </c>
      <c r="AL10" s="322" t="s">
        <v>195</v>
      </c>
      <c r="AM10" s="322" t="s">
        <v>196</v>
      </c>
      <c r="AN10" s="322" t="s">
        <v>195</v>
      </c>
      <c r="AO10" s="328" t="s">
        <v>196</v>
      </c>
      <c r="AP10" s="322" t="s">
        <v>196</v>
      </c>
      <c r="AQ10" s="322" t="s">
        <v>195</v>
      </c>
      <c r="AR10" s="322" t="s">
        <v>195</v>
      </c>
      <c r="AS10" s="322" t="s">
        <v>195</v>
      </c>
      <c r="AT10" s="322" t="s">
        <v>195</v>
      </c>
      <c r="AU10" s="322" t="s">
        <v>195</v>
      </c>
      <c r="AV10" s="322" t="s">
        <v>196</v>
      </c>
      <c r="AW10" s="322" t="s">
        <v>196</v>
      </c>
      <c r="AX10" s="322" t="s">
        <v>195</v>
      </c>
      <c r="AY10" s="322" t="s">
        <v>195</v>
      </c>
      <c r="AZ10" s="322" t="s">
        <v>196</v>
      </c>
      <c r="BA10" s="322" t="s">
        <v>196</v>
      </c>
      <c r="BB10" s="322" t="s">
        <v>196</v>
      </c>
      <c r="BC10" s="322" t="s">
        <v>196</v>
      </c>
      <c r="BD10" s="322" t="s">
        <v>196</v>
      </c>
      <c r="BE10" s="322" t="s">
        <v>195</v>
      </c>
      <c r="BF10" s="322" t="s">
        <v>195</v>
      </c>
      <c r="BG10" s="322"/>
      <c r="BH10" s="322" t="s">
        <v>195</v>
      </c>
      <c r="BL10" s="331" t="s">
        <v>1043</v>
      </c>
    </row>
    <row r="11" spans="2:64" x14ac:dyDescent="0.2">
      <c r="B11" s="331" t="s">
        <v>1044</v>
      </c>
      <c r="E11" s="246" t="s">
        <v>365</v>
      </c>
      <c r="F11" s="327" t="s">
        <v>195</v>
      </c>
      <c r="G11" s="327" t="s">
        <v>196</v>
      </c>
      <c r="H11" s="327" t="s">
        <v>196</v>
      </c>
      <c r="I11" s="327" t="s">
        <v>196</v>
      </c>
      <c r="J11" s="259" t="s">
        <v>195</v>
      </c>
      <c r="K11" s="327" t="s">
        <v>196</v>
      </c>
      <c r="L11" s="259" t="s">
        <v>195</v>
      </c>
      <c r="M11" s="259" t="s">
        <v>195</v>
      </c>
      <c r="N11" s="259" t="s">
        <v>195</v>
      </c>
      <c r="O11" s="259" t="s">
        <v>195</v>
      </c>
      <c r="P11" s="259" t="s">
        <v>195</v>
      </c>
      <c r="Q11" s="327" t="s">
        <v>196</v>
      </c>
      <c r="R11" s="327" t="s">
        <v>196</v>
      </c>
      <c r="S11" s="327" t="s">
        <v>196</v>
      </c>
      <c r="T11" s="327" t="s">
        <v>196</v>
      </c>
      <c r="U11" s="327" t="s">
        <v>196</v>
      </c>
      <c r="V11" s="327" t="s">
        <v>196</v>
      </c>
      <c r="W11" s="327" t="s">
        <v>196</v>
      </c>
      <c r="X11" s="327" t="s">
        <v>196</v>
      </c>
      <c r="Y11" s="327" t="s">
        <v>196</v>
      </c>
      <c r="Z11" s="327" t="s">
        <v>196</v>
      </c>
      <c r="AA11" s="327" t="s">
        <v>196</v>
      </c>
      <c r="AB11" s="259" t="s">
        <v>196</v>
      </c>
      <c r="AC11" s="259" t="s">
        <v>195</v>
      </c>
      <c r="AD11" s="259" t="s">
        <v>195</v>
      </c>
      <c r="AE11" s="327" t="s">
        <v>196</v>
      </c>
      <c r="AF11" s="327" t="s">
        <v>196</v>
      </c>
      <c r="AG11" s="259" t="s">
        <v>196</v>
      </c>
      <c r="AH11" s="259" t="s">
        <v>196</v>
      </c>
      <c r="AI11" s="259" t="s">
        <v>195</v>
      </c>
      <c r="AJ11" s="259" t="s">
        <v>196</v>
      </c>
      <c r="AK11" s="259" t="s">
        <v>195</v>
      </c>
      <c r="AL11" s="259" t="s">
        <v>195</v>
      </c>
      <c r="AM11" s="259" t="s">
        <v>196</v>
      </c>
      <c r="AN11" s="259" t="s">
        <v>195</v>
      </c>
      <c r="AO11" s="327" t="s">
        <v>196</v>
      </c>
      <c r="AP11" s="259" t="s">
        <v>196</v>
      </c>
      <c r="AQ11" s="259" t="s">
        <v>195</v>
      </c>
      <c r="AR11" s="259" t="s">
        <v>195</v>
      </c>
      <c r="AS11" s="259" t="s">
        <v>195</v>
      </c>
      <c r="AT11" s="259" t="s">
        <v>195</v>
      </c>
      <c r="AU11" s="259" t="s">
        <v>195</v>
      </c>
      <c r="AV11" s="259" t="s">
        <v>196</v>
      </c>
      <c r="AW11" s="259" t="s">
        <v>196</v>
      </c>
      <c r="AX11" s="259" t="s">
        <v>195</v>
      </c>
      <c r="AY11" s="259" t="s">
        <v>195</v>
      </c>
      <c r="AZ11" s="259" t="s">
        <v>196</v>
      </c>
      <c r="BA11" s="259" t="s">
        <v>196</v>
      </c>
      <c r="BB11" s="259" t="s">
        <v>196</v>
      </c>
      <c r="BC11" s="259" t="s">
        <v>196</v>
      </c>
      <c r="BD11" s="259" t="s">
        <v>196</v>
      </c>
      <c r="BE11" s="259" t="s">
        <v>195</v>
      </c>
      <c r="BF11" s="259" t="s">
        <v>195</v>
      </c>
      <c r="BG11" s="259"/>
      <c r="BH11" s="259" t="s">
        <v>195</v>
      </c>
      <c r="BL11" s="331" t="s">
        <v>1044</v>
      </c>
    </row>
    <row r="12" spans="2:64" x14ac:dyDescent="0.2">
      <c r="B12" s="331" t="s">
        <v>1045</v>
      </c>
      <c r="E12" s="247" t="s">
        <v>1165</v>
      </c>
      <c r="F12" s="328" t="s">
        <v>195</v>
      </c>
      <c r="G12" s="328" t="s">
        <v>196</v>
      </c>
      <c r="H12" s="328" t="s">
        <v>196</v>
      </c>
      <c r="I12" s="328" t="s">
        <v>196</v>
      </c>
      <c r="J12" s="322" t="s">
        <v>195</v>
      </c>
      <c r="K12" s="328" t="s">
        <v>196</v>
      </c>
      <c r="L12" s="322" t="s">
        <v>195</v>
      </c>
      <c r="M12" s="322" t="s">
        <v>195</v>
      </c>
      <c r="N12" s="322" t="s">
        <v>195</v>
      </c>
      <c r="O12" s="322" t="s">
        <v>195</v>
      </c>
      <c r="P12" s="322" t="s">
        <v>195</v>
      </c>
      <c r="Q12" s="328" t="s">
        <v>196</v>
      </c>
      <c r="R12" s="328" t="s">
        <v>196</v>
      </c>
      <c r="S12" s="328" t="s">
        <v>196</v>
      </c>
      <c r="T12" s="328" t="s">
        <v>196</v>
      </c>
      <c r="U12" s="328" t="s">
        <v>196</v>
      </c>
      <c r="V12" s="328" t="s">
        <v>196</v>
      </c>
      <c r="W12" s="328" t="s">
        <v>196</v>
      </c>
      <c r="X12" s="328" t="s">
        <v>196</v>
      </c>
      <c r="Y12" s="328" t="s">
        <v>196</v>
      </c>
      <c r="Z12" s="328" t="s">
        <v>196</v>
      </c>
      <c r="AA12" s="328" t="s">
        <v>196</v>
      </c>
      <c r="AB12" s="322" t="s">
        <v>196</v>
      </c>
      <c r="AC12" s="322" t="s">
        <v>195</v>
      </c>
      <c r="AD12" s="322" t="s">
        <v>195</v>
      </c>
      <c r="AE12" s="328" t="s">
        <v>196</v>
      </c>
      <c r="AF12" s="328" t="s">
        <v>196</v>
      </c>
      <c r="AG12" s="322" t="s">
        <v>196</v>
      </c>
      <c r="AH12" s="322" t="s">
        <v>196</v>
      </c>
      <c r="AI12" s="322" t="s">
        <v>195</v>
      </c>
      <c r="AJ12" s="322" t="s">
        <v>196</v>
      </c>
      <c r="AK12" s="322" t="s">
        <v>195</v>
      </c>
      <c r="AL12" s="322" t="s">
        <v>195</v>
      </c>
      <c r="AM12" s="322" t="s">
        <v>196</v>
      </c>
      <c r="AN12" s="322" t="s">
        <v>195</v>
      </c>
      <c r="AO12" s="328" t="s">
        <v>196</v>
      </c>
      <c r="AP12" s="322" t="s">
        <v>196</v>
      </c>
      <c r="AQ12" s="322" t="s">
        <v>195</v>
      </c>
      <c r="AR12" s="322" t="s">
        <v>195</v>
      </c>
      <c r="AS12" s="322" t="s">
        <v>195</v>
      </c>
      <c r="AT12" s="322" t="s">
        <v>195</v>
      </c>
      <c r="AU12" s="322" t="s">
        <v>195</v>
      </c>
      <c r="AV12" s="322" t="s">
        <v>196</v>
      </c>
      <c r="AW12" s="322" t="s">
        <v>196</v>
      </c>
      <c r="AX12" s="322" t="s">
        <v>195</v>
      </c>
      <c r="AY12" s="322" t="s">
        <v>195</v>
      </c>
      <c r="AZ12" s="322" t="s">
        <v>196</v>
      </c>
      <c r="BA12" s="322" t="s">
        <v>196</v>
      </c>
      <c r="BB12" s="322" t="s">
        <v>196</v>
      </c>
      <c r="BC12" s="322" t="s">
        <v>196</v>
      </c>
      <c r="BD12" s="322" t="s">
        <v>196</v>
      </c>
      <c r="BE12" s="322" t="s">
        <v>195</v>
      </c>
      <c r="BF12" s="322" t="s">
        <v>195</v>
      </c>
      <c r="BG12" s="322"/>
      <c r="BH12" s="322" t="s">
        <v>195</v>
      </c>
      <c r="BL12" s="331" t="s">
        <v>1045</v>
      </c>
    </row>
    <row r="13" spans="2:64" x14ac:dyDescent="0.2">
      <c r="B13" s="331" t="s">
        <v>1046</v>
      </c>
      <c r="E13" s="246" t="s">
        <v>366</v>
      </c>
      <c r="F13" s="327" t="s">
        <v>195</v>
      </c>
      <c r="G13" s="327" t="s">
        <v>196</v>
      </c>
      <c r="H13" s="327" t="s">
        <v>196</v>
      </c>
      <c r="I13" s="327" t="s">
        <v>196</v>
      </c>
      <c r="J13" s="259" t="s">
        <v>195</v>
      </c>
      <c r="K13" s="327" t="s">
        <v>196</v>
      </c>
      <c r="L13" s="259" t="s">
        <v>195</v>
      </c>
      <c r="M13" s="259" t="s">
        <v>195</v>
      </c>
      <c r="N13" s="259" t="s">
        <v>195</v>
      </c>
      <c r="O13" s="259" t="s">
        <v>195</v>
      </c>
      <c r="P13" s="259" t="s">
        <v>195</v>
      </c>
      <c r="Q13" s="327" t="s">
        <v>196</v>
      </c>
      <c r="R13" s="327" t="s">
        <v>196</v>
      </c>
      <c r="S13" s="327" t="s">
        <v>196</v>
      </c>
      <c r="T13" s="327" t="s">
        <v>196</v>
      </c>
      <c r="U13" s="327" t="s">
        <v>196</v>
      </c>
      <c r="V13" s="327" t="s">
        <v>196</v>
      </c>
      <c r="W13" s="327" t="s">
        <v>196</v>
      </c>
      <c r="X13" s="327" t="s">
        <v>196</v>
      </c>
      <c r="Y13" s="327" t="s">
        <v>196</v>
      </c>
      <c r="Z13" s="327" t="s">
        <v>196</v>
      </c>
      <c r="AA13" s="327" t="s">
        <v>196</v>
      </c>
      <c r="AB13" s="259" t="s">
        <v>196</v>
      </c>
      <c r="AC13" s="259" t="s">
        <v>195</v>
      </c>
      <c r="AD13" s="259" t="s">
        <v>195</v>
      </c>
      <c r="AE13" s="327" t="s">
        <v>196</v>
      </c>
      <c r="AF13" s="327" t="s">
        <v>196</v>
      </c>
      <c r="AG13" s="259" t="s">
        <v>196</v>
      </c>
      <c r="AH13" s="259" t="s">
        <v>196</v>
      </c>
      <c r="AI13" s="259" t="s">
        <v>195</v>
      </c>
      <c r="AJ13" s="259" t="s">
        <v>196</v>
      </c>
      <c r="AK13" s="259" t="s">
        <v>195</v>
      </c>
      <c r="AL13" s="259" t="s">
        <v>195</v>
      </c>
      <c r="AM13" s="259" t="s">
        <v>196</v>
      </c>
      <c r="AN13" s="259" t="s">
        <v>195</v>
      </c>
      <c r="AO13" s="327" t="s">
        <v>196</v>
      </c>
      <c r="AP13" s="259" t="s">
        <v>196</v>
      </c>
      <c r="AQ13" s="259" t="s">
        <v>195</v>
      </c>
      <c r="AR13" s="259" t="s">
        <v>195</v>
      </c>
      <c r="AS13" s="259" t="s">
        <v>195</v>
      </c>
      <c r="AT13" s="259" t="s">
        <v>195</v>
      </c>
      <c r="AU13" s="259" t="s">
        <v>195</v>
      </c>
      <c r="AV13" s="259" t="s">
        <v>196</v>
      </c>
      <c r="AW13" s="259" t="s">
        <v>196</v>
      </c>
      <c r="AX13" s="259" t="s">
        <v>195</v>
      </c>
      <c r="AY13" s="259" t="s">
        <v>195</v>
      </c>
      <c r="AZ13" s="259" t="s">
        <v>196</v>
      </c>
      <c r="BA13" s="259" t="s">
        <v>196</v>
      </c>
      <c r="BB13" s="259" t="s">
        <v>196</v>
      </c>
      <c r="BC13" s="259" t="s">
        <v>196</v>
      </c>
      <c r="BD13" s="259" t="s">
        <v>196</v>
      </c>
      <c r="BE13" s="259" t="s">
        <v>195</v>
      </c>
      <c r="BF13" s="259" t="s">
        <v>195</v>
      </c>
      <c r="BG13" s="259"/>
      <c r="BH13" s="259" t="s">
        <v>195</v>
      </c>
      <c r="BL13" s="331" t="s">
        <v>1046</v>
      </c>
    </row>
    <row r="14" spans="2:64" x14ac:dyDescent="0.2">
      <c r="B14" s="331" t="s">
        <v>2290</v>
      </c>
      <c r="E14" s="247" t="s">
        <v>88</v>
      </c>
      <c r="F14" s="328" t="s">
        <v>195</v>
      </c>
      <c r="G14" s="328" t="s">
        <v>195</v>
      </c>
      <c r="H14" s="328" t="s">
        <v>195</v>
      </c>
      <c r="I14" s="328" t="s">
        <v>195</v>
      </c>
      <c r="J14" s="322" t="s">
        <v>195</v>
      </c>
      <c r="K14" s="328" t="s">
        <v>196</v>
      </c>
      <c r="L14" s="322" t="s">
        <v>195</v>
      </c>
      <c r="M14" s="322" t="s">
        <v>195</v>
      </c>
      <c r="N14" s="322" t="s">
        <v>195</v>
      </c>
      <c r="O14" s="322" t="s">
        <v>195</v>
      </c>
      <c r="P14" s="322" t="s">
        <v>195</v>
      </c>
      <c r="Q14" s="328" t="s">
        <v>195</v>
      </c>
      <c r="R14" s="328" t="s">
        <v>195</v>
      </c>
      <c r="S14" s="328" t="s">
        <v>195</v>
      </c>
      <c r="T14" s="328" t="s">
        <v>195</v>
      </c>
      <c r="U14" s="328" t="s">
        <v>195</v>
      </c>
      <c r="V14" s="328" t="s">
        <v>195</v>
      </c>
      <c r="W14" s="328" t="s">
        <v>195</v>
      </c>
      <c r="X14" s="328" t="s">
        <v>195</v>
      </c>
      <c r="Y14" s="328" t="s">
        <v>196</v>
      </c>
      <c r="Z14" s="328" t="s">
        <v>195</v>
      </c>
      <c r="AA14" s="328" t="s">
        <v>196</v>
      </c>
      <c r="AB14" s="322" t="s">
        <v>196</v>
      </c>
      <c r="AC14" s="322" t="s">
        <v>195</v>
      </c>
      <c r="AD14" s="322" t="s">
        <v>195</v>
      </c>
      <c r="AE14" s="328" t="s">
        <v>196</v>
      </c>
      <c r="AF14" s="328" t="s">
        <v>196</v>
      </c>
      <c r="AG14" s="322" t="s">
        <v>196</v>
      </c>
      <c r="AH14" s="322" t="s">
        <v>196</v>
      </c>
      <c r="AI14" s="322" t="s">
        <v>195</v>
      </c>
      <c r="AJ14" s="322" t="s">
        <v>196</v>
      </c>
      <c r="AK14" s="322" t="s">
        <v>195</v>
      </c>
      <c r="AL14" s="322" t="s">
        <v>195</v>
      </c>
      <c r="AM14" s="322" t="s">
        <v>196</v>
      </c>
      <c r="AN14" s="322" t="s">
        <v>195</v>
      </c>
      <c r="AO14" s="328" t="s">
        <v>195</v>
      </c>
      <c r="AP14" s="322" t="s">
        <v>196</v>
      </c>
      <c r="AQ14" s="322" t="s">
        <v>195</v>
      </c>
      <c r="AR14" s="322" t="s">
        <v>195</v>
      </c>
      <c r="AS14" s="322" t="s">
        <v>195</v>
      </c>
      <c r="AT14" s="322" t="s">
        <v>195</v>
      </c>
      <c r="AU14" s="322" t="s">
        <v>195</v>
      </c>
      <c r="AV14" s="322" t="s">
        <v>196</v>
      </c>
      <c r="AW14" s="322" t="s">
        <v>196</v>
      </c>
      <c r="AX14" s="322" t="s">
        <v>195</v>
      </c>
      <c r="AY14" s="322" t="s">
        <v>195</v>
      </c>
      <c r="AZ14" s="322" t="s">
        <v>196</v>
      </c>
      <c r="BA14" s="322" t="s">
        <v>196</v>
      </c>
      <c r="BB14" s="322" t="s">
        <v>196</v>
      </c>
      <c r="BC14" s="322" t="s">
        <v>196</v>
      </c>
      <c r="BD14" s="322" t="s">
        <v>196</v>
      </c>
      <c r="BE14" s="322" t="s">
        <v>195</v>
      </c>
      <c r="BF14" s="322" t="s">
        <v>195</v>
      </c>
      <c r="BG14" s="328" t="s">
        <v>195</v>
      </c>
      <c r="BH14" s="322" t="s">
        <v>195</v>
      </c>
      <c r="BL14" s="331" t="s">
        <v>2290</v>
      </c>
    </row>
    <row r="15" spans="2:64" x14ac:dyDescent="0.2">
      <c r="B15" s="331" t="s">
        <v>7118</v>
      </c>
      <c r="E15" s="246" t="s">
        <v>1621</v>
      </c>
      <c r="F15" s="327" t="s">
        <v>195</v>
      </c>
      <c r="G15" s="327" t="s">
        <v>195</v>
      </c>
      <c r="H15" s="327" t="s">
        <v>195</v>
      </c>
      <c r="I15" s="259" t="s">
        <v>195</v>
      </c>
      <c r="J15" s="259" t="s">
        <v>195</v>
      </c>
      <c r="K15" s="327" t="s">
        <v>196</v>
      </c>
      <c r="L15" s="259" t="s">
        <v>195</v>
      </c>
      <c r="M15" s="259" t="s">
        <v>195</v>
      </c>
      <c r="N15" s="259" t="s">
        <v>195</v>
      </c>
      <c r="O15" s="259" t="s">
        <v>195</v>
      </c>
      <c r="P15" s="259" t="s">
        <v>195</v>
      </c>
      <c r="Q15" s="327" t="s">
        <v>195</v>
      </c>
      <c r="R15" s="327" t="s">
        <v>195</v>
      </c>
      <c r="S15" s="327" t="s">
        <v>195</v>
      </c>
      <c r="T15" s="327" t="s">
        <v>195</v>
      </c>
      <c r="U15" s="327" t="s">
        <v>195</v>
      </c>
      <c r="V15" s="327" t="s">
        <v>195</v>
      </c>
      <c r="W15" s="327" t="s">
        <v>195</v>
      </c>
      <c r="X15" s="327" t="s">
        <v>195</v>
      </c>
      <c r="Y15" s="327" t="s">
        <v>196</v>
      </c>
      <c r="Z15" s="327" t="s">
        <v>195</v>
      </c>
      <c r="AA15" s="327" t="s">
        <v>196</v>
      </c>
      <c r="AB15" s="259" t="s">
        <v>196</v>
      </c>
      <c r="AC15" s="259" t="s">
        <v>195</v>
      </c>
      <c r="AD15" s="259" t="s">
        <v>195</v>
      </c>
      <c r="AE15" s="327" t="s">
        <v>196</v>
      </c>
      <c r="AF15" s="327" t="s">
        <v>196</v>
      </c>
      <c r="AG15" s="259" t="s">
        <v>196</v>
      </c>
      <c r="AH15" s="259" t="s">
        <v>196</v>
      </c>
      <c r="AI15" s="259" t="s">
        <v>195</v>
      </c>
      <c r="AJ15" s="259" t="s">
        <v>196</v>
      </c>
      <c r="AK15" s="259" t="s">
        <v>195</v>
      </c>
      <c r="AL15" s="259" t="s">
        <v>195</v>
      </c>
      <c r="AM15" s="259" t="s">
        <v>196</v>
      </c>
      <c r="AN15" s="259" t="s">
        <v>195</v>
      </c>
      <c r="AO15" s="259" t="s">
        <v>195</v>
      </c>
      <c r="AP15" s="259" t="s">
        <v>196</v>
      </c>
      <c r="AQ15" s="259" t="s">
        <v>195</v>
      </c>
      <c r="AR15" s="259" t="s">
        <v>195</v>
      </c>
      <c r="AS15" s="259" t="s">
        <v>195</v>
      </c>
      <c r="AT15" s="259" t="s">
        <v>195</v>
      </c>
      <c r="AU15" s="259" t="s">
        <v>195</v>
      </c>
      <c r="AV15" s="259" t="s">
        <v>196</v>
      </c>
      <c r="AW15" s="259" t="s">
        <v>196</v>
      </c>
      <c r="AX15" s="259" t="s">
        <v>195</v>
      </c>
      <c r="AY15" s="259" t="s">
        <v>195</v>
      </c>
      <c r="AZ15" s="259" t="s">
        <v>196</v>
      </c>
      <c r="BA15" s="259" t="s">
        <v>196</v>
      </c>
      <c r="BB15" s="259" t="s">
        <v>196</v>
      </c>
      <c r="BC15" s="259" t="s">
        <v>196</v>
      </c>
      <c r="BD15" s="259" t="s">
        <v>196</v>
      </c>
      <c r="BE15" s="259" t="s">
        <v>195</v>
      </c>
      <c r="BF15" s="259" t="s">
        <v>195</v>
      </c>
      <c r="BG15" s="327" t="s">
        <v>195</v>
      </c>
      <c r="BH15" s="259" t="s">
        <v>195</v>
      </c>
      <c r="BL15" s="331" t="s">
        <v>7118</v>
      </c>
    </row>
    <row r="16" spans="2:64" x14ac:dyDescent="0.2">
      <c r="B16" s="331" t="s">
        <v>1064</v>
      </c>
      <c r="E16" s="247" t="s">
        <v>1633</v>
      </c>
      <c r="F16" s="328" t="s">
        <v>195</v>
      </c>
      <c r="G16" s="328" t="s">
        <v>195</v>
      </c>
      <c r="H16" s="328" t="s">
        <v>195</v>
      </c>
      <c r="I16" s="322" t="s">
        <v>195</v>
      </c>
      <c r="J16" s="322" t="s">
        <v>195</v>
      </c>
      <c r="K16" s="328" t="s">
        <v>196</v>
      </c>
      <c r="L16" s="322" t="s">
        <v>195</v>
      </c>
      <c r="M16" s="322" t="s">
        <v>195</v>
      </c>
      <c r="N16" s="322" t="s">
        <v>195</v>
      </c>
      <c r="O16" s="322" t="s">
        <v>195</v>
      </c>
      <c r="P16" s="322" t="s">
        <v>195</v>
      </c>
      <c r="Q16" s="328" t="s">
        <v>195</v>
      </c>
      <c r="R16" s="328" t="s">
        <v>195</v>
      </c>
      <c r="S16" s="328" t="s">
        <v>195</v>
      </c>
      <c r="T16" s="328" t="s">
        <v>196</v>
      </c>
      <c r="U16" s="328" t="s">
        <v>195</v>
      </c>
      <c r="V16" s="328" t="s">
        <v>195</v>
      </c>
      <c r="W16" s="328" t="s">
        <v>196</v>
      </c>
      <c r="X16" s="328" t="s">
        <v>195</v>
      </c>
      <c r="Y16" s="328" t="s">
        <v>196</v>
      </c>
      <c r="Z16" s="328" t="s">
        <v>196</v>
      </c>
      <c r="AA16" s="328" t="s">
        <v>196</v>
      </c>
      <c r="AB16" s="322" t="s">
        <v>196</v>
      </c>
      <c r="AC16" s="322" t="s">
        <v>195</v>
      </c>
      <c r="AD16" s="322" t="s">
        <v>195</v>
      </c>
      <c r="AE16" s="328" t="s">
        <v>196</v>
      </c>
      <c r="AF16" s="328" t="s">
        <v>196</v>
      </c>
      <c r="AG16" s="322" t="s">
        <v>196</v>
      </c>
      <c r="AH16" s="322" t="s">
        <v>196</v>
      </c>
      <c r="AI16" s="322" t="s">
        <v>195</v>
      </c>
      <c r="AJ16" s="322" t="s">
        <v>196</v>
      </c>
      <c r="AK16" s="322" t="s">
        <v>195</v>
      </c>
      <c r="AL16" s="322" t="s">
        <v>195</v>
      </c>
      <c r="AM16" s="322" t="s">
        <v>196</v>
      </c>
      <c r="AN16" s="322" t="s">
        <v>195</v>
      </c>
      <c r="AO16" s="322" t="s">
        <v>195</v>
      </c>
      <c r="AP16" s="322" t="s">
        <v>196</v>
      </c>
      <c r="AQ16" s="322" t="s">
        <v>195</v>
      </c>
      <c r="AR16" s="322" t="s">
        <v>195</v>
      </c>
      <c r="AS16" s="322" t="s">
        <v>195</v>
      </c>
      <c r="AT16" s="322" t="s">
        <v>195</v>
      </c>
      <c r="AU16" s="322" t="s">
        <v>195</v>
      </c>
      <c r="AV16" s="322" t="s">
        <v>196</v>
      </c>
      <c r="AW16" s="322" t="s">
        <v>196</v>
      </c>
      <c r="AX16" s="322" t="s">
        <v>195</v>
      </c>
      <c r="AY16" s="322" t="s">
        <v>195</v>
      </c>
      <c r="AZ16" s="322" t="s">
        <v>196</v>
      </c>
      <c r="BA16" s="322" t="s">
        <v>196</v>
      </c>
      <c r="BB16" s="322" t="s">
        <v>196</v>
      </c>
      <c r="BC16" s="322" t="s">
        <v>196</v>
      </c>
      <c r="BD16" s="322" t="s">
        <v>196</v>
      </c>
      <c r="BE16" s="322" t="s">
        <v>195</v>
      </c>
      <c r="BF16" s="322" t="s">
        <v>195</v>
      </c>
      <c r="BG16" s="328" t="s">
        <v>195</v>
      </c>
      <c r="BH16" s="322" t="s">
        <v>195</v>
      </c>
      <c r="BL16" s="331" t="s">
        <v>1064</v>
      </c>
    </row>
    <row r="17" spans="2:64" x14ac:dyDescent="0.2">
      <c r="B17" s="331" t="s">
        <v>1047</v>
      </c>
      <c r="E17" s="246" t="s">
        <v>93</v>
      </c>
      <c r="F17" s="327" t="s">
        <v>195</v>
      </c>
      <c r="G17" s="327" t="s">
        <v>195</v>
      </c>
      <c r="H17" s="327" t="s">
        <v>195</v>
      </c>
      <c r="I17" s="259" t="s">
        <v>195</v>
      </c>
      <c r="J17" s="259" t="s">
        <v>195</v>
      </c>
      <c r="K17" s="327" t="s">
        <v>196</v>
      </c>
      <c r="L17" s="259" t="s">
        <v>195</v>
      </c>
      <c r="M17" s="259" t="s">
        <v>195</v>
      </c>
      <c r="N17" s="259" t="s">
        <v>195</v>
      </c>
      <c r="O17" s="259" t="s">
        <v>195</v>
      </c>
      <c r="P17" s="259" t="s">
        <v>195</v>
      </c>
      <c r="Q17" s="327" t="s">
        <v>196</v>
      </c>
      <c r="R17" s="327" t="s">
        <v>195</v>
      </c>
      <c r="S17" s="327" t="s">
        <v>195</v>
      </c>
      <c r="T17" s="327" t="s">
        <v>196</v>
      </c>
      <c r="U17" s="327" t="s">
        <v>195</v>
      </c>
      <c r="V17" s="327" t="s">
        <v>195</v>
      </c>
      <c r="W17" s="327" t="s">
        <v>196</v>
      </c>
      <c r="X17" s="327" t="s">
        <v>195</v>
      </c>
      <c r="Y17" s="327" t="s">
        <v>196</v>
      </c>
      <c r="Z17" s="327" t="s">
        <v>196</v>
      </c>
      <c r="AA17" s="327" t="s">
        <v>196</v>
      </c>
      <c r="AB17" s="259" t="s">
        <v>196</v>
      </c>
      <c r="AC17" s="259" t="s">
        <v>195</v>
      </c>
      <c r="AD17" s="259" t="s">
        <v>195</v>
      </c>
      <c r="AE17" s="327" t="s">
        <v>195</v>
      </c>
      <c r="AF17" s="327" t="s">
        <v>196</v>
      </c>
      <c r="AG17" s="259" t="s">
        <v>196</v>
      </c>
      <c r="AH17" s="259" t="s">
        <v>196</v>
      </c>
      <c r="AI17" s="259" t="s">
        <v>195</v>
      </c>
      <c r="AJ17" s="259" t="s">
        <v>196</v>
      </c>
      <c r="AK17" s="259" t="s">
        <v>195</v>
      </c>
      <c r="AL17" s="259" t="s">
        <v>195</v>
      </c>
      <c r="AM17" s="259" t="s">
        <v>196</v>
      </c>
      <c r="AN17" s="259" t="s">
        <v>195</v>
      </c>
      <c r="AO17" s="259" t="s">
        <v>195</v>
      </c>
      <c r="AP17" s="259" t="s">
        <v>196</v>
      </c>
      <c r="AQ17" s="259" t="s">
        <v>195</v>
      </c>
      <c r="AR17" s="259" t="s">
        <v>195</v>
      </c>
      <c r="AS17" s="259" t="s">
        <v>195</v>
      </c>
      <c r="AT17" s="259" t="s">
        <v>195</v>
      </c>
      <c r="AU17" s="259" t="s">
        <v>195</v>
      </c>
      <c r="AV17" s="259" t="s">
        <v>196</v>
      </c>
      <c r="AW17" s="259" t="s">
        <v>196</v>
      </c>
      <c r="AX17" s="259" t="s">
        <v>195</v>
      </c>
      <c r="AY17" s="259" t="s">
        <v>195</v>
      </c>
      <c r="AZ17" s="259" t="s">
        <v>196</v>
      </c>
      <c r="BA17" s="259" t="s">
        <v>196</v>
      </c>
      <c r="BB17" s="259" t="s">
        <v>196</v>
      </c>
      <c r="BC17" s="259" t="s">
        <v>196</v>
      </c>
      <c r="BD17" s="259" t="s">
        <v>196</v>
      </c>
      <c r="BE17" s="259" t="s">
        <v>195</v>
      </c>
      <c r="BF17" s="259" t="s">
        <v>195</v>
      </c>
      <c r="BG17" s="327" t="s">
        <v>195</v>
      </c>
      <c r="BH17" s="259" t="s">
        <v>195</v>
      </c>
      <c r="BL17" s="331" t="s">
        <v>1047</v>
      </c>
    </row>
    <row r="18" spans="2:64" x14ac:dyDescent="0.2">
      <c r="B18" s="331" t="s">
        <v>2292</v>
      </c>
      <c r="E18" s="247" t="s">
        <v>96</v>
      </c>
      <c r="F18" s="328" t="s">
        <v>195</v>
      </c>
      <c r="G18" s="328" t="s">
        <v>195</v>
      </c>
      <c r="H18" s="328" t="s">
        <v>195</v>
      </c>
      <c r="I18" s="322" t="s">
        <v>195</v>
      </c>
      <c r="J18" s="322" t="s">
        <v>195</v>
      </c>
      <c r="K18" s="328" t="s">
        <v>196</v>
      </c>
      <c r="L18" s="322" t="s">
        <v>195</v>
      </c>
      <c r="M18" s="322" t="s">
        <v>195</v>
      </c>
      <c r="N18" s="322" t="s">
        <v>195</v>
      </c>
      <c r="O18" s="322" t="s">
        <v>195</v>
      </c>
      <c r="P18" s="322" t="s">
        <v>195</v>
      </c>
      <c r="Q18" s="328" t="s">
        <v>196</v>
      </c>
      <c r="R18" s="328" t="s">
        <v>196</v>
      </c>
      <c r="S18" s="328" t="s">
        <v>195</v>
      </c>
      <c r="T18" s="328" t="s">
        <v>196</v>
      </c>
      <c r="U18" s="328" t="s">
        <v>195</v>
      </c>
      <c r="V18" s="328" t="s">
        <v>195</v>
      </c>
      <c r="W18" s="328" t="s">
        <v>196</v>
      </c>
      <c r="X18" s="328" t="s">
        <v>195</v>
      </c>
      <c r="Y18" s="328" t="s">
        <v>196</v>
      </c>
      <c r="Z18" s="328" t="s">
        <v>196</v>
      </c>
      <c r="AA18" s="328" t="s">
        <v>196</v>
      </c>
      <c r="AB18" s="322" t="s">
        <v>196</v>
      </c>
      <c r="AC18" s="322" t="s">
        <v>195</v>
      </c>
      <c r="AD18" s="322" t="s">
        <v>195</v>
      </c>
      <c r="AE18" s="328" t="s">
        <v>196</v>
      </c>
      <c r="AF18" s="328" t="s">
        <v>196</v>
      </c>
      <c r="AG18" s="322" t="s">
        <v>196</v>
      </c>
      <c r="AH18" s="322" t="s">
        <v>196</v>
      </c>
      <c r="AI18" s="322" t="s">
        <v>195</v>
      </c>
      <c r="AJ18" s="322" t="s">
        <v>196</v>
      </c>
      <c r="AK18" s="322" t="s">
        <v>195</v>
      </c>
      <c r="AL18" s="322" t="s">
        <v>195</v>
      </c>
      <c r="AM18" s="322" t="s">
        <v>196</v>
      </c>
      <c r="AN18" s="322" t="s">
        <v>195</v>
      </c>
      <c r="AO18" s="322" t="s">
        <v>195</v>
      </c>
      <c r="AP18" s="322" t="s">
        <v>196</v>
      </c>
      <c r="AQ18" s="322" t="s">
        <v>195</v>
      </c>
      <c r="AR18" s="322" t="s">
        <v>195</v>
      </c>
      <c r="AS18" s="322" t="s">
        <v>195</v>
      </c>
      <c r="AT18" s="322" t="s">
        <v>195</v>
      </c>
      <c r="AU18" s="322" t="s">
        <v>195</v>
      </c>
      <c r="AV18" s="322" t="s">
        <v>196</v>
      </c>
      <c r="AW18" s="322" t="s">
        <v>196</v>
      </c>
      <c r="AX18" s="322" t="s">
        <v>195</v>
      </c>
      <c r="AY18" s="322" t="s">
        <v>195</v>
      </c>
      <c r="AZ18" s="322" t="s">
        <v>196</v>
      </c>
      <c r="BA18" s="322" t="s">
        <v>196</v>
      </c>
      <c r="BB18" s="322" t="s">
        <v>196</v>
      </c>
      <c r="BC18" s="322" t="s">
        <v>196</v>
      </c>
      <c r="BD18" s="322" t="s">
        <v>196</v>
      </c>
      <c r="BE18" s="322" t="s">
        <v>195</v>
      </c>
      <c r="BF18" s="322" t="s">
        <v>195</v>
      </c>
      <c r="BG18" s="328" t="s">
        <v>195</v>
      </c>
      <c r="BH18" s="322" t="s">
        <v>195</v>
      </c>
      <c r="BL18" s="331" t="s">
        <v>2292</v>
      </c>
    </row>
    <row r="19" spans="2:64" x14ac:dyDescent="0.2">
      <c r="B19" s="331" t="s">
        <v>2293</v>
      </c>
      <c r="E19" s="246" t="s">
        <v>97</v>
      </c>
      <c r="F19" s="327" t="s">
        <v>195</v>
      </c>
      <c r="G19" s="327" t="s">
        <v>195</v>
      </c>
      <c r="H19" s="327" t="s">
        <v>195</v>
      </c>
      <c r="I19" s="259" t="s">
        <v>195</v>
      </c>
      <c r="J19" s="259" t="s">
        <v>195</v>
      </c>
      <c r="K19" s="327" t="s">
        <v>196</v>
      </c>
      <c r="L19" s="259" t="s">
        <v>195</v>
      </c>
      <c r="M19" s="259" t="s">
        <v>195</v>
      </c>
      <c r="N19" s="259" t="s">
        <v>195</v>
      </c>
      <c r="O19" s="259" t="s">
        <v>195</v>
      </c>
      <c r="P19" s="259" t="s">
        <v>195</v>
      </c>
      <c r="Q19" s="327" t="s">
        <v>196</v>
      </c>
      <c r="R19" s="327" t="s">
        <v>196</v>
      </c>
      <c r="S19" s="327" t="s">
        <v>195</v>
      </c>
      <c r="T19" s="327" t="s">
        <v>195</v>
      </c>
      <c r="U19" s="327" t="s">
        <v>195</v>
      </c>
      <c r="V19" s="327" t="s">
        <v>195</v>
      </c>
      <c r="W19" s="327" t="s">
        <v>195</v>
      </c>
      <c r="X19" s="327" t="s">
        <v>195</v>
      </c>
      <c r="Y19" s="327" t="s">
        <v>196</v>
      </c>
      <c r="Z19" s="327" t="s">
        <v>196</v>
      </c>
      <c r="AA19" s="327" t="s">
        <v>196</v>
      </c>
      <c r="AB19" s="259" t="s">
        <v>196</v>
      </c>
      <c r="AC19" s="259" t="s">
        <v>195</v>
      </c>
      <c r="AD19" s="259" t="s">
        <v>195</v>
      </c>
      <c r="AE19" s="327" t="s">
        <v>196</v>
      </c>
      <c r="AF19" s="327" t="s">
        <v>196</v>
      </c>
      <c r="AG19" s="259" t="s">
        <v>196</v>
      </c>
      <c r="AH19" s="259" t="s">
        <v>196</v>
      </c>
      <c r="AI19" s="259" t="s">
        <v>195</v>
      </c>
      <c r="AJ19" s="259" t="s">
        <v>196</v>
      </c>
      <c r="AK19" s="259" t="s">
        <v>195</v>
      </c>
      <c r="AL19" s="259" t="s">
        <v>195</v>
      </c>
      <c r="AM19" s="259" t="s">
        <v>196</v>
      </c>
      <c r="AN19" s="259" t="s">
        <v>195</v>
      </c>
      <c r="AO19" s="259" t="s">
        <v>195</v>
      </c>
      <c r="AP19" s="259" t="s">
        <v>196</v>
      </c>
      <c r="AQ19" s="259" t="s">
        <v>195</v>
      </c>
      <c r="AR19" s="259" t="s">
        <v>195</v>
      </c>
      <c r="AS19" s="259" t="s">
        <v>195</v>
      </c>
      <c r="AT19" s="259" t="s">
        <v>195</v>
      </c>
      <c r="AU19" s="259" t="s">
        <v>195</v>
      </c>
      <c r="AV19" s="259" t="s">
        <v>196</v>
      </c>
      <c r="AW19" s="259" t="s">
        <v>196</v>
      </c>
      <c r="AX19" s="259" t="s">
        <v>195</v>
      </c>
      <c r="AY19" s="259" t="s">
        <v>195</v>
      </c>
      <c r="AZ19" s="259" t="s">
        <v>196</v>
      </c>
      <c r="BA19" s="259" t="s">
        <v>196</v>
      </c>
      <c r="BB19" s="259" t="s">
        <v>196</v>
      </c>
      <c r="BC19" s="259" t="s">
        <v>196</v>
      </c>
      <c r="BD19" s="259" t="s">
        <v>196</v>
      </c>
      <c r="BE19" s="259" t="s">
        <v>195</v>
      </c>
      <c r="BF19" s="259" t="s">
        <v>195</v>
      </c>
      <c r="BG19" s="327" t="s">
        <v>195</v>
      </c>
      <c r="BH19" s="259" t="s">
        <v>195</v>
      </c>
      <c r="BL19" s="331" t="s">
        <v>2293</v>
      </c>
    </row>
    <row r="20" spans="2:64" x14ac:dyDescent="0.2">
      <c r="B20" s="331" t="s">
        <v>1113</v>
      </c>
      <c r="E20" s="247" t="s">
        <v>1112</v>
      </c>
      <c r="F20" s="328" t="s">
        <v>195</v>
      </c>
      <c r="G20" s="328" t="s">
        <v>195</v>
      </c>
      <c r="H20" s="328" t="s">
        <v>195</v>
      </c>
      <c r="I20" s="322" t="s">
        <v>195</v>
      </c>
      <c r="J20" s="322" t="s">
        <v>195</v>
      </c>
      <c r="K20" s="322" t="s">
        <v>196</v>
      </c>
      <c r="L20" s="322" t="s">
        <v>195</v>
      </c>
      <c r="M20" s="322" t="s">
        <v>195</v>
      </c>
      <c r="N20" s="322" t="s">
        <v>195</v>
      </c>
      <c r="O20" s="322" t="s">
        <v>195</v>
      </c>
      <c r="P20" s="322" t="s">
        <v>195</v>
      </c>
      <c r="Q20" s="328" t="s">
        <v>196</v>
      </c>
      <c r="R20" s="328" t="s">
        <v>196</v>
      </c>
      <c r="S20" s="328" t="s">
        <v>195</v>
      </c>
      <c r="T20" s="328" t="s">
        <v>195</v>
      </c>
      <c r="U20" s="328" t="s">
        <v>195</v>
      </c>
      <c r="V20" s="328" t="s">
        <v>195</v>
      </c>
      <c r="W20" s="328" t="s">
        <v>195</v>
      </c>
      <c r="X20" s="328" t="s">
        <v>195</v>
      </c>
      <c r="Y20" s="328" t="s">
        <v>195</v>
      </c>
      <c r="Z20" s="328" t="s">
        <v>195</v>
      </c>
      <c r="AA20" s="328" t="s">
        <v>196</v>
      </c>
      <c r="AB20" s="322" t="s">
        <v>196</v>
      </c>
      <c r="AC20" s="322" t="s">
        <v>195</v>
      </c>
      <c r="AD20" s="322" t="s">
        <v>195</v>
      </c>
      <c r="AE20" s="328" t="s">
        <v>196</v>
      </c>
      <c r="AF20" s="328" t="s">
        <v>196</v>
      </c>
      <c r="AG20" s="322" t="s">
        <v>196</v>
      </c>
      <c r="AH20" s="322" t="s">
        <v>196</v>
      </c>
      <c r="AI20" s="322" t="s">
        <v>195</v>
      </c>
      <c r="AJ20" s="322" t="s">
        <v>196</v>
      </c>
      <c r="AK20" s="322" t="s">
        <v>195</v>
      </c>
      <c r="AL20" s="322" t="s">
        <v>195</v>
      </c>
      <c r="AM20" s="322" t="s">
        <v>196</v>
      </c>
      <c r="AN20" s="322" t="s">
        <v>195</v>
      </c>
      <c r="AO20" s="322" t="s">
        <v>195</v>
      </c>
      <c r="AP20" s="322" t="s">
        <v>196</v>
      </c>
      <c r="AQ20" s="322" t="s">
        <v>195</v>
      </c>
      <c r="AR20" s="322" t="s">
        <v>195</v>
      </c>
      <c r="AS20" s="322" t="s">
        <v>195</v>
      </c>
      <c r="AT20" s="322" t="s">
        <v>195</v>
      </c>
      <c r="AU20" s="322" t="s">
        <v>195</v>
      </c>
      <c r="AV20" s="322" t="s">
        <v>196</v>
      </c>
      <c r="AW20" s="322" t="s">
        <v>196</v>
      </c>
      <c r="AX20" s="322" t="s">
        <v>195</v>
      </c>
      <c r="AY20" s="322" t="s">
        <v>195</v>
      </c>
      <c r="AZ20" s="322" t="s">
        <v>196</v>
      </c>
      <c r="BA20" s="322" t="s">
        <v>196</v>
      </c>
      <c r="BB20" s="322" t="s">
        <v>196</v>
      </c>
      <c r="BC20" s="322" t="s">
        <v>196</v>
      </c>
      <c r="BD20" s="322" t="s">
        <v>196</v>
      </c>
      <c r="BE20" s="322" t="s">
        <v>195</v>
      </c>
      <c r="BF20" s="322" t="s">
        <v>195</v>
      </c>
      <c r="BG20" s="328" t="s">
        <v>195</v>
      </c>
      <c r="BH20" s="322" t="s">
        <v>195</v>
      </c>
      <c r="BL20" s="331" t="s">
        <v>1113</v>
      </c>
    </row>
    <row r="21" spans="2:64" x14ac:dyDescent="0.2">
      <c r="B21" s="331" t="s">
        <v>7119</v>
      </c>
      <c r="E21" s="246" t="s">
        <v>577</v>
      </c>
      <c r="F21" s="327" t="s">
        <v>195</v>
      </c>
      <c r="G21" s="327" t="s">
        <v>195</v>
      </c>
      <c r="H21" s="327" t="s">
        <v>195</v>
      </c>
      <c r="I21" s="259" t="s">
        <v>195</v>
      </c>
      <c r="J21" s="259" t="s">
        <v>195</v>
      </c>
      <c r="K21" s="259" t="s">
        <v>196</v>
      </c>
      <c r="L21" s="259" t="s">
        <v>195</v>
      </c>
      <c r="M21" s="259" t="s">
        <v>195</v>
      </c>
      <c r="N21" s="259" t="s">
        <v>195</v>
      </c>
      <c r="O21" s="259" t="s">
        <v>195</v>
      </c>
      <c r="P21" s="259" t="s">
        <v>195</v>
      </c>
      <c r="Q21" s="327" t="s">
        <v>196</v>
      </c>
      <c r="R21" s="327" t="s">
        <v>196</v>
      </c>
      <c r="S21" s="327" t="s">
        <v>196</v>
      </c>
      <c r="T21" s="327" t="s">
        <v>196</v>
      </c>
      <c r="U21" s="327" t="s">
        <v>196</v>
      </c>
      <c r="V21" s="327" t="s">
        <v>196</v>
      </c>
      <c r="W21" s="327" t="s">
        <v>196</v>
      </c>
      <c r="X21" s="327" t="s">
        <v>196</v>
      </c>
      <c r="Y21" s="327" t="s">
        <v>196</v>
      </c>
      <c r="Z21" s="327" t="s">
        <v>196</v>
      </c>
      <c r="AA21" s="327" t="s">
        <v>196</v>
      </c>
      <c r="AB21" s="259" t="s">
        <v>196</v>
      </c>
      <c r="AC21" s="259" t="s">
        <v>195</v>
      </c>
      <c r="AD21" s="259" t="s">
        <v>195</v>
      </c>
      <c r="AE21" s="327" t="s">
        <v>196</v>
      </c>
      <c r="AF21" s="327" t="s">
        <v>196</v>
      </c>
      <c r="AG21" s="259" t="s">
        <v>196</v>
      </c>
      <c r="AH21" s="259" t="s">
        <v>196</v>
      </c>
      <c r="AI21" s="259" t="s">
        <v>195</v>
      </c>
      <c r="AJ21" s="259" t="s">
        <v>196</v>
      </c>
      <c r="AK21" s="259" t="s">
        <v>195</v>
      </c>
      <c r="AL21" s="259" t="s">
        <v>195</v>
      </c>
      <c r="AM21" s="259" t="s">
        <v>196</v>
      </c>
      <c r="AN21" s="259" t="s">
        <v>195</v>
      </c>
      <c r="AO21" s="259" t="s">
        <v>195</v>
      </c>
      <c r="AP21" s="259" t="s">
        <v>196</v>
      </c>
      <c r="AQ21" s="259" t="s">
        <v>195</v>
      </c>
      <c r="AR21" s="259" t="s">
        <v>195</v>
      </c>
      <c r="AS21" s="259" t="s">
        <v>195</v>
      </c>
      <c r="AT21" s="259" t="s">
        <v>195</v>
      </c>
      <c r="AU21" s="259" t="s">
        <v>195</v>
      </c>
      <c r="AV21" s="259" t="s">
        <v>196</v>
      </c>
      <c r="AW21" s="259" t="s">
        <v>196</v>
      </c>
      <c r="AX21" s="259" t="s">
        <v>195</v>
      </c>
      <c r="AY21" s="259" t="s">
        <v>195</v>
      </c>
      <c r="AZ21" s="259" t="s">
        <v>196</v>
      </c>
      <c r="BA21" s="259" t="s">
        <v>196</v>
      </c>
      <c r="BB21" s="259" t="s">
        <v>196</v>
      </c>
      <c r="BC21" s="259" t="s">
        <v>196</v>
      </c>
      <c r="BD21" s="259" t="s">
        <v>196</v>
      </c>
      <c r="BE21" s="259" t="s">
        <v>195</v>
      </c>
      <c r="BF21" s="259" t="s">
        <v>195</v>
      </c>
      <c r="BG21" s="327" t="s">
        <v>195</v>
      </c>
      <c r="BH21" s="259" t="s">
        <v>195</v>
      </c>
      <c r="BL21" s="331" t="s">
        <v>7119</v>
      </c>
    </row>
    <row r="22" spans="2:64" x14ac:dyDescent="0.2">
      <c r="B22" s="331" t="s">
        <v>4154</v>
      </c>
      <c r="E22" s="299" t="s">
        <v>1189</v>
      </c>
      <c r="F22" s="328" t="s">
        <v>195</v>
      </c>
      <c r="G22" s="328" t="s">
        <v>195</v>
      </c>
      <c r="H22" s="328" t="s">
        <v>195</v>
      </c>
      <c r="I22" s="322" t="s">
        <v>195</v>
      </c>
      <c r="J22" s="322" t="s">
        <v>195</v>
      </c>
      <c r="K22" s="322" t="s">
        <v>196</v>
      </c>
      <c r="L22" s="322" t="s">
        <v>195</v>
      </c>
      <c r="M22" s="322" t="s">
        <v>195</v>
      </c>
      <c r="N22" s="322" t="s">
        <v>195</v>
      </c>
      <c r="O22" s="322" t="s">
        <v>195</v>
      </c>
      <c r="P22" s="322" t="s">
        <v>195</v>
      </c>
      <c r="Q22" s="328" t="s">
        <v>196</v>
      </c>
      <c r="R22" s="328" t="s">
        <v>196</v>
      </c>
      <c r="S22" s="328" t="s">
        <v>196</v>
      </c>
      <c r="T22" s="328" t="s">
        <v>196</v>
      </c>
      <c r="U22" s="328" t="s">
        <v>196</v>
      </c>
      <c r="V22" s="328" t="s">
        <v>196</v>
      </c>
      <c r="W22" s="328" t="s">
        <v>196</v>
      </c>
      <c r="X22" s="328" t="s">
        <v>196</v>
      </c>
      <c r="Y22" s="322" t="s">
        <v>196</v>
      </c>
      <c r="Z22" s="328" t="s">
        <v>196</v>
      </c>
      <c r="AA22" s="328" t="s">
        <v>196</v>
      </c>
      <c r="AB22" s="322" t="s">
        <v>196</v>
      </c>
      <c r="AC22" s="322" t="s">
        <v>195</v>
      </c>
      <c r="AD22" s="322" t="s">
        <v>195</v>
      </c>
      <c r="AE22" s="328" t="s">
        <v>196</v>
      </c>
      <c r="AF22" s="328" t="s">
        <v>196</v>
      </c>
      <c r="AG22" s="322" t="s">
        <v>196</v>
      </c>
      <c r="AH22" s="322" t="s">
        <v>196</v>
      </c>
      <c r="AI22" s="322" t="s">
        <v>195</v>
      </c>
      <c r="AJ22" s="322" t="s">
        <v>196</v>
      </c>
      <c r="AK22" s="322" t="s">
        <v>195</v>
      </c>
      <c r="AL22" s="322" t="s">
        <v>195</v>
      </c>
      <c r="AM22" s="322" t="s">
        <v>196</v>
      </c>
      <c r="AN22" s="322" t="s">
        <v>195</v>
      </c>
      <c r="AO22" s="322" t="s">
        <v>195</v>
      </c>
      <c r="AP22" s="322" t="s">
        <v>196</v>
      </c>
      <c r="AQ22" s="322" t="s">
        <v>195</v>
      </c>
      <c r="AR22" s="322" t="s">
        <v>195</v>
      </c>
      <c r="AS22" s="322" t="s">
        <v>195</v>
      </c>
      <c r="AT22" s="322" t="s">
        <v>195</v>
      </c>
      <c r="AU22" s="322" t="s">
        <v>195</v>
      </c>
      <c r="AV22" s="322" t="s">
        <v>196</v>
      </c>
      <c r="AW22" s="322" t="s">
        <v>196</v>
      </c>
      <c r="AX22" s="322" t="s">
        <v>195</v>
      </c>
      <c r="AY22" s="322" t="s">
        <v>195</v>
      </c>
      <c r="AZ22" s="322" t="s">
        <v>196</v>
      </c>
      <c r="BA22" s="322" t="s">
        <v>196</v>
      </c>
      <c r="BB22" s="322" t="s">
        <v>196</v>
      </c>
      <c r="BC22" s="322" t="s">
        <v>196</v>
      </c>
      <c r="BD22" s="322" t="s">
        <v>196</v>
      </c>
      <c r="BE22" s="322" t="s">
        <v>195</v>
      </c>
      <c r="BF22" s="322" t="s">
        <v>195</v>
      </c>
      <c r="BG22" s="328" t="s">
        <v>195</v>
      </c>
      <c r="BH22" s="322" t="s">
        <v>195</v>
      </c>
      <c r="BL22" s="331" t="s">
        <v>4154</v>
      </c>
    </row>
    <row r="23" spans="2:64" x14ac:dyDescent="0.2">
      <c r="B23" s="331" t="s">
        <v>1049</v>
      </c>
      <c r="E23" s="246" t="s">
        <v>100</v>
      </c>
      <c r="F23" s="327" t="s">
        <v>195</v>
      </c>
      <c r="G23" s="259" t="s">
        <v>195</v>
      </c>
      <c r="H23" s="327" t="s">
        <v>195</v>
      </c>
      <c r="I23" s="259" t="s">
        <v>195</v>
      </c>
      <c r="J23" s="259" t="s">
        <v>195</v>
      </c>
      <c r="K23" s="259" t="s">
        <v>196</v>
      </c>
      <c r="L23" s="259" t="s">
        <v>195</v>
      </c>
      <c r="M23" s="259" t="s">
        <v>195</v>
      </c>
      <c r="N23" s="259" t="s">
        <v>195</v>
      </c>
      <c r="O23" s="259" t="s">
        <v>195</v>
      </c>
      <c r="P23" s="259" t="s">
        <v>195</v>
      </c>
      <c r="Q23" s="327" t="s">
        <v>196</v>
      </c>
      <c r="R23" s="327" t="s">
        <v>196</v>
      </c>
      <c r="S23" s="327" t="s">
        <v>196</v>
      </c>
      <c r="T23" s="327" t="s">
        <v>196</v>
      </c>
      <c r="U23" s="327" t="s">
        <v>196</v>
      </c>
      <c r="V23" s="327" t="s">
        <v>196</v>
      </c>
      <c r="W23" s="327" t="s">
        <v>196</v>
      </c>
      <c r="X23" s="327" t="s">
        <v>196</v>
      </c>
      <c r="Y23" s="259" t="s">
        <v>196</v>
      </c>
      <c r="Z23" s="327" t="s">
        <v>196</v>
      </c>
      <c r="AA23" s="327" t="s">
        <v>196</v>
      </c>
      <c r="AB23" s="259" t="s">
        <v>196</v>
      </c>
      <c r="AC23" s="259" t="s">
        <v>195</v>
      </c>
      <c r="AD23" s="259" t="s">
        <v>195</v>
      </c>
      <c r="AE23" s="327" t="s">
        <v>196</v>
      </c>
      <c r="AF23" s="327" t="s">
        <v>196</v>
      </c>
      <c r="AG23" s="259" t="s">
        <v>196</v>
      </c>
      <c r="AH23" s="259" t="s">
        <v>196</v>
      </c>
      <c r="AI23" s="259" t="s">
        <v>195</v>
      </c>
      <c r="AJ23" s="259" t="s">
        <v>196</v>
      </c>
      <c r="AK23" s="259" t="s">
        <v>195</v>
      </c>
      <c r="AL23" s="259" t="s">
        <v>195</v>
      </c>
      <c r="AM23" s="259" t="s">
        <v>196</v>
      </c>
      <c r="AN23" s="259" t="s">
        <v>195</v>
      </c>
      <c r="AO23" s="259" t="s">
        <v>195</v>
      </c>
      <c r="AP23" s="259" t="s">
        <v>196</v>
      </c>
      <c r="AQ23" s="259" t="s">
        <v>195</v>
      </c>
      <c r="AR23" s="259" t="s">
        <v>195</v>
      </c>
      <c r="AS23" s="259" t="s">
        <v>195</v>
      </c>
      <c r="AT23" s="259" t="s">
        <v>195</v>
      </c>
      <c r="AU23" s="259" t="s">
        <v>195</v>
      </c>
      <c r="AV23" s="259" t="s">
        <v>196</v>
      </c>
      <c r="AW23" s="259" t="s">
        <v>196</v>
      </c>
      <c r="AX23" s="259" t="s">
        <v>195</v>
      </c>
      <c r="AY23" s="259" t="s">
        <v>195</v>
      </c>
      <c r="AZ23" s="259" t="s">
        <v>196</v>
      </c>
      <c r="BA23" s="259" t="s">
        <v>196</v>
      </c>
      <c r="BB23" s="259" t="s">
        <v>196</v>
      </c>
      <c r="BC23" s="259" t="s">
        <v>196</v>
      </c>
      <c r="BD23" s="259" t="s">
        <v>196</v>
      </c>
      <c r="BE23" s="259" t="s">
        <v>195</v>
      </c>
      <c r="BF23" s="259" t="s">
        <v>195</v>
      </c>
      <c r="BG23" s="327" t="s">
        <v>195</v>
      </c>
      <c r="BH23" s="259" t="s">
        <v>195</v>
      </c>
      <c r="BL23" s="331" t="s">
        <v>1049</v>
      </c>
    </row>
    <row r="24" spans="2:64" x14ac:dyDescent="0.2">
      <c r="B24" s="331" t="s">
        <v>1050</v>
      </c>
      <c r="E24" s="247" t="s">
        <v>103</v>
      </c>
      <c r="F24" s="328" t="s">
        <v>195</v>
      </c>
      <c r="G24" s="322" t="s">
        <v>195</v>
      </c>
      <c r="H24" s="328" t="s">
        <v>195</v>
      </c>
      <c r="I24" s="322" t="s">
        <v>195</v>
      </c>
      <c r="J24" s="322" t="s">
        <v>195</v>
      </c>
      <c r="K24" s="322" t="s">
        <v>196</v>
      </c>
      <c r="L24" s="322" t="s">
        <v>195</v>
      </c>
      <c r="M24" s="322" t="s">
        <v>195</v>
      </c>
      <c r="N24" s="322" t="s">
        <v>195</v>
      </c>
      <c r="O24" s="322" t="s">
        <v>195</v>
      </c>
      <c r="P24" s="322" t="s">
        <v>195</v>
      </c>
      <c r="Q24" s="328" t="s">
        <v>196</v>
      </c>
      <c r="R24" s="328" t="s">
        <v>196</v>
      </c>
      <c r="S24" s="328" t="s">
        <v>196</v>
      </c>
      <c r="T24" s="328" t="s">
        <v>196</v>
      </c>
      <c r="U24" s="328" t="s">
        <v>196</v>
      </c>
      <c r="V24" s="328" t="s">
        <v>196</v>
      </c>
      <c r="W24" s="328" t="s">
        <v>196</v>
      </c>
      <c r="X24" s="328" t="s">
        <v>196</v>
      </c>
      <c r="Y24" s="322" t="s">
        <v>196</v>
      </c>
      <c r="Z24" s="328" t="s">
        <v>196</v>
      </c>
      <c r="AA24" s="328" t="s">
        <v>196</v>
      </c>
      <c r="AB24" s="322" t="s">
        <v>196</v>
      </c>
      <c r="AC24" s="322" t="s">
        <v>195</v>
      </c>
      <c r="AD24" s="322" t="s">
        <v>195</v>
      </c>
      <c r="AE24" s="328" t="s">
        <v>196</v>
      </c>
      <c r="AF24" s="328" t="s">
        <v>196</v>
      </c>
      <c r="AG24" s="322" t="s">
        <v>196</v>
      </c>
      <c r="AH24" s="322" t="s">
        <v>196</v>
      </c>
      <c r="AI24" s="322" t="s">
        <v>195</v>
      </c>
      <c r="AJ24" s="322" t="s">
        <v>196</v>
      </c>
      <c r="AK24" s="322" t="s">
        <v>195</v>
      </c>
      <c r="AL24" s="322" t="s">
        <v>195</v>
      </c>
      <c r="AM24" s="322" t="s">
        <v>196</v>
      </c>
      <c r="AN24" s="322" t="s">
        <v>195</v>
      </c>
      <c r="AO24" s="322" t="s">
        <v>195</v>
      </c>
      <c r="AP24" s="322" t="s">
        <v>196</v>
      </c>
      <c r="AQ24" s="322" t="s">
        <v>195</v>
      </c>
      <c r="AR24" s="322" t="s">
        <v>195</v>
      </c>
      <c r="AS24" s="322" t="s">
        <v>195</v>
      </c>
      <c r="AT24" s="322" t="s">
        <v>195</v>
      </c>
      <c r="AU24" s="322" t="s">
        <v>195</v>
      </c>
      <c r="AV24" s="322" t="s">
        <v>196</v>
      </c>
      <c r="AW24" s="322" t="s">
        <v>196</v>
      </c>
      <c r="AX24" s="322" t="s">
        <v>195</v>
      </c>
      <c r="AY24" s="322" t="s">
        <v>195</v>
      </c>
      <c r="AZ24" s="322" t="s">
        <v>196</v>
      </c>
      <c r="BA24" s="322" t="s">
        <v>196</v>
      </c>
      <c r="BB24" s="322" t="s">
        <v>196</v>
      </c>
      <c r="BC24" s="322" t="s">
        <v>196</v>
      </c>
      <c r="BD24" s="322" t="s">
        <v>196</v>
      </c>
      <c r="BE24" s="322" t="s">
        <v>195</v>
      </c>
      <c r="BF24" s="322" t="s">
        <v>195</v>
      </c>
      <c r="BG24" s="328" t="s">
        <v>195</v>
      </c>
      <c r="BH24" s="322" t="s">
        <v>195</v>
      </c>
      <c r="BL24" s="331" t="s">
        <v>1050</v>
      </c>
    </row>
    <row r="25" spans="2:64" x14ac:dyDescent="0.2">
      <c r="B25" s="331" t="s">
        <v>1051</v>
      </c>
      <c r="E25" s="246" t="s">
        <v>106</v>
      </c>
      <c r="F25" s="327" t="s">
        <v>195</v>
      </c>
      <c r="G25" s="259" t="s">
        <v>195</v>
      </c>
      <c r="H25" s="327" t="s">
        <v>195</v>
      </c>
      <c r="I25" s="259" t="s">
        <v>195</v>
      </c>
      <c r="J25" s="259" t="s">
        <v>195</v>
      </c>
      <c r="K25" s="259" t="s">
        <v>196</v>
      </c>
      <c r="L25" s="259" t="s">
        <v>195</v>
      </c>
      <c r="M25" s="259" t="s">
        <v>195</v>
      </c>
      <c r="N25" s="259" t="s">
        <v>195</v>
      </c>
      <c r="O25" s="259" t="s">
        <v>195</v>
      </c>
      <c r="P25" s="259" t="s">
        <v>195</v>
      </c>
      <c r="Q25" s="327" t="s">
        <v>196</v>
      </c>
      <c r="R25" s="327" t="s">
        <v>196</v>
      </c>
      <c r="S25" s="327" t="s">
        <v>196</v>
      </c>
      <c r="T25" s="327" t="s">
        <v>196</v>
      </c>
      <c r="U25" s="327" t="s">
        <v>196</v>
      </c>
      <c r="V25" s="327" t="s">
        <v>196</v>
      </c>
      <c r="W25" s="327" t="s">
        <v>196</v>
      </c>
      <c r="X25" s="327" t="s">
        <v>196</v>
      </c>
      <c r="Y25" s="259" t="s">
        <v>196</v>
      </c>
      <c r="Z25" s="327" t="s">
        <v>196</v>
      </c>
      <c r="AA25" s="327" t="s">
        <v>196</v>
      </c>
      <c r="AB25" s="259" t="s">
        <v>196</v>
      </c>
      <c r="AC25" s="259" t="s">
        <v>195</v>
      </c>
      <c r="AD25" s="259" t="s">
        <v>195</v>
      </c>
      <c r="AE25" s="327" t="s">
        <v>196</v>
      </c>
      <c r="AF25" s="327" t="s">
        <v>196</v>
      </c>
      <c r="AG25" s="259" t="s">
        <v>196</v>
      </c>
      <c r="AH25" s="259" t="s">
        <v>196</v>
      </c>
      <c r="AI25" s="259" t="s">
        <v>195</v>
      </c>
      <c r="AJ25" s="259" t="s">
        <v>196</v>
      </c>
      <c r="AK25" s="259" t="s">
        <v>195</v>
      </c>
      <c r="AL25" s="259" t="s">
        <v>195</v>
      </c>
      <c r="AM25" s="259" t="s">
        <v>196</v>
      </c>
      <c r="AN25" s="259" t="s">
        <v>195</v>
      </c>
      <c r="AO25" s="259" t="s">
        <v>195</v>
      </c>
      <c r="AP25" s="259" t="s">
        <v>196</v>
      </c>
      <c r="AQ25" s="259" t="s">
        <v>195</v>
      </c>
      <c r="AR25" s="259" t="s">
        <v>195</v>
      </c>
      <c r="AS25" s="259" t="s">
        <v>195</v>
      </c>
      <c r="AT25" s="259" t="s">
        <v>195</v>
      </c>
      <c r="AU25" s="259" t="s">
        <v>195</v>
      </c>
      <c r="AV25" s="259" t="s">
        <v>196</v>
      </c>
      <c r="AW25" s="259" t="s">
        <v>196</v>
      </c>
      <c r="AX25" s="259" t="s">
        <v>195</v>
      </c>
      <c r="AY25" s="259" t="s">
        <v>195</v>
      </c>
      <c r="AZ25" s="259" t="s">
        <v>196</v>
      </c>
      <c r="BA25" s="259" t="s">
        <v>196</v>
      </c>
      <c r="BB25" s="259" t="s">
        <v>196</v>
      </c>
      <c r="BC25" s="259" t="s">
        <v>196</v>
      </c>
      <c r="BD25" s="259" t="s">
        <v>196</v>
      </c>
      <c r="BE25" s="259" t="s">
        <v>195</v>
      </c>
      <c r="BF25" s="259" t="s">
        <v>195</v>
      </c>
      <c r="BG25" s="327" t="s">
        <v>195</v>
      </c>
      <c r="BH25" s="259" t="s">
        <v>195</v>
      </c>
      <c r="BL25" s="331" t="s">
        <v>1051</v>
      </c>
    </row>
    <row r="26" spans="2:64" x14ac:dyDescent="0.2">
      <c r="B26" s="331" t="s">
        <v>1052</v>
      </c>
      <c r="E26" s="247" t="s">
        <v>109</v>
      </c>
      <c r="F26" s="328" t="s">
        <v>195</v>
      </c>
      <c r="G26" s="322" t="s">
        <v>195</v>
      </c>
      <c r="H26" s="328" t="s">
        <v>195</v>
      </c>
      <c r="I26" s="322" t="s">
        <v>195</v>
      </c>
      <c r="J26" s="322" t="s">
        <v>195</v>
      </c>
      <c r="K26" s="322" t="s">
        <v>196</v>
      </c>
      <c r="L26" s="322" t="s">
        <v>195</v>
      </c>
      <c r="M26" s="322" t="s">
        <v>195</v>
      </c>
      <c r="N26" s="322" t="s">
        <v>195</v>
      </c>
      <c r="O26" s="322" t="s">
        <v>195</v>
      </c>
      <c r="P26" s="322" t="s">
        <v>195</v>
      </c>
      <c r="Q26" s="328" t="s">
        <v>196</v>
      </c>
      <c r="R26" s="328" t="s">
        <v>196</v>
      </c>
      <c r="S26" s="328" t="s">
        <v>196</v>
      </c>
      <c r="T26" s="328" t="s">
        <v>196</v>
      </c>
      <c r="U26" s="328" t="s">
        <v>196</v>
      </c>
      <c r="V26" s="328" t="s">
        <v>196</v>
      </c>
      <c r="W26" s="328" t="s">
        <v>196</v>
      </c>
      <c r="X26" s="328" t="s">
        <v>196</v>
      </c>
      <c r="Y26" s="322" t="s">
        <v>196</v>
      </c>
      <c r="Z26" s="328" t="s">
        <v>196</v>
      </c>
      <c r="AA26" s="328" t="s">
        <v>196</v>
      </c>
      <c r="AB26" s="322" t="s">
        <v>196</v>
      </c>
      <c r="AC26" s="322" t="s">
        <v>195</v>
      </c>
      <c r="AD26" s="322" t="s">
        <v>195</v>
      </c>
      <c r="AE26" s="328" t="s">
        <v>196</v>
      </c>
      <c r="AF26" s="328" t="s">
        <v>196</v>
      </c>
      <c r="AG26" s="322" t="s">
        <v>196</v>
      </c>
      <c r="AH26" s="322" t="s">
        <v>196</v>
      </c>
      <c r="AI26" s="322" t="s">
        <v>195</v>
      </c>
      <c r="AJ26" s="322" t="s">
        <v>196</v>
      </c>
      <c r="AK26" s="322" t="s">
        <v>195</v>
      </c>
      <c r="AL26" s="322" t="s">
        <v>195</v>
      </c>
      <c r="AM26" s="322" t="s">
        <v>196</v>
      </c>
      <c r="AN26" s="322" t="s">
        <v>195</v>
      </c>
      <c r="AO26" s="322" t="s">
        <v>195</v>
      </c>
      <c r="AP26" s="322" t="s">
        <v>196</v>
      </c>
      <c r="AQ26" s="322" t="s">
        <v>195</v>
      </c>
      <c r="AR26" s="322" t="s">
        <v>195</v>
      </c>
      <c r="AS26" s="322" t="s">
        <v>195</v>
      </c>
      <c r="AT26" s="322" t="s">
        <v>195</v>
      </c>
      <c r="AU26" s="322" t="s">
        <v>195</v>
      </c>
      <c r="AV26" s="322" t="s">
        <v>196</v>
      </c>
      <c r="AW26" s="322" t="s">
        <v>196</v>
      </c>
      <c r="AX26" s="322" t="s">
        <v>195</v>
      </c>
      <c r="AY26" s="322" t="s">
        <v>195</v>
      </c>
      <c r="AZ26" s="322" t="s">
        <v>196</v>
      </c>
      <c r="BA26" s="322" t="s">
        <v>196</v>
      </c>
      <c r="BB26" s="322" t="s">
        <v>196</v>
      </c>
      <c r="BC26" s="322" t="s">
        <v>196</v>
      </c>
      <c r="BD26" s="322" t="s">
        <v>196</v>
      </c>
      <c r="BE26" s="322" t="s">
        <v>195</v>
      </c>
      <c r="BF26" s="322" t="s">
        <v>195</v>
      </c>
      <c r="BG26" s="328" t="s">
        <v>195</v>
      </c>
      <c r="BH26" s="322" t="s">
        <v>195</v>
      </c>
      <c r="BL26" s="331" t="s">
        <v>1052</v>
      </c>
    </row>
    <row r="27" spans="2:64" x14ac:dyDescent="0.2">
      <c r="B27" s="331" t="s">
        <v>1053</v>
      </c>
      <c r="E27" s="246" t="s">
        <v>112</v>
      </c>
      <c r="F27" s="327" t="s">
        <v>195</v>
      </c>
      <c r="G27" s="259" t="s">
        <v>195</v>
      </c>
      <c r="H27" s="327" t="s">
        <v>195</v>
      </c>
      <c r="I27" s="259" t="s">
        <v>195</v>
      </c>
      <c r="J27" s="259" t="s">
        <v>195</v>
      </c>
      <c r="K27" s="259" t="s">
        <v>196</v>
      </c>
      <c r="L27" s="259" t="s">
        <v>195</v>
      </c>
      <c r="M27" s="259" t="s">
        <v>195</v>
      </c>
      <c r="N27" s="259" t="s">
        <v>195</v>
      </c>
      <c r="O27" s="259" t="s">
        <v>195</v>
      </c>
      <c r="P27" s="259" t="s">
        <v>195</v>
      </c>
      <c r="Q27" s="327" t="s">
        <v>196</v>
      </c>
      <c r="R27" s="327" t="s">
        <v>196</v>
      </c>
      <c r="S27" s="327" t="s">
        <v>196</v>
      </c>
      <c r="T27" s="327" t="s">
        <v>196</v>
      </c>
      <c r="U27" s="327" t="s">
        <v>196</v>
      </c>
      <c r="V27" s="327" t="s">
        <v>196</v>
      </c>
      <c r="W27" s="327" t="s">
        <v>196</v>
      </c>
      <c r="X27" s="327" t="s">
        <v>196</v>
      </c>
      <c r="Y27" s="259" t="s">
        <v>196</v>
      </c>
      <c r="Z27" s="327" t="s">
        <v>196</v>
      </c>
      <c r="AA27" s="327" t="s">
        <v>196</v>
      </c>
      <c r="AB27" s="259" t="s">
        <v>196</v>
      </c>
      <c r="AC27" s="259" t="s">
        <v>195</v>
      </c>
      <c r="AD27" s="259" t="s">
        <v>195</v>
      </c>
      <c r="AE27" s="327" t="s">
        <v>196</v>
      </c>
      <c r="AF27" s="327" t="s">
        <v>196</v>
      </c>
      <c r="AG27" s="259" t="s">
        <v>196</v>
      </c>
      <c r="AH27" s="259" t="s">
        <v>196</v>
      </c>
      <c r="AI27" s="259" t="s">
        <v>195</v>
      </c>
      <c r="AJ27" s="259" t="s">
        <v>196</v>
      </c>
      <c r="AK27" s="259" t="s">
        <v>195</v>
      </c>
      <c r="AL27" s="259" t="s">
        <v>195</v>
      </c>
      <c r="AM27" s="259" t="s">
        <v>196</v>
      </c>
      <c r="AN27" s="259" t="s">
        <v>195</v>
      </c>
      <c r="AO27" s="259" t="s">
        <v>195</v>
      </c>
      <c r="AP27" s="259" t="s">
        <v>196</v>
      </c>
      <c r="AQ27" s="259" t="s">
        <v>195</v>
      </c>
      <c r="AR27" s="259" t="s">
        <v>195</v>
      </c>
      <c r="AS27" s="259" t="s">
        <v>195</v>
      </c>
      <c r="AT27" s="259" t="s">
        <v>195</v>
      </c>
      <c r="AU27" s="259" t="s">
        <v>195</v>
      </c>
      <c r="AV27" s="259" t="s">
        <v>196</v>
      </c>
      <c r="AW27" s="259" t="s">
        <v>196</v>
      </c>
      <c r="AX27" s="259" t="s">
        <v>195</v>
      </c>
      <c r="AY27" s="259" t="s">
        <v>195</v>
      </c>
      <c r="AZ27" s="259" t="s">
        <v>196</v>
      </c>
      <c r="BA27" s="259" t="s">
        <v>196</v>
      </c>
      <c r="BB27" s="259" t="s">
        <v>196</v>
      </c>
      <c r="BC27" s="259" t="s">
        <v>196</v>
      </c>
      <c r="BD27" s="259" t="s">
        <v>196</v>
      </c>
      <c r="BE27" s="259" t="s">
        <v>195</v>
      </c>
      <c r="BF27" s="259" t="s">
        <v>195</v>
      </c>
      <c r="BG27" s="327" t="s">
        <v>195</v>
      </c>
      <c r="BH27" s="259" t="s">
        <v>195</v>
      </c>
      <c r="BL27" s="331" t="s">
        <v>1053</v>
      </c>
    </row>
    <row r="28" spans="2:64" x14ac:dyDescent="0.2">
      <c r="B28" s="331" t="s">
        <v>1054</v>
      </c>
      <c r="E28" s="247" t="s">
        <v>115</v>
      </c>
      <c r="F28" s="328" t="s">
        <v>195</v>
      </c>
      <c r="G28" s="322" t="s">
        <v>195</v>
      </c>
      <c r="H28" s="328" t="s">
        <v>195</v>
      </c>
      <c r="I28" s="322" t="s">
        <v>195</v>
      </c>
      <c r="J28" s="322" t="s">
        <v>195</v>
      </c>
      <c r="K28" s="322" t="s">
        <v>196</v>
      </c>
      <c r="L28" s="322" t="s">
        <v>195</v>
      </c>
      <c r="M28" s="322" t="s">
        <v>195</v>
      </c>
      <c r="N28" s="322" t="s">
        <v>195</v>
      </c>
      <c r="O28" s="322" t="s">
        <v>195</v>
      </c>
      <c r="P28" s="322" t="s">
        <v>195</v>
      </c>
      <c r="Q28" s="328" t="s">
        <v>196</v>
      </c>
      <c r="R28" s="328" t="s">
        <v>196</v>
      </c>
      <c r="S28" s="328" t="s">
        <v>196</v>
      </c>
      <c r="T28" s="328" t="s">
        <v>196</v>
      </c>
      <c r="U28" s="328" t="s">
        <v>196</v>
      </c>
      <c r="V28" s="328" t="s">
        <v>196</v>
      </c>
      <c r="W28" s="328" t="s">
        <v>196</v>
      </c>
      <c r="X28" s="328" t="s">
        <v>196</v>
      </c>
      <c r="Y28" s="322" t="s">
        <v>196</v>
      </c>
      <c r="Z28" s="328" t="s">
        <v>196</v>
      </c>
      <c r="AA28" s="328" t="s">
        <v>196</v>
      </c>
      <c r="AB28" s="322" t="s">
        <v>196</v>
      </c>
      <c r="AC28" s="322" t="s">
        <v>195</v>
      </c>
      <c r="AD28" s="322" t="s">
        <v>195</v>
      </c>
      <c r="AE28" s="328" t="s">
        <v>196</v>
      </c>
      <c r="AF28" s="328" t="s">
        <v>196</v>
      </c>
      <c r="AG28" s="322" t="s">
        <v>196</v>
      </c>
      <c r="AH28" s="322" t="s">
        <v>196</v>
      </c>
      <c r="AI28" s="322" t="s">
        <v>195</v>
      </c>
      <c r="AJ28" s="322" t="s">
        <v>196</v>
      </c>
      <c r="AK28" s="322" t="s">
        <v>195</v>
      </c>
      <c r="AL28" s="322" t="s">
        <v>195</v>
      </c>
      <c r="AM28" s="322" t="s">
        <v>196</v>
      </c>
      <c r="AN28" s="322" t="s">
        <v>195</v>
      </c>
      <c r="AO28" s="322" t="s">
        <v>195</v>
      </c>
      <c r="AP28" s="322" t="s">
        <v>196</v>
      </c>
      <c r="AQ28" s="322" t="s">
        <v>195</v>
      </c>
      <c r="AR28" s="322" t="s">
        <v>195</v>
      </c>
      <c r="AS28" s="322" t="s">
        <v>195</v>
      </c>
      <c r="AT28" s="322" t="s">
        <v>195</v>
      </c>
      <c r="AU28" s="322" t="s">
        <v>195</v>
      </c>
      <c r="AV28" s="322" t="s">
        <v>196</v>
      </c>
      <c r="AW28" s="322" t="s">
        <v>196</v>
      </c>
      <c r="AX28" s="322" t="s">
        <v>195</v>
      </c>
      <c r="AY28" s="322" t="s">
        <v>195</v>
      </c>
      <c r="AZ28" s="322" t="s">
        <v>196</v>
      </c>
      <c r="BA28" s="322" t="s">
        <v>196</v>
      </c>
      <c r="BB28" s="322" t="s">
        <v>196</v>
      </c>
      <c r="BC28" s="322" t="s">
        <v>196</v>
      </c>
      <c r="BD28" s="322" t="s">
        <v>196</v>
      </c>
      <c r="BE28" s="322" t="s">
        <v>195</v>
      </c>
      <c r="BF28" s="322" t="s">
        <v>195</v>
      </c>
      <c r="BG28" s="328" t="s">
        <v>195</v>
      </c>
      <c r="BH28" s="322" t="s">
        <v>195</v>
      </c>
      <c r="BL28" s="331" t="s">
        <v>1054</v>
      </c>
    </row>
    <row r="29" spans="2:64" x14ac:dyDescent="0.2">
      <c r="B29" s="331" t="s">
        <v>1055</v>
      </c>
      <c r="E29" s="246" t="s">
        <v>118</v>
      </c>
      <c r="F29" s="327" t="s">
        <v>195</v>
      </c>
      <c r="G29" s="259" t="s">
        <v>195</v>
      </c>
      <c r="H29" s="327" t="s">
        <v>195</v>
      </c>
      <c r="I29" s="259" t="s">
        <v>195</v>
      </c>
      <c r="J29" s="259" t="s">
        <v>195</v>
      </c>
      <c r="K29" s="259" t="s">
        <v>196</v>
      </c>
      <c r="L29" s="259" t="s">
        <v>195</v>
      </c>
      <c r="M29" s="259" t="s">
        <v>195</v>
      </c>
      <c r="N29" s="259" t="s">
        <v>195</v>
      </c>
      <c r="O29" s="259" t="s">
        <v>195</v>
      </c>
      <c r="P29" s="259" t="s">
        <v>195</v>
      </c>
      <c r="Q29" s="327" t="s">
        <v>195</v>
      </c>
      <c r="R29" s="327" t="s">
        <v>195</v>
      </c>
      <c r="S29" s="327" t="s">
        <v>195</v>
      </c>
      <c r="T29" s="327" t="s">
        <v>196</v>
      </c>
      <c r="U29" s="327" t="s">
        <v>196</v>
      </c>
      <c r="V29" s="327" t="s">
        <v>196</v>
      </c>
      <c r="W29" s="327" t="s">
        <v>195</v>
      </c>
      <c r="X29" s="327" t="s">
        <v>195</v>
      </c>
      <c r="Y29" s="259" t="s">
        <v>196</v>
      </c>
      <c r="Z29" s="327" t="s">
        <v>195</v>
      </c>
      <c r="AA29" s="327" t="s">
        <v>196</v>
      </c>
      <c r="AB29" s="259" t="s">
        <v>196</v>
      </c>
      <c r="AC29" s="259" t="s">
        <v>195</v>
      </c>
      <c r="AD29" s="259" t="s">
        <v>195</v>
      </c>
      <c r="AE29" s="327" t="s">
        <v>196</v>
      </c>
      <c r="AF29" s="327" t="s">
        <v>196</v>
      </c>
      <c r="AG29" s="259" t="s">
        <v>196</v>
      </c>
      <c r="AH29" s="259" t="s">
        <v>196</v>
      </c>
      <c r="AI29" s="259" t="s">
        <v>195</v>
      </c>
      <c r="AJ29" s="259" t="s">
        <v>196</v>
      </c>
      <c r="AK29" s="259" t="s">
        <v>195</v>
      </c>
      <c r="AL29" s="259" t="s">
        <v>195</v>
      </c>
      <c r="AM29" s="259" t="s">
        <v>196</v>
      </c>
      <c r="AN29" s="259" t="s">
        <v>195</v>
      </c>
      <c r="AO29" s="259" t="s">
        <v>195</v>
      </c>
      <c r="AP29" s="259" t="s">
        <v>196</v>
      </c>
      <c r="AQ29" s="259" t="s">
        <v>195</v>
      </c>
      <c r="AR29" s="259" t="s">
        <v>195</v>
      </c>
      <c r="AS29" s="259" t="s">
        <v>195</v>
      </c>
      <c r="AT29" s="259" t="s">
        <v>195</v>
      </c>
      <c r="AU29" s="259" t="s">
        <v>195</v>
      </c>
      <c r="AV29" s="259" t="s">
        <v>196</v>
      </c>
      <c r="AW29" s="259" t="s">
        <v>196</v>
      </c>
      <c r="AX29" s="259" t="s">
        <v>195</v>
      </c>
      <c r="AY29" s="259" t="s">
        <v>195</v>
      </c>
      <c r="AZ29" s="259" t="s">
        <v>196</v>
      </c>
      <c r="BA29" s="259" t="s">
        <v>196</v>
      </c>
      <c r="BB29" s="259" t="s">
        <v>196</v>
      </c>
      <c r="BC29" s="259" t="s">
        <v>196</v>
      </c>
      <c r="BD29" s="259" t="s">
        <v>196</v>
      </c>
      <c r="BE29" s="259" t="s">
        <v>195</v>
      </c>
      <c r="BF29" s="259" t="s">
        <v>195</v>
      </c>
      <c r="BG29" s="327" t="s">
        <v>195</v>
      </c>
      <c r="BH29" s="259" t="s">
        <v>195</v>
      </c>
      <c r="BL29" s="331" t="s">
        <v>1055</v>
      </c>
    </row>
    <row r="30" spans="2:64" x14ac:dyDescent="0.2">
      <c r="B30" s="331" t="s">
        <v>1056</v>
      </c>
      <c r="E30" s="247" t="s">
        <v>554</v>
      </c>
      <c r="F30" s="328" t="s">
        <v>195</v>
      </c>
      <c r="G30" s="322" t="s">
        <v>195</v>
      </c>
      <c r="H30" s="328" t="s">
        <v>195</v>
      </c>
      <c r="I30" s="322" t="s">
        <v>195</v>
      </c>
      <c r="J30" s="322" t="s">
        <v>195</v>
      </c>
      <c r="K30" s="322" t="s">
        <v>196</v>
      </c>
      <c r="L30" s="322" t="s">
        <v>195</v>
      </c>
      <c r="M30" s="322" t="s">
        <v>195</v>
      </c>
      <c r="N30" s="322" t="s">
        <v>195</v>
      </c>
      <c r="O30" s="322" t="s">
        <v>195</v>
      </c>
      <c r="P30" s="322" t="s">
        <v>195</v>
      </c>
      <c r="Q30" s="328" t="s">
        <v>196</v>
      </c>
      <c r="R30" s="328" t="s">
        <v>196</v>
      </c>
      <c r="S30" s="328" t="s">
        <v>196</v>
      </c>
      <c r="T30" s="328" t="s">
        <v>196</v>
      </c>
      <c r="U30" s="328" t="s">
        <v>196</v>
      </c>
      <c r="V30" s="328" t="s">
        <v>196</v>
      </c>
      <c r="W30" s="328" t="s">
        <v>196</v>
      </c>
      <c r="X30" s="328" t="s">
        <v>196</v>
      </c>
      <c r="Y30" s="322" t="s">
        <v>196</v>
      </c>
      <c r="Z30" s="328" t="s">
        <v>196</v>
      </c>
      <c r="AA30" s="328" t="s">
        <v>196</v>
      </c>
      <c r="AB30" s="322" t="s">
        <v>196</v>
      </c>
      <c r="AC30" s="322" t="s">
        <v>195</v>
      </c>
      <c r="AD30" s="322" t="s">
        <v>195</v>
      </c>
      <c r="AE30" s="328" t="s">
        <v>196</v>
      </c>
      <c r="AF30" s="328" t="s">
        <v>196</v>
      </c>
      <c r="AG30" s="322" t="s">
        <v>196</v>
      </c>
      <c r="AH30" s="322" t="s">
        <v>196</v>
      </c>
      <c r="AI30" s="322" t="s">
        <v>195</v>
      </c>
      <c r="AJ30" s="322" t="s">
        <v>196</v>
      </c>
      <c r="AK30" s="322" t="s">
        <v>195</v>
      </c>
      <c r="AL30" s="322" t="s">
        <v>195</v>
      </c>
      <c r="AM30" s="322" t="s">
        <v>196</v>
      </c>
      <c r="AN30" s="322" t="s">
        <v>195</v>
      </c>
      <c r="AO30" s="322" t="s">
        <v>195</v>
      </c>
      <c r="AP30" s="322" t="s">
        <v>196</v>
      </c>
      <c r="AQ30" s="322" t="s">
        <v>195</v>
      </c>
      <c r="AR30" s="322" t="s">
        <v>195</v>
      </c>
      <c r="AS30" s="322" t="s">
        <v>195</v>
      </c>
      <c r="AT30" s="322" t="s">
        <v>195</v>
      </c>
      <c r="AU30" s="322" t="s">
        <v>195</v>
      </c>
      <c r="AV30" s="322" t="s">
        <v>196</v>
      </c>
      <c r="AW30" s="322" t="s">
        <v>196</v>
      </c>
      <c r="AX30" s="322" t="s">
        <v>195</v>
      </c>
      <c r="AY30" s="322" t="s">
        <v>195</v>
      </c>
      <c r="AZ30" s="322" t="s">
        <v>196</v>
      </c>
      <c r="BA30" s="322" t="s">
        <v>196</v>
      </c>
      <c r="BB30" s="322" t="s">
        <v>196</v>
      </c>
      <c r="BC30" s="322" t="s">
        <v>196</v>
      </c>
      <c r="BD30" s="322" t="s">
        <v>196</v>
      </c>
      <c r="BE30" s="322" t="s">
        <v>195</v>
      </c>
      <c r="BF30" s="322" t="s">
        <v>195</v>
      </c>
      <c r="BG30" s="328" t="s">
        <v>195</v>
      </c>
      <c r="BH30" s="322" t="s">
        <v>195</v>
      </c>
      <c r="BL30" s="331" t="s">
        <v>1056</v>
      </c>
    </row>
    <row r="31" spans="2:64" x14ac:dyDescent="0.2">
      <c r="B31" s="331" t="s">
        <v>7135</v>
      </c>
      <c r="E31" s="298" t="s">
        <v>1190</v>
      </c>
      <c r="F31" s="327" t="s">
        <v>195</v>
      </c>
      <c r="G31" s="259" t="s">
        <v>195</v>
      </c>
      <c r="H31" s="327" t="s">
        <v>195</v>
      </c>
      <c r="I31" s="259" t="s">
        <v>195</v>
      </c>
      <c r="J31" s="259" t="s">
        <v>195</v>
      </c>
      <c r="K31" s="259" t="s">
        <v>196</v>
      </c>
      <c r="L31" s="259" t="s">
        <v>195</v>
      </c>
      <c r="M31" s="259" t="s">
        <v>195</v>
      </c>
      <c r="N31" s="259" t="s">
        <v>195</v>
      </c>
      <c r="O31" s="259" t="s">
        <v>195</v>
      </c>
      <c r="P31" s="259" t="s">
        <v>195</v>
      </c>
      <c r="Q31" s="327" t="s">
        <v>195</v>
      </c>
      <c r="R31" s="327" t="s">
        <v>195</v>
      </c>
      <c r="S31" s="327" t="s">
        <v>195</v>
      </c>
      <c r="T31" s="327" t="s">
        <v>195</v>
      </c>
      <c r="U31" s="327" t="s">
        <v>195</v>
      </c>
      <c r="V31" s="327" t="s">
        <v>195</v>
      </c>
      <c r="W31" s="327" t="s">
        <v>195</v>
      </c>
      <c r="X31" s="327" t="s">
        <v>195</v>
      </c>
      <c r="Y31" s="259" t="s">
        <v>196</v>
      </c>
      <c r="Z31" s="327" t="s">
        <v>195</v>
      </c>
      <c r="AA31" s="327" t="s">
        <v>196</v>
      </c>
      <c r="AB31" s="259" t="s">
        <v>196</v>
      </c>
      <c r="AC31" s="259" t="s">
        <v>195</v>
      </c>
      <c r="AD31" s="259" t="s">
        <v>195</v>
      </c>
      <c r="AE31" s="327" t="s">
        <v>196</v>
      </c>
      <c r="AF31" s="327" t="s">
        <v>196</v>
      </c>
      <c r="AG31" s="259" t="s">
        <v>196</v>
      </c>
      <c r="AH31" s="259" t="s">
        <v>196</v>
      </c>
      <c r="AI31" s="259" t="s">
        <v>195</v>
      </c>
      <c r="AJ31" s="259" t="s">
        <v>196</v>
      </c>
      <c r="AK31" s="259" t="s">
        <v>195</v>
      </c>
      <c r="AL31" s="259" t="s">
        <v>195</v>
      </c>
      <c r="AM31" s="259" t="s">
        <v>196</v>
      </c>
      <c r="AN31" s="259" t="s">
        <v>195</v>
      </c>
      <c r="AO31" s="259" t="s">
        <v>195</v>
      </c>
      <c r="AP31" s="259" t="s">
        <v>196</v>
      </c>
      <c r="AQ31" s="259" t="s">
        <v>195</v>
      </c>
      <c r="AR31" s="259" t="s">
        <v>195</v>
      </c>
      <c r="AS31" s="259" t="s">
        <v>195</v>
      </c>
      <c r="AT31" s="259" t="s">
        <v>195</v>
      </c>
      <c r="AU31" s="259" t="s">
        <v>195</v>
      </c>
      <c r="AV31" s="259" t="s">
        <v>196</v>
      </c>
      <c r="AW31" s="259" t="s">
        <v>196</v>
      </c>
      <c r="AX31" s="259" t="s">
        <v>195</v>
      </c>
      <c r="AY31" s="259" t="s">
        <v>195</v>
      </c>
      <c r="AZ31" s="259" t="s">
        <v>196</v>
      </c>
      <c r="BA31" s="259" t="s">
        <v>196</v>
      </c>
      <c r="BB31" s="259" t="s">
        <v>196</v>
      </c>
      <c r="BC31" s="259" t="s">
        <v>196</v>
      </c>
      <c r="BD31" s="259" t="s">
        <v>196</v>
      </c>
      <c r="BE31" s="259" t="s">
        <v>195</v>
      </c>
      <c r="BF31" s="259" t="s">
        <v>195</v>
      </c>
      <c r="BG31" s="327" t="s">
        <v>195</v>
      </c>
      <c r="BH31" s="259" t="s">
        <v>195</v>
      </c>
      <c r="BL31" s="331" t="s">
        <v>7135</v>
      </c>
    </row>
    <row r="32" spans="2:64" x14ac:dyDescent="0.2">
      <c r="B32" s="331" t="s">
        <v>1058</v>
      </c>
      <c r="E32" s="247" t="s">
        <v>557</v>
      </c>
      <c r="F32" s="328" t="s">
        <v>195</v>
      </c>
      <c r="G32" s="322" t="s">
        <v>195</v>
      </c>
      <c r="H32" s="328" t="s">
        <v>195</v>
      </c>
      <c r="I32" s="322" t="s">
        <v>195</v>
      </c>
      <c r="J32" s="322" t="s">
        <v>195</v>
      </c>
      <c r="K32" s="322" t="s">
        <v>196</v>
      </c>
      <c r="L32" s="322" t="s">
        <v>195</v>
      </c>
      <c r="M32" s="322" t="s">
        <v>195</v>
      </c>
      <c r="N32" s="322" t="s">
        <v>195</v>
      </c>
      <c r="O32" s="322" t="s">
        <v>195</v>
      </c>
      <c r="P32" s="322" t="s">
        <v>195</v>
      </c>
      <c r="Q32" s="328" t="s">
        <v>196</v>
      </c>
      <c r="R32" s="328" t="s">
        <v>196</v>
      </c>
      <c r="S32" s="328" t="s">
        <v>196</v>
      </c>
      <c r="T32" s="328" t="s">
        <v>196</v>
      </c>
      <c r="U32" s="328" t="s">
        <v>196</v>
      </c>
      <c r="V32" s="328" t="s">
        <v>196</v>
      </c>
      <c r="W32" s="328" t="s">
        <v>196</v>
      </c>
      <c r="X32" s="328" t="s">
        <v>196</v>
      </c>
      <c r="Y32" s="322" t="s">
        <v>196</v>
      </c>
      <c r="Z32" s="328" t="s">
        <v>196</v>
      </c>
      <c r="AA32" s="328" t="s">
        <v>196</v>
      </c>
      <c r="AB32" s="322" t="s">
        <v>196</v>
      </c>
      <c r="AC32" s="322" t="s">
        <v>195</v>
      </c>
      <c r="AD32" s="322" t="s">
        <v>195</v>
      </c>
      <c r="AE32" s="328" t="s">
        <v>196</v>
      </c>
      <c r="AF32" s="328" t="s">
        <v>196</v>
      </c>
      <c r="AG32" s="322" t="s">
        <v>196</v>
      </c>
      <c r="AH32" s="322" t="s">
        <v>196</v>
      </c>
      <c r="AI32" s="322" t="s">
        <v>195</v>
      </c>
      <c r="AJ32" s="322" t="s">
        <v>196</v>
      </c>
      <c r="AK32" s="322" t="s">
        <v>195</v>
      </c>
      <c r="AL32" s="322" t="s">
        <v>195</v>
      </c>
      <c r="AM32" s="322" t="s">
        <v>196</v>
      </c>
      <c r="AN32" s="322" t="s">
        <v>195</v>
      </c>
      <c r="AO32" s="322" t="s">
        <v>195</v>
      </c>
      <c r="AP32" s="322" t="s">
        <v>196</v>
      </c>
      <c r="AQ32" s="322" t="s">
        <v>195</v>
      </c>
      <c r="AR32" s="322" t="s">
        <v>195</v>
      </c>
      <c r="AS32" s="322" t="s">
        <v>195</v>
      </c>
      <c r="AT32" s="322" t="s">
        <v>195</v>
      </c>
      <c r="AU32" s="322" t="s">
        <v>195</v>
      </c>
      <c r="AV32" s="322" t="s">
        <v>196</v>
      </c>
      <c r="AW32" s="322" t="s">
        <v>196</v>
      </c>
      <c r="AX32" s="322" t="s">
        <v>195</v>
      </c>
      <c r="AY32" s="322" t="s">
        <v>195</v>
      </c>
      <c r="AZ32" s="322" t="s">
        <v>196</v>
      </c>
      <c r="BA32" s="322" t="s">
        <v>196</v>
      </c>
      <c r="BB32" s="322" t="s">
        <v>196</v>
      </c>
      <c r="BC32" s="322" t="s">
        <v>196</v>
      </c>
      <c r="BD32" s="322" t="s">
        <v>196</v>
      </c>
      <c r="BE32" s="322" t="s">
        <v>195</v>
      </c>
      <c r="BF32" s="322" t="s">
        <v>195</v>
      </c>
      <c r="BG32" s="328" t="s">
        <v>195</v>
      </c>
      <c r="BH32" s="322" t="s">
        <v>195</v>
      </c>
      <c r="BL32" s="331" t="s">
        <v>1058</v>
      </c>
    </row>
    <row r="33" spans="2:64" x14ac:dyDescent="0.2">
      <c r="B33" s="331" t="s">
        <v>1119</v>
      </c>
      <c r="E33" s="246" t="s">
        <v>1117</v>
      </c>
      <c r="F33" s="327" t="s">
        <v>195</v>
      </c>
      <c r="G33" s="259" t="s">
        <v>195</v>
      </c>
      <c r="H33" s="327" t="s">
        <v>195</v>
      </c>
      <c r="I33" s="259" t="s">
        <v>195</v>
      </c>
      <c r="J33" s="259" t="s">
        <v>195</v>
      </c>
      <c r="K33" s="259" t="s">
        <v>196</v>
      </c>
      <c r="L33" s="259" t="s">
        <v>195</v>
      </c>
      <c r="M33" s="259" t="s">
        <v>195</v>
      </c>
      <c r="N33" s="259" t="s">
        <v>195</v>
      </c>
      <c r="O33" s="259" t="s">
        <v>195</v>
      </c>
      <c r="P33" s="259" t="s">
        <v>195</v>
      </c>
      <c r="Q33" s="327" t="s">
        <v>196</v>
      </c>
      <c r="R33" s="327" t="s">
        <v>196</v>
      </c>
      <c r="S33" s="327" t="s">
        <v>196</v>
      </c>
      <c r="T33" s="327" t="s">
        <v>196</v>
      </c>
      <c r="U33" s="327" t="s">
        <v>196</v>
      </c>
      <c r="V33" s="327" t="s">
        <v>196</v>
      </c>
      <c r="W33" s="327" t="s">
        <v>196</v>
      </c>
      <c r="X33" s="327" t="s">
        <v>196</v>
      </c>
      <c r="Y33" s="259" t="s">
        <v>196</v>
      </c>
      <c r="Z33" s="327" t="s">
        <v>196</v>
      </c>
      <c r="AA33" s="327" t="s">
        <v>196</v>
      </c>
      <c r="AB33" s="259" t="s">
        <v>196</v>
      </c>
      <c r="AC33" s="259" t="s">
        <v>195</v>
      </c>
      <c r="AD33" s="259" t="s">
        <v>195</v>
      </c>
      <c r="AE33" s="327" t="s">
        <v>196</v>
      </c>
      <c r="AF33" s="327" t="s">
        <v>196</v>
      </c>
      <c r="AG33" s="259" t="s">
        <v>196</v>
      </c>
      <c r="AH33" s="259" t="s">
        <v>196</v>
      </c>
      <c r="AI33" s="259" t="s">
        <v>195</v>
      </c>
      <c r="AJ33" s="259" t="s">
        <v>196</v>
      </c>
      <c r="AK33" s="259" t="s">
        <v>195</v>
      </c>
      <c r="AL33" s="259" t="s">
        <v>195</v>
      </c>
      <c r="AM33" s="259" t="s">
        <v>196</v>
      </c>
      <c r="AN33" s="259" t="s">
        <v>195</v>
      </c>
      <c r="AO33" s="259" t="s">
        <v>195</v>
      </c>
      <c r="AP33" s="259" t="s">
        <v>196</v>
      </c>
      <c r="AQ33" s="259" t="s">
        <v>195</v>
      </c>
      <c r="AR33" s="259" t="s">
        <v>195</v>
      </c>
      <c r="AS33" s="259" t="s">
        <v>195</v>
      </c>
      <c r="AT33" s="259" t="s">
        <v>195</v>
      </c>
      <c r="AU33" s="259" t="s">
        <v>195</v>
      </c>
      <c r="AV33" s="259" t="s">
        <v>196</v>
      </c>
      <c r="AW33" s="259" t="s">
        <v>196</v>
      </c>
      <c r="AX33" s="259" t="s">
        <v>195</v>
      </c>
      <c r="AY33" s="259" t="s">
        <v>195</v>
      </c>
      <c r="AZ33" s="259" t="s">
        <v>196</v>
      </c>
      <c r="BA33" s="259" t="s">
        <v>196</v>
      </c>
      <c r="BB33" s="259" t="s">
        <v>196</v>
      </c>
      <c r="BC33" s="259" t="s">
        <v>196</v>
      </c>
      <c r="BD33" s="259" t="s">
        <v>196</v>
      </c>
      <c r="BE33" s="259" t="s">
        <v>195</v>
      </c>
      <c r="BF33" s="259" t="s">
        <v>195</v>
      </c>
      <c r="BG33" s="327" t="s">
        <v>195</v>
      </c>
      <c r="BH33" s="259" t="s">
        <v>195</v>
      </c>
      <c r="BL33" s="331" t="s">
        <v>1119</v>
      </c>
    </row>
    <row r="34" spans="2:64" x14ac:dyDescent="0.2">
      <c r="B34" s="331" t="s">
        <v>2286</v>
      </c>
      <c r="E34" s="247" t="s">
        <v>1118</v>
      </c>
      <c r="F34" s="328" t="s">
        <v>195</v>
      </c>
      <c r="G34" s="322" t="s">
        <v>195</v>
      </c>
      <c r="H34" s="328" t="s">
        <v>195</v>
      </c>
      <c r="I34" s="322" t="s">
        <v>195</v>
      </c>
      <c r="J34" s="322" t="s">
        <v>195</v>
      </c>
      <c r="K34" s="322" t="s">
        <v>196</v>
      </c>
      <c r="L34" s="322" t="s">
        <v>195</v>
      </c>
      <c r="M34" s="322" t="s">
        <v>195</v>
      </c>
      <c r="N34" s="322" t="s">
        <v>195</v>
      </c>
      <c r="O34" s="322" t="s">
        <v>195</v>
      </c>
      <c r="P34" s="322" t="s">
        <v>195</v>
      </c>
      <c r="Q34" s="328" t="s">
        <v>196</v>
      </c>
      <c r="R34" s="328" t="s">
        <v>196</v>
      </c>
      <c r="S34" s="328" t="s">
        <v>196</v>
      </c>
      <c r="T34" s="328" t="s">
        <v>196</v>
      </c>
      <c r="U34" s="328" t="s">
        <v>196</v>
      </c>
      <c r="V34" s="328" t="s">
        <v>196</v>
      </c>
      <c r="W34" s="328" t="s">
        <v>196</v>
      </c>
      <c r="X34" s="328" t="s">
        <v>195</v>
      </c>
      <c r="Y34" s="322" t="s">
        <v>196</v>
      </c>
      <c r="Z34" s="328" t="s">
        <v>195</v>
      </c>
      <c r="AA34" s="328" t="s">
        <v>196</v>
      </c>
      <c r="AB34" s="322" t="s">
        <v>196</v>
      </c>
      <c r="AC34" s="322" t="s">
        <v>195</v>
      </c>
      <c r="AD34" s="322" t="s">
        <v>195</v>
      </c>
      <c r="AE34" s="328" t="s">
        <v>196</v>
      </c>
      <c r="AF34" s="328" t="s">
        <v>196</v>
      </c>
      <c r="AG34" s="322" t="s">
        <v>196</v>
      </c>
      <c r="AH34" s="322" t="s">
        <v>196</v>
      </c>
      <c r="AI34" s="322" t="s">
        <v>195</v>
      </c>
      <c r="AJ34" s="322" t="s">
        <v>196</v>
      </c>
      <c r="AK34" s="322" t="s">
        <v>195</v>
      </c>
      <c r="AL34" s="322" t="s">
        <v>195</v>
      </c>
      <c r="AM34" s="322" t="s">
        <v>196</v>
      </c>
      <c r="AN34" s="322" t="s">
        <v>195</v>
      </c>
      <c r="AO34" s="322" t="s">
        <v>195</v>
      </c>
      <c r="AP34" s="322" t="s">
        <v>196</v>
      </c>
      <c r="AQ34" s="322" t="s">
        <v>195</v>
      </c>
      <c r="AR34" s="322" t="s">
        <v>195</v>
      </c>
      <c r="AS34" s="322" t="s">
        <v>195</v>
      </c>
      <c r="AT34" s="322" t="s">
        <v>195</v>
      </c>
      <c r="AU34" s="322" t="s">
        <v>195</v>
      </c>
      <c r="AV34" s="322" t="s">
        <v>196</v>
      </c>
      <c r="AW34" s="322" t="s">
        <v>196</v>
      </c>
      <c r="AX34" s="322" t="s">
        <v>195</v>
      </c>
      <c r="AY34" s="322" t="s">
        <v>195</v>
      </c>
      <c r="AZ34" s="322" t="s">
        <v>196</v>
      </c>
      <c r="BA34" s="322" t="s">
        <v>196</v>
      </c>
      <c r="BB34" s="322" t="s">
        <v>196</v>
      </c>
      <c r="BC34" s="322" t="s">
        <v>196</v>
      </c>
      <c r="BD34" s="322" t="s">
        <v>196</v>
      </c>
      <c r="BE34" s="322" t="s">
        <v>195</v>
      </c>
      <c r="BF34" s="322" t="s">
        <v>195</v>
      </c>
      <c r="BG34" s="328" t="s">
        <v>195</v>
      </c>
      <c r="BH34" s="322" t="s">
        <v>195</v>
      </c>
      <c r="BL34" s="331" t="s">
        <v>2286</v>
      </c>
    </row>
    <row r="35" spans="2:64" x14ac:dyDescent="0.2">
      <c r="B35" s="331" t="s">
        <v>7120</v>
      </c>
      <c r="E35" s="246" t="s">
        <v>2288</v>
      </c>
      <c r="F35" s="327" t="s">
        <v>195</v>
      </c>
      <c r="G35" s="259" t="s">
        <v>195</v>
      </c>
      <c r="H35" s="327" t="s">
        <v>195</v>
      </c>
      <c r="I35" s="259" t="s">
        <v>195</v>
      </c>
      <c r="J35" s="259" t="s">
        <v>195</v>
      </c>
      <c r="K35" s="259" t="s">
        <v>196</v>
      </c>
      <c r="L35" s="259" t="s">
        <v>195</v>
      </c>
      <c r="M35" s="259" t="s">
        <v>195</v>
      </c>
      <c r="N35" s="259" t="s">
        <v>195</v>
      </c>
      <c r="O35" s="259" t="s">
        <v>195</v>
      </c>
      <c r="P35" s="259" t="s">
        <v>195</v>
      </c>
      <c r="Q35" s="327" t="s">
        <v>196</v>
      </c>
      <c r="R35" s="327" t="s">
        <v>196</v>
      </c>
      <c r="S35" s="327" t="s">
        <v>196</v>
      </c>
      <c r="T35" s="327" t="s">
        <v>195</v>
      </c>
      <c r="U35" s="327" t="s">
        <v>196</v>
      </c>
      <c r="V35" s="327" t="s">
        <v>196</v>
      </c>
      <c r="W35" s="327" t="s">
        <v>195</v>
      </c>
      <c r="X35" s="327" t="s">
        <v>195</v>
      </c>
      <c r="Y35" s="259" t="s">
        <v>196</v>
      </c>
      <c r="Z35" s="327" t="s">
        <v>195</v>
      </c>
      <c r="AA35" s="327" t="s">
        <v>196</v>
      </c>
      <c r="AB35" s="259" t="s">
        <v>196</v>
      </c>
      <c r="AC35" s="259" t="s">
        <v>195</v>
      </c>
      <c r="AD35" s="259" t="s">
        <v>195</v>
      </c>
      <c r="AE35" s="327" t="s">
        <v>196</v>
      </c>
      <c r="AF35" s="327" t="s">
        <v>196</v>
      </c>
      <c r="AG35" s="259" t="s">
        <v>196</v>
      </c>
      <c r="AH35" s="259" t="s">
        <v>196</v>
      </c>
      <c r="AI35" s="259" t="s">
        <v>195</v>
      </c>
      <c r="AJ35" s="259" t="s">
        <v>196</v>
      </c>
      <c r="AK35" s="259" t="s">
        <v>195</v>
      </c>
      <c r="AL35" s="259" t="s">
        <v>195</v>
      </c>
      <c r="AM35" s="259" t="s">
        <v>196</v>
      </c>
      <c r="AN35" s="259" t="s">
        <v>195</v>
      </c>
      <c r="AO35" s="259" t="s">
        <v>195</v>
      </c>
      <c r="AP35" s="259" t="s">
        <v>196</v>
      </c>
      <c r="AQ35" s="259" t="s">
        <v>195</v>
      </c>
      <c r="AR35" s="259" t="s">
        <v>195</v>
      </c>
      <c r="AS35" s="259" t="s">
        <v>195</v>
      </c>
      <c r="AT35" s="259" t="s">
        <v>195</v>
      </c>
      <c r="AU35" s="259" t="s">
        <v>195</v>
      </c>
      <c r="AV35" s="259" t="s">
        <v>196</v>
      </c>
      <c r="AW35" s="259" t="s">
        <v>196</v>
      </c>
      <c r="AX35" s="259" t="s">
        <v>195</v>
      </c>
      <c r="AY35" s="259" t="s">
        <v>195</v>
      </c>
      <c r="AZ35" s="259" t="s">
        <v>196</v>
      </c>
      <c r="BA35" s="259" t="s">
        <v>196</v>
      </c>
      <c r="BB35" s="259" t="s">
        <v>196</v>
      </c>
      <c r="BC35" s="259" t="s">
        <v>196</v>
      </c>
      <c r="BD35" s="259" t="s">
        <v>196</v>
      </c>
      <c r="BE35" s="259" t="s">
        <v>195</v>
      </c>
      <c r="BF35" s="259" t="s">
        <v>195</v>
      </c>
      <c r="BG35" s="327" t="s">
        <v>195</v>
      </c>
      <c r="BH35" s="259" t="s">
        <v>195</v>
      </c>
      <c r="BL35" s="331" t="s">
        <v>7120</v>
      </c>
    </row>
    <row r="36" spans="2:64" x14ac:dyDescent="0.2">
      <c r="B36" s="331" t="s">
        <v>1059</v>
      </c>
      <c r="E36" s="247" t="s">
        <v>560</v>
      </c>
      <c r="F36" s="328" t="s">
        <v>195</v>
      </c>
      <c r="G36" s="322" t="s">
        <v>195</v>
      </c>
      <c r="H36" s="328" t="s">
        <v>195</v>
      </c>
      <c r="I36" s="322" t="s">
        <v>195</v>
      </c>
      <c r="J36" s="322" t="s">
        <v>195</v>
      </c>
      <c r="K36" s="322" t="s">
        <v>196</v>
      </c>
      <c r="L36" s="322" t="s">
        <v>195</v>
      </c>
      <c r="M36" s="322" t="s">
        <v>195</v>
      </c>
      <c r="N36" s="322" t="s">
        <v>195</v>
      </c>
      <c r="O36" s="322" t="s">
        <v>195</v>
      </c>
      <c r="P36" s="322" t="s">
        <v>195</v>
      </c>
      <c r="Q36" s="328" t="s">
        <v>196</v>
      </c>
      <c r="R36" s="328" t="s">
        <v>195</v>
      </c>
      <c r="S36" s="328" t="s">
        <v>195</v>
      </c>
      <c r="T36" s="328" t="s">
        <v>195</v>
      </c>
      <c r="U36" s="328" t="s">
        <v>196</v>
      </c>
      <c r="V36" s="328" t="s">
        <v>195</v>
      </c>
      <c r="W36" s="328" t="s">
        <v>195</v>
      </c>
      <c r="X36" s="328" t="s">
        <v>195</v>
      </c>
      <c r="Y36" s="322" t="s">
        <v>196</v>
      </c>
      <c r="Z36" s="328" t="s">
        <v>195</v>
      </c>
      <c r="AA36" s="322" t="s">
        <v>196</v>
      </c>
      <c r="AB36" s="322" t="s">
        <v>196</v>
      </c>
      <c r="AC36" s="322" t="s">
        <v>195</v>
      </c>
      <c r="AD36" s="322" t="s">
        <v>195</v>
      </c>
      <c r="AE36" s="328" t="s">
        <v>196</v>
      </c>
      <c r="AF36" s="328" t="s">
        <v>196</v>
      </c>
      <c r="AG36" s="322" t="s">
        <v>196</v>
      </c>
      <c r="AH36" s="322" t="s">
        <v>196</v>
      </c>
      <c r="AI36" s="322" t="s">
        <v>195</v>
      </c>
      <c r="AJ36" s="322" t="s">
        <v>196</v>
      </c>
      <c r="AK36" s="322" t="s">
        <v>195</v>
      </c>
      <c r="AL36" s="322" t="s">
        <v>195</v>
      </c>
      <c r="AM36" s="322" t="s">
        <v>196</v>
      </c>
      <c r="AN36" s="322" t="s">
        <v>195</v>
      </c>
      <c r="AO36" s="322" t="s">
        <v>195</v>
      </c>
      <c r="AP36" s="322" t="s">
        <v>196</v>
      </c>
      <c r="AQ36" s="322" t="s">
        <v>195</v>
      </c>
      <c r="AR36" s="322" t="s">
        <v>195</v>
      </c>
      <c r="AS36" s="322" t="s">
        <v>195</v>
      </c>
      <c r="AT36" s="322" t="s">
        <v>195</v>
      </c>
      <c r="AU36" s="322" t="s">
        <v>195</v>
      </c>
      <c r="AV36" s="322" t="s">
        <v>196</v>
      </c>
      <c r="AW36" s="322" t="s">
        <v>196</v>
      </c>
      <c r="AX36" s="322" t="s">
        <v>195</v>
      </c>
      <c r="AY36" s="322" t="s">
        <v>195</v>
      </c>
      <c r="AZ36" s="322" t="s">
        <v>196</v>
      </c>
      <c r="BA36" s="322" t="s">
        <v>196</v>
      </c>
      <c r="BB36" s="322" t="s">
        <v>196</v>
      </c>
      <c r="BC36" s="322" t="s">
        <v>196</v>
      </c>
      <c r="BD36" s="322" t="s">
        <v>196</v>
      </c>
      <c r="BE36" s="322" t="s">
        <v>195</v>
      </c>
      <c r="BF36" s="322" t="s">
        <v>195</v>
      </c>
      <c r="BG36" s="328" t="s">
        <v>195</v>
      </c>
      <c r="BH36" s="322" t="s">
        <v>195</v>
      </c>
      <c r="BL36" s="331" t="s">
        <v>1059</v>
      </c>
    </row>
    <row r="37" spans="2:64" x14ac:dyDescent="0.2">
      <c r="B37" s="331" t="s">
        <v>4156</v>
      </c>
      <c r="E37" s="298" t="s">
        <v>596</v>
      </c>
      <c r="F37" s="327" t="s">
        <v>195</v>
      </c>
      <c r="G37" s="259" t="s">
        <v>195</v>
      </c>
      <c r="H37" s="327" t="s">
        <v>196</v>
      </c>
      <c r="I37" s="259" t="s">
        <v>195</v>
      </c>
      <c r="J37" s="259" t="s">
        <v>195</v>
      </c>
      <c r="K37" s="259" t="s">
        <v>196</v>
      </c>
      <c r="L37" s="259" t="s">
        <v>195</v>
      </c>
      <c r="M37" s="259" t="s">
        <v>195</v>
      </c>
      <c r="N37" s="259" t="s">
        <v>195</v>
      </c>
      <c r="O37" s="259" t="s">
        <v>195</v>
      </c>
      <c r="P37" s="259" t="s">
        <v>195</v>
      </c>
      <c r="Q37" s="327" t="s">
        <v>196</v>
      </c>
      <c r="R37" s="327" t="s">
        <v>196</v>
      </c>
      <c r="S37" s="327" t="s">
        <v>196</v>
      </c>
      <c r="T37" s="327" t="s">
        <v>196</v>
      </c>
      <c r="U37" s="327" t="s">
        <v>196</v>
      </c>
      <c r="V37" s="327" t="s">
        <v>196</v>
      </c>
      <c r="W37" s="327" t="s">
        <v>195</v>
      </c>
      <c r="X37" s="327" t="s">
        <v>196</v>
      </c>
      <c r="Y37" s="259" t="s">
        <v>196</v>
      </c>
      <c r="Z37" s="327" t="s">
        <v>196</v>
      </c>
      <c r="AA37" s="259" t="s">
        <v>196</v>
      </c>
      <c r="AB37" s="259" t="s">
        <v>196</v>
      </c>
      <c r="AC37" s="259" t="s">
        <v>195</v>
      </c>
      <c r="AD37" s="259" t="s">
        <v>195</v>
      </c>
      <c r="AE37" s="327" t="s">
        <v>196</v>
      </c>
      <c r="AF37" s="327" t="s">
        <v>196</v>
      </c>
      <c r="AG37" s="259" t="s">
        <v>196</v>
      </c>
      <c r="AH37" s="259" t="s">
        <v>196</v>
      </c>
      <c r="AI37" s="259" t="s">
        <v>195</v>
      </c>
      <c r="AJ37" s="259" t="s">
        <v>196</v>
      </c>
      <c r="AK37" s="259" t="s">
        <v>195</v>
      </c>
      <c r="AL37" s="259" t="s">
        <v>195</v>
      </c>
      <c r="AM37" s="259" t="s">
        <v>196</v>
      </c>
      <c r="AN37" s="259" t="s">
        <v>195</v>
      </c>
      <c r="AO37" s="259" t="s">
        <v>195</v>
      </c>
      <c r="AP37" s="259" t="s">
        <v>196</v>
      </c>
      <c r="AQ37" s="259" t="s">
        <v>195</v>
      </c>
      <c r="AR37" s="259" t="s">
        <v>195</v>
      </c>
      <c r="AS37" s="259" t="s">
        <v>195</v>
      </c>
      <c r="AT37" s="259" t="s">
        <v>195</v>
      </c>
      <c r="AU37" s="259" t="s">
        <v>195</v>
      </c>
      <c r="AV37" s="259" t="s">
        <v>196</v>
      </c>
      <c r="AW37" s="259" t="s">
        <v>196</v>
      </c>
      <c r="AX37" s="259" t="s">
        <v>195</v>
      </c>
      <c r="AY37" s="259" t="s">
        <v>195</v>
      </c>
      <c r="AZ37" s="259" t="s">
        <v>196</v>
      </c>
      <c r="BA37" s="259" t="s">
        <v>196</v>
      </c>
      <c r="BB37" s="259" t="s">
        <v>196</v>
      </c>
      <c r="BC37" s="259" t="s">
        <v>196</v>
      </c>
      <c r="BD37" s="259" t="s">
        <v>196</v>
      </c>
      <c r="BE37" s="259" t="s">
        <v>195</v>
      </c>
      <c r="BF37" s="259" t="s">
        <v>195</v>
      </c>
      <c r="BG37" s="259"/>
      <c r="BH37" s="259" t="s">
        <v>195</v>
      </c>
      <c r="BL37" s="331" t="s">
        <v>4156</v>
      </c>
    </row>
    <row r="38" spans="2:64" x14ac:dyDescent="0.2">
      <c r="B38" s="331" t="s">
        <v>1061</v>
      </c>
      <c r="E38" s="247" t="s">
        <v>414</v>
      </c>
      <c r="F38" s="328" t="s">
        <v>195</v>
      </c>
      <c r="G38" s="322" t="s">
        <v>195</v>
      </c>
      <c r="H38" s="328" t="s">
        <v>196</v>
      </c>
      <c r="I38" s="322" t="s">
        <v>195</v>
      </c>
      <c r="J38" s="322" t="s">
        <v>195</v>
      </c>
      <c r="K38" s="322" t="s">
        <v>196</v>
      </c>
      <c r="L38" s="322" t="s">
        <v>195</v>
      </c>
      <c r="M38" s="322" t="s">
        <v>195</v>
      </c>
      <c r="N38" s="322" t="s">
        <v>195</v>
      </c>
      <c r="O38" s="322" t="s">
        <v>195</v>
      </c>
      <c r="P38" s="322" t="s">
        <v>195</v>
      </c>
      <c r="Q38" s="322" t="s">
        <v>196</v>
      </c>
      <c r="R38" s="328" t="s">
        <v>196</v>
      </c>
      <c r="S38" s="328" t="s">
        <v>196</v>
      </c>
      <c r="T38" s="328" t="s">
        <v>196</v>
      </c>
      <c r="U38" s="328" t="s">
        <v>196</v>
      </c>
      <c r="V38" s="328" t="s">
        <v>196</v>
      </c>
      <c r="W38" s="328" t="s">
        <v>196</v>
      </c>
      <c r="X38" s="328" t="s">
        <v>196</v>
      </c>
      <c r="Y38" s="322" t="s">
        <v>196</v>
      </c>
      <c r="Z38" s="328" t="s">
        <v>196</v>
      </c>
      <c r="AA38" s="322" t="s">
        <v>196</v>
      </c>
      <c r="AB38" s="322" t="s">
        <v>196</v>
      </c>
      <c r="AC38" s="322" t="s">
        <v>195</v>
      </c>
      <c r="AD38" s="322" t="s">
        <v>195</v>
      </c>
      <c r="AE38" s="328" t="s">
        <v>196</v>
      </c>
      <c r="AF38" s="328" t="s">
        <v>196</v>
      </c>
      <c r="AG38" s="322" t="s">
        <v>196</v>
      </c>
      <c r="AH38" s="322" t="s">
        <v>196</v>
      </c>
      <c r="AI38" s="322" t="s">
        <v>195</v>
      </c>
      <c r="AJ38" s="322" t="s">
        <v>196</v>
      </c>
      <c r="AK38" s="322" t="s">
        <v>195</v>
      </c>
      <c r="AL38" s="322" t="s">
        <v>195</v>
      </c>
      <c r="AM38" s="322" t="s">
        <v>196</v>
      </c>
      <c r="AN38" s="322" t="s">
        <v>195</v>
      </c>
      <c r="AO38" s="322" t="s">
        <v>195</v>
      </c>
      <c r="AP38" s="322" t="s">
        <v>196</v>
      </c>
      <c r="AQ38" s="322" t="s">
        <v>195</v>
      </c>
      <c r="AR38" s="322" t="s">
        <v>195</v>
      </c>
      <c r="AS38" s="322" t="s">
        <v>195</v>
      </c>
      <c r="AT38" s="322" t="s">
        <v>195</v>
      </c>
      <c r="AU38" s="322" t="s">
        <v>195</v>
      </c>
      <c r="AV38" s="322" t="s">
        <v>196</v>
      </c>
      <c r="AW38" s="322" t="s">
        <v>196</v>
      </c>
      <c r="AX38" s="322" t="s">
        <v>195</v>
      </c>
      <c r="AY38" s="322" t="s">
        <v>195</v>
      </c>
      <c r="AZ38" s="322" t="s">
        <v>196</v>
      </c>
      <c r="BA38" s="322" t="s">
        <v>196</v>
      </c>
      <c r="BB38" s="322" t="s">
        <v>196</v>
      </c>
      <c r="BC38" s="322" t="s">
        <v>196</v>
      </c>
      <c r="BD38" s="328" t="s">
        <v>195</v>
      </c>
      <c r="BE38" s="322" t="s">
        <v>195</v>
      </c>
      <c r="BF38" s="322" t="s">
        <v>195</v>
      </c>
      <c r="BG38" s="322"/>
      <c r="BH38" s="322" t="s">
        <v>195</v>
      </c>
      <c r="BL38" s="331" t="s">
        <v>1061</v>
      </c>
    </row>
    <row r="39" spans="2:64" x14ac:dyDescent="0.2">
      <c r="B39" s="331" t="s">
        <v>1062</v>
      </c>
      <c r="E39" s="246" t="s">
        <v>417</v>
      </c>
      <c r="F39" s="327" t="s">
        <v>195</v>
      </c>
      <c r="G39" s="259" t="s">
        <v>195</v>
      </c>
      <c r="H39" s="327" t="s">
        <v>196</v>
      </c>
      <c r="I39" s="259" t="s">
        <v>195</v>
      </c>
      <c r="J39" s="259" t="s">
        <v>195</v>
      </c>
      <c r="K39" s="259" t="s">
        <v>196</v>
      </c>
      <c r="L39" s="259" t="s">
        <v>195</v>
      </c>
      <c r="M39" s="259" t="s">
        <v>195</v>
      </c>
      <c r="N39" s="259" t="s">
        <v>195</v>
      </c>
      <c r="O39" s="259" t="s">
        <v>195</v>
      </c>
      <c r="P39" s="259" t="s">
        <v>195</v>
      </c>
      <c r="Q39" s="259" t="s">
        <v>196</v>
      </c>
      <c r="R39" s="259" t="s">
        <v>196</v>
      </c>
      <c r="S39" s="259" t="s">
        <v>196</v>
      </c>
      <c r="T39" s="259" t="s">
        <v>196</v>
      </c>
      <c r="U39" s="259" t="s">
        <v>196</v>
      </c>
      <c r="V39" s="259" t="s">
        <v>196</v>
      </c>
      <c r="W39" s="259" t="s">
        <v>196</v>
      </c>
      <c r="X39" s="259" t="s">
        <v>196</v>
      </c>
      <c r="Y39" s="259" t="s">
        <v>196</v>
      </c>
      <c r="Z39" s="259" t="s">
        <v>196</v>
      </c>
      <c r="AA39" s="259" t="s">
        <v>196</v>
      </c>
      <c r="AB39" s="259" t="s">
        <v>196</v>
      </c>
      <c r="AC39" s="259" t="s">
        <v>195</v>
      </c>
      <c r="AD39" s="259" t="s">
        <v>195</v>
      </c>
      <c r="AE39" s="327" t="s">
        <v>196</v>
      </c>
      <c r="AF39" s="327" t="s">
        <v>196</v>
      </c>
      <c r="AG39" s="259" t="s">
        <v>196</v>
      </c>
      <c r="AH39" s="259" t="s">
        <v>196</v>
      </c>
      <c r="AI39" s="259" t="s">
        <v>195</v>
      </c>
      <c r="AJ39" s="259" t="s">
        <v>196</v>
      </c>
      <c r="AK39" s="259" t="s">
        <v>195</v>
      </c>
      <c r="AL39" s="259" t="s">
        <v>195</v>
      </c>
      <c r="AM39" s="259" t="s">
        <v>196</v>
      </c>
      <c r="AN39" s="259" t="s">
        <v>195</v>
      </c>
      <c r="AO39" s="259" t="s">
        <v>195</v>
      </c>
      <c r="AP39" s="259" t="s">
        <v>196</v>
      </c>
      <c r="AQ39" s="259" t="s">
        <v>195</v>
      </c>
      <c r="AR39" s="259" t="s">
        <v>195</v>
      </c>
      <c r="AS39" s="259" t="s">
        <v>195</v>
      </c>
      <c r="AT39" s="259" t="s">
        <v>195</v>
      </c>
      <c r="AU39" s="259" t="s">
        <v>195</v>
      </c>
      <c r="AV39" s="259" t="s">
        <v>196</v>
      </c>
      <c r="AW39" s="259" t="s">
        <v>196</v>
      </c>
      <c r="AX39" s="259" t="s">
        <v>195</v>
      </c>
      <c r="AY39" s="259" t="s">
        <v>195</v>
      </c>
      <c r="AZ39" s="259" t="s">
        <v>196</v>
      </c>
      <c r="BA39" s="259" t="s">
        <v>196</v>
      </c>
      <c r="BB39" s="259" t="s">
        <v>196</v>
      </c>
      <c r="BC39" s="259" t="s">
        <v>196</v>
      </c>
      <c r="BD39" s="327" t="s">
        <v>195</v>
      </c>
      <c r="BE39" s="259" t="s">
        <v>195</v>
      </c>
      <c r="BF39" s="259" t="s">
        <v>195</v>
      </c>
      <c r="BG39" s="259"/>
      <c r="BH39" s="259" t="s">
        <v>195</v>
      </c>
      <c r="BL39" s="331" t="s">
        <v>1062</v>
      </c>
    </row>
    <row r="40" spans="2:64" x14ac:dyDescent="0.2">
      <c r="B40" s="331" t="s">
        <v>4157</v>
      </c>
      <c r="E40" s="299" t="s">
        <v>369</v>
      </c>
      <c r="F40" s="328" t="s">
        <v>195</v>
      </c>
      <c r="G40" s="322" t="s">
        <v>195</v>
      </c>
      <c r="H40" s="328" t="s">
        <v>196</v>
      </c>
      <c r="I40" s="322" t="s">
        <v>195</v>
      </c>
      <c r="J40" s="322" t="s">
        <v>195</v>
      </c>
      <c r="K40" s="322" t="s">
        <v>196</v>
      </c>
      <c r="L40" s="322" t="s">
        <v>195</v>
      </c>
      <c r="M40" s="322" t="s">
        <v>195</v>
      </c>
      <c r="N40" s="322" t="s">
        <v>195</v>
      </c>
      <c r="O40" s="322" t="s">
        <v>195</v>
      </c>
      <c r="P40" s="322" t="s">
        <v>195</v>
      </c>
      <c r="Q40" s="322" t="s">
        <v>196</v>
      </c>
      <c r="R40" s="322" t="s">
        <v>196</v>
      </c>
      <c r="S40" s="322" t="s">
        <v>196</v>
      </c>
      <c r="T40" s="322" t="s">
        <v>196</v>
      </c>
      <c r="U40" s="322" t="s">
        <v>196</v>
      </c>
      <c r="V40" s="322" t="s">
        <v>196</v>
      </c>
      <c r="W40" s="322" t="s">
        <v>196</v>
      </c>
      <c r="X40" s="322" t="s">
        <v>196</v>
      </c>
      <c r="Y40" s="322" t="s">
        <v>196</v>
      </c>
      <c r="Z40" s="322" t="s">
        <v>196</v>
      </c>
      <c r="AA40" s="322" t="s">
        <v>196</v>
      </c>
      <c r="AB40" s="322" t="s">
        <v>196</v>
      </c>
      <c r="AC40" s="322" t="s">
        <v>195</v>
      </c>
      <c r="AD40" s="322" t="s">
        <v>195</v>
      </c>
      <c r="AE40" s="328" t="s">
        <v>196</v>
      </c>
      <c r="AF40" s="328" t="s">
        <v>196</v>
      </c>
      <c r="AG40" s="322" t="s">
        <v>196</v>
      </c>
      <c r="AH40" s="322" t="s">
        <v>196</v>
      </c>
      <c r="AI40" s="322" t="s">
        <v>195</v>
      </c>
      <c r="AJ40" s="322" t="s">
        <v>196</v>
      </c>
      <c r="AK40" s="322" t="s">
        <v>195</v>
      </c>
      <c r="AL40" s="322" t="s">
        <v>195</v>
      </c>
      <c r="AM40" s="322" t="s">
        <v>196</v>
      </c>
      <c r="AN40" s="322" t="s">
        <v>195</v>
      </c>
      <c r="AO40" s="322" t="s">
        <v>195</v>
      </c>
      <c r="AP40" s="322" t="s">
        <v>196</v>
      </c>
      <c r="AQ40" s="322" t="s">
        <v>195</v>
      </c>
      <c r="AR40" s="322" t="s">
        <v>195</v>
      </c>
      <c r="AS40" s="322" t="s">
        <v>195</v>
      </c>
      <c r="AT40" s="322" t="s">
        <v>195</v>
      </c>
      <c r="AU40" s="322" t="s">
        <v>195</v>
      </c>
      <c r="AV40" s="322" t="s">
        <v>196</v>
      </c>
      <c r="AW40" s="322" t="s">
        <v>196</v>
      </c>
      <c r="AX40" s="322" t="s">
        <v>195</v>
      </c>
      <c r="AY40" s="322" t="s">
        <v>195</v>
      </c>
      <c r="AZ40" s="322" t="s">
        <v>196</v>
      </c>
      <c r="BA40" s="322" t="s">
        <v>196</v>
      </c>
      <c r="BB40" s="322" t="s">
        <v>196</v>
      </c>
      <c r="BC40" s="322" t="s">
        <v>196</v>
      </c>
      <c r="BD40" s="328" t="s">
        <v>195</v>
      </c>
      <c r="BE40" s="322" t="s">
        <v>195</v>
      </c>
      <c r="BF40" s="322" t="s">
        <v>195</v>
      </c>
      <c r="BG40" s="322"/>
      <c r="BH40" s="322" t="s">
        <v>195</v>
      </c>
      <c r="BL40" s="331" t="s">
        <v>4157</v>
      </c>
    </row>
    <row r="41" spans="2:64" x14ac:dyDescent="0.2">
      <c r="B41" s="331" t="s">
        <v>770</v>
      </c>
      <c r="E41" s="246" t="s">
        <v>563</v>
      </c>
      <c r="F41" s="327" t="s">
        <v>195</v>
      </c>
      <c r="G41" s="259" t="s">
        <v>195</v>
      </c>
      <c r="H41" s="327" t="s">
        <v>196</v>
      </c>
      <c r="I41" s="259" t="s">
        <v>195</v>
      </c>
      <c r="J41" s="259" t="s">
        <v>195</v>
      </c>
      <c r="K41" s="259" t="s">
        <v>196</v>
      </c>
      <c r="L41" s="259" t="s">
        <v>195</v>
      </c>
      <c r="M41" s="259" t="s">
        <v>195</v>
      </c>
      <c r="N41" s="259" t="s">
        <v>195</v>
      </c>
      <c r="O41" s="259" t="s">
        <v>195</v>
      </c>
      <c r="P41" s="259" t="s">
        <v>195</v>
      </c>
      <c r="Q41" s="259" t="s">
        <v>196</v>
      </c>
      <c r="R41" s="259" t="s">
        <v>196</v>
      </c>
      <c r="S41" s="259" t="s">
        <v>196</v>
      </c>
      <c r="T41" s="259" t="s">
        <v>196</v>
      </c>
      <c r="U41" s="259" t="s">
        <v>196</v>
      </c>
      <c r="V41" s="259" t="s">
        <v>196</v>
      </c>
      <c r="W41" s="259" t="s">
        <v>196</v>
      </c>
      <c r="X41" s="259" t="s">
        <v>196</v>
      </c>
      <c r="Y41" s="259" t="s">
        <v>196</v>
      </c>
      <c r="Z41" s="259" t="s">
        <v>196</v>
      </c>
      <c r="AA41" s="259" t="s">
        <v>196</v>
      </c>
      <c r="AB41" s="259" t="s">
        <v>196</v>
      </c>
      <c r="AC41" s="259" t="s">
        <v>195</v>
      </c>
      <c r="AD41" s="259" t="s">
        <v>195</v>
      </c>
      <c r="AE41" s="327" t="s">
        <v>196</v>
      </c>
      <c r="AF41" s="327" t="s">
        <v>196</v>
      </c>
      <c r="AG41" s="259" t="s">
        <v>196</v>
      </c>
      <c r="AH41" s="259" t="s">
        <v>196</v>
      </c>
      <c r="AI41" s="259" t="s">
        <v>195</v>
      </c>
      <c r="AJ41" s="259" t="s">
        <v>196</v>
      </c>
      <c r="AK41" s="259" t="s">
        <v>195</v>
      </c>
      <c r="AL41" s="259" t="s">
        <v>195</v>
      </c>
      <c r="AM41" s="259" t="s">
        <v>196</v>
      </c>
      <c r="AN41" s="259" t="s">
        <v>195</v>
      </c>
      <c r="AO41" s="259" t="s">
        <v>195</v>
      </c>
      <c r="AP41" s="259" t="s">
        <v>196</v>
      </c>
      <c r="AQ41" s="259" t="s">
        <v>195</v>
      </c>
      <c r="AR41" s="259" t="s">
        <v>195</v>
      </c>
      <c r="AS41" s="259" t="s">
        <v>195</v>
      </c>
      <c r="AT41" s="259" t="s">
        <v>195</v>
      </c>
      <c r="AU41" s="259" t="s">
        <v>195</v>
      </c>
      <c r="AV41" s="259" t="s">
        <v>196</v>
      </c>
      <c r="AW41" s="259" t="s">
        <v>196</v>
      </c>
      <c r="AX41" s="259" t="s">
        <v>195</v>
      </c>
      <c r="AY41" s="259" t="s">
        <v>195</v>
      </c>
      <c r="AZ41" s="259" t="s">
        <v>196</v>
      </c>
      <c r="BA41" s="259" t="s">
        <v>196</v>
      </c>
      <c r="BB41" s="259" t="s">
        <v>196</v>
      </c>
      <c r="BC41" s="259" t="s">
        <v>196</v>
      </c>
      <c r="BD41" s="327" t="s">
        <v>195</v>
      </c>
      <c r="BE41" s="259" t="s">
        <v>195</v>
      </c>
      <c r="BF41" s="259" t="s">
        <v>195</v>
      </c>
      <c r="BG41" s="259"/>
      <c r="BH41" s="259" t="s">
        <v>195</v>
      </c>
      <c r="BL41" s="331" t="s">
        <v>770</v>
      </c>
    </row>
    <row r="42" spans="2:64" x14ac:dyDescent="0.2">
      <c r="B42" s="331" t="s">
        <v>125</v>
      </c>
      <c r="E42" s="247" t="s">
        <v>420</v>
      </c>
      <c r="F42" s="328" t="s">
        <v>195</v>
      </c>
      <c r="G42" s="322" t="s">
        <v>195</v>
      </c>
      <c r="H42" s="328" t="s">
        <v>196</v>
      </c>
      <c r="I42" s="322" t="s">
        <v>195</v>
      </c>
      <c r="J42" s="322" t="s">
        <v>195</v>
      </c>
      <c r="K42" s="322" t="s">
        <v>196</v>
      </c>
      <c r="L42" s="322" t="s">
        <v>195</v>
      </c>
      <c r="M42" s="322" t="s">
        <v>195</v>
      </c>
      <c r="N42" s="322" t="s">
        <v>195</v>
      </c>
      <c r="O42" s="322" t="s">
        <v>195</v>
      </c>
      <c r="P42" s="322" t="s">
        <v>195</v>
      </c>
      <c r="Q42" s="322" t="s">
        <v>196</v>
      </c>
      <c r="R42" s="322" t="s">
        <v>196</v>
      </c>
      <c r="S42" s="322" t="s">
        <v>196</v>
      </c>
      <c r="T42" s="322" t="s">
        <v>196</v>
      </c>
      <c r="U42" s="322" t="s">
        <v>196</v>
      </c>
      <c r="V42" s="322" t="s">
        <v>196</v>
      </c>
      <c r="W42" s="322" t="s">
        <v>196</v>
      </c>
      <c r="X42" s="322" t="s">
        <v>196</v>
      </c>
      <c r="Y42" s="322" t="s">
        <v>196</v>
      </c>
      <c r="Z42" s="322" t="s">
        <v>196</v>
      </c>
      <c r="AA42" s="322" t="s">
        <v>196</v>
      </c>
      <c r="AB42" s="322" t="s">
        <v>196</v>
      </c>
      <c r="AC42" s="322" t="s">
        <v>195</v>
      </c>
      <c r="AD42" s="322" t="s">
        <v>195</v>
      </c>
      <c r="AE42" s="328" t="s">
        <v>196</v>
      </c>
      <c r="AF42" s="328" t="s">
        <v>196</v>
      </c>
      <c r="AG42" s="322" t="s">
        <v>196</v>
      </c>
      <c r="AH42" s="322" t="s">
        <v>196</v>
      </c>
      <c r="AI42" s="322" t="s">
        <v>195</v>
      </c>
      <c r="AJ42" s="322" t="s">
        <v>196</v>
      </c>
      <c r="AK42" s="322" t="s">
        <v>195</v>
      </c>
      <c r="AL42" s="322" t="s">
        <v>195</v>
      </c>
      <c r="AM42" s="322" t="s">
        <v>196</v>
      </c>
      <c r="AN42" s="322" t="s">
        <v>195</v>
      </c>
      <c r="AO42" s="322" t="s">
        <v>195</v>
      </c>
      <c r="AP42" s="322" t="s">
        <v>196</v>
      </c>
      <c r="AQ42" s="322" t="s">
        <v>195</v>
      </c>
      <c r="AR42" s="322" t="s">
        <v>195</v>
      </c>
      <c r="AS42" s="322" t="s">
        <v>195</v>
      </c>
      <c r="AT42" s="322" t="s">
        <v>195</v>
      </c>
      <c r="AU42" s="322" t="s">
        <v>195</v>
      </c>
      <c r="AV42" s="322" t="s">
        <v>196</v>
      </c>
      <c r="AW42" s="322" t="s">
        <v>196</v>
      </c>
      <c r="AX42" s="322" t="s">
        <v>195</v>
      </c>
      <c r="AY42" s="322" t="s">
        <v>195</v>
      </c>
      <c r="AZ42" s="322" t="s">
        <v>196</v>
      </c>
      <c r="BA42" s="322" t="s">
        <v>196</v>
      </c>
      <c r="BB42" s="322" t="s">
        <v>196</v>
      </c>
      <c r="BC42" s="322" t="s">
        <v>196</v>
      </c>
      <c r="BD42" s="328" t="s">
        <v>195</v>
      </c>
      <c r="BE42" s="322" t="s">
        <v>195</v>
      </c>
      <c r="BF42" s="322" t="s">
        <v>195</v>
      </c>
      <c r="BG42" s="322"/>
      <c r="BH42" s="322" t="s">
        <v>195</v>
      </c>
      <c r="BL42" s="331" t="s">
        <v>125</v>
      </c>
    </row>
    <row r="43" spans="2:64" x14ac:dyDescent="0.2">
      <c r="B43" s="331" t="s">
        <v>126</v>
      </c>
      <c r="E43" s="246" t="s">
        <v>9</v>
      </c>
      <c r="F43" s="327" t="s">
        <v>195</v>
      </c>
      <c r="G43" s="259" t="s">
        <v>195</v>
      </c>
      <c r="H43" s="259" t="s">
        <v>196</v>
      </c>
      <c r="I43" s="259" t="s">
        <v>195</v>
      </c>
      <c r="J43" s="259" t="s">
        <v>195</v>
      </c>
      <c r="K43" s="259" t="s">
        <v>196</v>
      </c>
      <c r="L43" s="259" t="s">
        <v>195</v>
      </c>
      <c r="M43" s="259" t="s">
        <v>195</v>
      </c>
      <c r="N43" s="259" t="s">
        <v>195</v>
      </c>
      <c r="O43" s="259" t="s">
        <v>195</v>
      </c>
      <c r="P43" s="259" t="s">
        <v>195</v>
      </c>
      <c r="Q43" s="259" t="s">
        <v>196</v>
      </c>
      <c r="R43" s="259" t="s">
        <v>196</v>
      </c>
      <c r="S43" s="259" t="s">
        <v>196</v>
      </c>
      <c r="T43" s="259" t="s">
        <v>196</v>
      </c>
      <c r="U43" s="259" t="s">
        <v>196</v>
      </c>
      <c r="V43" s="259" t="s">
        <v>196</v>
      </c>
      <c r="W43" s="259" t="s">
        <v>196</v>
      </c>
      <c r="X43" s="259" t="s">
        <v>196</v>
      </c>
      <c r="Y43" s="259" t="s">
        <v>196</v>
      </c>
      <c r="Z43" s="259" t="s">
        <v>196</v>
      </c>
      <c r="AA43" s="259" t="s">
        <v>196</v>
      </c>
      <c r="AB43" s="259" t="s">
        <v>196</v>
      </c>
      <c r="AC43" s="259" t="s">
        <v>195</v>
      </c>
      <c r="AD43" s="259" t="s">
        <v>195</v>
      </c>
      <c r="AE43" s="327" t="s">
        <v>196</v>
      </c>
      <c r="AF43" s="327" t="s">
        <v>196</v>
      </c>
      <c r="AG43" s="259" t="s">
        <v>196</v>
      </c>
      <c r="AH43" s="259" t="s">
        <v>196</v>
      </c>
      <c r="AI43" s="259" t="s">
        <v>195</v>
      </c>
      <c r="AJ43" s="259" t="s">
        <v>196</v>
      </c>
      <c r="AK43" s="259" t="s">
        <v>195</v>
      </c>
      <c r="AL43" s="259" t="s">
        <v>195</v>
      </c>
      <c r="AM43" s="259" t="s">
        <v>196</v>
      </c>
      <c r="AN43" s="259" t="s">
        <v>195</v>
      </c>
      <c r="AO43" s="259" t="s">
        <v>195</v>
      </c>
      <c r="AP43" s="259" t="s">
        <v>196</v>
      </c>
      <c r="AQ43" s="259" t="s">
        <v>195</v>
      </c>
      <c r="AR43" s="259" t="s">
        <v>195</v>
      </c>
      <c r="AS43" s="259" t="s">
        <v>195</v>
      </c>
      <c r="AT43" s="259" t="s">
        <v>195</v>
      </c>
      <c r="AU43" s="259" t="s">
        <v>195</v>
      </c>
      <c r="AV43" s="259" t="s">
        <v>196</v>
      </c>
      <c r="AW43" s="259" t="s">
        <v>196</v>
      </c>
      <c r="AX43" s="259" t="s">
        <v>195</v>
      </c>
      <c r="AY43" s="259" t="s">
        <v>195</v>
      </c>
      <c r="AZ43" s="259" t="s">
        <v>196</v>
      </c>
      <c r="BA43" s="259" t="s">
        <v>196</v>
      </c>
      <c r="BB43" s="259" t="s">
        <v>196</v>
      </c>
      <c r="BC43" s="259" t="s">
        <v>196</v>
      </c>
      <c r="BD43" s="327" t="s">
        <v>195</v>
      </c>
      <c r="BE43" s="259" t="s">
        <v>195</v>
      </c>
      <c r="BF43" s="259" t="s">
        <v>195</v>
      </c>
      <c r="BG43" s="259"/>
      <c r="BH43" s="259" t="s">
        <v>195</v>
      </c>
      <c r="BL43" s="331" t="s">
        <v>126</v>
      </c>
    </row>
    <row r="44" spans="2:64" x14ac:dyDescent="0.2">
      <c r="B44" s="331" t="s">
        <v>127</v>
      </c>
      <c r="E44" s="247" t="s">
        <v>936</v>
      </c>
      <c r="F44" s="328" t="s">
        <v>195</v>
      </c>
      <c r="G44" s="322" t="s">
        <v>195</v>
      </c>
      <c r="H44" s="322" t="s">
        <v>196</v>
      </c>
      <c r="I44" s="322" t="s">
        <v>195</v>
      </c>
      <c r="J44" s="322" t="s">
        <v>195</v>
      </c>
      <c r="K44" s="322" t="s">
        <v>196</v>
      </c>
      <c r="L44" s="322" t="s">
        <v>195</v>
      </c>
      <c r="M44" s="322" t="s">
        <v>195</v>
      </c>
      <c r="N44" s="322" t="s">
        <v>195</v>
      </c>
      <c r="O44" s="322" t="s">
        <v>195</v>
      </c>
      <c r="P44" s="322" t="s">
        <v>195</v>
      </c>
      <c r="Q44" s="322" t="s">
        <v>196</v>
      </c>
      <c r="R44" s="322" t="s">
        <v>196</v>
      </c>
      <c r="S44" s="322" t="s">
        <v>196</v>
      </c>
      <c r="T44" s="322" t="s">
        <v>196</v>
      </c>
      <c r="U44" s="322" t="s">
        <v>196</v>
      </c>
      <c r="V44" s="322" t="s">
        <v>196</v>
      </c>
      <c r="W44" s="322" t="s">
        <v>196</v>
      </c>
      <c r="X44" s="322" t="s">
        <v>196</v>
      </c>
      <c r="Y44" s="322" t="s">
        <v>196</v>
      </c>
      <c r="Z44" s="322" t="s">
        <v>196</v>
      </c>
      <c r="AA44" s="322" t="s">
        <v>196</v>
      </c>
      <c r="AB44" s="322" t="s">
        <v>196</v>
      </c>
      <c r="AC44" s="322" t="s">
        <v>195</v>
      </c>
      <c r="AD44" s="322" t="s">
        <v>195</v>
      </c>
      <c r="AE44" s="328" t="s">
        <v>196</v>
      </c>
      <c r="AF44" s="328" t="s">
        <v>196</v>
      </c>
      <c r="AG44" s="322" t="s">
        <v>196</v>
      </c>
      <c r="AH44" s="322" t="s">
        <v>196</v>
      </c>
      <c r="AI44" s="322" t="s">
        <v>195</v>
      </c>
      <c r="AJ44" s="322" t="s">
        <v>196</v>
      </c>
      <c r="AK44" s="322" t="s">
        <v>195</v>
      </c>
      <c r="AL44" s="322" t="s">
        <v>195</v>
      </c>
      <c r="AM44" s="322" t="s">
        <v>196</v>
      </c>
      <c r="AN44" s="322" t="s">
        <v>195</v>
      </c>
      <c r="AO44" s="322" t="s">
        <v>195</v>
      </c>
      <c r="AP44" s="322" t="s">
        <v>196</v>
      </c>
      <c r="AQ44" s="322" t="s">
        <v>195</v>
      </c>
      <c r="AR44" s="322" t="s">
        <v>195</v>
      </c>
      <c r="AS44" s="322" t="s">
        <v>195</v>
      </c>
      <c r="AT44" s="322" t="s">
        <v>195</v>
      </c>
      <c r="AU44" s="322" t="s">
        <v>195</v>
      </c>
      <c r="AV44" s="322" t="s">
        <v>196</v>
      </c>
      <c r="AW44" s="322" t="s">
        <v>196</v>
      </c>
      <c r="AX44" s="322" t="s">
        <v>195</v>
      </c>
      <c r="AY44" s="322" t="s">
        <v>195</v>
      </c>
      <c r="AZ44" s="322" t="s">
        <v>196</v>
      </c>
      <c r="BA44" s="322" t="s">
        <v>196</v>
      </c>
      <c r="BB44" s="322" t="s">
        <v>196</v>
      </c>
      <c r="BC44" s="322" t="s">
        <v>196</v>
      </c>
      <c r="BD44" s="328" t="s">
        <v>195</v>
      </c>
      <c r="BE44" s="322" t="s">
        <v>195</v>
      </c>
      <c r="BF44" s="322" t="s">
        <v>195</v>
      </c>
      <c r="BG44" s="322"/>
      <c r="BH44" s="322" t="s">
        <v>195</v>
      </c>
      <c r="BL44" s="331" t="s">
        <v>127</v>
      </c>
    </row>
    <row r="45" spans="2:64" x14ac:dyDescent="0.2">
      <c r="B45" s="331" t="s">
        <v>128</v>
      </c>
      <c r="E45" s="246" t="s">
        <v>941</v>
      </c>
      <c r="F45" s="327" t="s">
        <v>195</v>
      </c>
      <c r="G45" s="259" t="s">
        <v>195</v>
      </c>
      <c r="H45" s="259" t="s">
        <v>196</v>
      </c>
      <c r="I45" s="259" t="s">
        <v>195</v>
      </c>
      <c r="J45" s="259" t="s">
        <v>195</v>
      </c>
      <c r="K45" s="259" t="s">
        <v>196</v>
      </c>
      <c r="L45" s="259" t="s">
        <v>195</v>
      </c>
      <c r="M45" s="259" t="s">
        <v>195</v>
      </c>
      <c r="N45" s="259" t="s">
        <v>195</v>
      </c>
      <c r="O45" s="259" t="s">
        <v>195</v>
      </c>
      <c r="P45" s="259" t="s">
        <v>195</v>
      </c>
      <c r="Q45" s="259" t="s">
        <v>196</v>
      </c>
      <c r="R45" s="259" t="s">
        <v>196</v>
      </c>
      <c r="S45" s="259" t="s">
        <v>196</v>
      </c>
      <c r="T45" s="259" t="s">
        <v>196</v>
      </c>
      <c r="U45" s="259" t="s">
        <v>196</v>
      </c>
      <c r="V45" s="259" t="s">
        <v>196</v>
      </c>
      <c r="W45" s="259" t="s">
        <v>196</v>
      </c>
      <c r="X45" s="259" t="s">
        <v>196</v>
      </c>
      <c r="Y45" s="259" t="s">
        <v>196</v>
      </c>
      <c r="Z45" s="259" t="s">
        <v>196</v>
      </c>
      <c r="AA45" s="259" t="s">
        <v>196</v>
      </c>
      <c r="AB45" s="259" t="s">
        <v>196</v>
      </c>
      <c r="AC45" s="259" t="s">
        <v>195</v>
      </c>
      <c r="AD45" s="259" t="s">
        <v>195</v>
      </c>
      <c r="AE45" s="327" t="s">
        <v>196</v>
      </c>
      <c r="AF45" s="327" t="s">
        <v>196</v>
      </c>
      <c r="AG45" s="259" t="s">
        <v>196</v>
      </c>
      <c r="AH45" s="259" t="s">
        <v>196</v>
      </c>
      <c r="AI45" s="259" t="s">
        <v>195</v>
      </c>
      <c r="AJ45" s="259" t="s">
        <v>196</v>
      </c>
      <c r="AK45" s="259" t="s">
        <v>195</v>
      </c>
      <c r="AL45" s="259" t="s">
        <v>195</v>
      </c>
      <c r="AM45" s="259" t="s">
        <v>196</v>
      </c>
      <c r="AN45" s="259" t="s">
        <v>195</v>
      </c>
      <c r="AO45" s="259" t="s">
        <v>195</v>
      </c>
      <c r="AP45" s="259" t="s">
        <v>196</v>
      </c>
      <c r="AQ45" s="259" t="s">
        <v>195</v>
      </c>
      <c r="AR45" s="259" t="s">
        <v>195</v>
      </c>
      <c r="AS45" s="259" t="s">
        <v>195</v>
      </c>
      <c r="AT45" s="259" t="s">
        <v>195</v>
      </c>
      <c r="AU45" s="259" t="s">
        <v>195</v>
      </c>
      <c r="AV45" s="259" t="s">
        <v>196</v>
      </c>
      <c r="AW45" s="259" t="s">
        <v>196</v>
      </c>
      <c r="AX45" s="259" t="s">
        <v>195</v>
      </c>
      <c r="AY45" s="259" t="s">
        <v>195</v>
      </c>
      <c r="AZ45" s="259" t="s">
        <v>196</v>
      </c>
      <c r="BA45" s="259" t="s">
        <v>196</v>
      </c>
      <c r="BB45" s="259" t="s">
        <v>196</v>
      </c>
      <c r="BC45" s="259" t="s">
        <v>196</v>
      </c>
      <c r="BD45" s="327" t="s">
        <v>195</v>
      </c>
      <c r="BE45" s="259" t="s">
        <v>195</v>
      </c>
      <c r="BF45" s="259" t="s">
        <v>195</v>
      </c>
      <c r="BG45" s="259"/>
      <c r="BH45" s="259" t="s">
        <v>195</v>
      </c>
      <c r="BL45" s="331" t="s">
        <v>128</v>
      </c>
    </row>
    <row r="46" spans="2:64" x14ac:dyDescent="0.2">
      <c r="B46" s="331" t="s">
        <v>129</v>
      </c>
      <c r="E46" s="247" t="s">
        <v>12</v>
      </c>
      <c r="F46" s="328" t="s">
        <v>195</v>
      </c>
      <c r="G46" s="322" t="s">
        <v>195</v>
      </c>
      <c r="H46" s="322" t="s">
        <v>196</v>
      </c>
      <c r="I46" s="322" t="s">
        <v>195</v>
      </c>
      <c r="J46" s="322" t="s">
        <v>195</v>
      </c>
      <c r="K46" s="322" t="s">
        <v>196</v>
      </c>
      <c r="L46" s="322" t="s">
        <v>195</v>
      </c>
      <c r="M46" s="322" t="s">
        <v>195</v>
      </c>
      <c r="N46" s="322" t="s">
        <v>195</v>
      </c>
      <c r="O46" s="322" t="s">
        <v>195</v>
      </c>
      <c r="P46" s="322" t="s">
        <v>195</v>
      </c>
      <c r="Q46" s="322" t="s">
        <v>196</v>
      </c>
      <c r="R46" s="322" t="s">
        <v>196</v>
      </c>
      <c r="S46" s="322" t="s">
        <v>196</v>
      </c>
      <c r="T46" s="322" t="s">
        <v>196</v>
      </c>
      <c r="U46" s="322" t="s">
        <v>196</v>
      </c>
      <c r="V46" s="322" t="s">
        <v>196</v>
      </c>
      <c r="W46" s="322" t="s">
        <v>196</v>
      </c>
      <c r="X46" s="322" t="s">
        <v>196</v>
      </c>
      <c r="Y46" s="322" t="s">
        <v>196</v>
      </c>
      <c r="Z46" s="322" t="s">
        <v>196</v>
      </c>
      <c r="AA46" s="322" t="s">
        <v>196</v>
      </c>
      <c r="AB46" s="322" t="s">
        <v>196</v>
      </c>
      <c r="AC46" s="322" t="s">
        <v>195</v>
      </c>
      <c r="AD46" s="322" t="s">
        <v>195</v>
      </c>
      <c r="AE46" s="328" t="s">
        <v>196</v>
      </c>
      <c r="AF46" s="328" t="s">
        <v>196</v>
      </c>
      <c r="AG46" s="322" t="s">
        <v>196</v>
      </c>
      <c r="AH46" s="322" t="s">
        <v>196</v>
      </c>
      <c r="AI46" s="322" t="s">
        <v>195</v>
      </c>
      <c r="AJ46" s="322" t="s">
        <v>196</v>
      </c>
      <c r="AK46" s="322" t="s">
        <v>195</v>
      </c>
      <c r="AL46" s="322" t="s">
        <v>195</v>
      </c>
      <c r="AM46" s="322" t="s">
        <v>196</v>
      </c>
      <c r="AN46" s="322" t="s">
        <v>195</v>
      </c>
      <c r="AO46" s="322" t="s">
        <v>195</v>
      </c>
      <c r="AP46" s="322" t="s">
        <v>196</v>
      </c>
      <c r="AQ46" s="322" t="s">
        <v>195</v>
      </c>
      <c r="AR46" s="322" t="s">
        <v>195</v>
      </c>
      <c r="AS46" s="322" t="s">
        <v>195</v>
      </c>
      <c r="AT46" s="322" t="s">
        <v>195</v>
      </c>
      <c r="AU46" s="322" t="s">
        <v>195</v>
      </c>
      <c r="AV46" s="322" t="s">
        <v>196</v>
      </c>
      <c r="AW46" s="322" t="s">
        <v>196</v>
      </c>
      <c r="AX46" s="322" t="s">
        <v>195</v>
      </c>
      <c r="AY46" s="322" t="s">
        <v>195</v>
      </c>
      <c r="AZ46" s="322" t="s">
        <v>196</v>
      </c>
      <c r="BA46" s="322" t="s">
        <v>196</v>
      </c>
      <c r="BB46" s="322" t="s">
        <v>196</v>
      </c>
      <c r="BC46" s="322" t="s">
        <v>196</v>
      </c>
      <c r="BD46" s="328" t="s">
        <v>195</v>
      </c>
      <c r="BE46" s="322" t="s">
        <v>195</v>
      </c>
      <c r="BF46" s="322" t="s">
        <v>195</v>
      </c>
      <c r="BG46" s="322"/>
      <c r="BH46" s="322" t="s">
        <v>195</v>
      </c>
      <c r="BL46" s="331" t="s">
        <v>129</v>
      </c>
    </row>
    <row r="47" spans="2:64" x14ac:dyDescent="0.2">
      <c r="B47" s="331" t="s">
        <v>130</v>
      </c>
      <c r="E47" s="246" t="s">
        <v>17</v>
      </c>
      <c r="F47" s="327" t="s">
        <v>195</v>
      </c>
      <c r="G47" s="259" t="s">
        <v>195</v>
      </c>
      <c r="H47" s="259" t="s">
        <v>196</v>
      </c>
      <c r="I47" s="259" t="s">
        <v>195</v>
      </c>
      <c r="J47" s="259" t="s">
        <v>195</v>
      </c>
      <c r="K47" s="259" t="s">
        <v>196</v>
      </c>
      <c r="L47" s="259" t="s">
        <v>195</v>
      </c>
      <c r="M47" s="259" t="s">
        <v>195</v>
      </c>
      <c r="N47" s="259" t="s">
        <v>195</v>
      </c>
      <c r="O47" s="259" t="s">
        <v>195</v>
      </c>
      <c r="P47" s="259" t="s">
        <v>195</v>
      </c>
      <c r="Q47" s="259" t="s">
        <v>196</v>
      </c>
      <c r="R47" s="259" t="s">
        <v>196</v>
      </c>
      <c r="S47" s="259" t="s">
        <v>196</v>
      </c>
      <c r="T47" s="259" t="s">
        <v>196</v>
      </c>
      <c r="U47" s="259" t="s">
        <v>196</v>
      </c>
      <c r="V47" s="259" t="s">
        <v>196</v>
      </c>
      <c r="W47" s="259" t="s">
        <v>196</v>
      </c>
      <c r="X47" s="259" t="s">
        <v>196</v>
      </c>
      <c r="Y47" s="259" t="s">
        <v>196</v>
      </c>
      <c r="Z47" s="259" t="s">
        <v>196</v>
      </c>
      <c r="AA47" s="259" t="s">
        <v>196</v>
      </c>
      <c r="AB47" s="259" t="s">
        <v>196</v>
      </c>
      <c r="AC47" s="259" t="s">
        <v>195</v>
      </c>
      <c r="AD47" s="259" t="s">
        <v>195</v>
      </c>
      <c r="AE47" s="327" t="s">
        <v>196</v>
      </c>
      <c r="AF47" s="327" t="s">
        <v>196</v>
      </c>
      <c r="AG47" s="259" t="s">
        <v>196</v>
      </c>
      <c r="AH47" s="259" t="s">
        <v>196</v>
      </c>
      <c r="AI47" s="259" t="s">
        <v>195</v>
      </c>
      <c r="AJ47" s="259" t="s">
        <v>196</v>
      </c>
      <c r="AK47" s="259" t="s">
        <v>195</v>
      </c>
      <c r="AL47" s="259" t="s">
        <v>195</v>
      </c>
      <c r="AM47" s="259" t="s">
        <v>196</v>
      </c>
      <c r="AN47" s="259" t="s">
        <v>195</v>
      </c>
      <c r="AO47" s="259" t="s">
        <v>195</v>
      </c>
      <c r="AP47" s="259" t="s">
        <v>196</v>
      </c>
      <c r="AQ47" s="259" t="s">
        <v>195</v>
      </c>
      <c r="AR47" s="259" t="s">
        <v>195</v>
      </c>
      <c r="AS47" s="259" t="s">
        <v>195</v>
      </c>
      <c r="AT47" s="259" t="s">
        <v>195</v>
      </c>
      <c r="AU47" s="259" t="s">
        <v>195</v>
      </c>
      <c r="AV47" s="259" t="s">
        <v>196</v>
      </c>
      <c r="AW47" s="259" t="s">
        <v>196</v>
      </c>
      <c r="AX47" s="259" t="s">
        <v>195</v>
      </c>
      <c r="AY47" s="259" t="s">
        <v>195</v>
      </c>
      <c r="AZ47" s="259" t="s">
        <v>196</v>
      </c>
      <c r="BA47" s="259" t="s">
        <v>196</v>
      </c>
      <c r="BB47" s="259" t="s">
        <v>196</v>
      </c>
      <c r="BC47" s="259" t="s">
        <v>196</v>
      </c>
      <c r="BD47" s="327" t="s">
        <v>195</v>
      </c>
      <c r="BE47" s="259" t="s">
        <v>195</v>
      </c>
      <c r="BF47" s="259" t="s">
        <v>195</v>
      </c>
      <c r="BG47" s="259"/>
      <c r="BH47" s="259" t="s">
        <v>195</v>
      </c>
      <c r="BL47" s="331" t="s">
        <v>130</v>
      </c>
    </row>
    <row r="48" spans="2:64" x14ac:dyDescent="0.2">
      <c r="B48" s="331" t="s">
        <v>131</v>
      </c>
      <c r="E48" s="247" t="s">
        <v>946</v>
      </c>
      <c r="F48" s="328" t="s">
        <v>195</v>
      </c>
      <c r="G48" s="322" t="s">
        <v>195</v>
      </c>
      <c r="H48" s="322" t="s">
        <v>196</v>
      </c>
      <c r="I48" s="322" t="s">
        <v>195</v>
      </c>
      <c r="J48" s="322" t="s">
        <v>195</v>
      </c>
      <c r="K48" s="322" t="s">
        <v>196</v>
      </c>
      <c r="L48" s="322" t="s">
        <v>195</v>
      </c>
      <c r="M48" s="322" t="s">
        <v>195</v>
      </c>
      <c r="N48" s="322" t="s">
        <v>195</v>
      </c>
      <c r="O48" s="322" t="s">
        <v>195</v>
      </c>
      <c r="P48" s="322" t="s">
        <v>195</v>
      </c>
      <c r="Q48" s="322" t="s">
        <v>196</v>
      </c>
      <c r="R48" s="322" t="s">
        <v>196</v>
      </c>
      <c r="S48" s="322" t="s">
        <v>196</v>
      </c>
      <c r="T48" s="322" t="s">
        <v>196</v>
      </c>
      <c r="U48" s="322" t="s">
        <v>196</v>
      </c>
      <c r="V48" s="322" t="s">
        <v>196</v>
      </c>
      <c r="W48" s="322" t="s">
        <v>196</v>
      </c>
      <c r="X48" s="322" t="s">
        <v>196</v>
      </c>
      <c r="Y48" s="322" t="s">
        <v>196</v>
      </c>
      <c r="Z48" s="322" t="s">
        <v>196</v>
      </c>
      <c r="AA48" s="322" t="s">
        <v>196</v>
      </c>
      <c r="AB48" s="322" t="s">
        <v>196</v>
      </c>
      <c r="AC48" s="322" t="s">
        <v>195</v>
      </c>
      <c r="AD48" s="322" t="s">
        <v>195</v>
      </c>
      <c r="AE48" s="328" t="s">
        <v>196</v>
      </c>
      <c r="AF48" s="328" t="s">
        <v>196</v>
      </c>
      <c r="AG48" s="322" t="s">
        <v>196</v>
      </c>
      <c r="AH48" s="322" t="s">
        <v>196</v>
      </c>
      <c r="AI48" s="322" t="s">
        <v>195</v>
      </c>
      <c r="AJ48" s="322" t="s">
        <v>196</v>
      </c>
      <c r="AK48" s="322" t="s">
        <v>195</v>
      </c>
      <c r="AL48" s="322" t="s">
        <v>195</v>
      </c>
      <c r="AM48" s="322" t="s">
        <v>196</v>
      </c>
      <c r="AN48" s="322" t="s">
        <v>195</v>
      </c>
      <c r="AO48" s="322" t="s">
        <v>195</v>
      </c>
      <c r="AP48" s="322" t="s">
        <v>196</v>
      </c>
      <c r="AQ48" s="322" t="s">
        <v>195</v>
      </c>
      <c r="AR48" s="322" t="s">
        <v>195</v>
      </c>
      <c r="AS48" s="322" t="s">
        <v>195</v>
      </c>
      <c r="AT48" s="322" t="s">
        <v>195</v>
      </c>
      <c r="AU48" s="322" t="s">
        <v>195</v>
      </c>
      <c r="AV48" s="322" t="s">
        <v>196</v>
      </c>
      <c r="AW48" s="322" t="s">
        <v>196</v>
      </c>
      <c r="AX48" s="322" t="s">
        <v>195</v>
      </c>
      <c r="AY48" s="322" t="s">
        <v>195</v>
      </c>
      <c r="AZ48" s="322" t="s">
        <v>196</v>
      </c>
      <c r="BA48" s="322" t="s">
        <v>196</v>
      </c>
      <c r="BB48" s="322" t="s">
        <v>196</v>
      </c>
      <c r="BC48" s="322" t="s">
        <v>196</v>
      </c>
      <c r="BD48" s="328" t="s">
        <v>195</v>
      </c>
      <c r="BE48" s="322" t="s">
        <v>195</v>
      </c>
      <c r="BF48" s="322" t="s">
        <v>195</v>
      </c>
      <c r="BG48" s="322"/>
      <c r="BH48" s="322" t="s">
        <v>195</v>
      </c>
      <c r="BL48" s="331" t="s">
        <v>131</v>
      </c>
    </row>
    <row r="49" spans="2:64" x14ac:dyDescent="0.2">
      <c r="B49" s="331" t="s">
        <v>132</v>
      </c>
      <c r="E49" s="246" t="s">
        <v>951</v>
      </c>
      <c r="F49" s="327" t="s">
        <v>195</v>
      </c>
      <c r="G49" s="259" t="s">
        <v>195</v>
      </c>
      <c r="H49" s="259" t="s">
        <v>196</v>
      </c>
      <c r="I49" s="259" t="s">
        <v>195</v>
      </c>
      <c r="J49" s="259" t="s">
        <v>195</v>
      </c>
      <c r="K49" s="259" t="s">
        <v>196</v>
      </c>
      <c r="L49" s="259" t="s">
        <v>195</v>
      </c>
      <c r="M49" s="259" t="s">
        <v>195</v>
      </c>
      <c r="N49" s="259" t="s">
        <v>195</v>
      </c>
      <c r="O49" s="259" t="s">
        <v>195</v>
      </c>
      <c r="P49" s="259" t="s">
        <v>195</v>
      </c>
      <c r="Q49" s="259" t="s">
        <v>196</v>
      </c>
      <c r="R49" s="259" t="s">
        <v>196</v>
      </c>
      <c r="S49" s="259" t="s">
        <v>196</v>
      </c>
      <c r="T49" s="259" t="s">
        <v>196</v>
      </c>
      <c r="U49" s="259" t="s">
        <v>196</v>
      </c>
      <c r="V49" s="259" t="s">
        <v>196</v>
      </c>
      <c r="W49" s="259" t="s">
        <v>196</v>
      </c>
      <c r="X49" s="259" t="s">
        <v>196</v>
      </c>
      <c r="Y49" s="259" t="s">
        <v>196</v>
      </c>
      <c r="Z49" s="259" t="s">
        <v>196</v>
      </c>
      <c r="AA49" s="259" t="s">
        <v>196</v>
      </c>
      <c r="AB49" s="259" t="s">
        <v>196</v>
      </c>
      <c r="AC49" s="259" t="s">
        <v>195</v>
      </c>
      <c r="AD49" s="259" t="s">
        <v>195</v>
      </c>
      <c r="AE49" s="327" t="s">
        <v>196</v>
      </c>
      <c r="AF49" s="327" t="s">
        <v>196</v>
      </c>
      <c r="AG49" s="259" t="s">
        <v>196</v>
      </c>
      <c r="AH49" s="259" t="s">
        <v>196</v>
      </c>
      <c r="AI49" s="259" t="s">
        <v>195</v>
      </c>
      <c r="AJ49" s="259" t="s">
        <v>196</v>
      </c>
      <c r="AK49" s="259" t="s">
        <v>195</v>
      </c>
      <c r="AL49" s="259" t="s">
        <v>195</v>
      </c>
      <c r="AM49" s="259" t="s">
        <v>196</v>
      </c>
      <c r="AN49" s="259" t="s">
        <v>195</v>
      </c>
      <c r="AO49" s="259" t="s">
        <v>195</v>
      </c>
      <c r="AP49" s="259" t="s">
        <v>196</v>
      </c>
      <c r="AQ49" s="259" t="s">
        <v>195</v>
      </c>
      <c r="AR49" s="259" t="s">
        <v>195</v>
      </c>
      <c r="AS49" s="259" t="s">
        <v>195</v>
      </c>
      <c r="AT49" s="259" t="s">
        <v>195</v>
      </c>
      <c r="AU49" s="259" t="s">
        <v>195</v>
      </c>
      <c r="AV49" s="259" t="s">
        <v>196</v>
      </c>
      <c r="AW49" s="259" t="s">
        <v>196</v>
      </c>
      <c r="AX49" s="259" t="s">
        <v>195</v>
      </c>
      <c r="AY49" s="259" t="s">
        <v>195</v>
      </c>
      <c r="AZ49" s="259" t="s">
        <v>196</v>
      </c>
      <c r="BA49" s="259" t="s">
        <v>196</v>
      </c>
      <c r="BB49" s="259" t="s">
        <v>196</v>
      </c>
      <c r="BC49" s="259" t="s">
        <v>196</v>
      </c>
      <c r="BD49" s="327" t="s">
        <v>195</v>
      </c>
      <c r="BE49" s="259" t="s">
        <v>195</v>
      </c>
      <c r="BF49" s="259" t="s">
        <v>195</v>
      </c>
      <c r="BG49" s="259"/>
      <c r="BH49" s="259" t="s">
        <v>195</v>
      </c>
      <c r="BL49" s="331" t="s">
        <v>132</v>
      </c>
    </row>
    <row r="50" spans="2:64" x14ac:dyDescent="0.2">
      <c r="B50" s="331" t="s">
        <v>133</v>
      </c>
      <c r="E50" s="247" t="s">
        <v>317</v>
      </c>
      <c r="F50" s="328" t="s">
        <v>195</v>
      </c>
      <c r="G50" s="322" t="s">
        <v>195</v>
      </c>
      <c r="H50" s="322" t="s">
        <v>196</v>
      </c>
      <c r="I50" s="322" t="s">
        <v>195</v>
      </c>
      <c r="J50" s="322" t="s">
        <v>195</v>
      </c>
      <c r="K50" s="322" t="s">
        <v>196</v>
      </c>
      <c r="L50" s="322" t="s">
        <v>195</v>
      </c>
      <c r="M50" s="322" t="s">
        <v>195</v>
      </c>
      <c r="N50" s="322" t="s">
        <v>195</v>
      </c>
      <c r="O50" s="322" t="s">
        <v>195</v>
      </c>
      <c r="P50" s="322" t="s">
        <v>195</v>
      </c>
      <c r="Q50" s="322" t="s">
        <v>196</v>
      </c>
      <c r="R50" s="322" t="s">
        <v>196</v>
      </c>
      <c r="S50" s="322" t="s">
        <v>196</v>
      </c>
      <c r="T50" s="322" t="s">
        <v>196</v>
      </c>
      <c r="U50" s="322" t="s">
        <v>196</v>
      </c>
      <c r="V50" s="322" t="s">
        <v>196</v>
      </c>
      <c r="W50" s="322" t="s">
        <v>196</v>
      </c>
      <c r="X50" s="322" t="s">
        <v>196</v>
      </c>
      <c r="Y50" s="322" t="s">
        <v>196</v>
      </c>
      <c r="Z50" s="322" t="s">
        <v>196</v>
      </c>
      <c r="AA50" s="322" t="s">
        <v>196</v>
      </c>
      <c r="AB50" s="322" t="s">
        <v>196</v>
      </c>
      <c r="AC50" s="322" t="s">
        <v>195</v>
      </c>
      <c r="AD50" s="322" t="s">
        <v>195</v>
      </c>
      <c r="AE50" s="328" t="s">
        <v>196</v>
      </c>
      <c r="AF50" s="328" t="s">
        <v>196</v>
      </c>
      <c r="AG50" s="322" t="s">
        <v>196</v>
      </c>
      <c r="AH50" s="322" t="s">
        <v>196</v>
      </c>
      <c r="AI50" s="322" t="s">
        <v>195</v>
      </c>
      <c r="AJ50" s="322" t="s">
        <v>196</v>
      </c>
      <c r="AK50" s="322" t="s">
        <v>195</v>
      </c>
      <c r="AL50" s="322" t="s">
        <v>195</v>
      </c>
      <c r="AM50" s="322" t="s">
        <v>196</v>
      </c>
      <c r="AN50" s="322" t="s">
        <v>195</v>
      </c>
      <c r="AO50" s="322" t="s">
        <v>195</v>
      </c>
      <c r="AP50" s="322" t="s">
        <v>196</v>
      </c>
      <c r="AQ50" s="322" t="s">
        <v>195</v>
      </c>
      <c r="AR50" s="322" t="s">
        <v>195</v>
      </c>
      <c r="AS50" s="322" t="s">
        <v>195</v>
      </c>
      <c r="AT50" s="322" t="s">
        <v>195</v>
      </c>
      <c r="AU50" s="322" t="s">
        <v>195</v>
      </c>
      <c r="AV50" s="322" t="s">
        <v>196</v>
      </c>
      <c r="AW50" s="322" t="s">
        <v>196</v>
      </c>
      <c r="AX50" s="322" t="s">
        <v>195</v>
      </c>
      <c r="AY50" s="322" t="s">
        <v>195</v>
      </c>
      <c r="AZ50" s="322" t="s">
        <v>196</v>
      </c>
      <c r="BA50" s="322" t="s">
        <v>196</v>
      </c>
      <c r="BB50" s="322" t="s">
        <v>196</v>
      </c>
      <c r="BC50" s="322" t="s">
        <v>196</v>
      </c>
      <c r="BD50" s="328" t="s">
        <v>195</v>
      </c>
      <c r="BE50" s="322" t="s">
        <v>195</v>
      </c>
      <c r="BF50" s="322" t="s">
        <v>195</v>
      </c>
      <c r="BG50" s="322"/>
      <c r="BH50" s="322" t="s">
        <v>195</v>
      </c>
      <c r="BL50" s="331" t="s">
        <v>133</v>
      </c>
    </row>
    <row r="51" spans="2:64" x14ac:dyDescent="0.2">
      <c r="B51" s="331" t="s">
        <v>134</v>
      </c>
      <c r="E51" s="246" t="s">
        <v>602</v>
      </c>
      <c r="F51" s="327" t="s">
        <v>195</v>
      </c>
      <c r="G51" s="259" t="s">
        <v>195</v>
      </c>
      <c r="H51" s="259" t="s">
        <v>196</v>
      </c>
      <c r="I51" s="259" t="s">
        <v>195</v>
      </c>
      <c r="J51" s="259" t="s">
        <v>195</v>
      </c>
      <c r="K51" s="259" t="s">
        <v>196</v>
      </c>
      <c r="L51" s="259" t="s">
        <v>195</v>
      </c>
      <c r="M51" s="259" t="s">
        <v>195</v>
      </c>
      <c r="N51" s="259" t="s">
        <v>195</v>
      </c>
      <c r="O51" s="259" t="s">
        <v>195</v>
      </c>
      <c r="P51" s="259" t="s">
        <v>195</v>
      </c>
      <c r="Q51" s="259" t="s">
        <v>196</v>
      </c>
      <c r="R51" s="259" t="s">
        <v>196</v>
      </c>
      <c r="S51" s="259" t="s">
        <v>196</v>
      </c>
      <c r="T51" s="259" t="s">
        <v>196</v>
      </c>
      <c r="U51" s="259" t="s">
        <v>196</v>
      </c>
      <c r="V51" s="259" t="s">
        <v>196</v>
      </c>
      <c r="W51" s="259" t="s">
        <v>196</v>
      </c>
      <c r="X51" s="259" t="s">
        <v>196</v>
      </c>
      <c r="Y51" s="259" t="s">
        <v>196</v>
      </c>
      <c r="Z51" s="259" t="s">
        <v>196</v>
      </c>
      <c r="AA51" s="259" t="s">
        <v>196</v>
      </c>
      <c r="AB51" s="259" t="s">
        <v>196</v>
      </c>
      <c r="AC51" s="259" t="s">
        <v>195</v>
      </c>
      <c r="AD51" s="259" t="s">
        <v>195</v>
      </c>
      <c r="AE51" s="327" t="s">
        <v>196</v>
      </c>
      <c r="AF51" s="327" t="s">
        <v>196</v>
      </c>
      <c r="AG51" s="259" t="s">
        <v>196</v>
      </c>
      <c r="AH51" s="259" t="s">
        <v>196</v>
      </c>
      <c r="AI51" s="259" t="s">
        <v>195</v>
      </c>
      <c r="AJ51" s="259" t="s">
        <v>196</v>
      </c>
      <c r="AK51" s="259" t="s">
        <v>195</v>
      </c>
      <c r="AL51" s="259" t="s">
        <v>195</v>
      </c>
      <c r="AM51" s="259" t="s">
        <v>196</v>
      </c>
      <c r="AN51" s="259" t="s">
        <v>195</v>
      </c>
      <c r="AO51" s="259" t="s">
        <v>195</v>
      </c>
      <c r="AP51" s="259" t="s">
        <v>196</v>
      </c>
      <c r="AQ51" s="259" t="s">
        <v>195</v>
      </c>
      <c r="AR51" s="259" t="s">
        <v>195</v>
      </c>
      <c r="AS51" s="259" t="s">
        <v>195</v>
      </c>
      <c r="AT51" s="259" t="s">
        <v>195</v>
      </c>
      <c r="AU51" s="259" t="s">
        <v>195</v>
      </c>
      <c r="AV51" s="259" t="s">
        <v>196</v>
      </c>
      <c r="AW51" s="259" t="s">
        <v>196</v>
      </c>
      <c r="AX51" s="259" t="s">
        <v>195</v>
      </c>
      <c r="AY51" s="259" t="s">
        <v>195</v>
      </c>
      <c r="AZ51" s="259" t="s">
        <v>196</v>
      </c>
      <c r="BA51" s="259" t="s">
        <v>196</v>
      </c>
      <c r="BB51" s="259" t="s">
        <v>196</v>
      </c>
      <c r="BC51" s="259" t="s">
        <v>196</v>
      </c>
      <c r="BD51" s="327" t="s">
        <v>195</v>
      </c>
      <c r="BE51" s="259" t="s">
        <v>195</v>
      </c>
      <c r="BF51" s="259" t="s">
        <v>195</v>
      </c>
      <c r="BG51" s="259"/>
      <c r="BH51" s="259" t="s">
        <v>195</v>
      </c>
      <c r="BL51" s="331" t="s">
        <v>134</v>
      </c>
    </row>
    <row r="52" spans="2:64" x14ac:dyDescent="0.2">
      <c r="B52" s="331" t="s">
        <v>135</v>
      </c>
      <c r="E52" s="247" t="s">
        <v>404</v>
      </c>
      <c r="F52" s="328" t="s">
        <v>195</v>
      </c>
      <c r="G52" s="322" t="s">
        <v>195</v>
      </c>
      <c r="H52" s="322" t="s">
        <v>196</v>
      </c>
      <c r="I52" s="322" t="s">
        <v>195</v>
      </c>
      <c r="J52" s="322" t="s">
        <v>195</v>
      </c>
      <c r="K52" s="322" t="s">
        <v>196</v>
      </c>
      <c r="L52" s="322" t="s">
        <v>195</v>
      </c>
      <c r="M52" s="322" t="s">
        <v>195</v>
      </c>
      <c r="N52" s="322" t="s">
        <v>195</v>
      </c>
      <c r="O52" s="322" t="s">
        <v>195</v>
      </c>
      <c r="P52" s="322" t="s">
        <v>195</v>
      </c>
      <c r="Q52" s="322" t="s">
        <v>196</v>
      </c>
      <c r="R52" s="322" t="s">
        <v>196</v>
      </c>
      <c r="S52" s="322" t="s">
        <v>196</v>
      </c>
      <c r="T52" s="322" t="s">
        <v>196</v>
      </c>
      <c r="U52" s="322" t="s">
        <v>196</v>
      </c>
      <c r="V52" s="322" t="s">
        <v>196</v>
      </c>
      <c r="W52" s="322" t="s">
        <v>196</v>
      </c>
      <c r="X52" s="322" t="s">
        <v>196</v>
      </c>
      <c r="Y52" s="322" t="s">
        <v>196</v>
      </c>
      <c r="Z52" s="322" t="s">
        <v>196</v>
      </c>
      <c r="AA52" s="322" t="s">
        <v>196</v>
      </c>
      <c r="AB52" s="322" t="s">
        <v>196</v>
      </c>
      <c r="AC52" s="322" t="s">
        <v>195</v>
      </c>
      <c r="AD52" s="322" t="s">
        <v>195</v>
      </c>
      <c r="AE52" s="328" t="s">
        <v>196</v>
      </c>
      <c r="AF52" s="328" t="s">
        <v>196</v>
      </c>
      <c r="AG52" s="322" t="s">
        <v>196</v>
      </c>
      <c r="AH52" s="322" t="s">
        <v>196</v>
      </c>
      <c r="AI52" s="322" t="s">
        <v>195</v>
      </c>
      <c r="AJ52" s="322" t="s">
        <v>196</v>
      </c>
      <c r="AK52" s="322" t="s">
        <v>195</v>
      </c>
      <c r="AL52" s="322" t="s">
        <v>195</v>
      </c>
      <c r="AM52" s="322" t="s">
        <v>196</v>
      </c>
      <c r="AN52" s="322" t="s">
        <v>195</v>
      </c>
      <c r="AO52" s="322" t="s">
        <v>195</v>
      </c>
      <c r="AP52" s="322" t="s">
        <v>196</v>
      </c>
      <c r="AQ52" s="322" t="s">
        <v>195</v>
      </c>
      <c r="AR52" s="322" t="s">
        <v>195</v>
      </c>
      <c r="AS52" s="322" t="s">
        <v>195</v>
      </c>
      <c r="AT52" s="322" t="s">
        <v>195</v>
      </c>
      <c r="AU52" s="322" t="s">
        <v>195</v>
      </c>
      <c r="AV52" s="322" t="s">
        <v>196</v>
      </c>
      <c r="AW52" s="322" t="s">
        <v>196</v>
      </c>
      <c r="AX52" s="322" t="s">
        <v>195</v>
      </c>
      <c r="AY52" s="322" t="s">
        <v>195</v>
      </c>
      <c r="AZ52" s="322" t="s">
        <v>196</v>
      </c>
      <c r="BA52" s="322" t="s">
        <v>196</v>
      </c>
      <c r="BB52" s="322" t="s">
        <v>196</v>
      </c>
      <c r="BC52" s="322" t="s">
        <v>196</v>
      </c>
      <c r="BD52" s="328" t="s">
        <v>195</v>
      </c>
      <c r="BE52" s="322" t="s">
        <v>195</v>
      </c>
      <c r="BF52" s="322" t="s">
        <v>195</v>
      </c>
      <c r="BG52" s="322"/>
      <c r="BH52" s="322" t="s">
        <v>195</v>
      </c>
      <c r="BL52" s="331" t="s">
        <v>135</v>
      </c>
    </row>
    <row r="53" spans="2:64" x14ac:dyDescent="0.2">
      <c r="B53" s="331" t="s">
        <v>136</v>
      </c>
      <c r="E53" s="246" t="s">
        <v>409</v>
      </c>
      <c r="F53" s="327" t="s">
        <v>195</v>
      </c>
      <c r="G53" s="259" t="s">
        <v>195</v>
      </c>
      <c r="H53" s="259" t="s">
        <v>196</v>
      </c>
      <c r="I53" s="259" t="s">
        <v>195</v>
      </c>
      <c r="J53" s="259" t="s">
        <v>195</v>
      </c>
      <c r="K53" s="259" t="s">
        <v>196</v>
      </c>
      <c r="L53" s="259" t="s">
        <v>195</v>
      </c>
      <c r="M53" s="259" t="s">
        <v>195</v>
      </c>
      <c r="N53" s="259" t="s">
        <v>195</v>
      </c>
      <c r="O53" s="259" t="s">
        <v>195</v>
      </c>
      <c r="P53" s="259" t="s">
        <v>195</v>
      </c>
      <c r="Q53" s="259" t="s">
        <v>196</v>
      </c>
      <c r="R53" s="259" t="s">
        <v>196</v>
      </c>
      <c r="S53" s="259" t="s">
        <v>196</v>
      </c>
      <c r="T53" s="259" t="s">
        <v>196</v>
      </c>
      <c r="U53" s="259" t="s">
        <v>196</v>
      </c>
      <c r="V53" s="259" t="s">
        <v>196</v>
      </c>
      <c r="W53" s="259" t="s">
        <v>196</v>
      </c>
      <c r="X53" s="259" t="s">
        <v>196</v>
      </c>
      <c r="Y53" s="259" t="s">
        <v>196</v>
      </c>
      <c r="Z53" s="259" t="s">
        <v>196</v>
      </c>
      <c r="AA53" s="259" t="s">
        <v>196</v>
      </c>
      <c r="AB53" s="259" t="s">
        <v>196</v>
      </c>
      <c r="AC53" s="259" t="s">
        <v>195</v>
      </c>
      <c r="AD53" s="259" t="s">
        <v>195</v>
      </c>
      <c r="AE53" s="327" t="s">
        <v>196</v>
      </c>
      <c r="AF53" s="327" t="s">
        <v>196</v>
      </c>
      <c r="AG53" s="259" t="s">
        <v>196</v>
      </c>
      <c r="AH53" s="259" t="s">
        <v>196</v>
      </c>
      <c r="AI53" s="259" t="s">
        <v>195</v>
      </c>
      <c r="AJ53" s="259" t="s">
        <v>196</v>
      </c>
      <c r="AK53" s="259" t="s">
        <v>195</v>
      </c>
      <c r="AL53" s="259" t="s">
        <v>195</v>
      </c>
      <c r="AM53" s="259" t="s">
        <v>196</v>
      </c>
      <c r="AN53" s="259" t="s">
        <v>195</v>
      </c>
      <c r="AO53" s="259" t="s">
        <v>195</v>
      </c>
      <c r="AP53" s="259" t="s">
        <v>196</v>
      </c>
      <c r="AQ53" s="259" t="s">
        <v>195</v>
      </c>
      <c r="AR53" s="259" t="s">
        <v>195</v>
      </c>
      <c r="AS53" s="259" t="s">
        <v>195</v>
      </c>
      <c r="AT53" s="259" t="s">
        <v>195</v>
      </c>
      <c r="AU53" s="259" t="s">
        <v>195</v>
      </c>
      <c r="AV53" s="259" t="s">
        <v>196</v>
      </c>
      <c r="AW53" s="259" t="s">
        <v>196</v>
      </c>
      <c r="AX53" s="259" t="s">
        <v>195</v>
      </c>
      <c r="AY53" s="259" t="s">
        <v>195</v>
      </c>
      <c r="AZ53" s="259" t="s">
        <v>196</v>
      </c>
      <c r="BA53" s="259" t="s">
        <v>196</v>
      </c>
      <c r="BB53" s="259" t="s">
        <v>196</v>
      </c>
      <c r="BC53" s="259" t="s">
        <v>196</v>
      </c>
      <c r="BD53" s="327" t="s">
        <v>195</v>
      </c>
      <c r="BE53" s="259" t="s">
        <v>195</v>
      </c>
      <c r="BF53" s="259" t="s">
        <v>195</v>
      </c>
      <c r="BG53" s="259"/>
      <c r="BH53" s="259" t="s">
        <v>195</v>
      </c>
      <c r="BL53" s="331" t="s">
        <v>136</v>
      </c>
    </row>
    <row r="54" spans="2:64" x14ac:dyDescent="0.2">
      <c r="B54" s="331" t="s">
        <v>2297</v>
      </c>
      <c r="E54" s="247" t="s">
        <v>2296</v>
      </c>
      <c r="F54" s="322" t="s">
        <v>195</v>
      </c>
      <c r="G54" s="322" t="s">
        <v>195</v>
      </c>
      <c r="H54" s="322" t="s">
        <v>196</v>
      </c>
      <c r="I54" s="322" t="s">
        <v>195</v>
      </c>
      <c r="J54" s="322" t="s">
        <v>195</v>
      </c>
      <c r="K54" s="322" t="s">
        <v>196</v>
      </c>
      <c r="L54" s="322" t="s">
        <v>195</v>
      </c>
      <c r="M54" s="322" t="s">
        <v>195</v>
      </c>
      <c r="N54" s="322" t="s">
        <v>195</v>
      </c>
      <c r="O54" s="322" t="s">
        <v>195</v>
      </c>
      <c r="P54" s="322" t="s">
        <v>195</v>
      </c>
      <c r="Q54" s="322" t="s">
        <v>196</v>
      </c>
      <c r="R54" s="322" t="s">
        <v>196</v>
      </c>
      <c r="S54" s="322" t="s">
        <v>196</v>
      </c>
      <c r="T54" s="322" t="s">
        <v>196</v>
      </c>
      <c r="U54" s="322" t="s">
        <v>196</v>
      </c>
      <c r="V54" s="322" t="s">
        <v>196</v>
      </c>
      <c r="W54" s="322" t="s">
        <v>196</v>
      </c>
      <c r="X54" s="322" t="s">
        <v>196</v>
      </c>
      <c r="Y54" s="322" t="s">
        <v>196</v>
      </c>
      <c r="Z54" s="322" t="s">
        <v>196</v>
      </c>
      <c r="AA54" s="322" t="s">
        <v>196</v>
      </c>
      <c r="AB54" s="322" t="s">
        <v>196</v>
      </c>
      <c r="AC54" s="322" t="s">
        <v>195</v>
      </c>
      <c r="AD54" s="322" t="s">
        <v>195</v>
      </c>
      <c r="AE54" s="328" t="s">
        <v>196</v>
      </c>
      <c r="AF54" s="328" t="s">
        <v>196</v>
      </c>
      <c r="AG54" s="322" t="s">
        <v>196</v>
      </c>
      <c r="AH54" s="322" t="s">
        <v>196</v>
      </c>
      <c r="AI54" s="322" t="s">
        <v>195</v>
      </c>
      <c r="AJ54" s="322" t="s">
        <v>196</v>
      </c>
      <c r="AK54" s="322" t="s">
        <v>195</v>
      </c>
      <c r="AL54" s="322" t="s">
        <v>195</v>
      </c>
      <c r="AM54" s="322" t="s">
        <v>196</v>
      </c>
      <c r="AN54" s="322" t="s">
        <v>195</v>
      </c>
      <c r="AO54" s="322" t="s">
        <v>195</v>
      </c>
      <c r="AP54" s="322" t="s">
        <v>196</v>
      </c>
      <c r="AQ54" s="322" t="s">
        <v>195</v>
      </c>
      <c r="AR54" s="322" t="s">
        <v>195</v>
      </c>
      <c r="AS54" s="322" t="s">
        <v>195</v>
      </c>
      <c r="AT54" s="322" t="s">
        <v>195</v>
      </c>
      <c r="AU54" s="322" t="s">
        <v>195</v>
      </c>
      <c r="AV54" s="322" t="s">
        <v>196</v>
      </c>
      <c r="AW54" s="322" t="s">
        <v>196</v>
      </c>
      <c r="AX54" s="322" t="s">
        <v>195</v>
      </c>
      <c r="AY54" s="322" t="s">
        <v>195</v>
      </c>
      <c r="AZ54" s="322" t="s">
        <v>196</v>
      </c>
      <c r="BA54" s="322" t="s">
        <v>196</v>
      </c>
      <c r="BB54" s="322" t="s">
        <v>196</v>
      </c>
      <c r="BC54" s="322" t="s">
        <v>196</v>
      </c>
      <c r="BD54" s="328" t="s">
        <v>195</v>
      </c>
      <c r="BE54" s="322" t="s">
        <v>195</v>
      </c>
      <c r="BF54" s="322" t="s">
        <v>195</v>
      </c>
      <c r="BG54" s="322"/>
      <c r="BH54" s="322" t="s">
        <v>195</v>
      </c>
      <c r="BL54" s="331" t="s">
        <v>2297</v>
      </c>
    </row>
    <row r="55" spans="2:64" x14ac:dyDescent="0.2">
      <c r="B55" s="331" t="s">
        <v>137</v>
      </c>
      <c r="E55" s="246" t="s">
        <v>20</v>
      </c>
      <c r="F55" s="259" t="s">
        <v>195</v>
      </c>
      <c r="G55" s="259" t="s">
        <v>195</v>
      </c>
      <c r="H55" s="259" t="s">
        <v>196</v>
      </c>
      <c r="I55" s="259" t="s">
        <v>195</v>
      </c>
      <c r="J55" s="259" t="s">
        <v>195</v>
      </c>
      <c r="K55" s="259" t="s">
        <v>196</v>
      </c>
      <c r="L55" s="259" t="s">
        <v>195</v>
      </c>
      <c r="M55" s="259" t="s">
        <v>195</v>
      </c>
      <c r="N55" s="259" t="s">
        <v>195</v>
      </c>
      <c r="O55" s="259" t="s">
        <v>195</v>
      </c>
      <c r="P55" s="259" t="s">
        <v>195</v>
      </c>
      <c r="Q55" s="259" t="s">
        <v>196</v>
      </c>
      <c r="R55" s="259" t="s">
        <v>196</v>
      </c>
      <c r="S55" s="259" t="s">
        <v>196</v>
      </c>
      <c r="T55" s="259" t="s">
        <v>196</v>
      </c>
      <c r="U55" s="259" t="s">
        <v>196</v>
      </c>
      <c r="V55" s="259" t="s">
        <v>196</v>
      </c>
      <c r="W55" s="259" t="s">
        <v>196</v>
      </c>
      <c r="X55" s="259" t="s">
        <v>196</v>
      </c>
      <c r="Y55" s="259" t="s">
        <v>196</v>
      </c>
      <c r="Z55" s="259" t="s">
        <v>196</v>
      </c>
      <c r="AA55" s="259" t="s">
        <v>196</v>
      </c>
      <c r="AB55" s="259" t="s">
        <v>196</v>
      </c>
      <c r="AC55" s="259" t="s">
        <v>195</v>
      </c>
      <c r="AD55" s="259" t="s">
        <v>195</v>
      </c>
      <c r="AE55" s="327" t="s">
        <v>196</v>
      </c>
      <c r="AF55" s="327" t="s">
        <v>196</v>
      </c>
      <c r="AG55" s="259" t="s">
        <v>196</v>
      </c>
      <c r="AH55" s="259" t="s">
        <v>196</v>
      </c>
      <c r="AI55" s="259" t="s">
        <v>195</v>
      </c>
      <c r="AJ55" s="259" t="s">
        <v>196</v>
      </c>
      <c r="AK55" s="259" t="s">
        <v>195</v>
      </c>
      <c r="AL55" s="259" t="s">
        <v>195</v>
      </c>
      <c r="AM55" s="259" t="s">
        <v>196</v>
      </c>
      <c r="AN55" s="259" t="s">
        <v>195</v>
      </c>
      <c r="AO55" s="259" t="s">
        <v>195</v>
      </c>
      <c r="AP55" s="259" t="s">
        <v>196</v>
      </c>
      <c r="AQ55" s="259" t="s">
        <v>195</v>
      </c>
      <c r="AR55" s="259" t="s">
        <v>195</v>
      </c>
      <c r="AS55" s="259" t="s">
        <v>195</v>
      </c>
      <c r="AT55" s="259" t="s">
        <v>195</v>
      </c>
      <c r="AU55" s="259" t="s">
        <v>195</v>
      </c>
      <c r="AV55" s="259" t="s">
        <v>196</v>
      </c>
      <c r="AW55" s="259" t="s">
        <v>196</v>
      </c>
      <c r="AX55" s="259" t="s">
        <v>195</v>
      </c>
      <c r="AY55" s="259" t="s">
        <v>195</v>
      </c>
      <c r="AZ55" s="259" t="s">
        <v>196</v>
      </c>
      <c r="BA55" s="259" t="s">
        <v>196</v>
      </c>
      <c r="BB55" s="259" t="s">
        <v>196</v>
      </c>
      <c r="BC55" s="259" t="s">
        <v>196</v>
      </c>
      <c r="BD55" s="327" t="s">
        <v>195</v>
      </c>
      <c r="BE55" s="259" t="s">
        <v>195</v>
      </c>
      <c r="BF55" s="259" t="s">
        <v>195</v>
      </c>
      <c r="BG55" s="259"/>
      <c r="BH55" s="259" t="s">
        <v>195</v>
      </c>
      <c r="BL55" s="331" t="s">
        <v>137</v>
      </c>
    </row>
    <row r="56" spans="2:64" x14ac:dyDescent="0.2">
      <c r="B56" s="331" t="s">
        <v>138</v>
      </c>
      <c r="E56" s="247" t="s">
        <v>638</v>
      </c>
      <c r="F56" s="322" t="s">
        <v>195</v>
      </c>
      <c r="G56" s="322" t="s">
        <v>195</v>
      </c>
      <c r="H56" s="322" t="s">
        <v>196</v>
      </c>
      <c r="I56" s="322" t="s">
        <v>195</v>
      </c>
      <c r="J56" s="322" t="s">
        <v>195</v>
      </c>
      <c r="K56" s="322" t="s">
        <v>196</v>
      </c>
      <c r="L56" s="322" t="s">
        <v>195</v>
      </c>
      <c r="M56" s="322" t="s">
        <v>195</v>
      </c>
      <c r="N56" s="322" t="s">
        <v>195</v>
      </c>
      <c r="O56" s="322" t="s">
        <v>195</v>
      </c>
      <c r="P56" s="322" t="s">
        <v>195</v>
      </c>
      <c r="Q56" s="322" t="s">
        <v>196</v>
      </c>
      <c r="R56" s="322" t="s">
        <v>196</v>
      </c>
      <c r="S56" s="322" t="s">
        <v>196</v>
      </c>
      <c r="T56" s="322" t="s">
        <v>196</v>
      </c>
      <c r="U56" s="322" t="s">
        <v>196</v>
      </c>
      <c r="V56" s="322" t="s">
        <v>196</v>
      </c>
      <c r="W56" s="322" t="s">
        <v>196</v>
      </c>
      <c r="X56" s="322" t="s">
        <v>196</v>
      </c>
      <c r="Y56" s="322" t="s">
        <v>196</v>
      </c>
      <c r="Z56" s="322" t="s">
        <v>196</v>
      </c>
      <c r="AA56" s="322" t="s">
        <v>196</v>
      </c>
      <c r="AB56" s="322" t="s">
        <v>196</v>
      </c>
      <c r="AC56" s="322" t="s">
        <v>195</v>
      </c>
      <c r="AD56" s="322" t="s">
        <v>195</v>
      </c>
      <c r="AE56" s="328" t="s">
        <v>196</v>
      </c>
      <c r="AF56" s="328" t="s">
        <v>196</v>
      </c>
      <c r="AG56" s="322" t="s">
        <v>196</v>
      </c>
      <c r="AH56" s="322" t="s">
        <v>196</v>
      </c>
      <c r="AI56" s="322" t="s">
        <v>195</v>
      </c>
      <c r="AJ56" s="322" t="s">
        <v>196</v>
      </c>
      <c r="AK56" s="322" t="s">
        <v>195</v>
      </c>
      <c r="AL56" s="322" t="s">
        <v>195</v>
      </c>
      <c r="AM56" s="322" t="s">
        <v>196</v>
      </c>
      <c r="AN56" s="322" t="s">
        <v>195</v>
      </c>
      <c r="AO56" s="322" t="s">
        <v>195</v>
      </c>
      <c r="AP56" s="322" t="s">
        <v>196</v>
      </c>
      <c r="AQ56" s="322" t="s">
        <v>195</v>
      </c>
      <c r="AR56" s="322" t="s">
        <v>195</v>
      </c>
      <c r="AS56" s="322" t="s">
        <v>195</v>
      </c>
      <c r="AT56" s="322" t="s">
        <v>195</v>
      </c>
      <c r="AU56" s="322" t="s">
        <v>195</v>
      </c>
      <c r="AV56" s="322" t="s">
        <v>196</v>
      </c>
      <c r="AW56" s="322" t="s">
        <v>196</v>
      </c>
      <c r="AX56" s="322" t="s">
        <v>195</v>
      </c>
      <c r="AY56" s="322" t="s">
        <v>195</v>
      </c>
      <c r="AZ56" s="322" t="s">
        <v>196</v>
      </c>
      <c r="BA56" s="322" t="s">
        <v>196</v>
      </c>
      <c r="BB56" s="322" t="s">
        <v>196</v>
      </c>
      <c r="BC56" s="322" t="s">
        <v>196</v>
      </c>
      <c r="BD56" s="328" t="s">
        <v>195</v>
      </c>
      <c r="BE56" s="322" t="s">
        <v>195</v>
      </c>
      <c r="BF56" s="322" t="s">
        <v>195</v>
      </c>
      <c r="BG56" s="322"/>
      <c r="BH56" s="322" t="s">
        <v>195</v>
      </c>
      <c r="BL56" s="331" t="s">
        <v>138</v>
      </c>
    </row>
    <row r="57" spans="2:64" x14ac:dyDescent="0.2">
      <c r="B57" s="331" t="s">
        <v>139</v>
      </c>
      <c r="E57" s="246" t="s">
        <v>27</v>
      </c>
      <c r="F57" s="259" t="s">
        <v>195</v>
      </c>
      <c r="G57" s="259" t="s">
        <v>195</v>
      </c>
      <c r="H57" s="259" t="s">
        <v>196</v>
      </c>
      <c r="I57" s="259" t="s">
        <v>195</v>
      </c>
      <c r="J57" s="259" t="s">
        <v>195</v>
      </c>
      <c r="K57" s="259" t="s">
        <v>196</v>
      </c>
      <c r="L57" s="259" t="s">
        <v>195</v>
      </c>
      <c r="M57" s="259" t="s">
        <v>195</v>
      </c>
      <c r="N57" s="259" t="s">
        <v>195</v>
      </c>
      <c r="O57" s="259" t="s">
        <v>195</v>
      </c>
      <c r="P57" s="259" t="s">
        <v>195</v>
      </c>
      <c r="Q57" s="259" t="s">
        <v>196</v>
      </c>
      <c r="R57" s="259" t="s">
        <v>196</v>
      </c>
      <c r="S57" s="259" t="s">
        <v>196</v>
      </c>
      <c r="T57" s="259" t="s">
        <v>196</v>
      </c>
      <c r="U57" s="259" t="s">
        <v>196</v>
      </c>
      <c r="V57" s="259" t="s">
        <v>196</v>
      </c>
      <c r="W57" s="259" t="s">
        <v>196</v>
      </c>
      <c r="X57" s="259" t="s">
        <v>196</v>
      </c>
      <c r="Y57" s="259" t="s">
        <v>196</v>
      </c>
      <c r="Z57" s="259" t="s">
        <v>196</v>
      </c>
      <c r="AA57" s="259" t="s">
        <v>196</v>
      </c>
      <c r="AB57" s="259" t="s">
        <v>196</v>
      </c>
      <c r="AC57" s="259" t="s">
        <v>195</v>
      </c>
      <c r="AD57" s="259" t="s">
        <v>195</v>
      </c>
      <c r="AE57" s="327" t="s">
        <v>196</v>
      </c>
      <c r="AF57" s="327" t="s">
        <v>196</v>
      </c>
      <c r="AG57" s="259" t="s">
        <v>196</v>
      </c>
      <c r="AH57" s="259" t="s">
        <v>196</v>
      </c>
      <c r="AI57" s="259" t="s">
        <v>195</v>
      </c>
      <c r="AJ57" s="259" t="s">
        <v>196</v>
      </c>
      <c r="AK57" s="259" t="s">
        <v>195</v>
      </c>
      <c r="AL57" s="259" t="s">
        <v>195</v>
      </c>
      <c r="AM57" s="259" t="s">
        <v>196</v>
      </c>
      <c r="AN57" s="259" t="s">
        <v>195</v>
      </c>
      <c r="AO57" s="259" t="s">
        <v>195</v>
      </c>
      <c r="AP57" s="259" t="s">
        <v>196</v>
      </c>
      <c r="AQ57" s="259" t="s">
        <v>195</v>
      </c>
      <c r="AR57" s="259" t="s">
        <v>195</v>
      </c>
      <c r="AS57" s="259" t="s">
        <v>195</v>
      </c>
      <c r="AT57" s="259" t="s">
        <v>195</v>
      </c>
      <c r="AU57" s="259" t="s">
        <v>195</v>
      </c>
      <c r="AV57" s="259" t="s">
        <v>196</v>
      </c>
      <c r="AW57" s="259" t="s">
        <v>196</v>
      </c>
      <c r="AX57" s="259" t="s">
        <v>195</v>
      </c>
      <c r="AY57" s="259" t="s">
        <v>195</v>
      </c>
      <c r="AZ57" s="259" t="s">
        <v>196</v>
      </c>
      <c r="BA57" s="259" t="s">
        <v>196</v>
      </c>
      <c r="BB57" s="259" t="s">
        <v>196</v>
      </c>
      <c r="BC57" s="259" t="s">
        <v>196</v>
      </c>
      <c r="BD57" s="327" t="s">
        <v>195</v>
      </c>
      <c r="BE57" s="259" t="s">
        <v>195</v>
      </c>
      <c r="BF57" s="259" t="s">
        <v>195</v>
      </c>
      <c r="BG57" s="259"/>
      <c r="BH57" s="259" t="s">
        <v>195</v>
      </c>
      <c r="BL57" s="331" t="s">
        <v>139</v>
      </c>
    </row>
    <row r="58" spans="2:64" x14ac:dyDescent="0.2">
      <c r="B58" s="331" t="s">
        <v>140</v>
      </c>
      <c r="E58" s="247" t="s">
        <v>56</v>
      </c>
      <c r="F58" s="322" t="s">
        <v>195</v>
      </c>
      <c r="G58" s="322" t="s">
        <v>195</v>
      </c>
      <c r="H58" s="322" t="s">
        <v>196</v>
      </c>
      <c r="I58" s="322" t="s">
        <v>195</v>
      </c>
      <c r="J58" s="322" t="s">
        <v>195</v>
      </c>
      <c r="K58" s="322" t="s">
        <v>196</v>
      </c>
      <c r="L58" s="322" t="s">
        <v>195</v>
      </c>
      <c r="M58" s="322" t="s">
        <v>195</v>
      </c>
      <c r="N58" s="322" t="s">
        <v>195</v>
      </c>
      <c r="O58" s="322" t="s">
        <v>195</v>
      </c>
      <c r="P58" s="322" t="s">
        <v>195</v>
      </c>
      <c r="Q58" s="322" t="s">
        <v>196</v>
      </c>
      <c r="R58" s="322" t="s">
        <v>196</v>
      </c>
      <c r="S58" s="322" t="s">
        <v>196</v>
      </c>
      <c r="T58" s="322" t="s">
        <v>196</v>
      </c>
      <c r="U58" s="322" t="s">
        <v>196</v>
      </c>
      <c r="V58" s="322" t="s">
        <v>196</v>
      </c>
      <c r="W58" s="322" t="s">
        <v>196</v>
      </c>
      <c r="X58" s="322" t="s">
        <v>196</v>
      </c>
      <c r="Y58" s="322" t="s">
        <v>196</v>
      </c>
      <c r="Z58" s="322" t="s">
        <v>196</v>
      </c>
      <c r="AA58" s="322" t="s">
        <v>196</v>
      </c>
      <c r="AB58" s="322" t="s">
        <v>196</v>
      </c>
      <c r="AC58" s="322" t="s">
        <v>195</v>
      </c>
      <c r="AD58" s="322" t="s">
        <v>195</v>
      </c>
      <c r="AE58" s="328" t="s">
        <v>196</v>
      </c>
      <c r="AF58" s="328" t="s">
        <v>196</v>
      </c>
      <c r="AG58" s="322" t="s">
        <v>196</v>
      </c>
      <c r="AH58" s="322" t="s">
        <v>196</v>
      </c>
      <c r="AI58" s="322" t="s">
        <v>195</v>
      </c>
      <c r="AJ58" s="322" t="s">
        <v>196</v>
      </c>
      <c r="AK58" s="322" t="s">
        <v>195</v>
      </c>
      <c r="AL58" s="322" t="s">
        <v>195</v>
      </c>
      <c r="AM58" s="322" t="s">
        <v>196</v>
      </c>
      <c r="AN58" s="322" t="s">
        <v>195</v>
      </c>
      <c r="AO58" s="322" t="s">
        <v>195</v>
      </c>
      <c r="AP58" s="322" t="s">
        <v>196</v>
      </c>
      <c r="AQ58" s="322" t="s">
        <v>195</v>
      </c>
      <c r="AR58" s="322" t="s">
        <v>195</v>
      </c>
      <c r="AS58" s="322" t="s">
        <v>195</v>
      </c>
      <c r="AT58" s="322" t="s">
        <v>195</v>
      </c>
      <c r="AU58" s="322" t="s">
        <v>195</v>
      </c>
      <c r="AV58" s="322" t="s">
        <v>196</v>
      </c>
      <c r="AW58" s="322" t="s">
        <v>196</v>
      </c>
      <c r="AX58" s="322" t="s">
        <v>195</v>
      </c>
      <c r="AY58" s="322" t="s">
        <v>195</v>
      </c>
      <c r="AZ58" s="322" t="s">
        <v>196</v>
      </c>
      <c r="BA58" s="322" t="s">
        <v>196</v>
      </c>
      <c r="BB58" s="322" t="s">
        <v>196</v>
      </c>
      <c r="BC58" s="322" t="s">
        <v>196</v>
      </c>
      <c r="BD58" s="328" t="s">
        <v>195</v>
      </c>
      <c r="BE58" s="322" t="s">
        <v>195</v>
      </c>
      <c r="BF58" s="322" t="s">
        <v>195</v>
      </c>
      <c r="BG58" s="322"/>
      <c r="BH58" s="322" t="s">
        <v>195</v>
      </c>
      <c r="BL58" s="331" t="s">
        <v>140</v>
      </c>
    </row>
    <row r="59" spans="2:64" x14ac:dyDescent="0.2">
      <c r="B59" s="331" t="s">
        <v>141</v>
      </c>
      <c r="E59" s="246" t="s">
        <v>61</v>
      </c>
      <c r="F59" s="259" t="s">
        <v>195</v>
      </c>
      <c r="G59" s="259" t="s">
        <v>195</v>
      </c>
      <c r="H59" s="259" t="s">
        <v>196</v>
      </c>
      <c r="I59" s="259" t="s">
        <v>195</v>
      </c>
      <c r="J59" s="259" t="s">
        <v>195</v>
      </c>
      <c r="K59" s="259" t="s">
        <v>196</v>
      </c>
      <c r="L59" s="259" t="s">
        <v>195</v>
      </c>
      <c r="M59" s="259" t="s">
        <v>195</v>
      </c>
      <c r="N59" s="259" t="s">
        <v>195</v>
      </c>
      <c r="O59" s="259" t="s">
        <v>195</v>
      </c>
      <c r="P59" s="259" t="s">
        <v>195</v>
      </c>
      <c r="Q59" s="259" t="s">
        <v>196</v>
      </c>
      <c r="R59" s="259" t="s">
        <v>196</v>
      </c>
      <c r="S59" s="259" t="s">
        <v>196</v>
      </c>
      <c r="T59" s="259" t="s">
        <v>196</v>
      </c>
      <c r="U59" s="259" t="s">
        <v>196</v>
      </c>
      <c r="V59" s="259" t="s">
        <v>196</v>
      </c>
      <c r="W59" s="259" t="s">
        <v>196</v>
      </c>
      <c r="X59" s="259" t="s">
        <v>196</v>
      </c>
      <c r="Y59" s="259" t="s">
        <v>196</v>
      </c>
      <c r="Z59" s="259" t="s">
        <v>196</v>
      </c>
      <c r="AA59" s="259" t="s">
        <v>196</v>
      </c>
      <c r="AB59" s="259" t="s">
        <v>196</v>
      </c>
      <c r="AC59" s="259" t="s">
        <v>195</v>
      </c>
      <c r="AD59" s="259" t="s">
        <v>195</v>
      </c>
      <c r="AE59" s="327" t="s">
        <v>196</v>
      </c>
      <c r="AF59" s="327" t="s">
        <v>196</v>
      </c>
      <c r="AG59" s="259" t="s">
        <v>196</v>
      </c>
      <c r="AH59" s="259" t="s">
        <v>196</v>
      </c>
      <c r="AI59" s="259" t="s">
        <v>195</v>
      </c>
      <c r="AJ59" s="259" t="s">
        <v>196</v>
      </c>
      <c r="AK59" s="259" t="s">
        <v>195</v>
      </c>
      <c r="AL59" s="259" t="s">
        <v>195</v>
      </c>
      <c r="AM59" s="259" t="s">
        <v>196</v>
      </c>
      <c r="AN59" s="259" t="s">
        <v>195</v>
      </c>
      <c r="AO59" s="259" t="s">
        <v>195</v>
      </c>
      <c r="AP59" s="259" t="s">
        <v>196</v>
      </c>
      <c r="AQ59" s="259" t="s">
        <v>195</v>
      </c>
      <c r="AR59" s="259" t="s">
        <v>195</v>
      </c>
      <c r="AS59" s="259" t="s">
        <v>195</v>
      </c>
      <c r="AT59" s="259" t="s">
        <v>195</v>
      </c>
      <c r="AU59" s="259" t="s">
        <v>195</v>
      </c>
      <c r="AV59" s="259" t="s">
        <v>196</v>
      </c>
      <c r="AW59" s="259" t="s">
        <v>196</v>
      </c>
      <c r="AX59" s="259" t="s">
        <v>195</v>
      </c>
      <c r="AY59" s="259" t="s">
        <v>195</v>
      </c>
      <c r="AZ59" s="259" t="s">
        <v>196</v>
      </c>
      <c r="BA59" s="259" t="s">
        <v>196</v>
      </c>
      <c r="BB59" s="259" t="s">
        <v>196</v>
      </c>
      <c r="BC59" s="259" t="s">
        <v>196</v>
      </c>
      <c r="BD59" s="327" t="s">
        <v>195</v>
      </c>
      <c r="BE59" s="259" t="s">
        <v>195</v>
      </c>
      <c r="BF59" s="259" t="s">
        <v>195</v>
      </c>
      <c r="BG59" s="259"/>
      <c r="BH59" s="259" t="s">
        <v>195</v>
      </c>
      <c r="BL59" s="331" t="s">
        <v>141</v>
      </c>
    </row>
    <row r="60" spans="2:64" x14ac:dyDescent="0.2">
      <c r="B60" s="331" t="s">
        <v>142</v>
      </c>
      <c r="E60" s="247" t="s">
        <v>833</v>
      </c>
      <c r="F60" s="322" t="s">
        <v>195</v>
      </c>
      <c r="G60" s="322" t="s">
        <v>195</v>
      </c>
      <c r="H60" s="322" t="s">
        <v>196</v>
      </c>
      <c r="I60" s="322" t="s">
        <v>195</v>
      </c>
      <c r="J60" s="322" t="s">
        <v>195</v>
      </c>
      <c r="K60" s="322" t="s">
        <v>196</v>
      </c>
      <c r="L60" s="322" t="s">
        <v>195</v>
      </c>
      <c r="M60" s="322" t="s">
        <v>195</v>
      </c>
      <c r="N60" s="322" t="s">
        <v>195</v>
      </c>
      <c r="O60" s="322" t="s">
        <v>195</v>
      </c>
      <c r="P60" s="322" t="s">
        <v>195</v>
      </c>
      <c r="Q60" s="322" t="s">
        <v>196</v>
      </c>
      <c r="R60" s="322" t="s">
        <v>196</v>
      </c>
      <c r="S60" s="322" t="s">
        <v>196</v>
      </c>
      <c r="T60" s="322" t="s">
        <v>196</v>
      </c>
      <c r="U60" s="322" t="s">
        <v>196</v>
      </c>
      <c r="V60" s="322" t="s">
        <v>196</v>
      </c>
      <c r="W60" s="322" t="s">
        <v>196</v>
      </c>
      <c r="X60" s="322" t="s">
        <v>196</v>
      </c>
      <c r="Y60" s="322" t="s">
        <v>196</v>
      </c>
      <c r="Z60" s="322" t="s">
        <v>196</v>
      </c>
      <c r="AA60" s="322" t="s">
        <v>196</v>
      </c>
      <c r="AB60" s="322" t="s">
        <v>196</v>
      </c>
      <c r="AC60" s="322" t="s">
        <v>195</v>
      </c>
      <c r="AD60" s="322" t="s">
        <v>195</v>
      </c>
      <c r="AE60" s="328" t="s">
        <v>196</v>
      </c>
      <c r="AF60" s="328" t="s">
        <v>196</v>
      </c>
      <c r="AG60" s="322" t="s">
        <v>196</v>
      </c>
      <c r="AH60" s="322" t="s">
        <v>196</v>
      </c>
      <c r="AI60" s="322" t="s">
        <v>195</v>
      </c>
      <c r="AJ60" s="322" t="s">
        <v>196</v>
      </c>
      <c r="AK60" s="322" t="s">
        <v>195</v>
      </c>
      <c r="AL60" s="322" t="s">
        <v>195</v>
      </c>
      <c r="AM60" s="322" t="s">
        <v>196</v>
      </c>
      <c r="AN60" s="322" t="s">
        <v>195</v>
      </c>
      <c r="AO60" s="322" t="s">
        <v>195</v>
      </c>
      <c r="AP60" s="322" t="s">
        <v>196</v>
      </c>
      <c r="AQ60" s="322" t="s">
        <v>195</v>
      </c>
      <c r="AR60" s="322" t="s">
        <v>195</v>
      </c>
      <c r="AS60" s="322" t="s">
        <v>195</v>
      </c>
      <c r="AT60" s="322" t="s">
        <v>195</v>
      </c>
      <c r="AU60" s="322" t="s">
        <v>195</v>
      </c>
      <c r="AV60" s="322" t="s">
        <v>196</v>
      </c>
      <c r="AW60" s="322" t="s">
        <v>196</v>
      </c>
      <c r="AX60" s="322" t="s">
        <v>195</v>
      </c>
      <c r="AY60" s="322" t="s">
        <v>195</v>
      </c>
      <c r="AZ60" s="322" t="s">
        <v>196</v>
      </c>
      <c r="BA60" s="322" t="s">
        <v>196</v>
      </c>
      <c r="BB60" s="322" t="s">
        <v>196</v>
      </c>
      <c r="BC60" s="322" t="s">
        <v>196</v>
      </c>
      <c r="BD60" s="328" t="s">
        <v>195</v>
      </c>
      <c r="BE60" s="322" t="s">
        <v>195</v>
      </c>
      <c r="BF60" s="322" t="s">
        <v>195</v>
      </c>
      <c r="BG60" s="322"/>
      <c r="BH60" s="322" t="s">
        <v>195</v>
      </c>
      <c r="BL60" s="331" t="s">
        <v>142</v>
      </c>
    </row>
    <row r="61" spans="2:64" x14ac:dyDescent="0.2">
      <c r="B61" s="331" t="s">
        <v>143</v>
      </c>
      <c r="E61" s="246" t="s">
        <v>604</v>
      </c>
      <c r="F61" s="259" t="s">
        <v>195</v>
      </c>
      <c r="G61" s="259" t="s">
        <v>195</v>
      </c>
      <c r="H61" s="259" t="s">
        <v>196</v>
      </c>
      <c r="I61" s="259" t="s">
        <v>195</v>
      </c>
      <c r="J61" s="259" t="s">
        <v>195</v>
      </c>
      <c r="K61" s="259" t="s">
        <v>196</v>
      </c>
      <c r="L61" s="259" t="s">
        <v>195</v>
      </c>
      <c r="M61" s="259" t="s">
        <v>195</v>
      </c>
      <c r="N61" s="259" t="s">
        <v>195</v>
      </c>
      <c r="O61" s="259" t="s">
        <v>195</v>
      </c>
      <c r="P61" s="259" t="s">
        <v>195</v>
      </c>
      <c r="Q61" s="259" t="s">
        <v>196</v>
      </c>
      <c r="R61" s="259" t="s">
        <v>196</v>
      </c>
      <c r="S61" s="259" t="s">
        <v>196</v>
      </c>
      <c r="T61" s="259" t="s">
        <v>196</v>
      </c>
      <c r="U61" s="259" t="s">
        <v>196</v>
      </c>
      <c r="V61" s="259" t="s">
        <v>196</v>
      </c>
      <c r="W61" s="259" t="s">
        <v>196</v>
      </c>
      <c r="X61" s="259" t="s">
        <v>196</v>
      </c>
      <c r="Y61" s="259" t="s">
        <v>196</v>
      </c>
      <c r="Z61" s="259" t="s">
        <v>196</v>
      </c>
      <c r="AA61" s="259" t="s">
        <v>196</v>
      </c>
      <c r="AB61" s="259" t="s">
        <v>196</v>
      </c>
      <c r="AC61" s="259" t="s">
        <v>195</v>
      </c>
      <c r="AD61" s="259" t="s">
        <v>195</v>
      </c>
      <c r="AE61" s="327" t="s">
        <v>196</v>
      </c>
      <c r="AF61" s="327" t="s">
        <v>196</v>
      </c>
      <c r="AG61" s="259" t="s">
        <v>196</v>
      </c>
      <c r="AH61" s="259" t="s">
        <v>196</v>
      </c>
      <c r="AI61" s="259" t="s">
        <v>195</v>
      </c>
      <c r="AJ61" s="259" t="s">
        <v>196</v>
      </c>
      <c r="AK61" s="259" t="s">
        <v>195</v>
      </c>
      <c r="AL61" s="259" t="s">
        <v>195</v>
      </c>
      <c r="AM61" s="259" t="s">
        <v>196</v>
      </c>
      <c r="AN61" s="259" t="s">
        <v>195</v>
      </c>
      <c r="AO61" s="259" t="s">
        <v>195</v>
      </c>
      <c r="AP61" s="259" t="s">
        <v>196</v>
      </c>
      <c r="AQ61" s="259" t="s">
        <v>195</v>
      </c>
      <c r="AR61" s="259" t="s">
        <v>195</v>
      </c>
      <c r="AS61" s="259" t="s">
        <v>195</v>
      </c>
      <c r="AT61" s="259" t="s">
        <v>195</v>
      </c>
      <c r="AU61" s="259" t="s">
        <v>195</v>
      </c>
      <c r="AV61" s="259" t="s">
        <v>196</v>
      </c>
      <c r="AW61" s="259" t="s">
        <v>196</v>
      </c>
      <c r="AX61" s="259" t="s">
        <v>195</v>
      </c>
      <c r="AY61" s="259" t="s">
        <v>195</v>
      </c>
      <c r="AZ61" s="259" t="s">
        <v>196</v>
      </c>
      <c r="BA61" s="259" t="s">
        <v>196</v>
      </c>
      <c r="BB61" s="259" t="s">
        <v>196</v>
      </c>
      <c r="BC61" s="259" t="s">
        <v>196</v>
      </c>
      <c r="BD61" s="327" t="s">
        <v>195</v>
      </c>
      <c r="BE61" s="259" t="s">
        <v>195</v>
      </c>
      <c r="BF61" s="259" t="s">
        <v>195</v>
      </c>
      <c r="BG61" s="259"/>
      <c r="BH61" s="259" t="s">
        <v>195</v>
      </c>
      <c r="BL61" s="331" t="s">
        <v>143</v>
      </c>
    </row>
    <row r="62" spans="2:64" x14ac:dyDescent="0.2">
      <c r="B62" s="331" t="s">
        <v>144</v>
      </c>
      <c r="E62" s="247" t="s">
        <v>838</v>
      </c>
      <c r="F62" s="322" t="s">
        <v>195</v>
      </c>
      <c r="G62" s="322" t="s">
        <v>195</v>
      </c>
      <c r="H62" s="322" t="s">
        <v>196</v>
      </c>
      <c r="I62" s="322" t="s">
        <v>195</v>
      </c>
      <c r="J62" s="322" t="s">
        <v>195</v>
      </c>
      <c r="K62" s="322" t="s">
        <v>196</v>
      </c>
      <c r="L62" s="322" t="s">
        <v>195</v>
      </c>
      <c r="M62" s="322" t="s">
        <v>195</v>
      </c>
      <c r="N62" s="322" t="s">
        <v>195</v>
      </c>
      <c r="O62" s="322" t="s">
        <v>195</v>
      </c>
      <c r="P62" s="322" t="s">
        <v>195</v>
      </c>
      <c r="Q62" s="322" t="s">
        <v>196</v>
      </c>
      <c r="R62" s="322" t="s">
        <v>196</v>
      </c>
      <c r="S62" s="322" t="s">
        <v>196</v>
      </c>
      <c r="T62" s="322" t="s">
        <v>196</v>
      </c>
      <c r="U62" s="322" t="s">
        <v>196</v>
      </c>
      <c r="V62" s="322" t="s">
        <v>196</v>
      </c>
      <c r="W62" s="322" t="s">
        <v>196</v>
      </c>
      <c r="X62" s="322" t="s">
        <v>196</v>
      </c>
      <c r="Y62" s="322" t="s">
        <v>196</v>
      </c>
      <c r="Z62" s="322" t="s">
        <v>196</v>
      </c>
      <c r="AA62" s="322" t="s">
        <v>196</v>
      </c>
      <c r="AB62" s="322" t="s">
        <v>196</v>
      </c>
      <c r="AC62" s="322" t="s">
        <v>195</v>
      </c>
      <c r="AD62" s="322" t="s">
        <v>195</v>
      </c>
      <c r="AE62" s="328" t="s">
        <v>196</v>
      </c>
      <c r="AF62" s="328" t="s">
        <v>196</v>
      </c>
      <c r="AG62" s="322" t="s">
        <v>196</v>
      </c>
      <c r="AH62" s="322" t="s">
        <v>196</v>
      </c>
      <c r="AI62" s="322" t="s">
        <v>195</v>
      </c>
      <c r="AJ62" s="322" t="s">
        <v>196</v>
      </c>
      <c r="AK62" s="322" t="s">
        <v>195</v>
      </c>
      <c r="AL62" s="322" t="s">
        <v>195</v>
      </c>
      <c r="AM62" s="322" t="s">
        <v>196</v>
      </c>
      <c r="AN62" s="322" t="s">
        <v>195</v>
      </c>
      <c r="AO62" s="322" t="s">
        <v>195</v>
      </c>
      <c r="AP62" s="322" t="s">
        <v>196</v>
      </c>
      <c r="AQ62" s="322" t="s">
        <v>195</v>
      </c>
      <c r="AR62" s="322" t="s">
        <v>195</v>
      </c>
      <c r="AS62" s="322" t="s">
        <v>195</v>
      </c>
      <c r="AT62" s="322" t="s">
        <v>195</v>
      </c>
      <c r="AU62" s="322" t="s">
        <v>195</v>
      </c>
      <c r="AV62" s="322" t="s">
        <v>196</v>
      </c>
      <c r="AW62" s="322" t="s">
        <v>196</v>
      </c>
      <c r="AX62" s="322" t="s">
        <v>195</v>
      </c>
      <c r="AY62" s="322" t="s">
        <v>195</v>
      </c>
      <c r="AZ62" s="322" t="s">
        <v>196</v>
      </c>
      <c r="BA62" s="322" t="s">
        <v>196</v>
      </c>
      <c r="BB62" s="322" t="s">
        <v>196</v>
      </c>
      <c r="BC62" s="322" t="s">
        <v>196</v>
      </c>
      <c r="BD62" s="328" t="s">
        <v>195</v>
      </c>
      <c r="BE62" s="322" t="s">
        <v>195</v>
      </c>
      <c r="BF62" s="322" t="s">
        <v>195</v>
      </c>
      <c r="BG62" s="322"/>
      <c r="BH62" s="322" t="s">
        <v>195</v>
      </c>
      <c r="BL62" s="331" t="s">
        <v>144</v>
      </c>
    </row>
    <row r="63" spans="2:64" x14ac:dyDescent="0.2">
      <c r="B63" s="331" t="s">
        <v>145</v>
      </c>
      <c r="E63" s="246" t="s">
        <v>370</v>
      </c>
      <c r="F63" s="259" t="s">
        <v>195</v>
      </c>
      <c r="G63" s="259" t="s">
        <v>195</v>
      </c>
      <c r="H63" s="259" t="s">
        <v>196</v>
      </c>
      <c r="I63" s="259" t="s">
        <v>195</v>
      </c>
      <c r="J63" s="259" t="s">
        <v>195</v>
      </c>
      <c r="K63" s="259" t="s">
        <v>196</v>
      </c>
      <c r="L63" s="259" t="s">
        <v>195</v>
      </c>
      <c r="M63" s="259" t="s">
        <v>195</v>
      </c>
      <c r="N63" s="259" t="s">
        <v>195</v>
      </c>
      <c r="O63" s="259" t="s">
        <v>195</v>
      </c>
      <c r="P63" s="259" t="s">
        <v>195</v>
      </c>
      <c r="Q63" s="259" t="s">
        <v>196</v>
      </c>
      <c r="R63" s="259" t="s">
        <v>196</v>
      </c>
      <c r="S63" s="259" t="s">
        <v>196</v>
      </c>
      <c r="T63" s="259" t="s">
        <v>196</v>
      </c>
      <c r="U63" s="259" t="s">
        <v>196</v>
      </c>
      <c r="V63" s="259" t="s">
        <v>196</v>
      </c>
      <c r="W63" s="259" t="s">
        <v>196</v>
      </c>
      <c r="X63" s="259" t="s">
        <v>196</v>
      </c>
      <c r="Y63" s="259" t="s">
        <v>196</v>
      </c>
      <c r="Z63" s="259" t="s">
        <v>196</v>
      </c>
      <c r="AA63" s="259" t="s">
        <v>196</v>
      </c>
      <c r="AB63" s="259" t="s">
        <v>196</v>
      </c>
      <c r="AC63" s="259" t="s">
        <v>195</v>
      </c>
      <c r="AD63" s="259" t="s">
        <v>195</v>
      </c>
      <c r="AE63" s="327" t="s">
        <v>195</v>
      </c>
      <c r="AF63" s="327" t="s">
        <v>195</v>
      </c>
      <c r="AG63" s="259" t="s">
        <v>196</v>
      </c>
      <c r="AH63" s="259" t="s">
        <v>196</v>
      </c>
      <c r="AI63" s="259" t="s">
        <v>195</v>
      </c>
      <c r="AJ63" s="327" t="s">
        <v>195</v>
      </c>
      <c r="AK63" s="259" t="s">
        <v>195</v>
      </c>
      <c r="AL63" s="259" t="s">
        <v>195</v>
      </c>
      <c r="AM63" s="259" t="s">
        <v>196</v>
      </c>
      <c r="AN63" s="259" t="s">
        <v>195</v>
      </c>
      <c r="AO63" s="259" t="s">
        <v>195</v>
      </c>
      <c r="AP63" s="259" t="s">
        <v>196</v>
      </c>
      <c r="AQ63" s="259" t="s">
        <v>195</v>
      </c>
      <c r="AR63" s="259" t="s">
        <v>195</v>
      </c>
      <c r="AS63" s="259" t="s">
        <v>195</v>
      </c>
      <c r="AT63" s="259" t="s">
        <v>195</v>
      </c>
      <c r="AU63" s="259" t="s">
        <v>195</v>
      </c>
      <c r="AV63" s="327" t="s">
        <v>195</v>
      </c>
      <c r="AW63" s="259" t="s">
        <v>196</v>
      </c>
      <c r="AX63" s="259" t="s">
        <v>195</v>
      </c>
      <c r="AY63" s="259" t="s">
        <v>195</v>
      </c>
      <c r="AZ63" s="259" t="s">
        <v>196</v>
      </c>
      <c r="BA63" s="259" t="s">
        <v>196</v>
      </c>
      <c r="BB63" s="259" t="s">
        <v>196</v>
      </c>
      <c r="BC63" s="327" t="s">
        <v>195</v>
      </c>
      <c r="BD63" s="259" t="s">
        <v>196</v>
      </c>
      <c r="BE63" s="259" t="s">
        <v>195</v>
      </c>
      <c r="BF63" s="259" t="s">
        <v>195</v>
      </c>
      <c r="BG63" s="259"/>
      <c r="BH63" s="259" t="s">
        <v>195</v>
      </c>
      <c r="BL63" s="331" t="s">
        <v>145</v>
      </c>
    </row>
    <row r="64" spans="2:64" x14ac:dyDescent="0.2">
      <c r="B64" s="331" t="s">
        <v>4158</v>
      </c>
      <c r="E64" s="299" t="s">
        <v>371</v>
      </c>
      <c r="F64" s="322" t="s">
        <v>195</v>
      </c>
      <c r="G64" s="322" t="s">
        <v>195</v>
      </c>
      <c r="H64" s="322" t="s">
        <v>196</v>
      </c>
      <c r="I64" s="322" t="s">
        <v>195</v>
      </c>
      <c r="J64" s="322" t="s">
        <v>195</v>
      </c>
      <c r="K64" s="322" t="s">
        <v>196</v>
      </c>
      <c r="L64" s="322" t="s">
        <v>195</v>
      </c>
      <c r="M64" s="322" t="s">
        <v>195</v>
      </c>
      <c r="N64" s="322" t="s">
        <v>195</v>
      </c>
      <c r="O64" s="322" t="s">
        <v>195</v>
      </c>
      <c r="P64" s="322" t="s">
        <v>195</v>
      </c>
      <c r="Q64" s="322" t="s">
        <v>196</v>
      </c>
      <c r="R64" s="322" t="s">
        <v>196</v>
      </c>
      <c r="S64" s="322" t="s">
        <v>196</v>
      </c>
      <c r="T64" s="322" t="s">
        <v>196</v>
      </c>
      <c r="U64" s="322" t="s">
        <v>196</v>
      </c>
      <c r="V64" s="322" t="s">
        <v>196</v>
      </c>
      <c r="W64" s="322" t="s">
        <v>196</v>
      </c>
      <c r="X64" s="322" t="s">
        <v>196</v>
      </c>
      <c r="Y64" s="322" t="s">
        <v>196</v>
      </c>
      <c r="Z64" s="322" t="s">
        <v>196</v>
      </c>
      <c r="AA64" s="322" t="s">
        <v>196</v>
      </c>
      <c r="AB64" s="322" t="s">
        <v>196</v>
      </c>
      <c r="AC64" s="322" t="s">
        <v>195</v>
      </c>
      <c r="AD64" s="322" t="s">
        <v>195</v>
      </c>
      <c r="AE64" s="328" t="s">
        <v>195</v>
      </c>
      <c r="AF64" s="328" t="s">
        <v>195</v>
      </c>
      <c r="AG64" s="322" t="s">
        <v>196</v>
      </c>
      <c r="AH64" s="322" t="s">
        <v>196</v>
      </c>
      <c r="AI64" s="322" t="s">
        <v>195</v>
      </c>
      <c r="AJ64" s="328" t="s">
        <v>195</v>
      </c>
      <c r="AK64" s="322" t="s">
        <v>195</v>
      </c>
      <c r="AL64" s="322" t="s">
        <v>195</v>
      </c>
      <c r="AM64" s="322" t="s">
        <v>196</v>
      </c>
      <c r="AN64" s="322" t="s">
        <v>195</v>
      </c>
      <c r="AO64" s="322" t="s">
        <v>195</v>
      </c>
      <c r="AP64" s="322" t="s">
        <v>196</v>
      </c>
      <c r="AQ64" s="322" t="s">
        <v>195</v>
      </c>
      <c r="AR64" s="322" t="s">
        <v>195</v>
      </c>
      <c r="AS64" s="322" t="s">
        <v>195</v>
      </c>
      <c r="AT64" s="322" t="s">
        <v>195</v>
      </c>
      <c r="AU64" s="322" t="s">
        <v>195</v>
      </c>
      <c r="AV64" s="328" t="s">
        <v>195</v>
      </c>
      <c r="AW64" s="322" t="s">
        <v>196</v>
      </c>
      <c r="AX64" s="322" t="s">
        <v>195</v>
      </c>
      <c r="AY64" s="322" t="s">
        <v>195</v>
      </c>
      <c r="AZ64" s="322" t="s">
        <v>196</v>
      </c>
      <c r="BA64" s="322" t="s">
        <v>196</v>
      </c>
      <c r="BB64" s="322" t="s">
        <v>196</v>
      </c>
      <c r="BC64" s="328" t="s">
        <v>195</v>
      </c>
      <c r="BD64" s="322" t="s">
        <v>196</v>
      </c>
      <c r="BE64" s="322" t="s">
        <v>195</v>
      </c>
      <c r="BF64" s="322" t="s">
        <v>195</v>
      </c>
      <c r="BG64" s="322"/>
      <c r="BH64" s="322" t="s">
        <v>195</v>
      </c>
      <c r="BL64" s="331" t="s">
        <v>4158</v>
      </c>
    </row>
    <row r="65" spans="2:64" x14ac:dyDescent="0.2">
      <c r="B65" s="331" t="s">
        <v>147</v>
      </c>
      <c r="E65" s="246" t="s">
        <v>372</v>
      </c>
      <c r="F65" s="259" t="s">
        <v>195</v>
      </c>
      <c r="G65" s="259" t="s">
        <v>195</v>
      </c>
      <c r="H65" s="259" t="s">
        <v>196</v>
      </c>
      <c r="I65" s="259" t="s">
        <v>195</v>
      </c>
      <c r="J65" s="259" t="s">
        <v>195</v>
      </c>
      <c r="K65" s="259" t="s">
        <v>196</v>
      </c>
      <c r="L65" s="259" t="s">
        <v>195</v>
      </c>
      <c r="M65" s="259" t="s">
        <v>195</v>
      </c>
      <c r="N65" s="259" t="s">
        <v>195</v>
      </c>
      <c r="O65" s="259" t="s">
        <v>195</v>
      </c>
      <c r="P65" s="259" t="s">
        <v>195</v>
      </c>
      <c r="Q65" s="259" t="s">
        <v>196</v>
      </c>
      <c r="R65" s="259" t="s">
        <v>196</v>
      </c>
      <c r="S65" s="259" t="s">
        <v>196</v>
      </c>
      <c r="T65" s="259" t="s">
        <v>196</v>
      </c>
      <c r="U65" s="259" t="s">
        <v>196</v>
      </c>
      <c r="V65" s="259" t="s">
        <v>196</v>
      </c>
      <c r="W65" s="259" t="s">
        <v>196</v>
      </c>
      <c r="X65" s="259" t="s">
        <v>196</v>
      </c>
      <c r="Y65" s="259" t="s">
        <v>196</v>
      </c>
      <c r="Z65" s="259" t="s">
        <v>196</v>
      </c>
      <c r="AA65" s="259" t="s">
        <v>196</v>
      </c>
      <c r="AB65" s="259" t="s">
        <v>196</v>
      </c>
      <c r="AC65" s="259" t="s">
        <v>195</v>
      </c>
      <c r="AD65" s="259" t="s">
        <v>195</v>
      </c>
      <c r="AE65" s="327" t="s">
        <v>195</v>
      </c>
      <c r="AF65" s="327" t="s">
        <v>195</v>
      </c>
      <c r="AG65" s="259" t="s">
        <v>196</v>
      </c>
      <c r="AH65" s="259" t="s">
        <v>196</v>
      </c>
      <c r="AI65" s="259" t="s">
        <v>195</v>
      </c>
      <c r="AJ65" s="327" t="s">
        <v>195</v>
      </c>
      <c r="AK65" s="259" t="s">
        <v>195</v>
      </c>
      <c r="AL65" s="259" t="s">
        <v>195</v>
      </c>
      <c r="AM65" s="259" t="s">
        <v>196</v>
      </c>
      <c r="AN65" s="259" t="s">
        <v>195</v>
      </c>
      <c r="AO65" s="259" t="s">
        <v>195</v>
      </c>
      <c r="AP65" s="259" t="s">
        <v>196</v>
      </c>
      <c r="AQ65" s="259" t="s">
        <v>195</v>
      </c>
      <c r="AR65" s="259" t="s">
        <v>195</v>
      </c>
      <c r="AS65" s="259" t="s">
        <v>195</v>
      </c>
      <c r="AT65" s="259" t="s">
        <v>195</v>
      </c>
      <c r="AU65" s="259" t="s">
        <v>195</v>
      </c>
      <c r="AV65" s="327" t="s">
        <v>195</v>
      </c>
      <c r="AW65" s="259" t="s">
        <v>196</v>
      </c>
      <c r="AX65" s="259" t="s">
        <v>195</v>
      </c>
      <c r="AY65" s="259" t="s">
        <v>195</v>
      </c>
      <c r="AZ65" s="259" t="s">
        <v>196</v>
      </c>
      <c r="BA65" s="259" t="s">
        <v>196</v>
      </c>
      <c r="BB65" s="259" t="s">
        <v>196</v>
      </c>
      <c r="BC65" s="327" t="s">
        <v>195</v>
      </c>
      <c r="BD65" s="259" t="s">
        <v>196</v>
      </c>
      <c r="BE65" s="259" t="s">
        <v>195</v>
      </c>
      <c r="BF65" s="259" t="s">
        <v>195</v>
      </c>
      <c r="BG65" s="259"/>
      <c r="BH65" s="259" t="s">
        <v>195</v>
      </c>
      <c r="BL65" s="331" t="s">
        <v>147</v>
      </c>
    </row>
    <row r="66" spans="2:64" x14ac:dyDescent="0.2">
      <c r="B66" s="331" t="s">
        <v>148</v>
      </c>
      <c r="E66" s="247" t="s">
        <v>373</v>
      </c>
      <c r="F66" s="322" t="s">
        <v>195</v>
      </c>
      <c r="G66" s="322" t="s">
        <v>195</v>
      </c>
      <c r="H66" s="322" t="s">
        <v>196</v>
      </c>
      <c r="I66" s="322" t="s">
        <v>195</v>
      </c>
      <c r="J66" s="322" t="s">
        <v>195</v>
      </c>
      <c r="K66" s="322" t="s">
        <v>196</v>
      </c>
      <c r="L66" s="322" t="s">
        <v>195</v>
      </c>
      <c r="M66" s="322" t="s">
        <v>195</v>
      </c>
      <c r="N66" s="322" t="s">
        <v>195</v>
      </c>
      <c r="O66" s="322" t="s">
        <v>195</v>
      </c>
      <c r="P66" s="322" t="s">
        <v>195</v>
      </c>
      <c r="Q66" s="322" t="s">
        <v>196</v>
      </c>
      <c r="R66" s="322" t="s">
        <v>196</v>
      </c>
      <c r="S66" s="322" t="s">
        <v>196</v>
      </c>
      <c r="T66" s="322" t="s">
        <v>196</v>
      </c>
      <c r="U66" s="322" t="s">
        <v>196</v>
      </c>
      <c r="V66" s="322" t="s">
        <v>196</v>
      </c>
      <c r="W66" s="322" t="s">
        <v>196</v>
      </c>
      <c r="X66" s="322" t="s">
        <v>196</v>
      </c>
      <c r="Y66" s="322" t="s">
        <v>196</v>
      </c>
      <c r="Z66" s="322" t="s">
        <v>196</v>
      </c>
      <c r="AA66" s="322" t="s">
        <v>196</v>
      </c>
      <c r="AB66" s="322" t="s">
        <v>196</v>
      </c>
      <c r="AC66" s="322" t="s">
        <v>195</v>
      </c>
      <c r="AD66" s="322" t="s">
        <v>195</v>
      </c>
      <c r="AE66" s="328" t="s">
        <v>195</v>
      </c>
      <c r="AF66" s="328" t="s">
        <v>195</v>
      </c>
      <c r="AG66" s="322" t="s">
        <v>196</v>
      </c>
      <c r="AH66" s="322" t="s">
        <v>196</v>
      </c>
      <c r="AI66" s="322" t="s">
        <v>195</v>
      </c>
      <c r="AJ66" s="328" t="s">
        <v>195</v>
      </c>
      <c r="AK66" s="322" t="s">
        <v>195</v>
      </c>
      <c r="AL66" s="322" t="s">
        <v>195</v>
      </c>
      <c r="AM66" s="322" t="s">
        <v>196</v>
      </c>
      <c r="AN66" s="322" t="s">
        <v>195</v>
      </c>
      <c r="AO66" s="322" t="s">
        <v>195</v>
      </c>
      <c r="AP66" s="322" t="s">
        <v>196</v>
      </c>
      <c r="AQ66" s="322" t="s">
        <v>195</v>
      </c>
      <c r="AR66" s="322" t="s">
        <v>195</v>
      </c>
      <c r="AS66" s="322" t="s">
        <v>195</v>
      </c>
      <c r="AT66" s="322" t="s">
        <v>195</v>
      </c>
      <c r="AU66" s="322" t="s">
        <v>195</v>
      </c>
      <c r="AV66" s="328" t="s">
        <v>195</v>
      </c>
      <c r="AW66" s="322" t="s">
        <v>196</v>
      </c>
      <c r="AX66" s="322" t="s">
        <v>195</v>
      </c>
      <c r="AY66" s="322" t="s">
        <v>195</v>
      </c>
      <c r="AZ66" s="322" t="s">
        <v>196</v>
      </c>
      <c r="BA66" s="322" t="s">
        <v>196</v>
      </c>
      <c r="BB66" s="322" t="s">
        <v>196</v>
      </c>
      <c r="BC66" s="328" t="s">
        <v>195</v>
      </c>
      <c r="BD66" s="322" t="s">
        <v>196</v>
      </c>
      <c r="BE66" s="322" t="s">
        <v>195</v>
      </c>
      <c r="BF66" s="322" t="s">
        <v>195</v>
      </c>
      <c r="BG66" s="322"/>
      <c r="BH66" s="322" t="s">
        <v>195</v>
      </c>
      <c r="BL66" s="331" t="s">
        <v>148</v>
      </c>
    </row>
    <row r="67" spans="2:64" x14ac:dyDescent="0.2">
      <c r="B67" s="331" t="s">
        <v>149</v>
      </c>
      <c r="E67" s="246" t="s">
        <v>374</v>
      </c>
      <c r="F67" s="259" t="s">
        <v>195</v>
      </c>
      <c r="G67" s="259" t="s">
        <v>195</v>
      </c>
      <c r="H67" s="259" t="s">
        <v>196</v>
      </c>
      <c r="I67" s="259" t="s">
        <v>195</v>
      </c>
      <c r="J67" s="259" t="s">
        <v>195</v>
      </c>
      <c r="K67" s="259" t="s">
        <v>196</v>
      </c>
      <c r="L67" s="259" t="s">
        <v>195</v>
      </c>
      <c r="M67" s="259" t="s">
        <v>195</v>
      </c>
      <c r="N67" s="259" t="s">
        <v>195</v>
      </c>
      <c r="O67" s="259" t="s">
        <v>195</v>
      </c>
      <c r="P67" s="259" t="s">
        <v>195</v>
      </c>
      <c r="Q67" s="259" t="s">
        <v>196</v>
      </c>
      <c r="R67" s="259" t="s">
        <v>196</v>
      </c>
      <c r="S67" s="259" t="s">
        <v>196</v>
      </c>
      <c r="T67" s="259" t="s">
        <v>196</v>
      </c>
      <c r="U67" s="259" t="s">
        <v>196</v>
      </c>
      <c r="V67" s="259" t="s">
        <v>196</v>
      </c>
      <c r="W67" s="259" t="s">
        <v>196</v>
      </c>
      <c r="X67" s="259" t="s">
        <v>196</v>
      </c>
      <c r="Y67" s="259" t="s">
        <v>196</v>
      </c>
      <c r="Z67" s="259" t="s">
        <v>196</v>
      </c>
      <c r="AA67" s="259" t="s">
        <v>196</v>
      </c>
      <c r="AB67" s="259" t="s">
        <v>196</v>
      </c>
      <c r="AC67" s="259" t="s">
        <v>195</v>
      </c>
      <c r="AD67" s="259" t="s">
        <v>195</v>
      </c>
      <c r="AE67" s="327" t="s">
        <v>195</v>
      </c>
      <c r="AF67" s="327" t="s">
        <v>195</v>
      </c>
      <c r="AG67" s="259" t="s">
        <v>196</v>
      </c>
      <c r="AH67" s="259" t="s">
        <v>196</v>
      </c>
      <c r="AI67" s="259" t="s">
        <v>195</v>
      </c>
      <c r="AJ67" s="327" t="s">
        <v>195</v>
      </c>
      <c r="AK67" s="259" t="s">
        <v>195</v>
      </c>
      <c r="AL67" s="259" t="s">
        <v>195</v>
      </c>
      <c r="AM67" s="259" t="s">
        <v>196</v>
      </c>
      <c r="AN67" s="259" t="s">
        <v>195</v>
      </c>
      <c r="AO67" s="259" t="s">
        <v>195</v>
      </c>
      <c r="AP67" s="259" t="s">
        <v>196</v>
      </c>
      <c r="AQ67" s="259" t="s">
        <v>195</v>
      </c>
      <c r="AR67" s="259" t="s">
        <v>195</v>
      </c>
      <c r="AS67" s="259" t="s">
        <v>195</v>
      </c>
      <c r="AT67" s="259" t="s">
        <v>195</v>
      </c>
      <c r="AU67" s="259" t="s">
        <v>195</v>
      </c>
      <c r="AV67" s="327" t="s">
        <v>195</v>
      </c>
      <c r="AW67" s="259" t="s">
        <v>196</v>
      </c>
      <c r="AX67" s="259" t="s">
        <v>195</v>
      </c>
      <c r="AY67" s="259" t="s">
        <v>195</v>
      </c>
      <c r="AZ67" s="259" t="s">
        <v>196</v>
      </c>
      <c r="BA67" s="259" t="s">
        <v>196</v>
      </c>
      <c r="BB67" s="259" t="s">
        <v>196</v>
      </c>
      <c r="BC67" s="327" t="s">
        <v>195</v>
      </c>
      <c r="BD67" s="259" t="s">
        <v>196</v>
      </c>
      <c r="BE67" s="259" t="s">
        <v>195</v>
      </c>
      <c r="BF67" s="259" t="s">
        <v>195</v>
      </c>
      <c r="BG67" s="259"/>
      <c r="BH67" s="259" t="s">
        <v>195</v>
      </c>
      <c r="BL67" s="331" t="s">
        <v>149</v>
      </c>
    </row>
    <row r="68" spans="2:64" x14ac:dyDescent="0.2">
      <c r="B68" s="331" t="s">
        <v>150</v>
      </c>
      <c r="E68" s="247" t="s">
        <v>375</v>
      </c>
      <c r="F68" s="322" t="s">
        <v>195</v>
      </c>
      <c r="G68" s="322" t="s">
        <v>195</v>
      </c>
      <c r="H68" s="322" t="s">
        <v>196</v>
      </c>
      <c r="I68" s="322" t="s">
        <v>195</v>
      </c>
      <c r="J68" s="322" t="s">
        <v>195</v>
      </c>
      <c r="K68" s="322" t="s">
        <v>196</v>
      </c>
      <c r="L68" s="322" t="s">
        <v>195</v>
      </c>
      <c r="M68" s="322" t="s">
        <v>195</v>
      </c>
      <c r="N68" s="322" t="s">
        <v>195</v>
      </c>
      <c r="O68" s="322" t="s">
        <v>195</v>
      </c>
      <c r="P68" s="322" t="s">
        <v>195</v>
      </c>
      <c r="Q68" s="322" t="s">
        <v>196</v>
      </c>
      <c r="R68" s="322" t="s">
        <v>196</v>
      </c>
      <c r="S68" s="322" t="s">
        <v>196</v>
      </c>
      <c r="T68" s="322" t="s">
        <v>196</v>
      </c>
      <c r="U68" s="322" t="s">
        <v>196</v>
      </c>
      <c r="V68" s="322" t="s">
        <v>196</v>
      </c>
      <c r="W68" s="322" t="s">
        <v>196</v>
      </c>
      <c r="X68" s="322" t="s">
        <v>196</v>
      </c>
      <c r="Y68" s="322" t="s">
        <v>196</v>
      </c>
      <c r="Z68" s="322" t="s">
        <v>196</v>
      </c>
      <c r="AA68" s="322" t="s">
        <v>196</v>
      </c>
      <c r="AB68" s="322" t="s">
        <v>196</v>
      </c>
      <c r="AC68" s="322" t="s">
        <v>195</v>
      </c>
      <c r="AD68" s="322" t="s">
        <v>195</v>
      </c>
      <c r="AE68" s="328" t="s">
        <v>195</v>
      </c>
      <c r="AF68" s="328" t="s">
        <v>195</v>
      </c>
      <c r="AG68" s="322" t="s">
        <v>196</v>
      </c>
      <c r="AH68" s="322" t="s">
        <v>196</v>
      </c>
      <c r="AI68" s="322" t="s">
        <v>195</v>
      </c>
      <c r="AJ68" s="328" t="s">
        <v>195</v>
      </c>
      <c r="AK68" s="322" t="s">
        <v>195</v>
      </c>
      <c r="AL68" s="322" t="s">
        <v>195</v>
      </c>
      <c r="AM68" s="322" t="s">
        <v>196</v>
      </c>
      <c r="AN68" s="322" t="s">
        <v>195</v>
      </c>
      <c r="AO68" s="322" t="s">
        <v>195</v>
      </c>
      <c r="AP68" s="322" t="s">
        <v>196</v>
      </c>
      <c r="AQ68" s="322" t="s">
        <v>195</v>
      </c>
      <c r="AR68" s="322" t="s">
        <v>195</v>
      </c>
      <c r="AS68" s="322" t="s">
        <v>195</v>
      </c>
      <c r="AT68" s="322" t="s">
        <v>195</v>
      </c>
      <c r="AU68" s="322" t="s">
        <v>195</v>
      </c>
      <c r="AV68" s="322" t="s">
        <v>196</v>
      </c>
      <c r="AW68" s="322" t="s">
        <v>196</v>
      </c>
      <c r="AX68" s="322" t="s">
        <v>195</v>
      </c>
      <c r="AY68" s="322" t="s">
        <v>195</v>
      </c>
      <c r="AZ68" s="322" t="s">
        <v>196</v>
      </c>
      <c r="BA68" s="322" t="s">
        <v>196</v>
      </c>
      <c r="BB68" s="322" t="s">
        <v>196</v>
      </c>
      <c r="BC68" s="328" t="s">
        <v>195</v>
      </c>
      <c r="BD68" s="322" t="s">
        <v>196</v>
      </c>
      <c r="BE68" s="322" t="s">
        <v>195</v>
      </c>
      <c r="BF68" s="322" t="s">
        <v>195</v>
      </c>
      <c r="BG68" s="322"/>
      <c r="BH68" s="322" t="s">
        <v>195</v>
      </c>
      <c r="BL68" s="331" t="s">
        <v>150</v>
      </c>
    </row>
    <row r="69" spans="2:64" x14ac:dyDescent="0.2">
      <c r="B69" s="331" t="s">
        <v>151</v>
      </c>
      <c r="E69" s="246" t="s">
        <v>376</v>
      </c>
      <c r="F69" s="259" t="s">
        <v>195</v>
      </c>
      <c r="G69" s="259" t="s">
        <v>195</v>
      </c>
      <c r="H69" s="259" t="s">
        <v>196</v>
      </c>
      <c r="I69" s="259" t="s">
        <v>195</v>
      </c>
      <c r="J69" s="259" t="s">
        <v>195</v>
      </c>
      <c r="K69" s="259" t="s">
        <v>196</v>
      </c>
      <c r="L69" s="259" t="s">
        <v>195</v>
      </c>
      <c r="M69" s="259" t="s">
        <v>195</v>
      </c>
      <c r="N69" s="259" t="s">
        <v>195</v>
      </c>
      <c r="O69" s="259" t="s">
        <v>195</v>
      </c>
      <c r="P69" s="259" t="s">
        <v>195</v>
      </c>
      <c r="Q69" s="259" t="s">
        <v>196</v>
      </c>
      <c r="R69" s="259" t="s">
        <v>196</v>
      </c>
      <c r="S69" s="259" t="s">
        <v>196</v>
      </c>
      <c r="T69" s="259" t="s">
        <v>196</v>
      </c>
      <c r="U69" s="259" t="s">
        <v>196</v>
      </c>
      <c r="V69" s="259" t="s">
        <v>196</v>
      </c>
      <c r="W69" s="259" t="s">
        <v>196</v>
      </c>
      <c r="X69" s="259" t="s">
        <v>196</v>
      </c>
      <c r="Y69" s="259" t="s">
        <v>196</v>
      </c>
      <c r="Z69" s="259" t="s">
        <v>196</v>
      </c>
      <c r="AA69" s="259" t="s">
        <v>196</v>
      </c>
      <c r="AB69" s="259" t="s">
        <v>196</v>
      </c>
      <c r="AC69" s="259" t="s">
        <v>195</v>
      </c>
      <c r="AD69" s="259" t="s">
        <v>195</v>
      </c>
      <c r="AE69" s="327" t="s">
        <v>195</v>
      </c>
      <c r="AF69" s="327" t="s">
        <v>195</v>
      </c>
      <c r="AG69" s="259" t="s">
        <v>196</v>
      </c>
      <c r="AH69" s="259" t="s">
        <v>196</v>
      </c>
      <c r="AI69" s="259" t="s">
        <v>195</v>
      </c>
      <c r="AJ69" s="327" t="s">
        <v>195</v>
      </c>
      <c r="AK69" s="259" t="s">
        <v>195</v>
      </c>
      <c r="AL69" s="259" t="s">
        <v>195</v>
      </c>
      <c r="AM69" s="259" t="s">
        <v>196</v>
      </c>
      <c r="AN69" s="259" t="s">
        <v>195</v>
      </c>
      <c r="AO69" s="259" t="s">
        <v>195</v>
      </c>
      <c r="AP69" s="259" t="s">
        <v>196</v>
      </c>
      <c r="AQ69" s="259" t="s">
        <v>195</v>
      </c>
      <c r="AR69" s="259" t="s">
        <v>195</v>
      </c>
      <c r="AS69" s="259" t="s">
        <v>195</v>
      </c>
      <c r="AT69" s="259" t="s">
        <v>195</v>
      </c>
      <c r="AU69" s="259" t="s">
        <v>195</v>
      </c>
      <c r="AV69" s="259" t="s">
        <v>196</v>
      </c>
      <c r="AW69" s="259" t="s">
        <v>196</v>
      </c>
      <c r="AX69" s="259" t="s">
        <v>195</v>
      </c>
      <c r="AY69" s="259" t="s">
        <v>195</v>
      </c>
      <c r="AZ69" s="259" t="s">
        <v>196</v>
      </c>
      <c r="BA69" s="259" t="s">
        <v>196</v>
      </c>
      <c r="BB69" s="259" t="s">
        <v>196</v>
      </c>
      <c r="BC69" s="327" t="s">
        <v>195</v>
      </c>
      <c r="BD69" s="259" t="s">
        <v>196</v>
      </c>
      <c r="BE69" s="259" t="s">
        <v>195</v>
      </c>
      <c r="BF69" s="259" t="s">
        <v>195</v>
      </c>
      <c r="BG69" s="259"/>
      <c r="BH69" s="259" t="s">
        <v>195</v>
      </c>
      <c r="BL69" s="331" t="s">
        <v>151</v>
      </c>
    </row>
    <row r="70" spans="2:64" x14ac:dyDescent="0.2">
      <c r="B70" s="331" t="s">
        <v>152</v>
      </c>
      <c r="E70" s="247" t="s">
        <v>377</v>
      </c>
      <c r="F70" s="322" t="s">
        <v>195</v>
      </c>
      <c r="G70" s="322" t="s">
        <v>195</v>
      </c>
      <c r="H70" s="322" t="s">
        <v>196</v>
      </c>
      <c r="I70" s="322" t="s">
        <v>195</v>
      </c>
      <c r="J70" s="322" t="s">
        <v>195</v>
      </c>
      <c r="K70" s="322" t="s">
        <v>196</v>
      </c>
      <c r="L70" s="322" t="s">
        <v>195</v>
      </c>
      <c r="M70" s="322" t="s">
        <v>195</v>
      </c>
      <c r="N70" s="322" t="s">
        <v>195</v>
      </c>
      <c r="O70" s="322" t="s">
        <v>195</v>
      </c>
      <c r="P70" s="322" t="s">
        <v>195</v>
      </c>
      <c r="Q70" s="322" t="s">
        <v>196</v>
      </c>
      <c r="R70" s="322" t="s">
        <v>196</v>
      </c>
      <c r="S70" s="322" t="s">
        <v>196</v>
      </c>
      <c r="T70" s="322" t="s">
        <v>196</v>
      </c>
      <c r="U70" s="322" t="s">
        <v>196</v>
      </c>
      <c r="V70" s="322" t="s">
        <v>196</v>
      </c>
      <c r="W70" s="322" t="s">
        <v>196</v>
      </c>
      <c r="X70" s="322" t="s">
        <v>196</v>
      </c>
      <c r="Y70" s="322" t="s">
        <v>196</v>
      </c>
      <c r="Z70" s="322" t="s">
        <v>196</v>
      </c>
      <c r="AA70" s="322" t="s">
        <v>196</v>
      </c>
      <c r="AB70" s="322" t="s">
        <v>196</v>
      </c>
      <c r="AC70" s="322" t="s">
        <v>195</v>
      </c>
      <c r="AD70" s="322" t="s">
        <v>195</v>
      </c>
      <c r="AE70" s="328" t="s">
        <v>195</v>
      </c>
      <c r="AF70" s="328" t="s">
        <v>195</v>
      </c>
      <c r="AG70" s="322" t="s">
        <v>196</v>
      </c>
      <c r="AH70" s="322" t="s">
        <v>196</v>
      </c>
      <c r="AI70" s="322" t="s">
        <v>195</v>
      </c>
      <c r="AJ70" s="328" t="s">
        <v>195</v>
      </c>
      <c r="AK70" s="322" t="s">
        <v>195</v>
      </c>
      <c r="AL70" s="322" t="s">
        <v>195</v>
      </c>
      <c r="AM70" s="322" t="s">
        <v>196</v>
      </c>
      <c r="AN70" s="322" t="s">
        <v>195</v>
      </c>
      <c r="AO70" s="322" t="s">
        <v>195</v>
      </c>
      <c r="AP70" s="322" t="s">
        <v>196</v>
      </c>
      <c r="AQ70" s="322" t="s">
        <v>195</v>
      </c>
      <c r="AR70" s="322" t="s">
        <v>195</v>
      </c>
      <c r="AS70" s="322" t="s">
        <v>195</v>
      </c>
      <c r="AT70" s="322" t="s">
        <v>195</v>
      </c>
      <c r="AU70" s="322" t="s">
        <v>195</v>
      </c>
      <c r="AV70" s="322" t="s">
        <v>196</v>
      </c>
      <c r="AW70" s="322" t="s">
        <v>196</v>
      </c>
      <c r="AX70" s="322" t="s">
        <v>195</v>
      </c>
      <c r="AY70" s="322" t="s">
        <v>195</v>
      </c>
      <c r="AZ70" s="322" t="s">
        <v>196</v>
      </c>
      <c r="BA70" s="322" t="s">
        <v>196</v>
      </c>
      <c r="BB70" s="322" t="s">
        <v>196</v>
      </c>
      <c r="BC70" s="328" t="s">
        <v>195</v>
      </c>
      <c r="BD70" s="322" t="s">
        <v>196</v>
      </c>
      <c r="BE70" s="322" t="s">
        <v>195</v>
      </c>
      <c r="BF70" s="322" t="s">
        <v>195</v>
      </c>
      <c r="BG70" s="322"/>
      <c r="BH70" s="322" t="s">
        <v>195</v>
      </c>
      <c r="BL70" s="331" t="s">
        <v>152</v>
      </c>
    </row>
    <row r="71" spans="2:64" x14ac:dyDescent="0.2">
      <c r="B71" s="331" t="s">
        <v>153</v>
      </c>
      <c r="E71" s="246" t="s">
        <v>378</v>
      </c>
      <c r="F71" s="259" t="s">
        <v>195</v>
      </c>
      <c r="G71" s="259" t="s">
        <v>195</v>
      </c>
      <c r="H71" s="259" t="s">
        <v>196</v>
      </c>
      <c r="I71" s="259" t="s">
        <v>195</v>
      </c>
      <c r="J71" s="259" t="s">
        <v>195</v>
      </c>
      <c r="K71" s="259" t="s">
        <v>196</v>
      </c>
      <c r="L71" s="259" t="s">
        <v>195</v>
      </c>
      <c r="M71" s="259" t="s">
        <v>195</v>
      </c>
      <c r="N71" s="259" t="s">
        <v>195</v>
      </c>
      <c r="O71" s="259" t="s">
        <v>195</v>
      </c>
      <c r="P71" s="259" t="s">
        <v>195</v>
      </c>
      <c r="Q71" s="259" t="s">
        <v>196</v>
      </c>
      <c r="R71" s="259" t="s">
        <v>196</v>
      </c>
      <c r="S71" s="259" t="s">
        <v>196</v>
      </c>
      <c r="T71" s="259" t="s">
        <v>196</v>
      </c>
      <c r="U71" s="259" t="s">
        <v>196</v>
      </c>
      <c r="V71" s="259" t="s">
        <v>196</v>
      </c>
      <c r="W71" s="259" t="s">
        <v>196</v>
      </c>
      <c r="X71" s="259" t="s">
        <v>196</v>
      </c>
      <c r="Y71" s="259" t="s">
        <v>196</v>
      </c>
      <c r="Z71" s="259" t="s">
        <v>196</v>
      </c>
      <c r="AA71" s="259" t="s">
        <v>196</v>
      </c>
      <c r="AB71" s="259" t="s">
        <v>196</v>
      </c>
      <c r="AC71" s="259" t="s">
        <v>195</v>
      </c>
      <c r="AD71" s="259" t="s">
        <v>195</v>
      </c>
      <c r="AE71" s="327" t="s">
        <v>195</v>
      </c>
      <c r="AF71" s="327" t="s">
        <v>195</v>
      </c>
      <c r="AG71" s="259" t="s">
        <v>196</v>
      </c>
      <c r="AH71" s="259" t="s">
        <v>196</v>
      </c>
      <c r="AI71" s="259" t="s">
        <v>195</v>
      </c>
      <c r="AJ71" s="327" t="s">
        <v>195</v>
      </c>
      <c r="AK71" s="259" t="s">
        <v>195</v>
      </c>
      <c r="AL71" s="259" t="s">
        <v>195</v>
      </c>
      <c r="AM71" s="259" t="s">
        <v>196</v>
      </c>
      <c r="AN71" s="259" t="s">
        <v>195</v>
      </c>
      <c r="AO71" s="259" t="s">
        <v>195</v>
      </c>
      <c r="AP71" s="259" t="s">
        <v>196</v>
      </c>
      <c r="AQ71" s="259" t="s">
        <v>195</v>
      </c>
      <c r="AR71" s="259" t="s">
        <v>195</v>
      </c>
      <c r="AS71" s="259" t="s">
        <v>195</v>
      </c>
      <c r="AT71" s="259" t="s">
        <v>195</v>
      </c>
      <c r="AU71" s="259" t="s">
        <v>195</v>
      </c>
      <c r="AV71" s="259" t="s">
        <v>196</v>
      </c>
      <c r="AW71" s="259" t="s">
        <v>196</v>
      </c>
      <c r="AX71" s="259" t="s">
        <v>195</v>
      </c>
      <c r="AY71" s="259" t="s">
        <v>195</v>
      </c>
      <c r="AZ71" s="259" t="s">
        <v>196</v>
      </c>
      <c r="BA71" s="259" t="s">
        <v>196</v>
      </c>
      <c r="BB71" s="259" t="s">
        <v>196</v>
      </c>
      <c r="BC71" s="327" t="s">
        <v>195</v>
      </c>
      <c r="BD71" s="259" t="s">
        <v>196</v>
      </c>
      <c r="BE71" s="259" t="s">
        <v>195</v>
      </c>
      <c r="BF71" s="259" t="s">
        <v>195</v>
      </c>
      <c r="BG71" s="259"/>
      <c r="BH71" s="259" t="s">
        <v>195</v>
      </c>
      <c r="BL71" s="331" t="s">
        <v>153</v>
      </c>
    </row>
    <row r="72" spans="2:64" x14ac:dyDescent="0.2">
      <c r="B72" s="331" t="s">
        <v>7136</v>
      </c>
      <c r="E72" s="299" t="s">
        <v>379</v>
      </c>
      <c r="F72" s="322" t="s">
        <v>195</v>
      </c>
      <c r="G72" s="322" t="s">
        <v>195</v>
      </c>
      <c r="H72" s="322" t="s">
        <v>196</v>
      </c>
      <c r="I72" s="322" t="s">
        <v>195</v>
      </c>
      <c r="J72" s="322" t="s">
        <v>195</v>
      </c>
      <c r="K72" s="322" t="s">
        <v>196</v>
      </c>
      <c r="L72" s="322" t="s">
        <v>195</v>
      </c>
      <c r="M72" s="322" t="s">
        <v>195</v>
      </c>
      <c r="N72" s="322" t="s">
        <v>195</v>
      </c>
      <c r="O72" s="322" t="s">
        <v>195</v>
      </c>
      <c r="P72" s="322" t="s">
        <v>195</v>
      </c>
      <c r="Q72" s="322" t="s">
        <v>196</v>
      </c>
      <c r="R72" s="322" t="s">
        <v>196</v>
      </c>
      <c r="S72" s="322" t="s">
        <v>196</v>
      </c>
      <c r="T72" s="322" t="s">
        <v>196</v>
      </c>
      <c r="U72" s="322" t="s">
        <v>196</v>
      </c>
      <c r="V72" s="322" t="s">
        <v>196</v>
      </c>
      <c r="W72" s="322" t="s">
        <v>196</v>
      </c>
      <c r="X72" s="322" t="s">
        <v>196</v>
      </c>
      <c r="Y72" s="322" t="s">
        <v>196</v>
      </c>
      <c r="Z72" s="322" t="s">
        <v>196</v>
      </c>
      <c r="AA72" s="322" t="s">
        <v>196</v>
      </c>
      <c r="AB72" s="322" t="s">
        <v>196</v>
      </c>
      <c r="AC72" s="322" t="s">
        <v>195</v>
      </c>
      <c r="AD72" s="322" t="s">
        <v>195</v>
      </c>
      <c r="AE72" s="328" t="s">
        <v>195</v>
      </c>
      <c r="AF72" s="328" t="s">
        <v>195</v>
      </c>
      <c r="AG72" s="322" t="s">
        <v>196</v>
      </c>
      <c r="AH72" s="322" t="s">
        <v>196</v>
      </c>
      <c r="AI72" s="322" t="s">
        <v>195</v>
      </c>
      <c r="AJ72" s="328" t="s">
        <v>195</v>
      </c>
      <c r="AK72" s="322" t="s">
        <v>195</v>
      </c>
      <c r="AL72" s="322" t="s">
        <v>195</v>
      </c>
      <c r="AM72" s="322" t="s">
        <v>196</v>
      </c>
      <c r="AN72" s="322" t="s">
        <v>195</v>
      </c>
      <c r="AO72" s="322" t="s">
        <v>195</v>
      </c>
      <c r="AP72" s="322" t="s">
        <v>196</v>
      </c>
      <c r="AQ72" s="322" t="s">
        <v>195</v>
      </c>
      <c r="AR72" s="322" t="s">
        <v>195</v>
      </c>
      <c r="AS72" s="322" t="s">
        <v>195</v>
      </c>
      <c r="AT72" s="322" t="s">
        <v>195</v>
      </c>
      <c r="AU72" s="322" t="s">
        <v>195</v>
      </c>
      <c r="AV72" s="322" t="s">
        <v>196</v>
      </c>
      <c r="AW72" s="322" t="s">
        <v>196</v>
      </c>
      <c r="AX72" s="322" t="s">
        <v>195</v>
      </c>
      <c r="AY72" s="322" t="s">
        <v>195</v>
      </c>
      <c r="AZ72" s="322" t="s">
        <v>196</v>
      </c>
      <c r="BA72" s="322" t="s">
        <v>196</v>
      </c>
      <c r="BB72" s="322" t="s">
        <v>196</v>
      </c>
      <c r="BC72" s="328" t="s">
        <v>195</v>
      </c>
      <c r="BD72" s="322" t="s">
        <v>196</v>
      </c>
      <c r="BE72" s="322" t="s">
        <v>195</v>
      </c>
      <c r="BF72" s="322" t="s">
        <v>195</v>
      </c>
      <c r="BG72" s="322"/>
      <c r="BH72" s="322" t="s">
        <v>195</v>
      </c>
      <c r="BL72" s="331" t="s">
        <v>7136</v>
      </c>
    </row>
    <row r="73" spans="2:64" x14ac:dyDescent="0.2">
      <c r="B73" s="331" t="s">
        <v>155</v>
      </c>
      <c r="E73" s="246" t="s">
        <v>381</v>
      </c>
      <c r="F73" s="259" t="s">
        <v>195</v>
      </c>
      <c r="G73" s="259" t="s">
        <v>195</v>
      </c>
      <c r="H73" s="259" t="s">
        <v>196</v>
      </c>
      <c r="I73" s="259" t="s">
        <v>195</v>
      </c>
      <c r="J73" s="259" t="s">
        <v>195</v>
      </c>
      <c r="K73" s="259" t="s">
        <v>196</v>
      </c>
      <c r="L73" s="259" t="s">
        <v>195</v>
      </c>
      <c r="M73" s="259" t="s">
        <v>195</v>
      </c>
      <c r="N73" s="259" t="s">
        <v>195</v>
      </c>
      <c r="O73" s="259" t="s">
        <v>195</v>
      </c>
      <c r="P73" s="259" t="s">
        <v>195</v>
      </c>
      <c r="Q73" s="259" t="s">
        <v>196</v>
      </c>
      <c r="R73" s="259" t="s">
        <v>196</v>
      </c>
      <c r="S73" s="259" t="s">
        <v>196</v>
      </c>
      <c r="T73" s="259" t="s">
        <v>196</v>
      </c>
      <c r="U73" s="259" t="s">
        <v>196</v>
      </c>
      <c r="V73" s="259" t="s">
        <v>196</v>
      </c>
      <c r="W73" s="259" t="s">
        <v>196</v>
      </c>
      <c r="X73" s="259" t="s">
        <v>196</v>
      </c>
      <c r="Y73" s="259" t="s">
        <v>196</v>
      </c>
      <c r="Z73" s="259" t="s">
        <v>196</v>
      </c>
      <c r="AA73" s="259" t="s">
        <v>196</v>
      </c>
      <c r="AB73" s="259" t="s">
        <v>196</v>
      </c>
      <c r="AC73" s="259" t="s">
        <v>195</v>
      </c>
      <c r="AD73" s="259" t="s">
        <v>195</v>
      </c>
      <c r="AE73" s="327" t="s">
        <v>195</v>
      </c>
      <c r="AF73" s="327" t="s">
        <v>195</v>
      </c>
      <c r="AG73" s="259" t="s">
        <v>196</v>
      </c>
      <c r="AH73" s="259" t="s">
        <v>196</v>
      </c>
      <c r="AI73" s="259" t="s">
        <v>195</v>
      </c>
      <c r="AJ73" s="327" t="s">
        <v>195</v>
      </c>
      <c r="AK73" s="259" t="s">
        <v>195</v>
      </c>
      <c r="AL73" s="259" t="s">
        <v>195</v>
      </c>
      <c r="AM73" s="259" t="s">
        <v>196</v>
      </c>
      <c r="AN73" s="259" t="s">
        <v>195</v>
      </c>
      <c r="AO73" s="259" t="s">
        <v>195</v>
      </c>
      <c r="AP73" s="259" t="s">
        <v>196</v>
      </c>
      <c r="AQ73" s="259" t="s">
        <v>195</v>
      </c>
      <c r="AR73" s="259" t="s">
        <v>195</v>
      </c>
      <c r="AS73" s="259" t="s">
        <v>195</v>
      </c>
      <c r="AT73" s="259" t="s">
        <v>195</v>
      </c>
      <c r="AU73" s="259" t="s">
        <v>195</v>
      </c>
      <c r="AV73" s="259" t="s">
        <v>196</v>
      </c>
      <c r="AW73" s="259" t="s">
        <v>196</v>
      </c>
      <c r="AX73" s="259" t="s">
        <v>195</v>
      </c>
      <c r="AY73" s="259" t="s">
        <v>195</v>
      </c>
      <c r="AZ73" s="259" t="s">
        <v>196</v>
      </c>
      <c r="BA73" s="259" t="s">
        <v>196</v>
      </c>
      <c r="BB73" s="259" t="s">
        <v>196</v>
      </c>
      <c r="BC73" s="327" t="s">
        <v>195</v>
      </c>
      <c r="BD73" s="259" t="s">
        <v>196</v>
      </c>
      <c r="BE73" s="259" t="s">
        <v>195</v>
      </c>
      <c r="BF73" s="259" t="s">
        <v>195</v>
      </c>
      <c r="BG73" s="259"/>
      <c r="BH73" s="259" t="s">
        <v>195</v>
      </c>
      <c r="BL73" s="331" t="s">
        <v>155</v>
      </c>
    </row>
    <row r="74" spans="2:64" x14ac:dyDescent="0.2">
      <c r="B74" s="331" t="s">
        <v>7121</v>
      </c>
      <c r="E74" s="247" t="s">
        <v>382</v>
      </c>
      <c r="F74" s="322" t="s">
        <v>195</v>
      </c>
      <c r="G74" s="322" t="s">
        <v>195</v>
      </c>
      <c r="H74" s="322" t="s">
        <v>196</v>
      </c>
      <c r="I74" s="322" t="s">
        <v>195</v>
      </c>
      <c r="J74" s="322" t="s">
        <v>195</v>
      </c>
      <c r="K74" s="322" t="s">
        <v>196</v>
      </c>
      <c r="L74" s="322" t="s">
        <v>195</v>
      </c>
      <c r="M74" s="322" t="s">
        <v>195</v>
      </c>
      <c r="N74" s="322" t="s">
        <v>195</v>
      </c>
      <c r="O74" s="322" t="s">
        <v>195</v>
      </c>
      <c r="P74" s="322" t="s">
        <v>195</v>
      </c>
      <c r="Q74" s="322" t="s">
        <v>196</v>
      </c>
      <c r="R74" s="322" t="s">
        <v>196</v>
      </c>
      <c r="S74" s="322" t="s">
        <v>196</v>
      </c>
      <c r="T74" s="322" t="s">
        <v>196</v>
      </c>
      <c r="U74" s="322" t="s">
        <v>196</v>
      </c>
      <c r="V74" s="322" t="s">
        <v>196</v>
      </c>
      <c r="W74" s="322" t="s">
        <v>196</v>
      </c>
      <c r="X74" s="322" t="s">
        <v>196</v>
      </c>
      <c r="Y74" s="322" t="s">
        <v>196</v>
      </c>
      <c r="Z74" s="322" t="s">
        <v>196</v>
      </c>
      <c r="AA74" s="322" t="s">
        <v>196</v>
      </c>
      <c r="AB74" s="322" t="s">
        <v>196</v>
      </c>
      <c r="AC74" s="322" t="s">
        <v>195</v>
      </c>
      <c r="AD74" s="322" t="s">
        <v>195</v>
      </c>
      <c r="AE74" s="328" t="s">
        <v>195</v>
      </c>
      <c r="AF74" s="328" t="s">
        <v>195</v>
      </c>
      <c r="AG74" s="322" t="s">
        <v>196</v>
      </c>
      <c r="AH74" s="322" t="s">
        <v>196</v>
      </c>
      <c r="AI74" s="322" t="s">
        <v>195</v>
      </c>
      <c r="AJ74" s="328" t="s">
        <v>195</v>
      </c>
      <c r="AK74" s="322" t="s">
        <v>195</v>
      </c>
      <c r="AL74" s="322" t="s">
        <v>195</v>
      </c>
      <c r="AM74" s="322" t="s">
        <v>196</v>
      </c>
      <c r="AN74" s="322" t="s">
        <v>195</v>
      </c>
      <c r="AO74" s="322" t="s">
        <v>195</v>
      </c>
      <c r="AP74" s="322" t="s">
        <v>196</v>
      </c>
      <c r="AQ74" s="322" t="s">
        <v>195</v>
      </c>
      <c r="AR74" s="322" t="s">
        <v>195</v>
      </c>
      <c r="AS74" s="322" t="s">
        <v>195</v>
      </c>
      <c r="AT74" s="322" t="s">
        <v>195</v>
      </c>
      <c r="AU74" s="322" t="s">
        <v>195</v>
      </c>
      <c r="AV74" s="322" t="s">
        <v>196</v>
      </c>
      <c r="AW74" s="322" t="s">
        <v>196</v>
      </c>
      <c r="AX74" s="322" t="s">
        <v>195</v>
      </c>
      <c r="AY74" s="322" t="s">
        <v>195</v>
      </c>
      <c r="AZ74" s="322" t="s">
        <v>196</v>
      </c>
      <c r="BA74" s="322" t="s">
        <v>196</v>
      </c>
      <c r="BB74" s="322" t="s">
        <v>196</v>
      </c>
      <c r="BC74" s="328" t="s">
        <v>195</v>
      </c>
      <c r="BD74" s="322" t="s">
        <v>196</v>
      </c>
      <c r="BE74" s="322" t="s">
        <v>195</v>
      </c>
      <c r="BF74" s="322" t="s">
        <v>195</v>
      </c>
      <c r="BG74" s="322"/>
      <c r="BH74" s="322" t="s">
        <v>195</v>
      </c>
      <c r="BL74" s="331" t="s">
        <v>7121</v>
      </c>
    </row>
    <row r="75" spans="2:64" x14ac:dyDescent="0.2">
      <c r="B75" s="331" t="s">
        <v>157</v>
      </c>
      <c r="E75" s="246" t="s">
        <v>383</v>
      </c>
      <c r="F75" s="259" t="s">
        <v>195</v>
      </c>
      <c r="G75" s="259" t="s">
        <v>195</v>
      </c>
      <c r="H75" s="259" t="s">
        <v>196</v>
      </c>
      <c r="I75" s="259" t="s">
        <v>195</v>
      </c>
      <c r="J75" s="259" t="s">
        <v>195</v>
      </c>
      <c r="K75" s="259" t="s">
        <v>196</v>
      </c>
      <c r="L75" s="259" t="s">
        <v>195</v>
      </c>
      <c r="M75" s="259" t="s">
        <v>195</v>
      </c>
      <c r="N75" s="259" t="s">
        <v>195</v>
      </c>
      <c r="O75" s="259" t="s">
        <v>195</v>
      </c>
      <c r="P75" s="259" t="s">
        <v>195</v>
      </c>
      <c r="Q75" s="259" t="s">
        <v>196</v>
      </c>
      <c r="R75" s="259" t="s">
        <v>196</v>
      </c>
      <c r="S75" s="259" t="s">
        <v>196</v>
      </c>
      <c r="T75" s="259" t="s">
        <v>196</v>
      </c>
      <c r="U75" s="259" t="s">
        <v>196</v>
      </c>
      <c r="V75" s="259" t="s">
        <v>196</v>
      </c>
      <c r="W75" s="259" t="s">
        <v>196</v>
      </c>
      <c r="X75" s="259" t="s">
        <v>196</v>
      </c>
      <c r="Y75" s="259" t="s">
        <v>196</v>
      </c>
      <c r="Z75" s="259" t="s">
        <v>196</v>
      </c>
      <c r="AA75" s="259" t="s">
        <v>196</v>
      </c>
      <c r="AB75" s="259" t="s">
        <v>196</v>
      </c>
      <c r="AC75" s="259" t="s">
        <v>195</v>
      </c>
      <c r="AD75" s="259" t="s">
        <v>195</v>
      </c>
      <c r="AE75" s="327" t="s">
        <v>196</v>
      </c>
      <c r="AF75" s="327" t="s">
        <v>196</v>
      </c>
      <c r="AG75" s="259" t="s">
        <v>196</v>
      </c>
      <c r="AH75" s="259" t="s">
        <v>196</v>
      </c>
      <c r="AI75" s="259" t="s">
        <v>195</v>
      </c>
      <c r="AJ75" s="327" t="s">
        <v>195</v>
      </c>
      <c r="AK75" s="259" t="s">
        <v>195</v>
      </c>
      <c r="AL75" s="259" t="s">
        <v>195</v>
      </c>
      <c r="AM75" s="259" t="s">
        <v>196</v>
      </c>
      <c r="AN75" s="259" t="s">
        <v>195</v>
      </c>
      <c r="AO75" s="259" t="s">
        <v>195</v>
      </c>
      <c r="AP75" s="259" t="s">
        <v>196</v>
      </c>
      <c r="AQ75" s="259" t="s">
        <v>195</v>
      </c>
      <c r="AR75" s="259" t="s">
        <v>195</v>
      </c>
      <c r="AS75" s="259" t="s">
        <v>195</v>
      </c>
      <c r="AT75" s="259" t="s">
        <v>195</v>
      </c>
      <c r="AU75" s="259" t="s">
        <v>195</v>
      </c>
      <c r="AV75" s="259" t="s">
        <v>196</v>
      </c>
      <c r="AW75" s="259" t="s">
        <v>196</v>
      </c>
      <c r="AX75" s="259" t="s">
        <v>195</v>
      </c>
      <c r="AY75" s="259" t="s">
        <v>195</v>
      </c>
      <c r="AZ75" s="259" t="s">
        <v>196</v>
      </c>
      <c r="BA75" s="259" t="s">
        <v>196</v>
      </c>
      <c r="BB75" s="259" t="s">
        <v>196</v>
      </c>
      <c r="BC75" s="327" t="s">
        <v>195</v>
      </c>
      <c r="BD75" s="259" t="s">
        <v>196</v>
      </c>
      <c r="BE75" s="259" t="s">
        <v>195</v>
      </c>
      <c r="BF75" s="259" t="s">
        <v>195</v>
      </c>
      <c r="BG75" s="259"/>
      <c r="BH75" s="259" t="s">
        <v>195</v>
      </c>
      <c r="BL75" s="331" t="s">
        <v>157</v>
      </c>
    </row>
    <row r="76" spans="2:64" x14ac:dyDescent="0.2">
      <c r="B76" s="331" t="s">
        <v>158</v>
      </c>
      <c r="E76" s="247" t="s">
        <v>384</v>
      </c>
      <c r="F76" s="322" t="s">
        <v>195</v>
      </c>
      <c r="G76" s="322" t="s">
        <v>195</v>
      </c>
      <c r="H76" s="322" t="s">
        <v>196</v>
      </c>
      <c r="I76" s="322" t="s">
        <v>195</v>
      </c>
      <c r="J76" s="322" t="s">
        <v>195</v>
      </c>
      <c r="K76" s="322" t="s">
        <v>196</v>
      </c>
      <c r="L76" s="322" t="s">
        <v>195</v>
      </c>
      <c r="M76" s="322" t="s">
        <v>195</v>
      </c>
      <c r="N76" s="322" t="s">
        <v>195</v>
      </c>
      <c r="O76" s="322" t="s">
        <v>195</v>
      </c>
      <c r="P76" s="322" t="s">
        <v>195</v>
      </c>
      <c r="Q76" s="322" t="s">
        <v>196</v>
      </c>
      <c r="R76" s="322" t="s">
        <v>196</v>
      </c>
      <c r="S76" s="322" t="s">
        <v>196</v>
      </c>
      <c r="T76" s="322" t="s">
        <v>196</v>
      </c>
      <c r="U76" s="322" t="s">
        <v>196</v>
      </c>
      <c r="V76" s="322" t="s">
        <v>196</v>
      </c>
      <c r="W76" s="322" t="s">
        <v>196</v>
      </c>
      <c r="X76" s="322" t="s">
        <v>196</v>
      </c>
      <c r="Y76" s="322" t="s">
        <v>196</v>
      </c>
      <c r="Z76" s="322" t="s">
        <v>196</v>
      </c>
      <c r="AA76" s="322" t="s">
        <v>196</v>
      </c>
      <c r="AB76" s="322" t="s">
        <v>196</v>
      </c>
      <c r="AC76" s="322" t="s">
        <v>195</v>
      </c>
      <c r="AD76" s="322" t="s">
        <v>195</v>
      </c>
      <c r="AE76" s="328" t="s">
        <v>195</v>
      </c>
      <c r="AF76" s="328" t="s">
        <v>195</v>
      </c>
      <c r="AG76" s="322" t="s">
        <v>196</v>
      </c>
      <c r="AH76" s="322" t="s">
        <v>196</v>
      </c>
      <c r="AI76" s="322" t="s">
        <v>195</v>
      </c>
      <c r="AJ76" s="328" t="s">
        <v>195</v>
      </c>
      <c r="AK76" s="322" t="s">
        <v>195</v>
      </c>
      <c r="AL76" s="322" t="s">
        <v>195</v>
      </c>
      <c r="AM76" s="322" t="s">
        <v>196</v>
      </c>
      <c r="AN76" s="322" t="s">
        <v>195</v>
      </c>
      <c r="AO76" s="322" t="s">
        <v>195</v>
      </c>
      <c r="AP76" s="322" t="s">
        <v>196</v>
      </c>
      <c r="AQ76" s="322" t="s">
        <v>195</v>
      </c>
      <c r="AR76" s="322" t="s">
        <v>195</v>
      </c>
      <c r="AS76" s="322" t="s">
        <v>195</v>
      </c>
      <c r="AT76" s="322" t="s">
        <v>195</v>
      </c>
      <c r="AU76" s="322" t="s">
        <v>195</v>
      </c>
      <c r="AV76" s="328" t="s">
        <v>195</v>
      </c>
      <c r="AW76" s="322" t="s">
        <v>196</v>
      </c>
      <c r="AX76" s="322" t="s">
        <v>195</v>
      </c>
      <c r="AY76" s="322" t="s">
        <v>195</v>
      </c>
      <c r="AZ76" s="322" t="s">
        <v>196</v>
      </c>
      <c r="BA76" s="322" t="s">
        <v>196</v>
      </c>
      <c r="BB76" s="322" t="s">
        <v>196</v>
      </c>
      <c r="BC76" s="328" t="s">
        <v>195</v>
      </c>
      <c r="BD76" s="322" t="s">
        <v>196</v>
      </c>
      <c r="BE76" s="322" t="s">
        <v>195</v>
      </c>
      <c r="BF76" s="322" t="s">
        <v>195</v>
      </c>
      <c r="BG76" s="322"/>
      <c r="BH76" s="322" t="s">
        <v>195</v>
      </c>
      <c r="BL76" s="331" t="s">
        <v>158</v>
      </c>
    </row>
    <row r="77" spans="2:64" x14ac:dyDescent="0.2">
      <c r="B77" s="331" t="s">
        <v>159</v>
      </c>
      <c r="E77" s="246" t="s">
        <v>385</v>
      </c>
      <c r="F77" s="259" t="s">
        <v>195</v>
      </c>
      <c r="G77" s="259" t="s">
        <v>195</v>
      </c>
      <c r="H77" s="259" t="s">
        <v>196</v>
      </c>
      <c r="I77" s="259" t="s">
        <v>195</v>
      </c>
      <c r="J77" s="259" t="s">
        <v>195</v>
      </c>
      <c r="K77" s="259" t="s">
        <v>196</v>
      </c>
      <c r="L77" s="259" t="s">
        <v>195</v>
      </c>
      <c r="M77" s="259" t="s">
        <v>195</v>
      </c>
      <c r="N77" s="259" t="s">
        <v>195</v>
      </c>
      <c r="O77" s="259" t="s">
        <v>195</v>
      </c>
      <c r="P77" s="259" t="s">
        <v>195</v>
      </c>
      <c r="Q77" s="259" t="s">
        <v>196</v>
      </c>
      <c r="R77" s="259" t="s">
        <v>196</v>
      </c>
      <c r="S77" s="259" t="s">
        <v>196</v>
      </c>
      <c r="T77" s="259" t="s">
        <v>196</v>
      </c>
      <c r="U77" s="259" t="s">
        <v>196</v>
      </c>
      <c r="V77" s="259" t="s">
        <v>196</v>
      </c>
      <c r="W77" s="259" t="s">
        <v>196</v>
      </c>
      <c r="X77" s="259" t="s">
        <v>196</v>
      </c>
      <c r="Y77" s="259" t="s">
        <v>196</v>
      </c>
      <c r="Z77" s="259" t="s">
        <v>196</v>
      </c>
      <c r="AA77" s="259" t="s">
        <v>196</v>
      </c>
      <c r="AB77" s="259" t="s">
        <v>196</v>
      </c>
      <c r="AC77" s="259" t="s">
        <v>195</v>
      </c>
      <c r="AD77" s="259" t="s">
        <v>195</v>
      </c>
      <c r="AE77" s="327" t="s">
        <v>195</v>
      </c>
      <c r="AF77" s="327" t="s">
        <v>195</v>
      </c>
      <c r="AG77" s="259" t="s">
        <v>196</v>
      </c>
      <c r="AH77" s="259" t="s">
        <v>196</v>
      </c>
      <c r="AI77" s="259" t="s">
        <v>195</v>
      </c>
      <c r="AJ77" s="327" t="s">
        <v>195</v>
      </c>
      <c r="AK77" s="259" t="s">
        <v>195</v>
      </c>
      <c r="AL77" s="259" t="s">
        <v>195</v>
      </c>
      <c r="AM77" s="259" t="s">
        <v>196</v>
      </c>
      <c r="AN77" s="259" t="s">
        <v>195</v>
      </c>
      <c r="AO77" s="259" t="s">
        <v>195</v>
      </c>
      <c r="AP77" s="259" t="s">
        <v>196</v>
      </c>
      <c r="AQ77" s="259" t="s">
        <v>195</v>
      </c>
      <c r="AR77" s="259" t="s">
        <v>195</v>
      </c>
      <c r="AS77" s="259" t="s">
        <v>195</v>
      </c>
      <c r="AT77" s="259" t="s">
        <v>195</v>
      </c>
      <c r="AU77" s="259" t="s">
        <v>195</v>
      </c>
      <c r="AV77" s="327" t="s">
        <v>195</v>
      </c>
      <c r="AW77" s="259" t="s">
        <v>196</v>
      </c>
      <c r="AX77" s="259" t="s">
        <v>195</v>
      </c>
      <c r="AY77" s="259" t="s">
        <v>195</v>
      </c>
      <c r="AZ77" s="259" t="s">
        <v>196</v>
      </c>
      <c r="BA77" s="259" t="s">
        <v>196</v>
      </c>
      <c r="BB77" s="259" t="s">
        <v>196</v>
      </c>
      <c r="BC77" s="327" t="s">
        <v>195</v>
      </c>
      <c r="BD77" s="259" t="s">
        <v>196</v>
      </c>
      <c r="BE77" s="259" t="s">
        <v>195</v>
      </c>
      <c r="BF77" s="259" t="s">
        <v>195</v>
      </c>
      <c r="BG77" s="259"/>
      <c r="BH77" s="259" t="s">
        <v>195</v>
      </c>
      <c r="BL77" s="331" t="s">
        <v>159</v>
      </c>
    </row>
    <row r="78" spans="2:64" x14ac:dyDescent="0.2">
      <c r="B78" s="331" t="s">
        <v>160</v>
      </c>
      <c r="E78" s="247" t="s">
        <v>386</v>
      </c>
      <c r="F78" s="322" t="s">
        <v>195</v>
      </c>
      <c r="G78" s="322" t="s">
        <v>195</v>
      </c>
      <c r="H78" s="322" t="s">
        <v>196</v>
      </c>
      <c r="I78" s="322" t="s">
        <v>195</v>
      </c>
      <c r="J78" s="322" t="s">
        <v>195</v>
      </c>
      <c r="K78" s="322" t="s">
        <v>196</v>
      </c>
      <c r="L78" s="322" t="s">
        <v>195</v>
      </c>
      <c r="M78" s="322" t="s">
        <v>195</v>
      </c>
      <c r="N78" s="322" t="s">
        <v>195</v>
      </c>
      <c r="O78" s="322" t="s">
        <v>195</v>
      </c>
      <c r="P78" s="322" t="s">
        <v>195</v>
      </c>
      <c r="Q78" s="322" t="s">
        <v>196</v>
      </c>
      <c r="R78" s="322" t="s">
        <v>196</v>
      </c>
      <c r="S78" s="322" t="s">
        <v>196</v>
      </c>
      <c r="T78" s="322" t="s">
        <v>196</v>
      </c>
      <c r="U78" s="322" t="s">
        <v>196</v>
      </c>
      <c r="V78" s="322" t="s">
        <v>196</v>
      </c>
      <c r="W78" s="322" t="s">
        <v>196</v>
      </c>
      <c r="X78" s="322" t="s">
        <v>196</v>
      </c>
      <c r="Y78" s="322" t="s">
        <v>196</v>
      </c>
      <c r="Z78" s="322" t="s">
        <v>196</v>
      </c>
      <c r="AA78" s="322" t="s">
        <v>196</v>
      </c>
      <c r="AB78" s="322" t="s">
        <v>196</v>
      </c>
      <c r="AC78" s="322" t="s">
        <v>195</v>
      </c>
      <c r="AD78" s="322" t="s">
        <v>195</v>
      </c>
      <c r="AE78" s="328" t="s">
        <v>195</v>
      </c>
      <c r="AF78" s="328" t="s">
        <v>195</v>
      </c>
      <c r="AG78" s="322" t="s">
        <v>196</v>
      </c>
      <c r="AH78" s="322" t="s">
        <v>196</v>
      </c>
      <c r="AI78" s="322" t="s">
        <v>195</v>
      </c>
      <c r="AJ78" s="328" t="s">
        <v>195</v>
      </c>
      <c r="AK78" s="322" t="s">
        <v>195</v>
      </c>
      <c r="AL78" s="322" t="s">
        <v>195</v>
      </c>
      <c r="AM78" s="322" t="s">
        <v>196</v>
      </c>
      <c r="AN78" s="322" t="s">
        <v>195</v>
      </c>
      <c r="AO78" s="322" t="s">
        <v>195</v>
      </c>
      <c r="AP78" s="322" t="s">
        <v>196</v>
      </c>
      <c r="AQ78" s="322" t="s">
        <v>195</v>
      </c>
      <c r="AR78" s="322" t="s">
        <v>195</v>
      </c>
      <c r="AS78" s="322" t="s">
        <v>195</v>
      </c>
      <c r="AT78" s="322" t="s">
        <v>195</v>
      </c>
      <c r="AU78" s="322" t="s">
        <v>195</v>
      </c>
      <c r="AV78" s="328" t="s">
        <v>195</v>
      </c>
      <c r="AW78" s="322" t="s">
        <v>196</v>
      </c>
      <c r="AX78" s="322" t="s">
        <v>195</v>
      </c>
      <c r="AY78" s="322" t="s">
        <v>195</v>
      </c>
      <c r="AZ78" s="322" t="s">
        <v>196</v>
      </c>
      <c r="BA78" s="322" t="s">
        <v>196</v>
      </c>
      <c r="BB78" s="322" t="s">
        <v>196</v>
      </c>
      <c r="BC78" s="328" t="s">
        <v>195</v>
      </c>
      <c r="BD78" s="322" t="s">
        <v>196</v>
      </c>
      <c r="BE78" s="322" t="s">
        <v>195</v>
      </c>
      <c r="BF78" s="322" t="s">
        <v>195</v>
      </c>
      <c r="BG78" s="322"/>
      <c r="BH78" s="322" t="s">
        <v>195</v>
      </c>
      <c r="BL78" s="331" t="s">
        <v>160</v>
      </c>
    </row>
    <row r="79" spans="2:64" x14ac:dyDescent="0.2">
      <c r="B79" s="331" t="s">
        <v>161</v>
      </c>
      <c r="E79" s="246" t="s">
        <v>387</v>
      </c>
      <c r="F79" s="259" t="s">
        <v>195</v>
      </c>
      <c r="G79" s="259" t="s">
        <v>195</v>
      </c>
      <c r="H79" s="259" t="s">
        <v>196</v>
      </c>
      <c r="I79" s="259" t="s">
        <v>195</v>
      </c>
      <c r="J79" s="259" t="s">
        <v>195</v>
      </c>
      <c r="K79" s="259" t="s">
        <v>196</v>
      </c>
      <c r="L79" s="259" t="s">
        <v>195</v>
      </c>
      <c r="M79" s="259" t="s">
        <v>195</v>
      </c>
      <c r="N79" s="259" t="s">
        <v>195</v>
      </c>
      <c r="O79" s="259" t="s">
        <v>195</v>
      </c>
      <c r="P79" s="259" t="s">
        <v>195</v>
      </c>
      <c r="Q79" s="259" t="s">
        <v>196</v>
      </c>
      <c r="R79" s="259" t="s">
        <v>196</v>
      </c>
      <c r="S79" s="259" t="s">
        <v>196</v>
      </c>
      <c r="T79" s="259" t="s">
        <v>196</v>
      </c>
      <c r="U79" s="259" t="s">
        <v>196</v>
      </c>
      <c r="V79" s="259" t="s">
        <v>196</v>
      </c>
      <c r="W79" s="259" t="s">
        <v>196</v>
      </c>
      <c r="X79" s="259" t="s">
        <v>196</v>
      </c>
      <c r="Y79" s="259" t="s">
        <v>196</v>
      </c>
      <c r="Z79" s="259" t="s">
        <v>196</v>
      </c>
      <c r="AA79" s="259" t="s">
        <v>196</v>
      </c>
      <c r="AB79" s="259" t="s">
        <v>196</v>
      </c>
      <c r="AC79" s="259" t="s">
        <v>195</v>
      </c>
      <c r="AD79" s="259" t="s">
        <v>195</v>
      </c>
      <c r="AE79" s="327" t="s">
        <v>195</v>
      </c>
      <c r="AF79" s="327" t="s">
        <v>195</v>
      </c>
      <c r="AG79" s="259" t="s">
        <v>196</v>
      </c>
      <c r="AH79" s="259" t="s">
        <v>196</v>
      </c>
      <c r="AI79" s="259" t="s">
        <v>195</v>
      </c>
      <c r="AJ79" s="327" t="s">
        <v>195</v>
      </c>
      <c r="AK79" s="259" t="s">
        <v>195</v>
      </c>
      <c r="AL79" s="259" t="s">
        <v>195</v>
      </c>
      <c r="AM79" s="259" t="s">
        <v>196</v>
      </c>
      <c r="AN79" s="259" t="s">
        <v>195</v>
      </c>
      <c r="AO79" s="259" t="s">
        <v>195</v>
      </c>
      <c r="AP79" s="259" t="s">
        <v>196</v>
      </c>
      <c r="AQ79" s="259" t="s">
        <v>195</v>
      </c>
      <c r="AR79" s="259" t="s">
        <v>195</v>
      </c>
      <c r="AS79" s="259" t="s">
        <v>195</v>
      </c>
      <c r="AT79" s="259" t="s">
        <v>195</v>
      </c>
      <c r="AU79" s="259" t="s">
        <v>195</v>
      </c>
      <c r="AV79" s="327" t="s">
        <v>195</v>
      </c>
      <c r="AW79" s="259" t="s">
        <v>196</v>
      </c>
      <c r="AX79" s="259" t="s">
        <v>195</v>
      </c>
      <c r="AY79" s="259" t="s">
        <v>195</v>
      </c>
      <c r="AZ79" s="259" t="s">
        <v>196</v>
      </c>
      <c r="BA79" s="259" t="s">
        <v>196</v>
      </c>
      <c r="BB79" s="259" t="s">
        <v>196</v>
      </c>
      <c r="BC79" s="327" t="s">
        <v>195</v>
      </c>
      <c r="BD79" s="259" t="s">
        <v>196</v>
      </c>
      <c r="BE79" s="259" t="s">
        <v>195</v>
      </c>
      <c r="BF79" s="259" t="s">
        <v>195</v>
      </c>
      <c r="BG79" s="259"/>
      <c r="BH79" s="259" t="s">
        <v>195</v>
      </c>
      <c r="BL79" s="331" t="s">
        <v>161</v>
      </c>
    </row>
    <row r="80" spans="2:64" x14ac:dyDescent="0.2">
      <c r="B80" s="331" t="s">
        <v>162</v>
      </c>
      <c r="E80" s="247" t="s">
        <v>388</v>
      </c>
      <c r="F80" s="322" t="s">
        <v>195</v>
      </c>
      <c r="G80" s="322" t="s">
        <v>195</v>
      </c>
      <c r="H80" s="322" t="s">
        <v>196</v>
      </c>
      <c r="I80" s="322" t="s">
        <v>195</v>
      </c>
      <c r="J80" s="322" t="s">
        <v>195</v>
      </c>
      <c r="K80" s="322" t="s">
        <v>196</v>
      </c>
      <c r="L80" s="322" t="s">
        <v>195</v>
      </c>
      <c r="M80" s="322" t="s">
        <v>195</v>
      </c>
      <c r="N80" s="322" t="s">
        <v>195</v>
      </c>
      <c r="O80" s="322" t="s">
        <v>195</v>
      </c>
      <c r="P80" s="322" t="s">
        <v>195</v>
      </c>
      <c r="Q80" s="322" t="s">
        <v>196</v>
      </c>
      <c r="R80" s="322" t="s">
        <v>196</v>
      </c>
      <c r="S80" s="322" t="s">
        <v>196</v>
      </c>
      <c r="T80" s="322" t="s">
        <v>196</v>
      </c>
      <c r="U80" s="322" t="s">
        <v>196</v>
      </c>
      <c r="V80" s="322" t="s">
        <v>196</v>
      </c>
      <c r="W80" s="322" t="s">
        <v>196</v>
      </c>
      <c r="X80" s="322" t="s">
        <v>196</v>
      </c>
      <c r="Y80" s="322" t="s">
        <v>196</v>
      </c>
      <c r="Z80" s="322" t="s">
        <v>196</v>
      </c>
      <c r="AA80" s="322" t="s">
        <v>196</v>
      </c>
      <c r="AB80" s="322" t="s">
        <v>196</v>
      </c>
      <c r="AC80" s="322" t="s">
        <v>195</v>
      </c>
      <c r="AD80" s="322" t="s">
        <v>195</v>
      </c>
      <c r="AE80" s="328" t="s">
        <v>195</v>
      </c>
      <c r="AF80" s="328" t="s">
        <v>195</v>
      </c>
      <c r="AG80" s="322" t="s">
        <v>196</v>
      </c>
      <c r="AH80" s="322" t="s">
        <v>196</v>
      </c>
      <c r="AI80" s="322" t="s">
        <v>195</v>
      </c>
      <c r="AJ80" s="328" t="s">
        <v>195</v>
      </c>
      <c r="AK80" s="322" t="s">
        <v>195</v>
      </c>
      <c r="AL80" s="322" t="s">
        <v>195</v>
      </c>
      <c r="AM80" s="322" t="s">
        <v>196</v>
      </c>
      <c r="AN80" s="322" t="s">
        <v>195</v>
      </c>
      <c r="AO80" s="322" t="s">
        <v>195</v>
      </c>
      <c r="AP80" s="322" t="s">
        <v>196</v>
      </c>
      <c r="AQ80" s="322" t="s">
        <v>195</v>
      </c>
      <c r="AR80" s="322" t="s">
        <v>195</v>
      </c>
      <c r="AS80" s="322" t="s">
        <v>195</v>
      </c>
      <c r="AT80" s="322" t="s">
        <v>195</v>
      </c>
      <c r="AU80" s="322" t="s">
        <v>195</v>
      </c>
      <c r="AV80" s="328" t="s">
        <v>195</v>
      </c>
      <c r="AW80" s="322" t="s">
        <v>196</v>
      </c>
      <c r="AX80" s="322" t="s">
        <v>195</v>
      </c>
      <c r="AY80" s="322" t="s">
        <v>195</v>
      </c>
      <c r="AZ80" s="322" t="s">
        <v>196</v>
      </c>
      <c r="BA80" s="322" t="s">
        <v>196</v>
      </c>
      <c r="BB80" s="322" t="s">
        <v>196</v>
      </c>
      <c r="BC80" s="328" t="s">
        <v>195</v>
      </c>
      <c r="BD80" s="322" t="s">
        <v>196</v>
      </c>
      <c r="BE80" s="322" t="s">
        <v>195</v>
      </c>
      <c r="BF80" s="322" t="s">
        <v>195</v>
      </c>
      <c r="BG80" s="322"/>
      <c r="BH80" s="322" t="s">
        <v>195</v>
      </c>
      <c r="BL80" s="331" t="s">
        <v>162</v>
      </c>
    </row>
    <row r="81" spans="2:64" x14ac:dyDescent="0.2">
      <c r="B81" s="331" t="s">
        <v>163</v>
      </c>
      <c r="E81" s="246" t="s">
        <v>389</v>
      </c>
      <c r="F81" s="259" t="s">
        <v>195</v>
      </c>
      <c r="G81" s="259" t="s">
        <v>195</v>
      </c>
      <c r="H81" s="259" t="s">
        <v>196</v>
      </c>
      <c r="I81" s="259" t="s">
        <v>195</v>
      </c>
      <c r="J81" s="259" t="s">
        <v>195</v>
      </c>
      <c r="K81" s="259" t="s">
        <v>196</v>
      </c>
      <c r="L81" s="259" t="s">
        <v>195</v>
      </c>
      <c r="M81" s="259" t="s">
        <v>195</v>
      </c>
      <c r="N81" s="259" t="s">
        <v>195</v>
      </c>
      <c r="O81" s="259" t="s">
        <v>195</v>
      </c>
      <c r="P81" s="259" t="s">
        <v>195</v>
      </c>
      <c r="Q81" s="259" t="s">
        <v>196</v>
      </c>
      <c r="R81" s="259" t="s">
        <v>196</v>
      </c>
      <c r="S81" s="259" t="s">
        <v>196</v>
      </c>
      <c r="T81" s="259" t="s">
        <v>196</v>
      </c>
      <c r="U81" s="259" t="s">
        <v>196</v>
      </c>
      <c r="V81" s="259" t="s">
        <v>196</v>
      </c>
      <c r="W81" s="259" t="s">
        <v>196</v>
      </c>
      <c r="X81" s="259" t="s">
        <v>196</v>
      </c>
      <c r="Y81" s="259" t="s">
        <v>196</v>
      </c>
      <c r="Z81" s="259" t="s">
        <v>196</v>
      </c>
      <c r="AA81" s="259" t="s">
        <v>196</v>
      </c>
      <c r="AB81" s="259" t="s">
        <v>196</v>
      </c>
      <c r="AC81" s="259" t="s">
        <v>195</v>
      </c>
      <c r="AD81" s="259" t="s">
        <v>195</v>
      </c>
      <c r="AE81" s="327" t="s">
        <v>195</v>
      </c>
      <c r="AF81" s="327" t="s">
        <v>195</v>
      </c>
      <c r="AG81" s="259" t="s">
        <v>196</v>
      </c>
      <c r="AH81" s="259" t="s">
        <v>196</v>
      </c>
      <c r="AI81" s="259" t="s">
        <v>195</v>
      </c>
      <c r="AJ81" s="327" t="s">
        <v>195</v>
      </c>
      <c r="AK81" s="259" t="s">
        <v>195</v>
      </c>
      <c r="AL81" s="259" t="s">
        <v>195</v>
      </c>
      <c r="AM81" s="259" t="s">
        <v>196</v>
      </c>
      <c r="AN81" s="259" t="s">
        <v>195</v>
      </c>
      <c r="AO81" s="259" t="s">
        <v>195</v>
      </c>
      <c r="AP81" s="259" t="s">
        <v>196</v>
      </c>
      <c r="AQ81" s="259" t="s">
        <v>195</v>
      </c>
      <c r="AR81" s="259" t="s">
        <v>195</v>
      </c>
      <c r="AS81" s="259" t="s">
        <v>195</v>
      </c>
      <c r="AT81" s="259" t="s">
        <v>195</v>
      </c>
      <c r="AU81" s="259" t="s">
        <v>195</v>
      </c>
      <c r="AV81" s="327" t="s">
        <v>195</v>
      </c>
      <c r="AW81" s="259" t="s">
        <v>196</v>
      </c>
      <c r="AX81" s="259" t="s">
        <v>195</v>
      </c>
      <c r="AY81" s="259" t="s">
        <v>195</v>
      </c>
      <c r="AZ81" s="259" t="s">
        <v>196</v>
      </c>
      <c r="BA81" s="259" t="s">
        <v>196</v>
      </c>
      <c r="BB81" s="259" t="s">
        <v>196</v>
      </c>
      <c r="BC81" s="327" t="s">
        <v>195</v>
      </c>
      <c r="BD81" s="259" t="s">
        <v>196</v>
      </c>
      <c r="BE81" s="259" t="s">
        <v>195</v>
      </c>
      <c r="BF81" s="259" t="s">
        <v>195</v>
      </c>
      <c r="BG81" s="259"/>
      <c r="BH81" s="259" t="s">
        <v>195</v>
      </c>
      <c r="BL81" s="331" t="s">
        <v>163</v>
      </c>
    </row>
    <row r="82" spans="2:64" x14ac:dyDescent="0.2">
      <c r="B82" s="331" t="s">
        <v>164</v>
      </c>
      <c r="E82" s="247" t="s">
        <v>390</v>
      </c>
      <c r="F82" s="322" t="s">
        <v>195</v>
      </c>
      <c r="G82" s="322" t="s">
        <v>195</v>
      </c>
      <c r="H82" s="322" t="s">
        <v>196</v>
      </c>
      <c r="I82" s="322" t="s">
        <v>195</v>
      </c>
      <c r="J82" s="322" t="s">
        <v>195</v>
      </c>
      <c r="K82" s="322" t="s">
        <v>196</v>
      </c>
      <c r="L82" s="322" t="s">
        <v>195</v>
      </c>
      <c r="M82" s="322" t="s">
        <v>195</v>
      </c>
      <c r="N82" s="322" t="s">
        <v>195</v>
      </c>
      <c r="O82" s="322" t="s">
        <v>195</v>
      </c>
      <c r="P82" s="322" t="s">
        <v>195</v>
      </c>
      <c r="Q82" s="322" t="s">
        <v>196</v>
      </c>
      <c r="R82" s="322" t="s">
        <v>196</v>
      </c>
      <c r="S82" s="322" t="s">
        <v>196</v>
      </c>
      <c r="T82" s="322" t="s">
        <v>196</v>
      </c>
      <c r="U82" s="322" t="s">
        <v>196</v>
      </c>
      <c r="V82" s="322" t="s">
        <v>196</v>
      </c>
      <c r="W82" s="322" t="s">
        <v>196</v>
      </c>
      <c r="X82" s="322" t="s">
        <v>196</v>
      </c>
      <c r="Y82" s="322" t="s">
        <v>196</v>
      </c>
      <c r="Z82" s="322" t="s">
        <v>196</v>
      </c>
      <c r="AA82" s="322" t="s">
        <v>196</v>
      </c>
      <c r="AB82" s="322" t="s">
        <v>196</v>
      </c>
      <c r="AC82" s="322" t="s">
        <v>195</v>
      </c>
      <c r="AD82" s="322" t="s">
        <v>195</v>
      </c>
      <c r="AE82" s="328" t="s">
        <v>195</v>
      </c>
      <c r="AF82" s="328" t="s">
        <v>195</v>
      </c>
      <c r="AG82" s="322" t="s">
        <v>196</v>
      </c>
      <c r="AH82" s="322" t="s">
        <v>196</v>
      </c>
      <c r="AI82" s="322" t="s">
        <v>195</v>
      </c>
      <c r="AJ82" s="328" t="s">
        <v>195</v>
      </c>
      <c r="AK82" s="322" t="s">
        <v>195</v>
      </c>
      <c r="AL82" s="322" t="s">
        <v>195</v>
      </c>
      <c r="AM82" s="322" t="s">
        <v>196</v>
      </c>
      <c r="AN82" s="322" t="s">
        <v>195</v>
      </c>
      <c r="AO82" s="322" t="s">
        <v>195</v>
      </c>
      <c r="AP82" s="322" t="s">
        <v>196</v>
      </c>
      <c r="AQ82" s="322" t="s">
        <v>195</v>
      </c>
      <c r="AR82" s="322" t="s">
        <v>195</v>
      </c>
      <c r="AS82" s="322" t="s">
        <v>195</v>
      </c>
      <c r="AT82" s="322" t="s">
        <v>195</v>
      </c>
      <c r="AU82" s="322" t="s">
        <v>195</v>
      </c>
      <c r="AV82" s="328" t="s">
        <v>195</v>
      </c>
      <c r="AW82" s="322" t="s">
        <v>196</v>
      </c>
      <c r="AX82" s="322" t="s">
        <v>195</v>
      </c>
      <c r="AY82" s="322" t="s">
        <v>195</v>
      </c>
      <c r="AZ82" s="322" t="s">
        <v>196</v>
      </c>
      <c r="BA82" s="322" t="s">
        <v>196</v>
      </c>
      <c r="BB82" s="322" t="s">
        <v>196</v>
      </c>
      <c r="BC82" s="328" t="s">
        <v>195</v>
      </c>
      <c r="BD82" s="322" t="s">
        <v>196</v>
      </c>
      <c r="BE82" s="322" t="s">
        <v>195</v>
      </c>
      <c r="BF82" s="322" t="s">
        <v>195</v>
      </c>
      <c r="BG82" s="322"/>
      <c r="BH82" s="322" t="s">
        <v>195</v>
      </c>
      <c r="BL82" s="331" t="s">
        <v>164</v>
      </c>
    </row>
    <row r="83" spans="2:64" x14ac:dyDescent="0.2">
      <c r="B83" s="331" t="s">
        <v>165</v>
      </c>
      <c r="E83" s="246" t="s">
        <v>219</v>
      </c>
      <c r="F83" s="259" t="s">
        <v>195</v>
      </c>
      <c r="G83" s="259" t="s">
        <v>195</v>
      </c>
      <c r="H83" s="259" t="s">
        <v>196</v>
      </c>
      <c r="I83" s="259" t="s">
        <v>195</v>
      </c>
      <c r="J83" s="259" t="s">
        <v>195</v>
      </c>
      <c r="K83" s="259" t="s">
        <v>196</v>
      </c>
      <c r="L83" s="259" t="s">
        <v>195</v>
      </c>
      <c r="M83" s="259" t="s">
        <v>195</v>
      </c>
      <c r="N83" s="259" t="s">
        <v>195</v>
      </c>
      <c r="O83" s="259" t="s">
        <v>195</v>
      </c>
      <c r="P83" s="259" t="s">
        <v>195</v>
      </c>
      <c r="Q83" s="259" t="s">
        <v>196</v>
      </c>
      <c r="R83" s="259" t="s">
        <v>196</v>
      </c>
      <c r="S83" s="259" t="s">
        <v>196</v>
      </c>
      <c r="T83" s="259" t="s">
        <v>196</v>
      </c>
      <c r="U83" s="259" t="s">
        <v>196</v>
      </c>
      <c r="V83" s="259" t="s">
        <v>196</v>
      </c>
      <c r="W83" s="259" t="s">
        <v>196</v>
      </c>
      <c r="X83" s="259" t="s">
        <v>196</v>
      </c>
      <c r="Y83" s="259" t="s">
        <v>196</v>
      </c>
      <c r="Z83" s="259" t="s">
        <v>196</v>
      </c>
      <c r="AA83" s="259" t="s">
        <v>196</v>
      </c>
      <c r="AB83" s="259" t="s">
        <v>196</v>
      </c>
      <c r="AC83" s="259" t="s">
        <v>195</v>
      </c>
      <c r="AD83" s="259" t="s">
        <v>195</v>
      </c>
      <c r="AE83" s="327" t="s">
        <v>195</v>
      </c>
      <c r="AF83" s="327" t="s">
        <v>195</v>
      </c>
      <c r="AG83" s="259" t="s">
        <v>196</v>
      </c>
      <c r="AH83" s="259" t="s">
        <v>196</v>
      </c>
      <c r="AI83" s="259" t="s">
        <v>195</v>
      </c>
      <c r="AJ83" s="327" t="s">
        <v>195</v>
      </c>
      <c r="AK83" s="259" t="s">
        <v>195</v>
      </c>
      <c r="AL83" s="259" t="s">
        <v>195</v>
      </c>
      <c r="AM83" s="259" t="s">
        <v>196</v>
      </c>
      <c r="AN83" s="259" t="s">
        <v>195</v>
      </c>
      <c r="AO83" s="259" t="s">
        <v>195</v>
      </c>
      <c r="AP83" s="259" t="s">
        <v>196</v>
      </c>
      <c r="AQ83" s="259" t="s">
        <v>195</v>
      </c>
      <c r="AR83" s="259" t="s">
        <v>195</v>
      </c>
      <c r="AS83" s="259" t="s">
        <v>195</v>
      </c>
      <c r="AT83" s="259" t="s">
        <v>195</v>
      </c>
      <c r="AU83" s="259" t="s">
        <v>195</v>
      </c>
      <c r="AV83" s="327" t="s">
        <v>195</v>
      </c>
      <c r="AW83" s="259" t="s">
        <v>196</v>
      </c>
      <c r="AX83" s="259" t="s">
        <v>195</v>
      </c>
      <c r="AY83" s="259" t="s">
        <v>195</v>
      </c>
      <c r="AZ83" s="259" t="s">
        <v>196</v>
      </c>
      <c r="BA83" s="259" t="s">
        <v>196</v>
      </c>
      <c r="BB83" s="259" t="s">
        <v>196</v>
      </c>
      <c r="BC83" s="327" t="s">
        <v>195</v>
      </c>
      <c r="BD83" s="259" t="s">
        <v>196</v>
      </c>
      <c r="BE83" s="259" t="s">
        <v>195</v>
      </c>
      <c r="BF83" s="259" t="s">
        <v>195</v>
      </c>
      <c r="BG83" s="259"/>
      <c r="BH83" s="259" t="s">
        <v>195</v>
      </c>
      <c r="BL83" s="331" t="s">
        <v>165</v>
      </c>
    </row>
    <row r="84" spans="2:64" x14ac:dyDescent="0.2">
      <c r="B84" s="331" t="s">
        <v>166</v>
      </c>
      <c r="E84" s="247" t="s">
        <v>220</v>
      </c>
      <c r="F84" s="322" t="s">
        <v>195</v>
      </c>
      <c r="G84" s="322" t="s">
        <v>195</v>
      </c>
      <c r="H84" s="322" t="s">
        <v>196</v>
      </c>
      <c r="I84" s="322" t="s">
        <v>195</v>
      </c>
      <c r="J84" s="322" t="s">
        <v>195</v>
      </c>
      <c r="K84" s="322" t="s">
        <v>196</v>
      </c>
      <c r="L84" s="322" t="s">
        <v>195</v>
      </c>
      <c r="M84" s="322" t="s">
        <v>195</v>
      </c>
      <c r="N84" s="322" t="s">
        <v>195</v>
      </c>
      <c r="O84" s="322" t="s">
        <v>195</v>
      </c>
      <c r="P84" s="322" t="s">
        <v>195</v>
      </c>
      <c r="Q84" s="322" t="s">
        <v>196</v>
      </c>
      <c r="R84" s="322" t="s">
        <v>196</v>
      </c>
      <c r="S84" s="322" t="s">
        <v>196</v>
      </c>
      <c r="T84" s="322" t="s">
        <v>196</v>
      </c>
      <c r="U84" s="322" t="s">
        <v>196</v>
      </c>
      <c r="V84" s="322" t="s">
        <v>196</v>
      </c>
      <c r="W84" s="322" t="s">
        <v>196</v>
      </c>
      <c r="X84" s="322" t="s">
        <v>196</v>
      </c>
      <c r="Y84" s="322" t="s">
        <v>196</v>
      </c>
      <c r="Z84" s="322" t="s">
        <v>196</v>
      </c>
      <c r="AA84" s="322" t="s">
        <v>196</v>
      </c>
      <c r="AB84" s="322" t="s">
        <v>196</v>
      </c>
      <c r="AC84" s="322" t="s">
        <v>195</v>
      </c>
      <c r="AD84" s="322" t="s">
        <v>195</v>
      </c>
      <c r="AE84" s="328" t="s">
        <v>195</v>
      </c>
      <c r="AF84" s="328" t="s">
        <v>195</v>
      </c>
      <c r="AG84" s="322" t="s">
        <v>196</v>
      </c>
      <c r="AH84" s="322" t="s">
        <v>196</v>
      </c>
      <c r="AI84" s="322" t="s">
        <v>195</v>
      </c>
      <c r="AJ84" s="328" t="s">
        <v>195</v>
      </c>
      <c r="AK84" s="322" t="s">
        <v>195</v>
      </c>
      <c r="AL84" s="322" t="s">
        <v>195</v>
      </c>
      <c r="AM84" s="322" t="s">
        <v>196</v>
      </c>
      <c r="AN84" s="322" t="s">
        <v>195</v>
      </c>
      <c r="AO84" s="322" t="s">
        <v>195</v>
      </c>
      <c r="AP84" s="322" t="s">
        <v>196</v>
      </c>
      <c r="AQ84" s="322" t="s">
        <v>195</v>
      </c>
      <c r="AR84" s="322" t="s">
        <v>195</v>
      </c>
      <c r="AS84" s="322" t="s">
        <v>195</v>
      </c>
      <c r="AT84" s="322" t="s">
        <v>195</v>
      </c>
      <c r="AU84" s="322" t="s">
        <v>195</v>
      </c>
      <c r="AV84" s="328" t="s">
        <v>195</v>
      </c>
      <c r="AW84" s="322" t="s">
        <v>196</v>
      </c>
      <c r="AX84" s="322" t="s">
        <v>195</v>
      </c>
      <c r="AY84" s="322" t="s">
        <v>195</v>
      </c>
      <c r="AZ84" s="322" t="s">
        <v>196</v>
      </c>
      <c r="BA84" s="322" t="s">
        <v>196</v>
      </c>
      <c r="BB84" s="322" t="s">
        <v>196</v>
      </c>
      <c r="BC84" s="328" t="s">
        <v>195</v>
      </c>
      <c r="BD84" s="322" t="s">
        <v>196</v>
      </c>
      <c r="BE84" s="322" t="s">
        <v>195</v>
      </c>
      <c r="BF84" s="322" t="s">
        <v>195</v>
      </c>
      <c r="BG84" s="322"/>
      <c r="BH84" s="322" t="s">
        <v>195</v>
      </c>
      <c r="BL84" s="331" t="s">
        <v>166</v>
      </c>
    </row>
    <row r="85" spans="2:64" x14ac:dyDescent="0.2">
      <c r="B85" s="331" t="s">
        <v>167</v>
      </c>
      <c r="E85" s="246" t="s">
        <v>221</v>
      </c>
      <c r="F85" s="259" t="s">
        <v>195</v>
      </c>
      <c r="G85" s="259" t="s">
        <v>195</v>
      </c>
      <c r="H85" s="259" t="s">
        <v>196</v>
      </c>
      <c r="I85" s="259" t="s">
        <v>195</v>
      </c>
      <c r="J85" s="259" t="s">
        <v>195</v>
      </c>
      <c r="K85" s="259" t="s">
        <v>196</v>
      </c>
      <c r="L85" s="259" t="s">
        <v>195</v>
      </c>
      <c r="M85" s="259" t="s">
        <v>195</v>
      </c>
      <c r="N85" s="259" t="s">
        <v>195</v>
      </c>
      <c r="O85" s="259" t="s">
        <v>195</v>
      </c>
      <c r="P85" s="259" t="s">
        <v>195</v>
      </c>
      <c r="Q85" s="259" t="s">
        <v>196</v>
      </c>
      <c r="R85" s="259" t="s">
        <v>196</v>
      </c>
      <c r="S85" s="259" t="s">
        <v>196</v>
      </c>
      <c r="T85" s="259" t="s">
        <v>196</v>
      </c>
      <c r="U85" s="259" t="s">
        <v>196</v>
      </c>
      <c r="V85" s="259" t="s">
        <v>196</v>
      </c>
      <c r="W85" s="259" t="s">
        <v>196</v>
      </c>
      <c r="X85" s="259" t="s">
        <v>196</v>
      </c>
      <c r="Y85" s="259" t="s">
        <v>196</v>
      </c>
      <c r="Z85" s="259" t="s">
        <v>196</v>
      </c>
      <c r="AA85" s="259" t="s">
        <v>196</v>
      </c>
      <c r="AB85" s="259" t="s">
        <v>196</v>
      </c>
      <c r="AC85" s="259" t="s">
        <v>195</v>
      </c>
      <c r="AD85" s="259" t="s">
        <v>195</v>
      </c>
      <c r="AE85" s="327" t="s">
        <v>195</v>
      </c>
      <c r="AF85" s="327" t="s">
        <v>195</v>
      </c>
      <c r="AG85" s="259" t="s">
        <v>196</v>
      </c>
      <c r="AH85" s="259" t="s">
        <v>196</v>
      </c>
      <c r="AI85" s="259" t="s">
        <v>195</v>
      </c>
      <c r="AJ85" s="327" t="s">
        <v>195</v>
      </c>
      <c r="AK85" s="259" t="s">
        <v>195</v>
      </c>
      <c r="AL85" s="259" t="s">
        <v>195</v>
      </c>
      <c r="AM85" s="259" t="s">
        <v>196</v>
      </c>
      <c r="AN85" s="259" t="s">
        <v>195</v>
      </c>
      <c r="AO85" s="259" t="s">
        <v>195</v>
      </c>
      <c r="AP85" s="259" t="s">
        <v>196</v>
      </c>
      <c r="AQ85" s="259" t="s">
        <v>195</v>
      </c>
      <c r="AR85" s="259" t="s">
        <v>195</v>
      </c>
      <c r="AS85" s="259" t="s">
        <v>195</v>
      </c>
      <c r="AT85" s="259" t="s">
        <v>195</v>
      </c>
      <c r="AU85" s="259" t="s">
        <v>195</v>
      </c>
      <c r="AV85" s="327" t="s">
        <v>195</v>
      </c>
      <c r="AW85" s="259" t="s">
        <v>196</v>
      </c>
      <c r="AX85" s="259" t="s">
        <v>195</v>
      </c>
      <c r="AY85" s="259" t="s">
        <v>195</v>
      </c>
      <c r="AZ85" s="259" t="s">
        <v>196</v>
      </c>
      <c r="BA85" s="259" t="s">
        <v>196</v>
      </c>
      <c r="BB85" s="259" t="s">
        <v>196</v>
      </c>
      <c r="BC85" s="327" t="s">
        <v>195</v>
      </c>
      <c r="BD85" s="259" t="s">
        <v>196</v>
      </c>
      <c r="BE85" s="259" t="s">
        <v>195</v>
      </c>
      <c r="BF85" s="259" t="s">
        <v>195</v>
      </c>
      <c r="BG85" s="259"/>
      <c r="BH85" s="259" t="s">
        <v>195</v>
      </c>
      <c r="BL85" s="331" t="s">
        <v>167</v>
      </c>
    </row>
    <row r="86" spans="2:64" x14ac:dyDescent="0.2">
      <c r="B86" s="331" t="s">
        <v>2434</v>
      </c>
      <c r="E86" s="247" t="s">
        <v>222</v>
      </c>
      <c r="F86" s="322" t="s">
        <v>195</v>
      </c>
      <c r="G86" s="322" t="s">
        <v>195</v>
      </c>
      <c r="H86" s="322" t="s">
        <v>196</v>
      </c>
      <c r="I86" s="322" t="s">
        <v>195</v>
      </c>
      <c r="J86" s="322" t="s">
        <v>195</v>
      </c>
      <c r="K86" s="322" t="s">
        <v>196</v>
      </c>
      <c r="L86" s="322" t="s">
        <v>195</v>
      </c>
      <c r="M86" s="322" t="s">
        <v>195</v>
      </c>
      <c r="N86" s="322" t="s">
        <v>195</v>
      </c>
      <c r="O86" s="322" t="s">
        <v>195</v>
      </c>
      <c r="P86" s="322" t="s">
        <v>195</v>
      </c>
      <c r="Q86" s="322" t="s">
        <v>196</v>
      </c>
      <c r="R86" s="322" t="s">
        <v>196</v>
      </c>
      <c r="S86" s="322" t="s">
        <v>196</v>
      </c>
      <c r="T86" s="322" t="s">
        <v>196</v>
      </c>
      <c r="U86" s="322" t="s">
        <v>196</v>
      </c>
      <c r="V86" s="322" t="s">
        <v>196</v>
      </c>
      <c r="W86" s="322" t="s">
        <v>196</v>
      </c>
      <c r="X86" s="322" t="s">
        <v>196</v>
      </c>
      <c r="Y86" s="322" t="s">
        <v>196</v>
      </c>
      <c r="Z86" s="322" t="s">
        <v>196</v>
      </c>
      <c r="AA86" s="322" t="s">
        <v>196</v>
      </c>
      <c r="AB86" s="322" t="s">
        <v>196</v>
      </c>
      <c r="AC86" s="322" t="s">
        <v>195</v>
      </c>
      <c r="AD86" s="322" t="s">
        <v>195</v>
      </c>
      <c r="AE86" s="328" t="s">
        <v>195</v>
      </c>
      <c r="AF86" s="328" t="s">
        <v>195</v>
      </c>
      <c r="AG86" s="322" t="s">
        <v>196</v>
      </c>
      <c r="AH86" s="322" t="s">
        <v>196</v>
      </c>
      <c r="AI86" s="322" t="s">
        <v>195</v>
      </c>
      <c r="AJ86" s="328" t="s">
        <v>195</v>
      </c>
      <c r="AK86" s="322" t="s">
        <v>195</v>
      </c>
      <c r="AL86" s="322" t="s">
        <v>195</v>
      </c>
      <c r="AM86" s="322" t="s">
        <v>196</v>
      </c>
      <c r="AN86" s="322" t="s">
        <v>195</v>
      </c>
      <c r="AO86" s="322" t="s">
        <v>195</v>
      </c>
      <c r="AP86" s="322" t="s">
        <v>196</v>
      </c>
      <c r="AQ86" s="322" t="s">
        <v>195</v>
      </c>
      <c r="AR86" s="322" t="s">
        <v>195</v>
      </c>
      <c r="AS86" s="322" t="s">
        <v>195</v>
      </c>
      <c r="AT86" s="322" t="s">
        <v>195</v>
      </c>
      <c r="AU86" s="322" t="s">
        <v>195</v>
      </c>
      <c r="AV86" s="328" t="s">
        <v>195</v>
      </c>
      <c r="AW86" s="322" t="s">
        <v>196</v>
      </c>
      <c r="AX86" s="322" t="s">
        <v>195</v>
      </c>
      <c r="AY86" s="322" t="s">
        <v>195</v>
      </c>
      <c r="AZ86" s="322" t="s">
        <v>196</v>
      </c>
      <c r="BA86" s="322" t="s">
        <v>196</v>
      </c>
      <c r="BB86" s="322" t="s">
        <v>196</v>
      </c>
      <c r="BC86" s="328" t="s">
        <v>195</v>
      </c>
      <c r="BD86" s="322" t="s">
        <v>196</v>
      </c>
      <c r="BE86" s="322" t="s">
        <v>195</v>
      </c>
      <c r="BF86" s="322" t="s">
        <v>195</v>
      </c>
      <c r="BG86" s="322"/>
      <c r="BH86" s="322" t="s">
        <v>195</v>
      </c>
      <c r="BL86" s="331" t="s">
        <v>2434</v>
      </c>
    </row>
    <row r="87" spans="2:64" x14ac:dyDescent="0.2">
      <c r="B87" s="331" t="s">
        <v>2435</v>
      </c>
      <c r="E87" s="246" t="s">
        <v>223</v>
      </c>
      <c r="F87" s="259" t="s">
        <v>195</v>
      </c>
      <c r="G87" s="259" t="s">
        <v>195</v>
      </c>
      <c r="H87" s="259" t="s">
        <v>196</v>
      </c>
      <c r="I87" s="259" t="s">
        <v>195</v>
      </c>
      <c r="J87" s="259" t="s">
        <v>195</v>
      </c>
      <c r="K87" s="259" t="s">
        <v>196</v>
      </c>
      <c r="L87" s="259" t="s">
        <v>195</v>
      </c>
      <c r="M87" s="259" t="s">
        <v>195</v>
      </c>
      <c r="N87" s="259" t="s">
        <v>195</v>
      </c>
      <c r="O87" s="259" t="s">
        <v>195</v>
      </c>
      <c r="P87" s="259" t="s">
        <v>195</v>
      </c>
      <c r="Q87" s="259" t="s">
        <v>196</v>
      </c>
      <c r="R87" s="259" t="s">
        <v>196</v>
      </c>
      <c r="S87" s="259" t="s">
        <v>196</v>
      </c>
      <c r="T87" s="259" t="s">
        <v>196</v>
      </c>
      <c r="U87" s="259" t="s">
        <v>196</v>
      </c>
      <c r="V87" s="259" t="s">
        <v>196</v>
      </c>
      <c r="W87" s="259" t="s">
        <v>196</v>
      </c>
      <c r="X87" s="259" t="s">
        <v>196</v>
      </c>
      <c r="Y87" s="259" t="s">
        <v>196</v>
      </c>
      <c r="Z87" s="259" t="s">
        <v>196</v>
      </c>
      <c r="AA87" s="259" t="s">
        <v>196</v>
      </c>
      <c r="AB87" s="259" t="s">
        <v>196</v>
      </c>
      <c r="AC87" s="259" t="s">
        <v>195</v>
      </c>
      <c r="AD87" s="259" t="s">
        <v>195</v>
      </c>
      <c r="AE87" s="327" t="s">
        <v>195</v>
      </c>
      <c r="AF87" s="327" t="s">
        <v>195</v>
      </c>
      <c r="AG87" s="259" t="s">
        <v>196</v>
      </c>
      <c r="AH87" s="259" t="s">
        <v>196</v>
      </c>
      <c r="AI87" s="259" t="s">
        <v>195</v>
      </c>
      <c r="AJ87" s="327" t="s">
        <v>195</v>
      </c>
      <c r="AK87" s="259" t="s">
        <v>195</v>
      </c>
      <c r="AL87" s="259" t="s">
        <v>195</v>
      </c>
      <c r="AM87" s="259" t="s">
        <v>196</v>
      </c>
      <c r="AN87" s="259" t="s">
        <v>195</v>
      </c>
      <c r="AO87" s="259" t="s">
        <v>195</v>
      </c>
      <c r="AP87" s="259" t="s">
        <v>196</v>
      </c>
      <c r="AQ87" s="259" t="s">
        <v>195</v>
      </c>
      <c r="AR87" s="259" t="s">
        <v>195</v>
      </c>
      <c r="AS87" s="259" t="s">
        <v>195</v>
      </c>
      <c r="AT87" s="259" t="s">
        <v>195</v>
      </c>
      <c r="AU87" s="259" t="s">
        <v>195</v>
      </c>
      <c r="AV87" s="327" t="s">
        <v>195</v>
      </c>
      <c r="AW87" s="259" t="s">
        <v>196</v>
      </c>
      <c r="AX87" s="259" t="s">
        <v>195</v>
      </c>
      <c r="AY87" s="259" t="s">
        <v>195</v>
      </c>
      <c r="AZ87" s="259" t="s">
        <v>196</v>
      </c>
      <c r="BA87" s="259" t="s">
        <v>196</v>
      </c>
      <c r="BB87" s="259" t="s">
        <v>196</v>
      </c>
      <c r="BC87" s="327" t="s">
        <v>195</v>
      </c>
      <c r="BD87" s="259" t="s">
        <v>196</v>
      </c>
      <c r="BE87" s="259" t="s">
        <v>195</v>
      </c>
      <c r="BF87" s="259" t="s">
        <v>195</v>
      </c>
      <c r="BG87" s="259"/>
      <c r="BH87" s="259" t="s">
        <v>195</v>
      </c>
      <c r="BL87" s="331" t="s">
        <v>2435</v>
      </c>
    </row>
    <row r="88" spans="2:64" x14ac:dyDescent="0.2">
      <c r="B88" s="331" t="s">
        <v>2436</v>
      </c>
      <c r="E88" s="247" t="s">
        <v>224</v>
      </c>
      <c r="F88" s="322" t="s">
        <v>195</v>
      </c>
      <c r="G88" s="322" t="s">
        <v>195</v>
      </c>
      <c r="H88" s="322" t="s">
        <v>196</v>
      </c>
      <c r="I88" s="322" t="s">
        <v>195</v>
      </c>
      <c r="J88" s="322" t="s">
        <v>195</v>
      </c>
      <c r="K88" s="322" t="s">
        <v>196</v>
      </c>
      <c r="L88" s="322" t="s">
        <v>195</v>
      </c>
      <c r="M88" s="322" t="s">
        <v>195</v>
      </c>
      <c r="N88" s="322" t="s">
        <v>195</v>
      </c>
      <c r="O88" s="322" t="s">
        <v>195</v>
      </c>
      <c r="P88" s="322" t="s">
        <v>195</v>
      </c>
      <c r="Q88" s="322" t="s">
        <v>196</v>
      </c>
      <c r="R88" s="322" t="s">
        <v>196</v>
      </c>
      <c r="S88" s="322" t="s">
        <v>196</v>
      </c>
      <c r="T88" s="322" t="s">
        <v>196</v>
      </c>
      <c r="U88" s="322" t="s">
        <v>196</v>
      </c>
      <c r="V88" s="322" t="s">
        <v>196</v>
      </c>
      <c r="W88" s="322" t="s">
        <v>196</v>
      </c>
      <c r="X88" s="322" t="s">
        <v>196</v>
      </c>
      <c r="Y88" s="322" t="s">
        <v>196</v>
      </c>
      <c r="Z88" s="322" t="s">
        <v>196</v>
      </c>
      <c r="AA88" s="322" t="s">
        <v>196</v>
      </c>
      <c r="AB88" s="322" t="s">
        <v>196</v>
      </c>
      <c r="AC88" s="322" t="s">
        <v>195</v>
      </c>
      <c r="AD88" s="322" t="s">
        <v>195</v>
      </c>
      <c r="AE88" s="328" t="s">
        <v>195</v>
      </c>
      <c r="AF88" s="328" t="s">
        <v>195</v>
      </c>
      <c r="AG88" s="322" t="s">
        <v>196</v>
      </c>
      <c r="AH88" s="322" t="s">
        <v>196</v>
      </c>
      <c r="AI88" s="322" t="s">
        <v>195</v>
      </c>
      <c r="AJ88" s="328" t="s">
        <v>195</v>
      </c>
      <c r="AK88" s="322" t="s">
        <v>195</v>
      </c>
      <c r="AL88" s="322" t="s">
        <v>195</v>
      </c>
      <c r="AM88" s="322" t="s">
        <v>196</v>
      </c>
      <c r="AN88" s="322" t="s">
        <v>195</v>
      </c>
      <c r="AO88" s="322" t="s">
        <v>195</v>
      </c>
      <c r="AP88" s="322" t="s">
        <v>196</v>
      </c>
      <c r="AQ88" s="322" t="s">
        <v>195</v>
      </c>
      <c r="AR88" s="322" t="s">
        <v>195</v>
      </c>
      <c r="AS88" s="322" t="s">
        <v>195</v>
      </c>
      <c r="AT88" s="322" t="s">
        <v>195</v>
      </c>
      <c r="AU88" s="322" t="s">
        <v>195</v>
      </c>
      <c r="AV88" s="328" t="s">
        <v>195</v>
      </c>
      <c r="AW88" s="322" t="s">
        <v>196</v>
      </c>
      <c r="AX88" s="322" t="s">
        <v>195</v>
      </c>
      <c r="AY88" s="322" t="s">
        <v>195</v>
      </c>
      <c r="AZ88" s="322" t="s">
        <v>196</v>
      </c>
      <c r="BA88" s="322" t="s">
        <v>196</v>
      </c>
      <c r="BB88" s="322" t="s">
        <v>196</v>
      </c>
      <c r="BC88" s="328" t="s">
        <v>195</v>
      </c>
      <c r="BD88" s="322" t="s">
        <v>196</v>
      </c>
      <c r="BE88" s="322" t="s">
        <v>195</v>
      </c>
      <c r="BF88" s="322" t="s">
        <v>195</v>
      </c>
      <c r="BG88" s="322"/>
      <c r="BH88" s="322" t="s">
        <v>195</v>
      </c>
      <c r="BL88" s="331" t="s">
        <v>2436</v>
      </c>
    </row>
    <row r="89" spans="2:64" x14ac:dyDescent="0.2">
      <c r="B89" s="331" t="s">
        <v>2437</v>
      </c>
      <c r="E89" s="246" t="s">
        <v>225</v>
      </c>
      <c r="F89" s="259" t="s">
        <v>195</v>
      </c>
      <c r="G89" s="259" t="s">
        <v>195</v>
      </c>
      <c r="H89" s="259" t="s">
        <v>196</v>
      </c>
      <c r="I89" s="259" t="s">
        <v>195</v>
      </c>
      <c r="J89" s="259" t="s">
        <v>195</v>
      </c>
      <c r="K89" s="259" t="s">
        <v>196</v>
      </c>
      <c r="L89" s="259" t="s">
        <v>195</v>
      </c>
      <c r="M89" s="259" t="s">
        <v>195</v>
      </c>
      <c r="N89" s="259" t="s">
        <v>195</v>
      </c>
      <c r="O89" s="259" t="s">
        <v>195</v>
      </c>
      <c r="P89" s="259" t="s">
        <v>195</v>
      </c>
      <c r="Q89" s="259" t="s">
        <v>196</v>
      </c>
      <c r="R89" s="259" t="s">
        <v>196</v>
      </c>
      <c r="S89" s="259" t="s">
        <v>196</v>
      </c>
      <c r="T89" s="259" t="s">
        <v>196</v>
      </c>
      <c r="U89" s="259" t="s">
        <v>196</v>
      </c>
      <c r="V89" s="259" t="s">
        <v>196</v>
      </c>
      <c r="W89" s="259" t="s">
        <v>196</v>
      </c>
      <c r="X89" s="259" t="s">
        <v>196</v>
      </c>
      <c r="Y89" s="259" t="s">
        <v>196</v>
      </c>
      <c r="Z89" s="259" t="s">
        <v>196</v>
      </c>
      <c r="AA89" s="259" t="s">
        <v>196</v>
      </c>
      <c r="AB89" s="259" t="s">
        <v>196</v>
      </c>
      <c r="AC89" s="259" t="s">
        <v>195</v>
      </c>
      <c r="AD89" s="259" t="s">
        <v>195</v>
      </c>
      <c r="AE89" s="327" t="s">
        <v>195</v>
      </c>
      <c r="AF89" s="327" t="s">
        <v>195</v>
      </c>
      <c r="AG89" s="259" t="s">
        <v>196</v>
      </c>
      <c r="AH89" s="259" t="s">
        <v>196</v>
      </c>
      <c r="AI89" s="259" t="s">
        <v>195</v>
      </c>
      <c r="AJ89" s="327" t="s">
        <v>195</v>
      </c>
      <c r="AK89" s="259" t="s">
        <v>195</v>
      </c>
      <c r="AL89" s="259" t="s">
        <v>195</v>
      </c>
      <c r="AM89" s="259" t="s">
        <v>196</v>
      </c>
      <c r="AN89" s="259" t="s">
        <v>195</v>
      </c>
      <c r="AO89" s="259" t="s">
        <v>195</v>
      </c>
      <c r="AP89" s="259" t="s">
        <v>196</v>
      </c>
      <c r="AQ89" s="259" t="s">
        <v>195</v>
      </c>
      <c r="AR89" s="259" t="s">
        <v>195</v>
      </c>
      <c r="AS89" s="259" t="s">
        <v>195</v>
      </c>
      <c r="AT89" s="259" t="s">
        <v>195</v>
      </c>
      <c r="AU89" s="259" t="s">
        <v>195</v>
      </c>
      <c r="AV89" s="327" t="s">
        <v>195</v>
      </c>
      <c r="AW89" s="259" t="s">
        <v>196</v>
      </c>
      <c r="AX89" s="259" t="s">
        <v>195</v>
      </c>
      <c r="AY89" s="259" t="s">
        <v>195</v>
      </c>
      <c r="AZ89" s="259" t="s">
        <v>196</v>
      </c>
      <c r="BA89" s="259" t="s">
        <v>196</v>
      </c>
      <c r="BB89" s="259" t="s">
        <v>196</v>
      </c>
      <c r="BC89" s="327" t="s">
        <v>195</v>
      </c>
      <c r="BD89" s="259" t="s">
        <v>196</v>
      </c>
      <c r="BE89" s="259" t="s">
        <v>195</v>
      </c>
      <c r="BF89" s="259" t="s">
        <v>195</v>
      </c>
      <c r="BG89" s="259"/>
      <c r="BH89" s="259" t="s">
        <v>195</v>
      </c>
      <c r="BL89" s="331" t="s">
        <v>2437</v>
      </c>
    </row>
    <row r="90" spans="2:64" x14ac:dyDescent="0.2">
      <c r="B90" s="331" t="s">
        <v>2438</v>
      </c>
      <c r="E90" s="247" t="s">
        <v>226</v>
      </c>
      <c r="F90" s="322" t="s">
        <v>195</v>
      </c>
      <c r="G90" s="322" t="s">
        <v>195</v>
      </c>
      <c r="H90" s="322" t="s">
        <v>196</v>
      </c>
      <c r="I90" s="322" t="s">
        <v>195</v>
      </c>
      <c r="J90" s="322" t="s">
        <v>195</v>
      </c>
      <c r="K90" s="322" t="s">
        <v>196</v>
      </c>
      <c r="L90" s="322" t="s">
        <v>195</v>
      </c>
      <c r="M90" s="322" t="s">
        <v>195</v>
      </c>
      <c r="N90" s="322" t="s">
        <v>195</v>
      </c>
      <c r="O90" s="322" t="s">
        <v>195</v>
      </c>
      <c r="P90" s="322" t="s">
        <v>195</v>
      </c>
      <c r="Q90" s="322" t="s">
        <v>196</v>
      </c>
      <c r="R90" s="322" t="s">
        <v>196</v>
      </c>
      <c r="S90" s="322" t="s">
        <v>196</v>
      </c>
      <c r="T90" s="322" t="s">
        <v>196</v>
      </c>
      <c r="U90" s="322" t="s">
        <v>196</v>
      </c>
      <c r="V90" s="322" t="s">
        <v>196</v>
      </c>
      <c r="W90" s="322" t="s">
        <v>196</v>
      </c>
      <c r="X90" s="322" t="s">
        <v>196</v>
      </c>
      <c r="Y90" s="322" t="s">
        <v>196</v>
      </c>
      <c r="Z90" s="322" t="s">
        <v>196</v>
      </c>
      <c r="AA90" s="322" t="s">
        <v>196</v>
      </c>
      <c r="AB90" s="322" t="s">
        <v>196</v>
      </c>
      <c r="AC90" s="322" t="s">
        <v>195</v>
      </c>
      <c r="AD90" s="322" t="s">
        <v>195</v>
      </c>
      <c r="AE90" s="328" t="s">
        <v>196</v>
      </c>
      <c r="AF90" s="328" t="s">
        <v>195</v>
      </c>
      <c r="AG90" s="322" t="s">
        <v>196</v>
      </c>
      <c r="AH90" s="322" t="s">
        <v>196</v>
      </c>
      <c r="AI90" s="322" t="s">
        <v>195</v>
      </c>
      <c r="AJ90" s="328" t="s">
        <v>195</v>
      </c>
      <c r="AK90" s="322" t="s">
        <v>195</v>
      </c>
      <c r="AL90" s="322" t="s">
        <v>195</v>
      </c>
      <c r="AM90" s="322" t="s">
        <v>196</v>
      </c>
      <c r="AN90" s="322" t="s">
        <v>195</v>
      </c>
      <c r="AO90" s="322" t="s">
        <v>195</v>
      </c>
      <c r="AP90" s="322" t="s">
        <v>196</v>
      </c>
      <c r="AQ90" s="322" t="s">
        <v>195</v>
      </c>
      <c r="AR90" s="322" t="s">
        <v>195</v>
      </c>
      <c r="AS90" s="322" t="s">
        <v>195</v>
      </c>
      <c r="AT90" s="322" t="s">
        <v>195</v>
      </c>
      <c r="AU90" s="322" t="s">
        <v>195</v>
      </c>
      <c r="AV90" s="328" t="s">
        <v>195</v>
      </c>
      <c r="AW90" s="322" t="s">
        <v>196</v>
      </c>
      <c r="AX90" s="322" t="s">
        <v>195</v>
      </c>
      <c r="AY90" s="322" t="s">
        <v>195</v>
      </c>
      <c r="AZ90" s="322" t="s">
        <v>196</v>
      </c>
      <c r="BA90" s="322" t="s">
        <v>196</v>
      </c>
      <c r="BB90" s="322" t="s">
        <v>196</v>
      </c>
      <c r="BC90" s="328" t="s">
        <v>195</v>
      </c>
      <c r="BD90" s="322" t="s">
        <v>196</v>
      </c>
      <c r="BE90" s="322" t="s">
        <v>195</v>
      </c>
      <c r="BF90" s="322" t="s">
        <v>195</v>
      </c>
      <c r="BG90" s="322"/>
      <c r="BH90" s="322" t="s">
        <v>195</v>
      </c>
      <c r="BL90" s="331" t="s">
        <v>2438</v>
      </c>
    </row>
    <row r="91" spans="2:64" x14ac:dyDescent="0.2">
      <c r="B91" s="331" t="s">
        <v>2439</v>
      </c>
      <c r="E91" s="246" t="s">
        <v>227</v>
      </c>
      <c r="F91" s="259" t="s">
        <v>195</v>
      </c>
      <c r="G91" s="259" t="s">
        <v>195</v>
      </c>
      <c r="H91" s="259" t="s">
        <v>196</v>
      </c>
      <c r="I91" s="259" t="s">
        <v>195</v>
      </c>
      <c r="J91" s="259" t="s">
        <v>195</v>
      </c>
      <c r="K91" s="259" t="s">
        <v>196</v>
      </c>
      <c r="L91" s="259" t="s">
        <v>195</v>
      </c>
      <c r="M91" s="259" t="s">
        <v>195</v>
      </c>
      <c r="N91" s="259" t="s">
        <v>195</v>
      </c>
      <c r="O91" s="259" t="s">
        <v>195</v>
      </c>
      <c r="P91" s="259" t="s">
        <v>195</v>
      </c>
      <c r="Q91" s="259" t="s">
        <v>196</v>
      </c>
      <c r="R91" s="259" t="s">
        <v>196</v>
      </c>
      <c r="S91" s="259" t="s">
        <v>196</v>
      </c>
      <c r="T91" s="259" t="s">
        <v>196</v>
      </c>
      <c r="U91" s="259" t="s">
        <v>196</v>
      </c>
      <c r="V91" s="259" t="s">
        <v>196</v>
      </c>
      <c r="W91" s="259" t="s">
        <v>196</v>
      </c>
      <c r="X91" s="259" t="s">
        <v>196</v>
      </c>
      <c r="Y91" s="259" t="s">
        <v>196</v>
      </c>
      <c r="Z91" s="259" t="s">
        <v>196</v>
      </c>
      <c r="AA91" s="259" t="s">
        <v>196</v>
      </c>
      <c r="AB91" s="259" t="s">
        <v>196</v>
      </c>
      <c r="AC91" s="259" t="s">
        <v>195</v>
      </c>
      <c r="AD91" s="259" t="s">
        <v>195</v>
      </c>
      <c r="AE91" s="327" t="s">
        <v>196</v>
      </c>
      <c r="AF91" s="327" t="s">
        <v>196</v>
      </c>
      <c r="AG91" s="259" t="s">
        <v>196</v>
      </c>
      <c r="AH91" s="259" t="s">
        <v>196</v>
      </c>
      <c r="AI91" s="259" t="s">
        <v>195</v>
      </c>
      <c r="AJ91" s="327" t="s">
        <v>195</v>
      </c>
      <c r="AK91" s="259" t="s">
        <v>195</v>
      </c>
      <c r="AL91" s="259" t="s">
        <v>195</v>
      </c>
      <c r="AM91" s="259" t="s">
        <v>196</v>
      </c>
      <c r="AN91" s="259" t="s">
        <v>195</v>
      </c>
      <c r="AO91" s="259" t="s">
        <v>195</v>
      </c>
      <c r="AP91" s="259" t="s">
        <v>196</v>
      </c>
      <c r="AQ91" s="259" t="s">
        <v>195</v>
      </c>
      <c r="AR91" s="259" t="s">
        <v>195</v>
      </c>
      <c r="AS91" s="259" t="s">
        <v>195</v>
      </c>
      <c r="AT91" s="259" t="s">
        <v>195</v>
      </c>
      <c r="AU91" s="259" t="s">
        <v>195</v>
      </c>
      <c r="AV91" s="327" t="s">
        <v>195</v>
      </c>
      <c r="AW91" s="259" t="s">
        <v>196</v>
      </c>
      <c r="AX91" s="259" t="s">
        <v>195</v>
      </c>
      <c r="AY91" s="259" t="s">
        <v>195</v>
      </c>
      <c r="AZ91" s="259" t="s">
        <v>196</v>
      </c>
      <c r="BA91" s="259" t="s">
        <v>196</v>
      </c>
      <c r="BB91" s="259" t="s">
        <v>196</v>
      </c>
      <c r="BC91" s="327" t="s">
        <v>195</v>
      </c>
      <c r="BD91" s="259" t="s">
        <v>196</v>
      </c>
      <c r="BE91" s="259" t="s">
        <v>195</v>
      </c>
      <c r="BF91" s="259" t="s">
        <v>195</v>
      </c>
      <c r="BG91" s="259"/>
      <c r="BH91" s="259" t="s">
        <v>195</v>
      </c>
      <c r="BL91" s="331" t="s">
        <v>2439</v>
      </c>
    </row>
    <row r="92" spans="2:64" x14ac:dyDescent="0.2">
      <c r="B92" s="331" t="s">
        <v>4160</v>
      </c>
      <c r="E92" s="299" t="s">
        <v>228</v>
      </c>
      <c r="F92" s="322" t="s">
        <v>195</v>
      </c>
      <c r="G92" s="322" t="s">
        <v>195</v>
      </c>
      <c r="H92" s="322" t="s">
        <v>196</v>
      </c>
      <c r="I92" s="322" t="s">
        <v>195</v>
      </c>
      <c r="J92" s="322" t="s">
        <v>195</v>
      </c>
      <c r="K92" s="322" t="s">
        <v>196</v>
      </c>
      <c r="L92" s="322" t="s">
        <v>195</v>
      </c>
      <c r="M92" s="322" t="s">
        <v>195</v>
      </c>
      <c r="N92" s="322" t="s">
        <v>195</v>
      </c>
      <c r="O92" s="322" t="s">
        <v>195</v>
      </c>
      <c r="P92" s="322" t="s">
        <v>195</v>
      </c>
      <c r="Q92" s="322" t="s">
        <v>196</v>
      </c>
      <c r="R92" s="322" t="s">
        <v>196</v>
      </c>
      <c r="S92" s="322" t="s">
        <v>196</v>
      </c>
      <c r="T92" s="322" t="s">
        <v>196</v>
      </c>
      <c r="U92" s="322" t="s">
        <v>196</v>
      </c>
      <c r="V92" s="322" t="s">
        <v>196</v>
      </c>
      <c r="W92" s="322" t="s">
        <v>196</v>
      </c>
      <c r="X92" s="322" t="s">
        <v>196</v>
      </c>
      <c r="Y92" s="322" t="s">
        <v>196</v>
      </c>
      <c r="Z92" s="322" t="s">
        <v>196</v>
      </c>
      <c r="AA92" s="322" t="s">
        <v>196</v>
      </c>
      <c r="AB92" s="322" t="s">
        <v>196</v>
      </c>
      <c r="AC92" s="322" t="s">
        <v>195</v>
      </c>
      <c r="AD92" s="322" t="s">
        <v>195</v>
      </c>
      <c r="AE92" s="328" t="s">
        <v>196</v>
      </c>
      <c r="AF92" s="328" t="s">
        <v>196</v>
      </c>
      <c r="AG92" s="322" t="s">
        <v>196</v>
      </c>
      <c r="AH92" s="322" t="s">
        <v>196</v>
      </c>
      <c r="AI92" s="322" t="s">
        <v>195</v>
      </c>
      <c r="AJ92" s="328" t="s">
        <v>195</v>
      </c>
      <c r="AK92" s="322" t="s">
        <v>195</v>
      </c>
      <c r="AL92" s="322" t="s">
        <v>195</v>
      </c>
      <c r="AM92" s="322" t="s">
        <v>196</v>
      </c>
      <c r="AN92" s="322" t="s">
        <v>195</v>
      </c>
      <c r="AO92" s="322" t="s">
        <v>195</v>
      </c>
      <c r="AP92" s="322" t="s">
        <v>196</v>
      </c>
      <c r="AQ92" s="322" t="s">
        <v>195</v>
      </c>
      <c r="AR92" s="322" t="s">
        <v>195</v>
      </c>
      <c r="AS92" s="322" t="s">
        <v>195</v>
      </c>
      <c r="AT92" s="322" t="s">
        <v>195</v>
      </c>
      <c r="AU92" s="322" t="s">
        <v>195</v>
      </c>
      <c r="AV92" s="328" t="s">
        <v>195</v>
      </c>
      <c r="AW92" s="322" t="s">
        <v>196</v>
      </c>
      <c r="AX92" s="322" t="s">
        <v>195</v>
      </c>
      <c r="AY92" s="322" t="s">
        <v>195</v>
      </c>
      <c r="AZ92" s="322" t="s">
        <v>196</v>
      </c>
      <c r="BA92" s="322" t="s">
        <v>196</v>
      </c>
      <c r="BB92" s="322" t="s">
        <v>196</v>
      </c>
      <c r="BC92" s="328" t="s">
        <v>195</v>
      </c>
      <c r="BD92" s="322" t="s">
        <v>196</v>
      </c>
      <c r="BE92" s="322" t="s">
        <v>195</v>
      </c>
      <c r="BF92" s="322" t="s">
        <v>195</v>
      </c>
      <c r="BG92" s="322"/>
      <c r="BH92" s="322" t="s">
        <v>195</v>
      </c>
      <c r="BL92" s="331" t="s">
        <v>4160</v>
      </c>
    </row>
    <row r="93" spans="2:64" x14ac:dyDescent="0.2">
      <c r="B93" s="331" t="s">
        <v>2441</v>
      </c>
      <c r="E93" s="246" t="s">
        <v>229</v>
      </c>
      <c r="F93" s="259" t="s">
        <v>195</v>
      </c>
      <c r="G93" s="259" t="s">
        <v>195</v>
      </c>
      <c r="H93" s="259" t="s">
        <v>196</v>
      </c>
      <c r="I93" s="259" t="s">
        <v>195</v>
      </c>
      <c r="J93" s="259" t="s">
        <v>195</v>
      </c>
      <c r="K93" s="259" t="s">
        <v>196</v>
      </c>
      <c r="L93" s="259" t="s">
        <v>195</v>
      </c>
      <c r="M93" s="259" t="s">
        <v>195</v>
      </c>
      <c r="N93" s="259" t="s">
        <v>195</v>
      </c>
      <c r="O93" s="259" t="s">
        <v>195</v>
      </c>
      <c r="P93" s="259" t="s">
        <v>195</v>
      </c>
      <c r="Q93" s="259" t="s">
        <v>196</v>
      </c>
      <c r="R93" s="259" t="s">
        <v>196</v>
      </c>
      <c r="S93" s="259" t="s">
        <v>196</v>
      </c>
      <c r="T93" s="259" t="s">
        <v>196</v>
      </c>
      <c r="U93" s="259" t="s">
        <v>196</v>
      </c>
      <c r="V93" s="259" t="s">
        <v>196</v>
      </c>
      <c r="W93" s="259" t="s">
        <v>196</v>
      </c>
      <c r="X93" s="259" t="s">
        <v>196</v>
      </c>
      <c r="Y93" s="259" t="s">
        <v>196</v>
      </c>
      <c r="Z93" s="259" t="s">
        <v>196</v>
      </c>
      <c r="AA93" s="259" t="s">
        <v>196</v>
      </c>
      <c r="AB93" s="259" t="s">
        <v>196</v>
      </c>
      <c r="AC93" s="259" t="s">
        <v>195</v>
      </c>
      <c r="AD93" s="259" t="s">
        <v>195</v>
      </c>
      <c r="AE93" s="327" t="s">
        <v>195</v>
      </c>
      <c r="AF93" s="327" t="s">
        <v>196</v>
      </c>
      <c r="AG93" s="259" t="s">
        <v>196</v>
      </c>
      <c r="AH93" s="259" t="s">
        <v>196</v>
      </c>
      <c r="AI93" s="259" t="s">
        <v>195</v>
      </c>
      <c r="AJ93" s="327" t="s">
        <v>195</v>
      </c>
      <c r="AK93" s="259" t="s">
        <v>195</v>
      </c>
      <c r="AL93" s="259" t="s">
        <v>195</v>
      </c>
      <c r="AM93" s="259" t="s">
        <v>196</v>
      </c>
      <c r="AN93" s="259" t="s">
        <v>195</v>
      </c>
      <c r="AO93" s="259" t="s">
        <v>195</v>
      </c>
      <c r="AP93" s="259" t="s">
        <v>196</v>
      </c>
      <c r="AQ93" s="259" t="s">
        <v>195</v>
      </c>
      <c r="AR93" s="259" t="s">
        <v>195</v>
      </c>
      <c r="AS93" s="259" t="s">
        <v>195</v>
      </c>
      <c r="AT93" s="259" t="s">
        <v>195</v>
      </c>
      <c r="AU93" s="259" t="s">
        <v>195</v>
      </c>
      <c r="AV93" s="327" t="s">
        <v>195</v>
      </c>
      <c r="AW93" s="259" t="s">
        <v>196</v>
      </c>
      <c r="AX93" s="259" t="s">
        <v>195</v>
      </c>
      <c r="AY93" s="259" t="s">
        <v>195</v>
      </c>
      <c r="AZ93" s="259" t="s">
        <v>196</v>
      </c>
      <c r="BA93" s="259" t="s">
        <v>196</v>
      </c>
      <c r="BB93" s="259" t="s">
        <v>196</v>
      </c>
      <c r="BC93" s="327" t="s">
        <v>195</v>
      </c>
      <c r="BD93" s="259" t="s">
        <v>196</v>
      </c>
      <c r="BE93" s="259" t="s">
        <v>195</v>
      </c>
      <c r="BF93" s="259" t="s">
        <v>195</v>
      </c>
      <c r="BG93" s="259"/>
      <c r="BH93" s="259" t="s">
        <v>195</v>
      </c>
      <c r="BL93" s="331" t="s">
        <v>2441</v>
      </c>
    </row>
    <row r="94" spans="2:64" x14ac:dyDescent="0.2">
      <c r="B94" s="331" t="s">
        <v>2442</v>
      </c>
      <c r="E94" s="247" t="s">
        <v>230</v>
      </c>
      <c r="F94" s="322" t="s">
        <v>195</v>
      </c>
      <c r="G94" s="322" t="s">
        <v>195</v>
      </c>
      <c r="H94" s="322" t="s">
        <v>196</v>
      </c>
      <c r="I94" s="322" t="s">
        <v>195</v>
      </c>
      <c r="J94" s="322" t="s">
        <v>195</v>
      </c>
      <c r="K94" s="322" t="s">
        <v>196</v>
      </c>
      <c r="L94" s="322" t="s">
        <v>195</v>
      </c>
      <c r="M94" s="322" t="s">
        <v>195</v>
      </c>
      <c r="N94" s="322" t="s">
        <v>195</v>
      </c>
      <c r="O94" s="322" t="s">
        <v>195</v>
      </c>
      <c r="P94" s="322" t="s">
        <v>195</v>
      </c>
      <c r="Q94" s="322" t="s">
        <v>196</v>
      </c>
      <c r="R94" s="322" t="s">
        <v>196</v>
      </c>
      <c r="S94" s="322" t="s">
        <v>196</v>
      </c>
      <c r="T94" s="322" t="s">
        <v>196</v>
      </c>
      <c r="U94" s="322" t="s">
        <v>196</v>
      </c>
      <c r="V94" s="322" t="s">
        <v>196</v>
      </c>
      <c r="W94" s="322" t="s">
        <v>196</v>
      </c>
      <c r="X94" s="322" t="s">
        <v>196</v>
      </c>
      <c r="Y94" s="322" t="s">
        <v>196</v>
      </c>
      <c r="Z94" s="322" t="s">
        <v>196</v>
      </c>
      <c r="AA94" s="322" t="s">
        <v>196</v>
      </c>
      <c r="AB94" s="322" t="s">
        <v>196</v>
      </c>
      <c r="AC94" s="322" t="s">
        <v>195</v>
      </c>
      <c r="AD94" s="322" t="s">
        <v>195</v>
      </c>
      <c r="AE94" s="328" t="s">
        <v>196</v>
      </c>
      <c r="AF94" s="328" t="s">
        <v>196</v>
      </c>
      <c r="AG94" s="322" t="s">
        <v>196</v>
      </c>
      <c r="AH94" s="322" t="s">
        <v>196</v>
      </c>
      <c r="AI94" s="322" t="s">
        <v>195</v>
      </c>
      <c r="AJ94" s="328" t="s">
        <v>195</v>
      </c>
      <c r="AK94" s="322" t="s">
        <v>195</v>
      </c>
      <c r="AL94" s="322" t="s">
        <v>195</v>
      </c>
      <c r="AM94" s="322" t="s">
        <v>196</v>
      </c>
      <c r="AN94" s="322" t="s">
        <v>195</v>
      </c>
      <c r="AO94" s="322" t="s">
        <v>195</v>
      </c>
      <c r="AP94" s="322" t="s">
        <v>196</v>
      </c>
      <c r="AQ94" s="322" t="s">
        <v>195</v>
      </c>
      <c r="AR94" s="322" t="s">
        <v>195</v>
      </c>
      <c r="AS94" s="322" t="s">
        <v>195</v>
      </c>
      <c r="AT94" s="322" t="s">
        <v>195</v>
      </c>
      <c r="AU94" s="322" t="s">
        <v>195</v>
      </c>
      <c r="AV94" s="322" t="s">
        <v>196</v>
      </c>
      <c r="AW94" s="322" t="s">
        <v>196</v>
      </c>
      <c r="AX94" s="322" t="s">
        <v>195</v>
      </c>
      <c r="AY94" s="322" t="s">
        <v>195</v>
      </c>
      <c r="AZ94" s="322" t="s">
        <v>196</v>
      </c>
      <c r="BA94" s="322" t="s">
        <v>196</v>
      </c>
      <c r="BB94" s="322" t="s">
        <v>196</v>
      </c>
      <c r="BC94" s="328" t="s">
        <v>195</v>
      </c>
      <c r="BD94" s="322" t="s">
        <v>196</v>
      </c>
      <c r="BE94" s="322" t="s">
        <v>195</v>
      </c>
      <c r="BF94" s="322" t="s">
        <v>195</v>
      </c>
      <c r="BG94" s="322"/>
      <c r="BH94" s="322" t="s">
        <v>195</v>
      </c>
      <c r="BL94" s="331" t="s">
        <v>2442</v>
      </c>
    </row>
    <row r="95" spans="2:64" x14ac:dyDescent="0.2">
      <c r="B95" s="331" t="s">
        <v>2443</v>
      </c>
      <c r="E95" s="246" t="s">
        <v>231</v>
      </c>
      <c r="F95" s="259" t="s">
        <v>195</v>
      </c>
      <c r="G95" s="259" t="s">
        <v>195</v>
      </c>
      <c r="H95" s="259" t="s">
        <v>196</v>
      </c>
      <c r="I95" s="259" t="s">
        <v>195</v>
      </c>
      <c r="J95" s="259" t="s">
        <v>195</v>
      </c>
      <c r="K95" s="259" t="s">
        <v>196</v>
      </c>
      <c r="L95" s="259" t="s">
        <v>195</v>
      </c>
      <c r="M95" s="259" t="s">
        <v>195</v>
      </c>
      <c r="N95" s="259" t="s">
        <v>195</v>
      </c>
      <c r="O95" s="259" t="s">
        <v>195</v>
      </c>
      <c r="P95" s="259" t="s">
        <v>195</v>
      </c>
      <c r="Q95" s="259" t="s">
        <v>196</v>
      </c>
      <c r="R95" s="259" t="s">
        <v>196</v>
      </c>
      <c r="S95" s="259" t="s">
        <v>196</v>
      </c>
      <c r="T95" s="259" t="s">
        <v>196</v>
      </c>
      <c r="U95" s="259" t="s">
        <v>196</v>
      </c>
      <c r="V95" s="259" t="s">
        <v>196</v>
      </c>
      <c r="W95" s="259" t="s">
        <v>196</v>
      </c>
      <c r="X95" s="259" t="s">
        <v>196</v>
      </c>
      <c r="Y95" s="259" t="s">
        <v>196</v>
      </c>
      <c r="Z95" s="259" t="s">
        <v>196</v>
      </c>
      <c r="AA95" s="259" t="s">
        <v>196</v>
      </c>
      <c r="AB95" s="259" t="s">
        <v>196</v>
      </c>
      <c r="AC95" s="259" t="s">
        <v>195</v>
      </c>
      <c r="AD95" s="259" t="s">
        <v>195</v>
      </c>
      <c r="AE95" s="327" t="s">
        <v>196</v>
      </c>
      <c r="AF95" s="327" t="s">
        <v>196</v>
      </c>
      <c r="AG95" s="259" t="s">
        <v>196</v>
      </c>
      <c r="AH95" s="259" t="s">
        <v>196</v>
      </c>
      <c r="AI95" s="259" t="s">
        <v>195</v>
      </c>
      <c r="AJ95" s="327" t="s">
        <v>195</v>
      </c>
      <c r="AK95" s="259" t="s">
        <v>195</v>
      </c>
      <c r="AL95" s="259" t="s">
        <v>195</v>
      </c>
      <c r="AM95" s="259" t="s">
        <v>196</v>
      </c>
      <c r="AN95" s="259" t="s">
        <v>195</v>
      </c>
      <c r="AO95" s="259" t="s">
        <v>195</v>
      </c>
      <c r="AP95" s="259" t="s">
        <v>196</v>
      </c>
      <c r="AQ95" s="259" t="s">
        <v>195</v>
      </c>
      <c r="AR95" s="259" t="s">
        <v>195</v>
      </c>
      <c r="AS95" s="259" t="s">
        <v>195</v>
      </c>
      <c r="AT95" s="259" t="s">
        <v>195</v>
      </c>
      <c r="AU95" s="259" t="s">
        <v>195</v>
      </c>
      <c r="AV95" s="259" t="s">
        <v>196</v>
      </c>
      <c r="AW95" s="259" t="s">
        <v>196</v>
      </c>
      <c r="AX95" s="259" t="s">
        <v>195</v>
      </c>
      <c r="AY95" s="259" t="s">
        <v>195</v>
      </c>
      <c r="AZ95" s="259" t="s">
        <v>196</v>
      </c>
      <c r="BA95" s="259" t="s">
        <v>196</v>
      </c>
      <c r="BB95" s="259" t="s">
        <v>196</v>
      </c>
      <c r="BC95" s="327" t="s">
        <v>195</v>
      </c>
      <c r="BD95" s="259" t="s">
        <v>196</v>
      </c>
      <c r="BE95" s="259" t="s">
        <v>195</v>
      </c>
      <c r="BF95" s="259" t="s">
        <v>195</v>
      </c>
      <c r="BG95" s="259"/>
      <c r="BH95" s="259" t="s">
        <v>195</v>
      </c>
      <c r="BL95" s="331" t="s">
        <v>2443</v>
      </c>
    </row>
    <row r="96" spans="2:64" x14ac:dyDescent="0.2">
      <c r="B96" s="331" t="s">
        <v>2444</v>
      </c>
      <c r="E96" s="247" t="s">
        <v>232</v>
      </c>
      <c r="F96" s="322" t="s">
        <v>195</v>
      </c>
      <c r="G96" s="322" t="s">
        <v>195</v>
      </c>
      <c r="H96" s="322" t="s">
        <v>196</v>
      </c>
      <c r="I96" s="322" t="s">
        <v>195</v>
      </c>
      <c r="J96" s="322" t="s">
        <v>195</v>
      </c>
      <c r="K96" s="322" t="s">
        <v>196</v>
      </c>
      <c r="L96" s="322" t="s">
        <v>195</v>
      </c>
      <c r="M96" s="322" t="s">
        <v>195</v>
      </c>
      <c r="N96" s="322" t="s">
        <v>195</v>
      </c>
      <c r="O96" s="322" t="s">
        <v>195</v>
      </c>
      <c r="P96" s="322" t="s">
        <v>195</v>
      </c>
      <c r="Q96" s="322" t="s">
        <v>196</v>
      </c>
      <c r="R96" s="322" t="s">
        <v>196</v>
      </c>
      <c r="S96" s="322" t="s">
        <v>196</v>
      </c>
      <c r="T96" s="322" t="s">
        <v>196</v>
      </c>
      <c r="U96" s="322" t="s">
        <v>196</v>
      </c>
      <c r="V96" s="322" t="s">
        <v>196</v>
      </c>
      <c r="W96" s="322" t="s">
        <v>196</v>
      </c>
      <c r="X96" s="322" t="s">
        <v>196</v>
      </c>
      <c r="Y96" s="322" t="s">
        <v>196</v>
      </c>
      <c r="Z96" s="322" t="s">
        <v>196</v>
      </c>
      <c r="AA96" s="322" t="s">
        <v>196</v>
      </c>
      <c r="AB96" s="322" t="s">
        <v>196</v>
      </c>
      <c r="AC96" s="322" t="s">
        <v>195</v>
      </c>
      <c r="AD96" s="322" t="s">
        <v>195</v>
      </c>
      <c r="AE96" s="328" t="s">
        <v>196</v>
      </c>
      <c r="AF96" s="328" t="s">
        <v>196</v>
      </c>
      <c r="AG96" s="322" t="s">
        <v>196</v>
      </c>
      <c r="AH96" s="322" t="s">
        <v>196</v>
      </c>
      <c r="AI96" s="322" t="s">
        <v>195</v>
      </c>
      <c r="AJ96" s="328" t="s">
        <v>195</v>
      </c>
      <c r="AK96" s="322" t="s">
        <v>195</v>
      </c>
      <c r="AL96" s="322" t="s">
        <v>195</v>
      </c>
      <c r="AM96" s="322" t="s">
        <v>196</v>
      </c>
      <c r="AN96" s="322" t="s">
        <v>195</v>
      </c>
      <c r="AO96" s="322" t="s">
        <v>195</v>
      </c>
      <c r="AP96" s="322" t="s">
        <v>196</v>
      </c>
      <c r="AQ96" s="322" t="s">
        <v>195</v>
      </c>
      <c r="AR96" s="322" t="s">
        <v>195</v>
      </c>
      <c r="AS96" s="322" t="s">
        <v>195</v>
      </c>
      <c r="AT96" s="322" t="s">
        <v>195</v>
      </c>
      <c r="AU96" s="322" t="s">
        <v>195</v>
      </c>
      <c r="AV96" s="322" t="s">
        <v>196</v>
      </c>
      <c r="AW96" s="322" t="s">
        <v>196</v>
      </c>
      <c r="AX96" s="322" t="s">
        <v>195</v>
      </c>
      <c r="AY96" s="322" t="s">
        <v>195</v>
      </c>
      <c r="AZ96" s="322" t="s">
        <v>196</v>
      </c>
      <c r="BA96" s="322" t="s">
        <v>196</v>
      </c>
      <c r="BB96" s="322" t="s">
        <v>196</v>
      </c>
      <c r="BC96" s="328" t="s">
        <v>195</v>
      </c>
      <c r="BD96" s="322" t="s">
        <v>196</v>
      </c>
      <c r="BE96" s="322" t="s">
        <v>195</v>
      </c>
      <c r="BF96" s="322" t="s">
        <v>195</v>
      </c>
      <c r="BG96" s="322"/>
      <c r="BH96" s="322" t="s">
        <v>195</v>
      </c>
      <c r="BL96" s="331" t="s">
        <v>2444</v>
      </c>
    </row>
    <row r="97" spans="2:64" x14ac:dyDescent="0.2">
      <c r="B97" s="331" t="s">
        <v>2445</v>
      </c>
      <c r="E97" s="246" t="s">
        <v>233</v>
      </c>
      <c r="F97" s="259" t="s">
        <v>195</v>
      </c>
      <c r="G97" s="259" t="s">
        <v>195</v>
      </c>
      <c r="H97" s="259" t="s">
        <v>196</v>
      </c>
      <c r="I97" s="259" t="s">
        <v>195</v>
      </c>
      <c r="J97" s="259" t="s">
        <v>195</v>
      </c>
      <c r="K97" s="259" t="s">
        <v>196</v>
      </c>
      <c r="L97" s="259" t="s">
        <v>195</v>
      </c>
      <c r="M97" s="259" t="s">
        <v>195</v>
      </c>
      <c r="N97" s="259" t="s">
        <v>195</v>
      </c>
      <c r="O97" s="259" t="s">
        <v>195</v>
      </c>
      <c r="P97" s="259" t="s">
        <v>195</v>
      </c>
      <c r="Q97" s="259" t="s">
        <v>196</v>
      </c>
      <c r="R97" s="259" t="s">
        <v>196</v>
      </c>
      <c r="S97" s="259" t="s">
        <v>196</v>
      </c>
      <c r="T97" s="259" t="s">
        <v>196</v>
      </c>
      <c r="U97" s="259" t="s">
        <v>196</v>
      </c>
      <c r="V97" s="259" t="s">
        <v>196</v>
      </c>
      <c r="W97" s="259" t="s">
        <v>196</v>
      </c>
      <c r="X97" s="259" t="s">
        <v>196</v>
      </c>
      <c r="Y97" s="259" t="s">
        <v>196</v>
      </c>
      <c r="Z97" s="259" t="s">
        <v>196</v>
      </c>
      <c r="AA97" s="259" t="s">
        <v>196</v>
      </c>
      <c r="AB97" s="259" t="s">
        <v>196</v>
      </c>
      <c r="AC97" s="259" t="s">
        <v>195</v>
      </c>
      <c r="AD97" s="259" t="s">
        <v>195</v>
      </c>
      <c r="AE97" s="327" t="s">
        <v>195</v>
      </c>
      <c r="AF97" s="327" t="s">
        <v>196</v>
      </c>
      <c r="AG97" s="259" t="s">
        <v>196</v>
      </c>
      <c r="AH97" s="259" t="s">
        <v>196</v>
      </c>
      <c r="AI97" s="259" t="s">
        <v>195</v>
      </c>
      <c r="AJ97" s="327" t="s">
        <v>195</v>
      </c>
      <c r="AK97" s="259" t="s">
        <v>195</v>
      </c>
      <c r="AL97" s="259" t="s">
        <v>195</v>
      </c>
      <c r="AM97" s="259" t="s">
        <v>196</v>
      </c>
      <c r="AN97" s="259" t="s">
        <v>195</v>
      </c>
      <c r="AO97" s="259" t="s">
        <v>195</v>
      </c>
      <c r="AP97" s="259" t="s">
        <v>196</v>
      </c>
      <c r="AQ97" s="259" t="s">
        <v>195</v>
      </c>
      <c r="AR97" s="259" t="s">
        <v>195</v>
      </c>
      <c r="AS97" s="259" t="s">
        <v>195</v>
      </c>
      <c r="AT97" s="259" t="s">
        <v>195</v>
      </c>
      <c r="AU97" s="259" t="s">
        <v>195</v>
      </c>
      <c r="AV97" s="259" t="s">
        <v>196</v>
      </c>
      <c r="AW97" s="259" t="s">
        <v>196</v>
      </c>
      <c r="AX97" s="259" t="s">
        <v>195</v>
      </c>
      <c r="AY97" s="259" t="s">
        <v>195</v>
      </c>
      <c r="AZ97" s="259" t="s">
        <v>196</v>
      </c>
      <c r="BA97" s="259" t="s">
        <v>196</v>
      </c>
      <c r="BB97" s="259" t="s">
        <v>196</v>
      </c>
      <c r="BC97" s="327" t="s">
        <v>195</v>
      </c>
      <c r="BD97" s="259" t="s">
        <v>196</v>
      </c>
      <c r="BE97" s="259" t="s">
        <v>195</v>
      </c>
      <c r="BF97" s="259" t="s">
        <v>195</v>
      </c>
      <c r="BG97" s="259"/>
      <c r="BH97" s="259" t="s">
        <v>195</v>
      </c>
      <c r="BL97" s="331" t="s">
        <v>2445</v>
      </c>
    </row>
    <row r="98" spans="2:64" x14ac:dyDescent="0.2">
      <c r="B98" s="331" t="s">
        <v>2446</v>
      </c>
      <c r="E98" s="247" t="s">
        <v>234</v>
      </c>
      <c r="F98" s="322" t="s">
        <v>195</v>
      </c>
      <c r="G98" s="322" t="s">
        <v>195</v>
      </c>
      <c r="H98" s="322" t="s">
        <v>196</v>
      </c>
      <c r="I98" s="322" t="s">
        <v>195</v>
      </c>
      <c r="J98" s="322" t="s">
        <v>195</v>
      </c>
      <c r="K98" s="322" t="s">
        <v>196</v>
      </c>
      <c r="L98" s="322" t="s">
        <v>195</v>
      </c>
      <c r="M98" s="322" t="s">
        <v>195</v>
      </c>
      <c r="N98" s="322" t="s">
        <v>195</v>
      </c>
      <c r="O98" s="322" t="s">
        <v>195</v>
      </c>
      <c r="P98" s="322" t="s">
        <v>195</v>
      </c>
      <c r="Q98" s="322" t="s">
        <v>196</v>
      </c>
      <c r="R98" s="322" t="s">
        <v>196</v>
      </c>
      <c r="S98" s="322" t="s">
        <v>196</v>
      </c>
      <c r="T98" s="322" t="s">
        <v>196</v>
      </c>
      <c r="U98" s="322" t="s">
        <v>196</v>
      </c>
      <c r="V98" s="322" t="s">
        <v>196</v>
      </c>
      <c r="W98" s="322" t="s">
        <v>196</v>
      </c>
      <c r="X98" s="322" t="s">
        <v>196</v>
      </c>
      <c r="Y98" s="322" t="s">
        <v>196</v>
      </c>
      <c r="Z98" s="322" t="s">
        <v>196</v>
      </c>
      <c r="AA98" s="322" t="s">
        <v>196</v>
      </c>
      <c r="AB98" s="322" t="s">
        <v>196</v>
      </c>
      <c r="AC98" s="322" t="s">
        <v>195</v>
      </c>
      <c r="AD98" s="322" t="s">
        <v>195</v>
      </c>
      <c r="AE98" s="328" t="s">
        <v>195</v>
      </c>
      <c r="AF98" s="328" t="s">
        <v>196</v>
      </c>
      <c r="AG98" s="322" t="s">
        <v>196</v>
      </c>
      <c r="AH98" s="322" t="s">
        <v>196</v>
      </c>
      <c r="AI98" s="322" t="s">
        <v>195</v>
      </c>
      <c r="AJ98" s="328" t="s">
        <v>195</v>
      </c>
      <c r="AK98" s="322" t="s">
        <v>195</v>
      </c>
      <c r="AL98" s="322" t="s">
        <v>195</v>
      </c>
      <c r="AM98" s="322" t="s">
        <v>196</v>
      </c>
      <c r="AN98" s="322" t="s">
        <v>195</v>
      </c>
      <c r="AO98" s="322" t="s">
        <v>195</v>
      </c>
      <c r="AP98" s="322" t="s">
        <v>196</v>
      </c>
      <c r="AQ98" s="322" t="s">
        <v>195</v>
      </c>
      <c r="AR98" s="322" t="s">
        <v>195</v>
      </c>
      <c r="AS98" s="322" t="s">
        <v>195</v>
      </c>
      <c r="AT98" s="322" t="s">
        <v>195</v>
      </c>
      <c r="AU98" s="322" t="s">
        <v>195</v>
      </c>
      <c r="AV98" s="322" t="s">
        <v>196</v>
      </c>
      <c r="AW98" s="322" t="s">
        <v>196</v>
      </c>
      <c r="AX98" s="322" t="s">
        <v>195</v>
      </c>
      <c r="AY98" s="322" t="s">
        <v>195</v>
      </c>
      <c r="AZ98" s="322" t="s">
        <v>196</v>
      </c>
      <c r="BA98" s="322" t="s">
        <v>196</v>
      </c>
      <c r="BB98" s="322" t="s">
        <v>196</v>
      </c>
      <c r="BC98" s="328" t="s">
        <v>195</v>
      </c>
      <c r="BD98" s="322" t="s">
        <v>196</v>
      </c>
      <c r="BE98" s="322" t="s">
        <v>195</v>
      </c>
      <c r="BF98" s="322" t="s">
        <v>195</v>
      </c>
      <c r="BG98" s="322"/>
      <c r="BH98" s="322" t="s">
        <v>195</v>
      </c>
      <c r="BL98" s="331" t="s">
        <v>2446</v>
      </c>
    </row>
    <row r="99" spans="2:64" x14ac:dyDescent="0.2">
      <c r="B99" s="331" t="s">
        <v>2447</v>
      </c>
      <c r="E99" s="246" t="s">
        <v>235</v>
      </c>
      <c r="F99" s="259" t="s">
        <v>195</v>
      </c>
      <c r="G99" s="259" t="s">
        <v>195</v>
      </c>
      <c r="H99" s="259" t="s">
        <v>196</v>
      </c>
      <c r="I99" s="259" t="s">
        <v>195</v>
      </c>
      <c r="J99" s="259" t="s">
        <v>195</v>
      </c>
      <c r="K99" s="259" t="s">
        <v>196</v>
      </c>
      <c r="L99" s="259" t="s">
        <v>195</v>
      </c>
      <c r="M99" s="259" t="s">
        <v>195</v>
      </c>
      <c r="N99" s="259" t="s">
        <v>195</v>
      </c>
      <c r="O99" s="259" t="s">
        <v>195</v>
      </c>
      <c r="P99" s="259" t="s">
        <v>195</v>
      </c>
      <c r="Q99" s="259" t="s">
        <v>196</v>
      </c>
      <c r="R99" s="259" t="s">
        <v>196</v>
      </c>
      <c r="S99" s="259" t="s">
        <v>196</v>
      </c>
      <c r="T99" s="259" t="s">
        <v>196</v>
      </c>
      <c r="U99" s="259" t="s">
        <v>196</v>
      </c>
      <c r="V99" s="259" t="s">
        <v>196</v>
      </c>
      <c r="W99" s="259" t="s">
        <v>196</v>
      </c>
      <c r="X99" s="259" t="s">
        <v>196</v>
      </c>
      <c r="Y99" s="259" t="s">
        <v>196</v>
      </c>
      <c r="Z99" s="259" t="s">
        <v>196</v>
      </c>
      <c r="AA99" s="259" t="s">
        <v>196</v>
      </c>
      <c r="AB99" s="259" t="s">
        <v>196</v>
      </c>
      <c r="AC99" s="259" t="s">
        <v>195</v>
      </c>
      <c r="AD99" s="259" t="s">
        <v>195</v>
      </c>
      <c r="AE99" s="327" t="s">
        <v>196</v>
      </c>
      <c r="AF99" s="327" t="s">
        <v>196</v>
      </c>
      <c r="AG99" s="259" t="s">
        <v>196</v>
      </c>
      <c r="AH99" s="259" t="s">
        <v>196</v>
      </c>
      <c r="AI99" s="259" t="s">
        <v>195</v>
      </c>
      <c r="AJ99" s="327" t="s">
        <v>195</v>
      </c>
      <c r="AK99" s="259" t="s">
        <v>195</v>
      </c>
      <c r="AL99" s="259" t="s">
        <v>195</v>
      </c>
      <c r="AM99" s="259" t="s">
        <v>196</v>
      </c>
      <c r="AN99" s="259" t="s">
        <v>195</v>
      </c>
      <c r="AO99" s="259" t="s">
        <v>195</v>
      </c>
      <c r="AP99" s="259" t="s">
        <v>196</v>
      </c>
      <c r="AQ99" s="259" t="s">
        <v>195</v>
      </c>
      <c r="AR99" s="259" t="s">
        <v>195</v>
      </c>
      <c r="AS99" s="259" t="s">
        <v>195</v>
      </c>
      <c r="AT99" s="259" t="s">
        <v>195</v>
      </c>
      <c r="AU99" s="259" t="s">
        <v>195</v>
      </c>
      <c r="AV99" s="259" t="s">
        <v>196</v>
      </c>
      <c r="AW99" s="259" t="s">
        <v>196</v>
      </c>
      <c r="AX99" s="259" t="s">
        <v>195</v>
      </c>
      <c r="AY99" s="259" t="s">
        <v>195</v>
      </c>
      <c r="AZ99" s="259" t="s">
        <v>196</v>
      </c>
      <c r="BA99" s="259" t="s">
        <v>196</v>
      </c>
      <c r="BB99" s="259" t="s">
        <v>196</v>
      </c>
      <c r="BC99" s="327" t="s">
        <v>195</v>
      </c>
      <c r="BD99" s="259" t="s">
        <v>196</v>
      </c>
      <c r="BE99" s="259" t="s">
        <v>195</v>
      </c>
      <c r="BF99" s="259" t="s">
        <v>195</v>
      </c>
      <c r="BG99" s="259"/>
      <c r="BH99" s="259" t="s">
        <v>195</v>
      </c>
      <c r="BL99" s="331" t="s">
        <v>2447</v>
      </c>
    </row>
    <row r="100" spans="2:64" x14ac:dyDescent="0.2">
      <c r="B100" s="331" t="s">
        <v>2448</v>
      </c>
      <c r="E100" s="247" t="s">
        <v>236</v>
      </c>
      <c r="F100" s="322" t="s">
        <v>195</v>
      </c>
      <c r="G100" s="322" t="s">
        <v>195</v>
      </c>
      <c r="H100" s="322" t="s">
        <v>196</v>
      </c>
      <c r="I100" s="322" t="s">
        <v>195</v>
      </c>
      <c r="J100" s="322" t="s">
        <v>195</v>
      </c>
      <c r="K100" s="322" t="s">
        <v>196</v>
      </c>
      <c r="L100" s="322" t="s">
        <v>195</v>
      </c>
      <c r="M100" s="322" t="s">
        <v>195</v>
      </c>
      <c r="N100" s="322" t="s">
        <v>195</v>
      </c>
      <c r="O100" s="322" t="s">
        <v>195</v>
      </c>
      <c r="P100" s="322" t="s">
        <v>195</v>
      </c>
      <c r="Q100" s="322" t="s">
        <v>196</v>
      </c>
      <c r="R100" s="322" t="s">
        <v>196</v>
      </c>
      <c r="S100" s="322" t="s">
        <v>196</v>
      </c>
      <c r="T100" s="322" t="s">
        <v>196</v>
      </c>
      <c r="U100" s="322" t="s">
        <v>196</v>
      </c>
      <c r="V100" s="322" t="s">
        <v>196</v>
      </c>
      <c r="W100" s="322" t="s">
        <v>196</v>
      </c>
      <c r="X100" s="322" t="s">
        <v>196</v>
      </c>
      <c r="Y100" s="322" t="s">
        <v>196</v>
      </c>
      <c r="Z100" s="322" t="s">
        <v>196</v>
      </c>
      <c r="AA100" s="322" t="s">
        <v>196</v>
      </c>
      <c r="AB100" s="322" t="s">
        <v>196</v>
      </c>
      <c r="AC100" s="322" t="s">
        <v>195</v>
      </c>
      <c r="AD100" s="322" t="s">
        <v>195</v>
      </c>
      <c r="AE100" s="328" t="s">
        <v>195</v>
      </c>
      <c r="AF100" s="328" t="s">
        <v>196</v>
      </c>
      <c r="AG100" s="322" t="s">
        <v>196</v>
      </c>
      <c r="AH100" s="322" t="s">
        <v>196</v>
      </c>
      <c r="AI100" s="322" t="s">
        <v>195</v>
      </c>
      <c r="AJ100" s="328" t="s">
        <v>195</v>
      </c>
      <c r="AK100" s="322" t="s">
        <v>195</v>
      </c>
      <c r="AL100" s="322" t="s">
        <v>195</v>
      </c>
      <c r="AM100" s="322" t="s">
        <v>196</v>
      </c>
      <c r="AN100" s="322" t="s">
        <v>195</v>
      </c>
      <c r="AO100" s="322" t="s">
        <v>195</v>
      </c>
      <c r="AP100" s="322" t="s">
        <v>196</v>
      </c>
      <c r="AQ100" s="322" t="s">
        <v>195</v>
      </c>
      <c r="AR100" s="322" t="s">
        <v>195</v>
      </c>
      <c r="AS100" s="322" t="s">
        <v>195</v>
      </c>
      <c r="AT100" s="322" t="s">
        <v>195</v>
      </c>
      <c r="AU100" s="322" t="s">
        <v>195</v>
      </c>
      <c r="AV100" s="322" t="s">
        <v>196</v>
      </c>
      <c r="AW100" s="322" t="s">
        <v>196</v>
      </c>
      <c r="AX100" s="322" t="s">
        <v>195</v>
      </c>
      <c r="AY100" s="322" t="s">
        <v>195</v>
      </c>
      <c r="AZ100" s="322" t="s">
        <v>196</v>
      </c>
      <c r="BA100" s="322" t="s">
        <v>196</v>
      </c>
      <c r="BB100" s="322" t="s">
        <v>196</v>
      </c>
      <c r="BC100" s="328" t="s">
        <v>195</v>
      </c>
      <c r="BD100" s="322" t="s">
        <v>196</v>
      </c>
      <c r="BE100" s="322" t="s">
        <v>195</v>
      </c>
      <c r="BF100" s="322" t="s">
        <v>195</v>
      </c>
      <c r="BG100" s="322"/>
      <c r="BH100" s="322" t="s">
        <v>195</v>
      </c>
      <c r="BL100" s="331" t="s">
        <v>2448</v>
      </c>
    </row>
    <row r="101" spans="2:64" x14ac:dyDescent="0.2">
      <c r="B101" s="331" t="s">
        <v>7137</v>
      </c>
      <c r="E101" s="298" t="s">
        <v>237</v>
      </c>
      <c r="F101" s="259" t="s">
        <v>195</v>
      </c>
      <c r="G101" s="259" t="s">
        <v>195</v>
      </c>
      <c r="H101" s="259" t="s">
        <v>196</v>
      </c>
      <c r="I101" s="259" t="s">
        <v>195</v>
      </c>
      <c r="J101" s="259" t="s">
        <v>195</v>
      </c>
      <c r="K101" s="259" t="s">
        <v>196</v>
      </c>
      <c r="L101" s="259" t="s">
        <v>195</v>
      </c>
      <c r="M101" s="259" t="s">
        <v>195</v>
      </c>
      <c r="N101" s="259" t="s">
        <v>195</v>
      </c>
      <c r="O101" s="259" t="s">
        <v>195</v>
      </c>
      <c r="P101" s="259" t="s">
        <v>195</v>
      </c>
      <c r="Q101" s="259" t="s">
        <v>196</v>
      </c>
      <c r="R101" s="259" t="s">
        <v>196</v>
      </c>
      <c r="S101" s="259" t="s">
        <v>196</v>
      </c>
      <c r="T101" s="259" t="s">
        <v>196</v>
      </c>
      <c r="U101" s="259" t="s">
        <v>196</v>
      </c>
      <c r="V101" s="259" t="s">
        <v>196</v>
      </c>
      <c r="W101" s="259" t="s">
        <v>196</v>
      </c>
      <c r="X101" s="259" t="s">
        <v>196</v>
      </c>
      <c r="Y101" s="259" t="s">
        <v>196</v>
      </c>
      <c r="Z101" s="259" t="s">
        <v>196</v>
      </c>
      <c r="AA101" s="259" t="s">
        <v>196</v>
      </c>
      <c r="AB101" s="259" t="s">
        <v>196</v>
      </c>
      <c r="AC101" s="259" t="s">
        <v>195</v>
      </c>
      <c r="AD101" s="259" t="s">
        <v>195</v>
      </c>
      <c r="AE101" s="327" t="s">
        <v>196</v>
      </c>
      <c r="AF101" s="327" t="s">
        <v>196</v>
      </c>
      <c r="AG101" s="259" t="s">
        <v>196</v>
      </c>
      <c r="AH101" s="259" t="s">
        <v>196</v>
      </c>
      <c r="AI101" s="259" t="s">
        <v>195</v>
      </c>
      <c r="AJ101" s="327" t="s">
        <v>195</v>
      </c>
      <c r="AK101" s="259" t="s">
        <v>195</v>
      </c>
      <c r="AL101" s="259" t="s">
        <v>195</v>
      </c>
      <c r="AM101" s="259" t="s">
        <v>196</v>
      </c>
      <c r="AN101" s="259" t="s">
        <v>195</v>
      </c>
      <c r="AO101" s="259" t="s">
        <v>195</v>
      </c>
      <c r="AP101" s="259" t="s">
        <v>196</v>
      </c>
      <c r="AQ101" s="259" t="s">
        <v>195</v>
      </c>
      <c r="AR101" s="259" t="s">
        <v>195</v>
      </c>
      <c r="AS101" s="259" t="s">
        <v>195</v>
      </c>
      <c r="AT101" s="259" t="s">
        <v>195</v>
      </c>
      <c r="AU101" s="259" t="s">
        <v>195</v>
      </c>
      <c r="AV101" s="259" t="s">
        <v>196</v>
      </c>
      <c r="AW101" s="259" t="s">
        <v>196</v>
      </c>
      <c r="AX101" s="259" t="s">
        <v>195</v>
      </c>
      <c r="AY101" s="259" t="s">
        <v>195</v>
      </c>
      <c r="AZ101" s="259" t="s">
        <v>196</v>
      </c>
      <c r="BA101" s="259" t="s">
        <v>196</v>
      </c>
      <c r="BB101" s="259" t="s">
        <v>196</v>
      </c>
      <c r="BC101" s="327" t="s">
        <v>195</v>
      </c>
      <c r="BD101" s="259" t="s">
        <v>196</v>
      </c>
      <c r="BE101" s="259" t="s">
        <v>195</v>
      </c>
      <c r="BF101" s="259" t="s">
        <v>195</v>
      </c>
      <c r="BG101" s="259"/>
      <c r="BH101" s="259" t="s">
        <v>195</v>
      </c>
      <c r="BL101" s="331" t="s">
        <v>7137</v>
      </c>
    </row>
    <row r="102" spans="2:64" x14ac:dyDescent="0.2">
      <c r="B102" s="331" t="s">
        <v>2450</v>
      </c>
      <c r="E102" s="247" t="s">
        <v>238</v>
      </c>
      <c r="F102" s="322" t="s">
        <v>195</v>
      </c>
      <c r="G102" s="322" t="s">
        <v>195</v>
      </c>
      <c r="H102" s="322" t="s">
        <v>196</v>
      </c>
      <c r="I102" s="322" t="s">
        <v>195</v>
      </c>
      <c r="J102" s="322" t="s">
        <v>195</v>
      </c>
      <c r="K102" s="322" t="s">
        <v>196</v>
      </c>
      <c r="L102" s="322" t="s">
        <v>195</v>
      </c>
      <c r="M102" s="322" t="s">
        <v>195</v>
      </c>
      <c r="N102" s="322" t="s">
        <v>195</v>
      </c>
      <c r="O102" s="322" t="s">
        <v>195</v>
      </c>
      <c r="P102" s="322" t="s">
        <v>195</v>
      </c>
      <c r="Q102" s="322" t="s">
        <v>196</v>
      </c>
      <c r="R102" s="322" t="s">
        <v>196</v>
      </c>
      <c r="S102" s="322" t="s">
        <v>196</v>
      </c>
      <c r="T102" s="322" t="s">
        <v>196</v>
      </c>
      <c r="U102" s="322" t="s">
        <v>196</v>
      </c>
      <c r="V102" s="322" t="s">
        <v>196</v>
      </c>
      <c r="W102" s="322" t="s">
        <v>196</v>
      </c>
      <c r="X102" s="322" t="s">
        <v>196</v>
      </c>
      <c r="Y102" s="322" t="s">
        <v>196</v>
      </c>
      <c r="Z102" s="322" t="s">
        <v>196</v>
      </c>
      <c r="AA102" s="322" t="s">
        <v>196</v>
      </c>
      <c r="AB102" s="322" t="s">
        <v>196</v>
      </c>
      <c r="AC102" s="322" t="s">
        <v>195</v>
      </c>
      <c r="AD102" s="322" t="s">
        <v>195</v>
      </c>
      <c r="AE102" s="328" t="s">
        <v>195</v>
      </c>
      <c r="AF102" s="328" t="s">
        <v>196</v>
      </c>
      <c r="AG102" s="322" t="s">
        <v>196</v>
      </c>
      <c r="AH102" s="322" t="s">
        <v>196</v>
      </c>
      <c r="AI102" s="322" t="s">
        <v>195</v>
      </c>
      <c r="AJ102" s="328" t="s">
        <v>195</v>
      </c>
      <c r="AK102" s="322" t="s">
        <v>195</v>
      </c>
      <c r="AL102" s="322" t="s">
        <v>195</v>
      </c>
      <c r="AM102" s="322" t="s">
        <v>196</v>
      </c>
      <c r="AN102" s="322" t="s">
        <v>195</v>
      </c>
      <c r="AO102" s="322" t="s">
        <v>195</v>
      </c>
      <c r="AP102" s="322" t="s">
        <v>196</v>
      </c>
      <c r="AQ102" s="322" t="s">
        <v>195</v>
      </c>
      <c r="AR102" s="322" t="s">
        <v>195</v>
      </c>
      <c r="AS102" s="322" t="s">
        <v>195</v>
      </c>
      <c r="AT102" s="322" t="s">
        <v>195</v>
      </c>
      <c r="AU102" s="322" t="s">
        <v>195</v>
      </c>
      <c r="AV102" s="322" t="s">
        <v>196</v>
      </c>
      <c r="AW102" s="322" t="s">
        <v>196</v>
      </c>
      <c r="AX102" s="322" t="s">
        <v>195</v>
      </c>
      <c r="AY102" s="322" t="s">
        <v>195</v>
      </c>
      <c r="AZ102" s="322" t="s">
        <v>196</v>
      </c>
      <c r="BA102" s="322" t="s">
        <v>196</v>
      </c>
      <c r="BB102" s="322" t="s">
        <v>196</v>
      </c>
      <c r="BC102" s="328" t="s">
        <v>195</v>
      </c>
      <c r="BD102" s="322" t="s">
        <v>196</v>
      </c>
      <c r="BE102" s="322" t="s">
        <v>195</v>
      </c>
      <c r="BF102" s="322" t="s">
        <v>195</v>
      </c>
      <c r="BG102" s="322"/>
      <c r="BH102" s="322" t="s">
        <v>195</v>
      </c>
      <c r="BL102" s="331" t="s">
        <v>2450</v>
      </c>
    </row>
    <row r="103" spans="2:64" x14ac:dyDescent="0.2">
      <c r="B103" s="331" t="s">
        <v>2451</v>
      </c>
      <c r="E103" s="246" t="s">
        <v>239</v>
      </c>
      <c r="F103" s="259" t="s">
        <v>195</v>
      </c>
      <c r="G103" s="259" t="s">
        <v>195</v>
      </c>
      <c r="H103" s="259" t="s">
        <v>196</v>
      </c>
      <c r="I103" s="259" t="s">
        <v>195</v>
      </c>
      <c r="J103" s="259" t="s">
        <v>195</v>
      </c>
      <c r="K103" s="259" t="s">
        <v>196</v>
      </c>
      <c r="L103" s="259" t="s">
        <v>195</v>
      </c>
      <c r="M103" s="259" t="s">
        <v>195</v>
      </c>
      <c r="N103" s="259" t="s">
        <v>195</v>
      </c>
      <c r="O103" s="259" t="s">
        <v>195</v>
      </c>
      <c r="P103" s="259" t="s">
        <v>195</v>
      </c>
      <c r="Q103" s="259" t="s">
        <v>196</v>
      </c>
      <c r="R103" s="259" t="s">
        <v>196</v>
      </c>
      <c r="S103" s="259" t="s">
        <v>196</v>
      </c>
      <c r="T103" s="259" t="s">
        <v>196</v>
      </c>
      <c r="U103" s="259" t="s">
        <v>196</v>
      </c>
      <c r="V103" s="259" t="s">
        <v>196</v>
      </c>
      <c r="W103" s="259" t="s">
        <v>196</v>
      </c>
      <c r="X103" s="259" t="s">
        <v>196</v>
      </c>
      <c r="Y103" s="259" t="s">
        <v>196</v>
      </c>
      <c r="Z103" s="259" t="s">
        <v>196</v>
      </c>
      <c r="AA103" s="259" t="s">
        <v>196</v>
      </c>
      <c r="AB103" s="259" t="s">
        <v>196</v>
      </c>
      <c r="AC103" s="259" t="s">
        <v>195</v>
      </c>
      <c r="AD103" s="259" t="s">
        <v>195</v>
      </c>
      <c r="AE103" s="327" t="s">
        <v>195</v>
      </c>
      <c r="AF103" s="327" t="s">
        <v>196</v>
      </c>
      <c r="AG103" s="259" t="s">
        <v>196</v>
      </c>
      <c r="AH103" s="259" t="s">
        <v>196</v>
      </c>
      <c r="AI103" s="259" t="s">
        <v>195</v>
      </c>
      <c r="AJ103" s="327" t="s">
        <v>195</v>
      </c>
      <c r="AK103" s="259" t="s">
        <v>195</v>
      </c>
      <c r="AL103" s="259" t="s">
        <v>195</v>
      </c>
      <c r="AM103" s="259" t="s">
        <v>196</v>
      </c>
      <c r="AN103" s="259" t="s">
        <v>195</v>
      </c>
      <c r="AO103" s="259" t="s">
        <v>195</v>
      </c>
      <c r="AP103" s="259" t="s">
        <v>196</v>
      </c>
      <c r="AQ103" s="259" t="s">
        <v>195</v>
      </c>
      <c r="AR103" s="259" t="s">
        <v>195</v>
      </c>
      <c r="AS103" s="259" t="s">
        <v>195</v>
      </c>
      <c r="AT103" s="259" t="s">
        <v>195</v>
      </c>
      <c r="AU103" s="259" t="s">
        <v>195</v>
      </c>
      <c r="AV103" s="259" t="s">
        <v>196</v>
      </c>
      <c r="AW103" s="259" t="s">
        <v>196</v>
      </c>
      <c r="AX103" s="259" t="s">
        <v>195</v>
      </c>
      <c r="AY103" s="259" t="s">
        <v>195</v>
      </c>
      <c r="AZ103" s="259" t="s">
        <v>196</v>
      </c>
      <c r="BA103" s="259" t="s">
        <v>196</v>
      </c>
      <c r="BB103" s="259" t="s">
        <v>196</v>
      </c>
      <c r="BC103" s="327" t="s">
        <v>195</v>
      </c>
      <c r="BD103" s="259" t="s">
        <v>196</v>
      </c>
      <c r="BE103" s="259" t="s">
        <v>195</v>
      </c>
      <c r="BF103" s="259" t="s">
        <v>195</v>
      </c>
      <c r="BG103" s="259"/>
      <c r="BH103" s="259" t="s">
        <v>195</v>
      </c>
      <c r="BL103" s="331" t="s">
        <v>2451</v>
      </c>
    </row>
    <row r="104" spans="2:64" x14ac:dyDescent="0.2">
      <c r="B104" s="331" t="s">
        <v>2452</v>
      </c>
      <c r="E104" s="247" t="s">
        <v>240</v>
      </c>
      <c r="F104" s="322" t="s">
        <v>195</v>
      </c>
      <c r="G104" s="322" t="s">
        <v>195</v>
      </c>
      <c r="H104" s="322" t="s">
        <v>196</v>
      </c>
      <c r="I104" s="322" t="s">
        <v>195</v>
      </c>
      <c r="J104" s="322" t="s">
        <v>195</v>
      </c>
      <c r="K104" s="322" t="s">
        <v>196</v>
      </c>
      <c r="L104" s="322" t="s">
        <v>195</v>
      </c>
      <c r="M104" s="322" t="s">
        <v>195</v>
      </c>
      <c r="N104" s="322" t="s">
        <v>195</v>
      </c>
      <c r="O104" s="322" t="s">
        <v>195</v>
      </c>
      <c r="P104" s="322" t="s">
        <v>195</v>
      </c>
      <c r="Q104" s="322" t="s">
        <v>196</v>
      </c>
      <c r="R104" s="322" t="s">
        <v>196</v>
      </c>
      <c r="S104" s="322" t="s">
        <v>196</v>
      </c>
      <c r="T104" s="322" t="s">
        <v>196</v>
      </c>
      <c r="U104" s="322" t="s">
        <v>196</v>
      </c>
      <c r="V104" s="322" t="s">
        <v>196</v>
      </c>
      <c r="W104" s="322" t="s">
        <v>196</v>
      </c>
      <c r="X104" s="322" t="s">
        <v>196</v>
      </c>
      <c r="Y104" s="322" t="s">
        <v>196</v>
      </c>
      <c r="Z104" s="322" t="s">
        <v>196</v>
      </c>
      <c r="AA104" s="322" t="s">
        <v>196</v>
      </c>
      <c r="AB104" s="322" t="s">
        <v>196</v>
      </c>
      <c r="AC104" s="322" t="s">
        <v>195</v>
      </c>
      <c r="AD104" s="322" t="s">
        <v>195</v>
      </c>
      <c r="AE104" s="328" t="s">
        <v>195</v>
      </c>
      <c r="AF104" s="328" t="s">
        <v>196</v>
      </c>
      <c r="AG104" s="322" t="s">
        <v>196</v>
      </c>
      <c r="AH104" s="322" t="s">
        <v>196</v>
      </c>
      <c r="AI104" s="322" t="s">
        <v>195</v>
      </c>
      <c r="AJ104" s="328" t="s">
        <v>195</v>
      </c>
      <c r="AK104" s="322" t="s">
        <v>195</v>
      </c>
      <c r="AL104" s="322" t="s">
        <v>195</v>
      </c>
      <c r="AM104" s="322" t="s">
        <v>196</v>
      </c>
      <c r="AN104" s="322" t="s">
        <v>195</v>
      </c>
      <c r="AO104" s="322" t="s">
        <v>195</v>
      </c>
      <c r="AP104" s="322" t="s">
        <v>196</v>
      </c>
      <c r="AQ104" s="322" t="s">
        <v>195</v>
      </c>
      <c r="AR104" s="322" t="s">
        <v>195</v>
      </c>
      <c r="AS104" s="322" t="s">
        <v>195</v>
      </c>
      <c r="AT104" s="322" t="s">
        <v>195</v>
      </c>
      <c r="AU104" s="322" t="s">
        <v>195</v>
      </c>
      <c r="AV104" s="322" t="s">
        <v>196</v>
      </c>
      <c r="AW104" s="322" t="s">
        <v>196</v>
      </c>
      <c r="AX104" s="322" t="s">
        <v>195</v>
      </c>
      <c r="AY104" s="322" t="s">
        <v>195</v>
      </c>
      <c r="AZ104" s="322" t="s">
        <v>196</v>
      </c>
      <c r="BA104" s="322" t="s">
        <v>196</v>
      </c>
      <c r="BB104" s="322" t="s">
        <v>196</v>
      </c>
      <c r="BC104" s="328" t="s">
        <v>195</v>
      </c>
      <c r="BD104" s="322" t="s">
        <v>196</v>
      </c>
      <c r="BE104" s="322" t="s">
        <v>195</v>
      </c>
      <c r="BF104" s="322" t="s">
        <v>195</v>
      </c>
      <c r="BG104" s="322"/>
      <c r="BH104" s="322" t="s">
        <v>195</v>
      </c>
      <c r="BL104" s="331" t="s">
        <v>2452</v>
      </c>
    </row>
    <row r="105" spans="2:64" x14ac:dyDescent="0.2">
      <c r="B105" s="331" t="s">
        <v>2453</v>
      </c>
      <c r="E105" s="246" t="s">
        <v>241</v>
      </c>
      <c r="F105" s="259" t="s">
        <v>195</v>
      </c>
      <c r="G105" s="259" t="s">
        <v>195</v>
      </c>
      <c r="H105" s="259" t="s">
        <v>196</v>
      </c>
      <c r="I105" s="259" t="s">
        <v>195</v>
      </c>
      <c r="J105" s="259" t="s">
        <v>195</v>
      </c>
      <c r="K105" s="259" t="s">
        <v>196</v>
      </c>
      <c r="L105" s="259" t="s">
        <v>195</v>
      </c>
      <c r="M105" s="259" t="s">
        <v>195</v>
      </c>
      <c r="N105" s="259" t="s">
        <v>195</v>
      </c>
      <c r="O105" s="259" t="s">
        <v>195</v>
      </c>
      <c r="P105" s="259" t="s">
        <v>195</v>
      </c>
      <c r="Q105" s="259" t="s">
        <v>196</v>
      </c>
      <c r="R105" s="259" t="s">
        <v>196</v>
      </c>
      <c r="S105" s="259" t="s">
        <v>196</v>
      </c>
      <c r="T105" s="259" t="s">
        <v>196</v>
      </c>
      <c r="U105" s="259" t="s">
        <v>196</v>
      </c>
      <c r="V105" s="259" t="s">
        <v>196</v>
      </c>
      <c r="W105" s="259" t="s">
        <v>196</v>
      </c>
      <c r="X105" s="259" t="s">
        <v>196</v>
      </c>
      <c r="Y105" s="259" t="s">
        <v>196</v>
      </c>
      <c r="Z105" s="259" t="s">
        <v>196</v>
      </c>
      <c r="AA105" s="259" t="s">
        <v>196</v>
      </c>
      <c r="AB105" s="259" t="s">
        <v>196</v>
      </c>
      <c r="AC105" s="259" t="s">
        <v>195</v>
      </c>
      <c r="AD105" s="259" t="s">
        <v>195</v>
      </c>
      <c r="AE105" s="327" t="s">
        <v>195</v>
      </c>
      <c r="AF105" s="327" t="s">
        <v>195</v>
      </c>
      <c r="AG105" s="259" t="s">
        <v>196</v>
      </c>
      <c r="AH105" s="259" t="s">
        <v>196</v>
      </c>
      <c r="AI105" s="259" t="s">
        <v>195</v>
      </c>
      <c r="AJ105" s="327" t="s">
        <v>195</v>
      </c>
      <c r="AK105" s="259" t="s">
        <v>195</v>
      </c>
      <c r="AL105" s="259" t="s">
        <v>195</v>
      </c>
      <c r="AM105" s="259" t="s">
        <v>196</v>
      </c>
      <c r="AN105" s="259" t="s">
        <v>195</v>
      </c>
      <c r="AO105" s="259" t="s">
        <v>195</v>
      </c>
      <c r="AP105" s="259" t="s">
        <v>196</v>
      </c>
      <c r="AQ105" s="259" t="s">
        <v>195</v>
      </c>
      <c r="AR105" s="259" t="s">
        <v>195</v>
      </c>
      <c r="AS105" s="259" t="s">
        <v>195</v>
      </c>
      <c r="AT105" s="259" t="s">
        <v>195</v>
      </c>
      <c r="AU105" s="259" t="s">
        <v>195</v>
      </c>
      <c r="AV105" s="259" t="s">
        <v>196</v>
      </c>
      <c r="AW105" s="259" t="s">
        <v>196</v>
      </c>
      <c r="AX105" s="259" t="s">
        <v>195</v>
      </c>
      <c r="AY105" s="259" t="s">
        <v>195</v>
      </c>
      <c r="AZ105" s="259" t="s">
        <v>196</v>
      </c>
      <c r="BA105" s="259" t="s">
        <v>196</v>
      </c>
      <c r="BB105" s="259" t="s">
        <v>196</v>
      </c>
      <c r="BC105" s="327" t="s">
        <v>195</v>
      </c>
      <c r="BD105" s="259" t="s">
        <v>196</v>
      </c>
      <c r="BE105" s="259" t="s">
        <v>195</v>
      </c>
      <c r="BF105" s="259" t="s">
        <v>195</v>
      </c>
      <c r="BG105" s="259"/>
      <c r="BH105" s="259" t="s">
        <v>195</v>
      </c>
      <c r="BL105" s="331" t="s">
        <v>2453</v>
      </c>
    </row>
    <row r="106" spans="2:64" x14ac:dyDescent="0.2">
      <c r="B106" s="331" t="s">
        <v>2454</v>
      </c>
      <c r="E106" s="247" t="s">
        <v>242</v>
      </c>
      <c r="F106" s="322" t="s">
        <v>195</v>
      </c>
      <c r="G106" s="322" t="s">
        <v>195</v>
      </c>
      <c r="H106" s="322" t="s">
        <v>196</v>
      </c>
      <c r="I106" s="322" t="s">
        <v>195</v>
      </c>
      <c r="J106" s="322" t="s">
        <v>195</v>
      </c>
      <c r="K106" s="322" t="s">
        <v>196</v>
      </c>
      <c r="L106" s="322" t="s">
        <v>195</v>
      </c>
      <c r="M106" s="322" t="s">
        <v>195</v>
      </c>
      <c r="N106" s="322" t="s">
        <v>195</v>
      </c>
      <c r="O106" s="322" t="s">
        <v>195</v>
      </c>
      <c r="P106" s="322" t="s">
        <v>195</v>
      </c>
      <c r="Q106" s="322" t="s">
        <v>196</v>
      </c>
      <c r="R106" s="322" t="s">
        <v>196</v>
      </c>
      <c r="S106" s="322" t="s">
        <v>196</v>
      </c>
      <c r="T106" s="322" t="s">
        <v>196</v>
      </c>
      <c r="U106" s="322" t="s">
        <v>196</v>
      </c>
      <c r="V106" s="322" t="s">
        <v>196</v>
      </c>
      <c r="W106" s="322" t="s">
        <v>196</v>
      </c>
      <c r="X106" s="322" t="s">
        <v>196</v>
      </c>
      <c r="Y106" s="322" t="s">
        <v>196</v>
      </c>
      <c r="Z106" s="322" t="s">
        <v>196</v>
      </c>
      <c r="AA106" s="322" t="s">
        <v>196</v>
      </c>
      <c r="AB106" s="322" t="s">
        <v>196</v>
      </c>
      <c r="AC106" s="322" t="s">
        <v>195</v>
      </c>
      <c r="AD106" s="322" t="s">
        <v>195</v>
      </c>
      <c r="AE106" s="328" t="s">
        <v>195</v>
      </c>
      <c r="AF106" s="328" t="s">
        <v>195</v>
      </c>
      <c r="AG106" s="322" t="s">
        <v>196</v>
      </c>
      <c r="AH106" s="322" t="s">
        <v>196</v>
      </c>
      <c r="AI106" s="322" t="s">
        <v>195</v>
      </c>
      <c r="AJ106" s="328" t="s">
        <v>195</v>
      </c>
      <c r="AK106" s="322" t="s">
        <v>195</v>
      </c>
      <c r="AL106" s="322" t="s">
        <v>195</v>
      </c>
      <c r="AM106" s="322" t="s">
        <v>196</v>
      </c>
      <c r="AN106" s="322" t="s">
        <v>195</v>
      </c>
      <c r="AO106" s="322" t="s">
        <v>195</v>
      </c>
      <c r="AP106" s="322" t="s">
        <v>196</v>
      </c>
      <c r="AQ106" s="322" t="s">
        <v>195</v>
      </c>
      <c r="AR106" s="322" t="s">
        <v>195</v>
      </c>
      <c r="AS106" s="322" t="s">
        <v>195</v>
      </c>
      <c r="AT106" s="322" t="s">
        <v>195</v>
      </c>
      <c r="AU106" s="322" t="s">
        <v>195</v>
      </c>
      <c r="AV106" s="322" t="s">
        <v>196</v>
      </c>
      <c r="AW106" s="322" t="s">
        <v>196</v>
      </c>
      <c r="AX106" s="322" t="s">
        <v>195</v>
      </c>
      <c r="AY106" s="322" t="s">
        <v>195</v>
      </c>
      <c r="AZ106" s="322" t="s">
        <v>196</v>
      </c>
      <c r="BA106" s="322" t="s">
        <v>196</v>
      </c>
      <c r="BB106" s="322" t="s">
        <v>196</v>
      </c>
      <c r="BC106" s="328" t="s">
        <v>195</v>
      </c>
      <c r="BD106" s="322" t="s">
        <v>196</v>
      </c>
      <c r="BE106" s="322" t="s">
        <v>195</v>
      </c>
      <c r="BF106" s="322" t="s">
        <v>195</v>
      </c>
      <c r="BG106" s="322"/>
      <c r="BH106" s="322" t="s">
        <v>195</v>
      </c>
      <c r="BL106" s="331" t="s">
        <v>2454</v>
      </c>
    </row>
    <row r="107" spans="2:64" x14ac:dyDescent="0.2">
      <c r="B107" s="331" t="s">
        <v>2455</v>
      </c>
      <c r="E107" s="246" t="s">
        <v>243</v>
      </c>
      <c r="F107" s="259" t="s">
        <v>195</v>
      </c>
      <c r="G107" s="259" t="s">
        <v>195</v>
      </c>
      <c r="H107" s="259" t="s">
        <v>196</v>
      </c>
      <c r="I107" s="259" t="s">
        <v>195</v>
      </c>
      <c r="J107" s="259" t="s">
        <v>195</v>
      </c>
      <c r="K107" s="259" t="s">
        <v>196</v>
      </c>
      <c r="L107" s="259" t="s">
        <v>195</v>
      </c>
      <c r="M107" s="259" t="s">
        <v>195</v>
      </c>
      <c r="N107" s="259" t="s">
        <v>195</v>
      </c>
      <c r="O107" s="259" t="s">
        <v>195</v>
      </c>
      <c r="P107" s="259" t="s">
        <v>195</v>
      </c>
      <c r="Q107" s="259" t="s">
        <v>196</v>
      </c>
      <c r="R107" s="259" t="s">
        <v>196</v>
      </c>
      <c r="S107" s="259" t="s">
        <v>196</v>
      </c>
      <c r="T107" s="259" t="s">
        <v>196</v>
      </c>
      <c r="U107" s="259" t="s">
        <v>196</v>
      </c>
      <c r="V107" s="259" t="s">
        <v>196</v>
      </c>
      <c r="W107" s="259" t="s">
        <v>196</v>
      </c>
      <c r="X107" s="259" t="s">
        <v>196</v>
      </c>
      <c r="Y107" s="259" t="s">
        <v>196</v>
      </c>
      <c r="Z107" s="259" t="s">
        <v>196</v>
      </c>
      <c r="AA107" s="259" t="s">
        <v>196</v>
      </c>
      <c r="AB107" s="259" t="s">
        <v>196</v>
      </c>
      <c r="AC107" s="259" t="s">
        <v>195</v>
      </c>
      <c r="AD107" s="259" t="s">
        <v>195</v>
      </c>
      <c r="AE107" s="327" t="s">
        <v>196</v>
      </c>
      <c r="AF107" s="327" t="s">
        <v>196</v>
      </c>
      <c r="AG107" s="259" t="s">
        <v>196</v>
      </c>
      <c r="AH107" s="259" t="s">
        <v>196</v>
      </c>
      <c r="AI107" s="259" t="s">
        <v>195</v>
      </c>
      <c r="AJ107" s="327" t="s">
        <v>195</v>
      </c>
      <c r="AK107" s="259" t="s">
        <v>195</v>
      </c>
      <c r="AL107" s="259" t="s">
        <v>195</v>
      </c>
      <c r="AM107" s="259" t="s">
        <v>196</v>
      </c>
      <c r="AN107" s="259" t="s">
        <v>195</v>
      </c>
      <c r="AO107" s="259" t="s">
        <v>195</v>
      </c>
      <c r="AP107" s="259" t="s">
        <v>196</v>
      </c>
      <c r="AQ107" s="259" t="s">
        <v>195</v>
      </c>
      <c r="AR107" s="259" t="s">
        <v>195</v>
      </c>
      <c r="AS107" s="259" t="s">
        <v>195</v>
      </c>
      <c r="AT107" s="259" t="s">
        <v>195</v>
      </c>
      <c r="AU107" s="259" t="s">
        <v>195</v>
      </c>
      <c r="AV107" s="259" t="s">
        <v>196</v>
      </c>
      <c r="AW107" s="259" t="s">
        <v>196</v>
      </c>
      <c r="AX107" s="259" t="s">
        <v>195</v>
      </c>
      <c r="AY107" s="259" t="s">
        <v>195</v>
      </c>
      <c r="AZ107" s="259" t="s">
        <v>196</v>
      </c>
      <c r="BA107" s="259" t="s">
        <v>196</v>
      </c>
      <c r="BB107" s="259" t="s">
        <v>196</v>
      </c>
      <c r="BC107" s="327" t="s">
        <v>195</v>
      </c>
      <c r="BD107" s="259" t="s">
        <v>196</v>
      </c>
      <c r="BE107" s="259" t="s">
        <v>195</v>
      </c>
      <c r="BF107" s="259" t="s">
        <v>195</v>
      </c>
      <c r="BG107" s="259"/>
      <c r="BH107" s="259" t="s">
        <v>195</v>
      </c>
      <c r="BL107" s="331" t="s">
        <v>2455</v>
      </c>
    </row>
    <row r="108" spans="2:64" x14ac:dyDescent="0.2">
      <c r="B108" s="331" t="s">
        <v>2456</v>
      </c>
      <c r="E108" s="247" t="s">
        <v>244</v>
      </c>
      <c r="F108" s="322" t="s">
        <v>195</v>
      </c>
      <c r="G108" s="322" t="s">
        <v>195</v>
      </c>
      <c r="H108" s="322" t="s">
        <v>196</v>
      </c>
      <c r="I108" s="322" t="s">
        <v>195</v>
      </c>
      <c r="J108" s="322" t="s">
        <v>195</v>
      </c>
      <c r="K108" s="322" t="s">
        <v>196</v>
      </c>
      <c r="L108" s="322" t="s">
        <v>195</v>
      </c>
      <c r="M108" s="322" t="s">
        <v>195</v>
      </c>
      <c r="N108" s="322" t="s">
        <v>195</v>
      </c>
      <c r="O108" s="322" t="s">
        <v>195</v>
      </c>
      <c r="P108" s="322" t="s">
        <v>195</v>
      </c>
      <c r="Q108" s="322" t="s">
        <v>196</v>
      </c>
      <c r="R108" s="322" t="s">
        <v>196</v>
      </c>
      <c r="S108" s="322" t="s">
        <v>196</v>
      </c>
      <c r="T108" s="322" t="s">
        <v>196</v>
      </c>
      <c r="U108" s="322" t="s">
        <v>196</v>
      </c>
      <c r="V108" s="322" t="s">
        <v>196</v>
      </c>
      <c r="W108" s="322" t="s">
        <v>196</v>
      </c>
      <c r="X108" s="322" t="s">
        <v>196</v>
      </c>
      <c r="Y108" s="322" t="s">
        <v>196</v>
      </c>
      <c r="Z108" s="322" t="s">
        <v>196</v>
      </c>
      <c r="AA108" s="322" t="s">
        <v>196</v>
      </c>
      <c r="AB108" s="322" t="s">
        <v>196</v>
      </c>
      <c r="AC108" s="322" t="s">
        <v>195</v>
      </c>
      <c r="AD108" s="322" t="s">
        <v>195</v>
      </c>
      <c r="AE108" s="328" t="s">
        <v>196</v>
      </c>
      <c r="AF108" s="328" t="s">
        <v>196</v>
      </c>
      <c r="AG108" s="322" t="s">
        <v>196</v>
      </c>
      <c r="AH108" s="322" t="s">
        <v>196</v>
      </c>
      <c r="AI108" s="322" t="s">
        <v>195</v>
      </c>
      <c r="AJ108" s="328" t="s">
        <v>195</v>
      </c>
      <c r="AK108" s="322" t="s">
        <v>195</v>
      </c>
      <c r="AL108" s="322" t="s">
        <v>195</v>
      </c>
      <c r="AM108" s="322" t="s">
        <v>196</v>
      </c>
      <c r="AN108" s="322" t="s">
        <v>195</v>
      </c>
      <c r="AO108" s="322" t="s">
        <v>195</v>
      </c>
      <c r="AP108" s="322" t="s">
        <v>196</v>
      </c>
      <c r="AQ108" s="322" t="s">
        <v>195</v>
      </c>
      <c r="AR108" s="322" t="s">
        <v>195</v>
      </c>
      <c r="AS108" s="322" t="s">
        <v>195</v>
      </c>
      <c r="AT108" s="322" t="s">
        <v>195</v>
      </c>
      <c r="AU108" s="322" t="s">
        <v>195</v>
      </c>
      <c r="AV108" s="322" t="s">
        <v>196</v>
      </c>
      <c r="AW108" s="322" t="s">
        <v>196</v>
      </c>
      <c r="AX108" s="322" t="s">
        <v>195</v>
      </c>
      <c r="AY108" s="322" t="s">
        <v>195</v>
      </c>
      <c r="AZ108" s="322" t="s">
        <v>196</v>
      </c>
      <c r="BA108" s="322" t="s">
        <v>196</v>
      </c>
      <c r="BB108" s="322" t="s">
        <v>196</v>
      </c>
      <c r="BC108" s="328" t="s">
        <v>195</v>
      </c>
      <c r="BD108" s="322" t="s">
        <v>196</v>
      </c>
      <c r="BE108" s="322" t="s">
        <v>195</v>
      </c>
      <c r="BF108" s="322" t="s">
        <v>195</v>
      </c>
      <c r="BG108" s="322"/>
      <c r="BH108" s="322" t="s">
        <v>195</v>
      </c>
      <c r="BL108" s="331" t="s">
        <v>2456</v>
      </c>
    </row>
    <row r="109" spans="2:64" x14ac:dyDescent="0.2">
      <c r="B109" s="331" t="s">
        <v>2457</v>
      </c>
      <c r="E109" s="246" t="s">
        <v>960</v>
      </c>
      <c r="F109" s="259" t="s">
        <v>195</v>
      </c>
      <c r="G109" s="259" t="s">
        <v>195</v>
      </c>
      <c r="H109" s="259" t="s">
        <v>196</v>
      </c>
      <c r="I109" s="259" t="s">
        <v>195</v>
      </c>
      <c r="J109" s="259" t="s">
        <v>195</v>
      </c>
      <c r="K109" s="259" t="s">
        <v>196</v>
      </c>
      <c r="L109" s="259" t="s">
        <v>195</v>
      </c>
      <c r="M109" s="259" t="s">
        <v>195</v>
      </c>
      <c r="N109" s="259" t="s">
        <v>195</v>
      </c>
      <c r="O109" s="259" t="s">
        <v>195</v>
      </c>
      <c r="P109" s="259" t="s">
        <v>195</v>
      </c>
      <c r="Q109" s="259" t="s">
        <v>196</v>
      </c>
      <c r="R109" s="259" t="s">
        <v>196</v>
      </c>
      <c r="S109" s="259" t="s">
        <v>196</v>
      </c>
      <c r="T109" s="259" t="s">
        <v>196</v>
      </c>
      <c r="U109" s="259" t="s">
        <v>196</v>
      </c>
      <c r="V109" s="259" t="s">
        <v>196</v>
      </c>
      <c r="W109" s="259" t="s">
        <v>196</v>
      </c>
      <c r="X109" s="259" t="s">
        <v>196</v>
      </c>
      <c r="Y109" s="259" t="s">
        <v>196</v>
      </c>
      <c r="Z109" s="259" t="s">
        <v>196</v>
      </c>
      <c r="AA109" s="259" t="s">
        <v>196</v>
      </c>
      <c r="AB109" s="259" t="s">
        <v>196</v>
      </c>
      <c r="AC109" s="259" t="s">
        <v>195</v>
      </c>
      <c r="AD109" s="259" t="s">
        <v>195</v>
      </c>
      <c r="AE109" s="327" t="s">
        <v>196</v>
      </c>
      <c r="AF109" s="327" t="s">
        <v>196</v>
      </c>
      <c r="AG109" s="259" t="s">
        <v>196</v>
      </c>
      <c r="AH109" s="259" t="s">
        <v>196</v>
      </c>
      <c r="AI109" s="259" t="s">
        <v>195</v>
      </c>
      <c r="AJ109" s="327" t="s">
        <v>195</v>
      </c>
      <c r="AK109" s="259" t="s">
        <v>195</v>
      </c>
      <c r="AL109" s="259" t="s">
        <v>195</v>
      </c>
      <c r="AM109" s="259" t="s">
        <v>196</v>
      </c>
      <c r="AN109" s="259" t="s">
        <v>195</v>
      </c>
      <c r="AO109" s="259" t="s">
        <v>195</v>
      </c>
      <c r="AP109" s="259" t="s">
        <v>196</v>
      </c>
      <c r="AQ109" s="259" t="s">
        <v>195</v>
      </c>
      <c r="AR109" s="259" t="s">
        <v>195</v>
      </c>
      <c r="AS109" s="259" t="s">
        <v>195</v>
      </c>
      <c r="AT109" s="259" t="s">
        <v>195</v>
      </c>
      <c r="AU109" s="259" t="s">
        <v>195</v>
      </c>
      <c r="AV109" s="327" t="s">
        <v>195</v>
      </c>
      <c r="AW109" s="327" t="s">
        <v>195</v>
      </c>
      <c r="AX109" s="259" t="s">
        <v>195</v>
      </c>
      <c r="AY109" s="259" t="s">
        <v>195</v>
      </c>
      <c r="AZ109" s="259" t="s">
        <v>196</v>
      </c>
      <c r="BA109" s="259" t="s">
        <v>196</v>
      </c>
      <c r="BB109" s="327" t="s">
        <v>195</v>
      </c>
      <c r="BC109" s="259" t="s">
        <v>196</v>
      </c>
      <c r="BD109" s="259" t="s">
        <v>196</v>
      </c>
      <c r="BE109" s="259" t="s">
        <v>195</v>
      </c>
      <c r="BF109" s="259" t="s">
        <v>195</v>
      </c>
      <c r="BG109" s="259"/>
      <c r="BH109" s="259" t="s">
        <v>195</v>
      </c>
      <c r="BL109" s="331" t="s">
        <v>2457</v>
      </c>
    </row>
    <row r="110" spans="2:64" x14ac:dyDescent="0.2">
      <c r="B110" s="331" t="s">
        <v>2458</v>
      </c>
      <c r="E110" s="247" t="s">
        <v>1486</v>
      </c>
      <c r="F110" s="322" t="s">
        <v>195</v>
      </c>
      <c r="G110" s="322" t="s">
        <v>195</v>
      </c>
      <c r="H110" s="322" t="s">
        <v>196</v>
      </c>
      <c r="I110" s="322" t="s">
        <v>195</v>
      </c>
      <c r="J110" s="322" t="s">
        <v>195</v>
      </c>
      <c r="K110" s="322" t="s">
        <v>196</v>
      </c>
      <c r="L110" s="322" t="s">
        <v>195</v>
      </c>
      <c r="M110" s="322" t="s">
        <v>195</v>
      </c>
      <c r="N110" s="322" t="s">
        <v>195</v>
      </c>
      <c r="O110" s="322" t="s">
        <v>195</v>
      </c>
      <c r="P110" s="322" t="s">
        <v>195</v>
      </c>
      <c r="Q110" s="322" t="s">
        <v>196</v>
      </c>
      <c r="R110" s="322" t="s">
        <v>196</v>
      </c>
      <c r="S110" s="322" t="s">
        <v>196</v>
      </c>
      <c r="T110" s="322" t="s">
        <v>196</v>
      </c>
      <c r="U110" s="322" t="s">
        <v>196</v>
      </c>
      <c r="V110" s="322" t="s">
        <v>196</v>
      </c>
      <c r="W110" s="322" t="s">
        <v>196</v>
      </c>
      <c r="X110" s="322" t="s">
        <v>196</v>
      </c>
      <c r="Y110" s="322" t="s">
        <v>196</v>
      </c>
      <c r="Z110" s="322" t="s">
        <v>196</v>
      </c>
      <c r="AA110" s="322" t="s">
        <v>196</v>
      </c>
      <c r="AB110" s="322" t="s">
        <v>196</v>
      </c>
      <c r="AC110" s="322" t="s">
        <v>195</v>
      </c>
      <c r="AD110" s="322" t="s">
        <v>195</v>
      </c>
      <c r="AE110" s="328" t="s">
        <v>196</v>
      </c>
      <c r="AF110" s="328" t="s">
        <v>196</v>
      </c>
      <c r="AG110" s="322" t="s">
        <v>196</v>
      </c>
      <c r="AH110" s="322" t="s">
        <v>196</v>
      </c>
      <c r="AI110" s="322" t="s">
        <v>195</v>
      </c>
      <c r="AJ110" s="322" t="s">
        <v>196</v>
      </c>
      <c r="AK110" s="322" t="s">
        <v>195</v>
      </c>
      <c r="AL110" s="322" t="s">
        <v>195</v>
      </c>
      <c r="AM110" s="322" t="s">
        <v>196</v>
      </c>
      <c r="AN110" s="322" t="s">
        <v>195</v>
      </c>
      <c r="AO110" s="322" t="s">
        <v>195</v>
      </c>
      <c r="AP110" s="322" t="s">
        <v>196</v>
      </c>
      <c r="AQ110" s="322" t="s">
        <v>195</v>
      </c>
      <c r="AR110" s="322" t="s">
        <v>195</v>
      </c>
      <c r="AS110" s="322" t="s">
        <v>195</v>
      </c>
      <c r="AT110" s="322" t="s">
        <v>195</v>
      </c>
      <c r="AU110" s="322" t="s">
        <v>195</v>
      </c>
      <c r="AV110" s="322" t="s">
        <v>196</v>
      </c>
      <c r="AW110" s="322" t="s">
        <v>196</v>
      </c>
      <c r="AX110" s="322" t="s">
        <v>195</v>
      </c>
      <c r="AY110" s="322" t="s">
        <v>195</v>
      </c>
      <c r="AZ110" s="322" t="s">
        <v>196</v>
      </c>
      <c r="BA110" s="322" t="s">
        <v>196</v>
      </c>
      <c r="BB110" s="322" t="s">
        <v>196</v>
      </c>
      <c r="BC110" s="322" t="s">
        <v>196</v>
      </c>
      <c r="BD110" s="328" t="s">
        <v>195</v>
      </c>
      <c r="BE110" s="322" t="s">
        <v>195</v>
      </c>
      <c r="BF110" s="322" t="s">
        <v>195</v>
      </c>
      <c r="BG110" s="322"/>
      <c r="BH110" s="322" t="s">
        <v>195</v>
      </c>
      <c r="BL110" s="331" t="s">
        <v>2458</v>
      </c>
    </row>
    <row r="111" spans="2:64" x14ac:dyDescent="0.2">
      <c r="B111" s="331" t="s">
        <v>2459</v>
      </c>
      <c r="E111" s="246" t="s">
        <v>1487</v>
      </c>
      <c r="F111" s="259" t="s">
        <v>195</v>
      </c>
      <c r="G111" s="259" t="s">
        <v>195</v>
      </c>
      <c r="H111" s="259" t="s">
        <v>196</v>
      </c>
      <c r="I111" s="259" t="s">
        <v>195</v>
      </c>
      <c r="J111" s="259" t="s">
        <v>195</v>
      </c>
      <c r="K111" s="259" t="s">
        <v>196</v>
      </c>
      <c r="L111" s="259" t="s">
        <v>195</v>
      </c>
      <c r="M111" s="259" t="s">
        <v>195</v>
      </c>
      <c r="N111" s="259" t="s">
        <v>195</v>
      </c>
      <c r="O111" s="259" t="s">
        <v>195</v>
      </c>
      <c r="P111" s="259" t="s">
        <v>195</v>
      </c>
      <c r="Q111" s="259" t="s">
        <v>196</v>
      </c>
      <c r="R111" s="259" t="s">
        <v>196</v>
      </c>
      <c r="S111" s="259" t="s">
        <v>196</v>
      </c>
      <c r="T111" s="259" t="s">
        <v>196</v>
      </c>
      <c r="U111" s="259" t="s">
        <v>196</v>
      </c>
      <c r="V111" s="259" t="s">
        <v>196</v>
      </c>
      <c r="W111" s="259" t="s">
        <v>196</v>
      </c>
      <c r="X111" s="259" t="s">
        <v>196</v>
      </c>
      <c r="Y111" s="259" t="s">
        <v>196</v>
      </c>
      <c r="Z111" s="259" t="s">
        <v>196</v>
      </c>
      <c r="AA111" s="259" t="s">
        <v>196</v>
      </c>
      <c r="AB111" s="259" t="s">
        <v>196</v>
      </c>
      <c r="AC111" s="259" t="s">
        <v>195</v>
      </c>
      <c r="AD111" s="259" t="s">
        <v>195</v>
      </c>
      <c r="AE111" s="327" t="s">
        <v>196</v>
      </c>
      <c r="AF111" s="327" t="s">
        <v>196</v>
      </c>
      <c r="AG111" s="259" t="s">
        <v>196</v>
      </c>
      <c r="AH111" s="259" t="s">
        <v>196</v>
      </c>
      <c r="AI111" s="259" t="s">
        <v>195</v>
      </c>
      <c r="AJ111" s="259" t="s">
        <v>196</v>
      </c>
      <c r="AK111" s="259" t="s">
        <v>195</v>
      </c>
      <c r="AL111" s="259" t="s">
        <v>195</v>
      </c>
      <c r="AM111" s="259" t="s">
        <v>196</v>
      </c>
      <c r="AN111" s="259" t="s">
        <v>195</v>
      </c>
      <c r="AO111" s="259" t="s">
        <v>195</v>
      </c>
      <c r="AP111" s="259" t="s">
        <v>196</v>
      </c>
      <c r="AQ111" s="259" t="s">
        <v>195</v>
      </c>
      <c r="AR111" s="259" t="s">
        <v>195</v>
      </c>
      <c r="AS111" s="259" t="s">
        <v>195</v>
      </c>
      <c r="AT111" s="259" t="s">
        <v>195</v>
      </c>
      <c r="AU111" s="259" t="s">
        <v>195</v>
      </c>
      <c r="AV111" s="259" t="s">
        <v>196</v>
      </c>
      <c r="AW111" s="259" t="s">
        <v>196</v>
      </c>
      <c r="AX111" s="259" t="s">
        <v>195</v>
      </c>
      <c r="AY111" s="259" t="s">
        <v>195</v>
      </c>
      <c r="AZ111" s="259" t="s">
        <v>196</v>
      </c>
      <c r="BA111" s="259" t="s">
        <v>196</v>
      </c>
      <c r="BB111" s="259" t="s">
        <v>196</v>
      </c>
      <c r="BC111" s="259" t="s">
        <v>196</v>
      </c>
      <c r="BD111" s="327" t="s">
        <v>195</v>
      </c>
      <c r="BE111" s="259" t="s">
        <v>195</v>
      </c>
      <c r="BF111" s="259" t="s">
        <v>195</v>
      </c>
      <c r="BG111" s="259"/>
      <c r="BH111" s="259" t="s">
        <v>195</v>
      </c>
      <c r="BL111" s="331" t="s">
        <v>2459</v>
      </c>
    </row>
    <row r="112" spans="2:64" x14ac:dyDescent="0.2">
      <c r="B112" s="331" t="s">
        <v>4162</v>
      </c>
      <c r="E112" s="299" t="s">
        <v>1488</v>
      </c>
      <c r="F112" s="322" t="s">
        <v>195</v>
      </c>
      <c r="G112" s="322" t="s">
        <v>195</v>
      </c>
      <c r="H112" s="322" t="s">
        <v>196</v>
      </c>
      <c r="I112" s="322" t="s">
        <v>195</v>
      </c>
      <c r="J112" s="322" t="s">
        <v>195</v>
      </c>
      <c r="K112" s="322" t="s">
        <v>196</v>
      </c>
      <c r="L112" s="322" t="s">
        <v>195</v>
      </c>
      <c r="M112" s="322" t="s">
        <v>195</v>
      </c>
      <c r="N112" s="322" t="s">
        <v>195</v>
      </c>
      <c r="O112" s="322" t="s">
        <v>195</v>
      </c>
      <c r="P112" s="322" t="s">
        <v>195</v>
      </c>
      <c r="Q112" s="322" t="s">
        <v>196</v>
      </c>
      <c r="R112" s="322" t="s">
        <v>196</v>
      </c>
      <c r="S112" s="322" t="s">
        <v>196</v>
      </c>
      <c r="T112" s="322" t="s">
        <v>196</v>
      </c>
      <c r="U112" s="322" t="s">
        <v>196</v>
      </c>
      <c r="V112" s="322" t="s">
        <v>196</v>
      </c>
      <c r="W112" s="322" t="s">
        <v>196</v>
      </c>
      <c r="X112" s="322" t="s">
        <v>196</v>
      </c>
      <c r="Y112" s="322" t="s">
        <v>196</v>
      </c>
      <c r="Z112" s="322" t="s">
        <v>196</v>
      </c>
      <c r="AA112" s="322" t="s">
        <v>196</v>
      </c>
      <c r="AB112" s="322" t="s">
        <v>196</v>
      </c>
      <c r="AC112" s="322" t="s">
        <v>195</v>
      </c>
      <c r="AD112" s="322" t="s">
        <v>195</v>
      </c>
      <c r="AE112" s="328" t="s">
        <v>196</v>
      </c>
      <c r="AF112" s="328" t="s">
        <v>196</v>
      </c>
      <c r="AG112" s="322" t="s">
        <v>196</v>
      </c>
      <c r="AH112" s="322" t="s">
        <v>196</v>
      </c>
      <c r="AI112" s="322" t="s">
        <v>195</v>
      </c>
      <c r="AJ112" s="322" t="s">
        <v>196</v>
      </c>
      <c r="AK112" s="322" t="s">
        <v>195</v>
      </c>
      <c r="AL112" s="322" t="s">
        <v>195</v>
      </c>
      <c r="AM112" s="322" t="s">
        <v>196</v>
      </c>
      <c r="AN112" s="322" t="s">
        <v>195</v>
      </c>
      <c r="AO112" s="322" t="s">
        <v>195</v>
      </c>
      <c r="AP112" s="322" t="s">
        <v>196</v>
      </c>
      <c r="AQ112" s="322" t="s">
        <v>195</v>
      </c>
      <c r="AR112" s="322" t="s">
        <v>195</v>
      </c>
      <c r="AS112" s="322" t="s">
        <v>195</v>
      </c>
      <c r="AT112" s="322" t="s">
        <v>195</v>
      </c>
      <c r="AU112" s="322" t="s">
        <v>195</v>
      </c>
      <c r="AV112" s="322" t="s">
        <v>196</v>
      </c>
      <c r="AW112" s="322" t="s">
        <v>196</v>
      </c>
      <c r="AX112" s="322" t="s">
        <v>195</v>
      </c>
      <c r="AY112" s="322" t="s">
        <v>195</v>
      </c>
      <c r="AZ112" s="322" t="s">
        <v>196</v>
      </c>
      <c r="BA112" s="322" t="s">
        <v>196</v>
      </c>
      <c r="BB112" s="322" t="s">
        <v>196</v>
      </c>
      <c r="BC112" s="322" t="s">
        <v>196</v>
      </c>
      <c r="BD112" s="328" t="s">
        <v>195</v>
      </c>
      <c r="BE112" s="322" t="s">
        <v>195</v>
      </c>
      <c r="BF112" s="322" t="s">
        <v>195</v>
      </c>
      <c r="BG112" s="322"/>
      <c r="BH112" s="322" t="s">
        <v>195</v>
      </c>
      <c r="BL112" s="331" t="s">
        <v>4162</v>
      </c>
    </row>
    <row r="113" spans="2:64" x14ac:dyDescent="0.2">
      <c r="B113" s="331" t="s">
        <v>4163</v>
      </c>
      <c r="E113" s="298" t="s">
        <v>1490</v>
      </c>
      <c r="F113" s="259" t="s">
        <v>195</v>
      </c>
      <c r="G113" s="259" t="s">
        <v>195</v>
      </c>
      <c r="H113" s="259" t="s">
        <v>196</v>
      </c>
      <c r="I113" s="259" t="s">
        <v>195</v>
      </c>
      <c r="J113" s="259" t="s">
        <v>195</v>
      </c>
      <c r="K113" s="259" t="s">
        <v>196</v>
      </c>
      <c r="L113" s="259" t="s">
        <v>195</v>
      </c>
      <c r="M113" s="259" t="s">
        <v>195</v>
      </c>
      <c r="N113" s="259" t="s">
        <v>195</v>
      </c>
      <c r="O113" s="259" t="s">
        <v>195</v>
      </c>
      <c r="P113" s="259" t="s">
        <v>195</v>
      </c>
      <c r="Q113" s="259" t="s">
        <v>196</v>
      </c>
      <c r="R113" s="259" t="s">
        <v>196</v>
      </c>
      <c r="S113" s="259" t="s">
        <v>196</v>
      </c>
      <c r="T113" s="259" t="s">
        <v>196</v>
      </c>
      <c r="U113" s="259" t="s">
        <v>196</v>
      </c>
      <c r="V113" s="259" t="s">
        <v>196</v>
      </c>
      <c r="W113" s="259" t="s">
        <v>196</v>
      </c>
      <c r="X113" s="259" t="s">
        <v>196</v>
      </c>
      <c r="Y113" s="259" t="s">
        <v>196</v>
      </c>
      <c r="Z113" s="259" t="s">
        <v>196</v>
      </c>
      <c r="AA113" s="259" t="s">
        <v>196</v>
      </c>
      <c r="AB113" s="259" t="s">
        <v>196</v>
      </c>
      <c r="AC113" s="259" t="s">
        <v>195</v>
      </c>
      <c r="AD113" s="259" t="s">
        <v>195</v>
      </c>
      <c r="AE113" s="327" t="s">
        <v>196</v>
      </c>
      <c r="AF113" s="327" t="s">
        <v>196</v>
      </c>
      <c r="AG113" s="259" t="s">
        <v>196</v>
      </c>
      <c r="AH113" s="259" t="s">
        <v>196</v>
      </c>
      <c r="AI113" s="259" t="s">
        <v>195</v>
      </c>
      <c r="AJ113" s="259" t="s">
        <v>196</v>
      </c>
      <c r="AK113" s="259" t="s">
        <v>195</v>
      </c>
      <c r="AL113" s="259" t="s">
        <v>195</v>
      </c>
      <c r="AM113" s="259" t="s">
        <v>196</v>
      </c>
      <c r="AN113" s="259" t="s">
        <v>195</v>
      </c>
      <c r="AO113" s="259" t="s">
        <v>195</v>
      </c>
      <c r="AP113" s="259" t="s">
        <v>196</v>
      </c>
      <c r="AQ113" s="259" t="s">
        <v>195</v>
      </c>
      <c r="AR113" s="259" t="s">
        <v>195</v>
      </c>
      <c r="AS113" s="259" t="s">
        <v>195</v>
      </c>
      <c r="AT113" s="259" t="s">
        <v>195</v>
      </c>
      <c r="AU113" s="259" t="s">
        <v>195</v>
      </c>
      <c r="AV113" s="327" t="s">
        <v>195</v>
      </c>
      <c r="AW113" s="327" t="s">
        <v>195</v>
      </c>
      <c r="AX113" s="259" t="s">
        <v>195</v>
      </c>
      <c r="AY113" s="259" t="s">
        <v>195</v>
      </c>
      <c r="AZ113" s="259" t="s">
        <v>196</v>
      </c>
      <c r="BA113" s="259" t="s">
        <v>196</v>
      </c>
      <c r="BB113" s="327" t="s">
        <v>195</v>
      </c>
      <c r="BC113" s="259" t="s">
        <v>196</v>
      </c>
      <c r="BD113" s="259" t="s">
        <v>196</v>
      </c>
      <c r="BE113" s="259" t="s">
        <v>195</v>
      </c>
      <c r="BF113" s="259" t="s">
        <v>195</v>
      </c>
      <c r="BG113" s="259"/>
      <c r="BH113" s="259" t="s">
        <v>195</v>
      </c>
      <c r="BL113" s="331" t="s">
        <v>4163</v>
      </c>
    </row>
    <row r="114" spans="2:64" x14ac:dyDescent="0.2">
      <c r="B114" s="331" t="s">
        <v>2462</v>
      </c>
      <c r="E114" s="247" t="s">
        <v>1491</v>
      </c>
      <c r="F114" s="322" t="s">
        <v>195</v>
      </c>
      <c r="G114" s="322" t="s">
        <v>195</v>
      </c>
      <c r="H114" s="322" t="s">
        <v>196</v>
      </c>
      <c r="I114" s="322" t="s">
        <v>195</v>
      </c>
      <c r="J114" s="322" t="s">
        <v>195</v>
      </c>
      <c r="K114" s="322" t="s">
        <v>196</v>
      </c>
      <c r="L114" s="322" t="s">
        <v>195</v>
      </c>
      <c r="M114" s="322" t="s">
        <v>195</v>
      </c>
      <c r="N114" s="322" t="s">
        <v>195</v>
      </c>
      <c r="O114" s="322" t="s">
        <v>195</v>
      </c>
      <c r="P114" s="322" t="s">
        <v>195</v>
      </c>
      <c r="Q114" s="322" t="s">
        <v>196</v>
      </c>
      <c r="R114" s="322" t="s">
        <v>196</v>
      </c>
      <c r="S114" s="322" t="s">
        <v>196</v>
      </c>
      <c r="T114" s="322" t="s">
        <v>196</v>
      </c>
      <c r="U114" s="322" t="s">
        <v>196</v>
      </c>
      <c r="V114" s="322" t="s">
        <v>196</v>
      </c>
      <c r="W114" s="322" t="s">
        <v>196</v>
      </c>
      <c r="X114" s="322" t="s">
        <v>196</v>
      </c>
      <c r="Y114" s="322" t="s">
        <v>196</v>
      </c>
      <c r="Z114" s="322" t="s">
        <v>196</v>
      </c>
      <c r="AA114" s="322" t="s">
        <v>196</v>
      </c>
      <c r="AB114" s="322" t="s">
        <v>196</v>
      </c>
      <c r="AC114" s="322" t="s">
        <v>195</v>
      </c>
      <c r="AD114" s="322" t="s">
        <v>195</v>
      </c>
      <c r="AE114" s="328" t="s">
        <v>196</v>
      </c>
      <c r="AF114" s="328" t="s">
        <v>196</v>
      </c>
      <c r="AG114" s="322" t="s">
        <v>196</v>
      </c>
      <c r="AH114" s="322" t="s">
        <v>196</v>
      </c>
      <c r="AI114" s="322" t="s">
        <v>195</v>
      </c>
      <c r="AJ114" s="322" t="s">
        <v>196</v>
      </c>
      <c r="AK114" s="322" t="s">
        <v>195</v>
      </c>
      <c r="AL114" s="322" t="s">
        <v>195</v>
      </c>
      <c r="AM114" s="322" t="s">
        <v>196</v>
      </c>
      <c r="AN114" s="322" t="s">
        <v>195</v>
      </c>
      <c r="AO114" s="322" t="s">
        <v>195</v>
      </c>
      <c r="AP114" s="322" t="s">
        <v>196</v>
      </c>
      <c r="AQ114" s="322" t="s">
        <v>195</v>
      </c>
      <c r="AR114" s="322" t="s">
        <v>195</v>
      </c>
      <c r="AS114" s="322" t="s">
        <v>195</v>
      </c>
      <c r="AT114" s="322" t="s">
        <v>195</v>
      </c>
      <c r="AU114" s="322" t="s">
        <v>195</v>
      </c>
      <c r="AV114" s="328" t="s">
        <v>195</v>
      </c>
      <c r="AW114" s="328" t="s">
        <v>195</v>
      </c>
      <c r="AX114" s="322" t="s">
        <v>195</v>
      </c>
      <c r="AY114" s="322" t="s">
        <v>195</v>
      </c>
      <c r="AZ114" s="322" t="s">
        <v>196</v>
      </c>
      <c r="BA114" s="322" t="s">
        <v>196</v>
      </c>
      <c r="BB114" s="328" t="s">
        <v>195</v>
      </c>
      <c r="BC114" s="322" t="s">
        <v>196</v>
      </c>
      <c r="BD114" s="322" t="s">
        <v>196</v>
      </c>
      <c r="BE114" s="322" t="s">
        <v>195</v>
      </c>
      <c r="BF114" s="322" t="s">
        <v>195</v>
      </c>
      <c r="BG114" s="322"/>
      <c r="BH114" s="322" t="s">
        <v>195</v>
      </c>
      <c r="BL114" s="331" t="s">
        <v>2462</v>
      </c>
    </row>
    <row r="115" spans="2:64" x14ac:dyDescent="0.2">
      <c r="B115" s="331" t="s">
        <v>2463</v>
      </c>
      <c r="E115" s="246" t="s">
        <v>1492</v>
      </c>
      <c r="F115" s="259" t="s">
        <v>195</v>
      </c>
      <c r="G115" s="259" t="s">
        <v>195</v>
      </c>
      <c r="H115" s="259" t="s">
        <v>196</v>
      </c>
      <c r="I115" s="259" t="s">
        <v>195</v>
      </c>
      <c r="J115" s="259" t="s">
        <v>195</v>
      </c>
      <c r="K115" s="259" t="s">
        <v>196</v>
      </c>
      <c r="L115" s="259" t="s">
        <v>195</v>
      </c>
      <c r="M115" s="259" t="s">
        <v>195</v>
      </c>
      <c r="N115" s="259" t="s">
        <v>195</v>
      </c>
      <c r="O115" s="259" t="s">
        <v>195</v>
      </c>
      <c r="P115" s="259" t="s">
        <v>195</v>
      </c>
      <c r="Q115" s="259" t="s">
        <v>196</v>
      </c>
      <c r="R115" s="259" t="s">
        <v>196</v>
      </c>
      <c r="S115" s="259" t="s">
        <v>196</v>
      </c>
      <c r="T115" s="259" t="s">
        <v>196</v>
      </c>
      <c r="U115" s="259" t="s">
        <v>196</v>
      </c>
      <c r="V115" s="259" t="s">
        <v>196</v>
      </c>
      <c r="W115" s="259" t="s">
        <v>196</v>
      </c>
      <c r="X115" s="259" t="s">
        <v>196</v>
      </c>
      <c r="Y115" s="259" t="s">
        <v>196</v>
      </c>
      <c r="Z115" s="259" t="s">
        <v>196</v>
      </c>
      <c r="AA115" s="259" t="s">
        <v>196</v>
      </c>
      <c r="AB115" s="259" t="s">
        <v>196</v>
      </c>
      <c r="AC115" s="259" t="s">
        <v>195</v>
      </c>
      <c r="AD115" s="259" t="s">
        <v>195</v>
      </c>
      <c r="AE115" s="327" t="s">
        <v>196</v>
      </c>
      <c r="AF115" s="327" t="s">
        <v>196</v>
      </c>
      <c r="AG115" s="259" t="s">
        <v>196</v>
      </c>
      <c r="AH115" s="259" t="s">
        <v>196</v>
      </c>
      <c r="AI115" s="259" t="s">
        <v>195</v>
      </c>
      <c r="AJ115" s="327" t="s">
        <v>195</v>
      </c>
      <c r="AK115" s="259" t="s">
        <v>195</v>
      </c>
      <c r="AL115" s="259" t="s">
        <v>195</v>
      </c>
      <c r="AM115" s="259" t="s">
        <v>196</v>
      </c>
      <c r="AN115" s="259" t="s">
        <v>195</v>
      </c>
      <c r="AO115" s="259" t="s">
        <v>195</v>
      </c>
      <c r="AP115" s="259" t="s">
        <v>196</v>
      </c>
      <c r="AQ115" s="259" t="s">
        <v>195</v>
      </c>
      <c r="AR115" s="259" t="s">
        <v>195</v>
      </c>
      <c r="AS115" s="259" t="s">
        <v>195</v>
      </c>
      <c r="AT115" s="259" t="s">
        <v>195</v>
      </c>
      <c r="AU115" s="259" t="s">
        <v>195</v>
      </c>
      <c r="AV115" s="327" t="s">
        <v>195</v>
      </c>
      <c r="AW115" s="327" t="s">
        <v>195</v>
      </c>
      <c r="AX115" s="259" t="s">
        <v>195</v>
      </c>
      <c r="AY115" s="259" t="s">
        <v>195</v>
      </c>
      <c r="AZ115" s="259" t="s">
        <v>196</v>
      </c>
      <c r="BA115" s="259" t="s">
        <v>196</v>
      </c>
      <c r="BB115" s="327" t="s">
        <v>195</v>
      </c>
      <c r="BC115" s="259" t="s">
        <v>196</v>
      </c>
      <c r="BD115" s="259" t="s">
        <v>196</v>
      </c>
      <c r="BE115" s="259" t="s">
        <v>195</v>
      </c>
      <c r="BF115" s="259" t="s">
        <v>195</v>
      </c>
      <c r="BG115" s="259"/>
      <c r="BH115" s="259" t="s">
        <v>195</v>
      </c>
      <c r="BL115" s="331" t="s">
        <v>2463</v>
      </c>
    </row>
    <row r="116" spans="2:64" x14ac:dyDescent="0.2">
      <c r="B116" s="331" t="s">
        <v>2464</v>
      </c>
      <c r="E116" s="247" t="s">
        <v>1493</v>
      </c>
      <c r="F116" s="322" t="s">
        <v>195</v>
      </c>
      <c r="G116" s="322" t="s">
        <v>195</v>
      </c>
      <c r="H116" s="322" t="s">
        <v>196</v>
      </c>
      <c r="I116" s="322" t="s">
        <v>195</v>
      </c>
      <c r="J116" s="322" t="s">
        <v>195</v>
      </c>
      <c r="K116" s="322" t="s">
        <v>196</v>
      </c>
      <c r="L116" s="322" t="s">
        <v>195</v>
      </c>
      <c r="M116" s="322" t="s">
        <v>195</v>
      </c>
      <c r="N116" s="322" t="s">
        <v>195</v>
      </c>
      <c r="O116" s="322" t="s">
        <v>195</v>
      </c>
      <c r="P116" s="322" t="s">
        <v>195</v>
      </c>
      <c r="Q116" s="322" t="s">
        <v>196</v>
      </c>
      <c r="R116" s="322" t="s">
        <v>196</v>
      </c>
      <c r="S116" s="322" t="s">
        <v>196</v>
      </c>
      <c r="T116" s="322" t="s">
        <v>196</v>
      </c>
      <c r="U116" s="322" t="s">
        <v>196</v>
      </c>
      <c r="V116" s="322" t="s">
        <v>196</v>
      </c>
      <c r="W116" s="322" t="s">
        <v>196</v>
      </c>
      <c r="X116" s="322" t="s">
        <v>196</v>
      </c>
      <c r="Y116" s="322" t="s">
        <v>196</v>
      </c>
      <c r="Z116" s="322" t="s">
        <v>196</v>
      </c>
      <c r="AA116" s="322" t="s">
        <v>196</v>
      </c>
      <c r="AB116" s="322" t="s">
        <v>196</v>
      </c>
      <c r="AC116" s="322" t="s">
        <v>195</v>
      </c>
      <c r="AD116" s="322" t="s">
        <v>195</v>
      </c>
      <c r="AE116" s="328" t="s">
        <v>196</v>
      </c>
      <c r="AF116" s="328" t="s">
        <v>196</v>
      </c>
      <c r="AG116" s="322" t="s">
        <v>196</v>
      </c>
      <c r="AH116" s="322" t="s">
        <v>196</v>
      </c>
      <c r="AI116" s="322" t="s">
        <v>195</v>
      </c>
      <c r="AJ116" s="328" t="s">
        <v>195</v>
      </c>
      <c r="AK116" s="322" t="s">
        <v>195</v>
      </c>
      <c r="AL116" s="322" t="s">
        <v>195</v>
      </c>
      <c r="AM116" s="322" t="s">
        <v>196</v>
      </c>
      <c r="AN116" s="322" t="s">
        <v>195</v>
      </c>
      <c r="AO116" s="322" t="s">
        <v>195</v>
      </c>
      <c r="AP116" s="322" t="s">
        <v>196</v>
      </c>
      <c r="AQ116" s="322" t="s">
        <v>195</v>
      </c>
      <c r="AR116" s="322" t="s">
        <v>195</v>
      </c>
      <c r="AS116" s="322" t="s">
        <v>195</v>
      </c>
      <c r="AT116" s="322" t="s">
        <v>195</v>
      </c>
      <c r="AU116" s="322" t="s">
        <v>195</v>
      </c>
      <c r="AV116" s="328" t="s">
        <v>195</v>
      </c>
      <c r="AW116" s="328" t="s">
        <v>195</v>
      </c>
      <c r="AX116" s="322" t="s">
        <v>195</v>
      </c>
      <c r="AY116" s="322" t="s">
        <v>195</v>
      </c>
      <c r="AZ116" s="322" t="s">
        <v>196</v>
      </c>
      <c r="BA116" s="322" t="s">
        <v>196</v>
      </c>
      <c r="BB116" s="328" t="s">
        <v>195</v>
      </c>
      <c r="BC116" s="322" t="s">
        <v>196</v>
      </c>
      <c r="BD116" s="322" t="s">
        <v>196</v>
      </c>
      <c r="BE116" s="322" t="s">
        <v>195</v>
      </c>
      <c r="BF116" s="322" t="s">
        <v>195</v>
      </c>
      <c r="BG116" s="322"/>
      <c r="BH116" s="322" t="s">
        <v>195</v>
      </c>
      <c r="BL116" s="331" t="s">
        <v>2464</v>
      </c>
    </row>
    <row r="117" spans="2:64" x14ac:dyDescent="0.2">
      <c r="B117" s="331" t="s">
        <v>2465</v>
      </c>
      <c r="E117" s="246" t="s">
        <v>1494</v>
      </c>
      <c r="F117" s="259" t="s">
        <v>195</v>
      </c>
      <c r="G117" s="259" t="s">
        <v>195</v>
      </c>
      <c r="H117" s="259" t="s">
        <v>196</v>
      </c>
      <c r="I117" s="259" t="s">
        <v>195</v>
      </c>
      <c r="J117" s="259" t="s">
        <v>195</v>
      </c>
      <c r="K117" s="259" t="s">
        <v>196</v>
      </c>
      <c r="L117" s="259" t="s">
        <v>195</v>
      </c>
      <c r="M117" s="259" t="s">
        <v>195</v>
      </c>
      <c r="N117" s="259" t="s">
        <v>195</v>
      </c>
      <c r="O117" s="259" t="s">
        <v>195</v>
      </c>
      <c r="P117" s="259" t="s">
        <v>195</v>
      </c>
      <c r="Q117" s="259" t="s">
        <v>196</v>
      </c>
      <c r="R117" s="259" t="s">
        <v>196</v>
      </c>
      <c r="S117" s="259" t="s">
        <v>196</v>
      </c>
      <c r="T117" s="259" t="s">
        <v>196</v>
      </c>
      <c r="U117" s="259" t="s">
        <v>196</v>
      </c>
      <c r="V117" s="259" t="s">
        <v>196</v>
      </c>
      <c r="W117" s="259" t="s">
        <v>196</v>
      </c>
      <c r="X117" s="259" t="s">
        <v>196</v>
      </c>
      <c r="Y117" s="259" t="s">
        <v>196</v>
      </c>
      <c r="Z117" s="259" t="s">
        <v>196</v>
      </c>
      <c r="AA117" s="259" t="s">
        <v>196</v>
      </c>
      <c r="AB117" s="259" t="s">
        <v>196</v>
      </c>
      <c r="AC117" s="259" t="s">
        <v>195</v>
      </c>
      <c r="AD117" s="259" t="s">
        <v>195</v>
      </c>
      <c r="AE117" s="327" t="s">
        <v>196</v>
      </c>
      <c r="AF117" s="327" t="s">
        <v>196</v>
      </c>
      <c r="AG117" s="259" t="s">
        <v>196</v>
      </c>
      <c r="AH117" s="259" t="s">
        <v>196</v>
      </c>
      <c r="AI117" s="259" t="s">
        <v>195</v>
      </c>
      <c r="AJ117" s="327" t="s">
        <v>195</v>
      </c>
      <c r="AK117" s="259" t="s">
        <v>195</v>
      </c>
      <c r="AL117" s="259" t="s">
        <v>195</v>
      </c>
      <c r="AM117" s="259" t="s">
        <v>196</v>
      </c>
      <c r="AN117" s="259" t="s">
        <v>195</v>
      </c>
      <c r="AO117" s="259" t="s">
        <v>195</v>
      </c>
      <c r="AP117" s="259" t="s">
        <v>196</v>
      </c>
      <c r="AQ117" s="259" t="s">
        <v>195</v>
      </c>
      <c r="AR117" s="259" t="s">
        <v>195</v>
      </c>
      <c r="AS117" s="259" t="s">
        <v>195</v>
      </c>
      <c r="AT117" s="259" t="s">
        <v>195</v>
      </c>
      <c r="AU117" s="259" t="s">
        <v>195</v>
      </c>
      <c r="AV117" s="327" t="s">
        <v>195</v>
      </c>
      <c r="AW117" s="327" t="s">
        <v>195</v>
      </c>
      <c r="AX117" s="259" t="s">
        <v>195</v>
      </c>
      <c r="AY117" s="259" t="s">
        <v>195</v>
      </c>
      <c r="AZ117" s="259" t="s">
        <v>196</v>
      </c>
      <c r="BA117" s="259" t="s">
        <v>196</v>
      </c>
      <c r="BB117" s="327" t="s">
        <v>195</v>
      </c>
      <c r="BC117" s="259" t="s">
        <v>196</v>
      </c>
      <c r="BD117" s="259" t="s">
        <v>196</v>
      </c>
      <c r="BE117" s="259" t="s">
        <v>195</v>
      </c>
      <c r="BF117" s="259" t="s">
        <v>195</v>
      </c>
      <c r="BG117" s="259"/>
      <c r="BH117" s="259" t="s">
        <v>195</v>
      </c>
      <c r="BL117" s="331" t="s">
        <v>2465</v>
      </c>
    </row>
    <row r="118" spans="2:64" x14ac:dyDescent="0.2">
      <c r="B118" s="331" t="s">
        <v>2466</v>
      </c>
      <c r="E118" s="247" t="s">
        <v>1495</v>
      </c>
      <c r="F118" s="322" t="s">
        <v>195</v>
      </c>
      <c r="G118" s="322" t="s">
        <v>195</v>
      </c>
      <c r="H118" s="322" t="s">
        <v>196</v>
      </c>
      <c r="I118" s="322" t="s">
        <v>195</v>
      </c>
      <c r="J118" s="322" t="s">
        <v>195</v>
      </c>
      <c r="K118" s="322" t="s">
        <v>196</v>
      </c>
      <c r="L118" s="322" t="s">
        <v>195</v>
      </c>
      <c r="M118" s="322" t="s">
        <v>195</v>
      </c>
      <c r="N118" s="322" t="s">
        <v>195</v>
      </c>
      <c r="O118" s="322" t="s">
        <v>195</v>
      </c>
      <c r="P118" s="322" t="s">
        <v>195</v>
      </c>
      <c r="Q118" s="322" t="s">
        <v>196</v>
      </c>
      <c r="R118" s="322" t="s">
        <v>196</v>
      </c>
      <c r="S118" s="322" t="s">
        <v>196</v>
      </c>
      <c r="T118" s="322" t="s">
        <v>196</v>
      </c>
      <c r="U118" s="322" t="s">
        <v>196</v>
      </c>
      <c r="V118" s="322" t="s">
        <v>196</v>
      </c>
      <c r="W118" s="322" t="s">
        <v>196</v>
      </c>
      <c r="X118" s="322" t="s">
        <v>196</v>
      </c>
      <c r="Y118" s="322" t="s">
        <v>196</v>
      </c>
      <c r="Z118" s="322" t="s">
        <v>196</v>
      </c>
      <c r="AA118" s="322" t="s">
        <v>196</v>
      </c>
      <c r="AB118" s="322" t="s">
        <v>196</v>
      </c>
      <c r="AC118" s="322" t="s">
        <v>195</v>
      </c>
      <c r="AD118" s="322" t="s">
        <v>195</v>
      </c>
      <c r="AE118" s="328" t="s">
        <v>196</v>
      </c>
      <c r="AF118" s="328" t="s">
        <v>196</v>
      </c>
      <c r="AG118" s="322" t="s">
        <v>196</v>
      </c>
      <c r="AH118" s="322" t="s">
        <v>196</v>
      </c>
      <c r="AI118" s="322" t="s">
        <v>195</v>
      </c>
      <c r="AJ118" s="328" t="s">
        <v>195</v>
      </c>
      <c r="AK118" s="322" t="s">
        <v>195</v>
      </c>
      <c r="AL118" s="322" t="s">
        <v>195</v>
      </c>
      <c r="AM118" s="322" t="s">
        <v>196</v>
      </c>
      <c r="AN118" s="322" t="s">
        <v>195</v>
      </c>
      <c r="AO118" s="322" t="s">
        <v>195</v>
      </c>
      <c r="AP118" s="322" t="s">
        <v>196</v>
      </c>
      <c r="AQ118" s="322" t="s">
        <v>195</v>
      </c>
      <c r="AR118" s="322" t="s">
        <v>195</v>
      </c>
      <c r="AS118" s="322" t="s">
        <v>195</v>
      </c>
      <c r="AT118" s="322" t="s">
        <v>195</v>
      </c>
      <c r="AU118" s="322" t="s">
        <v>195</v>
      </c>
      <c r="AV118" s="328" t="s">
        <v>195</v>
      </c>
      <c r="AW118" s="328" t="s">
        <v>195</v>
      </c>
      <c r="AX118" s="322" t="s">
        <v>195</v>
      </c>
      <c r="AY118" s="322" t="s">
        <v>195</v>
      </c>
      <c r="AZ118" s="322" t="s">
        <v>196</v>
      </c>
      <c r="BA118" s="322" t="s">
        <v>196</v>
      </c>
      <c r="BB118" s="328" t="s">
        <v>195</v>
      </c>
      <c r="BC118" s="322" t="s">
        <v>196</v>
      </c>
      <c r="BD118" s="322" t="s">
        <v>196</v>
      </c>
      <c r="BE118" s="322" t="s">
        <v>195</v>
      </c>
      <c r="BF118" s="322" t="s">
        <v>195</v>
      </c>
      <c r="BG118" s="322"/>
      <c r="BH118" s="322" t="s">
        <v>195</v>
      </c>
      <c r="BL118" s="331" t="s">
        <v>2466</v>
      </c>
    </row>
    <row r="119" spans="2:64" x14ac:dyDescent="0.2">
      <c r="B119" s="331" t="s">
        <v>2467</v>
      </c>
      <c r="E119" s="246" t="s">
        <v>1496</v>
      </c>
      <c r="F119" s="259" t="s">
        <v>195</v>
      </c>
      <c r="G119" s="259" t="s">
        <v>195</v>
      </c>
      <c r="H119" s="259" t="s">
        <v>196</v>
      </c>
      <c r="I119" s="259" t="s">
        <v>195</v>
      </c>
      <c r="J119" s="259" t="s">
        <v>195</v>
      </c>
      <c r="K119" s="259" t="s">
        <v>196</v>
      </c>
      <c r="L119" s="259" t="s">
        <v>195</v>
      </c>
      <c r="M119" s="259" t="s">
        <v>195</v>
      </c>
      <c r="N119" s="259" t="s">
        <v>195</v>
      </c>
      <c r="O119" s="259" t="s">
        <v>195</v>
      </c>
      <c r="P119" s="259" t="s">
        <v>195</v>
      </c>
      <c r="Q119" s="259" t="s">
        <v>196</v>
      </c>
      <c r="R119" s="259" t="s">
        <v>196</v>
      </c>
      <c r="S119" s="259" t="s">
        <v>196</v>
      </c>
      <c r="T119" s="259" t="s">
        <v>196</v>
      </c>
      <c r="U119" s="259" t="s">
        <v>196</v>
      </c>
      <c r="V119" s="259" t="s">
        <v>196</v>
      </c>
      <c r="W119" s="259" t="s">
        <v>196</v>
      </c>
      <c r="X119" s="259" t="s">
        <v>196</v>
      </c>
      <c r="Y119" s="259" t="s">
        <v>196</v>
      </c>
      <c r="Z119" s="259" t="s">
        <v>196</v>
      </c>
      <c r="AA119" s="259" t="s">
        <v>196</v>
      </c>
      <c r="AB119" s="259" t="s">
        <v>196</v>
      </c>
      <c r="AC119" s="259" t="s">
        <v>195</v>
      </c>
      <c r="AD119" s="259" t="s">
        <v>195</v>
      </c>
      <c r="AE119" s="327" t="s">
        <v>196</v>
      </c>
      <c r="AF119" s="327" t="s">
        <v>196</v>
      </c>
      <c r="AG119" s="259" t="s">
        <v>196</v>
      </c>
      <c r="AH119" s="259" t="s">
        <v>196</v>
      </c>
      <c r="AI119" s="259" t="s">
        <v>195</v>
      </c>
      <c r="AJ119" s="259" t="s">
        <v>196</v>
      </c>
      <c r="AK119" s="259" t="s">
        <v>195</v>
      </c>
      <c r="AL119" s="259" t="s">
        <v>195</v>
      </c>
      <c r="AM119" s="259" t="s">
        <v>196</v>
      </c>
      <c r="AN119" s="259" t="s">
        <v>195</v>
      </c>
      <c r="AO119" s="259" t="s">
        <v>195</v>
      </c>
      <c r="AP119" s="259" t="s">
        <v>196</v>
      </c>
      <c r="AQ119" s="259" t="s">
        <v>195</v>
      </c>
      <c r="AR119" s="259" t="s">
        <v>195</v>
      </c>
      <c r="AS119" s="259" t="s">
        <v>195</v>
      </c>
      <c r="AT119" s="259" t="s">
        <v>195</v>
      </c>
      <c r="AU119" s="259" t="s">
        <v>195</v>
      </c>
      <c r="AV119" s="327" t="s">
        <v>195</v>
      </c>
      <c r="AW119" s="327" t="s">
        <v>195</v>
      </c>
      <c r="AX119" s="259" t="s">
        <v>195</v>
      </c>
      <c r="AY119" s="259" t="s">
        <v>195</v>
      </c>
      <c r="AZ119" s="259" t="s">
        <v>196</v>
      </c>
      <c r="BA119" s="259" t="s">
        <v>196</v>
      </c>
      <c r="BB119" s="327" t="s">
        <v>195</v>
      </c>
      <c r="BC119" s="259" t="s">
        <v>196</v>
      </c>
      <c r="BD119" s="259" t="s">
        <v>196</v>
      </c>
      <c r="BE119" s="259" t="s">
        <v>195</v>
      </c>
      <c r="BF119" s="259" t="s">
        <v>195</v>
      </c>
      <c r="BG119" s="259"/>
      <c r="BH119" s="259" t="s">
        <v>195</v>
      </c>
      <c r="BL119" s="331" t="s">
        <v>2467</v>
      </c>
    </row>
    <row r="120" spans="2:64" x14ac:dyDescent="0.2">
      <c r="B120" s="331" t="s">
        <v>2468</v>
      </c>
      <c r="E120" s="247" t="s">
        <v>1497</v>
      </c>
      <c r="F120" s="322" t="s">
        <v>195</v>
      </c>
      <c r="G120" s="322" t="s">
        <v>195</v>
      </c>
      <c r="H120" s="322" t="s">
        <v>196</v>
      </c>
      <c r="I120" s="322" t="s">
        <v>195</v>
      </c>
      <c r="J120" s="322" t="s">
        <v>195</v>
      </c>
      <c r="K120" s="322" t="s">
        <v>196</v>
      </c>
      <c r="L120" s="322" t="s">
        <v>195</v>
      </c>
      <c r="M120" s="322" t="s">
        <v>195</v>
      </c>
      <c r="N120" s="322" t="s">
        <v>195</v>
      </c>
      <c r="O120" s="322" t="s">
        <v>195</v>
      </c>
      <c r="P120" s="322" t="s">
        <v>195</v>
      </c>
      <c r="Q120" s="322" t="s">
        <v>196</v>
      </c>
      <c r="R120" s="322" t="s">
        <v>196</v>
      </c>
      <c r="S120" s="322" t="s">
        <v>196</v>
      </c>
      <c r="T120" s="322" t="s">
        <v>196</v>
      </c>
      <c r="U120" s="322" t="s">
        <v>196</v>
      </c>
      <c r="V120" s="322" t="s">
        <v>196</v>
      </c>
      <c r="W120" s="322" t="s">
        <v>196</v>
      </c>
      <c r="X120" s="322" t="s">
        <v>196</v>
      </c>
      <c r="Y120" s="322" t="s">
        <v>196</v>
      </c>
      <c r="Z120" s="322" t="s">
        <v>196</v>
      </c>
      <c r="AA120" s="322" t="s">
        <v>196</v>
      </c>
      <c r="AB120" s="322" t="s">
        <v>196</v>
      </c>
      <c r="AC120" s="322" t="s">
        <v>195</v>
      </c>
      <c r="AD120" s="322" t="s">
        <v>195</v>
      </c>
      <c r="AE120" s="328" t="s">
        <v>196</v>
      </c>
      <c r="AF120" s="328" t="s">
        <v>196</v>
      </c>
      <c r="AG120" s="322" t="s">
        <v>196</v>
      </c>
      <c r="AH120" s="322" t="s">
        <v>196</v>
      </c>
      <c r="AI120" s="322" t="s">
        <v>195</v>
      </c>
      <c r="AJ120" s="322" t="s">
        <v>196</v>
      </c>
      <c r="AK120" s="322" t="s">
        <v>195</v>
      </c>
      <c r="AL120" s="322" t="s">
        <v>195</v>
      </c>
      <c r="AM120" s="322" t="s">
        <v>196</v>
      </c>
      <c r="AN120" s="322" t="s">
        <v>195</v>
      </c>
      <c r="AO120" s="322" t="s">
        <v>195</v>
      </c>
      <c r="AP120" s="322" t="s">
        <v>196</v>
      </c>
      <c r="AQ120" s="322" t="s">
        <v>195</v>
      </c>
      <c r="AR120" s="322" t="s">
        <v>195</v>
      </c>
      <c r="AS120" s="322" t="s">
        <v>195</v>
      </c>
      <c r="AT120" s="322" t="s">
        <v>195</v>
      </c>
      <c r="AU120" s="322" t="s">
        <v>195</v>
      </c>
      <c r="AV120" s="328" t="s">
        <v>195</v>
      </c>
      <c r="AW120" s="328" t="s">
        <v>195</v>
      </c>
      <c r="AX120" s="322" t="s">
        <v>195</v>
      </c>
      <c r="AY120" s="322" t="s">
        <v>195</v>
      </c>
      <c r="AZ120" s="322" t="s">
        <v>196</v>
      </c>
      <c r="BA120" s="322" t="s">
        <v>196</v>
      </c>
      <c r="BB120" s="328" t="s">
        <v>195</v>
      </c>
      <c r="BC120" s="322" t="s">
        <v>196</v>
      </c>
      <c r="BD120" s="322" t="s">
        <v>196</v>
      </c>
      <c r="BE120" s="322" t="s">
        <v>195</v>
      </c>
      <c r="BF120" s="322" t="s">
        <v>195</v>
      </c>
      <c r="BG120" s="322"/>
      <c r="BH120" s="322" t="s">
        <v>195</v>
      </c>
      <c r="BL120" s="331" t="s">
        <v>2468</v>
      </c>
    </row>
    <row r="121" spans="2:64" x14ac:dyDescent="0.2">
      <c r="B121" s="331" t="s">
        <v>2469</v>
      </c>
      <c r="E121" s="246" t="s">
        <v>1498</v>
      </c>
      <c r="F121" s="259" t="s">
        <v>195</v>
      </c>
      <c r="G121" s="259" t="s">
        <v>195</v>
      </c>
      <c r="H121" s="259" t="s">
        <v>196</v>
      </c>
      <c r="I121" s="259" t="s">
        <v>195</v>
      </c>
      <c r="J121" s="259" t="s">
        <v>195</v>
      </c>
      <c r="K121" s="259" t="s">
        <v>196</v>
      </c>
      <c r="L121" s="259" t="s">
        <v>195</v>
      </c>
      <c r="M121" s="259" t="s">
        <v>195</v>
      </c>
      <c r="N121" s="259" t="s">
        <v>195</v>
      </c>
      <c r="O121" s="259" t="s">
        <v>195</v>
      </c>
      <c r="P121" s="259" t="s">
        <v>195</v>
      </c>
      <c r="Q121" s="259" t="s">
        <v>196</v>
      </c>
      <c r="R121" s="259" t="s">
        <v>196</v>
      </c>
      <c r="S121" s="259" t="s">
        <v>196</v>
      </c>
      <c r="T121" s="259" t="s">
        <v>196</v>
      </c>
      <c r="U121" s="259" t="s">
        <v>196</v>
      </c>
      <c r="V121" s="259" t="s">
        <v>196</v>
      </c>
      <c r="W121" s="259" t="s">
        <v>196</v>
      </c>
      <c r="X121" s="259" t="s">
        <v>196</v>
      </c>
      <c r="Y121" s="259" t="s">
        <v>196</v>
      </c>
      <c r="Z121" s="259" t="s">
        <v>196</v>
      </c>
      <c r="AA121" s="259" t="s">
        <v>196</v>
      </c>
      <c r="AB121" s="259" t="s">
        <v>196</v>
      </c>
      <c r="AC121" s="259" t="s">
        <v>195</v>
      </c>
      <c r="AD121" s="259" t="s">
        <v>195</v>
      </c>
      <c r="AE121" s="327" t="s">
        <v>196</v>
      </c>
      <c r="AF121" s="327" t="s">
        <v>196</v>
      </c>
      <c r="AG121" s="259" t="s">
        <v>196</v>
      </c>
      <c r="AH121" s="259" t="s">
        <v>196</v>
      </c>
      <c r="AI121" s="259" t="s">
        <v>195</v>
      </c>
      <c r="AJ121" s="259" t="s">
        <v>196</v>
      </c>
      <c r="AK121" s="259" t="s">
        <v>195</v>
      </c>
      <c r="AL121" s="259" t="s">
        <v>195</v>
      </c>
      <c r="AM121" s="259" t="s">
        <v>196</v>
      </c>
      <c r="AN121" s="259" t="s">
        <v>195</v>
      </c>
      <c r="AO121" s="259" t="s">
        <v>195</v>
      </c>
      <c r="AP121" s="259" t="s">
        <v>196</v>
      </c>
      <c r="AQ121" s="259" t="s">
        <v>195</v>
      </c>
      <c r="AR121" s="259" t="s">
        <v>195</v>
      </c>
      <c r="AS121" s="259" t="s">
        <v>195</v>
      </c>
      <c r="AT121" s="259" t="s">
        <v>195</v>
      </c>
      <c r="AU121" s="259" t="s">
        <v>195</v>
      </c>
      <c r="AV121" s="327" t="s">
        <v>195</v>
      </c>
      <c r="AW121" s="327" t="s">
        <v>195</v>
      </c>
      <c r="AX121" s="259" t="s">
        <v>195</v>
      </c>
      <c r="AY121" s="259" t="s">
        <v>195</v>
      </c>
      <c r="AZ121" s="259" t="s">
        <v>196</v>
      </c>
      <c r="BA121" s="259" t="s">
        <v>196</v>
      </c>
      <c r="BB121" s="327" t="s">
        <v>195</v>
      </c>
      <c r="BC121" s="259" t="s">
        <v>196</v>
      </c>
      <c r="BD121" s="259" t="s">
        <v>196</v>
      </c>
      <c r="BE121" s="259" t="s">
        <v>195</v>
      </c>
      <c r="BF121" s="259" t="s">
        <v>195</v>
      </c>
      <c r="BG121" s="259"/>
      <c r="BH121" s="259" t="s">
        <v>195</v>
      </c>
      <c r="BL121" s="331" t="s">
        <v>2469</v>
      </c>
    </row>
    <row r="122" spans="2:64" x14ac:dyDescent="0.2">
      <c r="B122" s="331" t="s">
        <v>4164</v>
      </c>
      <c r="E122" s="299" t="s">
        <v>1499</v>
      </c>
      <c r="F122" s="322" t="s">
        <v>195</v>
      </c>
      <c r="G122" s="322" t="s">
        <v>195</v>
      </c>
      <c r="H122" s="322" t="s">
        <v>196</v>
      </c>
      <c r="I122" s="322" t="s">
        <v>195</v>
      </c>
      <c r="J122" s="322" t="s">
        <v>195</v>
      </c>
      <c r="K122" s="322" t="s">
        <v>196</v>
      </c>
      <c r="L122" s="322" t="s">
        <v>195</v>
      </c>
      <c r="M122" s="322" t="s">
        <v>195</v>
      </c>
      <c r="N122" s="322" t="s">
        <v>195</v>
      </c>
      <c r="O122" s="322" t="s">
        <v>195</v>
      </c>
      <c r="P122" s="322" t="s">
        <v>195</v>
      </c>
      <c r="Q122" s="322" t="s">
        <v>196</v>
      </c>
      <c r="R122" s="322" t="s">
        <v>196</v>
      </c>
      <c r="S122" s="322" t="s">
        <v>196</v>
      </c>
      <c r="T122" s="322" t="s">
        <v>196</v>
      </c>
      <c r="U122" s="322" t="s">
        <v>196</v>
      </c>
      <c r="V122" s="322" t="s">
        <v>196</v>
      </c>
      <c r="W122" s="322" t="s">
        <v>196</v>
      </c>
      <c r="X122" s="322" t="s">
        <v>196</v>
      </c>
      <c r="Y122" s="322" t="s">
        <v>196</v>
      </c>
      <c r="Z122" s="322" t="s">
        <v>196</v>
      </c>
      <c r="AA122" s="322" t="s">
        <v>196</v>
      </c>
      <c r="AB122" s="322" t="s">
        <v>196</v>
      </c>
      <c r="AC122" s="322" t="s">
        <v>195</v>
      </c>
      <c r="AD122" s="322" t="s">
        <v>195</v>
      </c>
      <c r="AE122" s="328" t="s">
        <v>196</v>
      </c>
      <c r="AF122" s="328" t="s">
        <v>196</v>
      </c>
      <c r="AG122" s="322" t="s">
        <v>196</v>
      </c>
      <c r="AH122" s="322" t="s">
        <v>196</v>
      </c>
      <c r="AI122" s="322" t="s">
        <v>195</v>
      </c>
      <c r="AJ122" s="322" t="s">
        <v>196</v>
      </c>
      <c r="AK122" s="322" t="s">
        <v>195</v>
      </c>
      <c r="AL122" s="322" t="s">
        <v>195</v>
      </c>
      <c r="AM122" s="322" t="s">
        <v>196</v>
      </c>
      <c r="AN122" s="322" t="s">
        <v>195</v>
      </c>
      <c r="AO122" s="322" t="s">
        <v>195</v>
      </c>
      <c r="AP122" s="322" t="s">
        <v>196</v>
      </c>
      <c r="AQ122" s="322" t="s">
        <v>195</v>
      </c>
      <c r="AR122" s="322" t="s">
        <v>195</v>
      </c>
      <c r="AS122" s="322" t="s">
        <v>195</v>
      </c>
      <c r="AT122" s="322" t="s">
        <v>195</v>
      </c>
      <c r="AU122" s="322" t="s">
        <v>195</v>
      </c>
      <c r="AV122" s="328" t="s">
        <v>195</v>
      </c>
      <c r="AW122" s="328" t="s">
        <v>195</v>
      </c>
      <c r="AX122" s="322" t="s">
        <v>195</v>
      </c>
      <c r="AY122" s="322" t="s">
        <v>195</v>
      </c>
      <c r="AZ122" s="322" t="s">
        <v>196</v>
      </c>
      <c r="BA122" s="322" t="s">
        <v>196</v>
      </c>
      <c r="BB122" s="328" t="s">
        <v>195</v>
      </c>
      <c r="BC122" s="322" t="s">
        <v>196</v>
      </c>
      <c r="BD122" s="322" t="s">
        <v>196</v>
      </c>
      <c r="BE122" s="322" t="s">
        <v>195</v>
      </c>
      <c r="BF122" s="322" t="s">
        <v>195</v>
      </c>
      <c r="BG122" s="322"/>
      <c r="BH122" s="322" t="s">
        <v>195</v>
      </c>
      <c r="BL122" s="331" t="s">
        <v>4164</v>
      </c>
    </row>
    <row r="123" spans="2:64" x14ac:dyDescent="0.2">
      <c r="B123" s="331" t="s">
        <v>4165</v>
      </c>
      <c r="E123" s="298" t="s">
        <v>1500</v>
      </c>
      <c r="F123" s="259" t="s">
        <v>195</v>
      </c>
      <c r="G123" s="259" t="s">
        <v>195</v>
      </c>
      <c r="H123" s="259" t="s">
        <v>196</v>
      </c>
      <c r="I123" s="259" t="s">
        <v>195</v>
      </c>
      <c r="J123" s="259" t="s">
        <v>195</v>
      </c>
      <c r="K123" s="259" t="s">
        <v>196</v>
      </c>
      <c r="L123" s="259" t="s">
        <v>195</v>
      </c>
      <c r="M123" s="259" t="s">
        <v>195</v>
      </c>
      <c r="N123" s="259" t="s">
        <v>195</v>
      </c>
      <c r="O123" s="259" t="s">
        <v>195</v>
      </c>
      <c r="P123" s="259" t="s">
        <v>195</v>
      </c>
      <c r="Q123" s="259" t="s">
        <v>196</v>
      </c>
      <c r="R123" s="259" t="s">
        <v>196</v>
      </c>
      <c r="S123" s="259" t="s">
        <v>196</v>
      </c>
      <c r="T123" s="259" t="s">
        <v>196</v>
      </c>
      <c r="U123" s="259" t="s">
        <v>196</v>
      </c>
      <c r="V123" s="259" t="s">
        <v>196</v>
      </c>
      <c r="W123" s="259" t="s">
        <v>196</v>
      </c>
      <c r="X123" s="259" t="s">
        <v>196</v>
      </c>
      <c r="Y123" s="259" t="s">
        <v>196</v>
      </c>
      <c r="Z123" s="259" t="s">
        <v>196</v>
      </c>
      <c r="AA123" s="259" t="s">
        <v>196</v>
      </c>
      <c r="AB123" s="259" t="s">
        <v>196</v>
      </c>
      <c r="AC123" s="259" t="s">
        <v>195</v>
      </c>
      <c r="AD123" s="259" t="s">
        <v>195</v>
      </c>
      <c r="AE123" s="327" t="s">
        <v>196</v>
      </c>
      <c r="AF123" s="327" t="s">
        <v>196</v>
      </c>
      <c r="AG123" s="259" t="s">
        <v>196</v>
      </c>
      <c r="AH123" s="259" t="s">
        <v>196</v>
      </c>
      <c r="AI123" s="259" t="s">
        <v>195</v>
      </c>
      <c r="AJ123" s="259" t="s">
        <v>196</v>
      </c>
      <c r="AK123" s="259" t="s">
        <v>195</v>
      </c>
      <c r="AL123" s="259" t="s">
        <v>195</v>
      </c>
      <c r="AM123" s="259" t="s">
        <v>196</v>
      </c>
      <c r="AN123" s="259" t="s">
        <v>195</v>
      </c>
      <c r="AO123" s="259" t="s">
        <v>195</v>
      </c>
      <c r="AP123" s="259" t="s">
        <v>196</v>
      </c>
      <c r="AQ123" s="259" t="s">
        <v>195</v>
      </c>
      <c r="AR123" s="259" t="s">
        <v>195</v>
      </c>
      <c r="AS123" s="259" t="s">
        <v>195</v>
      </c>
      <c r="AT123" s="259" t="s">
        <v>195</v>
      </c>
      <c r="AU123" s="259" t="s">
        <v>195</v>
      </c>
      <c r="AV123" s="327" t="s">
        <v>195</v>
      </c>
      <c r="AW123" s="327" t="s">
        <v>195</v>
      </c>
      <c r="AX123" s="259" t="s">
        <v>195</v>
      </c>
      <c r="AY123" s="259" t="s">
        <v>195</v>
      </c>
      <c r="AZ123" s="259" t="s">
        <v>196</v>
      </c>
      <c r="BA123" s="259" t="s">
        <v>196</v>
      </c>
      <c r="BB123" s="259" t="s">
        <v>196</v>
      </c>
      <c r="BC123" s="259" t="s">
        <v>196</v>
      </c>
      <c r="BD123" s="327" t="s">
        <v>195</v>
      </c>
      <c r="BE123" s="259" t="s">
        <v>195</v>
      </c>
      <c r="BF123" s="259" t="s">
        <v>195</v>
      </c>
      <c r="BG123" s="259"/>
      <c r="BH123" s="259" t="s">
        <v>195</v>
      </c>
      <c r="BL123" s="331" t="s">
        <v>4165</v>
      </c>
    </row>
    <row r="124" spans="2:64" x14ac:dyDescent="0.2">
      <c r="B124" s="331" t="s">
        <v>1249</v>
      </c>
      <c r="E124" s="247" t="s">
        <v>1253</v>
      </c>
      <c r="F124" s="322" t="s">
        <v>195</v>
      </c>
      <c r="G124" s="322" t="s">
        <v>195</v>
      </c>
      <c r="H124" s="322" t="s">
        <v>196</v>
      </c>
      <c r="I124" s="322" t="s">
        <v>195</v>
      </c>
      <c r="J124" s="322" t="s">
        <v>195</v>
      </c>
      <c r="K124" s="322" t="s">
        <v>196</v>
      </c>
      <c r="L124" s="322" t="s">
        <v>195</v>
      </c>
      <c r="M124" s="322" t="s">
        <v>195</v>
      </c>
      <c r="N124" s="322" t="s">
        <v>195</v>
      </c>
      <c r="O124" s="322" t="s">
        <v>195</v>
      </c>
      <c r="P124" s="322" t="s">
        <v>195</v>
      </c>
      <c r="Q124" s="322" t="s">
        <v>196</v>
      </c>
      <c r="R124" s="322" t="s">
        <v>196</v>
      </c>
      <c r="S124" s="322" t="s">
        <v>196</v>
      </c>
      <c r="T124" s="322" t="s">
        <v>196</v>
      </c>
      <c r="U124" s="322" t="s">
        <v>196</v>
      </c>
      <c r="V124" s="322" t="s">
        <v>196</v>
      </c>
      <c r="W124" s="322" t="s">
        <v>196</v>
      </c>
      <c r="X124" s="322" t="s">
        <v>196</v>
      </c>
      <c r="Y124" s="322" t="s">
        <v>196</v>
      </c>
      <c r="Z124" s="322" t="s">
        <v>196</v>
      </c>
      <c r="AA124" s="322" t="s">
        <v>196</v>
      </c>
      <c r="AB124" s="322" t="s">
        <v>196</v>
      </c>
      <c r="AC124" s="322" t="s">
        <v>195</v>
      </c>
      <c r="AD124" s="322" t="s">
        <v>195</v>
      </c>
      <c r="AE124" s="328" t="s">
        <v>196</v>
      </c>
      <c r="AF124" s="328" t="s">
        <v>196</v>
      </c>
      <c r="AG124" s="322" t="s">
        <v>196</v>
      </c>
      <c r="AH124" s="322" t="s">
        <v>196</v>
      </c>
      <c r="AI124" s="322" t="s">
        <v>195</v>
      </c>
      <c r="AJ124" s="322" t="s">
        <v>196</v>
      </c>
      <c r="AK124" s="322" t="s">
        <v>195</v>
      </c>
      <c r="AL124" s="322" t="s">
        <v>195</v>
      </c>
      <c r="AM124" s="322" t="s">
        <v>196</v>
      </c>
      <c r="AN124" s="322" t="s">
        <v>195</v>
      </c>
      <c r="AO124" s="322" t="s">
        <v>195</v>
      </c>
      <c r="AP124" s="322" t="s">
        <v>196</v>
      </c>
      <c r="AQ124" s="322" t="s">
        <v>195</v>
      </c>
      <c r="AR124" s="322" t="s">
        <v>195</v>
      </c>
      <c r="AS124" s="322" t="s">
        <v>195</v>
      </c>
      <c r="AT124" s="322" t="s">
        <v>195</v>
      </c>
      <c r="AU124" s="322" t="s">
        <v>195</v>
      </c>
      <c r="AV124" s="328" t="s">
        <v>195</v>
      </c>
      <c r="AW124" s="328" t="s">
        <v>195</v>
      </c>
      <c r="AX124" s="322" t="s">
        <v>195</v>
      </c>
      <c r="AY124" s="322" t="s">
        <v>195</v>
      </c>
      <c r="AZ124" s="322" t="s">
        <v>196</v>
      </c>
      <c r="BA124" s="322" t="s">
        <v>196</v>
      </c>
      <c r="BB124" s="328" t="s">
        <v>195</v>
      </c>
      <c r="BC124" s="322" t="s">
        <v>196</v>
      </c>
      <c r="BD124" s="322" t="s">
        <v>196</v>
      </c>
      <c r="BE124" s="322" t="s">
        <v>195</v>
      </c>
      <c r="BF124" s="322" t="s">
        <v>195</v>
      </c>
      <c r="BG124" s="322"/>
      <c r="BH124" s="322" t="s">
        <v>195</v>
      </c>
      <c r="BL124" s="331" t="s">
        <v>1249</v>
      </c>
    </row>
    <row r="125" spans="2:64" x14ac:dyDescent="0.2">
      <c r="B125" s="331" t="s">
        <v>2472</v>
      </c>
      <c r="E125" s="246" t="s">
        <v>1501</v>
      </c>
      <c r="F125" s="259" t="s">
        <v>195</v>
      </c>
      <c r="G125" s="259" t="s">
        <v>195</v>
      </c>
      <c r="H125" s="259" t="s">
        <v>196</v>
      </c>
      <c r="I125" s="259" t="s">
        <v>195</v>
      </c>
      <c r="J125" s="259" t="s">
        <v>195</v>
      </c>
      <c r="K125" s="259" t="s">
        <v>196</v>
      </c>
      <c r="L125" s="259" t="s">
        <v>195</v>
      </c>
      <c r="M125" s="259" t="s">
        <v>195</v>
      </c>
      <c r="N125" s="259" t="s">
        <v>195</v>
      </c>
      <c r="O125" s="259" t="s">
        <v>195</v>
      </c>
      <c r="P125" s="259" t="s">
        <v>195</v>
      </c>
      <c r="Q125" s="259" t="s">
        <v>196</v>
      </c>
      <c r="R125" s="259" t="s">
        <v>196</v>
      </c>
      <c r="S125" s="259" t="s">
        <v>196</v>
      </c>
      <c r="T125" s="259" t="s">
        <v>196</v>
      </c>
      <c r="U125" s="259" t="s">
        <v>196</v>
      </c>
      <c r="V125" s="259" t="s">
        <v>196</v>
      </c>
      <c r="W125" s="259" t="s">
        <v>196</v>
      </c>
      <c r="X125" s="259" t="s">
        <v>196</v>
      </c>
      <c r="Y125" s="259" t="s">
        <v>196</v>
      </c>
      <c r="Z125" s="259" t="s">
        <v>196</v>
      </c>
      <c r="AA125" s="259" t="s">
        <v>196</v>
      </c>
      <c r="AB125" s="259" t="s">
        <v>196</v>
      </c>
      <c r="AC125" s="259" t="s">
        <v>195</v>
      </c>
      <c r="AD125" s="259" t="s">
        <v>195</v>
      </c>
      <c r="AE125" s="327" t="s">
        <v>196</v>
      </c>
      <c r="AF125" s="327" t="s">
        <v>196</v>
      </c>
      <c r="AG125" s="327" t="s">
        <v>195</v>
      </c>
      <c r="AH125" s="259" t="s">
        <v>196</v>
      </c>
      <c r="AI125" s="259" t="s">
        <v>195</v>
      </c>
      <c r="AJ125" s="259" t="s">
        <v>196</v>
      </c>
      <c r="AK125" s="259" t="s">
        <v>195</v>
      </c>
      <c r="AL125" s="259" t="s">
        <v>195</v>
      </c>
      <c r="AM125" s="259" t="s">
        <v>196</v>
      </c>
      <c r="AN125" s="259" t="s">
        <v>195</v>
      </c>
      <c r="AO125" s="259" t="s">
        <v>195</v>
      </c>
      <c r="AP125" s="259" t="s">
        <v>196</v>
      </c>
      <c r="AQ125" s="259" t="s">
        <v>195</v>
      </c>
      <c r="AR125" s="259" t="s">
        <v>195</v>
      </c>
      <c r="AS125" s="259" t="s">
        <v>195</v>
      </c>
      <c r="AT125" s="259" t="s">
        <v>195</v>
      </c>
      <c r="AU125" s="259" t="s">
        <v>195</v>
      </c>
      <c r="AV125" s="259" t="s">
        <v>196</v>
      </c>
      <c r="AW125" s="259" t="s">
        <v>196</v>
      </c>
      <c r="AX125" s="259" t="s">
        <v>195</v>
      </c>
      <c r="AY125" s="259" t="s">
        <v>195</v>
      </c>
      <c r="AZ125" s="327" t="s">
        <v>195</v>
      </c>
      <c r="BA125" s="327" t="s">
        <v>196</v>
      </c>
      <c r="BB125" s="327" t="s">
        <v>196</v>
      </c>
      <c r="BC125" s="327" t="s">
        <v>196</v>
      </c>
      <c r="BD125" s="327" t="s">
        <v>195</v>
      </c>
      <c r="BE125" s="259" t="s">
        <v>195</v>
      </c>
      <c r="BF125" s="259" t="s">
        <v>195</v>
      </c>
      <c r="BG125" s="259"/>
      <c r="BH125" s="259" t="s">
        <v>195</v>
      </c>
      <c r="BL125" s="331" t="s">
        <v>2472</v>
      </c>
    </row>
    <row r="126" spans="2:64" x14ac:dyDescent="0.2">
      <c r="B126" s="331" t="s">
        <v>2473</v>
      </c>
      <c r="E126" s="247" t="s">
        <v>1502</v>
      </c>
      <c r="F126" s="322" t="s">
        <v>195</v>
      </c>
      <c r="G126" s="322" t="s">
        <v>195</v>
      </c>
      <c r="H126" s="322" t="s">
        <v>196</v>
      </c>
      <c r="I126" s="322" t="s">
        <v>195</v>
      </c>
      <c r="J126" s="322" t="s">
        <v>195</v>
      </c>
      <c r="K126" s="322" t="s">
        <v>196</v>
      </c>
      <c r="L126" s="322" t="s">
        <v>195</v>
      </c>
      <c r="M126" s="322" t="s">
        <v>195</v>
      </c>
      <c r="N126" s="322" t="s">
        <v>195</v>
      </c>
      <c r="O126" s="322" t="s">
        <v>195</v>
      </c>
      <c r="P126" s="322" t="s">
        <v>195</v>
      </c>
      <c r="Q126" s="322" t="s">
        <v>196</v>
      </c>
      <c r="R126" s="322" t="s">
        <v>196</v>
      </c>
      <c r="S126" s="322" t="s">
        <v>196</v>
      </c>
      <c r="T126" s="322" t="s">
        <v>196</v>
      </c>
      <c r="U126" s="322" t="s">
        <v>196</v>
      </c>
      <c r="V126" s="322" t="s">
        <v>196</v>
      </c>
      <c r="W126" s="322" t="s">
        <v>196</v>
      </c>
      <c r="X126" s="322" t="s">
        <v>196</v>
      </c>
      <c r="Y126" s="322" t="s">
        <v>196</v>
      </c>
      <c r="Z126" s="322" t="s">
        <v>196</v>
      </c>
      <c r="AA126" s="322" t="s">
        <v>196</v>
      </c>
      <c r="AB126" s="322" t="s">
        <v>196</v>
      </c>
      <c r="AC126" s="322" t="s">
        <v>195</v>
      </c>
      <c r="AD126" s="322" t="s">
        <v>195</v>
      </c>
      <c r="AE126" s="328" t="s">
        <v>196</v>
      </c>
      <c r="AF126" s="328" t="s">
        <v>196</v>
      </c>
      <c r="AG126" s="322" t="s">
        <v>196</v>
      </c>
      <c r="AH126" s="322" t="s">
        <v>196</v>
      </c>
      <c r="AI126" s="322" t="s">
        <v>195</v>
      </c>
      <c r="AJ126" s="322" t="s">
        <v>196</v>
      </c>
      <c r="AK126" s="322" t="s">
        <v>195</v>
      </c>
      <c r="AL126" s="322" t="s">
        <v>195</v>
      </c>
      <c r="AM126" s="322" t="s">
        <v>196</v>
      </c>
      <c r="AN126" s="322" t="s">
        <v>195</v>
      </c>
      <c r="AO126" s="322" t="s">
        <v>195</v>
      </c>
      <c r="AP126" s="322" t="s">
        <v>196</v>
      </c>
      <c r="AQ126" s="322" t="s">
        <v>195</v>
      </c>
      <c r="AR126" s="322" t="s">
        <v>195</v>
      </c>
      <c r="AS126" s="322" t="s">
        <v>195</v>
      </c>
      <c r="AT126" s="322" t="s">
        <v>195</v>
      </c>
      <c r="AU126" s="322" t="s">
        <v>195</v>
      </c>
      <c r="AV126" s="322" t="s">
        <v>196</v>
      </c>
      <c r="AW126" s="322" t="s">
        <v>196</v>
      </c>
      <c r="AX126" s="322" t="s">
        <v>195</v>
      </c>
      <c r="AY126" s="322" t="s">
        <v>195</v>
      </c>
      <c r="AZ126" s="322" t="s">
        <v>196</v>
      </c>
      <c r="BA126" s="322" t="s">
        <v>196</v>
      </c>
      <c r="BB126" s="322" t="s">
        <v>196</v>
      </c>
      <c r="BC126" s="322" t="s">
        <v>196</v>
      </c>
      <c r="BD126" s="328" t="s">
        <v>195</v>
      </c>
      <c r="BE126" s="322" t="s">
        <v>195</v>
      </c>
      <c r="BF126" s="322" t="s">
        <v>195</v>
      </c>
      <c r="BG126" s="322"/>
      <c r="BH126" s="322" t="s">
        <v>195</v>
      </c>
      <c r="BL126" s="331" t="s">
        <v>2473</v>
      </c>
    </row>
    <row r="127" spans="2:64" x14ac:dyDescent="0.2">
      <c r="B127" s="331" t="s">
        <v>2178</v>
      </c>
      <c r="E127" s="246" t="s">
        <v>1503</v>
      </c>
      <c r="F127" s="259" t="s">
        <v>195</v>
      </c>
      <c r="G127" s="259" t="s">
        <v>195</v>
      </c>
      <c r="H127" s="259" t="s">
        <v>196</v>
      </c>
      <c r="I127" s="259" t="s">
        <v>195</v>
      </c>
      <c r="J127" s="259" t="s">
        <v>195</v>
      </c>
      <c r="K127" s="259" t="s">
        <v>196</v>
      </c>
      <c r="L127" s="259" t="s">
        <v>195</v>
      </c>
      <c r="M127" s="259" t="s">
        <v>195</v>
      </c>
      <c r="N127" s="259" t="s">
        <v>195</v>
      </c>
      <c r="O127" s="259" t="s">
        <v>195</v>
      </c>
      <c r="P127" s="259" t="s">
        <v>195</v>
      </c>
      <c r="Q127" s="259" t="s">
        <v>196</v>
      </c>
      <c r="R127" s="259" t="s">
        <v>196</v>
      </c>
      <c r="S127" s="259" t="s">
        <v>196</v>
      </c>
      <c r="T127" s="259" t="s">
        <v>196</v>
      </c>
      <c r="U127" s="259" t="s">
        <v>196</v>
      </c>
      <c r="V127" s="259" t="s">
        <v>196</v>
      </c>
      <c r="W127" s="259" t="s">
        <v>196</v>
      </c>
      <c r="X127" s="259" t="s">
        <v>196</v>
      </c>
      <c r="Y127" s="259" t="s">
        <v>196</v>
      </c>
      <c r="Z127" s="259" t="s">
        <v>196</v>
      </c>
      <c r="AA127" s="259" t="s">
        <v>196</v>
      </c>
      <c r="AB127" s="259" t="s">
        <v>196</v>
      </c>
      <c r="AC127" s="259" t="s">
        <v>195</v>
      </c>
      <c r="AD127" s="259" t="s">
        <v>195</v>
      </c>
      <c r="AE127" s="327" t="s">
        <v>196</v>
      </c>
      <c r="AF127" s="327" t="s">
        <v>196</v>
      </c>
      <c r="AG127" s="327" t="s">
        <v>195</v>
      </c>
      <c r="AH127" s="259" t="s">
        <v>196</v>
      </c>
      <c r="AI127" s="259" t="s">
        <v>195</v>
      </c>
      <c r="AJ127" s="259" t="s">
        <v>196</v>
      </c>
      <c r="AK127" s="259" t="s">
        <v>195</v>
      </c>
      <c r="AL127" s="259" t="s">
        <v>195</v>
      </c>
      <c r="AM127" s="259" t="s">
        <v>196</v>
      </c>
      <c r="AN127" s="259" t="s">
        <v>195</v>
      </c>
      <c r="AO127" s="259" t="s">
        <v>195</v>
      </c>
      <c r="AP127" s="259" t="s">
        <v>196</v>
      </c>
      <c r="AQ127" s="259" t="s">
        <v>195</v>
      </c>
      <c r="AR127" s="259" t="s">
        <v>195</v>
      </c>
      <c r="AS127" s="259" t="s">
        <v>195</v>
      </c>
      <c r="AT127" s="259" t="s">
        <v>195</v>
      </c>
      <c r="AU127" s="259" t="s">
        <v>195</v>
      </c>
      <c r="AV127" s="259" t="s">
        <v>196</v>
      </c>
      <c r="AW127" s="259" t="s">
        <v>196</v>
      </c>
      <c r="AX127" s="259" t="s">
        <v>195</v>
      </c>
      <c r="AY127" s="259" t="s">
        <v>195</v>
      </c>
      <c r="AZ127" s="327" t="s">
        <v>195</v>
      </c>
      <c r="BA127" s="327" t="s">
        <v>196</v>
      </c>
      <c r="BB127" s="327" t="s">
        <v>196</v>
      </c>
      <c r="BC127" s="327" t="s">
        <v>196</v>
      </c>
      <c r="BD127" s="327" t="s">
        <v>195</v>
      </c>
      <c r="BE127" s="259" t="s">
        <v>195</v>
      </c>
      <c r="BF127" s="259" t="s">
        <v>195</v>
      </c>
      <c r="BG127" s="259"/>
      <c r="BH127" s="259" t="s">
        <v>195</v>
      </c>
      <c r="BL127" s="331" t="s">
        <v>2178</v>
      </c>
    </row>
    <row r="128" spans="2:64" x14ac:dyDescent="0.2">
      <c r="B128" s="331" t="s">
        <v>2179</v>
      </c>
      <c r="E128" s="247" t="s">
        <v>1504</v>
      </c>
      <c r="F128" s="322" t="s">
        <v>195</v>
      </c>
      <c r="G128" s="322" t="s">
        <v>195</v>
      </c>
      <c r="H128" s="322" t="s">
        <v>196</v>
      </c>
      <c r="I128" s="322" t="s">
        <v>195</v>
      </c>
      <c r="J128" s="322" t="s">
        <v>195</v>
      </c>
      <c r="K128" s="322" t="s">
        <v>196</v>
      </c>
      <c r="L128" s="322" t="s">
        <v>195</v>
      </c>
      <c r="M128" s="322" t="s">
        <v>195</v>
      </c>
      <c r="N128" s="322" t="s">
        <v>195</v>
      </c>
      <c r="O128" s="322" t="s">
        <v>195</v>
      </c>
      <c r="P128" s="322" t="s">
        <v>195</v>
      </c>
      <c r="Q128" s="322" t="s">
        <v>196</v>
      </c>
      <c r="R128" s="322" t="s">
        <v>196</v>
      </c>
      <c r="S128" s="322" t="s">
        <v>196</v>
      </c>
      <c r="T128" s="322" t="s">
        <v>196</v>
      </c>
      <c r="U128" s="322" t="s">
        <v>196</v>
      </c>
      <c r="V128" s="322" t="s">
        <v>196</v>
      </c>
      <c r="W128" s="322" t="s">
        <v>196</v>
      </c>
      <c r="X128" s="322" t="s">
        <v>196</v>
      </c>
      <c r="Y128" s="322" t="s">
        <v>196</v>
      </c>
      <c r="Z128" s="322" t="s">
        <v>196</v>
      </c>
      <c r="AA128" s="322" t="s">
        <v>196</v>
      </c>
      <c r="AB128" s="322" t="s">
        <v>196</v>
      </c>
      <c r="AC128" s="322" t="s">
        <v>195</v>
      </c>
      <c r="AD128" s="322" t="s">
        <v>195</v>
      </c>
      <c r="AE128" s="328" t="s">
        <v>196</v>
      </c>
      <c r="AF128" s="328" t="s">
        <v>196</v>
      </c>
      <c r="AG128" s="322" t="s">
        <v>196</v>
      </c>
      <c r="AH128" s="322" t="s">
        <v>196</v>
      </c>
      <c r="AI128" s="322" t="s">
        <v>195</v>
      </c>
      <c r="AJ128" s="322" t="s">
        <v>196</v>
      </c>
      <c r="AK128" s="322" t="s">
        <v>195</v>
      </c>
      <c r="AL128" s="322" t="s">
        <v>195</v>
      </c>
      <c r="AM128" s="322" t="s">
        <v>196</v>
      </c>
      <c r="AN128" s="322" t="s">
        <v>195</v>
      </c>
      <c r="AO128" s="322" t="s">
        <v>195</v>
      </c>
      <c r="AP128" s="322" t="s">
        <v>196</v>
      </c>
      <c r="AQ128" s="322" t="s">
        <v>195</v>
      </c>
      <c r="AR128" s="322" t="s">
        <v>195</v>
      </c>
      <c r="AS128" s="322" t="s">
        <v>195</v>
      </c>
      <c r="AT128" s="322" t="s">
        <v>195</v>
      </c>
      <c r="AU128" s="322" t="s">
        <v>195</v>
      </c>
      <c r="AV128" s="322" t="s">
        <v>196</v>
      </c>
      <c r="AW128" s="322" t="s">
        <v>196</v>
      </c>
      <c r="AX128" s="322" t="s">
        <v>195</v>
      </c>
      <c r="AY128" s="322" t="s">
        <v>195</v>
      </c>
      <c r="AZ128" s="322" t="s">
        <v>196</v>
      </c>
      <c r="BA128" s="322" t="s">
        <v>196</v>
      </c>
      <c r="BB128" s="328" t="s">
        <v>196</v>
      </c>
      <c r="BC128" s="322" t="s">
        <v>196</v>
      </c>
      <c r="BD128" s="328" t="s">
        <v>195</v>
      </c>
      <c r="BE128" s="322" t="s">
        <v>195</v>
      </c>
      <c r="BF128" s="322" t="s">
        <v>195</v>
      </c>
      <c r="BG128" s="322"/>
      <c r="BH128" s="322" t="s">
        <v>195</v>
      </c>
      <c r="BL128" s="331" t="s">
        <v>2179</v>
      </c>
    </row>
    <row r="129" spans="2:64" x14ac:dyDescent="0.2">
      <c r="B129" s="331" t="s">
        <v>4167</v>
      </c>
      <c r="E129" s="298" t="s">
        <v>1505</v>
      </c>
      <c r="F129" s="259" t="s">
        <v>195</v>
      </c>
      <c r="G129" s="259" t="s">
        <v>195</v>
      </c>
      <c r="H129" s="259" t="s">
        <v>196</v>
      </c>
      <c r="I129" s="259" t="s">
        <v>195</v>
      </c>
      <c r="J129" s="259" t="s">
        <v>195</v>
      </c>
      <c r="K129" s="259" t="s">
        <v>196</v>
      </c>
      <c r="L129" s="259" t="s">
        <v>195</v>
      </c>
      <c r="M129" s="259" t="s">
        <v>195</v>
      </c>
      <c r="N129" s="259" t="s">
        <v>195</v>
      </c>
      <c r="O129" s="259" t="s">
        <v>195</v>
      </c>
      <c r="P129" s="259" t="s">
        <v>195</v>
      </c>
      <c r="Q129" s="259" t="s">
        <v>196</v>
      </c>
      <c r="R129" s="259" t="s">
        <v>196</v>
      </c>
      <c r="S129" s="259" t="s">
        <v>196</v>
      </c>
      <c r="T129" s="259" t="s">
        <v>196</v>
      </c>
      <c r="U129" s="259" t="s">
        <v>196</v>
      </c>
      <c r="V129" s="259" t="s">
        <v>196</v>
      </c>
      <c r="W129" s="259" t="s">
        <v>196</v>
      </c>
      <c r="X129" s="259" t="s">
        <v>196</v>
      </c>
      <c r="Y129" s="259" t="s">
        <v>196</v>
      </c>
      <c r="Z129" s="259" t="s">
        <v>196</v>
      </c>
      <c r="AA129" s="259" t="s">
        <v>196</v>
      </c>
      <c r="AB129" s="259" t="s">
        <v>196</v>
      </c>
      <c r="AC129" s="259" t="s">
        <v>195</v>
      </c>
      <c r="AD129" s="259" t="s">
        <v>195</v>
      </c>
      <c r="AE129" s="327" t="s">
        <v>196</v>
      </c>
      <c r="AF129" s="327" t="s">
        <v>196</v>
      </c>
      <c r="AG129" s="259" t="s">
        <v>196</v>
      </c>
      <c r="AH129" s="327" t="s">
        <v>195</v>
      </c>
      <c r="AI129" s="259" t="s">
        <v>195</v>
      </c>
      <c r="AJ129" s="327" t="s">
        <v>195</v>
      </c>
      <c r="AK129" s="259" t="s">
        <v>195</v>
      </c>
      <c r="AL129" s="259" t="s">
        <v>195</v>
      </c>
      <c r="AM129" s="259" t="s">
        <v>196</v>
      </c>
      <c r="AN129" s="259" t="s">
        <v>195</v>
      </c>
      <c r="AO129" s="259" t="s">
        <v>195</v>
      </c>
      <c r="AP129" s="259" t="s">
        <v>196</v>
      </c>
      <c r="AQ129" s="259" t="s">
        <v>195</v>
      </c>
      <c r="AR129" s="259" t="s">
        <v>195</v>
      </c>
      <c r="AS129" s="259" t="s">
        <v>195</v>
      </c>
      <c r="AT129" s="259" t="s">
        <v>195</v>
      </c>
      <c r="AU129" s="259" t="s">
        <v>195</v>
      </c>
      <c r="AV129" s="259" t="s">
        <v>196</v>
      </c>
      <c r="AW129" s="259" t="s">
        <v>196</v>
      </c>
      <c r="AX129" s="259" t="s">
        <v>195</v>
      </c>
      <c r="AY129" s="259" t="s">
        <v>195</v>
      </c>
      <c r="AZ129" s="259" t="s">
        <v>196</v>
      </c>
      <c r="BA129" s="259" t="s">
        <v>196</v>
      </c>
      <c r="BB129" s="327" t="s">
        <v>195</v>
      </c>
      <c r="BC129" s="259" t="s">
        <v>196</v>
      </c>
      <c r="BD129" s="259" t="s">
        <v>196</v>
      </c>
      <c r="BE129" s="259" t="s">
        <v>195</v>
      </c>
      <c r="BF129" s="259" t="s">
        <v>195</v>
      </c>
      <c r="BG129" s="259"/>
      <c r="BH129" s="259" t="s">
        <v>195</v>
      </c>
      <c r="BL129" s="331" t="s">
        <v>4167</v>
      </c>
    </row>
    <row r="130" spans="2:64" x14ac:dyDescent="0.2">
      <c r="B130" s="331" t="s">
        <v>4168</v>
      </c>
      <c r="E130" s="299" t="s">
        <v>1506</v>
      </c>
      <c r="F130" s="322" t="s">
        <v>195</v>
      </c>
      <c r="G130" s="322" t="s">
        <v>195</v>
      </c>
      <c r="H130" s="322" t="s">
        <v>196</v>
      </c>
      <c r="I130" s="322" t="s">
        <v>195</v>
      </c>
      <c r="J130" s="322" t="s">
        <v>195</v>
      </c>
      <c r="K130" s="322" t="s">
        <v>196</v>
      </c>
      <c r="L130" s="322" t="s">
        <v>195</v>
      </c>
      <c r="M130" s="322" t="s">
        <v>195</v>
      </c>
      <c r="N130" s="322" t="s">
        <v>195</v>
      </c>
      <c r="O130" s="322" t="s">
        <v>195</v>
      </c>
      <c r="P130" s="322" t="s">
        <v>195</v>
      </c>
      <c r="Q130" s="322" t="s">
        <v>196</v>
      </c>
      <c r="R130" s="322" t="s">
        <v>196</v>
      </c>
      <c r="S130" s="322" t="s">
        <v>196</v>
      </c>
      <c r="T130" s="322" t="s">
        <v>196</v>
      </c>
      <c r="U130" s="322" t="s">
        <v>196</v>
      </c>
      <c r="V130" s="322" t="s">
        <v>196</v>
      </c>
      <c r="W130" s="322" t="s">
        <v>196</v>
      </c>
      <c r="X130" s="322" t="s">
        <v>196</v>
      </c>
      <c r="Y130" s="322" t="s">
        <v>196</v>
      </c>
      <c r="Z130" s="322" t="s">
        <v>196</v>
      </c>
      <c r="AA130" s="322" t="s">
        <v>196</v>
      </c>
      <c r="AB130" s="322" t="s">
        <v>196</v>
      </c>
      <c r="AC130" s="322" t="s">
        <v>195</v>
      </c>
      <c r="AD130" s="322" t="s">
        <v>195</v>
      </c>
      <c r="AE130" s="328" t="s">
        <v>196</v>
      </c>
      <c r="AF130" s="328" t="s">
        <v>196</v>
      </c>
      <c r="AG130" s="322" t="s">
        <v>196</v>
      </c>
      <c r="AH130" s="322" t="s">
        <v>196</v>
      </c>
      <c r="AI130" s="322" t="s">
        <v>195</v>
      </c>
      <c r="AJ130" s="322" t="s">
        <v>196</v>
      </c>
      <c r="AK130" s="322" t="s">
        <v>195</v>
      </c>
      <c r="AL130" s="322" t="s">
        <v>195</v>
      </c>
      <c r="AM130" s="322" t="s">
        <v>196</v>
      </c>
      <c r="AN130" s="322" t="s">
        <v>195</v>
      </c>
      <c r="AO130" s="322" t="s">
        <v>195</v>
      </c>
      <c r="AP130" s="322" t="s">
        <v>196</v>
      </c>
      <c r="AQ130" s="322" t="s">
        <v>195</v>
      </c>
      <c r="AR130" s="322" t="s">
        <v>195</v>
      </c>
      <c r="AS130" s="322" t="s">
        <v>195</v>
      </c>
      <c r="AT130" s="322" t="s">
        <v>195</v>
      </c>
      <c r="AU130" s="322" t="s">
        <v>195</v>
      </c>
      <c r="AV130" s="322" t="s">
        <v>196</v>
      </c>
      <c r="AW130" s="322" t="s">
        <v>196</v>
      </c>
      <c r="AX130" s="322" t="s">
        <v>195</v>
      </c>
      <c r="AY130" s="322" t="s">
        <v>195</v>
      </c>
      <c r="AZ130" s="322" t="s">
        <v>196</v>
      </c>
      <c r="BA130" s="322" t="s">
        <v>196</v>
      </c>
      <c r="BB130" s="328" t="s">
        <v>195</v>
      </c>
      <c r="BC130" s="322" t="s">
        <v>196</v>
      </c>
      <c r="BD130" s="322" t="s">
        <v>196</v>
      </c>
      <c r="BE130" s="322" t="s">
        <v>195</v>
      </c>
      <c r="BF130" s="322" t="s">
        <v>195</v>
      </c>
      <c r="BG130" s="322"/>
      <c r="BH130" s="322" t="s">
        <v>195</v>
      </c>
      <c r="BL130" s="331" t="s">
        <v>4168</v>
      </c>
    </row>
    <row r="131" spans="2:64" x14ac:dyDescent="0.2">
      <c r="B131" s="331" t="s">
        <v>7122</v>
      </c>
      <c r="E131" s="246" t="s">
        <v>2998</v>
      </c>
      <c r="F131" s="259" t="s">
        <v>195</v>
      </c>
      <c r="G131" s="259" t="s">
        <v>195</v>
      </c>
      <c r="H131" s="259" t="s">
        <v>196</v>
      </c>
      <c r="I131" s="259" t="s">
        <v>195</v>
      </c>
      <c r="J131" s="259" t="s">
        <v>195</v>
      </c>
      <c r="K131" s="259" t="s">
        <v>196</v>
      </c>
      <c r="L131" s="259" t="s">
        <v>195</v>
      </c>
      <c r="M131" s="259" t="s">
        <v>195</v>
      </c>
      <c r="N131" s="259" t="s">
        <v>195</v>
      </c>
      <c r="O131" s="259" t="s">
        <v>195</v>
      </c>
      <c r="P131" s="259" t="s">
        <v>195</v>
      </c>
      <c r="Q131" s="259" t="s">
        <v>196</v>
      </c>
      <c r="R131" s="259" t="s">
        <v>196</v>
      </c>
      <c r="S131" s="259" t="s">
        <v>196</v>
      </c>
      <c r="T131" s="259" t="s">
        <v>196</v>
      </c>
      <c r="U131" s="259" t="s">
        <v>196</v>
      </c>
      <c r="V131" s="259" t="s">
        <v>196</v>
      </c>
      <c r="W131" s="259" t="s">
        <v>196</v>
      </c>
      <c r="X131" s="259" t="s">
        <v>196</v>
      </c>
      <c r="Y131" s="259" t="s">
        <v>196</v>
      </c>
      <c r="Z131" s="259" t="s">
        <v>196</v>
      </c>
      <c r="AA131" s="259" t="s">
        <v>196</v>
      </c>
      <c r="AB131" s="259" t="s">
        <v>196</v>
      </c>
      <c r="AC131" s="259" t="s">
        <v>195</v>
      </c>
      <c r="AD131" s="259" t="s">
        <v>195</v>
      </c>
      <c r="AE131" s="327" t="s">
        <v>196</v>
      </c>
      <c r="AF131" s="327" t="s">
        <v>196</v>
      </c>
      <c r="AG131" s="259" t="s">
        <v>196</v>
      </c>
      <c r="AH131" s="259" t="s">
        <v>196</v>
      </c>
      <c r="AI131" s="259" t="s">
        <v>195</v>
      </c>
      <c r="AJ131" s="259" t="s">
        <v>196</v>
      </c>
      <c r="AK131" s="259" t="s">
        <v>195</v>
      </c>
      <c r="AL131" s="259" t="s">
        <v>195</v>
      </c>
      <c r="AM131" s="259" t="s">
        <v>196</v>
      </c>
      <c r="AN131" s="259" t="s">
        <v>195</v>
      </c>
      <c r="AO131" s="259" t="s">
        <v>195</v>
      </c>
      <c r="AP131" s="259" t="s">
        <v>196</v>
      </c>
      <c r="AQ131" s="259" t="s">
        <v>195</v>
      </c>
      <c r="AR131" s="259" t="s">
        <v>195</v>
      </c>
      <c r="AS131" s="259" t="s">
        <v>195</v>
      </c>
      <c r="AT131" s="259" t="s">
        <v>195</v>
      </c>
      <c r="AU131" s="259" t="s">
        <v>195</v>
      </c>
      <c r="AV131" s="259" t="s">
        <v>196</v>
      </c>
      <c r="AW131" s="259" t="s">
        <v>196</v>
      </c>
      <c r="AX131" s="259" t="s">
        <v>195</v>
      </c>
      <c r="AY131" s="259" t="s">
        <v>195</v>
      </c>
      <c r="AZ131" s="259" t="s">
        <v>196</v>
      </c>
      <c r="BA131" s="259" t="s">
        <v>196</v>
      </c>
      <c r="BB131" s="327" t="s">
        <v>195</v>
      </c>
      <c r="BC131" s="259" t="s">
        <v>196</v>
      </c>
      <c r="BD131" s="259" t="s">
        <v>196</v>
      </c>
      <c r="BE131" s="259" t="s">
        <v>195</v>
      </c>
      <c r="BF131" s="259" t="s">
        <v>195</v>
      </c>
      <c r="BG131" s="259"/>
      <c r="BH131" s="259" t="s">
        <v>195</v>
      </c>
      <c r="BL131" s="331" t="s">
        <v>7122</v>
      </c>
    </row>
    <row r="132" spans="2:64" x14ac:dyDescent="0.2">
      <c r="B132" s="331" t="s">
        <v>7123</v>
      </c>
      <c r="E132" s="247" t="s">
        <v>2999</v>
      </c>
      <c r="F132" s="322" t="s">
        <v>195</v>
      </c>
      <c r="G132" s="322" t="s">
        <v>195</v>
      </c>
      <c r="H132" s="322" t="s">
        <v>196</v>
      </c>
      <c r="I132" s="322" t="s">
        <v>195</v>
      </c>
      <c r="J132" s="322" t="s">
        <v>195</v>
      </c>
      <c r="K132" s="322" t="s">
        <v>196</v>
      </c>
      <c r="L132" s="322" t="s">
        <v>195</v>
      </c>
      <c r="M132" s="322" t="s">
        <v>195</v>
      </c>
      <c r="N132" s="322" t="s">
        <v>195</v>
      </c>
      <c r="O132" s="322" t="s">
        <v>195</v>
      </c>
      <c r="P132" s="322" t="s">
        <v>195</v>
      </c>
      <c r="Q132" s="322" t="s">
        <v>196</v>
      </c>
      <c r="R132" s="322" t="s">
        <v>196</v>
      </c>
      <c r="S132" s="322" t="s">
        <v>196</v>
      </c>
      <c r="T132" s="322" t="s">
        <v>196</v>
      </c>
      <c r="U132" s="322" t="s">
        <v>196</v>
      </c>
      <c r="V132" s="322" t="s">
        <v>196</v>
      </c>
      <c r="W132" s="322" t="s">
        <v>196</v>
      </c>
      <c r="X132" s="322" t="s">
        <v>196</v>
      </c>
      <c r="Y132" s="322" t="s">
        <v>196</v>
      </c>
      <c r="Z132" s="322" t="s">
        <v>196</v>
      </c>
      <c r="AA132" s="322" t="s">
        <v>196</v>
      </c>
      <c r="AB132" s="322" t="s">
        <v>196</v>
      </c>
      <c r="AC132" s="322" t="s">
        <v>195</v>
      </c>
      <c r="AD132" s="322" t="s">
        <v>195</v>
      </c>
      <c r="AE132" s="328" t="s">
        <v>196</v>
      </c>
      <c r="AF132" s="328" t="s">
        <v>196</v>
      </c>
      <c r="AG132" s="322" t="s">
        <v>196</v>
      </c>
      <c r="AH132" s="322" t="s">
        <v>196</v>
      </c>
      <c r="AI132" s="322" t="s">
        <v>195</v>
      </c>
      <c r="AJ132" s="322" t="s">
        <v>196</v>
      </c>
      <c r="AK132" s="322" t="s">
        <v>195</v>
      </c>
      <c r="AL132" s="322" t="s">
        <v>195</v>
      </c>
      <c r="AM132" s="322" t="s">
        <v>196</v>
      </c>
      <c r="AN132" s="322" t="s">
        <v>195</v>
      </c>
      <c r="AO132" s="322" t="s">
        <v>195</v>
      </c>
      <c r="AP132" s="322" t="s">
        <v>196</v>
      </c>
      <c r="AQ132" s="322" t="s">
        <v>195</v>
      </c>
      <c r="AR132" s="322" t="s">
        <v>195</v>
      </c>
      <c r="AS132" s="322" t="s">
        <v>195</v>
      </c>
      <c r="AT132" s="322" t="s">
        <v>195</v>
      </c>
      <c r="AU132" s="322" t="s">
        <v>195</v>
      </c>
      <c r="AV132" s="322" t="s">
        <v>196</v>
      </c>
      <c r="AW132" s="322" t="s">
        <v>196</v>
      </c>
      <c r="AX132" s="322" t="s">
        <v>195</v>
      </c>
      <c r="AY132" s="322" t="s">
        <v>195</v>
      </c>
      <c r="AZ132" s="322" t="s">
        <v>196</v>
      </c>
      <c r="BA132" s="322" t="s">
        <v>196</v>
      </c>
      <c r="BB132" s="328" t="s">
        <v>195</v>
      </c>
      <c r="BC132" s="322" t="s">
        <v>196</v>
      </c>
      <c r="BD132" s="322" t="s">
        <v>196</v>
      </c>
      <c r="BE132" s="322" t="s">
        <v>195</v>
      </c>
      <c r="BF132" s="322" t="s">
        <v>195</v>
      </c>
      <c r="BG132" s="322"/>
      <c r="BH132" s="322" t="s">
        <v>195</v>
      </c>
      <c r="BL132" s="331" t="s">
        <v>7123</v>
      </c>
    </row>
    <row r="133" spans="2:64" x14ac:dyDescent="0.2">
      <c r="B133" s="330" t="s">
        <v>4171</v>
      </c>
      <c r="E133" s="298" t="s">
        <v>1507</v>
      </c>
      <c r="F133" s="259" t="s">
        <v>195</v>
      </c>
      <c r="G133" s="259" t="s">
        <v>195</v>
      </c>
      <c r="H133" s="259" t="s">
        <v>196</v>
      </c>
      <c r="I133" s="259" t="s">
        <v>195</v>
      </c>
      <c r="J133" s="259" t="s">
        <v>195</v>
      </c>
      <c r="K133" s="259" t="s">
        <v>196</v>
      </c>
      <c r="L133" s="259" t="s">
        <v>195</v>
      </c>
      <c r="M133" s="259" t="s">
        <v>195</v>
      </c>
      <c r="N133" s="259" t="s">
        <v>195</v>
      </c>
      <c r="O133" s="259" t="s">
        <v>195</v>
      </c>
      <c r="P133" s="259" t="s">
        <v>195</v>
      </c>
      <c r="Q133" s="259" t="s">
        <v>196</v>
      </c>
      <c r="R133" s="259" t="s">
        <v>196</v>
      </c>
      <c r="S133" s="259" t="s">
        <v>196</v>
      </c>
      <c r="T133" s="259" t="s">
        <v>196</v>
      </c>
      <c r="U133" s="259" t="s">
        <v>196</v>
      </c>
      <c r="V133" s="259" t="s">
        <v>196</v>
      </c>
      <c r="W133" s="259" t="s">
        <v>196</v>
      </c>
      <c r="X133" s="259" t="s">
        <v>196</v>
      </c>
      <c r="Y133" s="259" t="s">
        <v>196</v>
      </c>
      <c r="Z133" s="259" t="s">
        <v>196</v>
      </c>
      <c r="AA133" s="259" t="s">
        <v>196</v>
      </c>
      <c r="AB133" s="259" t="s">
        <v>196</v>
      </c>
      <c r="AC133" s="259" t="s">
        <v>195</v>
      </c>
      <c r="AD133" s="259" t="s">
        <v>195</v>
      </c>
      <c r="AE133" s="327" t="s">
        <v>196</v>
      </c>
      <c r="AF133" s="327" t="s">
        <v>196</v>
      </c>
      <c r="AG133" s="259" t="s">
        <v>196</v>
      </c>
      <c r="AH133" s="259" t="s">
        <v>196</v>
      </c>
      <c r="AI133" s="259" t="s">
        <v>195</v>
      </c>
      <c r="AJ133" s="259" t="s">
        <v>196</v>
      </c>
      <c r="AK133" s="259" t="s">
        <v>195</v>
      </c>
      <c r="AL133" s="259" t="s">
        <v>195</v>
      </c>
      <c r="AM133" s="259" t="s">
        <v>196</v>
      </c>
      <c r="AN133" s="259" t="s">
        <v>195</v>
      </c>
      <c r="AO133" s="259" t="s">
        <v>195</v>
      </c>
      <c r="AP133" s="259" t="s">
        <v>196</v>
      </c>
      <c r="AQ133" s="259" t="s">
        <v>195</v>
      </c>
      <c r="AR133" s="259" t="s">
        <v>195</v>
      </c>
      <c r="AS133" s="259" t="s">
        <v>195</v>
      </c>
      <c r="AT133" s="259" t="s">
        <v>195</v>
      </c>
      <c r="AU133" s="259" t="s">
        <v>195</v>
      </c>
      <c r="AV133" s="259" t="s">
        <v>196</v>
      </c>
      <c r="AW133" s="259" t="s">
        <v>196</v>
      </c>
      <c r="AX133" s="259" t="s">
        <v>195</v>
      </c>
      <c r="AY133" s="259" t="s">
        <v>195</v>
      </c>
      <c r="AZ133" s="259" t="s">
        <v>196</v>
      </c>
      <c r="BA133" s="259" t="s">
        <v>196</v>
      </c>
      <c r="BB133" s="327" t="s">
        <v>195</v>
      </c>
      <c r="BC133" s="259" t="s">
        <v>196</v>
      </c>
      <c r="BD133" s="259" t="s">
        <v>196</v>
      </c>
      <c r="BE133" s="259" t="s">
        <v>195</v>
      </c>
      <c r="BF133" s="259" t="s">
        <v>195</v>
      </c>
      <c r="BG133" s="259"/>
      <c r="BH133" s="259" t="s">
        <v>195</v>
      </c>
      <c r="BL133" s="330" t="s">
        <v>4171</v>
      </c>
    </row>
    <row r="134" spans="2:64" x14ac:dyDescent="0.2">
      <c r="B134" s="331" t="s">
        <v>2652</v>
      </c>
      <c r="E134" s="247" t="s">
        <v>2651</v>
      </c>
      <c r="F134" s="322" t="s">
        <v>195</v>
      </c>
      <c r="G134" s="322" t="s">
        <v>195</v>
      </c>
      <c r="H134" s="322" t="s">
        <v>196</v>
      </c>
      <c r="I134" s="322" t="s">
        <v>195</v>
      </c>
      <c r="J134" s="322" t="s">
        <v>195</v>
      </c>
      <c r="K134" s="322" t="s">
        <v>196</v>
      </c>
      <c r="L134" s="322" t="s">
        <v>195</v>
      </c>
      <c r="M134" s="322" t="s">
        <v>195</v>
      </c>
      <c r="N134" s="322" t="s">
        <v>195</v>
      </c>
      <c r="O134" s="322" t="s">
        <v>195</v>
      </c>
      <c r="P134" s="322" t="s">
        <v>195</v>
      </c>
      <c r="Q134" s="322" t="s">
        <v>196</v>
      </c>
      <c r="R134" s="322" t="s">
        <v>196</v>
      </c>
      <c r="S134" s="322" t="s">
        <v>196</v>
      </c>
      <c r="T134" s="322" t="s">
        <v>196</v>
      </c>
      <c r="U134" s="322" t="s">
        <v>196</v>
      </c>
      <c r="V134" s="322" t="s">
        <v>196</v>
      </c>
      <c r="W134" s="322" t="s">
        <v>196</v>
      </c>
      <c r="X134" s="322" t="s">
        <v>196</v>
      </c>
      <c r="Y134" s="322" t="s">
        <v>196</v>
      </c>
      <c r="Z134" s="322" t="s">
        <v>196</v>
      </c>
      <c r="AA134" s="322" t="s">
        <v>196</v>
      </c>
      <c r="AB134" s="322" t="s">
        <v>196</v>
      </c>
      <c r="AC134" s="322" t="s">
        <v>195</v>
      </c>
      <c r="AD134" s="322" t="s">
        <v>195</v>
      </c>
      <c r="AE134" s="328" t="s">
        <v>196</v>
      </c>
      <c r="AF134" s="328" t="s">
        <v>196</v>
      </c>
      <c r="AG134" s="322" t="s">
        <v>196</v>
      </c>
      <c r="AH134" s="322" t="s">
        <v>196</v>
      </c>
      <c r="AI134" s="322" t="s">
        <v>195</v>
      </c>
      <c r="AJ134" s="322" t="s">
        <v>196</v>
      </c>
      <c r="AK134" s="322" t="s">
        <v>195</v>
      </c>
      <c r="AL134" s="322" t="s">
        <v>195</v>
      </c>
      <c r="AM134" s="322" t="s">
        <v>196</v>
      </c>
      <c r="AN134" s="322" t="s">
        <v>195</v>
      </c>
      <c r="AO134" s="322" t="s">
        <v>195</v>
      </c>
      <c r="AP134" s="322" t="s">
        <v>196</v>
      </c>
      <c r="AQ134" s="322" t="s">
        <v>195</v>
      </c>
      <c r="AR134" s="322" t="s">
        <v>195</v>
      </c>
      <c r="AS134" s="322" t="s">
        <v>195</v>
      </c>
      <c r="AT134" s="322" t="s">
        <v>195</v>
      </c>
      <c r="AU134" s="322" t="s">
        <v>195</v>
      </c>
      <c r="AV134" s="322" t="s">
        <v>196</v>
      </c>
      <c r="AW134" s="322" t="s">
        <v>196</v>
      </c>
      <c r="AX134" s="322" t="s">
        <v>195</v>
      </c>
      <c r="AY134" s="322" t="s">
        <v>195</v>
      </c>
      <c r="AZ134" s="322" t="s">
        <v>196</v>
      </c>
      <c r="BA134" s="322" t="s">
        <v>196</v>
      </c>
      <c r="BB134" s="328" t="s">
        <v>195</v>
      </c>
      <c r="BC134" s="322" t="s">
        <v>196</v>
      </c>
      <c r="BD134" s="322" t="s">
        <v>196</v>
      </c>
      <c r="BE134" s="322" t="s">
        <v>195</v>
      </c>
      <c r="BF134" s="322" t="s">
        <v>195</v>
      </c>
      <c r="BG134" s="322"/>
      <c r="BH134" s="322" t="s">
        <v>195</v>
      </c>
      <c r="BL134" s="331" t="s">
        <v>2652</v>
      </c>
    </row>
    <row r="135" spans="2:64" x14ac:dyDescent="0.2">
      <c r="B135" s="331" t="s">
        <v>5274</v>
      </c>
      <c r="E135" s="246" t="s">
        <v>5275</v>
      </c>
      <c r="F135" s="259" t="s">
        <v>195</v>
      </c>
      <c r="G135" s="259" t="s">
        <v>195</v>
      </c>
      <c r="H135" s="259" t="s">
        <v>196</v>
      </c>
      <c r="I135" s="259" t="s">
        <v>195</v>
      </c>
      <c r="J135" s="259" t="s">
        <v>195</v>
      </c>
      <c r="K135" s="259" t="s">
        <v>196</v>
      </c>
      <c r="L135" s="259" t="s">
        <v>195</v>
      </c>
      <c r="M135" s="259" t="s">
        <v>195</v>
      </c>
      <c r="N135" s="259" t="s">
        <v>195</v>
      </c>
      <c r="O135" s="259" t="s">
        <v>195</v>
      </c>
      <c r="P135" s="259" t="s">
        <v>195</v>
      </c>
      <c r="Q135" s="259" t="s">
        <v>196</v>
      </c>
      <c r="R135" s="259" t="s">
        <v>196</v>
      </c>
      <c r="S135" s="259" t="s">
        <v>196</v>
      </c>
      <c r="T135" s="259" t="s">
        <v>196</v>
      </c>
      <c r="U135" s="259" t="s">
        <v>196</v>
      </c>
      <c r="V135" s="259" t="s">
        <v>196</v>
      </c>
      <c r="W135" s="259" t="s">
        <v>196</v>
      </c>
      <c r="X135" s="259" t="s">
        <v>196</v>
      </c>
      <c r="Y135" s="259" t="s">
        <v>196</v>
      </c>
      <c r="Z135" s="259" t="s">
        <v>196</v>
      </c>
      <c r="AA135" s="259" t="s">
        <v>196</v>
      </c>
      <c r="AB135" s="259" t="s">
        <v>196</v>
      </c>
      <c r="AC135" s="259" t="s">
        <v>195</v>
      </c>
      <c r="AD135" s="259" t="s">
        <v>195</v>
      </c>
      <c r="AE135" s="327" t="s">
        <v>196</v>
      </c>
      <c r="AF135" s="327" t="s">
        <v>196</v>
      </c>
      <c r="AG135" s="259" t="s">
        <v>196</v>
      </c>
      <c r="AH135" s="259" t="s">
        <v>196</v>
      </c>
      <c r="AI135" s="259" t="s">
        <v>195</v>
      </c>
      <c r="AJ135" s="259" t="s">
        <v>196</v>
      </c>
      <c r="AK135" s="259" t="s">
        <v>195</v>
      </c>
      <c r="AL135" s="259" t="s">
        <v>195</v>
      </c>
      <c r="AM135" s="259" t="s">
        <v>196</v>
      </c>
      <c r="AN135" s="259" t="s">
        <v>195</v>
      </c>
      <c r="AO135" s="259" t="s">
        <v>195</v>
      </c>
      <c r="AP135" s="327" t="s">
        <v>195</v>
      </c>
      <c r="AQ135" s="259" t="s">
        <v>195</v>
      </c>
      <c r="AR135" s="259" t="s">
        <v>195</v>
      </c>
      <c r="AS135" s="259" t="s">
        <v>195</v>
      </c>
      <c r="AT135" s="259" t="s">
        <v>195</v>
      </c>
      <c r="AU135" s="259" t="s">
        <v>195</v>
      </c>
      <c r="AV135" s="327" t="s">
        <v>195</v>
      </c>
      <c r="AW135" s="327" t="s">
        <v>195</v>
      </c>
      <c r="AX135" s="259" t="s">
        <v>195</v>
      </c>
      <c r="AY135" s="259" t="s">
        <v>195</v>
      </c>
      <c r="AZ135" s="259" t="s">
        <v>196</v>
      </c>
      <c r="BA135" s="259" t="s">
        <v>196</v>
      </c>
      <c r="BB135" s="327" t="s">
        <v>195</v>
      </c>
      <c r="BC135" s="259" t="s">
        <v>196</v>
      </c>
      <c r="BD135" s="259" t="s">
        <v>196</v>
      </c>
      <c r="BE135" s="259" t="s">
        <v>195</v>
      </c>
      <c r="BF135" s="259" t="s">
        <v>195</v>
      </c>
      <c r="BG135" s="259"/>
      <c r="BH135" s="259" t="s">
        <v>195</v>
      </c>
      <c r="BL135" s="331" t="s">
        <v>5274</v>
      </c>
    </row>
    <row r="136" spans="2:64" x14ac:dyDescent="0.2">
      <c r="B136" s="331" t="s">
        <v>5292</v>
      </c>
      <c r="E136" s="247" t="s">
        <v>5291</v>
      </c>
      <c r="F136" s="322" t="s">
        <v>195</v>
      </c>
      <c r="G136" s="322" t="s">
        <v>195</v>
      </c>
      <c r="H136" s="322" t="s">
        <v>196</v>
      </c>
      <c r="I136" s="322" t="s">
        <v>195</v>
      </c>
      <c r="J136" s="322" t="s">
        <v>195</v>
      </c>
      <c r="K136" s="322" t="s">
        <v>196</v>
      </c>
      <c r="L136" s="322" t="s">
        <v>195</v>
      </c>
      <c r="M136" s="322" t="s">
        <v>195</v>
      </c>
      <c r="N136" s="322" t="s">
        <v>195</v>
      </c>
      <c r="O136" s="322" t="s">
        <v>195</v>
      </c>
      <c r="P136" s="322" t="s">
        <v>195</v>
      </c>
      <c r="Q136" s="322" t="s">
        <v>196</v>
      </c>
      <c r="R136" s="322" t="s">
        <v>196</v>
      </c>
      <c r="S136" s="322" t="s">
        <v>196</v>
      </c>
      <c r="T136" s="322" t="s">
        <v>196</v>
      </c>
      <c r="U136" s="322" t="s">
        <v>196</v>
      </c>
      <c r="V136" s="322" t="s">
        <v>196</v>
      </c>
      <c r="W136" s="322" t="s">
        <v>196</v>
      </c>
      <c r="X136" s="322" t="s">
        <v>196</v>
      </c>
      <c r="Y136" s="322" t="s">
        <v>196</v>
      </c>
      <c r="Z136" s="322" t="s">
        <v>196</v>
      </c>
      <c r="AA136" s="322" t="s">
        <v>196</v>
      </c>
      <c r="AB136" s="322" t="s">
        <v>196</v>
      </c>
      <c r="AC136" s="322" t="s">
        <v>195</v>
      </c>
      <c r="AD136" s="322" t="s">
        <v>195</v>
      </c>
      <c r="AE136" s="328" t="s">
        <v>196</v>
      </c>
      <c r="AF136" s="328" t="s">
        <v>196</v>
      </c>
      <c r="AG136" s="322" t="s">
        <v>196</v>
      </c>
      <c r="AH136" s="322" t="s">
        <v>196</v>
      </c>
      <c r="AI136" s="322" t="s">
        <v>195</v>
      </c>
      <c r="AJ136" s="322" t="s">
        <v>196</v>
      </c>
      <c r="AK136" s="322" t="s">
        <v>195</v>
      </c>
      <c r="AL136" s="322" t="s">
        <v>195</v>
      </c>
      <c r="AM136" s="322" t="s">
        <v>196</v>
      </c>
      <c r="AN136" s="322" t="s">
        <v>195</v>
      </c>
      <c r="AO136" s="322" t="s">
        <v>195</v>
      </c>
      <c r="AP136" s="322" t="s">
        <v>196</v>
      </c>
      <c r="AQ136" s="322" t="s">
        <v>195</v>
      </c>
      <c r="AR136" s="322" t="s">
        <v>195</v>
      </c>
      <c r="AS136" s="322" t="s">
        <v>195</v>
      </c>
      <c r="AT136" s="322" t="s">
        <v>195</v>
      </c>
      <c r="AU136" s="322" t="s">
        <v>195</v>
      </c>
      <c r="AV136" s="322" t="s">
        <v>196</v>
      </c>
      <c r="AW136" s="322" t="s">
        <v>196</v>
      </c>
      <c r="AX136" s="322" t="s">
        <v>195</v>
      </c>
      <c r="AY136" s="322" t="s">
        <v>195</v>
      </c>
      <c r="AZ136" s="322" t="s">
        <v>196</v>
      </c>
      <c r="BA136" s="322" t="s">
        <v>196</v>
      </c>
      <c r="BB136" s="328" t="s">
        <v>195</v>
      </c>
      <c r="BC136" s="322" t="s">
        <v>196</v>
      </c>
      <c r="BD136" s="322" t="s">
        <v>196</v>
      </c>
      <c r="BE136" s="322" t="s">
        <v>195</v>
      </c>
      <c r="BF136" s="322" t="s">
        <v>195</v>
      </c>
      <c r="BG136" s="322"/>
      <c r="BH136" s="322" t="s">
        <v>195</v>
      </c>
      <c r="BL136" s="331" t="s">
        <v>5292</v>
      </c>
    </row>
    <row r="137" spans="2:64" x14ac:dyDescent="0.2">
      <c r="B137" s="331" t="s">
        <v>2183</v>
      </c>
      <c r="E137" s="246" t="s">
        <v>1508</v>
      </c>
      <c r="F137" s="259" t="s">
        <v>195</v>
      </c>
      <c r="G137" s="259" t="s">
        <v>195</v>
      </c>
      <c r="H137" s="259" t="s">
        <v>196</v>
      </c>
      <c r="I137" s="259" t="s">
        <v>195</v>
      </c>
      <c r="J137" s="259" t="s">
        <v>195</v>
      </c>
      <c r="K137" s="259" t="s">
        <v>196</v>
      </c>
      <c r="L137" s="259" t="s">
        <v>195</v>
      </c>
      <c r="M137" s="259" t="s">
        <v>195</v>
      </c>
      <c r="N137" s="259" t="s">
        <v>195</v>
      </c>
      <c r="O137" s="259" t="s">
        <v>195</v>
      </c>
      <c r="P137" s="259" t="s">
        <v>195</v>
      </c>
      <c r="Q137" s="259" t="s">
        <v>196</v>
      </c>
      <c r="R137" s="259" t="s">
        <v>196</v>
      </c>
      <c r="S137" s="259" t="s">
        <v>196</v>
      </c>
      <c r="T137" s="259" t="s">
        <v>196</v>
      </c>
      <c r="U137" s="259" t="s">
        <v>196</v>
      </c>
      <c r="V137" s="259" t="s">
        <v>196</v>
      </c>
      <c r="W137" s="259" t="s">
        <v>196</v>
      </c>
      <c r="X137" s="259" t="s">
        <v>196</v>
      </c>
      <c r="Y137" s="259" t="s">
        <v>196</v>
      </c>
      <c r="Z137" s="259" t="s">
        <v>196</v>
      </c>
      <c r="AA137" s="259" t="s">
        <v>196</v>
      </c>
      <c r="AB137" s="259" t="s">
        <v>196</v>
      </c>
      <c r="AC137" s="259" t="s">
        <v>195</v>
      </c>
      <c r="AD137" s="259" t="s">
        <v>195</v>
      </c>
      <c r="AE137" s="327" t="s">
        <v>196</v>
      </c>
      <c r="AF137" s="327" t="s">
        <v>196</v>
      </c>
      <c r="AG137" s="259" t="s">
        <v>196</v>
      </c>
      <c r="AH137" s="259" t="s">
        <v>196</v>
      </c>
      <c r="AI137" s="259" t="s">
        <v>195</v>
      </c>
      <c r="AJ137" s="259" t="s">
        <v>196</v>
      </c>
      <c r="AK137" s="259" t="s">
        <v>195</v>
      </c>
      <c r="AL137" s="259" t="s">
        <v>195</v>
      </c>
      <c r="AM137" s="259" t="s">
        <v>196</v>
      </c>
      <c r="AN137" s="259" t="s">
        <v>195</v>
      </c>
      <c r="AO137" s="259" t="s">
        <v>195</v>
      </c>
      <c r="AP137" s="259" t="s">
        <v>196</v>
      </c>
      <c r="AQ137" s="259" t="s">
        <v>195</v>
      </c>
      <c r="AR137" s="259" t="s">
        <v>195</v>
      </c>
      <c r="AS137" s="259" t="s">
        <v>195</v>
      </c>
      <c r="AT137" s="259" t="s">
        <v>195</v>
      </c>
      <c r="AU137" s="259" t="s">
        <v>195</v>
      </c>
      <c r="AV137" s="259" t="s">
        <v>196</v>
      </c>
      <c r="AW137" s="259" t="s">
        <v>196</v>
      </c>
      <c r="AX137" s="259" t="s">
        <v>195</v>
      </c>
      <c r="AY137" s="259" t="s">
        <v>195</v>
      </c>
      <c r="AZ137" s="259" t="s">
        <v>196</v>
      </c>
      <c r="BA137" s="259" t="s">
        <v>196</v>
      </c>
      <c r="BB137" s="327" t="s">
        <v>195</v>
      </c>
      <c r="BC137" s="259" t="s">
        <v>196</v>
      </c>
      <c r="BD137" s="259" t="s">
        <v>196</v>
      </c>
      <c r="BE137" s="259" t="s">
        <v>195</v>
      </c>
      <c r="BF137" s="259" t="s">
        <v>195</v>
      </c>
      <c r="BG137" s="259"/>
      <c r="BH137" s="259" t="s">
        <v>195</v>
      </c>
      <c r="BL137" s="331" t="s">
        <v>2183</v>
      </c>
    </row>
    <row r="138" spans="2:64" x14ac:dyDescent="0.2">
      <c r="B138" s="331" t="s">
        <v>2184</v>
      </c>
      <c r="E138" s="247" t="s">
        <v>1509</v>
      </c>
      <c r="F138" s="322" t="s">
        <v>195</v>
      </c>
      <c r="G138" s="322" t="s">
        <v>195</v>
      </c>
      <c r="H138" s="322" t="s">
        <v>196</v>
      </c>
      <c r="I138" s="322" t="s">
        <v>195</v>
      </c>
      <c r="J138" s="322" t="s">
        <v>195</v>
      </c>
      <c r="K138" s="322" t="s">
        <v>196</v>
      </c>
      <c r="L138" s="322" t="s">
        <v>195</v>
      </c>
      <c r="M138" s="322" t="s">
        <v>195</v>
      </c>
      <c r="N138" s="322" t="s">
        <v>195</v>
      </c>
      <c r="O138" s="322" t="s">
        <v>195</v>
      </c>
      <c r="P138" s="322" t="s">
        <v>195</v>
      </c>
      <c r="Q138" s="322" t="s">
        <v>196</v>
      </c>
      <c r="R138" s="322" t="s">
        <v>196</v>
      </c>
      <c r="S138" s="322" t="s">
        <v>196</v>
      </c>
      <c r="T138" s="322" t="s">
        <v>196</v>
      </c>
      <c r="U138" s="322" t="s">
        <v>196</v>
      </c>
      <c r="V138" s="322" t="s">
        <v>196</v>
      </c>
      <c r="W138" s="322" t="s">
        <v>196</v>
      </c>
      <c r="X138" s="322" t="s">
        <v>196</v>
      </c>
      <c r="Y138" s="322" t="s">
        <v>196</v>
      </c>
      <c r="Z138" s="322" t="s">
        <v>196</v>
      </c>
      <c r="AA138" s="322" t="s">
        <v>196</v>
      </c>
      <c r="AB138" s="322" t="s">
        <v>196</v>
      </c>
      <c r="AC138" s="322" t="s">
        <v>195</v>
      </c>
      <c r="AD138" s="322" t="s">
        <v>195</v>
      </c>
      <c r="AE138" s="328" t="s">
        <v>196</v>
      </c>
      <c r="AF138" s="328" t="s">
        <v>196</v>
      </c>
      <c r="AG138" s="322" t="s">
        <v>196</v>
      </c>
      <c r="AH138" s="322" t="s">
        <v>196</v>
      </c>
      <c r="AI138" s="322" t="s">
        <v>195</v>
      </c>
      <c r="AJ138" s="328" t="s">
        <v>195</v>
      </c>
      <c r="AK138" s="322" t="s">
        <v>195</v>
      </c>
      <c r="AL138" s="322" t="s">
        <v>195</v>
      </c>
      <c r="AM138" s="322" t="s">
        <v>196</v>
      </c>
      <c r="AN138" s="322" t="s">
        <v>195</v>
      </c>
      <c r="AO138" s="322" t="s">
        <v>195</v>
      </c>
      <c r="AP138" s="322" t="s">
        <v>196</v>
      </c>
      <c r="AQ138" s="322" t="s">
        <v>195</v>
      </c>
      <c r="AR138" s="322" t="s">
        <v>195</v>
      </c>
      <c r="AS138" s="322" t="s">
        <v>195</v>
      </c>
      <c r="AT138" s="322" t="s">
        <v>195</v>
      </c>
      <c r="AU138" s="322" t="s">
        <v>195</v>
      </c>
      <c r="AV138" s="322" t="s">
        <v>196</v>
      </c>
      <c r="AW138" s="322" t="s">
        <v>196</v>
      </c>
      <c r="AX138" s="322" t="s">
        <v>195</v>
      </c>
      <c r="AY138" s="322" t="s">
        <v>195</v>
      </c>
      <c r="AZ138" s="322" t="s">
        <v>196</v>
      </c>
      <c r="BA138" s="322" t="s">
        <v>196</v>
      </c>
      <c r="BB138" s="328" t="s">
        <v>195</v>
      </c>
      <c r="BC138" s="322" t="s">
        <v>196</v>
      </c>
      <c r="BD138" s="322" t="s">
        <v>196</v>
      </c>
      <c r="BE138" s="322" t="s">
        <v>195</v>
      </c>
      <c r="BF138" s="322" t="s">
        <v>195</v>
      </c>
      <c r="BG138" s="322"/>
      <c r="BH138" s="322" t="s">
        <v>195</v>
      </c>
      <c r="BL138" s="331" t="s">
        <v>2184</v>
      </c>
    </row>
    <row r="139" spans="2:64" x14ac:dyDescent="0.2">
      <c r="B139" s="331" t="s">
        <v>2185</v>
      </c>
      <c r="E139" s="246" t="s">
        <v>1510</v>
      </c>
      <c r="F139" s="259" t="s">
        <v>195</v>
      </c>
      <c r="G139" s="259" t="s">
        <v>195</v>
      </c>
      <c r="H139" s="259" t="s">
        <v>196</v>
      </c>
      <c r="I139" s="259" t="s">
        <v>195</v>
      </c>
      <c r="J139" s="259" t="s">
        <v>195</v>
      </c>
      <c r="K139" s="259" t="s">
        <v>196</v>
      </c>
      <c r="L139" s="259" t="s">
        <v>195</v>
      </c>
      <c r="M139" s="259" t="s">
        <v>195</v>
      </c>
      <c r="N139" s="259" t="s">
        <v>195</v>
      </c>
      <c r="O139" s="259" t="s">
        <v>195</v>
      </c>
      <c r="P139" s="259" t="s">
        <v>195</v>
      </c>
      <c r="Q139" s="259" t="s">
        <v>196</v>
      </c>
      <c r="R139" s="259" t="s">
        <v>196</v>
      </c>
      <c r="S139" s="259" t="s">
        <v>196</v>
      </c>
      <c r="T139" s="259" t="s">
        <v>196</v>
      </c>
      <c r="U139" s="259" t="s">
        <v>196</v>
      </c>
      <c r="V139" s="259" t="s">
        <v>196</v>
      </c>
      <c r="W139" s="259" t="s">
        <v>196</v>
      </c>
      <c r="X139" s="259" t="s">
        <v>196</v>
      </c>
      <c r="Y139" s="259" t="s">
        <v>196</v>
      </c>
      <c r="Z139" s="259" t="s">
        <v>196</v>
      </c>
      <c r="AA139" s="259" t="s">
        <v>196</v>
      </c>
      <c r="AB139" s="259" t="s">
        <v>196</v>
      </c>
      <c r="AC139" s="259" t="s">
        <v>195</v>
      </c>
      <c r="AD139" s="259" t="s">
        <v>195</v>
      </c>
      <c r="AE139" s="327" t="s">
        <v>196</v>
      </c>
      <c r="AF139" s="327" t="s">
        <v>196</v>
      </c>
      <c r="AG139" s="259" t="s">
        <v>196</v>
      </c>
      <c r="AH139" s="259" t="s">
        <v>196</v>
      </c>
      <c r="AI139" s="259" t="s">
        <v>195</v>
      </c>
      <c r="AJ139" s="259" t="s">
        <v>196</v>
      </c>
      <c r="AK139" s="259" t="s">
        <v>195</v>
      </c>
      <c r="AL139" s="259" t="s">
        <v>195</v>
      </c>
      <c r="AM139" s="259" t="s">
        <v>196</v>
      </c>
      <c r="AN139" s="259" t="s">
        <v>195</v>
      </c>
      <c r="AO139" s="259" t="s">
        <v>195</v>
      </c>
      <c r="AP139" s="259" t="s">
        <v>196</v>
      </c>
      <c r="AQ139" s="259" t="s">
        <v>195</v>
      </c>
      <c r="AR139" s="259" t="s">
        <v>195</v>
      </c>
      <c r="AS139" s="259" t="s">
        <v>195</v>
      </c>
      <c r="AT139" s="259" t="s">
        <v>195</v>
      </c>
      <c r="AU139" s="259" t="s">
        <v>195</v>
      </c>
      <c r="AV139" s="259" t="s">
        <v>196</v>
      </c>
      <c r="AW139" s="259" t="s">
        <v>196</v>
      </c>
      <c r="AX139" s="259" t="s">
        <v>195</v>
      </c>
      <c r="AY139" s="259" t="s">
        <v>195</v>
      </c>
      <c r="AZ139" s="259" t="s">
        <v>196</v>
      </c>
      <c r="BA139" s="259" t="s">
        <v>196</v>
      </c>
      <c r="BB139" s="327" t="s">
        <v>195</v>
      </c>
      <c r="BC139" s="259" t="s">
        <v>196</v>
      </c>
      <c r="BD139" s="259" t="s">
        <v>196</v>
      </c>
      <c r="BE139" s="259" t="s">
        <v>195</v>
      </c>
      <c r="BF139" s="259" t="s">
        <v>195</v>
      </c>
      <c r="BG139" s="259"/>
      <c r="BH139" s="259" t="s">
        <v>195</v>
      </c>
      <c r="BL139" s="331" t="s">
        <v>2185</v>
      </c>
    </row>
    <row r="140" spans="2:64" x14ac:dyDescent="0.2">
      <c r="B140" s="331" t="s">
        <v>2186</v>
      </c>
      <c r="E140" s="247" t="s">
        <v>1511</v>
      </c>
      <c r="F140" s="322" t="s">
        <v>195</v>
      </c>
      <c r="G140" s="322" t="s">
        <v>195</v>
      </c>
      <c r="H140" s="322" t="s">
        <v>196</v>
      </c>
      <c r="I140" s="322" t="s">
        <v>195</v>
      </c>
      <c r="J140" s="322" t="s">
        <v>195</v>
      </c>
      <c r="K140" s="322" t="s">
        <v>196</v>
      </c>
      <c r="L140" s="322" t="s">
        <v>195</v>
      </c>
      <c r="M140" s="322" t="s">
        <v>195</v>
      </c>
      <c r="N140" s="322" t="s">
        <v>195</v>
      </c>
      <c r="O140" s="322" t="s">
        <v>195</v>
      </c>
      <c r="P140" s="322" t="s">
        <v>195</v>
      </c>
      <c r="Q140" s="322" t="s">
        <v>196</v>
      </c>
      <c r="R140" s="322" t="s">
        <v>196</v>
      </c>
      <c r="S140" s="322" t="s">
        <v>196</v>
      </c>
      <c r="T140" s="322" t="s">
        <v>196</v>
      </c>
      <c r="U140" s="322" t="s">
        <v>196</v>
      </c>
      <c r="V140" s="322" t="s">
        <v>196</v>
      </c>
      <c r="W140" s="322" t="s">
        <v>196</v>
      </c>
      <c r="X140" s="322" t="s">
        <v>196</v>
      </c>
      <c r="Y140" s="322" t="s">
        <v>196</v>
      </c>
      <c r="Z140" s="322" t="s">
        <v>196</v>
      </c>
      <c r="AA140" s="322" t="s">
        <v>196</v>
      </c>
      <c r="AB140" s="322" t="s">
        <v>196</v>
      </c>
      <c r="AC140" s="322" t="s">
        <v>195</v>
      </c>
      <c r="AD140" s="322" t="s">
        <v>195</v>
      </c>
      <c r="AE140" s="328" t="s">
        <v>196</v>
      </c>
      <c r="AF140" s="328" t="s">
        <v>196</v>
      </c>
      <c r="AG140" s="322" t="s">
        <v>196</v>
      </c>
      <c r="AH140" s="322" t="s">
        <v>196</v>
      </c>
      <c r="AI140" s="322" t="s">
        <v>195</v>
      </c>
      <c r="AJ140" s="322" t="s">
        <v>196</v>
      </c>
      <c r="AK140" s="322" t="s">
        <v>195</v>
      </c>
      <c r="AL140" s="322" t="s">
        <v>195</v>
      </c>
      <c r="AM140" s="322" t="s">
        <v>196</v>
      </c>
      <c r="AN140" s="322" t="s">
        <v>195</v>
      </c>
      <c r="AO140" s="322" t="s">
        <v>195</v>
      </c>
      <c r="AP140" s="322" t="s">
        <v>196</v>
      </c>
      <c r="AQ140" s="322" t="s">
        <v>195</v>
      </c>
      <c r="AR140" s="322" t="s">
        <v>195</v>
      </c>
      <c r="AS140" s="322" t="s">
        <v>195</v>
      </c>
      <c r="AT140" s="322" t="s">
        <v>195</v>
      </c>
      <c r="AU140" s="322" t="s">
        <v>195</v>
      </c>
      <c r="AV140" s="322" t="s">
        <v>196</v>
      </c>
      <c r="AW140" s="322" t="s">
        <v>196</v>
      </c>
      <c r="AX140" s="322" t="s">
        <v>195</v>
      </c>
      <c r="AY140" s="322" t="s">
        <v>195</v>
      </c>
      <c r="AZ140" s="322" t="s">
        <v>196</v>
      </c>
      <c r="BA140" s="322" t="s">
        <v>196</v>
      </c>
      <c r="BB140" s="328" t="s">
        <v>195</v>
      </c>
      <c r="BC140" s="322" t="s">
        <v>196</v>
      </c>
      <c r="BD140" s="322" t="s">
        <v>196</v>
      </c>
      <c r="BE140" s="322" t="s">
        <v>195</v>
      </c>
      <c r="BF140" s="322" t="s">
        <v>195</v>
      </c>
      <c r="BG140" s="322"/>
      <c r="BH140" s="322" t="s">
        <v>195</v>
      </c>
      <c r="BL140" s="331" t="s">
        <v>2186</v>
      </c>
    </row>
    <row r="141" spans="2:64" x14ac:dyDescent="0.2">
      <c r="B141" s="331" t="s">
        <v>2187</v>
      </c>
      <c r="E141" s="246" t="s">
        <v>1512</v>
      </c>
      <c r="F141" s="259" t="s">
        <v>195</v>
      </c>
      <c r="G141" s="259" t="s">
        <v>195</v>
      </c>
      <c r="H141" s="259" t="s">
        <v>196</v>
      </c>
      <c r="I141" s="259" t="s">
        <v>195</v>
      </c>
      <c r="J141" s="259" t="s">
        <v>195</v>
      </c>
      <c r="K141" s="259" t="s">
        <v>196</v>
      </c>
      <c r="L141" s="259" t="s">
        <v>195</v>
      </c>
      <c r="M141" s="259" t="s">
        <v>195</v>
      </c>
      <c r="N141" s="259" t="s">
        <v>195</v>
      </c>
      <c r="O141" s="259" t="s">
        <v>195</v>
      </c>
      <c r="P141" s="259" t="s">
        <v>195</v>
      </c>
      <c r="Q141" s="259" t="s">
        <v>196</v>
      </c>
      <c r="R141" s="259" t="s">
        <v>196</v>
      </c>
      <c r="S141" s="259" t="s">
        <v>196</v>
      </c>
      <c r="T141" s="259" t="s">
        <v>196</v>
      </c>
      <c r="U141" s="259" t="s">
        <v>196</v>
      </c>
      <c r="V141" s="259" t="s">
        <v>196</v>
      </c>
      <c r="W141" s="259" t="s">
        <v>196</v>
      </c>
      <c r="X141" s="259" t="s">
        <v>196</v>
      </c>
      <c r="Y141" s="259" t="s">
        <v>196</v>
      </c>
      <c r="Z141" s="259" t="s">
        <v>196</v>
      </c>
      <c r="AA141" s="259" t="s">
        <v>196</v>
      </c>
      <c r="AB141" s="259" t="s">
        <v>196</v>
      </c>
      <c r="AC141" s="259" t="s">
        <v>195</v>
      </c>
      <c r="AD141" s="259" t="s">
        <v>195</v>
      </c>
      <c r="AE141" s="327" t="s">
        <v>196</v>
      </c>
      <c r="AF141" s="327" t="s">
        <v>196</v>
      </c>
      <c r="AG141" s="259" t="s">
        <v>196</v>
      </c>
      <c r="AH141" s="259" t="s">
        <v>196</v>
      </c>
      <c r="AI141" s="259" t="s">
        <v>195</v>
      </c>
      <c r="AJ141" s="259" t="s">
        <v>196</v>
      </c>
      <c r="AK141" s="259" t="s">
        <v>195</v>
      </c>
      <c r="AL141" s="259" t="s">
        <v>195</v>
      </c>
      <c r="AM141" s="259" t="s">
        <v>196</v>
      </c>
      <c r="AN141" s="259" t="s">
        <v>195</v>
      </c>
      <c r="AO141" s="259" t="s">
        <v>195</v>
      </c>
      <c r="AP141" s="259" t="s">
        <v>196</v>
      </c>
      <c r="AQ141" s="259" t="s">
        <v>195</v>
      </c>
      <c r="AR141" s="259" t="s">
        <v>195</v>
      </c>
      <c r="AS141" s="259" t="s">
        <v>195</v>
      </c>
      <c r="AT141" s="259" t="s">
        <v>195</v>
      </c>
      <c r="AU141" s="259" t="s">
        <v>195</v>
      </c>
      <c r="AV141" s="259" t="s">
        <v>196</v>
      </c>
      <c r="AW141" s="259" t="s">
        <v>196</v>
      </c>
      <c r="AX141" s="259" t="s">
        <v>195</v>
      </c>
      <c r="AY141" s="259" t="s">
        <v>195</v>
      </c>
      <c r="AZ141" s="259" t="s">
        <v>196</v>
      </c>
      <c r="BA141" s="259" t="s">
        <v>196</v>
      </c>
      <c r="BB141" s="327" t="s">
        <v>195</v>
      </c>
      <c r="BC141" s="259" t="s">
        <v>196</v>
      </c>
      <c r="BD141" s="259" t="s">
        <v>196</v>
      </c>
      <c r="BE141" s="259" t="s">
        <v>195</v>
      </c>
      <c r="BF141" s="259" t="s">
        <v>195</v>
      </c>
      <c r="BG141" s="259"/>
      <c r="BH141" s="259" t="s">
        <v>195</v>
      </c>
      <c r="BL141" s="331" t="s">
        <v>2187</v>
      </c>
    </row>
    <row r="142" spans="2:64" x14ac:dyDescent="0.2">
      <c r="B142" s="331" t="s">
        <v>2188</v>
      </c>
      <c r="E142" s="247" t="s">
        <v>1513</v>
      </c>
      <c r="F142" s="322" t="s">
        <v>195</v>
      </c>
      <c r="G142" s="322" t="s">
        <v>195</v>
      </c>
      <c r="H142" s="322" t="s">
        <v>196</v>
      </c>
      <c r="I142" s="322" t="s">
        <v>195</v>
      </c>
      <c r="J142" s="322" t="s">
        <v>195</v>
      </c>
      <c r="K142" s="322" t="s">
        <v>196</v>
      </c>
      <c r="L142" s="322" t="s">
        <v>195</v>
      </c>
      <c r="M142" s="322" t="s">
        <v>195</v>
      </c>
      <c r="N142" s="322" t="s">
        <v>195</v>
      </c>
      <c r="O142" s="322" t="s">
        <v>195</v>
      </c>
      <c r="P142" s="322" t="s">
        <v>195</v>
      </c>
      <c r="Q142" s="322" t="s">
        <v>196</v>
      </c>
      <c r="R142" s="322" t="s">
        <v>196</v>
      </c>
      <c r="S142" s="322" t="s">
        <v>196</v>
      </c>
      <c r="T142" s="322" t="s">
        <v>196</v>
      </c>
      <c r="U142" s="322" t="s">
        <v>196</v>
      </c>
      <c r="V142" s="322" t="s">
        <v>196</v>
      </c>
      <c r="W142" s="322" t="s">
        <v>196</v>
      </c>
      <c r="X142" s="322" t="s">
        <v>196</v>
      </c>
      <c r="Y142" s="322" t="s">
        <v>196</v>
      </c>
      <c r="Z142" s="322" t="s">
        <v>196</v>
      </c>
      <c r="AA142" s="322" t="s">
        <v>196</v>
      </c>
      <c r="AB142" s="322" t="s">
        <v>196</v>
      </c>
      <c r="AC142" s="322" t="s">
        <v>195</v>
      </c>
      <c r="AD142" s="322" t="s">
        <v>195</v>
      </c>
      <c r="AE142" s="328" t="s">
        <v>196</v>
      </c>
      <c r="AF142" s="328" t="s">
        <v>196</v>
      </c>
      <c r="AG142" s="322" t="s">
        <v>196</v>
      </c>
      <c r="AH142" s="322" t="s">
        <v>196</v>
      </c>
      <c r="AI142" s="322" t="s">
        <v>195</v>
      </c>
      <c r="AJ142" s="322" t="s">
        <v>196</v>
      </c>
      <c r="AK142" s="322" t="s">
        <v>195</v>
      </c>
      <c r="AL142" s="322" t="s">
        <v>195</v>
      </c>
      <c r="AM142" s="322" t="s">
        <v>196</v>
      </c>
      <c r="AN142" s="322" t="s">
        <v>195</v>
      </c>
      <c r="AO142" s="322" t="s">
        <v>195</v>
      </c>
      <c r="AP142" s="322" t="s">
        <v>196</v>
      </c>
      <c r="AQ142" s="322" t="s">
        <v>195</v>
      </c>
      <c r="AR142" s="322" t="s">
        <v>195</v>
      </c>
      <c r="AS142" s="322" t="s">
        <v>195</v>
      </c>
      <c r="AT142" s="322" t="s">
        <v>195</v>
      </c>
      <c r="AU142" s="322" t="s">
        <v>195</v>
      </c>
      <c r="AV142" s="322" t="s">
        <v>196</v>
      </c>
      <c r="AW142" s="322" t="s">
        <v>196</v>
      </c>
      <c r="AX142" s="322" t="s">
        <v>195</v>
      </c>
      <c r="AY142" s="322" t="s">
        <v>195</v>
      </c>
      <c r="AZ142" s="322" t="s">
        <v>196</v>
      </c>
      <c r="BA142" s="322" t="s">
        <v>196</v>
      </c>
      <c r="BB142" s="328" t="s">
        <v>195</v>
      </c>
      <c r="BC142" s="322" t="s">
        <v>196</v>
      </c>
      <c r="BD142" s="322" t="s">
        <v>196</v>
      </c>
      <c r="BE142" s="322" t="s">
        <v>195</v>
      </c>
      <c r="BF142" s="322" t="s">
        <v>195</v>
      </c>
      <c r="BG142" s="322"/>
      <c r="BH142" s="322" t="s">
        <v>195</v>
      </c>
      <c r="BL142" s="331" t="s">
        <v>2188</v>
      </c>
    </row>
    <row r="143" spans="2:64" x14ac:dyDescent="0.2">
      <c r="B143" s="331" t="s">
        <v>2189</v>
      </c>
      <c r="E143" s="246" t="s">
        <v>1514</v>
      </c>
      <c r="F143" s="259" t="s">
        <v>195</v>
      </c>
      <c r="G143" s="259" t="s">
        <v>195</v>
      </c>
      <c r="H143" s="259" t="s">
        <v>196</v>
      </c>
      <c r="I143" s="259" t="s">
        <v>195</v>
      </c>
      <c r="J143" s="259" t="s">
        <v>195</v>
      </c>
      <c r="K143" s="259" t="s">
        <v>196</v>
      </c>
      <c r="L143" s="259" t="s">
        <v>195</v>
      </c>
      <c r="M143" s="259" t="s">
        <v>195</v>
      </c>
      <c r="N143" s="259" t="s">
        <v>195</v>
      </c>
      <c r="O143" s="259" t="s">
        <v>195</v>
      </c>
      <c r="P143" s="259" t="s">
        <v>195</v>
      </c>
      <c r="Q143" s="259" t="s">
        <v>196</v>
      </c>
      <c r="R143" s="259" t="s">
        <v>196</v>
      </c>
      <c r="S143" s="259" t="s">
        <v>196</v>
      </c>
      <c r="T143" s="259" t="s">
        <v>196</v>
      </c>
      <c r="U143" s="259" t="s">
        <v>196</v>
      </c>
      <c r="V143" s="259" t="s">
        <v>196</v>
      </c>
      <c r="W143" s="259" t="s">
        <v>196</v>
      </c>
      <c r="X143" s="259" t="s">
        <v>196</v>
      </c>
      <c r="Y143" s="259" t="s">
        <v>196</v>
      </c>
      <c r="Z143" s="259" t="s">
        <v>196</v>
      </c>
      <c r="AA143" s="259" t="s">
        <v>196</v>
      </c>
      <c r="AB143" s="259" t="s">
        <v>196</v>
      </c>
      <c r="AC143" s="259" t="s">
        <v>195</v>
      </c>
      <c r="AD143" s="259" t="s">
        <v>195</v>
      </c>
      <c r="AE143" s="327" t="s">
        <v>196</v>
      </c>
      <c r="AF143" s="327" t="s">
        <v>196</v>
      </c>
      <c r="AG143" s="259" t="s">
        <v>196</v>
      </c>
      <c r="AH143" s="259" t="s">
        <v>196</v>
      </c>
      <c r="AI143" s="259" t="s">
        <v>195</v>
      </c>
      <c r="AJ143" s="259" t="s">
        <v>196</v>
      </c>
      <c r="AK143" s="259" t="s">
        <v>195</v>
      </c>
      <c r="AL143" s="259" t="s">
        <v>195</v>
      </c>
      <c r="AM143" s="259" t="s">
        <v>196</v>
      </c>
      <c r="AN143" s="259" t="s">
        <v>195</v>
      </c>
      <c r="AO143" s="259" t="s">
        <v>195</v>
      </c>
      <c r="AP143" s="259" t="s">
        <v>196</v>
      </c>
      <c r="AQ143" s="259" t="s">
        <v>195</v>
      </c>
      <c r="AR143" s="259" t="s">
        <v>195</v>
      </c>
      <c r="AS143" s="259" t="s">
        <v>195</v>
      </c>
      <c r="AT143" s="259" t="s">
        <v>195</v>
      </c>
      <c r="AU143" s="259" t="s">
        <v>195</v>
      </c>
      <c r="AV143" s="259" t="s">
        <v>196</v>
      </c>
      <c r="AW143" s="259" t="s">
        <v>196</v>
      </c>
      <c r="AX143" s="259" t="s">
        <v>195</v>
      </c>
      <c r="AY143" s="259" t="s">
        <v>195</v>
      </c>
      <c r="AZ143" s="259" t="s">
        <v>196</v>
      </c>
      <c r="BA143" s="259" t="s">
        <v>196</v>
      </c>
      <c r="BB143" s="327" t="s">
        <v>195</v>
      </c>
      <c r="BC143" s="259" t="s">
        <v>196</v>
      </c>
      <c r="BD143" s="259" t="s">
        <v>196</v>
      </c>
      <c r="BE143" s="259" t="s">
        <v>195</v>
      </c>
      <c r="BF143" s="259" t="s">
        <v>195</v>
      </c>
      <c r="BG143" s="259"/>
      <c r="BH143" s="259" t="s">
        <v>195</v>
      </c>
      <c r="BL143" s="331" t="s">
        <v>2189</v>
      </c>
    </row>
    <row r="144" spans="2:64" x14ac:dyDescent="0.2">
      <c r="B144" s="331" t="s">
        <v>7124</v>
      </c>
      <c r="E144" s="247" t="s">
        <v>7113</v>
      </c>
      <c r="F144" s="322" t="s">
        <v>195</v>
      </c>
      <c r="G144" s="322" t="s">
        <v>195</v>
      </c>
      <c r="H144" s="322" t="s">
        <v>196</v>
      </c>
      <c r="I144" s="322" t="s">
        <v>195</v>
      </c>
      <c r="J144" s="322" t="s">
        <v>195</v>
      </c>
      <c r="K144" s="322" t="s">
        <v>196</v>
      </c>
      <c r="L144" s="322" t="s">
        <v>195</v>
      </c>
      <c r="M144" s="322" t="s">
        <v>195</v>
      </c>
      <c r="N144" s="322" t="s">
        <v>195</v>
      </c>
      <c r="O144" s="322" t="s">
        <v>195</v>
      </c>
      <c r="P144" s="322" t="s">
        <v>195</v>
      </c>
      <c r="Q144" s="322" t="s">
        <v>196</v>
      </c>
      <c r="R144" s="322" t="s">
        <v>196</v>
      </c>
      <c r="S144" s="322" t="s">
        <v>196</v>
      </c>
      <c r="T144" s="322" t="s">
        <v>196</v>
      </c>
      <c r="U144" s="322" t="s">
        <v>196</v>
      </c>
      <c r="V144" s="322" t="s">
        <v>196</v>
      </c>
      <c r="W144" s="322" t="s">
        <v>196</v>
      </c>
      <c r="X144" s="322" t="s">
        <v>196</v>
      </c>
      <c r="Y144" s="322" t="s">
        <v>196</v>
      </c>
      <c r="Z144" s="322" t="s">
        <v>196</v>
      </c>
      <c r="AA144" s="322" t="s">
        <v>196</v>
      </c>
      <c r="AB144" s="322" t="s">
        <v>196</v>
      </c>
      <c r="AC144" s="322" t="s">
        <v>195</v>
      </c>
      <c r="AD144" s="322" t="s">
        <v>195</v>
      </c>
      <c r="AE144" s="328" t="s">
        <v>196</v>
      </c>
      <c r="AF144" s="328" t="s">
        <v>196</v>
      </c>
      <c r="AG144" s="322" t="s">
        <v>196</v>
      </c>
      <c r="AH144" s="322" t="s">
        <v>196</v>
      </c>
      <c r="AI144" s="322" t="s">
        <v>195</v>
      </c>
      <c r="AJ144" s="322" t="s">
        <v>196</v>
      </c>
      <c r="AK144" s="322" t="s">
        <v>195</v>
      </c>
      <c r="AL144" s="322" t="s">
        <v>195</v>
      </c>
      <c r="AM144" s="322" t="s">
        <v>196</v>
      </c>
      <c r="AN144" s="322" t="s">
        <v>195</v>
      </c>
      <c r="AO144" s="322" t="s">
        <v>195</v>
      </c>
      <c r="AP144" s="322" t="s">
        <v>196</v>
      </c>
      <c r="AQ144" s="322" t="s">
        <v>195</v>
      </c>
      <c r="AR144" s="322" t="s">
        <v>195</v>
      </c>
      <c r="AS144" s="322" t="s">
        <v>195</v>
      </c>
      <c r="AT144" s="322" t="s">
        <v>195</v>
      </c>
      <c r="AU144" s="322" t="s">
        <v>195</v>
      </c>
      <c r="AV144" s="322" t="s">
        <v>196</v>
      </c>
      <c r="AW144" s="322" t="s">
        <v>196</v>
      </c>
      <c r="AX144" s="322" t="s">
        <v>195</v>
      </c>
      <c r="AY144" s="322" t="s">
        <v>195</v>
      </c>
      <c r="AZ144" s="322" t="s">
        <v>196</v>
      </c>
      <c r="BA144" s="322" t="s">
        <v>196</v>
      </c>
      <c r="BB144" s="328" t="s">
        <v>195</v>
      </c>
      <c r="BC144" s="322" t="s">
        <v>196</v>
      </c>
      <c r="BD144" s="322" t="s">
        <v>196</v>
      </c>
      <c r="BE144" s="322" t="s">
        <v>195</v>
      </c>
      <c r="BF144" s="322" t="s">
        <v>195</v>
      </c>
      <c r="BG144" s="322"/>
      <c r="BH144" s="322" t="s">
        <v>195</v>
      </c>
      <c r="BL144" s="331" t="s">
        <v>7124</v>
      </c>
    </row>
    <row r="145" spans="2:64" x14ac:dyDescent="0.2">
      <c r="B145" s="331" t="s">
        <v>2190</v>
      </c>
      <c r="E145" s="246" t="s">
        <v>1515</v>
      </c>
      <c r="F145" s="259" t="s">
        <v>195</v>
      </c>
      <c r="G145" s="259" t="s">
        <v>195</v>
      </c>
      <c r="H145" s="259" t="s">
        <v>196</v>
      </c>
      <c r="I145" s="259" t="s">
        <v>195</v>
      </c>
      <c r="J145" s="259" t="s">
        <v>195</v>
      </c>
      <c r="K145" s="327" t="s">
        <v>195</v>
      </c>
      <c r="L145" s="259" t="s">
        <v>195</v>
      </c>
      <c r="M145" s="259" t="s">
        <v>195</v>
      </c>
      <c r="N145" s="259" t="s">
        <v>195</v>
      </c>
      <c r="O145" s="259" t="s">
        <v>195</v>
      </c>
      <c r="P145" s="259" t="s">
        <v>195</v>
      </c>
      <c r="Q145" s="259" t="s">
        <v>196</v>
      </c>
      <c r="R145" s="259" t="s">
        <v>196</v>
      </c>
      <c r="S145" s="259" t="s">
        <v>196</v>
      </c>
      <c r="T145" s="259" t="s">
        <v>196</v>
      </c>
      <c r="U145" s="259" t="s">
        <v>196</v>
      </c>
      <c r="V145" s="259" t="s">
        <v>196</v>
      </c>
      <c r="W145" s="259" t="s">
        <v>196</v>
      </c>
      <c r="X145" s="259" t="s">
        <v>196</v>
      </c>
      <c r="Y145" s="259" t="s">
        <v>196</v>
      </c>
      <c r="Z145" s="259" t="s">
        <v>196</v>
      </c>
      <c r="AA145" s="327" t="s">
        <v>195</v>
      </c>
      <c r="AB145" s="327" t="s">
        <v>195</v>
      </c>
      <c r="AC145" s="259" t="s">
        <v>195</v>
      </c>
      <c r="AD145" s="259" t="s">
        <v>195</v>
      </c>
      <c r="AE145" s="327" t="s">
        <v>196</v>
      </c>
      <c r="AF145" s="327" t="s">
        <v>196</v>
      </c>
      <c r="AG145" s="259" t="s">
        <v>196</v>
      </c>
      <c r="AH145" s="259" t="s">
        <v>196</v>
      </c>
      <c r="AI145" s="259" t="s">
        <v>195</v>
      </c>
      <c r="AJ145" s="259" t="s">
        <v>196</v>
      </c>
      <c r="AK145" s="259" t="s">
        <v>195</v>
      </c>
      <c r="AL145" s="259" t="s">
        <v>195</v>
      </c>
      <c r="AM145" s="327" t="s">
        <v>195</v>
      </c>
      <c r="AN145" s="259" t="s">
        <v>195</v>
      </c>
      <c r="AO145" s="259" t="s">
        <v>195</v>
      </c>
      <c r="AP145" s="259" t="s">
        <v>196</v>
      </c>
      <c r="AQ145" s="259" t="s">
        <v>195</v>
      </c>
      <c r="AR145" s="259" t="s">
        <v>195</v>
      </c>
      <c r="AS145" s="259" t="s">
        <v>195</v>
      </c>
      <c r="AT145" s="259" t="s">
        <v>195</v>
      </c>
      <c r="AU145" s="259" t="s">
        <v>195</v>
      </c>
      <c r="AV145" s="259" t="s">
        <v>196</v>
      </c>
      <c r="AW145" s="259" t="s">
        <v>196</v>
      </c>
      <c r="AX145" s="259" t="s">
        <v>195</v>
      </c>
      <c r="AY145" s="259" t="s">
        <v>195</v>
      </c>
      <c r="AZ145" s="259" t="s">
        <v>196</v>
      </c>
      <c r="BA145" s="259" t="s">
        <v>196</v>
      </c>
      <c r="BB145" s="259" t="s">
        <v>196</v>
      </c>
      <c r="BC145" s="259" t="s">
        <v>196</v>
      </c>
      <c r="BD145" s="327" t="s">
        <v>196</v>
      </c>
      <c r="BE145" s="259" t="s">
        <v>195</v>
      </c>
      <c r="BF145" s="259" t="s">
        <v>195</v>
      </c>
      <c r="BG145" s="259"/>
      <c r="BH145" s="259" t="s">
        <v>195</v>
      </c>
      <c r="BL145" s="331" t="s">
        <v>2190</v>
      </c>
    </row>
    <row r="146" spans="2:64" x14ac:dyDescent="0.2">
      <c r="B146" s="331" t="s">
        <v>4173</v>
      </c>
      <c r="E146" s="299" t="s">
        <v>1516</v>
      </c>
      <c r="F146" s="322" t="s">
        <v>195</v>
      </c>
      <c r="G146" s="322" t="s">
        <v>195</v>
      </c>
      <c r="H146" s="322" t="s">
        <v>196</v>
      </c>
      <c r="I146" s="322" t="s">
        <v>195</v>
      </c>
      <c r="J146" s="322" t="s">
        <v>195</v>
      </c>
      <c r="K146" s="322" t="s">
        <v>195</v>
      </c>
      <c r="L146" s="322" t="s">
        <v>195</v>
      </c>
      <c r="M146" s="322" t="s">
        <v>195</v>
      </c>
      <c r="N146" s="322" t="s">
        <v>195</v>
      </c>
      <c r="O146" s="322" t="s">
        <v>195</v>
      </c>
      <c r="P146" s="322" t="s">
        <v>195</v>
      </c>
      <c r="Q146" s="322" t="s">
        <v>196</v>
      </c>
      <c r="R146" s="322" t="s">
        <v>196</v>
      </c>
      <c r="S146" s="322" t="s">
        <v>196</v>
      </c>
      <c r="T146" s="322" t="s">
        <v>196</v>
      </c>
      <c r="U146" s="322" t="s">
        <v>196</v>
      </c>
      <c r="V146" s="322" t="s">
        <v>196</v>
      </c>
      <c r="W146" s="322" t="s">
        <v>196</v>
      </c>
      <c r="X146" s="322" t="s">
        <v>196</v>
      </c>
      <c r="Y146" s="322" t="s">
        <v>196</v>
      </c>
      <c r="Z146" s="322" t="s">
        <v>196</v>
      </c>
      <c r="AA146" s="328" t="s">
        <v>195</v>
      </c>
      <c r="AB146" s="328" t="s">
        <v>195</v>
      </c>
      <c r="AC146" s="322" t="s">
        <v>195</v>
      </c>
      <c r="AD146" s="322" t="s">
        <v>195</v>
      </c>
      <c r="AE146" s="328" t="s">
        <v>196</v>
      </c>
      <c r="AF146" s="328" t="s">
        <v>196</v>
      </c>
      <c r="AG146" s="322" t="s">
        <v>196</v>
      </c>
      <c r="AH146" s="322" t="s">
        <v>196</v>
      </c>
      <c r="AI146" s="322" t="s">
        <v>195</v>
      </c>
      <c r="AJ146" s="322" t="s">
        <v>196</v>
      </c>
      <c r="AK146" s="322" t="s">
        <v>195</v>
      </c>
      <c r="AL146" s="322" t="s">
        <v>195</v>
      </c>
      <c r="AM146" s="328" t="s">
        <v>195</v>
      </c>
      <c r="AN146" s="322" t="s">
        <v>195</v>
      </c>
      <c r="AO146" s="322" t="s">
        <v>195</v>
      </c>
      <c r="AP146" s="322" t="s">
        <v>196</v>
      </c>
      <c r="AQ146" s="322" t="s">
        <v>195</v>
      </c>
      <c r="AR146" s="322" t="s">
        <v>195</v>
      </c>
      <c r="AS146" s="322" t="s">
        <v>195</v>
      </c>
      <c r="AT146" s="322" t="s">
        <v>195</v>
      </c>
      <c r="AU146" s="322" t="s">
        <v>195</v>
      </c>
      <c r="AV146" s="322" t="s">
        <v>196</v>
      </c>
      <c r="AW146" s="322" t="s">
        <v>196</v>
      </c>
      <c r="AX146" s="322" t="s">
        <v>195</v>
      </c>
      <c r="AY146" s="322" t="s">
        <v>195</v>
      </c>
      <c r="AZ146" s="322" t="s">
        <v>196</v>
      </c>
      <c r="BA146" s="322" t="s">
        <v>196</v>
      </c>
      <c r="BB146" s="322" t="s">
        <v>196</v>
      </c>
      <c r="BC146" s="322" t="s">
        <v>196</v>
      </c>
      <c r="BD146" s="322" t="s">
        <v>196</v>
      </c>
      <c r="BE146" s="322" t="s">
        <v>195</v>
      </c>
      <c r="BF146" s="322" t="s">
        <v>195</v>
      </c>
      <c r="BG146" s="322"/>
      <c r="BH146" s="322" t="s">
        <v>195</v>
      </c>
      <c r="BL146" s="331" t="s">
        <v>4173</v>
      </c>
    </row>
    <row r="147" spans="2:64" x14ac:dyDescent="0.2">
      <c r="B147" s="331" t="s">
        <v>4174</v>
      </c>
      <c r="E147" s="298" t="s">
        <v>1517</v>
      </c>
      <c r="F147" s="259" t="s">
        <v>195</v>
      </c>
      <c r="G147" s="259" t="s">
        <v>195</v>
      </c>
      <c r="H147" s="259" t="s">
        <v>196</v>
      </c>
      <c r="I147" s="259" t="s">
        <v>195</v>
      </c>
      <c r="J147" s="259" t="s">
        <v>195</v>
      </c>
      <c r="K147" s="259" t="s">
        <v>195</v>
      </c>
      <c r="L147" s="259" t="s">
        <v>195</v>
      </c>
      <c r="M147" s="259" t="s">
        <v>195</v>
      </c>
      <c r="N147" s="259" t="s">
        <v>195</v>
      </c>
      <c r="O147" s="259" t="s">
        <v>195</v>
      </c>
      <c r="P147" s="259" t="s">
        <v>195</v>
      </c>
      <c r="Q147" s="259" t="s">
        <v>196</v>
      </c>
      <c r="R147" s="259" t="s">
        <v>196</v>
      </c>
      <c r="S147" s="259" t="s">
        <v>196</v>
      </c>
      <c r="T147" s="259" t="s">
        <v>196</v>
      </c>
      <c r="U147" s="259" t="s">
        <v>196</v>
      </c>
      <c r="V147" s="259" t="s">
        <v>196</v>
      </c>
      <c r="W147" s="259" t="s">
        <v>196</v>
      </c>
      <c r="X147" s="259" t="s">
        <v>196</v>
      </c>
      <c r="Y147" s="259" t="s">
        <v>196</v>
      </c>
      <c r="Z147" s="259" t="s">
        <v>196</v>
      </c>
      <c r="AA147" s="259" t="s">
        <v>196</v>
      </c>
      <c r="AB147" s="259" t="s">
        <v>196</v>
      </c>
      <c r="AC147" s="259" t="s">
        <v>195</v>
      </c>
      <c r="AD147" s="259" t="s">
        <v>195</v>
      </c>
      <c r="AE147" s="327" t="s">
        <v>196</v>
      </c>
      <c r="AF147" s="327" t="s">
        <v>196</v>
      </c>
      <c r="AG147" s="259" t="s">
        <v>196</v>
      </c>
      <c r="AH147" s="259" t="s">
        <v>196</v>
      </c>
      <c r="AI147" s="259" t="s">
        <v>195</v>
      </c>
      <c r="AJ147" s="259" t="s">
        <v>196</v>
      </c>
      <c r="AK147" s="259" t="s">
        <v>195</v>
      </c>
      <c r="AL147" s="259" t="s">
        <v>195</v>
      </c>
      <c r="AM147" s="327" t="s">
        <v>195</v>
      </c>
      <c r="AN147" s="259" t="s">
        <v>195</v>
      </c>
      <c r="AO147" s="259" t="s">
        <v>195</v>
      </c>
      <c r="AP147" s="259" t="s">
        <v>196</v>
      </c>
      <c r="AQ147" s="259" t="s">
        <v>195</v>
      </c>
      <c r="AR147" s="259" t="s">
        <v>195</v>
      </c>
      <c r="AS147" s="259" t="s">
        <v>195</v>
      </c>
      <c r="AT147" s="259" t="s">
        <v>195</v>
      </c>
      <c r="AU147" s="259" t="s">
        <v>195</v>
      </c>
      <c r="AV147" s="259" t="s">
        <v>196</v>
      </c>
      <c r="AW147" s="259" t="s">
        <v>196</v>
      </c>
      <c r="AX147" s="259" t="s">
        <v>195</v>
      </c>
      <c r="AY147" s="259" t="s">
        <v>195</v>
      </c>
      <c r="AZ147" s="259" t="s">
        <v>196</v>
      </c>
      <c r="BA147" s="259" t="s">
        <v>196</v>
      </c>
      <c r="BB147" s="259" t="s">
        <v>196</v>
      </c>
      <c r="BC147" s="259" t="s">
        <v>196</v>
      </c>
      <c r="BD147" s="259" t="s">
        <v>196</v>
      </c>
      <c r="BE147" s="259" t="s">
        <v>195</v>
      </c>
      <c r="BF147" s="259" t="s">
        <v>195</v>
      </c>
      <c r="BG147" s="259"/>
      <c r="BH147" s="259" t="s">
        <v>195</v>
      </c>
      <c r="BL147" s="331" t="s">
        <v>4174</v>
      </c>
    </row>
    <row r="148" spans="2:64" x14ac:dyDescent="0.2">
      <c r="B148" s="331" t="s">
        <v>2193</v>
      </c>
      <c r="E148" s="247" t="s">
        <v>1518</v>
      </c>
      <c r="F148" s="322" t="s">
        <v>195</v>
      </c>
      <c r="G148" s="322" t="s">
        <v>195</v>
      </c>
      <c r="H148" s="322" t="s">
        <v>196</v>
      </c>
      <c r="I148" s="322" t="s">
        <v>195</v>
      </c>
      <c r="J148" s="322" t="s">
        <v>195</v>
      </c>
      <c r="K148" s="322" t="s">
        <v>195</v>
      </c>
      <c r="L148" s="322" t="s">
        <v>195</v>
      </c>
      <c r="M148" s="322" t="s">
        <v>195</v>
      </c>
      <c r="N148" s="322" t="s">
        <v>195</v>
      </c>
      <c r="O148" s="322" t="s">
        <v>195</v>
      </c>
      <c r="P148" s="322" t="s">
        <v>195</v>
      </c>
      <c r="Q148" s="322" t="s">
        <v>196</v>
      </c>
      <c r="R148" s="322" t="s">
        <v>196</v>
      </c>
      <c r="S148" s="322" t="s">
        <v>196</v>
      </c>
      <c r="T148" s="322" t="s">
        <v>196</v>
      </c>
      <c r="U148" s="322" t="s">
        <v>196</v>
      </c>
      <c r="V148" s="322" t="s">
        <v>196</v>
      </c>
      <c r="W148" s="322" t="s">
        <v>196</v>
      </c>
      <c r="X148" s="322" t="s">
        <v>196</v>
      </c>
      <c r="Y148" s="322" t="s">
        <v>196</v>
      </c>
      <c r="Z148" s="322" t="s">
        <v>196</v>
      </c>
      <c r="AA148" s="322" t="s">
        <v>196</v>
      </c>
      <c r="AB148" s="322" t="s">
        <v>196</v>
      </c>
      <c r="AC148" s="322" t="s">
        <v>195</v>
      </c>
      <c r="AD148" s="322" t="s">
        <v>195</v>
      </c>
      <c r="AE148" s="328" t="s">
        <v>196</v>
      </c>
      <c r="AF148" s="328" t="s">
        <v>196</v>
      </c>
      <c r="AG148" s="322" t="s">
        <v>196</v>
      </c>
      <c r="AH148" s="322" t="s">
        <v>196</v>
      </c>
      <c r="AI148" s="322" t="s">
        <v>195</v>
      </c>
      <c r="AJ148" s="322" t="s">
        <v>196</v>
      </c>
      <c r="AK148" s="322" t="s">
        <v>195</v>
      </c>
      <c r="AL148" s="322" t="s">
        <v>195</v>
      </c>
      <c r="AM148" s="328" t="s">
        <v>195</v>
      </c>
      <c r="AN148" s="322" t="s">
        <v>195</v>
      </c>
      <c r="AO148" s="322" t="s">
        <v>195</v>
      </c>
      <c r="AP148" s="322" t="s">
        <v>196</v>
      </c>
      <c r="AQ148" s="322" t="s">
        <v>195</v>
      </c>
      <c r="AR148" s="322" t="s">
        <v>195</v>
      </c>
      <c r="AS148" s="322" t="s">
        <v>195</v>
      </c>
      <c r="AT148" s="322" t="s">
        <v>195</v>
      </c>
      <c r="AU148" s="322" t="s">
        <v>195</v>
      </c>
      <c r="AV148" s="322" t="s">
        <v>196</v>
      </c>
      <c r="AW148" s="322" t="s">
        <v>196</v>
      </c>
      <c r="AX148" s="322" t="s">
        <v>195</v>
      </c>
      <c r="AY148" s="322" t="s">
        <v>195</v>
      </c>
      <c r="AZ148" s="322" t="s">
        <v>196</v>
      </c>
      <c r="BA148" s="322" t="s">
        <v>196</v>
      </c>
      <c r="BB148" s="322" t="s">
        <v>196</v>
      </c>
      <c r="BC148" s="322" t="s">
        <v>196</v>
      </c>
      <c r="BD148" s="328" t="s">
        <v>195</v>
      </c>
      <c r="BE148" s="322" t="s">
        <v>195</v>
      </c>
      <c r="BF148" s="322" t="s">
        <v>195</v>
      </c>
      <c r="BG148" s="322"/>
      <c r="BH148" s="322" t="s">
        <v>195</v>
      </c>
      <c r="BL148" s="331" t="s">
        <v>2193</v>
      </c>
    </row>
    <row r="149" spans="2:64" x14ac:dyDescent="0.2">
      <c r="B149" s="331" t="s">
        <v>2194</v>
      </c>
      <c r="E149" s="246" t="s">
        <v>1519</v>
      </c>
      <c r="F149" s="259" t="s">
        <v>195</v>
      </c>
      <c r="G149" s="259" t="s">
        <v>195</v>
      </c>
      <c r="H149" s="259" t="s">
        <v>196</v>
      </c>
      <c r="I149" s="259" t="s">
        <v>195</v>
      </c>
      <c r="J149" s="259" t="s">
        <v>195</v>
      </c>
      <c r="K149" s="259" t="s">
        <v>195</v>
      </c>
      <c r="L149" s="259" t="s">
        <v>195</v>
      </c>
      <c r="M149" s="259" t="s">
        <v>195</v>
      </c>
      <c r="N149" s="259" t="s">
        <v>195</v>
      </c>
      <c r="O149" s="259" t="s">
        <v>195</v>
      </c>
      <c r="P149" s="259" t="s">
        <v>195</v>
      </c>
      <c r="Q149" s="259" t="s">
        <v>196</v>
      </c>
      <c r="R149" s="259" t="s">
        <v>196</v>
      </c>
      <c r="S149" s="259" t="s">
        <v>196</v>
      </c>
      <c r="T149" s="259" t="s">
        <v>196</v>
      </c>
      <c r="U149" s="259" t="s">
        <v>196</v>
      </c>
      <c r="V149" s="259" t="s">
        <v>196</v>
      </c>
      <c r="W149" s="259" t="s">
        <v>196</v>
      </c>
      <c r="X149" s="259" t="s">
        <v>196</v>
      </c>
      <c r="Y149" s="259" t="s">
        <v>196</v>
      </c>
      <c r="Z149" s="259" t="s">
        <v>196</v>
      </c>
      <c r="AA149" s="259" t="s">
        <v>196</v>
      </c>
      <c r="AB149" s="259" t="s">
        <v>196</v>
      </c>
      <c r="AC149" s="259" t="s">
        <v>195</v>
      </c>
      <c r="AD149" s="259" t="s">
        <v>195</v>
      </c>
      <c r="AE149" s="327" t="s">
        <v>196</v>
      </c>
      <c r="AF149" s="327" t="s">
        <v>196</v>
      </c>
      <c r="AG149" s="259" t="s">
        <v>196</v>
      </c>
      <c r="AH149" s="259" t="s">
        <v>196</v>
      </c>
      <c r="AI149" s="259" t="s">
        <v>195</v>
      </c>
      <c r="AJ149" s="259" t="s">
        <v>196</v>
      </c>
      <c r="AK149" s="259" t="s">
        <v>195</v>
      </c>
      <c r="AL149" s="259" t="s">
        <v>195</v>
      </c>
      <c r="AM149" s="327" t="s">
        <v>195</v>
      </c>
      <c r="AN149" s="259" t="s">
        <v>195</v>
      </c>
      <c r="AO149" s="259" t="s">
        <v>195</v>
      </c>
      <c r="AP149" s="259" t="s">
        <v>196</v>
      </c>
      <c r="AQ149" s="259" t="s">
        <v>195</v>
      </c>
      <c r="AR149" s="259" t="s">
        <v>195</v>
      </c>
      <c r="AS149" s="259" t="s">
        <v>195</v>
      </c>
      <c r="AT149" s="259" t="s">
        <v>195</v>
      </c>
      <c r="AU149" s="259" t="s">
        <v>195</v>
      </c>
      <c r="AV149" s="259" t="s">
        <v>196</v>
      </c>
      <c r="AW149" s="259" t="s">
        <v>196</v>
      </c>
      <c r="AX149" s="259" t="s">
        <v>195</v>
      </c>
      <c r="AY149" s="259" t="s">
        <v>195</v>
      </c>
      <c r="AZ149" s="259" t="s">
        <v>196</v>
      </c>
      <c r="BA149" s="259" t="s">
        <v>196</v>
      </c>
      <c r="BB149" s="259" t="s">
        <v>196</v>
      </c>
      <c r="BC149" s="259" t="s">
        <v>196</v>
      </c>
      <c r="BD149" s="259" t="s">
        <v>196</v>
      </c>
      <c r="BE149" s="259" t="s">
        <v>195</v>
      </c>
      <c r="BF149" s="259" t="s">
        <v>195</v>
      </c>
      <c r="BG149" s="259"/>
      <c r="BH149" s="259" t="s">
        <v>195</v>
      </c>
      <c r="BL149" s="331" t="s">
        <v>2194</v>
      </c>
    </row>
    <row r="150" spans="2:64" x14ac:dyDescent="0.2">
      <c r="B150" s="331" t="s">
        <v>2195</v>
      </c>
      <c r="E150" s="247" t="s">
        <v>965</v>
      </c>
      <c r="F150" s="322" t="s">
        <v>195</v>
      </c>
      <c r="G150" s="322" t="s">
        <v>195</v>
      </c>
      <c r="H150" s="322" t="s">
        <v>196</v>
      </c>
      <c r="I150" s="322" t="s">
        <v>195</v>
      </c>
      <c r="J150" s="322" t="s">
        <v>195</v>
      </c>
      <c r="K150" s="322" t="s">
        <v>195</v>
      </c>
      <c r="L150" s="322" t="s">
        <v>195</v>
      </c>
      <c r="M150" s="322" t="s">
        <v>195</v>
      </c>
      <c r="N150" s="322" t="s">
        <v>195</v>
      </c>
      <c r="O150" s="322" t="s">
        <v>195</v>
      </c>
      <c r="P150" s="322" t="s">
        <v>195</v>
      </c>
      <c r="Q150" s="322" t="s">
        <v>196</v>
      </c>
      <c r="R150" s="322" t="s">
        <v>196</v>
      </c>
      <c r="S150" s="322" t="s">
        <v>196</v>
      </c>
      <c r="T150" s="322" t="s">
        <v>196</v>
      </c>
      <c r="U150" s="322" t="s">
        <v>196</v>
      </c>
      <c r="V150" s="322" t="s">
        <v>196</v>
      </c>
      <c r="W150" s="322" t="s">
        <v>196</v>
      </c>
      <c r="X150" s="322" t="s">
        <v>196</v>
      </c>
      <c r="Y150" s="322" t="s">
        <v>196</v>
      </c>
      <c r="Z150" s="322" t="s">
        <v>196</v>
      </c>
      <c r="AA150" s="322" t="s">
        <v>196</v>
      </c>
      <c r="AB150" s="322" t="s">
        <v>196</v>
      </c>
      <c r="AC150" s="322" t="s">
        <v>195</v>
      </c>
      <c r="AD150" s="322" t="s">
        <v>195</v>
      </c>
      <c r="AE150" s="328" t="s">
        <v>196</v>
      </c>
      <c r="AF150" s="328" t="s">
        <v>196</v>
      </c>
      <c r="AG150" s="322" t="s">
        <v>196</v>
      </c>
      <c r="AH150" s="322" t="s">
        <v>196</v>
      </c>
      <c r="AI150" s="322" t="s">
        <v>195</v>
      </c>
      <c r="AJ150" s="322" t="s">
        <v>196</v>
      </c>
      <c r="AK150" s="322" t="s">
        <v>195</v>
      </c>
      <c r="AL150" s="322" t="s">
        <v>195</v>
      </c>
      <c r="AM150" s="328" t="s">
        <v>195</v>
      </c>
      <c r="AN150" s="322" t="s">
        <v>195</v>
      </c>
      <c r="AO150" s="322" t="s">
        <v>195</v>
      </c>
      <c r="AP150" s="322" t="s">
        <v>196</v>
      </c>
      <c r="AQ150" s="322" t="s">
        <v>195</v>
      </c>
      <c r="AR150" s="322" t="s">
        <v>195</v>
      </c>
      <c r="AS150" s="322" t="s">
        <v>195</v>
      </c>
      <c r="AT150" s="322" t="s">
        <v>195</v>
      </c>
      <c r="AU150" s="322" t="s">
        <v>195</v>
      </c>
      <c r="AV150" s="322" t="s">
        <v>196</v>
      </c>
      <c r="AW150" s="322" t="s">
        <v>196</v>
      </c>
      <c r="AX150" s="322" t="s">
        <v>195</v>
      </c>
      <c r="AY150" s="322" t="s">
        <v>195</v>
      </c>
      <c r="AZ150" s="322" t="s">
        <v>196</v>
      </c>
      <c r="BA150" s="322" t="s">
        <v>196</v>
      </c>
      <c r="BB150" s="322" t="s">
        <v>196</v>
      </c>
      <c r="BC150" s="322" t="s">
        <v>196</v>
      </c>
      <c r="BD150" s="328" t="s">
        <v>195</v>
      </c>
      <c r="BE150" s="322" t="s">
        <v>195</v>
      </c>
      <c r="BF150" s="322" t="s">
        <v>195</v>
      </c>
      <c r="BG150" s="322"/>
      <c r="BH150" s="322" t="s">
        <v>195</v>
      </c>
      <c r="BL150" s="331" t="s">
        <v>2195</v>
      </c>
    </row>
    <row r="151" spans="2:64" x14ac:dyDescent="0.2">
      <c r="B151" s="331" t="s">
        <v>7125</v>
      </c>
      <c r="E151" s="246" t="s">
        <v>970</v>
      </c>
      <c r="F151" s="259" t="s">
        <v>195</v>
      </c>
      <c r="G151" s="259" t="s">
        <v>195</v>
      </c>
      <c r="H151" s="259" t="s">
        <v>196</v>
      </c>
      <c r="I151" s="259" t="s">
        <v>195</v>
      </c>
      <c r="J151" s="259" t="s">
        <v>195</v>
      </c>
      <c r="K151" s="259" t="s">
        <v>195</v>
      </c>
      <c r="L151" s="259" t="s">
        <v>195</v>
      </c>
      <c r="M151" s="259" t="s">
        <v>195</v>
      </c>
      <c r="N151" s="259" t="s">
        <v>195</v>
      </c>
      <c r="O151" s="259" t="s">
        <v>195</v>
      </c>
      <c r="P151" s="259" t="s">
        <v>195</v>
      </c>
      <c r="Q151" s="259" t="s">
        <v>196</v>
      </c>
      <c r="R151" s="259" t="s">
        <v>196</v>
      </c>
      <c r="S151" s="259" t="s">
        <v>196</v>
      </c>
      <c r="T151" s="259" t="s">
        <v>196</v>
      </c>
      <c r="U151" s="259" t="s">
        <v>196</v>
      </c>
      <c r="V151" s="259" t="s">
        <v>196</v>
      </c>
      <c r="W151" s="259" t="s">
        <v>196</v>
      </c>
      <c r="X151" s="259" t="s">
        <v>196</v>
      </c>
      <c r="Y151" s="259" t="s">
        <v>196</v>
      </c>
      <c r="Z151" s="259" t="s">
        <v>196</v>
      </c>
      <c r="AA151" s="259" t="s">
        <v>196</v>
      </c>
      <c r="AB151" s="259" t="s">
        <v>196</v>
      </c>
      <c r="AC151" s="259" t="s">
        <v>195</v>
      </c>
      <c r="AD151" s="259" t="s">
        <v>195</v>
      </c>
      <c r="AE151" s="327" t="s">
        <v>196</v>
      </c>
      <c r="AF151" s="327" t="s">
        <v>196</v>
      </c>
      <c r="AG151" s="259" t="s">
        <v>196</v>
      </c>
      <c r="AH151" s="259" t="s">
        <v>196</v>
      </c>
      <c r="AI151" s="259" t="s">
        <v>195</v>
      </c>
      <c r="AJ151" s="259" t="s">
        <v>196</v>
      </c>
      <c r="AK151" s="259" t="s">
        <v>195</v>
      </c>
      <c r="AL151" s="259" t="s">
        <v>195</v>
      </c>
      <c r="AM151" s="327" t="s">
        <v>195</v>
      </c>
      <c r="AN151" s="259" t="s">
        <v>195</v>
      </c>
      <c r="AO151" s="259" t="s">
        <v>195</v>
      </c>
      <c r="AP151" s="259" t="s">
        <v>196</v>
      </c>
      <c r="AQ151" s="259" t="s">
        <v>195</v>
      </c>
      <c r="AR151" s="259" t="s">
        <v>195</v>
      </c>
      <c r="AS151" s="259" t="s">
        <v>195</v>
      </c>
      <c r="AT151" s="259" t="s">
        <v>195</v>
      </c>
      <c r="AU151" s="259" t="s">
        <v>195</v>
      </c>
      <c r="AV151" s="259" t="s">
        <v>196</v>
      </c>
      <c r="AW151" s="259" t="s">
        <v>196</v>
      </c>
      <c r="AX151" s="259" t="s">
        <v>195</v>
      </c>
      <c r="AY151" s="259" t="s">
        <v>195</v>
      </c>
      <c r="AZ151" s="259" t="s">
        <v>196</v>
      </c>
      <c r="BA151" s="259" t="s">
        <v>196</v>
      </c>
      <c r="BB151" s="259" t="s">
        <v>196</v>
      </c>
      <c r="BC151" s="259" t="s">
        <v>196</v>
      </c>
      <c r="BD151" s="327" t="s">
        <v>195</v>
      </c>
      <c r="BE151" s="259" t="s">
        <v>195</v>
      </c>
      <c r="BF151" s="259" t="s">
        <v>195</v>
      </c>
      <c r="BG151" s="259"/>
      <c r="BH151" s="259" t="s">
        <v>195</v>
      </c>
      <c r="BL151" s="331" t="s">
        <v>7125</v>
      </c>
    </row>
    <row r="152" spans="2:64" x14ac:dyDescent="0.2">
      <c r="B152" s="331" t="s">
        <v>2197</v>
      </c>
      <c r="E152" s="247" t="s">
        <v>1520</v>
      </c>
      <c r="F152" s="322" t="s">
        <v>195</v>
      </c>
      <c r="G152" s="322" t="s">
        <v>195</v>
      </c>
      <c r="H152" s="322" t="s">
        <v>196</v>
      </c>
      <c r="I152" s="322" t="s">
        <v>195</v>
      </c>
      <c r="J152" s="322" t="s">
        <v>195</v>
      </c>
      <c r="K152" s="322" t="s">
        <v>195</v>
      </c>
      <c r="L152" s="322" t="s">
        <v>195</v>
      </c>
      <c r="M152" s="322" t="s">
        <v>195</v>
      </c>
      <c r="N152" s="322" t="s">
        <v>195</v>
      </c>
      <c r="O152" s="322" t="s">
        <v>195</v>
      </c>
      <c r="P152" s="322" t="s">
        <v>195</v>
      </c>
      <c r="Q152" s="322" t="s">
        <v>196</v>
      </c>
      <c r="R152" s="322" t="s">
        <v>196</v>
      </c>
      <c r="S152" s="322" t="s">
        <v>196</v>
      </c>
      <c r="T152" s="322" t="s">
        <v>196</v>
      </c>
      <c r="U152" s="322" t="s">
        <v>196</v>
      </c>
      <c r="V152" s="322" t="s">
        <v>196</v>
      </c>
      <c r="W152" s="322" t="s">
        <v>196</v>
      </c>
      <c r="X152" s="322" t="s">
        <v>196</v>
      </c>
      <c r="Y152" s="322" t="s">
        <v>196</v>
      </c>
      <c r="Z152" s="322" t="s">
        <v>196</v>
      </c>
      <c r="AA152" s="322" t="s">
        <v>196</v>
      </c>
      <c r="AB152" s="322" t="s">
        <v>196</v>
      </c>
      <c r="AC152" s="322" t="s">
        <v>195</v>
      </c>
      <c r="AD152" s="322" t="s">
        <v>195</v>
      </c>
      <c r="AE152" s="328" t="s">
        <v>195</v>
      </c>
      <c r="AF152" s="328" t="s">
        <v>195</v>
      </c>
      <c r="AG152" s="322" t="s">
        <v>196</v>
      </c>
      <c r="AH152" s="322" t="s">
        <v>196</v>
      </c>
      <c r="AI152" s="322" t="s">
        <v>195</v>
      </c>
      <c r="AJ152" s="322" t="s">
        <v>196</v>
      </c>
      <c r="AK152" s="322" t="s">
        <v>195</v>
      </c>
      <c r="AL152" s="322" t="s">
        <v>195</v>
      </c>
      <c r="AM152" s="328" t="s">
        <v>195</v>
      </c>
      <c r="AN152" s="322" t="s">
        <v>195</v>
      </c>
      <c r="AO152" s="322" t="s">
        <v>195</v>
      </c>
      <c r="AP152" s="322" t="s">
        <v>196</v>
      </c>
      <c r="AQ152" s="322" t="s">
        <v>195</v>
      </c>
      <c r="AR152" s="322" t="s">
        <v>195</v>
      </c>
      <c r="AS152" s="322" t="s">
        <v>195</v>
      </c>
      <c r="AT152" s="322" t="s">
        <v>195</v>
      </c>
      <c r="AU152" s="322" t="s">
        <v>195</v>
      </c>
      <c r="AV152" s="322" t="s">
        <v>196</v>
      </c>
      <c r="AW152" s="322" t="s">
        <v>196</v>
      </c>
      <c r="AX152" s="322" t="s">
        <v>195</v>
      </c>
      <c r="AY152" s="322" t="s">
        <v>195</v>
      </c>
      <c r="AZ152" s="322" t="s">
        <v>196</v>
      </c>
      <c r="BA152" s="322" t="s">
        <v>196</v>
      </c>
      <c r="BB152" s="322" t="s">
        <v>196</v>
      </c>
      <c r="BC152" s="322" t="s">
        <v>196</v>
      </c>
      <c r="BD152" s="328" t="s">
        <v>195</v>
      </c>
      <c r="BE152" s="322" t="s">
        <v>195</v>
      </c>
      <c r="BF152" s="322" t="s">
        <v>195</v>
      </c>
      <c r="BG152" s="322"/>
      <c r="BH152" s="322" t="s">
        <v>195</v>
      </c>
      <c r="BL152" s="331" t="s">
        <v>2197</v>
      </c>
    </row>
    <row r="153" spans="2:64" x14ac:dyDescent="0.2">
      <c r="B153" s="331" t="s">
        <v>2198</v>
      </c>
      <c r="E153" s="246" t="s">
        <v>1521</v>
      </c>
      <c r="F153" s="259" t="s">
        <v>195</v>
      </c>
      <c r="G153" s="259" t="s">
        <v>195</v>
      </c>
      <c r="H153" s="259" t="s">
        <v>196</v>
      </c>
      <c r="I153" s="259" t="s">
        <v>195</v>
      </c>
      <c r="J153" s="259" t="s">
        <v>195</v>
      </c>
      <c r="K153" s="259" t="s">
        <v>195</v>
      </c>
      <c r="L153" s="259" t="s">
        <v>195</v>
      </c>
      <c r="M153" s="259" t="s">
        <v>195</v>
      </c>
      <c r="N153" s="259" t="s">
        <v>195</v>
      </c>
      <c r="O153" s="259" t="s">
        <v>195</v>
      </c>
      <c r="P153" s="259" t="s">
        <v>195</v>
      </c>
      <c r="Q153" s="259" t="s">
        <v>196</v>
      </c>
      <c r="R153" s="259" t="s">
        <v>196</v>
      </c>
      <c r="S153" s="259" t="s">
        <v>196</v>
      </c>
      <c r="T153" s="259" t="s">
        <v>196</v>
      </c>
      <c r="U153" s="259" t="s">
        <v>196</v>
      </c>
      <c r="V153" s="259" t="s">
        <v>196</v>
      </c>
      <c r="W153" s="259" t="s">
        <v>196</v>
      </c>
      <c r="X153" s="259" t="s">
        <v>196</v>
      </c>
      <c r="Y153" s="259" t="s">
        <v>196</v>
      </c>
      <c r="Z153" s="259" t="s">
        <v>196</v>
      </c>
      <c r="AA153" s="259" t="s">
        <v>196</v>
      </c>
      <c r="AB153" s="259" t="s">
        <v>196</v>
      </c>
      <c r="AC153" s="259" t="s">
        <v>195</v>
      </c>
      <c r="AD153" s="259" t="s">
        <v>195</v>
      </c>
      <c r="AE153" s="327" t="s">
        <v>195</v>
      </c>
      <c r="AF153" s="327" t="s">
        <v>195</v>
      </c>
      <c r="AG153" s="259" t="s">
        <v>196</v>
      </c>
      <c r="AH153" s="259" t="s">
        <v>196</v>
      </c>
      <c r="AI153" s="259" t="s">
        <v>195</v>
      </c>
      <c r="AJ153" s="259" t="s">
        <v>196</v>
      </c>
      <c r="AK153" s="259" t="s">
        <v>195</v>
      </c>
      <c r="AL153" s="259" t="s">
        <v>195</v>
      </c>
      <c r="AM153" s="327" t="s">
        <v>195</v>
      </c>
      <c r="AN153" s="259" t="s">
        <v>195</v>
      </c>
      <c r="AO153" s="259" t="s">
        <v>195</v>
      </c>
      <c r="AP153" s="259" t="s">
        <v>196</v>
      </c>
      <c r="AQ153" s="259" t="s">
        <v>195</v>
      </c>
      <c r="AR153" s="259" t="s">
        <v>195</v>
      </c>
      <c r="AS153" s="259" t="s">
        <v>195</v>
      </c>
      <c r="AT153" s="259" t="s">
        <v>195</v>
      </c>
      <c r="AU153" s="259" t="s">
        <v>195</v>
      </c>
      <c r="AV153" s="259" t="s">
        <v>196</v>
      </c>
      <c r="AW153" s="259" t="s">
        <v>196</v>
      </c>
      <c r="AX153" s="259" t="s">
        <v>195</v>
      </c>
      <c r="AY153" s="259" t="s">
        <v>195</v>
      </c>
      <c r="AZ153" s="259" t="s">
        <v>196</v>
      </c>
      <c r="BA153" s="259" t="s">
        <v>196</v>
      </c>
      <c r="BB153" s="259" t="s">
        <v>196</v>
      </c>
      <c r="BC153" s="259" t="s">
        <v>196</v>
      </c>
      <c r="BD153" s="327" t="s">
        <v>195</v>
      </c>
      <c r="BE153" s="259" t="s">
        <v>195</v>
      </c>
      <c r="BF153" s="259" t="s">
        <v>195</v>
      </c>
      <c r="BG153" s="259"/>
      <c r="BH153" s="259" t="s">
        <v>195</v>
      </c>
      <c r="BL153" s="331" t="s">
        <v>2198</v>
      </c>
    </row>
    <row r="154" spans="2:64" x14ac:dyDescent="0.2">
      <c r="B154" s="331" t="s">
        <v>2199</v>
      </c>
      <c r="E154" s="247" t="s">
        <v>1522</v>
      </c>
      <c r="F154" s="322" t="s">
        <v>195</v>
      </c>
      <c r="G154" s="322" t="s">
        <v>195</v>
      </c>
      <c r="H154" s="322" t="s">
        <v>196</v>
      </c>
      <c r="I154" s="322" t="s">
        <v>195</v>
      </c>
      <c r="J154" s="322" t="s">
        <v>195</v>
      </c>
      <c r="K154" s="322" t="s">
        <v>195</v>
      </c>
      <c r="L154" s="322" t="s">
        <v>195</v>
      </c>
      <c r="M154" s="322" t="s">
        <v>195</v>
      </c>
      <c r="N154" s="322" t="s">
        <v>195</v>
      </c>
      <c r="O154" s="322" t="s">
        <v>195</v>
      </c>
      <c r="P154" s="322" t="s">
        <v>195</v>
      </c>
      <c r="Q154" s="322" t="s">
        <v>196</v>
      </c>
      <c r="R154" s="322" t="s">
        <v>196</v>
      </c>
      <c r="S154" s="322" t="s">
        <v>196</v>
      </c>
      <c r="T154" s="322" t="s">
        <v>196</v>
      </c>
      <c r="U154" s="322" t="s">
        <v>196</v>
      </c>
      <c r="V154" s="322" t="s">
        <v>196</v>
      </c>
      <c r="W154" s="322" t="s">
        <v>196</v>
      </c>
      <c r="X154" s="322" t="s">
        <v>196</v>
      </c>
      <c r="Y154" s="322" t="s">
        <v>196</v>
      </c>
      <c r="Z154" s="322" t="s">
        <v>196</v>
      </c>
      <c r="AA154" s="322" t="s">
        <v>196</v>
      </c>
      <c r="AB154" s="322" t="s">
        <v>196</v>
      </c>
      <c r="AC154" s="322" t="s">
        <v>195</v>
      </c>
      <c r="AD154" s="322" t="s">
        <v>195</v>
      </c>
      <c r="AE154" s="328" t="s">
        <v>195</v>
      </c>
      <c r="AF154" s="328" t="s">
        <v>195</v>
      </c>
      <c r="AG154" s="322" t="s">
        <v>196</v>
      </c>
      <c r="AH154" s="322" t="s">
        <v>196</v>
      </c>
      <c r="AI154" s="322" t="s">
        <v>195</v>
      </c>
      <c r="AJ154" s="322" t="s">
        <v>196</v>
      </c>
      <c r="AK154" s="322" t="s">
        <v>195</v>
      </c>
      <c r="AL154" s="322" t="s">
        <v>195</v>
      </c>
      <c r="AM154" s="328" t="s">
        <v>195</v>
      </c>
      <c r="AN154" s="322" t="s">
        <v>195</v>
      </c>
      <c r="AO154" s="322" t="s">
        <v>195</v>
      </c>
      <c r="AP154" s="322" t="s">
        <v>196</v>
      </c>
      <c r="AQ154" s="322" t="s">
        <v>195</v>
      </c>
      <c r="AR154" s="322" t="s">
        <v>195</v>
      </c>
      <c r="AS154" s="322" t="s">
        <v>195</v>
      </c>
      <c r="AT154" s="322" t="s">
        <v>195</v>
      </c>
      <c r="AU154" s="322" t="s">
        <v>195</v>
      </c>
      <c r="AV154" s="322" t="s">
        <v>196</v>
      </c>
      <c r="AW154" s="322" t="s">
        <v>196</v>
      </c>
      <c r="AX154" s="322" t="s">
        <v>195</v>
      </c>
      <c r="AY154" s="322" t="s">
        <v>195</v>
      </c>
      <c r="AZ154" s="322" t="s">
        <v>196</v>
      </c>
      <c r="BA154" s="322" t="s">
        <v>196</v>
      </c>
      <c r="BB154" s="322" t="s">
        <v>196</v>
      </c>
      <c r="BC154" s="322" t="s">
        <v>196</v>
      </c>
      <c r="BD154" s="328" t="s">
        <v>195</v>
      </c>
      <c r="BE154" s="322" t="s">
        <v>195</v>
      </c>
      <c r="BF154" s="322" t="s">
        <v>195</v>
      </c>
      <c r="BG154" s="322"/>
      <c r="BH154" s="322" t="s">
        <v>195</v>
      </c>
      <c r="BL154" s="331" t="s">
        <v>2199</v>
      </c>
    </row>
    <row r="155" spans="2:64" x14ac:dyDescent="0.2">
      <c r="B155" s="331" t="s">
        <v>2200</v>
      </c>
      <c r="E155" s="246" t="s">
        <v>1523</v>
      </c>
      <c r="F155" s="259" t="s">
        <v>195</v>
      </c>
      <c r="G155" s="259" t="s">
        <v>195</v>
      </c>
      <c r="H155" s="259" t="s">
        <v>196</v>
      </c>
      <c r="I155" s="259" t="s">
        <v>195</v>
      </c>
      <c r="J155" s="259" t="s">
        <v>195</v>
      </c>
      <c r="K155" s="259" t="s">
        <v>195</v>
      </c>
      <c r="L155" s="259" t="s">
        <v>195</v>
      </c>
      <c r="M155" s="259" t="s">
        <v>195</v>
      </c>
      <c r="N155" s="259" t="s">
        <v>195</v>
      </c>
      <c r="O155" s="259" t="s">
        <v>195</v>
      </c>
      <c r="P155" s="259" t="s">
        <v>195</v>
      </c>
      <c r="Q155" s="259" t="s">
        <v>196</v>
      </c>
      <c r="R155" s="259" t="s">
        <v>196</v>
      </c>
      <c r="S155" s="259" t="s">
        <v>196</v>
      </c>
      <c r="T155" s="259" t="s">
        <v>196</v>
      </c>
      <c r="U155" s="259" t="s">
        <v>196</v>
      </c>
      <c r="V155" s="259" t="s">
        <v>196</v>
      </c>
      <c r="W155" s="259" t="s">
        <v>196</v>
      </c>
      <c r="X155" s="259" t="s">
        <v>196</v>
      </c>
      <c r="Y155" s="259" t="s">
        <v>196</v>
      </c>
      <c r="Z155" s="259" t="s">
        <v>196</v>
      </c>
      <c r="AA155" s="259" t="s">
        <v>196</v>
      </c>
      <c r="AB155" s="259" t="s">
        <v>196</v>
      </c>
      <c r="AC155" s="259" t="s">
        <v>195</v>
      </c>
      <c r="AD155" s="259" t="s">
        <v>195</v>
      </c>
      <c r="AE155" s="327" t="s">
        <v>195</v>
      </c>
      <c r="AF155" s="327" t="s">
        <v>195</v>
      </c>
      <c r="AG155" s="259" t="s">
        <v>196</v>
      </c>
      <c r="AH155" s="259" t="s">
        <v>196</v>
      </c>
      <c r="AI155" s="259" t="s">
        <v>195</v>
      </c>
      <c r="AJ155" s="259" t="s">
        <v>196</v>
      </c>
      <c r="AK155" s="259" t="s">
        <v>195</v>
      </c>
      <c r="AL155" s="259" t="s">
        <v>195</v>
      </c>
      <c r="AM155" s="327" t="s">
        <v>195</v>
      </c>
      <c r="AN155" s="259" t="s">
        <v>195</v>
      </c>
      <c r="AO155" s="259" t="s">
        <v>195</v>
      </c>
      <c r="AP155" s="259" t="s">
        <v>196</v>
      </c>
      <c r="AQ155" s="259" t="s">
        <v>195</v>
      </c>
      <c r="AR155" s="259" t="s">
        <v>195</v>
      </c>
      <c r="AS155" s="259" t="s">
        <v>195</v>
      </c>
      <c r="AT155" s="259" t="s">
        <v>195</v>
      </c>
      <c r="AU155" s="259" t="s">
        <v>195</v>
      </c>
      <c r="AV155" s="259" t="s">
        <v>196</v>
      </c>
      <c r="AW155" s="259" t="s">
        <v>196</v>
      </c>
      <c r="AX155" s="259" t="s">
        <v>195</v>
      </c>
      <c r="AY155" s="259" t="s">
        <v>195</v>
      </c>
      <c r="AZ155" s="259" t="s">
        <v>196</v>
      </c>
      <c r="BA155" s="259" t="s">
        <v>196</v>
      </c>
      <c r="BB155" s="259" t="s">
        <v>196</v>
      </c>
      <c r="BC155" s="259" t="s">
        <v>196</v>
      </c>
      <c r="BD155" s="327" t="s">
        <v>195</v>
      </c>
      <c r="BE155" s="259" t="s">
        <v>195</v>
      </c>
      <c r="BF155" s="259" t="s">
        <v>195</v>
      </c>
      <c r="BG155" s="259"/>
      <c r="BH155" s="259" t="s">
        <v>195</v>
      </c>
      <c r="BL155" s="331" t="s">
        <v>2200</v>
      </c>
    </row>
    <row r="156" spans="2:64" x14ac:dyDescent="0.2">
      <c r="B156" s="331" t="s">
        <v>2201</v>
      </c>
      <c r="E156" s="247" t="s">
        <v>1524</v>
      </c>
      <c r="F156" s="322" t="s">
        <v>195</v>
      </c>
      <c r="G156" s="322" t="s">
        <v>195</v>
      </c>
      <c r="H156" s="322" t="s">
        <v>196</v>
      </c>
      <c r="I156" s="322" t="s">
        <v>195</v>
      </c>
      <c r="J156" s="322" t="s">
        <v>195</v>
      </c>
      <c r="K156" s="322" t="s">
        <v>195</v>
      </c>
      <c r="L156" s="322" t="s">
        <v>195</v>
      </c>
      <c r="M156" s="322" t="s">
        <v>195</v>
      </c>
      <c r="N156" s="322" t="s">
        <v>195</v>
      </c>
      <c r="O156" s="322" t="s">
        <v>195</v>
      </c>
      <c r="P156" s="322" t="s">
        <v>195</v>
      </c>
      <c r="Q156" s="322" t="s">
        <v>196</v>
      </c>
      <c r="R156" s="322" t="s">
        <v>196</v>
      </c>
      <c r="S156" s="322" t="s">
        <v>196</v>
      </c>
      <c r="T156" s="322" t="s">
        <v>196</v>
      </c>
      <c r="U156" s="322" t="s">
        <v>196</v>
      </c>
      <c r="V156" s="322" t="s">
        <v>196</v>
      </c>
      <c r="W156" s="322" t="s">
        <v>196</v>
      </c>
      <c r="X156" s="322" t="s">
        <v>196</v>
      </c>
      <c r="Y156" s="322" t="s">
        <v>196</v>
      </c>
      <c r="Z156" s="322" t="s">
        <v>196</v>
      </c>
      <c r="AA156" s="322" t="s">
        <v>196</v>
      </c>
      <c r="AB156" s="322" t="s">
        <v>196</v>
      </c>
      <c r="AC156" s="322" t="s">
        <v>195</v>
      </c>
      <c r="AD156" s="322" t="s">
        <v>195</v>
      </c>
      <c r="AE156" s="328" t="s">
        <v>195</v>
      </c>
      <c r="AF156" s="328" t="s">
        <v>195</v>
      </c>
      <c r="AG156" s="322" t="s">
        <v>196</v>
      </c>
      <c r="AH156" s="322" t="s">
        <v>196</v>
      </c>
      <c r="AI156" s="322" t="s">
        <v>195</v>
      </c>
      <c r="AJ156" s="322" t="s">
        <v>196</v>
      </c>
      <c r="AK156" s="322" t="s">
        <v>195</v>
      </c>
      <c r="AL156" s="322" t="s">
        <v>195</v>
      </c>
      <c r="AM156" s="328" t="s">
        <v>195</v>
      </c>
      <c r="AN156" s="322" t="s">
        <v>195</v>
      </c>
      <c r="AO156" s="322" t="s">
        <v>195</v>
      </c>
      <c r="AP156" s="322" t="s">
        <v>196</v>
      </c>
      <c r="AQ156" s="322" t="s">
        <v>195</v>
      </c>
      <c r="AR156" s="322" t="s">
        <v>195</v>
      </c>
      <c r="AS156" s="322" t="s">
        <v>195</v>
      </c>
      <c r="AT156" s="322" t="s">
        <v>195</v>
      </c>
      <c r="AU156" s="322" t="s">
        <v>195</v>
      </c>
      <c r="AV156" s="322" t="s">
        <v>196</v>
      </c>
      <c r="AW156" s="322" t="s">
        <v>196</v>
      </c>
      <c r="AX156" s="322" t="s">
        <v>195</v>
      </c>
      <c r="AY156" s="322" t="s">
        <v>195</v>
      </c>
      <c r="AZ156" s="322" t="s">
        <v>196</v>
      </c>
      <c r="BA156" s="322" t="s">
        <v>196</v>
      </c>
      <c r="BB156" s="322" t="s">
        <v>196</v>
      </c>
      <c r="BC156" s="322" t="s">
        <v>196</v>
      </c>
      <c r="BD156" s="328" t="s">
        <v>195</v>
      </c>
      <c r="BE156" s="322" t="s">
        <v>195</v>
      </c>
      <c r="BF156" s="322" t="s">
        <v>195</v>
      </c>
      <c r="BG156" s="322"/>
      <c r="BH156" s="322" t="s">
        <v>195</v>
      </c>
      <c r="BL156" s="331" t="s">
        <v>2201</v>
      </c>
    </row>
    <row r="157" spans="2:64" x14ac:dyDescent="0.2">
      <c r="B157" s="331" t="s">
        <v>2202</v>
      </c>
      <c r="E157" s="246" t="s">
        <v>1525</v>
      </c>
      <c r="F157" s="259" t="s">
        <v>195</v>
      </c>
      <c r="G157" s="259" t="s">
        <v>195</v>
      </c>
      <c r="H157" s="259" t="s">
        <v>196</v>
      </c>
      <c r="I157" s="259" t="s">
        <v>195</v>
      </c>
      <c r="J157" s="259" t="s">
        <v>195</v>
      </c>
      <c r="K157" s="259" t="s">
        <v>195</v>
      </c>
      <c r="L157" s="259" t="s">
        <v>195</v>
      </c>
      <c r="M157" s="259" t="s">
        <v>195</v>
      </c>
      <c r="N157" s="259" t="s">
        <v>195</v>
      </c>
      <c r="O157" s="259" t="s">
        <v>195</v>
      </c>
      <c r="P157" s="259" t="s">
        <v>195</v>
      </c>
      <c r="Q157" s="259" t="s">
        <v>196</v>
      </c>
      <c r="R157" s="259" t="s">
        <v>196</v>
      </c>
      <c r="S157" s="259" t="s">
        <v>196</v>
      </c>
      <c r="T157" s="259" t="s">
        <v>196</v>
      </c>
      <c r="U157" s="259" t="s">
        <v>196</v>
      </c>
      <c r="V157" s="259" t="s">
        <v>196</v>
      </c>
      <c r="W157" s="259" t="s">
        <v>196</v>
      </c>
      <c r="X157" s="259" t="s">
        <v>196</v>
      </c>
      <c r="Y157" s="259" t="s">
        <v>196</v>
      </c>
      <c r="Z157" s="259" t="s">
        <v>196</v>
      </c>
      <c r="AA157" s="259" t="s">
        <v>196</v>
      </c>
      <c r="AB157" s="259" t="s">
        <v>196</v>
      </c>
      <c r="AC157" s="259" t="s">
        <v>195</v>
      </c>
      <c r="AD157" s="259" t="s">
        <v>195</v>
      </c>
      <c r="AE157" s="327" t="s">
        <v>196</v>
      </c>
      <c r="AF157" s="327" t="s">
        <v>195</v>
      </c>
      <c r="AG157" s="259" t="s">
        <v>196</v>
      </c>
      <c r="AH157" s="259" t="s">
        <v>196</v>
      </c>
      <c r="AI157" s="259" t="s">
        <v>195</v>
      </c>
      <c r="AJ157" s="259" t="s">
        <v>196</v>
      </c>
      <c r="AK157" s="259" t="s">
        <v>195</v>
      </c>
      <c r="AL157" s="259" t="s">
        <v>195</v>
      </c>
      <c r="AM157" s="327" t="s">
        <v>195</v>
      </c>
      <c r="AN157" s="259" t="s">
        <v>195</v>
      </c>
      <c r="AO157" s="259" t="s">
        <v>195</v>
      </c>
      <c r="AP157" s="259" t="s">
        <v>196</v>
      </c>
      <c r="AQ157" s="259" t="s">
        <v>195</v>
      </c>
      <c r="AR157" s="259" t="s">
        <v>195</v>
      </c>
      <c r="AS157" s="259" t="s">
        <v>195</v>
      </c>
      <c r="AT157" s="259" t="s">
        <v>195</v>
      </c>
      <c r="AU157" s="259" t="s">
        <v>195</v>
      </c>
      <c r="AV157" s="259" t="s">
        <v>196</v>
      </c>
      <c r="AW157" s="259" t="s">
        <v>196</v>
      </c>
      <c r="AX157" s="259" t="s">
        <v>195</v>
      </c>
      <c r="AY157" s="259" t="s">
        <v>195</v>
      </c>
      <c r="AZ157" s="259" t="s">
        <v>196</v>
      </c>
      <c r="BA157" s="259" t="s">
        <v>196</v>
      </c>
      <c r="BB157" s="259" t="s">
        <v>196</v>
      </c>
      <c r="BC157" s="259" t="s">
        <v>196</v>
      </c>
      <c r="BD157" s="327" t="s">
        <v>195</v>
      </c>
      <c r="BE157" s="259" t="s">
        <v>195</v>
      </c>
      <c r="BF157" s="259" t="s">
        <v>195</v>
      </c>
      <c r="BG157" s="259"/>
      <c r="BH157" s="259" t="s">
        <v>195</v>
      </c>
      <c r="BL157" s="331" t="s">
        <v>2202</v>
      </c>
    </row>
    <row r="158" spans="2:64" x14ac:dyDescent="0.2">
      <c r="B158" s="331" t="s">
        <v>2203</v>
      </c>
      <c r="E158" s="247" t="s">
        <v>1526</v>
      </c>
      <c r="F158" s="322" t="s">
        <v>195</v>
      </c>
      <c r="G158" s="322" t="s">
        <v>195</v>
      </c>
      <c r="H158" s="322" t="s">
        <v>196</v>
      </c>
      <c r="I158" s="322" t="s">
        <v>195</v>
      </c>
      <c r="J158" s="322" t="s">
        <v>195</v>
      </c>
      <c r="K158" s="322" t="s">
        <v>195</v>
      </c>
      <c r="L158" s="322" t="s">
        <v>195</v>
      </c>
      <c r="M158" s="322" t="s">
        <v>195</v>
      </c>
      <c r="N158" s="322" t="s">
        <v>195</v>
      </c>
      <c r="O158" s="322" t="s">
        <v>195</v>
      </c>
      <c r="P158" s="322" t="s">
        <v>195</v>
      </c>
      <c r="Q158" s="322" t="s">
        <v>196</v>
      </c>
      <c r="R158" s="322" t="s">
        <v>196</v>
      </c>
      <c r="S158" s="322" t="s">
        <v>196</v>
      </c>
      <c r="T158" s="322" t="s">
        <v>196</v>
      </c>
      <c r="U158" s="322" t="s">
        <v>196</v>
      </c>
      <c r="V158" s="322" t="s">
        <v>196</v>
      </c>
      <c r="W158" s="322" t="s">
        <v>196</v>
      </c>
      <c r="X158" s="322" t="s">
        <v>196</v>
      </c>
      <c r="Y158" s="322" t="s">
        <v>196</v>
      </c>
      <c r="Z158" s="322" t="s">
        <v>196</v>
      </c>
      <c r="AA158" s="322" t="s">
        <v>196</v>
      </c>
      <c r="AB158" s="322" t="s">
        <v>196</v>
      </c>
      <c r="AC158" s="322" t="s">
        <v>195</v>
      </c>
      <c r="AD158" s="322" t="s">
        <v>195</v>
      </c>
      <c r="AE158" s="328" t="s">
        <v>195</v>
      </c>
      <c r="AF158" s="328" t="s">
        <v>195</v>
      </c>
      <c r="AG158" s="322" t="s">
        <v>196</v>
      </c>
      <c r="AH158" s="322" t="s">
        <v>196</v>
      </c>
      <c r="AI158" s="322" t="s">
        <v>195</v>
      </c>
      <c r="AJ158" s="322" t="s">
        <v>196</v>
      </c>
      <c r="AK158" s="322" t="s">
        <v>195</v>
      </c>
      <c r="AL158" s="322" t="s">
        <v>195</v>
      </c>
      <c r="AM158" s="328" t="s">
        <v>195</v>
      </c>
      <c r="AN158" s="322" t="s">
        <v>195</v>
      </c>
      <c r="AO158" s="322" t="s">
        <v>195</v>
      </c>
      <c r="AP158" s="322" t="s">
        <v>196</v>
      </c>
      <c r="AQ158" s="322" t="s">
        <v>195</v>
      </c>
      <c r="AR158" s="322" t="s">
        <v>195</v>
      </c>
      <c r="AS158" s="322" t="s">
        <v>195</v>
      </c>
      <c r="AT158" s="322" t="s">
        <v>195</v>
      </c>
      <c r="AU158" s="322" t="s">
        <v>195</v>
      </c>
      <c r="AV158" s="322" t="s">
        <v>196</v>
      </c>
      <c r="AW158" s="322" t="s">
        <v>196</v>
      </c>
      <c r="AX158" s="322" t="s">
        <v>195</v>
      </c>
      <c r="AY158" s="322" t="s">
        <v>195</v>
      </c>
      <c r="AZ158" s="322" t="s">
        <v>196</v>
      </c>
      <c r="BA158" s="322" t="s">
        <v>196</v>
      </c>
      <c r="BB158" s="322" t="s">
        <v>196</v>
      </c>
      <c r="BC158" s="322" t="s">
        <v>196</v>
      </c>
      <c r="BD158" s="328" t="s">
        <v>195</v>
      </c>
      <c r="BE158" s="322" t="s">
        <v>195</v>
      </c>
      <c r="BF158" s="322" t="s">
        <v>195</v>
      </c>
      <c r="BG158" s="322"/>
      <c r="BH158" s="322" t="s">
        <v>195</v>
      </c>
      <c r="BL158" s="331" t="s">
        <v>2203</v>
      </c>
    </row>
    <row r="159" spans="2:64" x14ac:dyDescent="0.2">
      <c r="B159" s="331" t="s">
        <v>2204</v>
      </c>
      <c r="E159" s="246" t="s">
        <v>1527</v>
      </c>
      <c r="F159" s="259" t="s">
        <v>195</v>
      </c>
      <c r="G159" s="259" t="s">
        <v>195</v>
      </c>
      <c r="H159" s="259" t="s">
        <v>196</v>
      </c>
      <c r="I159" s="259" t="s">
        <v>195</v>
      </c>
      <c r="J159" s="259" t="s">
        <v>195</v>
      </c>
      <c r="K159" s="259" t="s">
        <v>195</v>
      </c>
      <c r="L159" s="259" t="s">
        <v>195</v>
      </c>
      <c r="M159" s="259" t="s">
        <v>195</v>
      </c>
      <c r="N159" s="259" t="s">
        <v>195</v>
      </c>
      <c r="O159" s="259" t="s">
        <v>195</v>
      </c>
      <c r="P159" s="259" t="s">
        <v>195</v>
      </c>
      <c r="Q159" s="259" t="s">
        <v>196</v>
      </c>
      <c r="R159" s="259" t="s">
        <v>196</v>
      </c>
      <c r="S159" s="259" t="s">
        <v>196</v>
      </c>
      <c r="T159" s="259" t="s">
        <v>196</v>
      </c>
      <c r="U159" s="259" t="s">
        <v>196</v>
      </c>
      <c r="V159" s="259" t="s">
        <v>196</v>
      </c>
      <c r="W159" s="259" t="s">
        <v>196</v>
      </c>
      <c r="X159" s="259" t="s">
        <v>196</v>
      </c>
      <c r="Y159" s="259" t="s">
        <v>196</v>
      </c>
      <c r="Z159" s="259" t="s">
        <v>196</v>
      </c>
      <c r="AA159" s="259" t="s">
        <v>196</v>
      </c>
      <c r="AB159" s="259" t="s">
        <v>196</v>
      </c>
      <c r="AC159" s="259" t="s">
        <v>195</v>
      </c>
      <c r="AD159" s="259" t="s">
        <v>195</v>
      </c>
      <c r="AE159" s="327" t="s">
        <v>196</v>
      </c>
      <c r="AF159" s="327" t="s">
        <v>195</v>
      </c>
      <c r="AG159" s="259" t="s">
        <v>196</v>
      </c>
      <c r="AH159" s="259" t="s">
        <v>196</v>
      </c>
      <c r="AI159" s="259" t="s">
        <v>195</v>
      </c>
      <c r="AJ159" s="259" t="s">
        <v>196</v>
      </c>
      <c r="AK159" s="259" t="s">
        <v>195</v>
      </c>
      <c r="AL159" s="259" t="s">
        <v>195</v>
      </c>
      <c r="AM159" s="327" t="s">
        <v>195</v>
      </c>
      <c r="AN159" s="259" t="s">
        <v>195</v>
      </c>
      <c r="AO159" s="259" t="s">
        <v>195</v>
      </c>
      <c r="AP159" s="259" t="s">
        <v>196</v>
      </c>
      <c r="AQ159" s="259" t="s">
        <v>195</v>
      </c>
      <c r="AR159" s="259" t="s">
        <v>195</v>
      </c>
      <c r="AS159" s="259" t="s">
        <v>195</v>
      </c>
      <c r="AT159" s="259" t="s">
        <v>195</v>
      </c>
      <c r="AU159" s="259" t="s">
        <v>195</v>
      </c>
      <c r="AV159" s="259" t="s">
        <v>196</v>
      </c>
      <c r="AW159" s="259" t="s">
        <v>196</v>
      </c>
      <c r="AX159" s="259" t="s">
        <v>195</v>
      </c>
      <c r="AY159" s="259" t="s">
        <v>195</v>
      </c>
      <c r="AZ159" s="259" t="s">
        <v>196</v>
      </c>
      <c r="BA159" s="259" t="s">
        <v>196</v>
      </c>
      <c r="BB159" s="259" t="s">
        <v>196</v>
      </c>
      <c r="BC159" s="259" t="s">
        <v>196</v>
      </c>
      <c r="BD159" s="327" t="s">
        <v>195</v>
      </c>
      <c r="BE159" s="259" t="s">
        <v>195</v>
      </c>
      <c r="BF159" s="259" t="s">
        <v>195</v>
      </c>
      <c r="BG159" s="259"/>
      <c r="BH159" s="259" t="s">
        <v>195</v>
      </c>
      <c r="BL159" s="331" t="s">
        <v>2204</v>
      </c>
    </row>
    <row r="160" spans="2:64" x14ac:dyDescent="0.2">
      <c r="B160" s="331" t="s">
        <v>2205</v>
      </c>
      <c r="E160" s="247" t="s">
        <v>1528</v>
      </c>
      <c r="F160" s="322" t="s">
        <v>195</v>
      </c>
      <c r="G160" s="322" t="s">
        <v>195</v>
      </c>
      <c r="H160" s="322" t="s">
        <v>196</v>
      </c>
      <c r="I160" s="322" t="s">
        <v>195</v>
      </c>
      <c r="J160" s="322" t="s">
        <v>195</v>
      </c>
      <c r="K160" s="322" t="s">
        <v>195</v>
      </c>
      <c r="L160" s="322" t="s">
        <v>195</v>
      </c>
      <c r="M160" s="322" t="s">
        <v>195</v>
      </c>
      <c r="N160" s="322" t="s">
        <v>195</v>
      </c>
      <c r="O160" s="322" t="s">
        <v>195</v>
      </c>
      <c r="P160" s="322" t="s">
        <v>195</v>
      </c>
      <c r="Q160" s="322" t="s">
        <v>196</v>
      </c>
      <c r="R160" s="322" t="s">
        <v>196</v>
      </c>
      <c r="S160" s="322" t="s">
        <v>196</v>
      </c>
      <c r="T160" s="322" t="s">
        <v>196</v>
      </c>
      <c r="U160" s="322" t="s">
        <v>196</v>
      </c>
      <c r="V160" s="322" t="s">
        <v>196</v>
      </c>
      <c r="W160" s="322" t="s">
        <v>196</v>
      </c>
      <c r="X160" s="322" t="s">
        <v>196</v>
      </c>
      <c r="Y160" s="322" t="s">
        <v>196</v>
      </c>
      <c r="Z160" s="322" t="s">
        <v>196</v>
      </c>
      <c r="AA160" s="322" t="s">
        <v>196</v>
      </c>
      <c r="AB160" s="322" t="s">
        <v>196</v>
      </c>
      <c r="AC160" s="322" t="s">
        <v>195</v>
      </c>
      <c r="AD160" s="322" t="s">
        <v>195</v>
      </c>
      <c r="AE160" s="328" t="s">
        <v>196</v>
      </c>
      <c r="AF160" s="328" t="s">
        <v>196</v>
      </c>
      <c r="AG160" s="322" t="s">
        <v>196</v>
      </c>
      <c r="AH160" s="322" t="s">
        <v>196</v>
      </c>
      <c r="AI160" s="322" t="s">
        <v>195</v>
      </c>
      <c r="AJ160" s="322" t="s">
        <v>196</v>
      </c>
      <c r="AK160" s="322" t="s">
        <v>195</v>
      </c>
      <c r="AL160" s="322" t="s">
        <v>195</v>
      </c>
      <c r="AM160" s="328" t="s">
        <v>195</v>
      </c>
      <c r="AN160" s="322" t="s">
        <v>195</v>
      </c>
      <c r="AO160" s="322" t="s">
        <v>195</v>
      </c>
      <c r="AP160" s="322" t="s">
        <v>196</v>
      </c>
      <c r="AQ160" s="322" t="s">
        <v>195</v>
      </c>
      <c r="AR160" s="322" t="s">
        <v>195</v>
      </c>
      <c r="AS160" s="322" t="s">
        <v>195</v>
      </c>
      <c r="AT160" s="322" t="s">
        <v>195</v>
      </c>
      <c r="AU160" s="322" t="s">
        <v>195</v>
      </c>
      <c r="AV160" s="322" t="s">
        <v>196</v>
      </c>
      <c r="AW160" s="322" t="s">
        <v>196</v>
      </c>
      <c r="AX160" s="322" t="s">
        <v>195</v>
      </c>
      <c r="AY160" s="322" t="s">
        <v>195</v>
      </c>
      <c r="AZ160" s="322" t="s">
        <v>196</v>
      </c>
      <c r="BA160" s="322" t="s">
        <v>196</v>
      </c>
      <c r="BB160" s="322" t="s">
        <v>196</v>
      </c>
      <c r="BC160" s="322" t="s">
        <v>196</v>
      </c>
      <c r="BD160" s="328" t="s">
        <v>195</v>
      </c>
      <c r="BE160" s="322" t="s">
        <v>195</v>
      </c>
      <c r="BF160" s="322" t="s">
        <v>195</v>
      </c>
      <c r="BG160" s="322"/>
      <c r="BH160" s="322" t="s">
        <v>195</v>
      </c>
      <c r="BL160" s="331" t="s">
        <v>2205</v>
      </c>
    </row>
    <row r="161" spans="2:64" x14ac:dyDescent="0.2">
      <c r="B161" s="331" t="s">
        <v>2206</v>
      </c>
      <c r="E161" s="246" t="s">
        <v>1529</v>
      </c>
      <c r="F161" s="259" t="s">
        <v>195</v>
      </c>
      <c r="G161" s="259" t="s">
        <v>195</v>
      </c>
      <c r="H161" s="259" t="s">
        <v>196</v>
      </c>
      <c r="I161" s="259" t="s">
        <v>195</v>
      </c>
      <c r="J161" s="259" t="s">
        <v>195</v>
      </c>
      <c r="K161" s="259" t="s">
        <v>195</v>
      </c>
      <c r="L161" s="259" t="s">
        <v>195</v>
      </c>
      <c r="M161" s="259" t="s">
        <v>195</v>
      </c>
      <c r="N161" s="259" t="s">
        <v>195</v>
      </c>
      <c r="O161" s="259" t="s">
        <v>195</v>
      </c>
      <c r="P161" s="259" t="s">
        <v>195</v>
      </c>
      <c r="Q161" s="259" t="s">
        <v>196</v>
      </c>
      <c r="R161" s="259" t="s">
        <v>196</v>
      </c>
      <c r="S161" s="259" t="s">
        <v>196</v>
      </c>
      <c r="T161" s="259" t="s">
        <v>196</v>
      </c>
      <c r="U161" s="259" t="s">
        <v>196</v>
      </c>
      <c r="V161" s="259" t="s">
        <v>196</v>
      </c>
      <c r="W161" s="259" t="s">
        <v>196</v>
      </c>
      <c r="X161" s="259" t="s">
        <v>196</v>
      </c>
      <c r="Y161" s="259" t="s">
        <v>196</v>
      </c>
      <c r="Z161" s="259" t="s">
        <v>196</v>
      </c>
      <c r="AA161" s="259" t="s">
        <v>196</v>
      </c>
      <c r="AB161" s="259" t="s">
        <v>196</v>
      </c>
      <c r="AC161" s="259" t="s">
        <v>195</v>
      </c>
      <c r="AD161" s="259" t="s">
        <v>195</v>
      </c>
      <c r="AE161" s="327" t="s">
        <v>195</v>
      </c>
      <c r="AF161" s="327" t="s">
        <v>195</v>
      </c>
      <c r="AG161" s="259" t="s">
        <v>196</v>
      </c>
      <c r="AH161" s="259" t="s">
        <v>196</v>
      </c>
      <c r="AI161" s="259" t="s">
        <v>195</v>
      </c>
      <c r="AJ161" s="259" t="s">
        <v>196</v>
      </c>
      <c r="AK161" s="259" t="s">
        <v>195</v>
      </c>
      <c r="AL161" s="259" t="s">
        <v>195</v>
      </c>
      <c r="AM161" s="327" t="s">
        <v>195</v>
      </c>
      <c r="AN161" s="259" t="s">
        <v>195</v>
      </c>
      <c r="AO161" s="259" t="s">
        <v>195</v>
      </c>
      <c r="AP161" s="259" t="s">
        <v>196</v>
      </c>
      <c r="AQ161" s="259" t="s">
        <v>195</v>
      </c>
      <c r="AR161" s="259" t="s">
        <v>195</v>
      </c>
      <c r="AS161" s="259" t="s">
        <v>195</v>
      </c>
      <c r="AT161" s="259" t="s">
        <v>195</v>
      </c>
      <c r="AU161" s="259" t="s">
        <v>195</v>
      </c>
      <c r="AV161" s="259" t="s">
        <v>196</v>
      </c>
      <c r="AW161" s="259" t="s">
        <v>196</v>
      </c>
      <c r="AX161" s="259" t="s">
        <v>195</v>
      </c>
      <c r="AY161" s="259" t="s">
        <v>195</v>
      </c>
      <c r="AZ161" s="259" t="s">
        <v>196</v>
      </c>
      <c r="BA161" s="259" t="s">
        <v>196</v>
      </c>
      <c r="BB161" s="259" t="s">
        <v>196</v>
      </c>
      <c r="BC161" s="259" t="s">
        <v>196</v>
      </c>
      <c r="BD161" s="327" t="s">
        <v>195</v>
      </c>
      <c r="BE161" s="259" t="s">
        <v>195</v>
      </c>
      <c r="BF161" s="259" t="s">
        <v>195</v>
      </c>
      <c r="BG161" s="259"/>
      <c r="BH161" s="259" t="s">
        <v>195</v>
      </c>
      <c r="BL161" s="331" t="s">
        <v>2206</v>
      </c>
    </row>
    <row r="162" spans="2:64" x14ac:dyDescent="0.2">
      <c r="B162" s="331" t="s">
        <v>2207</v>
      </c>
      <c r="E162" s="247" t="s">
        <v>1530</v>
      </c>
      <c r="F162" s="322" t="s">
        <v>195</v>
      </c>
      <c r="G162" s="322" t="s">
        <v>195</v>
      </c>
      <c r="H162" s="322" t="s">
        <v>196</v>
      </c>
      <c r="I162" s="322" t="s">
        <v>195</v>
      </c>
      <c r="J162" s="322" t="s">
        <v>195</v>
      </c>
      <c r="K162" s="322" t="s">
        <v>195</v>
      </c>
      <c r="L162" s="322" t="s">
        <v>195</v>
      </c>
      <c r="M162" s="322" t="s">
        <v>195</v>
      </c>
      <c r="N162" s="322" t="s">
        <v>195</v>
      </c>
      <c r="O162" s="322" t="s">
        <v>195</v>
      </c>
      <c r="P162" s="322" t="s">
        <v>195</v>
      </c>
      <c r="Q162" s="322" t="s">
        <v>196</v>
      </c>
      <c r="R162" s="322" t="s">
        <v>196</v>
      </c>
      <c r="S162" s="322" t="s">
        <v>196</v>
      </c>
      <c r="T162" s="322" t="s">
        <v>196</v>
      </c>
      <c r="U162" s="322" t="s">
        <v>196</v>
      </c>
      <c r="V162" s="322" t="s">
        <v>196</v>
      </c>
      <c r="W162" s="322" t="s">
        <v>196</v>
      </c>
      <c r="X162" s="322" t="s">
        <v>196</v>
      </c>
      <c r="Y162" s="322" t="s">
        <v>196</v>
      </c>
      <c r="Z162" s="322" t="s">
        <v>196</v>
      </c>
      <c r="AA162" s="322" t="s">
        <v>196</v>
      </c>
      <c r="AB162" s="322" t="s">
        <v>196</v>
      </c>
      <c r="AC162" s="322" t="s">
        <v>195</v>
      </c>
      <c r="AD162" s="322" t="s">
        <v>195</v>
      </c>
      <c r="AE162" s="328" t="s">
        <v>195</v>
      </c>
      <c r="AF162" s="328" t="s">
        <v>195</v>
      </c>
      <c r="AG162" s="322" t="s">
        <v>196</v>
      </c>
      <c r="AH162" s="322" t="s">
        <v>196</v>
      </c>
      <c r="AI162" s="322" t="s">
        <v>195</v>
      </c>
      <c r="AJ162" s="322" t="s">
        <v>196</v>
      </c>
      <c r="AK162" s="322" t="s">
        <v>195</v>
      </c>
      <c r="AL162" s="322" t="s">
        <v>195</v>
      </c>
      <c r="AM162" s="328" t="s">
        <v>195</v>
      </c>
      <c r="AN162" s="322" t="s">
        <v>195</v>
      </c>
      <c r="AO162" s="322" t="s">
        <v>195</v>
      </c>
      <c r="AP162" s="322" t="s">
        <v>196</v>
      </c>
      <c r="AQ162" s="322" t="s">
        <v>195</v>
      </c>
      <c r="AR162" s="322" t="s">
        <v>195</v>
      </c>
      <c r="AS162" s="322" t="s">
        <v>195</v>
      </c>
      <c r="AT162" s="322" t="s">
        <v>195</v>
      </c>
      <c r="AU162" s="322" t="s">
        <v>195</v>
      </c>
      <c r="AV162" s="322" t="s">
        <v>196</v>
      </c>
      <c r="AW162" s="322" t="s">
        <v>196</v>
      </c>
      <c r="AX162" s="322" t="s">
        <v>195</v>
      </c>
      <c r="AY162" s="322" t="s">
        <v>195</v>
      </c>
      <c r="AZ162" s="322" t="s">
        <v>196</v>
      </c>
      <c r="BA162" s="322" t="s">
        <v>196</v>
      </c>
      <c r="BB162" s="322" t="s">
        <v>196</v>
      </c>
      <c r="BC162" s="322" t="s">
        <v>196</v>
      </c>
      <c r="BD162" s="328" t="s">
        <v>195</v>
      </c>
      <c r="BE162" s="322" t="s">
        <v>195</v>
      </c>
      <c r="BF162" s="322" t="s">
        <v>195</v>
      </c>
      <c r="BG162" s="322"/>
      <c r="BH162" s="322" t="s">
        <v>195</v>
      </c>
      <c r="BL162" s="331" t="s">
        <v>2207</v>
      </c>
    </row>
    <row r="163" spans="2:64" x14ac:dyDescent="0.2">
      <c r="B163" s="331" t="s">
        <v>2208</v>
      </c>
      <c r="E163" s="246" t="s">
        <v>1531</v>
      </c>
      <c r="F163" s="259" t="s">
        <v>195</v>
      </c>
      <c r="G163" s="259" t="s">
        <v>195</v>
      </c>
      <c r="H163" s="259" t="s">
        <v>196</v>
      </c>
      <c r="I163" s="259" t="s">
        <v>195</v>
      </c>
      <c r="J163" s="259" t="s">
        <v>195</v>
      </c>
      <c r="K163" s="259" t="s">
        <v>195</v>
      </c>
      <c r="L163" s="259" t="s">
        <v>195</v>
      </c>
      <c r="M163" s="259" t="s">
        <v>195</v>
      </c>
      <c r="N163" s="259" t="s">
        <v>195</v>
      </c>
      <c r="O163" s="259" t="s">
        <v>195</v>
      </c>
      <c r="P163" s="259" t="s">
        <v>195</v>
      </c>
      <c r="Q163" s="259" t="s">
        <v>196</v>
      </c>
      <c r="R163" s="259" t="s">
        <v>196</v>
      </c>
      <c r="S163" s="259" t="s">
        <v>196</v>
      </c>
      <c r="T163" s="259" t="s">
        <v>196</v>
      </c>
      <c r="U163" s="259" t="s">
        <v>196</v>
      </c>
      <c r="V163" s="259" t="s">
        <v>196</v>
      </c>
      <c r="W163" s="259" t="s">
        <v>196</v>
      </c>
      <c r="X163" s="259" t="s">
        <v>196</v>
      </c>
      <c r="Y163" s="259" t="s">
        <v>196</v>
      </c>
      <c r="Z163" s="259" t="s">
        <v>196</v>
      </c>
      <c r="AA163" s="259" t="s">
        <v>196</v>
      </c>
      <c r="AB163" s="259" t="s">
        <v>196</v>
      </c>
      <c r="AC163" s="259" t="s">
        <v>195</v>
      </c>
      <c r="AD163" s="259" t="s">
        <v>195</v>
      </c>
      <c r="AE163" s="327" t="s">
        <v>196</v>
      </c>
      <c r="AF163" s="327" t="s">
        <v>196</v>
      </c>
      <c r="AG163" s="259" t="s">
        <v>196</v>
      </c>
      <c r="AH163" s="259" t="s">
        <v>196</v>
      </c>
      <c r="AI163" s="259" t="s">
        <v>195</v>
      </c>
      <c r="AJ163" s="259" t="s">
        <v>196</v>
      </c>
      <c r="AK163" s="259" t="s">
        <v>195</v>
      </c>
      <c r="AL163" s="259" t="s">
        <v>195</v>
      </c>
      <c r="AM163" s="327" t="s">
        <v>195</v>
      </c>
      <c r="AN163" s="259" t="s">
        <v>195</v>
      </c>
      <c r="AO163" s="259" t="s">
        <v>195</v>
      </c>
      <c r="AP163" s="259" t="s">
        <v>196</v>
      </c>
      <c r="AQ163" s="259" t="s">
        <v>195</v>
      </c>
      <c r="AR163" s="259" t="s">
        <v>195</v>
      </c>
      <c r="AS163" s="259" t="s">
        <v>195</v>
      </c>
      <c r="AT163" s="259" t="s">
        <v>195</v>
      </c>
      <c r="AU163" s="259" t="s">
        <v>195</v>
      </c>
      <c r="AV163" s="259" t="s">
        <v>196</v>
      </c>
      <c r="AW163" s="259" t="s">
        <v>196</v>
      </c>
      <c r="AX163" s="259" t="s">
        <v>195</v>
      </c>
      <c r="AY163" s="259" t="s">
        <v>195</v>
      </c>
      <c r="AZ163" s="259" t="s">
        <v>196</v>
      </c>
      <c r="BA163" s="259" t="s">
        <v>196</v>
      </c>
      <c r="BB163" s="259" t="s">
        <v>196</v>
      </c>
      <c r="BC163" s="259" t="s">
        <v>196</v>
      </c>
      <c r="BD163" s="327" t="s">
        <v>195</v>
      </c>
      <c r="BE163" s="259" t="s">
        <v>195</v>
      </c>
      <c r="BF163" s="259" t="s">
        <v>195</v>
      </c>
      <c r="BG163" s="259"/>
      <c r="BH163" s="259" t="s">
        <v>195</v>
      </c>
      <c r="BL163" s="331" t="s">
        <v>2208</v>
      </c>
    </row>
    <row r="164" spans="2:64" x14ac:dyDescent="0.2">
      <c r="B164" s="331" t="s">
        <v>4175</v>
      </c>
      <c r="E164" s="299" t="s">
        <v>1532</v>
      </c>
      <c r="F164" s="322" t="s">
        <v>195</v>
      </c>
      <c r="G164" s="322" t="s">
        <v>195</v>
      </c>
      <c r="H164" s="322" t="s">
        <v>196</v>
      </c>
      <c r="I164" s="322" t="s">
        <v>195</v>
      </c>
      <c r="J164" s="322" t="s">
        <v>195</v>
      </c>
      <c r="K164" s="322" t="s">
        <v>195</v>
      </c>
      <c r="L164" s="322" t="s">
        <v>195</v>
      </c>
      <c r="M164" s="322" t="s">
        <v>195</v>
      </c>
      <c r="N164" s="322" t="s">
        <v>195</v>
      </c>
      <c r="O164" s="322" t="s">
        <v>195</v>
      </c>
      <c r="P164" s="322" t="s">
        <v>195</v>
      </c>
      <c r="Q164" s="322" t="s">
        <v>196</v>
      </c>
      <c r="R164" s="322" t="s">
        <v>196</v>
      </c>
      <c r="S164" s="322" t="s">
        <v>196</v>
      </c>
      <c r="T164" s="322" t="s">
        <v>196</v>
      </c>
      <c r="U164" s="322" t="s">
        <v>196</v>
      </c>
      <c r="V164" s="322" t="s">
        <v>196</v>
      </c>
      <c r="W164" s="322" t="s">
        <v>196</v>
      </c>
      <c r="X164" s="322" t="s">
        <v>196</v>
      </c>
      <c r="Y164" s="322" t="s">
        <v>196</v>
      </c>
      <c r="Z164" s="322" t="s">
        <v>196</v>
      </c>
      <c r="AA164" s="322" t="s">
        <v>196</v>
      </c>
      <c r="AB164" s="322" t="s">
        <v>196</v>
      </c>
      <c r="AC164" s="322" t="s">
        <v>195</v>
      </c>
      <c r="AD164" s="322" t="s">
        <v>195</v>
      </c>
      <c r="AE164" s="328" t="s">
        <v>195</v>
      </c>
      <c r="AF164" s="328" t="s">
        <v>195</v>
      </c>
      <c r="AG164" s="322" t="s">
        <v>196</v>
      </c>
      <c r="AH164" s="322" t="s">
        <v>196</v>
      </c>
      <c r="AI164" s="322" t="s">
        <v>195</v>
      </c>
      <c r="AJ164" s="322" t="s">
        <v>196</v>
      </c>
      <c r="AK164" s="322" t="s">
        <v>195</v>
      </c>
      <c r="AL164" s="322" t="s">
        <v>195</v>
      </c>
      <c r="AM164" s="328" t="s">
        <v>195</v>
      </c>
      <c r="AN164" s="322" t="s">
        <v>195</v>
      </c>
      <c r="AO164" s="322" t="s">
        <v>195</v>
      </c>
      <c r="AP164" s="322" t="s">
        <v>196</v>
      </c>
      <c r="AQ164" s="322" t="s">
        <v>195</v>
      </c>
      <c r="AR164" s="322" t="s">
        <v>195</v>
      </c>
      <c r="AS164" s="322" t="s">
        <v>195</v>
      </c>
      <c r="AT164" s="322" t="s">
        <v>195</v>
      </c>
      <c r="AU164" s="322" t="s">
        <v>195</v>
      </c>
      <c r="AV164" s="322" t="s">
        <v>196</v>
      </c>
      <c r="AW164" s="322" t="s">
        <v>196</v>
      </c>
      <c r="AX164" s="322" t="s">
        <v>195</v>
      </c>
      <c r="AY164" s="322" t="s">
        <v>195</v>
      </c>
      <c r="AZ164" s="322" t="s">
        <v>196</v>
      </c>
      <c r="BA164" s="322" t="s">
        <v>196</v>
      </c>
      <c r="BB164" s="322" t="s">
        <v>196</v>
      </c>
      <c r="BC164" s="322" t="s">
        <v>196</v>
      </c>
      <c r="BD164" s="328" t="s">
        <v>195</v>
      </c>
      <c r="BE164" s="322" t="s">
        <v>195</v>
      </c>
      <c r="BF164" s="322" t="s">
        <v>195</v>
      </c>
      <c r="BG164" s="322"/>
      <c r="BH164" s="322" t="s">
        <v>195</v>
      </c>
      <c r="BL164" s="331" t="s">
        <v>4175</v>
      </c>
    </row>
    <row r="165" spans="2:64" x14ac:dyDescent="0.2">
      <c r="B165" s="331" t="s">
        <v>2210</v>
      </c>
      <c r="E165" s="246" t="s">
        <v>1533</v>
      </c>
      <c r="F165" s="259" t="s">
        <v>195</v>
      </c>
      <c r="G165" s="259" t="s">
        <v>195</v>
      </c>
      <c r="H165" s="259" t="s">
        <v>196</v>
      </c>
      <c r="I165" s="259" t="s">
        <v>195</v>
      </c>
      <c r="J165" s="259" t="s">
        <v>195</v>
      </c>
      <c r="K165" s="259" t="s">
        <v>196</v>
      </c>
      <c r="L165" s="259" t="s">
        <v>195</v>
      </c>
      <c r="M165" s="259" t="s">
        <v>195</v>
      </c>
      <c r="N165" s="259" t="s">
        <v>195</v>
      </c>
      <c r="O165" s="259" t="s">
        <v>195</v>
      </c>
      <c r="P165" s="259" t="s">
        <v>195</v>
      </c>
      <c r="Q165" s="259" t="s">
        <v>196</v>
      </c>
      <c r="R165" s="259" t="s">
        <v>196</v>
      </c>
      <c r="S165" s="259" t="s">
        <v>196</v>
      </c>
      <c r="T165" s="259" t="s">
        <v>196</v>
      </c>
      <c r="U165" s="259" t="s">
        <v>196</v>
      </c>
      <c r="V165" s="259" t="s">
        <v>196</v>
      </c>
      <c r="W165" s="259" t="s">
        <v>196</v>
      </c>
      <c r="X165" s="259" t="s">
        <v>196</v>
      </c>
      <c r="Y165" s="259" t="s">
        <v>196</v>
      </c>
      <c r="Z165" s="259" t="s">
        <v>196</v>
      </c>
      <c r="AA165" s="259" t="s">
        <v>196</v>
      </c>
      <c r="AB165" s="259" t="s">
        <v>196</v>
      </c>
      <c r="AC165" s="259" t="s">
        <v>195</v>
      </c>
      <c r="AD165" s="259" t="s">
        <v>195</v>
      </c>
      <c r="AE165" s="327" t="s">
        <v>196</v>
      </c>
      <c r="AF165" s="327" t="s">
        <v>196</v>
      </c>
      <c r="AG165" s="259" t="s">
        <v>196</v>
      </c>
      <c r="AH165" s="259" t="s">
        <v>196</v>
      </c>
      <c r="AI165" s="259" t="s">
        <v>195</v>
      </c>
      <c r="AJ165" s="327" t="s">
        <v>195</v>
      </c>
      <c r="AK165" s="259" t="s">
        <v>195</v>
      </c>
      <c r="AL165" s="259" t="s">
        <v>195</v>
      </c>
      <c r="AM165" s="259" t="s">
        <v>196</v>
      </c>
      <c r="AN165" s="259" t="s">
        <v>195</v>
      </c>
      <c r="AO165" s="259" t="s">
        <v>195</v>
      </c>
      <c r="AP165" s="259" t="s">
        <v>196</v>
      </c>
      <c r="AQ165" s="259" t="s">
        <v>195</v>
      </c>
      <c r="AR165" s="259" t="s">
        <v>195</v>
      </c>
      <c r="AS165" s="259" t="s">
        <v>195</v>
      </c>
      <c r="AT165" s="259" t="s">
        <v>195</v>
      </c>
      <c r="AU165" s="259" t="s">
        <v>195</v>
      </c>
      <c r="AV165" s="259" t="s">
        <v>196</v>
      </c>
      <c r="AW165" s="259" t="s">
        <v>196</v>
      </c>
      <c r="AX165" s="259" t="s">
        <v>195</v>
      </c>
      <c r="AY165" s="259" t="s">
        <v>195</v>
      </c>
      <c r="AZ165" s="259" t="s">
        <v>196</v>
      </c>
      <c r="BA165" s="327" t="s">
        <v>195</v>
      </c>
      <c r="BB165" s="259" t="s">
        <v>196</v>
      </c>
      <c r="BC165" s="259" t="s">
        <v>196</v>
      </c>
      <c r="BD165" s="259" t="s">
        <v>196</v>
      </c>
      <c r="BE165" s="259" t="s">
        <v>195</v>
      </c>
      <c r="BF165" s="259" t="s">
        <v>195</v>
      </c>
      <c r="BG165" s="259"/>
      <c r="BH165" s="259" t="s">
        <v>195</v>
      </c>
      <c r="BL165" s="331" t="s">
        <v>2210</v>
      </c>
    </row>
    <row r="166" spans="2:64" x14ac:dyDescent="0.2">
      <c r="B166" s="331" t="s">
        <v>2211</v>
      </c>
      <c r="E166" s="247" t="s">
        <v>1534</v>
      </c>
      <c r="F166" s="322" t="s">
        <v>195</v>
      </c>
      <c r="G166" s="322" t="s">
        <v>195</v>
      </c>
      <c r="H166" s="322" t="s">
        <v>196</v>
      </c>
      <c r="I166" s="322" t="s">
        <v>195</v>
      </c>
      <c r="J166" s="322" t="s">
        <v>195</v>
      </c>
      <c r="K166" s="322" t="s">
        <v>196</v>
      </c>
      <c r="L166" s="322" t="s">
        <v>195</v>
      </c>
      <c r="M166" s="322" t="s">
        <v>195</v>
      </c>
      <c r="N166" s="322" t="s">
        <v>195</v>
      </c>
      <c r="O166" s="322" t="s">
        <v>195</v>
      </c>
      <c r="P166" s="322" t="s">
        <v>195</v>
      </c>
      <c r="Q166" s="322" t="s">
        <v>196</v>
      </c>
      <c r="R166" s="322" t="s">
        <v>196</v>
      </c>
      <c r="S166" s="322" t="s">
        <v>196</v>
      </c>
      <c r="T166" s="322" t="s">
        <v>196</v>
      </c>
      <c r="U166" s="322" t="s">
        <v>196</v>
      </c>
      <c r="V166" s="322" t="s">
        <v>196</v>
      </c>
      <c r="W166" s="322" t="s">
        <v>196</v>
      </c>
      <c r="X166" s="322" t="s">
        <v>196</v>
      </c>
      <c r="Y166" s="322" t="s">
        <v>196</v>
      </c>
      <c r="Z166" s="322" t="s">
        <v>196</v>
      </c>
      <c r="AA166" s="322" t="s">
        <v>196</v>
      </c>
      <c r="AB166" s="322" t="s">
        <v>196</v>
      </c>
      <c r="AC166" s="322" t="s">
        <v>195</v>
      </c>
      <c r="AD166" s="322" t="s">
        <v>195</v>
      </c>
      <c r="AE166" s="328" t="s">
        <v>196</v>
      </c>
      <c r="AF166" s="328" t="s">
        <v>196</v>
      </c>
      <c r="AG166" s="322" t="s">
        <v>196</v>
      </c>
      <c r="AH166" s="322" t="s">
        <v>196</v>
      </c>
      <c r="AI166" s="322" t="s">
        <v>195</v>
      </c>
      <c r="AJ166" s="322" t="s">
        <v>196</v>
      </c>
      <c r="AK166" s="322" t="s">
        <v>195</v>
      </c>
      <c r="AL166" s="322" t="s">
        <v>195</v>
      </c>
      <c r="AM166" s="322" t="s">
        <v>196</v>
      </c>
      <c r="AN166" s="322" t="s">
        <v>195</v>
      </c>
      <c r="AO166" s="322" t="s">
        <v>195</v>
      </c>
      <c r="AP166" s="322" t="s">
        <v>196</v>
      </c>
      <c r="AQ166" s="322" t="s">
        <v>195</v>
      </c>
      <c r="AR166" s="322" t="s">
        <v>195</v>
      </c>
      <c r="AS166" s="322" t="s">
        <v>195</v>
      </c>
      <c r="AT166" s="322" t="s">
        <v>195</v>
      </c>
      <c r="AU166" s="322" t="s">
        <v>195</v>
      </c>
      <c r="AV166" s="322" t="s">
        <v>196</v>
      </c>
      <c r="AW166" s="322" t="s">
        <v>196</v>
      </c>
      <c r="AX166" s="322" t="s">
        <v>195</v>
      </c>
      <c r="AY166" s="322" t="s">
        <v>195</v>
      </c>
      <c r="AZ166" s="322" t="s">
        <v>196</v>
      </c>
      <c r="BA166" s="328" t="s">
        <v>195</v>
      </c>
      <c r="BB166" s="322" t="s">
        <v>196</v>
      </c>
      <c r="BC166" s="322" t="s">
        <v>196</v>
      </c>
      <c r="BD166" s="322" t="s">
        <v>196</v>
      </c>
      <c r="BE166" s="322" t="s">
        <v>195</v>
      </c>
      <c r="BF166" s="322" t="s">
        <v>195</v>
      </c>
      <c r="BG166" s="322"/>
      <c r="BH166" s="322" t="s">
        <v>195</v>
      </c>
      <c r="BL166" s="331" t="s">
        <v>2211</v>
      </c>
    </row>
    <row r="167" spans="2:64" x14ac:dyDescent="0.2">
      <c r="B167" s="331" t="s">
        <v>2212</v>
      </c>
      <c r="E167" s="246" t="s">
        <v>1535</v>
      </c>
      <c r="F167" s="259" t="s">
        <v>195</v>
      </c>
      <c r="G167" s="259" t="s">
        <v>195</v>
      </c>
      <c r="H167" s="259" t="s">
        <v>196</v>
      </c>
      <c r="I167" s="259" t="s">
        <v>195</v>
      </c>
      <c r="J167" s="259" t="s">
        <v>195</v>
      </c>
      <c r="K167" s="259" t="s">
        <v>196</v>
      </c>
      <c r="L167" s="259" t="s">
        <v>195</v>
      </c>
      <c r="M167" s="259" t="s">
        <v>195</v>
      </c>
      <c r="N167" s="259" t="s">
        <v>195</v>
      </c>
      <c r="O167" s="259" t="s">
        <v>195</v>
      </c>
      <c r="P167" s="259" t="s">
        <v>195</v>
      </c>
      <c r="Q167" s="259" t="s">
        <v>196</v>
      </c>
      <c r="R167" s="259" t="s">
        <v>196</v>
      </c>
      <c r="S167" s="259" t="s">
        <v>196</v>
      </c>
      <c r="T167" s="259" t="s">
        <v>196</v>
      </c>
      <c r="U167" s="259" t="s">
        <v>196</v>
      </c>
      <c r="V167" s="259" t="s">
        <v>196</v>
      </c>
      <c r="W167" s="259" t="s">
        <v>196</v>
      </c>
      <c r="X167" s="259" t="s">
        <v>196</v>
      </c>
      <c r="Y167" s="259" t="s">
        <v>196</v>
      </c>
      <c r="Z167" s="259" t="s">
        <v>196</v>
      </c>
      <c r="AA167" s="259" t="s">
        <v>196</v>
      </c>
      <c r="AB167" s="259" t="s">
        <v>196</v>
      </c>
      <c r="AC167" s="259" t="s">
        <v>195</v>
      </c>
      <c r="AD167" s="259" t="s">
        <v>195</v>
      </c>
      <c r="AE167" s="327" t="s">
        <v>196</v>
      </c>
      <c r="AF167" s="327" t="s">
        <v>196</v>
      </c>
      <c r="AG167" s="259" t="s">
        <v>196</v>
      </c>
      <c r="AH167" s="259" t="s">
        <v>196</v>
      </c>
      <c r="AI167" s="259" t="s">
        <v>195</v>
      </c>
      <c r="AJ167" s="327" t="s">
        <v>195</v>
      </c>
      <c r="AK167" s="259" t="s">
        <v>195</v>
      </c>
      <c r="AL167" s="259" t="s">
        <v>195</v>
      </c>
      <c r="AM167" s="259" t="s">
        <v>196</v>
      </c>
      <c r="AN167" s="259" t="s">
        <v>195</v>
      </c>
      <c r="AO167" s="259" t="s">
        <v>195</v>
      </c>
      <c r="AP167" s="259" t="s">
        <v>196</v>
      </c>
      <c r="AQ167" s="259" t="s">
        <v>195</v>
      </c>
      <c r="AR167" s="259" t="s">
        <v>195</v>
      </c>
      <c r="AS167" s="259" t="s">
        <v>195</v>
      </c>
      <c r="AT167" s="259" t="s">
        <v>195</v>
      </c>
      <c r="AU167" s="259" t="s">
        <v>195</v>
      </c>
      <c r="AV167" s="259" t="s">
        <v>196</v>
      </c>
      <c r="AW167" s="259" t="s">
        <v>196</v>
      </c>
      <c r="AX167" s="259" t="s">
        <v>195</v>
      </c>
      <c r="AY167" s="259" t="s">
        <v>195</v>
      </c>
      <c r="AZ167" s="259" t="s">
        <v>196</v>
      </c>
      <c r="BA167" s="327" t="s">
        <v>195</v>
      </c>
      <c r="BB167" s="259" t="s">
        <v>196</v>
      </c>
      <c r="BC167" s="259" t="s">
        <v>196</v>
      </c>
      <c r="BD167" s="259" t="s">
        <v>196</v>
      </c>
      <c r="BE167" s="259" t="s">
        <v>195</v>
      </c>
      <c r="BF167" s="259" t="s">
        <v>195</v>
      </c>
      <c r="BG167" s="259"/>
      <c r="BH167" s="259" t="s">
        <v>195</v>
      </c>
      <c r="BL167" s="331" t="s">
        <v>2212</v>
      </c>
    </row>
    <row r="168" spans="2:64" x14ac:dyDescent="0.2">
      <c r="B168" s="331" t="s">
        <v>4176</v>
      </c>
      <c r="E168" s="299" t="s">
        <v>1536</v>
      </c>
      <c r="F168" s="322" t="s">
        <v>195</v>
      </c>
      <c r="G168" s="322" t="s">
        <v>195</v>
      </c>
      <c r="H168" s="322" t="s">
        <v>196</v>
      </c>
      <c r="I168" s="322" t="s">
        <v>195</v>
      </c>
      <c r="J168" s="322" t="s">
        <v>195</v>
      </c>
      <c r="K168" s="322" t="s">
        <v>196</v>
      </c>
      <c r="L168" s="322" t="s">
        <v>195</v>
      </c>
      <c r="M168" s="322" t="s">
        <v>195</v>
      </c>
      <c r="N168" s="322" t="s">
        <v>195</v>
      </c>
      <c r="O168" s="322" t="s">
        <v>195</v>
      </c>
      <c r="P168" s="322" t="s">
        <v>195</v>
      </c>
      <c r="Q168" s="322" t="s">
        <v>196</v>
      </c>
      <c r="R168" s="322" t="s">
        <v>196</v>
      </c>
      <c r="S168" s="322" t="s">
        <v>196</v>
      </c>
      <c r="T168" s="322" t="s">
        <v>196</v>
      </c>
      <c r="U168" s="322" t="s">
        <v>196</v>
      </c>
      <c r="V168" s="322" t="s">
        <v>196</v>
      </c>
      <c r="W168" s="322" t="s">
        <v>196</v>
      </c>
      <c r="X168" s="322" t="s">
        <v>196</v>
      </c>
      <c r="Y168" s="322" t="s">
        <v>196</v>
      </c>
      <c r="Z168" s="322" t="s">
        <v>196</v>
      </c>
      <c r="AA168" s="322" t="s">
        <v>196</v>
      </c>
      <c r="AB168" s="322" t="s">
        <v>196</v>
      </c>
      <c r="AC168" s="322" t="s">
        <v>195</v>
      </c>
      <c r="AD168" s="322" t="s">
        <v>195</v>
      </c>
      <c r="AE168" s="328" t="s">
        <v>196</v>
      </c>
      <c r="AF168" s="328" t="s">
        <v>196</v>
      </c>
      <c r="AG168" s="322" t="s">
        <v>196</v>
      </c>
      <c r="AH168" s="322" t="s">
        <v>196</v>
      </c>
      <c r="AI168" s="322" t="s">
        <v>195</v>
      </c>
      <c r="AJ168" s="328" t="s">
        <v>195</v>
      </c>
      <c r="AK168" s="322" t="s">
        <v>195</v>
      </c>
      <c r="AL168" s="322" t="s">
        <v>195</v>
      </c>
      <c r="AM168" s="322" t="s">
        <v>196</v>
      </c>
      <c r="AN168" s="322" t="s">
        <v>195</v>
      </c>
      <c r="AO168" s="322" t="s">
        <v>195</v>
      </c>
      <c r="AP168" s="322" t="s">
        <v>196</v>
      </c>
      <c r="AQ168" s="322" t="s">
        <v>195</v>
      </c>
      <c r="AR168" s="322" t="s">
        <v>195</v>
      </c>
      <c r="AS168" s="322" t="s">
        <v>195</v>
      </c>
      <c r="AT168" s="322" t="s">
        <v>195</v>
      </c>
      <c r="AU168" s="322" t="s">
        <v>195</v>
      </c>
      <c r="AV168" s="322" t="s">
        <v>196</v>
      </c>
      <c r="AW168" s="322" t="s">
        <v>196</v>
      </c>
      <c r="AX168" s="322" t="s">
        <v>195</v>
      </c>
      <c r="AY168" s="322" t="s">
        <v>195</v>
      </c>
      <c r="AZ168" s="322" t="s">
        <v>196</v>
      </c>
      <c r="BA168" s="328" t="s">
        <v>195</v>
      </c>
      <c r="BB168" s="322" t="s">
        <v>196</v>
      </c>
      <c r="BC168" s="322" t="s">
        <v>196</v>
      </c>
      <c r="BD168" s="322" t="s">
        <v>196</v>
      </c>
      <c r="BE168" s="322" t="s">
        <v>195</v>
      </c>
      <c r="BF168" s="322" t="s">
        <v>195</v>
      </c>
      <c r="BG168" s="322"/>
      <c r="BH168" s="322" t="s">
        <v>195</v>
      </c>
      <c r="BL168" s="331" t="s">
        <v>4176</v>
      </c>
    </row>
    <row r="169" spans="2:64" x14ac:dyDescent="0.2">
      <c r="B169" s="331" t="s">
        <v>2214</v>
      </c>
      <c r="E169" s="246" t="s">
        <v>1537</v>
      </c>
      <c r="F169" s="259" t="s">
        <v>195</v>
      </c>
      <c r="G169" s="259" t="s">
        <v>195</v>
      </c>
      <c r="H169" s="259" t="s">
        <v>196</v>
      </c>
      <c r="I169" s="259" t="s">
        <v>195</v>
      </c>
      <c r="J169" s="259" t="s">
        <v>195</v>
      </c>
      <c r="K169" s="259" t="s">
        <v>196</v>
      </c>
      <c r="L169" s="259" t="s">
        <v>195</v>
      </c>
      <c r="M169" s="259" t="s">
        <v>195</v>
      </c>
      <c r="N169" s="259" t="s">
        <v>195</v>
      </c>
      <c r="O169" s="259" t="s">
        <v>195</v>
      </c>
      <c r="P169" s="259" t="s">
        <v>195</v>
      </c>
      <c r="Q169" s="259" t="s">
        <v>196</v>
      </c>
      <c r="R169" s="259" t="s">
        <v>196</v>
      </c>
      <c r="S169" s="259" t="s">
        <v>196</v>
      </c>
      <c r="T169" s="259" t="s">
        <v>196</v>
      </c>
      <c r="U169" s="259" t="s">
        <v>196</v>
      </c>
      <c r="V169" s="259" t="s">
        <v>196</v>
      </c>
      <c r="W169" s="259" t="s">
        <v>196</v>
      </c>
      <c r="X169" s="259" t="s">
        <v>196</v>
      </c>
      <c r="Y169" s="259" t="s">
        <v>196</v>
      </c>
      <c r="Z169" s="259" t="s">
        <v>196</v>
      </c>
      <c r="AA169" s="259" t="s">
        <v>196</v>
      </c>
      <c r="AB169" s="259" t="s">
        <v>196</v>
      </c>
      <c r="AC169" s="259" t="s">
        <v>195</v>
      </c>
      <c r="AD169" s="259" t="s">
        <v>195</v>
      </c>
      <c r="AE169" s="327" t="s">
        <v>196</v>
      </c>
      <c r="AF169" s="327" t="s">
        <v>196</v>
      </c>
      <c r="AG169" s="259" t="s">
        <v>196</v>
      </c>
      <c r="AH169" s="259" t="s">
        <v>196</v>
      </c>
      <c r="AI169" s="259" t="s">
        <v>195</v>
      </c>
      <c r="AJ169" s="327" t="s">
        <v>195</v>
      </c>
      <c r="AK169" s="259" t="s">
        <v>195</v>
      </c>
      <c r="AL169" s="259" t="s">
        <v>195</v>
      </c>
      <c r="AM169" s="259" t="s">
        <v>196</v>
      </c>
      <c r="AN169" s="259" t="s">
        <v>195</v>
      </c>
      <c r="AO169" s="259" t="s">
        <v>195</v>
      </c>
      <c r="AP169" s="259" t="s">
        <v>196</v>
      </c>
      <c r="AQ169" s="259" t="s">
        <v>195</v>
      </c>
      <c r="AR169" s="259" t="s">
        <v>195</v>
      </c>
      <c r="AS169" s="259" t="s">
        <v>195</v>
      </c>
      <c r="AT169" s="259" t="s">
        <v>195</v>
      </c>
      <c r="AU169" s="259" t="s">
        <v>195</v>
      </c>
      <c r="AV169" s="259" t="s">
        <v>196</v>
      </c>
      <c r="AW169" s="259" t="s">
        <v>196</v>
      </c>
      <c r="AX169" s="259" t="s">
        <v>195</v>
      </c>
      <c r="AY169" s="259" t="s">
        <v>195</v>
      </c>
      <c r="AZ169" s="259" t="s">
        <v>196</v>
      </c>
      <c r="BA169" s="327" t="s">
        <v>195</v>
      </c>
      <c r="BB169" s="259" t="s">
        <v>196</v>
      </c>
      <c r="BC169" s="259" t="s">
        <v>196</v>
      </c>
      <c r="BD169" s="259" t="s">
        <v>196</v>
      </c>
      <c r="BE169" s="259" t="s">
        <v>195</v>
      </c>
      <c r="BF169" s="259" t="s">
        <v>195</v>
      </c>
      <c r="BG169" s="259"/>
      <c r="BH169" s="259" t="s">
        <v>195</v>
      </c>
      <c r="BL169" s="331" t="s">
        <v>2214</v>
      </c>
    </row>
    <row r="170" spans="2:64" x14ac:dyDescent="0.2">
      <c r="B170" s="331" t="s">
        <v>4177</v>
      </c>
      <c r="E170" s="299" t="s">
        <v>1538</v>
      </c>
      <c r="F170" s="322" t="s">
        <v>195</v>
      </c>
      <c r="G170" s="322" t="s">
        <v>195</v>
      </c>
      <c r="H170" s="322" t="s">
        <v>196</v>
      </c>
      <c r="I170" s="322" t="s">
        <v>195</v>
      </c>
      <c r="J170" s="322" t="s">
        <v>195</v>
      </c>
      <c r="K170" s="322" t="s">
        <v>196</v>
      </c>
      <c r="L170" s="322" t="s">
        <v>195</v>
      </c>
      <c r="M170" s="322" t="s">
        <v>195</v>
      </c>
      <c r="N170" s="322" t="s">
        <v>195</v>
      </c>
      <c r="O170" s="322" t="s">
        <v>195</v>
      </c>
      <c r="P170" s="322" t="s">
        <v>195</v>
      </c>
      <c r="Q170" s="322" t="s">
        <v>196</v>
      </c>
      <c r="R170" s="322" t="s">
        <v>196</v>
      </c>
      <c r="S170" s="322" t="s">
        <v>196</v>
      </c>
      <c r="T170" s="322" t="s">
        <v>196</v>
      </c>
      <c r="U170" s="322" t="s">
        <v>196</v>
      </c>
      <c r="V170" s="322" t="s">
        <v>196</v>
      </c>
      <c r="W170" s="322" t="s">
        <v>196</v>
      </c>
      <c r="X170" s="322" t="s">
        <v>196</v>
      </c>
      <c r="Y170" s="322" t="s">
        <v>196</v>
      </c>
      <c r="Z170" s="322" t="s">
        <v>196</v>
      </c>
      <c r="AA170" s="322" t="s">
        <v>196</v>
      </c>
      <c r="AB170" s="322" t="s">
        <v>196</v>
      </c>
      <c r="AC170" s="322" t="s">
        <v>195</v>
      </c>
      <c r="AD170" s="322" t="s">
        <v>195</v>
      </c>
      <c r="AE170" s="328" t="s">
        <v>196</v>
      </c>
      <c r="AF170" s="328" t="s">
        <v>196</v>
      </c>
      <c r="AG170" s="322" t="s">
        <v>196</v>
      </c>
      <c r="AH170" s="322" t="s">
        <v>196</v>
      </c>
      <c r="AI170" s="322" t="s">
        <v>195</v>
      </c>
      <c r="AJ170" s="328" t="s">
        <v>195</v>
      </c>
      <c r="AK170" s="322" t="s">
        <v>195</v>
      </c>
      <c r="AL170" s="322" t="s">
        <v>195</v>
      </c>
      <c r="AM170" s="322" t="s">
        <v>196</v>
      </c>
      <c r="AN170" s="322" t="s">
        <v>195</v>
      </c>
      <c r="AO170" s="322" t="s">
        <v>195</v>
      </c>
      <c r="AP170" s="322" t="s">
        <v>196</v>
      </c>
      <c r="AQ170" s="322" t="s">
        <v>195</v>
      </c>
      <c r="AR170" s="322" t="s">
        <v>195</v>
      </c>
      <c r="AS170" s="322" t="s">
        <v>195</v>
      </c>
      <c r="AT170" s="322" t="s">
        <v>195</v>
      </c>
      <c r="AU170" s="322" t="s">
        <v>195</v>
      </c>
      <c r="AV170" s="322" t="s">
        <v>196</v>
      </c>
      <c r="AW170" s="322" t="s">
        <v>196</v>
      </c>
      <c r="AX170" s="322" t="s">
        <v>195</v>
      </c>
      <c r="AY170" s="322" t="s">
        <v>195</v>
      </c>
      <c r="AZ170" s="322" t="s">
        <v>196</v>
      </c>
      <c r="BA170" s="328" t="s">
        <v>195</v>
      </c>
      <c r="BB170" s="322" t="s">
        <v>196</v>
      </c>
      <c r="BC170" s="322" t="s">
        <v>196</v>
      </c>
      <c r="BD170" s="322" t="s">
        <v>196</v>
      </c>
      <c r="BE170" s="322" t="s">
        <v>195</v>
      </c>
      <c r="BF170" s="322" t="s">
        <v>195</v>
      </c>
      <c r="BG170" s="322"/>
      <c r="BH170" s="322" t="s">
        <v>195</v>
      </c>
      <c r="BL170" s="331" t="s">
        <v>4177</v>
      </c>
    </row>
    <row r="171" spans="2:64" x14ac:dyDescent="0.2">
      <c r="B171" s="331" t="s">
        <v>2216</v>
      </c>
      <c r="E171" s="246" t="s">
        <v>1539</v>
      </c>
      <c r="F171" s="259" t="s">
        <v>195</v>
      </c>
      <c r="G171" s="259" t="s">
        <v>195</v>
      </c>
      <c r="H171" s="259" t="s">
        <v>196</v>
      </c>
      <c r="I171" s="259" t="s">
        <v>195</v>
      </c>
      <c r="J171" s="259" t="s">
        <v>195</v>
      </c>
      <c r="K171" s="259" t="s">
        <v>196</v>
      </c>
      <c r="L171" s="259" t="s">
        <v>195</v>
      </c>
      <c r="M171" s="259" t="s">
        <v>195</v>
      </c>
      <c r="N171" s="259" t="s">
        <v>195</v>
      </c>
      <c r="O171" s="259" t="s">
        <v>195</v>
      </c>
      <c r="P171" s="259" t="s">
        <v>195</v>
      </c>
      <c r="Q171" s="259" t="s">
        <v>196</v>
      </c>
      <c r="R171" s="259" t="s">
        <v>196</v>
      </c>
      <c r="S171" s="259" t="s">
        <v>196</v>
      </c>
      <c r="T171" s="259" t="s">
        <v>196</v>
      </c>
      <c r="U171" s="259" t="s">
        <v>196</v>
      </c>
      <c r="V171" s="259" t="s">
        <v>196</v>
      </c>
      <c r="W171" s="259" t="s">
        <v>196</v>
      </c>
      <c r="X171" s="259" t="s">
        <v>196</v>
      </c>
      <c r="Y171" s="259" t="s">
        <v>196</v>
      </c>
      <c r="Z171" s="259" t="s">
        <v>196</v>
      </c>
      <c r="AA171" s="259" t="s">
        <v>196</v>
      </c>
      <c r="AB171" s="259" t="s">
        <v>196</v>
      </c>
      <c r="AC171" s="259" t="s">
        <v>195</v>
      </c>
      <c r="AD171" s="259" t="s">
        <v>195</v>
      </c>
      <c r="AE171" s="327" t="s">
        <v>196</v>
      </c>
      <c r="AF171" s="327" t="s">
        <v>196</v>
      </c>
      <c r="AG171" s="259" t="s">
        <v>196</v>
      </c>
      <c r="AH171" s="259" t="s">
        <v>196</v>
      </c>
      <c r="AI171" s="259" t="s">
        <v>195</v>
      </c>
      <c r="AJ171" s="259" t="s">
        <v>196</v>
      </c>
      <c r="AK171" s="259" t="s">
        <v>195</v>
      </c>
      <c r="AL171" s="259" t="s">
        <v>195</v>
      </c>
      <c r="AM171" s="259" t="s">
        <v>196</v>
      </c>
      <c r="AN171" s="259" t="s">
        <v>195</v>
      </c>
      <c r="AO171" s="259" t="s">
        <v>195</v>
      </c>
      <c r="AP171" s="259" t="s">
        <v>196</v>
      </c>
      <c r="AQ171" s="259" t="s">
        <v>195</v>
      </c>
      <c r="AR171" s="259" t="s">
        <v>195</v>
      </c>
      <c r="AS171" s="259" t="s">
        <v>195</v>
      </c>
      <c r="AT171" s="259" t="s">
        <v>195</v>
      </c>
      <c r="AU171" s="259" t="s">
        <v>195</v>
      </c>
      <c r="AV171" s="259" t="s">
        <v>196</v>
      </c>
      <c r="AW171" s="259" t="s">
        <v>196</v>
      </c>
      <c r="AX171" s="259" t="s">
        <v>195</v>
      </c>
      <c r="AY171" s="259" t="s">
        <v>195</v>
      </c>
      <c r="AZ171" s="259" t="s">
        <v>196</v>
      </c>
      <c r="BA171" s="327" t="s">
        <v>195</v>
      </c>
      <c r="BB171" s="259" t="s">
        <v>196</v>
      </c>
      <c r="BC171" s="259" t="s">
        <v>196</v>
      </c>
      <c r="BD171" s="259" t="s">
        <v>196</v>
      </c>
      <c r="BE171" s="259" t="s">
        <v>195</v>
      </c>
      <c r="BF171" s="259" t="s">
        <v>195</v>
      </c>
      <c r="BG171" s="259"/>
      <c r="BH171" s="259" t="s">
        <v>195</v>
      </c>
      <c r="BL171" s="331" t="s">
        <v>2216</v>
      </c>
    </row>
    <row r="172" spans="2:64" x14ac:dyDescent="0.2">
      <c r="B172" s="331" t="s">
        <v>2217</v>
      </c>
      <c r="E172" s="247" t="s">
        <v>1540</v>
      </c>
      <c r="F172" s="322" t="s">
        <v>195</v>
      </c>
      <c r="G172" s="322" t="s">
        <v>195</v>
      </c>
      <c r="H172" s="322" t="s">
        <v>196</v>
      </c>
      <c r="I172" s="322" t="s">
        <v>195</v>
      </c>
      <c r="J172" s="322" t="s">
        <v>195</v>
      </c>
      <c r="K172" s="322" t="s">
        <v>196</v>
      </c>
      <c r="L172" s="322" t="s">
        <v>195</v>
      </c>
      <c r="M172" s="322" t="s">
        <v>195</v>
      </c>
      <c r="N172" s="322" t="s">
        <v>195</v>
      </c>
      <c r="O172" s="322" t="s">
        <v>195</v>
      </c>
      <c r="P172" s="322" t="s">
        <v>195</v>
      </c>
      <c r="Q172" s="322" t="s">
        <v>196</v>
      </c>
      <c r="R172" s="322" t="s">
        <v>196</v>
      </c>
      <c r="S172" s="322" t="s">
        <v>196</v>
      </c>
      <c r="T172" s="322" t="s">
        <v>196</v>
      </c>
      <c r="U172" s="322" t="s">
        <v>196</v>
      </c>
      <c r="V172" s="322" t="s">
        <v>196</v>
      </c>
      <c r="W172" s="322" t="s">
        <v>196</v>
      </c>
      <c r="X172" s="322" t="s">
        <v>196</v>
      </c>
      <c r="Y172" s="322" t="s">
        <v>196</v>
      </c>
      <c r="Z172" s="322" t="s">
        <v>196</v>
      </c>
      <c r="AA172" s="322" t="s">
        <v>196</v>
      </c>
      <c r="AB172" s="322" t="s">
        <v>196</v>
      </c>
      <c r="AC172" s="322" t="s">
        <v>195</v>
      </c>
      <c r="AD172" s="322" t="s">
        <v>195</v>
      </c>
      <c r="AE172" s="328" t="s">
        <v>196</v>
      </c>
      <c r="AF172" s="328" t="s">
        <v>196</v>
      </c>
      <c r="AG172" s="322" t="s">
        <v>196</v>
      </c>
      <c r="AH172" s="322" t="s">
        <v>196</v>
      </c>
      <c r="AI172" s="322" t="s">
        <v>195</v>
      </c>
      <c r="AJ172" s="322" t="s">
        <v>196</v>
      </c>
      <c r="AK172" s="322" t="s">
        <v>195</v>
      </c>
      <c r="AL172" s="322" t="s">
        <v>195</v>
      </c>
      <c r="AM172" s="322" t="s">
        <v>196</v>
      </c>
      <c r="AN172" s="322" t="s">
        <v>195</v>
      </c>
      <c r="AO172" s="322" t="s">
        <v>195</v>
      </c>
      <c r="AP172" s="322" t="s">
        <v>196</v>
      </c>
      <c r="AQ172" s="322" t="s">
        <v>195</v>
      </c>
      <c r="AR172" s="322" t="s">
        <v>195</v>
      </c>
      <c r="AS172" s="322" t="s">
        <v>195</v>
      </c>
      <c r="AT172" s="322" t="s">
        <v>195</v>
      </c>
      <c r="AU172" s="322" t="s">
        <v>195</v>
      </c>
      <c r="AV172" s="322" t="s">
        <v>196</v>
      </c>
      <c r="AW172" s="322" t="s">
        <v>196</v>
      </c>
      <c r="AX172" s="322" t="s">
        <v>195</v>
      </c>
      <c r="AY172" s="322" t="s">
        <v>195</v>
      </c>
      <c r="AZ172" s="322" t="s">
        <v>196</v>
      </c>
      <c r="BA172" s="328" t="s">
        <v>195</v>
      </c>
      <c r="BB172" s="322" t="s">
        <v>196</v>
      </c>
      <c r="BC172" s="322" t="s">
        <v>196</v>
      </c>
      <c r="BD172" s="322" t="s">
        <v>196</v>
      </c>
      <c r="BE172" s="322" t="s">
        <v>195</v>
      </c>
      <c r="BF172" s="322" t="s">
        <v>195</v>
      </c>
      <c r="BG172" s="322"/>
      <c r="BH172" s="322" t="s">
        <v>195</v>
      </c>
      <c r="BL172" s="331" t="s">
        <v>2217</v>
      </c>
    </row>
    <row r="173" spans="2:64" x14ac:dyDescent="0.2">
      <c r="B173" s="331" t="s">
        <v>4178</v>
      </c>
      <c r="E173" s="298" t="s">
        <v>1541</v>
      </c>
      <c r="F173" s="259" t="s">
        <v>195</v>
      </c>
      <c r="G173" s="259" t="s">
        <v>195</v>
      </c>
      <c r="H173" s="259" t="s">
        <v>196</v>
      </c>
      <c r="I173" s="259" t="s">
        <v>195</v>
      </c>
      <c r="J173" s="259" t="s">
        <v>195</v>
      </c>
      <c r="K173" s="259" t="s">
        <v>196</v>
      </c>
      <c r="L173" s="259" t="s">
        <v>195</v>
      </c>
      <c r="M173" s="259" t="s">
        <v>195</v>
      </c>
      <c r="N173" s="259" t="s">
        <v>195</v>
      </c>
      <c r="O173" s="259" t="s">
        <v>195</v>
      </c>
      <c r="P173" s="259" t="s">
        <v>195</v>
      </c>
      <c r="Q173" s="259" t="s">
        <v>196</v>
      </c>
      <c r="R173" s="259" t="s">
        <v>196</v>
      </c>
      <c r="S173" s="259" t="s">
        <v>196</v>
      </c>
      <c r="T173" s="259" t="s">
        <v>196</v>
      </c>
      <c r="U173" s="259" t="s">
        <v>196</v>
      </c>
      <c r="V173" s="259" t="s">
        <v>196</v>
      </c>
      <c r="W173" s="259" t="s">
        <v>196</v>
      </c>
      <c r="X173" s="259" t="s">
        <v>196</v>
      </c>
      <c r="Y173" s="259" t="s">
        <v>196</v>
      </c>
      <c r="Z173" s="259" t="s">
        <v>196</v>
      </c>
      <c r="AA173" s="259" t="s">
        <v>196</v>
      </c>
      <c r="AB173" s="259" t="s">
        <v>196</v>
      </c>
      <c r="AC173" s="259" t="s">
        <v>195</v>
      </c>
      <c r="AD173" s="259" t="s">
        <v>195</v>
      </c>
      <c r="AE173" s="327" t="s">
        <v>196</v>
      </c>
      <c r="AF173" s="327" t="s">
        <v>196</v>
      </c>
      <c r="AG173" s="259" t="s">
        <v>196</v>
      </c>
      <c r="AH173" s="259" t="s">
        <v>196</v>
      </c>
      <c r="AI173" s="259" t="s">
        <v>195</v>
      </c>
      <c r="AJ173" s="327" t="s">
        <v>195</v>
      </c>
      <c r="AK173" s="259" t="s">
        <v>195</v>
      </c>
      <c r="AL173" s="259" t="s">
        <v>195</v>
      </c>
      <c r="AM173" s="259" t="s">
        <v>196</v>
      </c>
      <c r="AN173" s="259" t="s">
        <v>195</v>
      </c>
      <c r="AO173" s="259" t="s">
        <v>195</v>
      </c>
      <c r="AP173" s="259" t="s">
        <v>196</v>
      </c>
      <c r="AQ173" s="259" t="s">
        <v>195</v>
      </c>
      <c r="AR173" s="259" t="s">
        <v>195</v>
      </c>
      <c r="AS173" s="259" t="s">
        <v>195</v>
      </c>
      <c r="AT173" s="259" t="s">
        <v>195</v>
      </c>
      <c r="AU173" s="259" t="s">
        <v>195</v>
      </c>
      <c r="AV173" s="259" t="s">
        <v>196</v>
      </c>
      <c r="AW173" s="259" t="s">
        <v>196</v>
      </c>
      <c r="AX173" s="259" t="s">
        <v>195</v>
      </c>
      <c r="AY173" s="259" t="s">
        <v>195</v>
      </c>
      <c r="AZ173" s="259" t="s">
        <v>196</v>
      </c>
      <c r="BA173" s="327" t="s">
        <v>195</v>
      </c>
      <c r="BB173" s="259" t="s">
        <v>196</v>
      </c>
      <c r="BC173" s="259" t="s">
        <v>196</v>
      </c>
      <c r="BD173" s="259" t="s">
        <v>196</v>
      </c>
      <c r="BE173" s="259" t="s">
        <v>195</v>
      </c>
      <c r="BF173" s="259" t="s">
        <v>195</v>
      </c>
      <c r="BG173" s="259"/>
      <c r="BH173" s="259" t="s">
        <v>195</v>
      </c>
      <c r="BL173" s="331" t="s">
        <v>4178</v>
      </c>
    </row>
    <row r="174" spans="2:64" x14ac:dyDescent="0.2">
      <c r="B174" s="331" t="s">
        <v>4179</v>
      </c>
      <c r="E174" s="299" t="s">
        <v>1542</v>
      </c>
      <c r="F174" s="322" t="s">
        <v>195</v>
      </c>
      <c r="G174" s="322" t="s">
        <v>195</v>
      </c>
      <c r="H174" s="322" t="s">
        <v>196</v>
      </c>
      <c r="I174" s="322" t="s">
        <v>195</v>
      </c>
      <c r="J174" s="322" t="s">
        <v>195</v>
      </c>
      <c r="K174" s="322" t="s">
        <v>196</v>
      </c>
      <c r="L174" s="322" t="s">
        <v>195</v>
      </c>
      <c r="M174" s="322" t="s">
        <v>195</v>
      </c>
      <c r="N174" s="322" t="s">
        <v>195</v>
      </c>
      <c r="O174" s="322" t="s">
        <v>195</v>
      </c>
      <c r="P174" s="322" t="s">
        <v>195</v>
      </c>
      <c r="Q174" s="322" t="s">
        <v>196</v>
      </c>
      <c r="R174" s="322" t="s">
        <v>196</v>
      </c>
      <c r="S174" s="322" t="s">
        <v>196</v>
      </c>
      <c r="T174" s="322" t="s">
        <v>196</v>
      </c>
      <c r="U174" s="322" t="s">
        <v>196</v>
      </c>
      <c r="V174" s="322" t="s">
        <v>196</v>
      </c>
      <c r="W174" s="322" t="s">
        <v>196</v>
      </c>
      <c r="X174" s="322" t="s">
        <v>196</v>
      </c>
      <c r="Y174" s="322" t="s">
        <v>196</v>
      </c>
      <c r="Z174" s="322" t="s">
        <v>196</v>
      </c>
      <c r="AA174" s="322" t="s">
        <v>196</v>
      </c>
      <c r="AB174" s="322" t="s">
        <v>196</v>
      </c>
      <c r="AC174" s="322" t="s">
        <v>195</v>
      </c>
      <c r="AD174" s="322" t="s">
        <v>195</v>
      </c>
      <c r="AE174" s="328" t="s">
        <v>196</v>
      </c>
      <c r="AF174" s="328" t="s">
        <v>196</v>
      </c>
      <c r="AG174" s="322" t="s">
        <v>196</v>
      </c>
      <c r="AH174" s="322" t="s">
        <v>196</v>
      </c>
      <c r="AI174" s="322" t="s">
        <v>195</v>
      </c>
      <c r="AJ174" s="328" t="s">
        <v>195</v>
      </c>
      <c r="AK174" s="322" t="s">
        <v>195</v>
      </c>
      <c r="AL174" s="322" t="s">
        <v>195</v>
      </c>
      <c r="AM174" s="322" t="s">
        <v>196</v>
      </c>
      <c r="AN174" s="322" t="s">
        <v>195</v>
      </c>
      <c r="AO174" s="322" t="s">
        <v>195</v>
      </c>
      <c r="AP174" s="322" t="s">
        <v>196</v>
      </c>
      <c r="AQ174" s="322" t="s">
        <v>195</v>
      </c>
      <c r="AR174" s="322" t="s">
        <v>195</v>
      </c>
      <c r="AS174" s="322" t="s">
        <v>195</v>
      </c>
      <c r="AT174" s="322" t="s">
        <v>195</v>
      </c>
      <c r="AU174" s="322" t="s">
        <v>195</v>
      </c>
      <c r="AV174" s="322" t="s">
        <v>196</v>
      </c>
      <c r="AW174" s="322" t="s">
        <v>196</v>
      </c>
      <c r="AX174" s="322" t="s">
        <v>195</v>
      </c>
      <c r="AY174" s="322" t="s">
        <v>195</v>
      </c>
      <c r="AZ174" s="322" t="s">
        <v>196</v>
      </c>
      <c r="BA174" s="328" t="s">
        <v>195</v>
      </c>
      <c r="BB174" s="322" t="s">
        <v>196</v>
      </c>
      <c r="BC174" s="322" t="s">
        <v>196</v>
      </c>
      <c r="BD174" s="322" t="s">
        <v>196</v>
      </c>
      <c r="BE174" s="322" t="s">
        <v>195</v>
      </c>
      <c r="BF174" s="322" t="s">
        <v>195</v>
      </c>
      <c r="BG174" s="322"/>
      <c r="BH174" s="322" t="s">
        <v>195</v>
      </c>
      <c r="BL174" s="331" t="s">
        <v>4179</v>
      </c>
    </row>
    <row r="175" spans="2:64" x14ac:dyDescent="0.2">
      <c r="B175" s="331" t="s">
        <v>2220</v>
      </c>
      <c r="E175" s="246" t="s">
        <v>1543</v>
      </c>
      <c r="F175" s="259" t="s">
        <v>195</v>
      </c>
      <c r="G175" s="259" t="s">
        <v>195</v>
      </c>
      <c r="H175" s="259" t="s">
        <v>196</v>
      </c>
      <c r="I175" s="259" t="s">
        <v>195</v>
      </c>
      <c r="J175" s="259" t="s">
        <v>195</v>
      </c>
      <c r="K175" s="259" t="s">
        <v>196</v>
      </c>
      <c r="L175" s="259" t="s">
        <v>195</v>
      </c>
      <c r="M175" s="259" t="s">
        <v>195</v>
      </c>
      <c r="N175" s="259" t="s">
        <v>195</v>
      </c>
      <c r="O175" s="259" t="s">
        <v>195</v>
      </c>
      <c r="P175" s="259" t="s">
        <v>195</v>
      </c>
      <c r="Q175" s="259" t="s">
        <v>196</v>
      </c>
      <c r="R175" s="259" t="s">
        <v>196</v>
      </c>
      <c r="S175" s="259" t="s">
        <v>196</v>
      </c>
      <c r="T175" s="259" t="s">
        <v>196</v>
      </c>
      <c r="U175" s="259" t="s">
        <v>196</v>
      </c>
      <c r="V175" s="259" t="s">
        <v>196</v>
      </c>
      <c r="W175" s="259" t="s">
        <v>196</v>
      </c>
      <c r="X175" s="259" t="s">
        <v>196</v>
      </c>
      <c r="Y175" s="259" t="s">
        <v>196</v>
      </c>
      <c r="Z175" s="259" t="s">
        <v>196</v>
      </c>
      <c r="AA175" s="259" t="s">
        <v>196</v>
      </c>
      <c r="AB175" s="259" t="s">
        <v>196</v>
      </c>
      <c r="AC175" s="259" t="s">
        <v>195</v>
      </c>
      <c r="AD175" s="259" t="s">
        <v>195</v>
      </c>
      <c r="AE175" s="327" t="s">
        <v>196</v>
      </c>
      <c r="AF175" s="327" t="s">
        <v>196</v>
      </c>
      <c r="AG175" s="259" t="s">
        <v>196</v>
      </c>
      <c r="AH175" s="259" t="s">
        <v>196</v>
      </c>
      <c r="AI175" s="259" t="s">
        <v>195</v>
      </c>
      <c r="AJ175" s="259" t="s">
        <v>196</v>
      </c>
      <c r="AK175" s="259" t="s">
        <v>195</v>
      </c>
      <c r="AL175" s="259" t="s">
        <v>195</v>
      </c>
      <c r="AM175" s="259" t="s">
        <v>196</v>
      </c>
      <c r="AN175" s="259" t="s">
        <v>195</v>
      </c>
      <c r="AO175" s="259" t="s">
        <v>195</v>
      </c>
      <c r="AP175" s="259" t="s">
        <v>196</v>
      </c>
      <c r="AQ175" s="259" t="s">
        <v>195</v>
      </c>
      <c r="AR175" s="259" t="s">
        <v>195</v>
      </c>
      <c r="AS175" s="259" t="s">
        <v>195</v>
      </c>
      <c r="AT175" s="259" t="s">
        <v>195</v>
      </c>
      <c r="AU175" s="259" t="s">
        <v>195</v>
      </c>
      <c r="AV175" s="259" t="s">
        <v>196</v>
      </c>
      <c r="AW175" s="259" t="s">
        <v>196</v>
      </c>
      <c r="AX175" s="259" t="s">
        <v>195</v>
      </c>
      <c r="AY175" s="259" t="s">
        <v>195</v>
      </c>
      <c r="AZ175" s="259" t="s">
        <v>196</v>
      </c>
      <c r="BA175" s="259" t="s">
        <v>196</v>
      </c>
      <c r="BB175" s="259" t="s">
        <v>196</v>
      </c>
      <c r="BC175" s="259" t="s">
        <v>196</v>
      </c>
      <c r="BD175" s="327" t="s">
        <v>195</v>
      </c>
      <c r="BE175" s="259" t="s">
        <v>195</v>
      </c>
      <c r="BF175" s="259" t="s">
        <v>195</v>
      </c>
      <c r="BG175" s="259"/>
      <c r="BH175" s="259" t="s">
        <v>195</v>
      </c>
      <c r="BL175" s="331" t="s">
        <v>2220</v>
      </c>
    </row>
    <row r="176" spans="2:64" x14ac:dyDescent="0.2">
      <c r="B176" s="331" t="s">
        <v>2221</v>
      </c>
      <c r="E176" s="247" t="s">
        <v>1544</v>
      </c>
      <c r="F176" s="322" t="s">
        <v>195</v>
      </c>
      <c r="G176" s="322" t="s">
        <v>195</v>
      </c>
      <c r="H176" s="322" t="s">
        <v>196</v>
      </c>
      <c r="I176" s="322" t="s">
        <v>195</v>
      </c>
      <c r="J176" s="322" t="s">
        <v>195</v>
      </c>
      <c r="K176" s="322" t="s">
        <v>196</v>
      </c>
      <c r="L176" s="322" t="s">
        <v>195</v>
      </c>
      <c r="M176" s="322" t="s">
        <v>195</v>
      </c>
      <c r="N176" s="322" t="s">
        <v>195</v>
      </c>
      <c r="O176" s="322" t="s">
        <v>195</v>
      </c>
      <c r="P176" s="322" t="s">
        <v>195</v>
      </c>
      <c r="Q176" s="322" t="s">
        <v>196</v>
      </c>
      <c r="R176" s="322" t="s">
        <v>196</v>
      </c>
      <c r="S176" s="322" t="s">
        <v>196</v>
      </c>
      <c r="T176" s="322" t="s">
        <v>196</v>
      </c>
      <c r="U176" s="322" t="s">
        <v>196</v>
      </c>
      <c r="V176" s="322" t="s">
        <v>196</v>
      </c>
      <c r="W176" s="322" t="s">
        <v>196</v>
      </c>
      <c r="X176" s="322" t="s">
        <v>196</v>
      </c>
      <c r="Y176" s="322" t="s">
        <v>196</v>
      </c>
      <c r="Z176" s="322" t="s">
        <v>196</v>
      </c>
      <c r="AA176" s="322" t="s">
        <v>196</v>
      </c>
      <c r="AB176" s="322" t="s">
        <v>196</v>
      </c>
      <c r="AC176" s="322" t="s">
        <v>195</v>
      </c>
      <c r="AD176" s="322" t="s">
        <v>195</v>
      </c>
      <c r="AE176" s="328" t="s">
        <v>196</v>
      </c>
      <c r="AF176" s="328" t="s">
        <v>196</v>
      </c>
      <c r="AG176" s="322" t="s">
        <v>196</v>
      </c>
      <c r="AH176" s="322" t="s">
        <v>196</v>
      </c>
      <c r="AI176" s="322" t="s">
        <v>195</v>
      </c>
      <c r="AJ176" s="322" t="s">
        <v>196</v>
      </c>
      <c r="AK176" s="322" t="s">
        <v>195</v>
      </c>
      <c r="AL176" s="322" t="s">
        <v>195</v>
      </c>
      <c r="AM176" s="322" t="s">
        <v>196</v>
      </c>
      <c r="AN176" s="322" t="s">
        <v>195</v>
      </c>
      <c r="AO176" s="322" t="s">
        <v>195</v>
      </c>
      <c r="AP176" s="322" t="s">
        <v>196</v>
      </c>
      <c r="AQ176" s="322" t="s">
        <v>195</v>
      </c>
      <c r="AR176" s="322" t="s">
        <v>195</v>
      </c>
      <c r="AS176" s="322" t="s">
        <v>195</v>
      </c>
      <c r="AT176" s="322" t="s">
        <v>195</v>
      </c>
      <c r="AU176" s="322" t="s">
        <v>195</v>
      </c>
      <c r="AV176" s="322" t="s">
        <v>196</v>
      </c>
      <c r="AW176" s="322" t="s">
        <v>196</v>
      </c>
      <c r="AX176" s="322" t="s">
        <v>195</v>
      </c>
      <c r="AY176" s="322" t="s">
        <v>195</v>
      </c>
      <c r="AZ176" s="322" t="s">
        <v>196</v>
      </c>
      <c r="BA176" s="322" t="s">
        <v>196</v>
      </c>
      <c r="BB176" s="322" t="s">
        <v>196</v>
      </c>
      <c r="BC176" s="322" t="s">
        <v>196</v>
      </c>
      <c r="BD176" s="328" t="s">
        <v>195</v>
      </c>
      <c r="BE176" s="322" t="s">
        <v>195</v>
      </c>
      <c r="BF176" s="322" t="s">
        <v>195</v>
      </c>
      <c r="BG176" s="322"/>
      <c r="BH176" s="322" t="s">
        <v>195</v>
      </c>
      <c r="BL176" s="331" t="s">
        <v>2221</v>
      </c>
    </row>
    <row r="177" spans="2:64" x14ac:dyDescent="0.2">
      <c r="B177" s="331" t="s">
        <v>4180</v>
      </c>
      <c r="E177" s="298" t="s">
        <v>1545</v>
      </c>
      <c r="F177" s="259" t="s">
        <v>195</v>
      </c>
      <c r="G177" s="259" t="s">
        <v>195</v>
      </c>
      <c r="H177" s="259" t="s">
        <v>196</v>
      </c>
      <c r="I177" s="259" t="s">
        <v>195</v>
      </c>
      <c r="J177" s="259" t="s">
        <v>195</v>
      </c>
      <c r="K177" s="259" t="s">
        <v>196</v>
      </c>
      <c r="L177" s="259" t="s">
        <v>195</v>
      </c>
      <c r="M177" s="259" t="s">
        <v>195</v>
      </c>
      <c r="N177" s="259" t="s">
        <v>195</v>
      </c>
      <c r="O177" s="259" t="s">
        <v>195</v>
      </c>
      <c r="P177" s="259" t="s">
        <v>195</v>
      </c>
      <c r="Q177" s="259" t="s">
        <v>196</v>
      </c>
      <c r="R177" s="259" t="s">
        <v>196</v>
      </c>
      <c r="S177" s="259" t="s">
        <v>196</v>
      </c>
      <c r="T177" s="259" t="s">
        <v>196</v>
      </c>
      <c r="U177" s="259" t="s">
        <v>196</v>
      </c>
      <c r="V177" s="259" t="s">
        <v>196</v>
      </c>
      <c r="W177" s="259" t="s">
        <v>196</v>
      </c>
      <c r="X177" s="259" t="s">
        <v>196</v>
      </c>
      <c r="Y177" s="259" t="s">
        <v>196</v>
      </c>
      <c r="Z177" s="259" t="s">
        <v>196</v>
      </c>
      <c r="AA177" s="259" t="s">
        <v>196</v>
      </c>
      <c r="AB177" s="259" t="s">
        <v>196</v>
      </c>
      <c r="AC177" s="259" t="s">
        <v>195</v>
      </c>
      <c r="AD177" s="259" t="s">
        <v>195</v>
      </c>
      <c r="AE177" s="327" t="s">
        <v>196</v>
      </c>
      <c r="AF177" s="327" t="s">
        <v>196</v>
      </c>
      <c r="AG177" s="259" t="s">
        <v>196</v>
      </c>
      <c r="AH177" s="259" t="s">
        <v>196</v>
      </c>
      <c r="AI177" s="259" t="s">
        <v>195</v>
      </c>
      <c r="AJ177" s="327" t="s">
        <v>195</v>
      </c>
      <c r="AK177" s="259" t="s">
        <v>195</v>
      </c>
      <c r="AL177" s="259" t="s">
        <v>195</v>
      </c>
      <c r="AM177" s="259" t="s">
        <v>196</v>
      </c>
      <c r="AN177" s="259" t="s">
        <v>195</v>
      </c>
      <c r="AO177" s="259" t="s">
        <v>195</v>
      </c>
      <c r="AP177" s="259" t="s">
        <v>196</v>
      </c>
      <c r="AQ177" s="259" t="s">
        <v>195</v>
      </c>
      <c r="AR177" s="259" t="s">
        <v>195</v>
      </c>
      <c r="AS177" s="259" t="s">
        <v>195</v>
      </c>
      <c r="AT177" s="259" t="s">
        <v>195</v>
      </c>
      <c r="AU177" s="259" t="s">
        <v>195</v>
      </c>
      <c r="AV177" s="259" t="s">
        <v>196</v>
      </c>
      <c r="AW177" s="259" t="s">
        <v>196</v>
      </c>
      <c r="AX177" s="259" t="s">
        <v>195</v>
      </c>
      <c r="AY177" s="259" t="s">
        <v>195</v>
      </c>
      <c r="AZ177" s="259" t="s">
        <v>196</v>
      </c>
      <c r="BA177" s="259" t="s">
        <v>196</v>
      </c>
      <c r="BB177" s="259" t="s">
        <v>196</v>
      </c>
      <c r="BC177" s="259" t="s">
        <v>196</v>
      </c>
      <c r="BD177" s="327" t="s">
        <v>195</v>
      </c>
      <c r="BE177" s="259" t="s">
        <v>195</v>
      </c>
      <c r="BF177" s="259" t="s">
        <v>195</v>
      </c>
      <c r="BG177" s="259"/>
      <c r="BH177" s="259" t="s">
        <v>195</v>
      </c>
      <c r="BL177" s="331" t="s">
        <v>4180</v>
      </c>
    </row>
    <row r="178" spans="2:64" x14ac:dyDescent="0.2">
      <c r="B178" s="331" t="s">
        <v>2223</v>
      </c>
      <c r="E178" s="247" t="s">
        <v>1546</v>
      </c>
      <c r="F178" s="322" t="s">
        <v>195</v>
      </c>
      <c r="G178" s="322" t="s">
        <v>195</v>
      </c>
      <c r="H178" s="322" t="s">
        <v>196</v>
      </c>
      <c r="I178" s="322" t="s">
        <v>195</v>
      </c>
      <c r="J178" s="322" t="s">
        <v>195</v>
      </c>
      <c r="K178" s="322" t="s">
        <v>196</v>
      </c>
      <c r="L178" s="322" t="s">
        <v>195</v>
      </c>
      <c r="M178" s="322" t="s">
        <v>195</v>
      </c>
      <c r="N178" s="322" t="s">
        <v>195</v>
      </c>
      <c r="O178" s="322" t="s">
        <v>195</v>
      </c>
      <c r="P178" s="322" t="s">
        <v>195</v>
      </c>
      <c r="Q178" s="322" t="s">
        <v>196</v>
      </c>
      <c r="R178" s="322" t="s">
        <v>196</v>
      </c>
      <c r="S178" s="322" t="s">
        <v>196</v>
      </c>
      <c r="T178" s="322" t="s">
        <v>196</v>
      </c>
      <c r="U178" s="322" t="s">
        <v>196</v>
      </c>
      <c r="V178" s="322" t="s">
        <v>196</v>
      </c>
      <c r="W178" s="322" t="s">
        <v>196</v>
      </c>
      <c r="X178" s="322" t="s">
        <v>196</v>
      </c>
      <c r="Y178" s="322" t="s">
        <v>196</v>
      </c>
      <c r="Z178" s="322" t="s">
        <v>196</v>
      </c>
      <c r="AA178" s="322" t="s">
        <v>196</v>
      </c>
      <c r="AB178" s="322" t="s">
        <v>196</v>
      </c>
      <c r="AC178" s="322" t="s">
        <v>195</v>
      </c>
      <c r="AD178" s="322" t="s">
        <v>195</v>
      </c>
      <c r="AE178" s="328" t="s">
        <v>196</v>
      </c>
      <c r="AF178" s="328" t="s">
        <v>196</v>
      </c>
      <c r="AG178" s="322" t="s">
        <v>196</v>
      </c>
      <c r="AH178" s="322" t="s">
        <v>196</v>
      </c>
      <c r="AI178" s="322" t="s">
        <v>195</v>
      </c>
      <c r="AJ178" s="322" t="s">
        <v>196</v>
      </c>
      <c r="AK178" s="322" t="s">
        <v>195</v>
      </c>
      <c r="AL178" s="322" t="s">
        <v>195</v>
      </c>
      <c r="AM178" s="322" t="s">
        <v>196</v>
      </c>
      <c r="AN178" s="322" t="s">
        <v>195</v>
      </c>
      <c r="AO178" s="322" t="s">
        <v>195</v>
      </c>
      <c r="AP178" s="322" t="s">
        <v>196</v>
      </c>
      <c r="AQ178" s="322" t="s">
        <v>195</v>
      </c>
      <c r="AR178" s="322" t="s">
        <v>195</v>
      </c>
      <c r="AS178" s="322" t="s">
        <v>195</v>
      </c>
      <c r="AT178" s="322" t="s">
        <v>195</v>
      </c>
      <c r="AU178" s="322" t="s">
        <v>195</v>
      </c>
      <c r="AV178" s="322" t="s">
        <v>196</v>
      </c>
      <c r="AW178" s="322" t="s">
        <v>196</v>
      </c>
      <c r="AX178" s="322" t="s">
        <v>195</v>
      </c>
      <c r="AY178" s="322" t="s">
        <v>195</v>
      </c>
      <c r="AZ178" s="322" t="s">
        <v>196</v>
      </c>
      <c r="BA178" s="322" t="s">
        <v>196</v>
      </c>
      <c r="BB178" s="322" t="s">
        <v>196</v>
      </c>
      <c r="BC178" s="322" t="s">
        <v>196</v>
      </c>
      <c r="BD178" s="328" t="s">
        <v>195</v>
      </c>
      <c r="BE178" s="322" t="s">
        <v>195</v>
      </c>
      <c r="BF178" s="322" t="s">
        <v>195</v>
      </c>
      <c r="BG178" s="322"/>
      <c r="BH178" s="322" t="s">
        <v>195</v>
      </c>
      <c r="BL178" s="331" t="s">
        <v>2223</v>
      </c>
    </row>
    <row r="179" spans="2:64" x14ac:dyDescent="0.2">
      <c r="B179" s="331" t="s">
        <v>2224</v>
      </c>
      <c r="E179" s="246" t="s">
        <v>1547</v>
      </c>
      <c r="F179" s="259" t="s">
        <v>195</v>
      </c>
      <c r="G179" s="259" t="s">
        <v>195</v>
      </c>
      <c r="H179" s="259" t="s">
        <v>196</v>
      </c>
      <c r="I179" s="259" t="s">
        <v>195</v>
      </c>
      <c r="J179" s="259" t="s">
        <v>195</v>
      </c>
      <c r="K179" s="259" t="s">
        <v>196</v>
      </c>
      <c r="L179" s="259" t="s">
        <v>195</v>
      </c>
      <c r="M179" s="259" t="s">
        <v>195</v>
      </c>
      <c r="N179" s="259" t="s">
        <v>195</v>
      </c>
      <c r="O179" s="259" t="s">
        <v>195</v>
      </c>
      <c r="P179" s="259" t="s">
        <v>195</v>
      </c>
      <c r="Q179" s="259" t="s">
        <v>196</v>
      </c>
      <c r="R179" s="259" t="s">
        <v>196</v>
      </c>
      <c r="S179" s="259" t="s">
        <v>196</v>
      </c>
      <c r="T179" s="259" t="s">
        <v>196</v>
      </c>
      <c r="U179" s="259" t="s">
        <v>196</v>
      </c>
      <c r="V179" s="259" t="s">
        <v>196</v>
      </c>
      <c r="W179" s="259" t="s">
        <v>196</v>
      </c>
      <c r="X179" s="259" t="s">
        <v>196</v>
      </c>
      <c r="Y179" s="259" t="s">
        <v>196</v>
      </c>
      <c r="Z179" s="259" t="s">
        <v>196</v>
      </c>
      <c r="AA179" s="259" t="s">
        <v>196</v>
      </c>
      <c r="AB179" s="259" t="s">
        <v>196</v>
      </c>
      <c r="AC179" s="259" t="s">
        <v>195</v>
      </c>
      <c r="AD179" s="259" t="s">
        <v>195</v>
      </c>
      <c r="AE179" s="327" t="s">
        <v>196</v>
      </c>
      <c r="AF179" s="327" t="s">
        <v>196</v>
      </c>
      <c r="AG179" s="259" t="s">
        <v>196</v>
      </c>
      <c r="AH179" s="259" t="s">
        <v>196</v>
      </c>
      <c r="AI179" s="259" t="s">
        <v>195</v>
      </c>
      <c r="AJ179" s="259" t="s">
        <v>196</v>
      </c>
      <c r="AK179" s="259" t="s">
        <v>195</v>
      </c>
      <c r="AL179" s="259" t="s">
        <v>195</v>
      </c>
      <c r="AM179" s="259" t="s">
        <v>196</v>
      </c>
      <c r="AN179" s="259" t="s">
        <v>195</v>
      </c>
      <c r="AO179" s="259" t="s">
        <v>195</v>
      </c>
      <c r="AP179" s="259" t="s">
        <v>196</v>
      </c>
      <c r="AQ179" s="259" t="s">
        <v>195</v>
      </c>
      <c r="AR179" s="259" t="s">
        <v>195</v>
      </c>
      <c r="AS179" s="259" t="s">
        <v>195</v>
      </c>
      <c r="AT179" s="259" t="s">
        <v>195</v>
      </c>
      <c r="AU179" s="259" t="s">
        <v>195</v>
      </c>
      <c r="AV179" s="259" t="s">
        <v>196</v>
      </c>
      <c r="AW179" s="259" t="s">
        <v>196</v>
      </c>
      <c r="AX179" s="259" t="s">
        <v>195</v>
      </c>
      <c r="AY179" s="259" t="s">
        <v>195</v>
      </c>
      <c r="AZ179" s="259" t="s">
        <v>196</v>
      </c>
      <c r="BA179" s="259" t="s">
        <v>196</v>
      </c>
      <c r="BB179" s="259" t="s">
        <v>196</v>
      </c>
      <c r="BC179" s="259" t="s">
        <v>196</v>
      </c>
      <c r="BD179" s="327" t="s">
        <v>195</v>
      </c>
      <c r="BE179" s="259" t="s">
        <v>195</v>
      </c>
      <c r="BF179" s="259" t="s">
        <v>195</v>
      </c>
      <c r="BG179" s="259"/>
      <c r="BH179" s="259" t="s">
        <v>195</v>
      </c>
      <c r="BL179" s="331" t="s">
        <v>2224</v>
      </c>
    </row>
    <row r="180" spans="2:64" x14ac:dyDescent="0.2">
      <c r="B180" s="331" t="s">
        <v>2225</v>
      </c>
      <c r="E180" s="247" t="s">
        <v>1548</v>
      </c>
      <c r="F180" s="322" t="s">
        <v>195</v>
      </c>
      <c r="G180" s="322" t="s">
        <v>195</v>
      </c>
      <c r="H180" s="322" t="s">
        <v>196</v>
      </c>
      <c r="I180" s="322" t="s">
        <v>195</v>
      </c>
      <c r="J180" s="322" t="s">
        <v>195</v>
      </c>
      <c r="K180" s="322" t="s">
        <v>196</v>
      </c>
      <c r="L180" s="322" t="s">
        <v>195</v>
      </c>
      <c r="M180" s="322" t="s">
        <v>195</v>
      </c>
      <c r="N180" s="322" t="s">
        <v>195</v>
      </c>
      <c r="O180" s="322" t="s">
        <v>195</v>
      </c>
      <c r="P180" s="322" t="s">
        <v>195</v>
      </c>
      <c r="Q180" s="322" t="s">
        <v>196</v>
      </c>
      <c r="R180" s="322" t="s">
        <v>196</v>
      </c>
      <c r="S180" s="322" t="s">
        <v>196</v>
      </c>
      <c r="T180" s="322" t="s">
        <v>196</v>
      </c>
      <c r="U180" s="322" t="s">
        <v>196</v>
      </c>
      <c r="V180" s="322" t="s">
        <v>196</v>
      </c>
      <c r="W180" s="322" t="s">
        <v>196</v>
      </c>
      <c r="X180" s="322" t="s">
        <v>196</v>
      </c>
      <c r="Y180" s="322" t="s">
        <v>196</v>
      </c>
      <c r="Z180" s="322" t="s">
        <v>196</v>
      </c>
      <c r="AA180" s="322" t="s">
        <v>196</v>
      </c>
      <c r="AB180" s="322" t="s">
        <v>196</v>
      </c>
      <c r="AC180" s="322" t="s">
        <v>195</v>
      </c>
      <c r="AD180" s="322" t="s">
        <v>195</v>
      </c>
      <c r="AE180" s="328" t="s">
        <v>196</v>
      </c>
      <c r="AF180" s="328" t="s">
        <v>196</v>
      </c>
      <c r="AG180" s="322" t="s">
        <v>196</v>
      </c>
      <c r="AH180" s="322" t="s">
        <v>196</v>
      </c>
      <c r="AI180" s="322" t="s">
        <v>195</v>
      </c>
      <c r="AJ180" s="322" t="s">
        <v>196</v>
      </c>
      <c r="AK180" s="322" t="s">
        <v>195</v>
      </c>
      <c r="AL180" s="322" t="s">
        <v>195</v>
      </c>
      <c r="AM180" s="322" t="s">
        <v>196</v>
      </c>
      <c r="AN180" s="322" t="s">
        <v>195</v>
      </c>
      <c r="AO180" s="322" t="s">
        <v>195</v>
      </c>
      <c r="AP180" s="322" t="s">
        <v>196</v>
      </c>
      <c r="AQ180" s="322" t="s">
        <v>195</v>
      </c>
      <c r="AR180" s="322" t="s">
        <v>195</v>
      </c>
      <c r="AS180" s="322" t="s">
        <v>195</v>
      </c>
      <c r="AT180" s="322" t="s">
        <v>195</v>
      </c>
      <c r="AU180" s="322" t="s">
        <v>195</v>
      </c>
      <c r="AV180" s="322" t="s">
        <v>196</v>
      </c>
      <c r="AW180" s="322" t="s">
        <v>196</v>
      </c>
      <c r="AX180" s="322" t="s">
        <v>195</v>
      </c>
      <c r="AY180" s="322" t="s">
        <v>195</v>
      </c>
      <c r="AZ180" s="322" t="s">
        <v>196</v>
      </c>
      <c r="BA180" s="322" t="s">
        <v>196</v>
      </c>
      <c r="BB180" s="322" t="s">
        <v>196</v>
      </c>
      <c r="BC180" s="322" t="s">
        <v>196</v>
      </c>
      <c r="BD180" s="328" t="s">
        <v>195</v>
      </c>
      <c r="BE180" s="322" t="s">
        <v>195</v>
      </c>
      <c r="BF180" s="322" t="s">
        <v>195</v>
      </c>
      <c r="BG180" s="322"/>
      <c r="BH180" s="322" t="s">
        <v>195</v>
      </c>
      <c r="BL180" s="331" t="s">
        <v>2225</v>
      </c>
    </row>
    <row r="181" spans="2:64" x14ac:dyDescent="0.2">
      <c r="B181" s="331" t="s">
        <v>4181</v>
      </c>
      <c r="E181" s="298" t="s">
        <v>1549</v>
      </c>
      <c r="F181" s="259" t="s">
        <v>195</v>
      </c>
      <c r="G181" s="259" t="s">
        <v>195</v>
      </c>
      <c r="H181" s="259" t="s">
        <v>196</v>
      </c>
      <c r="I181" s="259" t="s">
        <v>195</v>
      </c>
      <c r="J181" s="259" t="s">
        <v>195</v>
      </c>
      <c r="K181" s="259" t="s">
        <v>196</v>
      </c>
      <c r="L181" s="259" t="s">
        <v>195</v>
      </c>
      <c r="M181" s="259" t="s">
        <v>195</v>
      </c>
      <c r="N181" s="259" t="s">
        <v>195</v>
      </c>
      <c r="O181" s="259" t="s">
        <v>195</v>
      </c>
      <c r="P181" s="259" t="s">
        <v>195</v>
      </c>
      <c r="Q181" s="259" t="s">
        <v>196</v>
      </c>
      <c r="R181" s="259" t="s">
        <v>196</v>
      </c>
      <c r="S181" s="259" t="s">
        <v>196</v>
      </c>
      <c r="T181" s="259" t="s">
        <v>196</v>
      </c>
      <c r="U181" s="259" t="s">
        <v>196</v>
      </c>
      <c r="V181" s="259" t="s">
        <v>196</v>
      </c>
      <c r="W181" s="259" t="s">
        <v>196</v>
      </c>
      <c r="X181" s="259" t="s">
        <v>196</v>
      </c>
      <c r="Y181" s="259" t="s">
        <v>196</v>
      </c>
      <c r="Z181" s="259" t="s">
        <v>196</v>
      </c>
      <c r="AA181" s="259" t="s">
        <v>196</v>
      </c>
      <c r="AB181" s="259" t="s">
        <v>196</v>
      </c>
      <c r="AC181" s="259" t="s">
        <v>195</v>
      </c>
      <c r="AD181" s="259" t="s">
        <v>195</v>
      </c>
      <c r="AE181" s="327" t="s">
        <v>196</v>
      </c>
      <c r="AF181" s="327" t="s">
        <v>196</v>
      </c>
      <c r="AG181" s="259" t="s">
        <v>196</v>
      </c>
      <c r="AH181" s="259" t="s">
        <v>196</v>
      </c>
      <c r="AI181" s="259" t="s">
        <v>195</v>
      </c>
      <c r="AJ181" s="259" t="s">
        <v>196</v>
      </c>
      <c r="AK181" s="259" t="s">
        <v>195</v>
      </c>
      <c r="AL181" s="259" t="s">
        <v>195</v>
      </c>
      <c r="AM181" s="259" t="s">
        <v>196</v>
      </c>
      <c r="AN181" s="259" t="s">
        <v>195</v>
      </c>
      <c r="AO181" s="259" t="s">
        <v>195</v>
      </c>
      <c r="AP181" s="259" t="s">
        <v>196</v>
      </c>
      <c r="AQ181" s="259" t="s">
        <v>195</v>
      </c>
      <c r="AR181" s="259" t="s">
        <v>195</v>
      </c>
      <c r="AS181" s="259" t="s">
        <v>195</v>
      </c>
      <c r="AT181" s="259" t="s">
        <v>195</v>
      </c>
      <c r="AU181" s="259" t="s">
        <v>195</v>
      </c>
      <c r="AV181" s="259" t="s">
        <v>196</v>
      </c>
      <c r="AW181" s="259" t="s">
        <v>196</v>
      </c>
      <c r="AX181" s="259" t="s">
        <v>195</v>
      </c>
      <c r="AY181" s="259" t="s">
        <v>195</v>
      </c>
      <c r="AZ181" s="259" t="s">
        <v>196</v>
      </c>
      <c r="BA181" s="259" t="s">
        <v>196</v>
      </c>
      <c r="BB181" s="259" t="s">
        <v>196</v>
      </c>
      <c r="BC181" s="259" t="s">
        <v>196</v>
      </c>
      <c r="BD181" s="327" t="s">
        <v>195</v>
      </c>
      <c r="BE181" s="259" t="s">
        <v>195</v>
      </c>
      <c r="BF181" s="259" t="s">
        <v>195</v>
      </c>
      <c r="BG181" s="259"/>
      <c r="BH181" s="259" t="s">
        <v>195</v>
      </c>
      <c r="BL181" s="331" t="s">
        <v>4181</v>
      </c>
    </row>
    <row r="182" spans="2:64" x14ac:dyDescent="0.2">
      <c r="B182" s="331" t="s">
        <v>4182</v>
      </c>
      <c r="E182" s="299" t="s">
        <v>1550</v>
      </c>
      <c r="F182" s="322" t="s">
        <v>195</v>
      </c>
      <c r="G182" s="322" t="s">
        <v>195</v>
      </c>
      <c r="H182" s="322" t="s">
        <v>196</v>
      </c>
      <c r="I182" s="322" t="s">
        <v>195</v>
      </c>
      <c r="J182" s="322" t="s">
        <v>195</v>
      </c>
      <c r="K182" s="322" t="s">
        <v>196</v>
      </c>
      <c r="L182" s="322" t="s">
        <v>195</v>
      </c>
      <c r="M182" s="322" t="s">
        <v>195</v>
      </c>
      <c r="N182" s="322" t="s">
        <v>195</v>
      </c>
      <c r="O182" s="322" t="s">
        <v>195</v>
      </c>
      <c r="P182" s="322" t="s">
        <v>195</v>
      </c>
      <c r="Q182" s="322" t="s">
        <v>196</v>
      </c>
      <c r="R182" s="322" t="s">
        <v>196</v>
      </c>
      <c r="S182" s="322" t="s">
        <v>196</v>
      </c>
      <c r="T182" s="322" t="s">
        <v>196</v>
      </c>
      <c r="U182" s="322" t="s">
        <v>196</v>
      </c>
      <c r="V182" s="322" t="s">
        <v>196</v>
      </c>
      <c r="W182" s="322" t="s">
        <v>196</v>
      </c>
      <c r="X182" s="322" t="s">
        <v>196</v>
      </c>
      <c r="Y182" s="322" t="s">
        <v>196</v>
      </c>
      <c r="Z182" s="322" t="s">
        <v>196</v>
      </c>
      <c r="AA182" s="322" t="s">
        <v>196</v>
      </c>
      <c r="AB182" s="322" t="s">
        <v>196</v>
      </c>
      <c r="AC182" s="322" t="s">
        <v>195</v>
      </c>
      <c r="AD182" s="322" t="s">
        <v>195</v>
      </c>
      <c r="AE182" s="328" t="s">
        <v>196</v>
      </c>
      <c r="AF182" s="328" t="s">
        <v>196</v>
      </c>
      <c r="AG182" s="322" t="s">
        <v>196</v>
      </c>
      <c r="AH182" s="322" t="s">
        <v>196</v>
      </c>
      <c r="AI182" s="322" t="s">
        <v>195</v>
      </c>
      <c r="AJ182" s="322" t="s">
        <v>196</v>
      </c>
      <c r="AK182" s="322" t="s">
        <v>195</v>
      </c>
      <c r="AL182" s="322" t="s">
        <v>195</v>
      </c>
      <c r="AM182" s="322" t="s">
        <v>196</v>
      </c>
      <c r="AN182" s="322" t="s">
        <v>195</v>
      </c>
      <c r="AO182" s="322" t="s">
        <v>195</v>
      </c>
      <c r="AP182" s="322" t="s">
        <v>196</v>
      </c>
      <c r="AQ182" s="322" t="s">
        <v>195</v>
      </c>
      <c r="AR182" s="322" t="s">
        <v>195</v>
      </c>
      <c r="AS182" s="322" t="s">
        <v>195</v>
      </c>
      <c r="AT182" s="322" t="s">
        <v>195</v>
      </c>
      <c r="AU182" s="322" t="s">
        <v>195</v>
      </c>
      <c r="AV182" s="322" t="s">
        <v>196</v>
      </c>
      <c r="AW182" s="322" t="s">
        <v>196</v>
      </c>
      <c r="AX182" s="322" t="s">
        <v>195</v>
      </c>
      <c r="AY182" s="322" t="s">
        <v>195</v>
      </c>
      <c r="AZ182" s="322" t="s">
        <v>196</v>
      </c>
      <c r="BA182" s="322" t="s">
        <v>196</v>
      </c>
      <c r="BB182" s="322" t="s">
        <v>196</v>
      </c>
      <c r="BC182" s="322" t="s">
        <v>196</v>
      </c>
      <c r="BD182" s="328" t="s">
        <v>195</v>
      </c>
      <c r="BE182" s="322" t="s">
        <v>195</v>
      </c>
      <c r="BF182" s="322" t="s">
        <v>195</v>
      </c>
      <c r="BG182" s="322"/>
      <c r="BH182" s="322" t="s">
        <v>195</v>
      </c>
      <c r="BL182" s="331" t="s">
        <v>4182</v>
      </c>
    </row>
    <row r="183" spans="2:64" x14ac:dyDescent="0.2">
      <c r="B183" s="331" t="s">
        <v>2228</v>
      </c>
      <c r="E183" s="246" t="s">
        <v>1551</v>
      </c>
      <c r="F183" s="259" t="s">
        <v>195</v>
      </c>
      <c r="G183" s="259" t="s">
        <v>195</v>
      </c>
      <c r="H183" s="259" t="s">
        <v>196</v>
      </c>
      <c r="I183" s="259" t="s">
        <v>195</v>
      </c>
      <c r="J183" s="259" t="s">
        <v>195</v>
      </c>
      <c r="K183" s="259" t="s">
        <v>196</v>
      </c>
      <c r="L183" s="259" t="s">
        <v>195</v>
      </c>
      <c r="M183" s="259" t="s">
        <v>195</v>
      </c>
      <c r="N183" s="259" t="s">
        <v>195</v>
      </c>
      <c r="O183" s="259" t="s">
        <v>195</v>
      </c>
      <c r="P183" s="259" t="s">
        <v>195</v>
      </c>
      <c r="Q183" s="259" t="s">
        <v>196</v>
      </c>
      <c r="R183" s="259" t="s">
        <v>196</v>
      </c>
      <c r="S183" s="259" t="s">
        <v>196</v>
      </c>
      <c r="T183" s="259" t="s">
        <v>196</v>
      </c>
      <c r="U183" s="259" t="s">
        <v>196</v>
      </c>
      <c r="V183" s="259" t="s">
        <v>196</v>
      </c>
      <c r="W183" s="259" t="s">
        <v>196</v>
      </c>
      <c r="X183" s="259" t="s">
        <v>196</v>
      </c>
      <c r="Y183" s="259" t="s">
        <v>196</v>
      </c>
      <c r="Z183" s="259" t="s">
        <v>196</v>
      </c>
      <c r="AA183" s="259" t="s">
        <v>196</v>
      </c>
      <c r="AB183" s="259" t="s">
        <v>196</v>
      </c>
      <c r="AC183" s="259" t="s">
        <v>195</v>
      </c>
      <c r="AD183" s="259" t="s">
        <v>195</v>
      </c>
      <c r="AE183" s="327" t="s">
        <v>196</v>
      </c>
      <c r="AF183" s="327" t="s">
        <v>196</v>
      </c>
      <c r="AG183" s="259" t="s">
        <v>196</v>
      </c>
      <c r="AH183" s="259" t="s">
        <v>196</v>
      </c>
      <c r="AI183" s="259" t="s">
        <v>195</v>
      </c>
      <c r="AJ183" s="259" t="s">
        <v>196</v>
      </c>
      <c r="AK183" s="259" t="s">
        <v>195</v>
      </c>
      <c r="AL183" s="259" t="s">
        <v>195</v>
      </c>
      <c r="AM183" s="259" t="s">
        <v>196</v>
      </c>
      <c r="AN183" s="259" t="s">
        <v>195</v>
      </c>
      <c r="AO183" s="259" t="s">
        <v>195</v>
      </c>
      <c r="AP183" s="259" t="s">
        <v>196</v>
      </c>
      <c r="AQ183" s="259" t="s">
        <v>195</v>
      </c>
      <c r="AR183" s="259" t="s">
        <v>195</v>
      </c>
      <c r="AS183" s="259" t="s">
        <v>195</v>
      </c>
      <c r="AT183" s="259" t="s">
        <v>195</v>
      </c>
      <c r="AU183" s="259" t="s">
        <v>195</v>
      </c>
      <c r="AV183" s="259" t="s">
        <v>196</v>
      </c>
      <c r="AW183" s="259" t="s">
        <v>196</v>
      </c>
      <c r="AX183" s="259" t="s">
        <v>195</v>
      </c>
      <c r="AY183" s="259" t="s">
        <v>195</v>
      </c>
      <c r="AZ183" s="259" t="s">
        <v>196</v>
      </c>
      <c r="BA183" s="259" t="s">
        <v>196</v>
      </c>
      <c r="BB183" s="259" t="s">
        <v>196</v>
      </c>
      <c r="BC183" s="259" t="s">
        <v>196</v>
      </c>
      <c r="BD183" s="327" t="s">
        <v>195</v>
      </c>
      <c r="BE183" s="259" t="s">
        <v>195</v>
      </c>
      <c r="BF183" s="259" t="s">
        <v>195</v>
      </c>
      <c r="BG183" s="259"/>
      <c r="BH183" s="259" t="s">
        <v>195</v>
      </c>
      <c r="BL183" s="331" t="s">
        <v>2228</v>
      </c>
    </row>
    <row r="184" spans="2:64" x14ac:dyDescent="0.2">
      <c r="B184" s="331" t="s">
        <v>2229</v>
      </c>
      <c r="E184" s="247" t="s">
        <v>1552</v>
      </c>
      <c r="F184" s="322" t="s">
        <v>195</v>
      </c>
      <c r="G184" s="322" t="s">
        <v>195</v>
      </c>
      <c r="H184" s="322" t="s">
        <v>196</v>
      </c>
      <c r="I184" s="322" t="s">
        <v>195</v>
      </c>
      <c r="J184" s="322" t="s">
        <v>195</v>
      </c>
      <c r="K184" s="322" t="s">
        <v>196</v>
      </c>
      <c r="L184" s="322" t="s">
        <v>195</v>
      </c>
      <c r="M184" s="322" t="s">
        <v>195</v>
      </c>
      <c r="N184" s="322" t="s">
        <v>195</v>
      </c>
      <c r="O184" s="322" t="s">
        <v>195</v>
      </c>
      <c r="P184" s="322" t="s">
        <v>195</v>
      </c>
      <c r="Q184" s="322" t="s">
        <v>196</v>
      </c>
      <c r="R184" s="322" t="s">
        <v>196</v>
      </c>
      <c r="S184" s="322" t="s">
        <v>196</v>
      </c>
      <c r="T184" s="322" t="s">
        <v>196</v>
      </c>
      <c r="U184" s="322" t="s">
        <v>196</v>
      </c>
      <c r="V184" s="322" t="s">
        <v>196</v>
      </c>
      <c r="W184" s="322" t="s">
        <v>196</v>
      </c>
      <c r="X184" s="322" t="s">
        <v>196</v>
      </c>
      <c r="Y184" s="322" t="s">
        <v>196</v>
      </c>
      <c r="Z184" s="322" t="s">
        <v>196</v>
      </c>
      <c r="AA184" s="322" t="s">
        <v>196</v>
      </c>
      <c r="AB184" s="322" t="s">
        <v>196</v>
      </c>
      <c r="AC184" s="322" t="s">
        <v>195</v>
      </c>
      <c r="AD184" s="322" t="s">
        <v>195</v>
      </c>
      <c r="AE184" s="328" t="s">
        <v>196</v>
      </c>
      <c r="AF184" s="328" t="s">
        <v>196</v>
      </c>
      <c r="AG184" s="322" t="s">
        <v>196</v>
      </c>
      <c r="AH184" s="322" t="s">
        <v>196</v>
      </c>
      <c r="AI184" s="322" t="s">
        <v>195</v>
      </c>
      <c r="AJ184" s="322" t="s">
        <v>196</v>
      </c>
      <c r="AK184" s="322" t="s">
        <v>195</v>
      </c>
      <c r="AL184" s="322" t="s">
        <v>195</v>
      </c>
      <c r="AM184" s="322" t="s">
        <v>196</v>
      </c>
      <c r="AN184" s="322" t="s">
        <v>195</v>
      </c>
      <c r="AO184" s="322" t="s">
        <v>195</v>
      </c>
      <c r="AP184" s="322" t="s">
        <v>196</v>
      </c>
      <c r="AQ184" s="322" t="s">
        <v>195</v>
      </c>
      <c r="AR184" s="322" t="s">
        <v>195</v>
      </c>
      <c r="AS184" s="322" t="s">
        <v>195</v>
      </c>
      <c r="AT184" s="322" t="s">
        <v>195</v>
      </c>
      <c r="AU184" s="322" t="s">
        <v>195</v>
      </c>
      <c r="AV184" s="322" t="s">
        <v>196</v>
      </c>
      <c r="AW184" s="322" t="s">
        <v>196</v>
      </c>
      <c r="AX184" s="322" t="s">
        <v>195</v>
      </c>
      <c r="AY184" s="322" t="s">
        <v>195</v>
      </c>
      <c r="AZ184" s="322" t="s">
        <v>196</v>
      </c>
      <c r="BA184" s="322" t="s">
        <v>196</v>
      </c>
      <c r="BB184" s="322" t="s">
        <v>196</v>
      </c>
      <c r="BC184" s="322" t="s">
        <v>196</v>
      </c>
      <c r="BD184" s="328" t="s">
        <v>195</v>
      </c>
      <c r="BE184" s="322" t="s">
        <v>195</v>
      </c>
      <c r="BF184" s="322" t="s">
        <v>195</v>
      </c>
      <c r="BG184" s="322"/>
      <c r="BH184" s="322" t="s">
        <v>195</v>
      </c>
      <c r="BL184" s="331" t="s">
        <v>2229</v>
      </c>
    </row>
    <row r="185" spans="2:64" x14ac:dyDescent="0.2">
      <c r="B185" s="331" t="s">
        <v>2682</v>
      </c>
      <c r="E185" s="246" t="s">
        <v>2681</v>
      </c>
      <c r="F185" s="259" t="s">
        <v>195</v>
      </c>
      <c r="G185" s="259" t="s">
        <v>195</v>
      </c>
      <c r="H185" s="259" t="s">
        <v>196</v>
      </c>
      <c r="I185" s="259" t="s">
        <v>195</v>
      </c>
      <c r="J185" s="259" t="s">
        <v>195</v>
      </c>
      <c r="K185" s="259" t="s">
        <v>196</v>
      </c>
      <c r="L185" s="259" t="s">
        <v>195</v>
      </c>
      <c r="M185" s="259" t="s">
        <v>195</v>
      </c>
      <c r="N185" s="259" t="s">
        <v>195</v>
      </c>
      <c r="O185" s="259" t="s">
        <v>195</v>
      </c>
      <c r="P185" s="259" t="s">
        <v>195</v>
      </c>
      <c r="Q185" s="259" t="s">
        <v>196</v>
      </c>
      <c r="R185" s="259" t="s">
        <v>196</v>
      </c>
      <c r="S185" s="259" t="s">
        <v>196</v>
      </c>
      <c r="T185" s="259" t="s">
        <v>196</v>
      </c>
      <c r="U185" s="259" t="s">
        <v>196</v>
      </c>
      <c r="V185" s="259" t="s">
        <v>196</v>
      </c>
      <c r="W185" s="259" t="s">
        <v>196</v>
      </c>
      <c r="X185" s="259" t="s">
        <v>196</v>
      </c>
      <c r="Y185" s="259" t="s">
        <v>196</v>
      </c>
      <c r="Z185" s="259" t="s">
        <v>196</v>
      </c>
      <c r="AA185" s="259" t="s">
        <v>196</v>
      </c>
      <c r="AB185" s="259" t="s">
        <v>196</v>
      </c>
      <c r="AC185" s="259" t="s">
        <v>195</v>
      </c>
      <c r="AD185" s="259" t="s">
        <v>195</v>
      </c>
      <c r="AE185" s="327" t="s">
        <v>195</v>
      </c>
      <c r="AF185" s="327" t="s">
        <v>195</v>
      </c>
      <c r="AG185" s="259" t="s">
        <v>196</v>
      </c>
      <c r="AH185" s="259" t="s">
        <v>196</v>
      </c>
      <c r="AI185" s="259" t="s">
        <v>195</v>
      </c>
      <c r="AJ185" s="327" t="s">
        <v>195</v>
      </c>
      <c r="AK185" s="259" t="s">
        <v>195</v>
      </c>
      <c r="AL185" s="259" t="s">
        <v>195</v>
      </c>
      <c r="AM185" s="259" t="s">
        <v>196</v>
      </c>
      <c r="AN185" s="259" t="s">
        <v>195</v>
      </c>
      <c r="AO185" s="259" t="s">
        <v>195</v>
      </c>
      <c r="AP185" s="259" t="s">
        <v>196</v>
      </c>
      <c r="AQ185" s="259" t="s">
        <v>195</v>
      </c>
      <c r="AR185" s="259" t="s">
        <v>195</v>
      </c>
      <c r="AS185" s="259" t="s">
        <v>195</v>
      </c>
      <c r="AT185" s="259" t="s">
        <v>195</v>
      </c>
      <c r="AU185" s="259" t="s">
        <v>195</v>
      </c>
      <c r="AV185" s="259" t="s">
        <v>196</v>
      </c>
      <c r="AW185" s="259" t="s">
        <v>196</v>
      </c>
      <c r="AX185" s="259" t="s">
        <v>195</v>
      </c>
      <c r="AY185" s="259" t="s">
        <v>195</v>
      </c>
      <c r="AZ185" s="259" t="s">
        <v>196</v>
      </c>
      <c r="BA185" s="259" t="s">
        <v>196</v>
      </c>
      <c r="BB185" s="259" t="s">
        <v>196</v>
      </c>
      <c r="BC185" s="327" t="s">
        <v>195</v>
      </c>
      <c r="BD185" s="259" t="s">
        <v>196</v>
      </c>
      <c r="BE185" s="259" t="s">
        <v>195</v>
      </c>
      <c r="BF185" s="259" t="s">
        <v>195</v>
      </c>
      <c r="BG185" s="259"/>
      <c r="BH185" s="259" t="s">
        <v>195</v>
      </c>
      <c r="BL185" s="331" t="s">
        <v>2682</v>
      </c>
    </row>
    <row r="186" spans="2:64" x14ac:dyDescent="0.2">
      <c r="B186" s="331" t="s">
        <v>2661</v>
      </c>
      <c r="E186" s="247" t="s">
        <v>2660</v>
      </c>
      <c r="F186" s="322" t="s">
        <v>195</v>
      </c>
      <c r="G186" s="322" t="s">
        <v>195</v>
      </c>
      <c r="H186" s="322" t="s">
        <v>196</v>
      </c>
      <c r="I186" s="322" t="s">
        <v>195</v>
      </c>
      <c r="J186" s="322" t="s">
        <v>195</v>
      </c>
      <c r="K186" s="322" t="s">
        <v>196</v>
      </c>
      <c r="L186" s="322" t="s">
        <v>195</v>
      </c>
      <c r="M186" s="322" t="s">
        <v>195</v>
      </c>
      <c r="N186" s="322" t="s">
        <v>195</v>
      </c>
      <c r="O186" s="322" t="s">
        <v>195</v>
      </c>
      <c r="P186" s="322" t="s">
        <v>195</v>
      </c>
      <c r="Q186" s="322" t="s">
        <v>196</v>
      </c>
      <c r="R186" s="322" t="s">
        <v>196</v>
      </c>
      <c r="S186" s="322" t="s">
        <v>196</v>
      </c>
      <c r="T186" s="322" t="s">
        <v>196</v>
      </c>
      <c r="U186" s="322" t="s">
        <v>196</v>
      </c>
      <c r="V186" s="322" t="s">
        <v>196</v>
      </c>
      <c r="W186" s="322" t="s">
        <v>196</v>
      </c>
      <c r="X186" s="322" t="s">
        <v>196</v>
      </c>
      <c r="Y186" s="322" t="s">
        <v>196</v>
      </c>
      <c r="Z186" s="322" t="s">
        <v>196</v>
      </c>
      <c r="AA186" s="322" t="s">
        <v>196</v>
      </c>
      <c r="AB186" s="322" t="s">
        <v>196</v>
      </c>
      <c r="AC186" s="322" t="s">
        <v>195</v>
      </c>
      <c r="AD186" s="322" t="s">
        <v>195</v>
      </c>
      <c r="AE186" s="328" t="s">
        <v>195</v>
      </c>
      <c r="AF186" s="328" t="s">
        <v>195</v>
      </c>
      <c r="AG186" s="322" t="s">
        <v>196</v>
      </c>
      <c r="AH186" s="322" t="s">
        <v>196</v>
      </c>
      <c r="AI186" s="322" t="s">
        <v>195</v>
      </c>
      <c r="AJ186" s="328" t="s">
        <v>195</v>
      </c>
      <c r="AK186" s="322" t="s">
        <v>195</v>
      </c>
      <c r="AL186" s="322" t="s">
        <v>195</v>
      </c>
      <c r="AM186" s="322" t="s">
        <v>196</v>
      </c>
      <c r="AN186" s="322" t="s">
        <v>195</v>
      </c>
      <c r="AO186" s="322" t="s">
        <v>195</v>
      </c>
      <c r="AP186" s="322" t="s">
        <v>196</v>
      </c>
      <c r="AQ186" s="322" t="s">
        <v>195</v>
      </c>
      <c r="AR186" s="322" t="s">
        <v>195</v>
      </c>
      <c r="AS186" s="322" t="s">
        <v>195</v>
      </c>
      <c r="AT186" s="322" t="s">
        <v>195</v>
      </c>
      <c r="AU186" s="322" t="s">
        <v>195</v>
      </c>
      <c r="AV186" s="322" t="s">
        <v>196</v>
      </c>
      <c r="AW186" s="322" t="s">
        <v>196</v>
      </c>
      <c r="AX186" s="322" t="s">
        <v>195</v>
      </c>
      <c r="AY186" s="322" t="s">
        <v>195</v>
      </c>
      <c r="AZ186" s="322" t="s">
        <v>196</v>
      </c>
      <c r="BA186" s="322" t="s">
        <v>196</v>
      </c>
      <c r="BB186" s="322" t="s">
        <v>196</v>
      </c>
      <c r="BC186" s="328" t="s">
        <v>195</v>
      </c>
      <c r="BD186" s="322" t="s">
        <v>196</v>
      </c>
      <c r="BE186" s="322" t="s">
        <v>195</v>
      </c>
      <c r="BF186" s="322" t="s">
        <v>195</v>
      </c>
      <c r="BG186" s="322"/>
      <c r="BH186" s="322" t="s">
        <v>195</v>
      </c>
      <c r="BL186" s="331" t="s">
        <v>2661</v>
      </c>
    </row>
    <row r="187" spans="2:64" x14ac:dyDescent="0.2">
      <c r="B187" s="331" t="s">
        <v>2670</v>
      </c>
      <c r="E187" s="246" t="s">
        <v>2668</v>
      </c>
      <c r="F187" s="259" t="s">
        <v>195</v>
      </c>
      <c r="G187" s="259" t="s">
        <v>195</v>
      </c>
      <c r="H187" s="259" t="s">
        <v>196</v>
      </c>
      <c r="I187" s="259" t="s">
        <v>195</v>
      </c>
      <c r="J187" s="259" t="s">
        <v>195</v>
      </c>
      <c r="K187" s="259" t="s">
        <v>196</v>
      </c>
      <c r="L187" s="259" t="s">
        <v>195</v>
      </c>
      <c r="M187" s="259" t="s">
        <v>195</v>
      </c>
      <c r="N187" s="259" t="s">
        <v>195</v>
      </c>
      <c r="O187" s="259" t="s">
        <v>195</v>
      </c>
      <c r="P187" s="259" t="s">
        <v>195</v>
      </c>
      <c r="Q187" s="259" t="s">
        <v>196</v>
      </c>
      <c r="R187" s="259" t="s">
        <v>196</v>
      </c>
      <c r="S187" s="259" t="s">
        <v>196</v>
      </c>
      <c r="T187" s="259" t="s">
        <v>196</v>
      </c>
      <c r="U187" s="259" t="s">
        <v>196</v>
      </c>
      <c r="V187" s="259" t="s">
        <v>196</v>
      </c>
      <c r="W187" s="259" t="s">
        <v>196</v>
      </c>
      <c r="X187" s="259" t="s">
        <v>196</v>
      </c>
      <c r="Y187" s="259" t="s">
        <v>196</v>
      </c>
      <c r="Z187" s="259" t="s">
        <v>196</v>
      </c>
      <c r="AA187" s="259" t="s">
        <v>196</v>
      </c>
      <c r="AB187" s="259" t="s">
        <v>196</v>
      </c>
      <c r="AC187" s="259" t="s">
        <v>195</v>
      </c>
      <c r="AD187" s="259" t="s">
        <v>195</v>
      </c>
      <c r="AE187" s="327" t="s">
        <v>195</v>
      </c>
      <c r="AF187" s="327" t="s">
        <v>195</v>
      </c>
      <c r="AG187" s="259" t="s">
        <v>196</v>
      </c>
      <c r="AH187" s="259" t="s">
        <v>196</v>
      </c>
      <c r="AI187" s="259" t="s">
        <v>195</v>
      </c>
      <c r="AJ187" s="327" t="s">
        <v>195</v>
      </c>
      <c r="AK187" s="259" t="s">
        <v>195</v>
      </c>
      <c r="AL187" s="259" t="s">
        <v>195</v>
      </c>
      <c r="AM187" s="259" t="s">
        <v>196</v>
      </c>
      <c r="AN187" s="259" t="s">
        <v>195</v>
      </c>
      <c r="AO187" s="259" t="s">
        <v>195</v>
      </c>
      <c r="AP187" s="259" t="s">
        <v>196</v>
      </c>
      <c r="AQ187" s="259" t="s">
        <v>195</v>
      </c>
      <c r="AR187" s="259" t="s">
        <v>195</v>
      </c>
      <c r="AS187" s="259" t="s">
        <v>195</v>
      </c>
      <c r="AT187" s="259" t="s">
        <v>195</v>
      </c>
      <c r="AU187" s="259" t="s">
        <v>195</v>
      </c>
      <c r="AV187" s="259" t="s">
        <v>196</v>
      </c>
      <c r="AW187" s="259" t="s">
        <v>196</v>
      </c>
      <c r="AX187" s="259" t="s">
        <v>195</v>
      </c>
      <c r="AY187" s="259" t="s">
        <v>195</v>
      </c>
      <c r="AZ187" s="259" t="s">
        <v>196</v>
      </c>
      <c r="BA187" s="259" t="s">
        <v>196</v>
      </c>
      <c r="BB187" s="259" t="s">
        <v>196</v>
      </c>
      <c r="BC187" s="327" t="s">
        <v>195</v>
      </c>
      <c r="BD187" s="259" t="s">
        <v>196</v>
      </c>
      <c r="BE187" s="259" t="s">
        <v>195</v>
      </c>
      <c r="BF187" s="259" t="s">
        <v>195</v>
      </c>
      <c r="BG187" s="259"/>
      <c r="BH187" s="259" t="s">
        <v>195</v>
      </c>
      <c r="BL187" s="331" t="s">
        <v>2670</v>
      </c>
    </row>
    <row r="188" spans="2:64" x14ac:dyDescent="0.2">
      <c r="B188" s="331" t="s">
        <v>2671</v>
      </c>
      <c r="E188" s="247" t="s">
        <v>2669</v>
      </c>
      <c r="F188" s="322" t="s">
        <v>195</v>
      </c>
      <c r="G188" s="322" t="s">
        <v>195</v>
      </c>
      <c r="H188" s="322" t="s">
        <v>196</v>
      </c>
      <c r="I188" s="322" t="s">
        <v>195</v>
      </c>
      <c r="J188" s="322" t="s">
        <v>195</v>
      </c>
      <c r="K188" s="322" t="s">
        <v>196</v>
      </c>
      <c r="L188" s="322" t="s">
        <v>195</v>
      </c>
      <c r="M188" s="322" t="s">
        <v>195</v>
      </c>
      <c r="N188" s="322" t="s">
        <v>195</v>
      </c>
      <c r="O188" s="322" t="s">
        <v>195</v>
      </c>
      <c r="P188" s="322" t="s">
        <v>195</v>
      </c>
      <c r="Q188" s="322" t="s">
        <v>196</v>
      </c>
      <c r="R188" s="322" t="s">
        <v>196</v>
      </c>
      <c r="S188" s="322" t="s">
        <v>196</v>
      </c>
      <c r="T188" s="322" t="s">
        <v>196</v>
      </c>
      <c r="U188" s="322" t="s">
        <v>196</v>
      </c>
      <c r="V188" s="322" t="s">
        <v>196</v>
      </c>
      <c r="W188" s="322" t="s">
        <v>196</v>
      </c>
      <c r="X188" s="322" t="s">
        <v>196</v>
      </c>
      <c r="Y188" s="322" t="s">
        <v>196</v>
      </c>
      <c r="Z188" s="322" t="s">
        <v>196</v>
      </c>
      <c r="AA188" s="322" t="s">
        <v>196</v>
      </c>
      <c r="AB188" s="322" t="s">
        <v>196</v>
      </c>
      <c r="AC188" s="322" t="s">
        <v>195</v>
      </c>
      <c r="AD188" s="322" t="s">
        <v>195</v>
      </c>
      <c r="AE188" s="328" t="s">
        <v>195</v>
      </c>
      <c r="AF188" s="328" t="s">
        <v>195</v>
      </c>
      <c r="AG188" s="322" t="s">
        <v>196</v>
      </c>
      <c r="AH188" s="322" t="s">
        <v>196</v>
      </c>
      <c r="AI188" s="322" t="s">
        <v>195</v>
      </c>
      <c r="AJ188" s="328" t="s">
        <v>195</v>
      </c>
      <c r="AK188" s="322" t="s">
        <v>195</v>
      </c>
      <c r="AL188" s="322" t="s">
        <v>195</v>
      </c>
      <c r="AM188" s="322" t="s">
        <v>196</v>
      </c>
      <c r="AN188" s="322" t="s">
        <v>195</v>
      </c>
      <c r="AO188" s="322" t="s">
        <v>195</v>
      </c>
      <c r="AP188" s="322" t="s">
        <v>196</v>
      </c>
      <c r="AQ188" s="322" t="s">
        <v>195</v>
      </c>
      <c r="AR188" s="322" t="s">
        <v>195</v>
      </c>
      <c r="AS188" s="322" t="s">
        <v>195</v>
      </c>
      <c r="AT188" s="322" t="s">
        <v>195</v>
      </c>
      <c r="AU188" s="322" t="s">
        <v>195</v>
      </c>
      <c r="AV188" s="322" t="s">
        <v>196</v>
      </c>
      <c r="AW188" s="322" t="s">
        <v>196</v>
      </c>
      <c r="AX188" s="322" t="s">
        <v>195</v>
      </c>
      <c r="AY188" s="322" t="s">
        <v>195</v>
      </c>
      <c r="AZ188" s="322" t="s">
        <v>196</v>
      </c>
      <c r="BA188" s="322" t="s">
        <v>196</v>
      </c>
      <c r="BB188" s="322" t="s">
        <v>196</v>
      </c>
      <c r="BC188" s="328" t="s">
        <v>195</v>
      </c>
      <c r="BD188" s="322" t="s">
        <v>196</v>
      </c>
      <c r="BE188" s="322" t="s">
        <v>195</v>
      </c>
      <c r="BF188" s="322" t="s">
        <v>195</v>
      </c>
      <c r="BG188" s="322"/>
      <c r="BH188" s="322" t="s">
        <v>195</v>
      </c>
      <c r="BL188" s="331" t="s">
        <v>2671</v>
      </c>
    </row>
    <row r="189" spans="2:64" x14ac:dyDescent="0.2">
      <c r="B189" s="331" t="s">
        <v>2230</v>
      </c>
      <c r="E189" s="246" t="s">
        <v>1553</v>
      </c>
      <c r="F189" s="259" t="s">
        <v>195</v>
      </c>
      <c r="G189" s="259" t="s">
        <v>195</v>
      </c>
      <c r="H189" s="259" t="s">
        <v>196</v>
      </c>
      <c r="I189" s="259" t="s">
        <v>195</v>
      </c>
      <c r="J189" s="259" t="s">
        <v>195</v>
      </c>
      <c r="K189" s="327" t="s">
        <v>195</v>
      </c>
      <c r="L189" s="259" t="s">
        <v>195</v>
      </c>
      <c r="M189" s="259" t="s">
        <v>195</v>
      </c>
      <c r="N189" s="259" t="s">
        <v>195</v>
      </c>
      <c r="O189" s="259" t="s">
        <v>195</v>
      </c>
      <c r="P189" s="259" t="s">
        <v>195</v>
      </c>
      <c r="Q189" s="259" t="s">
        <v>196</v>
      </c>
      <c r="R189" s="259" t="s">
        <v>196</v>
      </c>
      <c r="S189" s="259" t="s">
        <v>196</v>
      </c>
      <c r="T189" s="259" t="s">
        <v>196</v>
      </c>
      <c r="U189" s="259" t="s">
        <v>196</v>
      </c>
      <c r="V189" s="259" t="s">
        <v>196</v>
      </c>
      <c r="W189" s="259" t="s">
        <v>196</v>
      </c>
      <c r="X189" s="259" t="s">
        <v>196</v>
      </c>
      <c r="Y189" s="259" t="s">
        <v>196</v>
      </c>
      <c r="Z189" s="259" t="s">
        <v>196</v>
      </c>
      <c r="AA189" s="259" t="s">
        <v>196</v>
      </c>
      <c r="AB189" s="259" t="s">
        <v>196</v>
      </c>
      <c r="AC189" s="259" t="s">
        <v>195</v>
      </c>
      <c r="AD189" s="259" t="s">
        <v>195</v>
      </c>
      <c r="AE189" s="327" t="s">
        <v>195</v>
      </c>
      <c r="AF189" s="327" t="s">
        <v>195</v>
      </c>
      <c r="AG189" s="259" t="s">
        <v>196</v>
      </c>
      <c r="AH189" s="259" t="s">
        <v>196</v>
      </c>
      <c r="AI189" s="259" t="s">
        <v>195</v>
      </c>
      <c r="AJ189" s="327" t="s">
        <v>195</v>
      </c>
      <c r="AK189" s="259" t="s">
        <v>195</v>
      </c>
      <c r="AL189" s="259" t="s">
        <v>195</v>
      </c>
      <c r="AM189" s="259" t="s">
        <v>196</v>
      </c>
      <c r="AN189" s="259" t="s">
        <v>195</v>
      </c>
      <c r="AO189" s="259" t="s">
        <v>195</v>
      </c>
      <c r="AP189" s="259" t="s">
        <v>196</v>
      </c>
      <c r="AQ189" s="259" t="s">
        <v>195</v>
      </c>
      <c r="AR189" s="259" t="s">
        <v>195</v>
      </c>
      <c r="AS189" s="259" t="s">
        <v>195</v>
      </c>
      <c r="AT189" s="259" t="s">
        <v>195</v>
      </c>
      <c r="AU189" s="259" t="s">
        <v>195</v>
      </c>
      <c r="AV189" s="259" t="s">
        <v>196</v>
      </c>
      <c r="AW189" s="259" t="s">
        <v>196</v>
      </c>
      <c r="AX189" s="259" t="s">
        <v>195</v>
      </c>
      <c r="AY189" s="259" t="s">
        <v>195</v>
      </c>
      <c r="AZ189" s="259" t="s">
        <v>196</v>
      </c>
      <c r="BA189" s="259" t="s">
        <v>196</v>
      </c>
      <c r="BB189" s="259" t="s">
        <v>196</v>
      </c>
      <c r="BC189" s="327" t="s">
        <v>196</v>
      </c>
      <c r="BD189" s="327" t="s">
        <v>195</v>
      </c>
      <c r="BE189" s="259" t="s">
        <v>195</v>
      </c>
      <c r="BF189" s="259" t="s">
        <v>195</v>
      </c>
      <c r="BG189" s="259"/>
      <c r="BH189" s="259" t="s">
        <v>195</v>
      </c>
      <c r="BL189" s="331" t="s">
        <v>2230</v>
      </c>
    </row>
    <row r="190" spans="2:64" x14ac:dyDescent="0.2">
      <c r="B190" s="331" t="s">
        <v>2231</v>
      </c>
      <c r="E190" s="247" t="s">
        <v>1554</v>
      </c>
      <c r="F190" s="322" t="s">
        <v>195</v>
      </c>
      <c r="G190" s="322" t="s">
        <v>195</v>
      </c>
      <c r="H190" s="322" t="s">
        <v>196</v>
      </c>
      <c r="I190" s="322" t="s">
        <v>195</v>
      </c>
      <c r="J190" s="322" t="s">
        <v>195</v>
      </c>
      <c r="K190" s="328" t="s">
        <v>195</v>
      </c>
      <c r="L190" s="322" t="s">
        <v>195</v>
      </c>
      <c r="M190" s="322" t="s">
        <v>195</v>
      </c>
      <c r="N190" s="322" t="s">
        <v>195</v>
      </c>
      <c r="O190" s="322" t="s">
        <v>195</v>
      </c>
      <c r="P190" s="322" t="s">
        <v>195</v>
      </c>
      <c r="Q190" s="322" t="s">
        <v>196</v>
      </c>
      <c r="R190" s="322" t="s">
        <v>196</v>
      </c>
      <c r="S190" s="322" t="s">
        <v>196</v>
      </c>
      <c r="T190" s="322" t="s">
        <v>196</v>
      </c>
      <c r="U190" s="322" t="s">
        <v>196</v>
      </c>
      <c r="V190" s="322" t="s">
        <v>196</v>
      </c>
      <c r="W190" s="322" t="s">
        <v>196</v>
      </c>
      <c r="X190" s="322" t="s">
        <v>196</v>
      </c>
      <c r="Y190" s="322" t="s">
        <v>196</v>
      </c>
      <c r="Z190" s="322" t="s">
        <v>196</v>
      </c>
      <c r="AA190" s="322" t="s">
        <v>196</v>
      </c>
      <c r="AB190" s="322" t="s">
        <v>196</v>
      </c>
      <c r="AC190" s="322" t="s">
        <v>195</v>
      </c>
      <c r="AD190" s="322" t="s">
        <v>195</v>
      </c>
      <c r="AE190" s="328" t="s">
        <v>195</v>
      </c>
      <c r="AF190" s="328" t="s">
        <v>195</v>
      </c>
      <c r="AG190" s="322" t="s">
        <v>196</v>
      </c>
      <c r="AH190" s="322" t="s">
        <v>196</v>
      </c>
      <c r="AI190" s="322" t="s">
        <v>195</v>
      </c>
      <c r="AJ190" s="328" t="s">
        <v>195</v>
      </c>
      <c r="AK190" s="322" t="s">
        <v>195</v>
      </c>
      <c r="AL190" s="322" t="s">
        <v>195</v>
      </c>
      <c r="AM190" s="322" t="s">
        <v>196</v>
      </c>
      <c r="AN190" s="322" t="s">
        <v>195</v>
      </c>
      <c r="AO190" s="322" t="s">
        <v>195</v>
      </c>
      <c r="AP190" s="322" t="s">
        <v>196</v>
      </c>
      <c r="AQ190" s="322" t="s">
        <v>195</v>
      </c>
      <c r="AR190" s="322" t="s">
        <v>195</v>
      </c>
      <c r="AS190" s="322" t="s">
        <v>195</v>
      </c>
      <c r="AT190" s="322" t="s">
        <v>195</v>
      </c>
      <c r="AU190" s="322" t="s">
        <v>195</v>
      </c>
      <c r="AV190" s="322" t="s">
        <v>196</v>
      </c>
      <c r="AW190" s="322" t="s">
        <v>196</v>
      </c>
      <c r="AX190" s="322" t="s">
        <v>195</v>
      </c>
      <c r="AY190" s="322" t="s">
        <v>195</v>
      </c>
      <c r="AZ190" s="322" t="s">
        <v>196</v>
      </c>
      <c r="BA190" s="322" t="s">
        <v>196</v>
      </c>
      <c r="BB190" s="322" t="s">
        <v>196</v>
      </c>
      <c r="BC190" s="328" t="s">
        <v>196</v>
      </c>
      <c r="BD190" s="328" t="s">
        <v>195</v>
      </c>
      <c r="BE190" s="322" t="s">
        <v>195</v>
      </c>
      <c r="BF190" s="322" t="s">
        <v>195</v>
      </c>
      <c r="BG190" s="322"/>
      <c r="BH190" s="322" t="s">
        <v>195</v>
      </c>
      <c r="BL190" s="331" t="s">
        <v>2231</v>
      </c>
    </row>
    <row r="191" spans="2:64" x14ac:dyDescent="0.2">
      <c r="B191" s="331" t="s">
        <v>2232</v>
      </c>
      <c r="E191" s="246" t="s">
        <v>1555</v>
      </c>
      <c r="F191" s="259" t="s">
        <v>195</v>
      </c>
      <c r="G191" s="259" t="s">
        <v>195</v>
      </c>
      <c r="H191" s="259" t="s">
        <v>196</v>
      </c>
      <c r="I191" s="259" t="s">
        <v>195</v>
      </c>
      <c r="J191" s="259" t="s">
        <v>195</v>
      </c>
      <c r="K191" s="327" t="s">
        <v>195</v>
      </c>
      <c r="L191" s="259" t="s">
        <v>195</v>
      </c>
      <c r="M191" s="259" t="s">
        <v>195</v>
      </c>
      <c r="N191" s="259" t="s">
        <v>195</v>
      </c>
      <c r="O191" s="259" t="s">
        <v>195</v>
      </c>
      <c r="P191" s="259" t="s">
        <v>195</v>
      </c>
      <c r="Q191" s="259" t="s">
        <v>196</v>
      </c>
      <c r="R191" s="259" t="s">
        <v>196</v>
      </c>
      <c r="S191" s="259" t="s">
        <v>196</v>
      </c>
      <c r="T191" s="259" t="s">
        <v>196</v>
      </c>
      <c r="U191" s="259" t="s">
        <v>196</v>
      </c>
      <c r="V191" s="259" t="s">
        <v>196</v>
      </c>
      <c r="W191" s="259" t="s">
        <v>196</v>
      </c>
      <c r="X191" s="259" t="s">
        <v>196</v>
      </c>
      <c r="Y191" s="259" t="s">
        <v>196</v>
      </c>
      <c r="Z191" s="259" t="s">
        <v>196</v>
      </c>
      <c r="AA191" s="259" t="s">
        <v>196</v>
      </c>
      <c r="AB191" s="259" t="s">
        <v>196</v>
      </c>
      <c r="AC191" s="259" t="s">
        <v>195</v>
      </c>
      <c r="AD191" s="259" t="s">
        <v>195</v>
      </c>
      <c r="AE191" s="327" t="s">
        <v>196</v>
      </c>
      <c r="AF191" s="327" t="s">
        <v>196</v>
      </c>
      <c r="AG191" s="259" t="s">
        <v>196</v>
      </c>
      <c r="AH191" s="327" t="s">
        <v>195</v>
      </c>
      <c r="AI191" s="259" t="s">
        <v>195</v>
      </c>
      <c r="AJ191" s="327" t="s">
        <v>195</v>
      </c>
      <c r="AK191" s="259" t="s">
        <v>195</v>
      </c>
      <c r="AL191" s="259" t="s">
        <v>195</v>
      </c>
      <c r="AM191" s="259" t="s">
        <v>196</v>
      </c>
      <c r="AN191" s="259" t="s">
        <v>195</v>
      </c>
      <c r="AO191" s="259" t="s">
        <v>195</v>
      </c>
      <c r="AP191" s="259" t="s">
        <v>196</v>
      </c>
      <c r="AQ191" s="259" t="s">
        <v>195</v>
      </c>
      <c r="AR191" s="259" t="s">
        <v>195</v>
      </c>
      <c r="AS191" s="259" t="s">
        <v>195</v>
      </c>
      <c r="AT191" s="259" t="s">
        <v>195</v>
      </c>
      <c r="AU191" s="259" t="s">
        <v>195</v>
      </c>
      <c r="AV191" s="259" t="s">
        <v>196</v>
      </c>
      <c r="AW191" s="259" t="s">
        <v>196</v>
      </c>
      <c r="AX191" s="259" t="s">
        <v>195</v>
      </c>
      <c r="AY191" s="259" t="s">
        <v>195</v>
      </c>
      <c r="AZ191" s="259" t="s">
        <v>196</v>
      </c>
      <c r="BA191" s="259" t="s">
        <v>196</v>
      </c>
      <c r="BB191" s="259" t="s">
        <v>196</v>
      </c>
      <c r="BC191" s="259" t="s">
        <v>196</v>
      </c>
      <c r="BD191" s="327" t="s">
        <v>195</v>
      </c>
      <c r="BE191" s="259" t="s">
        <v>195</v>
      </c>
      <c r="BF191" s="259" t="s">
        <v>195</v>
      </c>
      <c r="BG191" s="259"/>
      <c r="BH191" s="259" t="s">
        <v>195</v>
      </c>
      <c r="BL191" s="331" t="s">
        <v>2232</v>
      </c>
    </row>
    <row r="192" spans="2:64" x14ac:dyDescent="0.2">
      <c r="B192" s="331" t="s">
        <v>2233</v>
      </c>
      <c r="E192" s="247" t="s">
        <v>1556</v>
      </c>
      <c r="F192" s="322" t="s">
        <v>195</v>
      </c>
      <c r="G192" s="322" t="s">
        <v>195</v>
      </c>
      <c r="H192" s="322" t="s">
        <v>196</v>
      </c>
      <c r="I192" s="322" t="s">
        <v>195</v>
      </c>
      <c r="J192" s="322" t="s">
        <v>195</v>
      </c>
      <c r="K192" s="328" t="s">
        <v>195</v>
      </c>
      <c r="L192" s="322" t="s">
        <v>195</v>
      </c>
      <c r="M192" s="322" t="s">
        <v>195</v>
      </c>
      <c r="N192" s="322" t="s">
        <v>195</v>
      </c>
      <c r="O192" s="322" t="s">
        <v>195</v>
      </c>
      <c r="P192" s="322" t="s">
        <v>195</v>
      </c>
      <c r="Q192" s="322" t="s">
        <v>196</v>
      </c>
      <c r="R192" s="322" t="s">
        <v>196</v>
      </c>
      <c r="S192" s="322" t="s">
        <v>196</v>
      </c>
      <c r="T192" s="322" t="s">
        <v>196</v>
      </c>
      <c r="U192" s="322" t="s">
        <v>196</v>
      </c>
      <c r="V192" s="322" t="s">
        <v>196</v>
      </c>
      <c r="W192" s="322" t="s">
        <v>196</v>
      </c>
      <c r="X192" s="322" t="s">
        <v>196</v>
      </c>
      <c r="Y192" s="322" t="s">
        <v>196</v>
      </c>
      <c r="Z192" s="322" t="s">
        <v>196</v>
      </c>
      <c r="AA192" s="322" t="s">
        <v>196</v>
      </c>
      <c r="AB192" s="322" t="s">
        <v>196</v>
      </c>
      <c r="AC192" s="322" t="s">
        <v>195</v>
      </c>
      <c r="AD192" s="322" t="s">
        <v>195</v>
      </c>
      <c r="AE192" s="328" t="s">
        <v>195</v>
      </c>
      <c r="AF192" s="328" t="s">
        <v>195</v>
      </c>
      <c r="AG192" s="322" t="s">
        <v>196</v>
      </c>
      <c r="AH192" s="322" t="s">
        <v>196</v>
      </c>
      <c r="AI192" s="322" t="s">
        <v>195</v>
      </c>
      <c r="AJ192" s="328" t="s">
        <v>195</v>
      </c>
      <c r="AK192" s="322" t="s">
        <v>195</v>
      </c>
      <c r="AL192" s="322" t="s">
        <v>195</v>
      </c>
      <c r="AM192" s="322" t="s">
        <v>196</v>
      </c>
      <c r="AN192" s="322" t="s">
        <v>195</v>
      </c>
      <c r="AO192" s="322" t="s">
        <v>195</v>
      </c>
      <c r="AP192" s="322" t="s">
        <v>196</v>
      </c>
      <c r="AQ192" s="322" t="s">
        <v>195</v>
      </c>
      <c r="AR192" s="322" t="s">
        <v>195</v>
      </c>
      <c r="AS192" s="322" t="s">
        <v>195</v>
      </c>
      <c r="AT192" s="322" t="s">
        <v>195</v>
      </c>
      <c r="AU192" s="322" t="s">
        <v>195</v>
      </c>
      <c r="AV192" s="322" t="s">
        <v>196</v>
      </c>
      <c r="AW192" s="322" t="s">
        <v>196</v>
      </c>
      <c r="AX192" s="322" t="s">
        <v>195</v>
      </c>
      <c r="AY192" s="322" t="s">
        <v>195</v>
      </c>
      <c r="AZ192" s="322" t="s">
        <v>196</v>
      </c>
      <c r="BA192" s="322" t="s">
        <v>196</v>
      </c>
      <c r="BB192" s="322" t="s">
        <v>196</v>
      </c>
      <c r="BC192" s="322" t="s">
        <v>196</v>
      </c>
      <c r="BD192" s="328" t="s">
        <v>195</v>
      </c>
      <c r="BE192" s="322" t="s">
        <v>195</v>
      </c>
      <c r="BF192" s="322" t="s">
        <v>195</v>
      </c>
      <c r="BG192" s="322"/>
      <c r="BH192" s="322" t="s">
        <v>195</v>
      </c>
      <c r="BL192" s="331" t="s">
        <v>2233</v>
      </c>
    </row>
    <row r="193" spans="2:64" x14ac:dyDescent="0.2">
      <c r="B193" s="331" t="s">
        <v>7126</v>
      </c>
      <c r="E193" s="246" t="s">
        <v>1557</v>
      </c>
      <c r="F193" s="259" t="s">
        <v>195</v>
      </c>
      <c r="G193" s="259" t="s">
        <v>195</v>
      </c>
      <c r="H193" s="259" t="s">
        <v>196</v>
      </c>
      <c r="I193" s="259" t="s">
        <v>195</v>
      </c>
      <c r="J193" s="259" t="s">
        <v>195</v>
      </c>
      <c r="K193" s="259" t="s">
        <v>196</v>
      </c>
      <c r="L193" s="259" t="s">
        <v>195</v>
      </c>
      <c r="M193" s="259" t="s">
        <v>195</v>
      </c>
      <c r="N193" s="259" t="s">
        <v>195</v>
      </c>
      <c r="O193" s="259" t="s">
        <v>195</v>
      </c>
      <c r="P193" s="259" t="s">
        <v>195</v>
      </c>
      <c r="Q193" s="259" t="s">
        <v>196</v>
      </c>
      <c r="R193" s="259" t="s">
        <v>196</v>
      </c>
      <c r="S193" s="259" t="s">
        <v>196</v>
      </c>
      <c r="T193" s="259" t="s">
        <v>196</v>
      </c>
      <c r="U193" s="259" t="s">
        <v>196</v>
      </c>
      <c r="V193" s="259" t="s">
        <v>196</v>
      </c>
      <c r="W193" s="259" t="s">
        <v>196</v>
      </c>
      <c r="X193" s="259" t="s">
        <v>196</v>
      </c>
      <c r="Y193" s="259" t="s">
        <v>196</v>
      </c>
      <c r="Z193" s="259" t="s">
        <v>196</v>
      </c>
      <c r="AA193" s="259" t="s">
        <v>196</v>
      </c>
      <c r="AB193" s="259" t="s">
        <v>196</v>
      </c>
      <c r="AC193" s="259" t="s">
        <v>195</v>
      </c>
      <c r="AD193" s="259" t="s">
        <v>195</v>
      </c>
      <c r="AE193" s="327" t="s">
        <v>196</v>
      </c>
      <c r="AF193" s="327" t="s">
        <v>196</v>
      </c>
      <c r="AG193" s="259" t="s">
        <v>196</v>
      </c>
      <c r="AH193" s="259" t="s">
        <v>196</v>
      </c>
      <c r="AI193" s="259" t="s">
        <v>195</v>
      </c>
      <c r="AJ193" s="259" t="s">
        <v>196</v>
      </c>
      <c r="AK193" s="259" t="s">
        <v>195</v>
      </c>
      <c r="AL193" s="259" t="s">
        <v>195</v>
      </c>
      <c r="AM193" s="259" t="s">
        <v>196</v>
      </c>
      <c r="AN193" s="259" t="s">
        <v>195</v>
      </c>
      <c r="AO193" s="259" t="s">
        <v>195</v>
      </c>
      <c r="AP193" s="259" t="s">
        <v>196</v>
      </c>
      <c r="AQ193" s="259" t="s">
        <v>195</v>
      </c>
      <c r="AR193" s="259" t="s">
        <v>195</v>
      </c>
      <c r="AS193" s="259" t="s">
        <v>195</v>
      </c>
      <c r="AT193" s="259" t="s">
        <v>195</v>
      </c>
      <c r="AU193" s="259" t="s">
        <v>195</v>
      </c>
      <c r="AV193" s="259" t="s">
        <v>196</v>
      </c>
      <c r="AW193" s="259" t="s">
        <v>196</v>
      </c>
      <c r="AX193" s="259" t="s">
        <v>195</v>
      </c>
      <c r="AY193" s="259" t="s">
        <v>195</v>
      </c>
      <c r="AZ193" s="259" t="s">
        <v>196</v>
      </c>
      <c r="BA193" s="259" t="s">
        <v>196</v>
      </c>
      <c r="BB193" s="259" t="s">
        <v>196</v>
      </c>
      <c r="BC193" s="259" t="s">
        <v>196</v>
      </c>
      <c r="BD193" s="327" t="s">
        <v>195</v>
      </c>
      <c r="BE193" s="259" t="s">
        <v>195</v>
      </c>
      <c r="BF193" s="259" t="s">
        <v>195</v>
      </c>
      <c r="BG193" s="259"/>
      <c r="BH193" s="259" t="s">
        <v>195</v>
      </c>
      <c r="BL193" s="331" t="s">
        <v>7126</v>
      </c>
    </row>
    <row r="194" spans="2:64" x14ac:dyDescent="0.2">
      <c r="B194" s="331" t="s">
        <v>7127</v>
      </c>
      <c r="E194" s="247" t="s">
        <v>1558</v>
      </c>
      <c r="F194" s="322" t="s">
        <v>195</v>
      </c>
      <c r="G194" s="322" t="s">
        <v>195</v>
      </c>
      <c r="H194" s="322" t="s">
        <v>196</v>
      </c>
      <c r="I194" s="322" t="s">
        <v>195</v>
      </c>
      <c r="J194" s="322" t="s">
        <v>195</v>
      </c>
      <c r="K194" s="322" t="s">
        <v>196</v>
      </c>
      <c r="L194" s="322" t="s">
        <v>195</v>
      </c>
      <c r="M194" s="322" t="s">
        <v>195</v>
      </c>
      <c r="N194" s="322" t="s">
        <v>195</v>
      </c>
      <c r="O194" s="322" t="s">
        <v>195</v>
      </c>
      <c r="P194" s="322" t="s">
        <v>195</v>
      </c>
      <c r="Q194" s="322" t="s">
        <v>196</v>
      </c>
      <c r="R194" s="322" t="s">
        <v>196</v>
      </c>
      <c r="S194" s="322" t="s">
        <v>196</v>
      </c>
      <c r="T194" s="322" t="s">
        <v>196</v>
      </c>
      <c r="U194" s="322" t="s">
        <v>196</v>
      </c>
      <c r="V194" s="322" t="s">
        <v>196</v>
      </c>
      <c r="W194" s="322" t="s">
        <v>196</v>
      </c>
      <c r="X194" s="322" t="s">
        <v>196</v>
      </c>
      <c r="Y194" s="322" t="s">
        <v>196</v>
      </c>
      <c r="Z194" s="322" t="s">
        <v>196</v>
      </c>
      <c r="AA194" s="322" t="s">
        <v>196</v>
      </c>
      <c r="AB194" s="322" t="s">
        <v>196</v>
      </c>
      <c r="AC194" s="322" t="s">
        <v>195</v>
      </c>
      <c r="AD194" s="322" t="s">
        <v>195</v>
      </c>
      <c r="AE194" s="328" t="s">
        <v>196</v>
      </c>
      <c r="AF194" s="328" t="s">
        <v>196</v>
      </c>
      <c r="AG194" s="322" t="s">
        <v>196</v>
      </c>
      <c r="AH194" s="322" t="s">
        <v>196</v>
      </c>
      <c r="AI194" s="322" t="s">
        <v>195</v>
      </c>
      <c r="AJ194" s="322" t="s">
        <v>196</v>
      </c>
      <c r="AK194" s="322" t="s">
        <v>195</v>
      </c>
      <c r="AL194" s="322" t="s">
        <v>195</v>
      </c>
      <c r="AM194" s="322" t="s">
        <v>196</v>
      </c>
      <c r="AN194" s="322" t="s">
        <v>195</v>
      </c>
      <c r="AO194" s="322" t="s">
        <v>195</v>
      </c>
      <c r="AP194" s="322" t="s">
        <v>196</v>
      </c>
      <c r="AQ194" s="322" t="s">
        <v>195</v>
      </c>
      <c r="AR194" s="322" t="s">
        <v>195</v>
      </c>
      <c r="AS194" s="322" t="s">
        <v>195</v>
      </c>
      <c r="AT194" s="322" t="s">
        <v>195</v>
      </c>
      <c r="AU194" s="322" t="s">
        <v>195</v>
      </c>
      <c r="AV194" s="322" t="s">
        <v>196</v>
      </c>
      <c r="AW194" s="322" t="s">
        <v>196</v>
      </c>
      <c r="AX194" s="322" t="s">
        <v>195</v>
      </c>
      <c r="AY194" s="322" t="s">
        <v>195</v>
      </c>
      <c r="AZ194" s="322" t="s">
        <v>196</v>
      </c>
      <c r="BA194" s="322" t="s">
        <v>196</v>
      </c>
      <c r="BB194" s="322" t="s">
        <v>196</v>
      </c>
      <c r="BC194" s="322" t="s">
        <v>196</v>
      </c>
      <c r="BD194" s="328" t="s">
        <v>195</v>
      </c>
      <c r="BE194" s="322" t="s">
        <v>195</v>
      </c>
      <c r="BF194" s="322" t="s">
        <v>195</v>
      </c>
      <c r="BG194" s="322"/>
      <c r="BH194" s="322" t="s">
        <v>195</v>
      </c>
      <c r="BL194" s="331" t="s">
        <v>7127</v>
      </c>
    </row>
    <row r="195" spans="2:64" x14ac:dyDescent="0.2">
      <c r="B195" s="331" t="s">
        <v>2236</v>
      </c>
      <c r="E195" s="246" t="s">
        <v>1559</v>
      </c>
      <c r="F195" s="259" t="s">
        <v>195</v>
      </c>
      <c r="G195" s="259" t="s">
        <v>195</v>
      </c>
      <c r="H195" s="259" t="s">
        <v>196</v>
      </c>
      <c r="I195" s="259" t="s">
        <v>195</v>
      </c>
      <c r="J195" s="259" t="s">
        <v>195</v>
      </c>
      <c r="K195" s="259" t="s">
        <v>196</v>
      </c>
      <c r="L195" s="259" t="s">
        <v>195</v>
      </c>
      <c r="M195" s="259" t="s">
        <v>195</v>
      </c>
      <c r="N195" s="259" t="s">
        <v>195</v>
      </c>
      <c r="O195" s="259" t="s">
        <v>195</v>
      </c>
      <c r="P195" s="259" t="s">
        <v>195</v>
      </c>
      <c r="Q195" s="259" t="s">
        <v>196</v>
      </c>
      <c r="R195" s="259" t="s">
        <v>196</v>
      </c>
      <c r="S195" s="259" t="s">
        <v>196</v>
      </c>
      <c r="T195" s="259" t="s">
        <v>196</v>
      </c>
      <c r="U195" s="259" t="s">
        <v>196</v>
      </c>
      <c r="V195" s="259" t="s">
        <v>196</v>
      </c>
      <c r="W195" s="259" t="s">
        <v>196</v>
      </c>
      <c r="X195" s="259" t="s">
        <v>196</v>
      </c>
      <c r="Y195" s="259" t="s">
        <v>196</v>
      </c>
      <c r="Z195" s="259" t="s">
        <v>196</v>
      </c>
      <c r="AA195" s="259" t="s">
        <v>196</v>
      </c>
      <c r="AB195" s="259" t="s">
        <v>196</v>
      </c>
      <c r="AC195" s="259" t="s">
        <v>195</v>
      </c>
      <c r="AD195" s="259" t="s">
        <v>195</v>
      </c>
      <c r="AE195" s="327" t="s">
        <v>195</v>
      </c>
      <c r="AF195" s="327" t="s">
        <v>195</v>
      </c>
      <c r="AG195" s="259" t="s">
        <v>196</v>
      </c>
      <c r="AH195" s="259" t="s">
        <v>196</v>
      </c>
      <c r="AI195" s="259" t="s">
        <v>195</v>
      </c>
      <c r="AJ195" s="327" t="s">
        <v>195</v>
      </c>
      <c r="AK195" s="259" t="s">
        <v>195</v>
      </c>
      <c r="AL195" s="259" t="s">
        <v>195</v>
      </c>
      <c r="AM195" s="259" t="s">
        <v>196</v>
      </c>
      <c r="AN195" s="259" t="s">
        <v>195</v>
      </c>
      <c r="AO195" s="259" t="s">
        <v>195</v>
      </c>
      <c r="AP195" s="259" t="s">
        <v>196</v>
      </c>
      <c r="AQ195" s="259" t="s">
        <v>195</v>
      </c>
      <c r="AR195" s="259" t="s">
        <v>195</v>
      </c>
      <c r="AS195" s="259" t="s">
        <v>195</v>
      </c>
      <c r="AT195" s="259" t="s">
        <v>195</v>
      </c>
      <c r="AU195" s="259" t="s">
        <v>195</v>
      </c>
      <c r="AV195" s="259" t="s">
        <v>196</v>
      </c>
      <c r="AW195" s="259" t="s">
        <v>196</v>
      </c>
      <c r="AX195" s="259" t="s">
        <v>195</v>
      </c>
      <c r="AY195" s="259" t="s">
        <v>195</v>
      </c>
      <c r="AZ195" s="259" t="s">
        <v>196</v>
      </c>
      <c r="BA195" s="259" t="s">
        <v>196</v>
      </c>
      <c r="BB195" s="259" t="s">
        <v>196</v>
      </c>
      <c r="BC195" s="259" t="s">
        <v>196</v>
      </c>
      <c r="BD195" s="327" t="s">
        <v>195</v>
      </c>
      <c r="BE195" s="259" t="s">
        <v>195</v>
      </c>
      <c r="BF195" s="259" t="s">
        <v>195</v>
      </c>
      <c r="BG195" s="259"/>
      <c r="BH195" s="259" t="s">
        <v>195</v>
      </c>
      <c r="BL195" s="331" t="s">
        <v>2236</v>
      </c>
    </row>
    <row r="196" spans="2:64" x14ac:dyDescent="0.2">
      <c r="B196" s="331" t="s">
        <v>2237</v>
      </c>
      <c r="E196" s="247" t="s">
        <v>1560</v>
      </c>
      <c r="F196" s="322" t="s">
        <v>195</v>
      </c>
      <c r="G196" s="322" t="s">
        <v>195</v>
      </c>
      <c r="H196" s="322" t="s">
        <v>196</v>
      </c>
      <c r="I196" s="322" t="s">
        <v>195</v>
      </c>
      <c r="J196" s="322" t="s">
        <v>195</v>
      </c>
      <c r="K196" s="322" t="s">
        <v>196</v>
      </c>
      <c r="L196" s="322" t="s">
        <v>195</v>
      </c>
      <c r="M196" s="322" t="s">
        <v>195</v>
      </c>
      <c r="N196" s="322" t="s">
        <v>195</v>
      </c>
      <c r="O196" s="322" t="s">
        <v>195</v>
      </c>
      <c r="P196" s="322" t="s">
        <v>195</v>
      </c>
      <c r="Q196" s="322" t="s">
        <v>196</v>
      </c>
      <c r="R196" s="322" t="s">
        <v>196</v>
      </c>
      <c r="S196" s="322" t="s">
        <v>196</v>
      </c>
      <c r="T196" s="322" t="s">
        <v>196</v>
      </c>
      <c r="U196" s="322" t="s">
        <v>196</v>
      </c>
      <c r="V196" s="322" t="s">
        <v>196</v>
      </c>
      <c r="W196" s="322" t="s">
        <v>196</v>
      </c>
      <c r="X196" s="322" t="s">
        <v>196</v>
      </c>
      <c r="Y196" s="322" t="s">
        <v>196</v>
      </c>
      <c r="Z196" s="322" t="s">
        <v>196</v>
      </c>
      <c r="AA196" s="322" t="s">
        <v>196</v>
      </c>
      <c r="AB196" s="322" t="s">
        <v>196</v>
      </c>
      <c r="AC196" s="322" t="s">
        <v>195</v>
      </c>
      <c r="AD196" s="322" t="s">
        <v>195</v>
      </c>
      <c r="AE196" s="328" t="s">
        <v>196</v>
      </c>
      <c r="AF196" s="328" t="s">
        <v>196</v>
      </c>
      <c r="AG196" s="322" t="s">
        <v>196</v>
      </c>
      <c r="AH196" s="322" t="s">
        <v>196</v>
      </c>
      <c r="AI196" s="322" t="s">
        <v>195</v>
      </c>
      <c r="AJ196" s="328" t="s">
        <v>195</v>
      </c>
      <c r="AK196" s="322" t="s">
        <v>195</v>
      </c>
      <c r="AL196" s="322" t="s">
        <v>195</v>
      </c>
      <c r="AM196" s="322" t="s">
        <v>196</v>
      </c>
      <c r="AN196" s="322" t="s">
        <v>195</v>
      </c>
      <c r="AO196" s="322" t="s">
        <v>195</v>
      </c>
      <c r="AP196" s="322" t="s">
        <v>196</v>
      </c>
      <c r="AQ196" s="322" t="s">
        <v>195</v>
      </c>
      <c r="AR196" s="322" t="s">
        <v>195</v>
      </c>
      <c r="AS196" s="322" t="s">
        <v>195</v>
      </c>
      <c r="AT196" s="322" t="s">
        <v>195</v>
      </c>
      <c r="AU196" s="322" t="s">
        <v>195</v>
      </c>
      <c r="AV196" s="322" t="s">
        <v>196</v>
      </c>
      <c r="AW196" s="322" t="s">
        <v>196</v>
      </c>
      <c r="AX196" s="322" t="s">
        <v>195</v>
      </c>
      <c r="AY196" s="322" t="s">
        <v>195</v>
      </c>
      <c r="AZ196" s="322" t="s">
        <v>196</v>
      </c>
      <c r="BA196" s="322" t="s">
        <v>196</v>
      </c>
      <c r="BB196" s="322" t="s">
        <v>196</v>
      </c>
      <c r="BC196" s="322" t="s">
        <v>196</v>
      </c>
      <c r="BD196" s="328" t="s">
        <v>195</v>
      </c>
      <c r="BE196" s="322" t="s">
        <v>195</v>
      </c>
      <c r="BF196" s="322" t="s">
        <v>195</v>
      </c>
      <c r="BG196" s="322"/>
      <c r="BH196" s="322" t="s">
        <v>195</v>
      </c>
      <c r="BL196" s="331" t="s">
        <v>2237</v>
      </c>
    </row>
    <row r="197" spans="2:64" x14ac:dyDescent="0.2">
      <c r="B197" s="331" t="s">
        <v>7128</v>
      </c>
      <c r="E197" s="246" t="s">
        <v>1561</v>
      </c>
      <c r="F197" s="259" t="s">
        <v>195</v>
      </c>
      <c r="G197" s="259" t="s">
        <v>195</v>
      </c>
      <c r="H197" s="259" t="s">
        <v>196</v>
      </c>
      <c r="I197" s="259" t="s">
        <v>195</v>
      </c>
      <c r="J197" s="259" t="s">
        <v>195</v>
      </c>
      <c r="K197" s="259" t="s">
        <v>196</v>
      </c>
      <c r="L197" s="259" t="s">
        <v>195</v>
      </c>
      <c r="M197" s="259" t="s">
        <v>195</v>
      </c>
      <c r="N197" s="259" t="s">
        <v>195</v>
      </c>
      <c r="O197" s="259" t="s">
        <v>195</v>
      </c>
      <c r="P197" s="259" t="s">
        <v>195</v>
      </c>
      <c r="Q197" s="259" t="s">
        <v>196</v>
      </c>
      <c r="R197" s="259" t="s">
        <v>196</v>
      </c>
      <c r="S197" s="259" t="s">
        <v>196</v>
      </c>
      <c r="T197" s="259" t="s">
        <v>196</v>
      </c>
      <c r="U197" s="259" t="s">
        <v>196</v>
      </c>
      <c r="V197" s="259" t="s">
        <v>196</v>
      </c>
      <c r="W197" s="259" t="s">
        <v>196</v>
      </c>
      <c r="X197" s="259" t="s">
        <v>196</v>
      </c>
      <c r="Y197" s="259" t="s">
        <v>196</v>
      </c>
      <c r="Z197" s="259" t="s">
        <v>196</v>
      </c>
      <c r="AA197" s="259" t="s">
        <v>196</v>
      </c>
      <c r="AB197" s="259" t="s">
        <v>196</v>
      </c>
      <c r="AC197" s="259" t="s">
        <v>195</v>
      </c>
      <c r="AD197" s="259" t="s">
        <v>195</v>
      </c>
      <c r="AE197" s="327" t="s">
        <v>196</v>
      </c>
      <c r="AF197" s="327" t="s">
        <v>196</v>
      </c>
      <c r="AG197" s="259" t="s">
        <v>196</v>
      </c>
      <c r="AH197" s="259" t="s">
        <v>196</v>
      </c>
      <c r="AI197" s="259" t="s">
        <v>195</v>
      </c>
      <c r="AJ197" s="259" t="s">
        <v>196</v>
      </c>
      <c r="AK197" s="259" t="s">
        <v>195</v>
      </c>
      <c r="AL197" s="259" t="s">
        <v>195</v>
      </c>
      <c r="AM197" s="259" t="s">
        <v>196</v>
      </c>
      <c r="AN197" s="259" t="s">
        <v>195</v>
      </c>
      <c r="AO197" s="259" t="s">
        <v>195</v>
      </c>
      <c r="AP197" s="259" t="s">
        <v>196</v>
      </c>
      <c r="AQ197" s="259" t="s">
        <v>195</v>
      </c>
      <c r="AR197" s="259" t="s">
        <v>195</v>
      </c>
      <c r="AS197" s="259" t="s">
        <v>195</v>
      </c>
      <c r="AT197" s="259" t="s">
        <v>195</v>
      </c>
      <c r="AU197" s="259" t="s">
        <v>195</v>
      </c>
      <c r="AV197" s="259" t="s">
        <v>196</v>
      </c>
      <c r="AW197" s="259" t="s">
        <v>196</v>
      </c>
      <c r="AX197" s="259" t="s">
        <v>195</v>
      </c>
      <c r="AY197" s="259" t="s">
        <v>195</v>
      </c>
      <c r="AZ197" s="259" t="s">
        <v>196</v>
      </c>
      <c r="BA197" s="259" t="s">
        <v>196</v>
      </c>
      <c r="BB197" s="259" t="s">
        <v>196</v>
      </c>
      <c r="BC197" s="259" t="s">
        <v>196</v>
      </c>
      <c r="BD197" s="327" t="s">
        <v>195</v>
      </c>
      <c r="BE197" s="259" t="s">
        <v>195</v>
      </c>
      <c r="BF197" s="259" t="s">
        <v>195</v>
      </c>
      <c r="BG197" s="259"/>
      <c r="BH197" s="259" t="s">
        <v>195</v>
      </c>
      <c r="BL197" s="331" t="s">
        <v>7128</v>
      </c>
    </row>
    <row r="198" spans="2:64" x14ac:dyDescent="0.2">
      <c r="B198" s="331" t="s">
        <v>2239</v>
      </c>
      <c r="E198" s="247" t="s">
        <v>1562</v>
      </c>
      <c r="F198" s="322" t="s">
        <v>195</v>
      </c>
      <c r="G198" s="322" t="s">
        <v>195</v>
      </c>
      <c r="H198" s="322" t="s">
        <v>196</v>
      </c>
      <c r="I198" s="322" t="s">
        <v>195</v>
      </c>
      <c r="J198" s="322" t="s">
        <v>195</v>
      </c>
      <c r="K198" s="322" t="s">
        <v>196</v>
      </c>
      <c r="L198" s="322" t="s">
        <v>195</v>
      </c>
      <c r="M198" s="322" t="s">
        <v>195</v>
      </c>
      <c r="N198" s="322" t="s">
        <v>195</v>
      </c>
      <c r="O198" s="322" t="s">
        <v>195</v>
      </c>
      <c r="P198" s="322" t="s">
        <v>195</v>
      </c>
      <c r="Q198" s="322" t="s">
        <v>196</v>
      </c>
      <c r="R198" s="322" t="s">
        <v>196</v>
      </c>
      <c r="S198" s="322" t="s">
        <v>196</v>
      </c>
      <c r="T198" s="322" t="s">
        <v>196</v>
      </c>
      <c r="U198" s="322" t="s">
        <v>196</v>
      </c>
      <c r="V198" s="322" t="s">
        <v>196</v>
      </c>
      <c r="W198" s="322" t="s">
        <v>196</v>
      </c>
      <c r="X198" s="322" t="s">
        <v>196</v>
      </c>
      <c r="Y198" s="322" t="s">
        <v>196</v>
      </c>
      <c r="Z198" s="322" t="s">
        <v>196</v>
      </c>
      <c r="AA198" s="322" t="s">
        <v>196</v>
      </c>
      <c r="AB198" s="322" t="s">
        <v>196</v>
      </c>
      <c r="AC198" s="322" t="s">
        <v>195</v>
      </c>
      <c r="AD198" s="322" t="s">
        <v>195</v>
      </c>
      <c r="AE198" s="328" t="s">
        <v>195</v>
      </c>
      <c r="AF198" s="328" t="s">
        <v>195</v>
      </c>
      <c r="AG198" s="322" t="s">
        <v>196</v>
      </c>
      <c r="AH198" s="322" t="s">
        <v>196</v>
      </c>
      <c r="AI198" s="322" t="s">
        <v>195</v>
      </c>
      <c r="AJ198" s="328" t="s">
        <v>195</v>
      </c>
      <c r="AK198" s="322" t="s">
        <v>195</v>
      </c>
      <c r="AL198" s="322" t="s">
        <v>195</v>
      </c>
      <c r="AM198" s="322" t="s">
        <v>196</v>
      </c>
      <c r="AN198" s="322" t="s">
        <v>195</v>
      </c>
      <c r="AO198" s="322" t="s">
        <v>195</v>
      </c>
      <c r="AP198" s="322" t="s">
        <v>196</v>
      </c>
      <c r="AQ198" s="322" t="s">
        <v>195</v>
      </c>
      <c r="AR198" s="322" t="s">
        <v>195</v>
      </c>
      <c r="AS198" s="322" t="s">
        <v>195</v>
      </c>
      <c r="AT198" s="322" t="s">
        <v>195</v>
      </c>
      <c r="AU198" s="322" t="s">
        <v>195</v>
      </c>
      <c r="AV198" s="322" t="s">
        <v>196</v>
      </c>
      <c r="AW198" s="322" t="s">
        <v>196</v>
      </c>
      <c r="AX198" s="322" t="s">
        <v>195</v>
      </c>
      <c r="AY198" s="322" t="s">
        <v>195</v>
      </c>
      <c r="AZ198" s="322" t="s">
        <v>196</v>
      </c>
      <c r="BA198" s="322" t="s">
        <v>196</v>
      </c>
      <c r="BB198" s="322" t="s">
        <v>196</v>
      </c>
      <c r="BC198" s="322" t="s">
        <v>196</v>
      </c>
      <c r="BD198" s="328" t="s">
        <v>195</v>
      </c>
      <c r="BE198" s="322" t="s">
        <v>195</v>
      </c>
      <c r="BF198" s="322" t="s">
        <v>195</v>
      </c>
      <c r="BG198" s="322"/>
      <c r="BH198" s="322" t="s">
        <v>195</v>
      </c>
      <c r="BL198" s="331" t="s">
        <v>2239</v>
      </c>
    </row>
    <row r="199" spans="2:64" x14ac:dyDescent="0.2">
      <c r="B199" s="331" t="s">
        <v>7129</v>
      </c>
      <c r="E199" s="246" t="s">
        <v>2329</v>
      </c>
      <c r="F199" s="259" t="s">
        <v>195</v>
      </c>
      <c r="G199" s="259" t="s">
        <v>195</v>
      </c>
      <c r="H199" s="259" t="s">
        <v>196</v>
      </c>
      <c r="I199" s="259" t="s">
        <v>195</v>
      </c>
      <c r="J199" s="259" t="s">
        <v>195</v>
      </c>
      <c r="K199" s="327" t="s">
        <v>195</v>
      </c>
      <c r="L199" s="259" t="s">
        <v>195</v>
      </c>
      <c r="M199" s="259" t="s">
        <v>195</v>
      </c>
      <c r="N199" s="259" t="s">
        <v>195</v>
      </c>
      <c r="O199" s="259" t="s">
        <v>195</v>
      </c>
      <c r="P199" s="259" t="s">
        <v>195</v>
      </c>
      <c r="Q199" s="259" t="s">
        <v>196</v>
      </c>
      <c r="R199" s="259" t="s">
        <v>196</v>
      </c>
      <c r="S199" s="259" t="s">
        <v>196</v>
      </c>
      <c r="T199" s="259" t="s">
        <v>196</v>
      </c>
      <c r="U199" s="259" t="s">
        <v>196</v>
      </c>
      <c r="V199" s="259" t="s">
        <v>196</v>
      </c>
      <c r="W199" s="259" t="s">
        <v>196</v>
      </c>
      <c r="X199" s="259" t="s">
        <v>196</v>
      </c>
      <c r="Y199" s="259" t="s">
        <v>196</v>
      </c>
      <c r="Z199" s="259" t="s">
        <v>196</v>
      </c>
      <c r="AA199" s="259" t="s">
        <v>196</v>
      </c>
      <c r="AB199" s="259" t="s">
        <v>196</v>
      </c>
      <c r="AC199" s="259" t="s">
        <v>195</v>
      </c>
      <c r="AD199" s="259" t="s">
        <v>195</v>
      </c>
      <c r="AE199" s="327" t="s">
        <v>196</v>
      </c>
      <c r="AF199" s="327" t="s">
        <v>196</v>
      </c>
      <c r="AG199" s="259" t="s">
        <v>196</v>
      </c>
      <c r="AH199" s="259" t="s">
        <v>196</v>
      </c>
      <c r="AI199" s="259" t="s">
        <v>195</v>
      </c>
      <c r="AJ199" s="259" t="s">
        <v>196</v>
      </c>
      <c r="AK199" s="259" t="s">
        <v>195</v>
      </c>
      <c r="AL199" s="259" t="s">
        <v>195</v>
      </c>
      <c r="AM199" s="259" t="s">
        <v>196</v>
      </c>
      <c r="AN199" s="259" t="s">
        <v>195</v>
      </c>
      <c r="AO199" s="259" t="s">
        <v>195</v>
      </c>
      <c r="AP199" s="259" t="s">
        <v>196</v>
      </c>
      <c r="AQ199" s="259" t="s">
        <v>195</v>
      </c>
      <c r="AR199" s="259" t="s">
        <v>195</v>
      </c>
      <c r="AS199" s="259" t="s">
        <v>195</v>
      </c>
      <c r="AT199" s="259" t="s">
        <v>195</v>
      </c>
      <c r="AU199" s="259" t="s">
        <v>195</v>
      </c>
      <c r="AV199" s="259" t="s">
        <v>196</v>
      </c>
      <c r="AW199" s="259" t="s">
        <v>196</v>
      </c>
      <c r="AX199" s="259" t="s">
        <v>195</v>
      </c>
      <c r="AY199" s="259" t="s">
        <v>195</v>
      </c>
      <c r="AZ199" s="259" t="s">
        <v>196</v>
      </c>
      <c r="BA199" s="259" t="s">
        <v>196</v>
      </c>
      <c r="BB199" s="259" t="s">
        <v>196</v>
      </c>
      <c r="BC199" s="259" t="s">
        <v>196</v>
      </c>
      <c r="BD199" s="327" t="s">
        <v>195</v>
      </c>
      <c r="BE199" s="259" t="s">
        <v>195</v>
      </c>
      <c r="BF199" s="259" t="s">
        <v>195</v>
      </c>
      <c r="BG199" s="259"/>
      <c r="BH199" s="259" t="s">
        <v>195</v>
      </c>
      <c r="BL199" s="331" t="s">
        <v>7129</v>
      </c>
    </row>
    <row r="200" spans="2:64" x14ac:dyDescent="0.2">
      <c r="B200" s="331" t="s">
        <v>2240</v>
      </c>
      <c r="E200" s="247" t="s">
        <v>1563</v>
      </c>
      <c r="F200" s="322" t="s">
        <v>195</v>
      </c>
      <c r="G200" s="322" t="s">
        <v>195</v>
      </c>
      <c r="H200" s="322" t="s">
        <v>196</v>
      </c>
      <c r="I200" s="322" t="s">
        <v>195</v>
      </c>
      <c r="J200" s="322" t="s">
        <v>195</v>
      </c>
      <c r="K200" s="322" t="s">
        <v>196</v>
      </c>
      <c r="L200" s="322" t="s">
        <v>195</v>
      </c>
      <c r="M200" s="322" t="s">
        <v>195</v>
      </c>
      <c r="N200" s="322" t="s">
        <v>195</v>
      </c>
      <c r="O200" s="322" t="s">
        <v>195</v>
      </c>
      <c r="P200" s="322" t="s">
        <v>195</v>
      </c>
      <c r="Q200" s="322" t="s">
        <v>196</v>
      </c>
      <c r="R200" s="322" t="s">
        <v>196</v>
      </c>
      <c r="S200" s="322" t="s">
        <v>196</v>
      </c>
      <c r="T200" s="322" t="s">
        <v>196</v>
      </c>
      <c r="U200" s="322" t="s">
        <v>196</v>
      </c>
      <c r="V200" s="322" t="s">
        <v>196</v>
      </c>
      <c r="W200" s="322" t="s">
        <v>196</v>
      </c>
      <c r="X200" s="322" t="s">
        <v>196</v>
      </c>
      <c r="Y200" s="322" t="s">
        <v>196</v>
      </c>
      <c r="Z200" s="322" t="s">
        <v>196</v>
      </c>
      <c r="AA200" s="322" t="s">
        <v>196</v>
      </c>
      <c r="AB200" s="322" t="s">
        <v>196</v>
      </c>
      <c r="AC200" s="322" t="s">
        <v>195</v>
      </c>
      <c r="AD200" s="322" t="s">
        <v>195</v>
      </c>
      <c r="AE200" s="328" t="s">
        <v>196</v>
      </c>
      <c r="AF200" s="328" t="s">
        <v>196</v>
      </c>
      <c r="AG200" s="322" t="s">
        <v>196</v>
      </c>
      <c r="AH200" s="328" t="s">
        <v>195</v>
      </c>
      <c r="AI200" s="322" t="s">
        <v>195</v>
      </c>
      <c r="AJ200" s="328" t="s">
        <v>195</v>
      </c>
      <c r="AK200" s="322" t="s">
        <v>195</v>
      </c>
      <c r="AL200" s="322" t="s">
        <v>195</v>
      </c>
      <c r="AM200" s="322" t="s">
        <v>196</v>
      </c>
      <c r="AN200" s="322" t="s">
        <v>195</v>
      </c>
      <c r="AO200" s="322" t="s">
        <v>195</v>
      </c>
      <c r="AP200" s="322" t="s">
        <v>196</v>
      </c>
      <c r="AQ200" s="322" t="s">
        <v>195</v>
      </c>
      <c r="AR200" s="322" t="s">
        <v>195</v>
      </c>
      <c r="AS200" s="322" t="s">
        <v>195</v>
      </c>
      <c r="AT200" s="322" t="s">
        <v>195</v>
      </c>
      <c r="AU200" s="322" t="s">
        <v>195</v>
      </c>
      <c r="AV200" s="322" t="s">
        <v>196</v>
      </c>
      <c r="AW200" s="322" t="s">
        <v>196</v>
      </c>
      <c r="AX200" s="322" t="s">
        <v>195</v>
      </c>
      <c r="AY200" s="322" t="s">
        <v>195</v>
      </c>
      <c r="AZ200" s="322" t="s">
        <v>196</v>
      </c>
      <c r="BA200" s="322" t="s">
        <v>196</v>
      </c>
      <c r="BB200" s="322" t="s">
        <v>196</v>
      </c>
      <c r="BC200" s="322" t="s">
        <v>196</v>
      </c>
      <c r="BD200" s="328" t="s">
        <v>195</v>
      </c>
      <c r="BE200" s="322" t="s">
        <v>195</v>
      </c>
      <c r="BF200" s="322" t="s">
        <v>195</v>
      </c>
      <c r="BG200" s="322"/>
      <c r="BH200" s="322" t="s">
        <v>195</v>
      </c>
      <c r="BL200" s="331" t="s">
        <v>2240</v>
      </c>
    </row>
    <row r="201" spans="2:64" x14ac:dyDescent="0.2">
      <c r="B201" s="61" t="s">
        <v>7154</v>
      </c>
      <c r="E201" s="336">
        <v>840</v>
      </c>
      <c r="F201" s="322"/>
      <c r="G201" s="322"/>
      <c r="H201" s="322"/>
      <c r="I201" s="322"/>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8"/>
      <c r="AF201" s="328"/>
      <c r="AG201" s="322"/>
      <c r="AH201" s="328"/>
      <c r="AI201" s="322"/>
      <c r="AJ201" s="328"/>
      <c r="AK201" s="322"/>
      <c r="AL201" s="322"/>
      <c r="AM201" s="322"/>
      <c r="AN201" s="322"/>
      <c r="AO201" s="322"/>
      <c r="AP201" s="322"/>
      <c r="AQ201" s="322"/>
      <c r="AR201" s="322"/>
      <c r="AS201" s="322"/>
      <c r="AT201" s="322"/>
      <c r="AU201" s="322"/>
      <c r="AV201" s="322"/>
      <c r="AW201" s="322"/>
      <c r="AX201" s="322"/>
      <c r="AY201" s="322"/>
      <c r="AZ201" s="322"/>
      <c r="BA201" s="322"/>
      <c r="BB201" s="322"/>
      <c r="BC201" s="322"/>
      <c r="BD201" s="328"/>
      <c r="BE201" s="322"/>
      <c r="BF201" s="322"/>
      <c r="BG201" s="322"/>
      <c r="BH201" s="322"/>
      <c r="BL201" s="331"/>
    </row>
    <row r="202" spans="2:64" x14ac:dyDescent="0.2">
      <c r="B202" s="61" t="s">
        <v>7159</v>
      </c>
      <c r="E202" s="336">
        <v>841</v>
      </c>
      <c r="F202" s="322"/>
      <c r="G202" s="322"/>
      <c r="H202" s="322"/>
      <c r="I202" s="322"/>
      <c r="J202" s="322"/>
      <c r="K202" s="322"/>
      <c r="L202" s="322"/>
      <c r="M202" s="322"/>
      <c r="N202" s="322"/>
      <c r="O202" s="322"/>
      <c r="P202" s="322"/>
      <c r="Q202" s="322"/>
      <c r="R202" s="322"/>
      <c r="S202" s="322"/>
      <c r="T202" s="322"/>
      <c r="U202" s="322"/>
      <c r="V202" s="322"/>
      <c r="W202" s="322"/>
      <c r="X202" s="322"/>
      <c r="Y202" s="322"/>
      <c r="Z202" s="322"/>
      <c r="AA202" s="322"/>
      <c r="AB202" s="322"/>
      <c r="AC202" s="322"/>
      <c r="AD202" s="322"/>
      <c r="AE202" s="328"/>
      <c r="AF202" s="328"/>
      <c r="AG202" s="322"/>
      <c r="AH202" s="328"/>
      <c r="AI202" s="322"/>
      <c r="AJ202" s="328"/>
      <c r="AK202" s="322"/>
      <c r="AL202" s="322"/>
      <c r="AM202" s="322"/>
      <c r="AN202" s="322"/>
      <c r="AO202" s="322"/>
      <c r="AP202" s="322"/>
      <c r="AQ202" s="322"/>
      <c r="AR202" s="322"/>
      <c r="AS202" s="322"/>
      <c r="AT202" s="322"/>
      <c r="AU202" s="322"/>
      <c r="AV202" s="322"/>
      <c r="AW202" s="322"/>
      <c r="AX202" s="322"/>
      <c r="AY202" s="322"/>
      <c r="AZ202" s="322"/>
      <c r="BA202" s="322"/>
      <c r="BB202" s="322"/>
      <c r="BC202" s="322"/>
      <c r="BD202" s="328"/>
      <c r="BE202" s="322"/>
      <c r="BF202" s="322"/>
      <c r="BG202" s="322"/>
      <c r="BH202" s="322"/>
      <c r="BL202" s="331"/>
    </row>
    <row r="203" spans="2:64" x14ac:dyDescent="0.2">
      <c r="B203" s="331" t="s">
        <v>2241</v>
      </c>
      <c r="E203" s="246" t="s">
        <v>1564</v>
      </c>
      <c r="F203" s="259" t="s">
        <v>195</v>
      </c>
      <c r="G203" s="259" t="s">
        <v>195</v>
      </c>
      <c r="H203" s="259" t="s">
        <v>196</v>
      </c>
      <c r="I203" s="259" t="s">
        <v>195</v>
      </c>
      <c r="J203" s="259" t="s">
        <v>195</v>
      </c>
      <c r="K203" s="327" t="s">
        <v>195</v>
      </c>
      <c r="L203" s="259" t="s">
        <v>195</v>
      </c>
      <c r="M203" s="259" t="s">
        <v>195</v>
      </c>
      <c r="N203" s="259" t="s">
        <v>195</v>
      </c>
      <c r="O203" s="259" t="s">
        <v>195</v>
      </c>
      <c r="P203" s="259" t="s">
        <v>195</v>
      </c>
      <c r="Q203" s="259" t="s">
        <v>196</v>
      </c>
      <c r="R203" s="259" t="s">
        <v>196</v>
      </c>
      <c r="S203" s="259" t="s">
        <v>196</v>
      </c>
      <c r="T203" s="259" t="s">
        <v>196</v>
      </c>
      <c r="U203" s="259" t="s">
        <v>196</v>
      </c>
      <c r="V203" s="259" t="s">
        <v>196</v>
      </c>
      <c r="W203" s="259" t="s">
        <v>196</v>
      </c>
      <c r="X203" s="259" t="s">
        <v>196</v>
      </c>
      <c r="Y203" s="259" t="s">
        <v>196</v>
      </c>
      <c r="Z203" s="259" t="s">
        <v>196</v>
      </c>
      <c r="AA203" s="259" t="s">
        <v>196</v>
      </c>
      <c r="AB203" s="259" t="s">
        <v>196</v>
      </c>
      <c r="AC203" s="259" t="s">
        <v>195</v>
      </c>
      <c r="AD203" s="259" t="s">
        <v>195</v>
      </c>
      <c r="AE203" s="327" t="s">
        <v>196</v>
      </c>
      <c r="AF203" s="327" t="s">
        <v>196</v>
      </c>
      <c r="AG203" s="259" t="s">
        <v>196</v>
      </c>
      <c r="AH203" s="259" t="s">
        <v>196</v>
      </c>
      <c r="AI203" s="259" t="s">
        <v>195</v>
      </c>
      <c r="AJ203" s="327" t="s">
        <v>195</v>
      </c>
      <c r="AK203" s="259" t="s">
        <v>195</v>
      </c>
      <c r="AL203" s="259" t="s">
        <v>195</v>
      </c>
      <c r="AM203" s="259" t="s">
        <v>196</v>
      </c>
      <c r="AN203" s="259" t="s">
        <v>195</v>
      </c>
      <c r="AO203" s="259" t="s">
        <v>195</v>
      </c>
      <c r="AP203" s="259" t="s">
        <v>196</v>
      </c>
      <c r="AQ203" s="259" t="s">
        <v>195</v>
      </c>
      <c r="AR203" s="259" t="s">
        <v>195</v>
      </c>
      <c r="AS203" s="259" t="s">
        <v>195</v>
      </c>
      <c r="AT203" s="259" t="s">
        <v>195</v>
      </c>
      <c r="AU203" s="259" t="s">
        <v>195</v>
      </c>
      <c r="AV203" s="259" t="s">
        <v>196</v>
      </c>
      <c r="AW203" s="259" t="s">
        <v>196</v>
      </c>
      <c r="AX203" s="259" t="s">
        <v>195</v>
      </c>
      <c r="AY203" s="259" t="s">
        <v>195</v>
      </c>
      <c r="AZ203" s="259" t="s">
        <v>196</v>
      </c>
      <c r="BA203" s="259" t="s">
        <v>196</v>
      </c>
      <c r="BB203" s="259" t="s">
        <v>196</v>
      </c>
      <c r="BC203" s="259" t="s">
        <v>196</v>
      </c>
      <c r="BD203" s="327" t="s">
        <v>195</v>
      </c>
      <c r="BE203" s="259" t="s">
        <v>195</v>
      </c>
      <c r="BF203" s="259" t="s">
        <v>195</v>
      </c>
      <c r="BG203" s="259"/>
      <c r="BH203" s="259" t="s">
        <v>195</v>
      </c>
      <c r="BL203" s="331" t="s">
        <v>2241</v>
      </c>
    </row>
    <row r="204" spans="2:64" x14ac:dyDescent="0.2">
      <c r="B204" s="331" t="s">
        <v>2242</v>
      </c>
      <c r="E204" s="247" t="s">
        <v>1565</v>
      </c>
      <c r="F204" s="322" t="s">
        <v>195</v>
      </c>
      <c r="G204" s="322" t="s">
        <v>195</v>
      </c>
      <c r="H204" s="322" t="s">
        <v>196</v>
      </c>
      <c r="I204" s="322" t="s">
        <v>195</v>
      </c>
      <c r="J204" s="322" t="s">
        <v>195</v>
      </c>
      <c r="K204" s="328" t="s">
        <v>195</v>
      </c>
      <c r="L204" s="322" t="s">
        <v>195</v>
      </c>
      <c r="M204" s="322" t="s">
        <v>195</v>
      </c>
      <c r="N204" s="322" t="s">
        <v>195</v>
      </c>
      <c r="O204" s="322" t="s">
        <v>195</v>
      </c>
      <c r="P204" s="322" t="s">
        <v>195</v>
      </c>
      <c r="Q204" s="322" t="s">
        <v>196</v>
      </c>
      <c r="R204" s="322" t="s">
        <v>196</v>
      </c>
      <c r="S204" s="322" t="s">
        <v>196</v>
      </c>
      <c r="T204" s="322" t="s">
        <v>196</v>
      </c>
      <c r="U204" s="322" t="s">
        <v>196</v>
      </c>
      <c r="V204" s="322" t="s">
        <v>196</v>
      </c>
      <c r="W204" s="322" t="s">
        <v>196</v>
      </c>
      <c r="X204" s="322" t="s">
        <v>196</v>
      </c>
      <c r="Y204" s="322" t="s">
        <v>196</v>
      </c>
      <c r="Z204" s="322" t="s">
        <v>196</v>
      </c>
      <c r="AA204" s="322" t="s">
        <v>196</v>
      </c>
      <c r="AB204" s="322" t="s">
        <v>196</v>
      </c>
      <c r="AC204" s="322" t="s">
        <v>195</v>
      </c>
      <c r="AD204" s="322" t="s">
        <v>195</v>
      </c>
      <c r="AE204" s="328" t="s">
        <v>195</v>
      </c>
      <c r="AF204" s="328" t="s">
        <v>195</v>
      </c>
      <c r="AG204" s="322" t="s">
        <v>196</v>
      </c>
      <c r="AH204" s="322" t="s">
        <v>196</v>
      </c>
      <c r="AI204" s="322" t="s">
        <v>195</v>
      </c>
      <c r="AJ204" s="328" t="s">
        <v>195</v>
      </c>
      <c r="AK204" s="322" t="s">
        <v>195</v>
      </c>
      <c r="AL204" s="322" t="s">
        <v>195</v>
      </c>
      <c r="AM204" s="322" t="s">
        <v>196</v>
      </c>
      <c r="AN204" s="322" t="s">
        <v>195</v>
      </c>
      <c r="AO204" s="322" t="s">
        <v>195</v>
      </c>
      <c r="AP204" s="322" t="s">
        <v>196</v>
      </c>
      <c r="AQ204" s="322" t="s">
        <v>195</v>
      </c>
      <c r="AR204" s="322" t="s">
        <v>195</v>
      </c>
      <c r="AS204" s="322" t="s">
        <v>195</v>
      </c>
      <c r="AT204" s="322" t="s">
        <v>195</v>
      </c>
      <c r="AU204" s="322" t="s">
        <v>195</v>
      </c>
      <c r="AV204" s="322" t="s">
        <v>196</v>
      </c>
      <c r="AW204" s="322" t="s">
        <v>196</v>
      </c>
      <c r="AX204" s="322" t="s">
        <v>195</v>
      </c>
      <c r="AY204" s="322" t="s">
        <v>195</v>
      </c>
      <c r="AZ204" s="322" t="s">
        <v>196</v>
      </c>
      <c r="BA204" s="322" t="s">
        <v>196</v>
      </c>
      <c r="BB204" s="322" t="s">
        <v>196</v>
      </c>
      <c r="BC204" s="322" t="s">
        <v>196</v>
      </c>
      <c r="BD204" s="328" t="s">
        <v>195</v>
      </c>
      <c r="BE204" s="322" t="s">
        <v>195</v>
      </c>
      <c r="BF204" s="322" t="s">
        <v>195</v>
      </c>
      <c r="BG204" s="322"/>
      <c r="BH204" s="322" t="s">
        <v>195</v>
      </c>
      <c r="BL204" s="331" t="s">
        <v>2242</v>
      </c>
    </row>
    <row r="205" spans="2:64" x14ac:dyDescent="0.2">
      <c r="B205" s="331" t="s">
        <v>7130</v>
      </c>
      <c r="E205" s="246" t="s">
        <v>1566</v>
      </c>
      <c r="F205" s="259" t="s">
        <v>195</v>
      </c>
      <c r="G205" s="259" t="s">
        <v>195</v>
      </c>
      <c r="H205" s="259" t="s">
        <v>196</v>
      </c>
      <c r="I205" s="259" t="s">
        <v>195</v>
      </c>
      <c r="J205" s="259" t="s">
        <v>195</v>
      </c>
      <c r="K205" s="259" t="s">
        <v>196</v>
      </c>
      <c r="L205" s="259" t="s">
        <v>195</v>
      </c>
      <c r="M205" s="259" t="s">
        <v>195</v>
      </c>
      <c r="N205" s="259" t="s">
        <v>195</v>
      </c>
      <c r="O205" s="259" t="s">
        <v>195</v>
      </c>
      <c r="P205" s="259" t="s">
        <v>195</v>
      </c>
      <c r="Q205" s="259" t="s">
        <v>196</v>
      </c>
      <c r="R205" s="259" t="s">
        <v>196</v>
      </c>
      <c r="S205" s="259" t="s">
        <v>196</v>
      </c>
      <c r="T205" s="259" t="s">
        <v>196</v>
      </c>
      <c r="U205" s="259" t="s">
        <v>196</v>
      </c>
      <c r="V205" s="259" t="s">
        <v>196</v>
      </c>
      <c r="W205" s="259" t="s">
        <v>196</v>
      </c>
      <c r="X205" s="259" t="s">
        <v>196</v>
      </c>
      <c r="Y205" s="259" t="s">
        <v>196</v>
      </c>
      <c r="Z205" s="259" t="s">
        <v>196</v>
      </c>
      <c r="AA205" s="259" t="s">
        <v>196</v>
      </c>
      <c r="AB205" s="259" t="s">
        <v>196</v>
      </c>
      <c r="AC205" s="259" t="s">
        <v>195</v>
      </c>
      <c r="AD205" s="259" t="s">
        <v>195</v>
      </c>
      <c r="AE205" s="327" t="s">
        <v>195</v>
      </c>
      <c r="AF205" s="327" t="s">
        <v>195</v>
      </c>
      <c r="AG205" s="259" t="s">
        <v>196</v>
      </c>
      <c r="AH205" s="259" t="s">
        <v>196</v>
      </c>
      <c r="AI205" s="259" t="s">
        <v>195</v>
      </c>
      <c r="AJ205" s="327" t="s">
        <v>195</v>
      </c>
      <c r="AK205" s="259" t="s">
        <v>195</v>
      </c>
      <c r="AL205" s="259" t="s">
        <v>195</v>
      </c>
      <c r="AM205" s="259" t="s">
        <v>196</v>
      </c>
      <c r="AN205" s="259" t="s">
        <v>195</v>
      </c>
      <c r="AO205" s="259" t="s">
        <v>195</v>
      </c>
      <c r="AP205" s="259" t="s">
        <v>196</v>
      </c>
      <c r="AQ205" s="259" t="s">
        <v>195</v>
      </c>
      <c r="AR205" s="259" t="s">
        <v>195</v>
      </c>
      <c r="AS205" s="259" t="s">
        <v>195</v>
      </c>
      <c r="AT205" s="259" t="s">
        <v>195</v>
      </c>
      <c r="AU205" s="259" t="s">
        <v>195</v>
      </c>
      <c r="AV205" s="259" t="s">
        <v>196</v>
      </c>
      <c r="AW205" s="259" t="s">
        <v>196</v>
      </c>
      <c r="AX205" s="259" t="s">
        <v>195</v>
      </c>
      <c r="AY205" s="259" t="s">
        <v>195</v>
      </c>
      <c r="AZ205" s="259" t="s">
        <v>196</v>
      </c>
      <c r="BA205" s="259" t="s">
        <v>196</v>
      </c>
      <c r="BB205" s="259" t="s">
        <v>196</v>
      </c>
      <c r="BC205" s="259" t="s">
        <v>196</v>
      </c>
      <c r="BD205" s="327" t="s">
        <v>195</v>
      </c>
      <c r="BE205" s="259" t="s">
        <v>195</v>
      </c>
      <c r="BF205" s="259" t="s">
        <v>195</v>
      </c>
      <c r="BG205" s="259"/>
      <c r="BH205" s="259" t="s">
        <v>195</v>
      </c>
      <c r="BL205" s="331" t="s">
        <v>7130</v>
      </c>
    </row>
    <row r="206" spans="2:64" x14ac:dyDescent="0.2">
      <c r="B206" s="331" t="s">
        <v>2244</v>
      </c>
      <c r="E206" s="247" t="s">
        <v>1567</v>
      </c>
      <c r="F206" s="322" t="s">
        <v>195</v>
      </c>
      <c r="G206" s="322" t="s">
        <v>195</v>
      </c>
      <c r="H206" s="322" t="s">
        <v>196</v>
      </c>
      <c r="I206" s="322" t="s">
        <v>195</v>
      </c>
      <c r="J206" s="322" t="s">
        <v>195</v>
      </c>
      <c r="K206" s="322" t="s">
        <v>196</v>
      </c>
      <c r="L206" s="322" t="s">
        <v>195</v>
      </c>
      <c r="M206" s="322" t="s">
        <v>195</v>
      </c>
      <c r="N206" s="322" t="s">
        <v>195</v>
      </c>
      <c r="O206" s="322" t="s">
        <v>195</v>
      </c>
      <c r="P206" s="322" t="s">
        <v>195</v>
      </c>
      <c r="Q206" s="322" t="s">
        <v>196</v>
      </c>
      <c r="R206" s="322" t="s">
        <v>196</v>
      </c>
      <c r="S206" s="322" t="s">
        <v>196</v>
      </c>
      <c r="T206" s="322" t="s">
        <v>196</v>
      </c>
      <c r="U206" s="322" t="s">
        <v>196</v>
      </c>
      <c r="V206" s="322" t="s">
        <v>196</v>
      </c>
      <c r="W206" s="322" t="s">
        <v>196</v>
      </c>
      <c r="X206" s="322" t="s">
        <v>196</v>
      </c>
      <c r="Y206" s="322" t="s">
        <v>196</v>
      </c>
      <c r="Z206" s="322" t="s">
        <v>196</v>
      </c>
      <c r="AA206" s="322" t="s">
        <v>196</v>
      </c>
      <c r="AB206" s="322" t="s">
        <v>196</v>
      </c>
      <c r="AC206" s="322" t="s">
        <v>195</v>
      </c>
      <c r="AD206" s="322" t="s">
        <v>195</v>
      </c>
      <c r="AE206" s="328" t="s">
        <v>196</v>
      </c>
      <c r="AF206" s="328" t="s">
        <v>196</v>
      </c>
      <c r="AG206" s="322" t="s">
        <v>196</v>
      </c>
      <c r="AH206" s="322" t="s">
        <v>196</v>
      </c>
      <c r="AI206" s="322" t="s">
        <v>195</v>
      </c>
      <c r="AJ206" s="322" t="s">
        <v>196</v>
      </c>
      <c r="AK206" s="322" t="s">
        <v>195</v>
      </c>
      <c r="AL206" s="322" t="s">
        <v>195</v>
      </c>
      <c r="AM206" s="322" t="s">
        <v>196</v>
      </c>
      <c r="AN206" s="322" t="s">
        <v>195</v>
      </c>
      <c r="AO206" s="322" t="s">
        <v>195</v>
      </c>
      <c r="AP206" s="322" t="s">
        <v>196</v>
      </c>
      <c r="AQ206" s="322" t="s">
        <v>195</v>
      </c>
      <c r="AR206" s="322" t="s">
        <v>195</v>
      </c>
      <c r="AS206" s="322" t="s">
        <v>195</v>
      </c>
      <c r="AT206" s="322" t="s">
        <v>195</v>
      </c>
      <c r="AU206" s="322" t="s">
        <v>195</v>
      </c>
      <c r="AV206" s="322" t="s">
        <v>196</v>
      </c>
      <c r="AW206" s="322" t="s">
        <v>196</v>
      </c>
      <c r="AX206" s="322" t="s">
        <v>195</v>
      </c>
      <c r="AY206" s="322" t="s">
        <v>195</v>
      </c>
      <c r="AZ206" s="322" t="s">
        <v>196</v>
      </c>
      <c r="BA206" s="322" t="s">
        <v>196</v>
      </c>
      <c r="BB206" s="322" t="s">
        <v>196</v>
      </c>
      <c r="BC206" s="322" t="s">
        <v>196</v>
      </c>
      <c r="BD206" s="328" t="s">
        <v>195</v>
      </c>
      <c r="BE206" s="322" t="s">
        <v>195</v>
      </c>
      <c r="BF206" s="322" t="s">
        <v>195</v>
      </c>
      <c r="BG206" s="322"/>
      <c r="BH206" s="322" t="s">
        <v>195</v>
      </c>
      <c r="BL206" s="331" t="s">
        <v>2244</v>
      </c>
    </row>
    <row r="207" spans="2:64" x14ac:dyDescent="0.2">
      <c r="B207" s="331" t="s">
        <v>2245</v>
      </c>
      <c r="E207" s="246" t="s">
        <v>1568</v>
      </c>
      <c r="F207" s="259" t="s">
        <v>195</v>
      </c>
      <c r="G207" s="259" t="s">
        <v>195</v>
      </c>
      <c r="H207" s="259" t="s">
        <v>196</v>
      </c>
      <c r="I207" s="259" t="s">
        <v>195</v>
      </c>
      <c r="J207" s="259" t="s">
        <v>195</v>
      </c>
      <c r="K207" s="259" t="s">
        <v>196</v>
      </c>
      <c r="L207" s="259" t="s">
        <v>195</v>
      </c>
      <c r="M207" s="259" t="s">
        <v>195</v>
      </c>
      <c r="N207" s="259" t="s">
        <v>195</v>
      </c>
      <c r="O207" s="259" t="s">
        <v>195</v>
      </c>
      <c r="P207" s="259" t="s">
        <v>195</v>
      </c>
      <c r="Q207" s="259" t="s">
        <v>196</v>
      </c>
      <c r="R207" s="259" t="s">
        <v>196</v>
      </c>
      <c r="S207" s="259" t="s">
        <v>196</v>
      </c>
      <c r="T207" s="259" t="s">
        <v>196</v>
      </c>
      <c r="U207" s="259" t="s">
        <v>196</v>
      </c>
      <c r="V207" s="259" t="s">
        <v>196</v>
      </c>
      <c r="W207" s="259" t="s">
        <v>196</v>
      </c>
      <c r="X207" s="259" t="s">
        <v>196</v>
      </c>
      <c r="Y207" s="259" t="s">
        <v>196</v>
      </c>
      <c r="Z207" s="259" t="s">
        <v>196</v>
      </c>
      <c r="AA207" s="259" t="s">
        <v>196</v>
      </c>
      <c r="AB207" s="259" t="s">
        <v>196</v>
      </c>
      <c r="AC207" s="259" t="s">
        <v>195</v>
      </c>
      <c r="AD207" s="259" t="s">
        <v>195</v>
      </c>
      <c r="AE207" s="327" t="s">
        <v>196</v>
      </c>
      <c r="AF207" s="327" t="s">
        <v>196</v>
      </c>
      <c r="AG207" s="259" t="s">
        <v>196</v>
      </c>
      <c r="AH207" s="259" t="s">
        <v>196</v>
      </c>
      <c r="AI207" s="259" t="s">
        <v>195</v>
      </c>
      <c r="AJ207" s="259" t="s">
        <v>196</v>
      </c>
      <c r="AK207" s="259" t="s">
        <v>195</v>
      </c>
      <c r="AL207" s="259" t="s">
        <v>195</v>
      </c>
      <c r="AM207" s="259" t="s">
        <v>196</v>
      </c>
      <c r="AN207" s="259" t="s">
        <v>195</v>
      </c>
      <c r="AO207" s="259" t="s">
        <v>195</v>
      </c>
      <c r="AP207" s="259" t="s">
        <v>196</v>
      </c>
      <c r="AQ207" s="259" t="s">
        <v>195</v>
      </c>
      <c r="AR207" s="259" t="s">
        <v>195</v>
      </c>
      <c r="AS207" s="259" t="s">
        <v>195</v>
      </c>
      <c r="AT207" s="259" t="s">
        <v>195</v>
      </c>
      <c r="AU207" s="259" t="s">
        <v>195</v>
      </c>
      <c r="AV207" s="259" t="s">
        <v>196</v>
      </c>
      <c r="AW207" s="259" t="s">
        <v>196</v>
      </c>
      <c r="AX207" s="259" t="s">
        <v>195</v>
      </c>
      <c r="AY207" s="259" t="s">
        <v>195</v>
      </c>
      <c r="AZ207" s="259" t="s">
        <v>196</v>
      </c>
      <c r="BA207" s="259" t="s">
        <v>196</v>
      </c>
      <c r="BB207" s="259" t="s">
        <v>196</v>
      </c>
      <c r="BC207" s="259" t="s">
        <v>196</v>
      </c>
      <c r="BD207" s="327" t="s">
        <v>195</v>
      </c>
      <c r="BE207" s="259" t="s">
        <v>195</v>
      </c>
      <c r="BF207" s="259" t="s">
        <v>195</v>
      </c>
      <c r="BG207" s="259"/>
      <c r="BH207" s="259" t="s">
        <v>195</v>
      </c>
      <c r="BL207" s="331" t="s">
        <v>2245</v>
      </c>
    </row>
    <row r="208" spans="2:64" x14ac:dyDescent="0.2">
      <c r="B208" s="331" t="s">
        <v>2246</v>
      </c>
      <c r="E208" s="247" t="s">
        <v>1569</v>
      </c>
      <c r="F208" s="322" t="s">
        <v>195</v>
      </c>
      <c r="G208" s="322" t="s">
        <v>195</v>
      </c>
      <c r="H208" s="322" t="s">
        <v>196</v>
      </c>
      <c r="I208" s="322" t="s">
        <v>195</v>
      </c>
      <c r="J208" s="322" t="s">
        <v>195</v>
      </c>
      <c r="K208" s="322" t="s">
        <v>196</v>
      </c>
      <c r="L208" s="322" t="s">
        <v>195</v>
      </c>
      <c r="M208" s="322" t="s">
        <v>195</v>
      </c>
      <c r="N208" s="322" t="s">
        <v>195</v>
      </c>
      <c r="O208" s="322" t="s">
        <v>195</v>
      </c>
      <c r="P208" s="322" t="s">
        <v>195</v>
      </c>
      <c r="Q208" s="322" t="s">
        <v>196</v>
      </c>
      <c r="R208" s="322" t="s">
        <v>196</v>
      </c>
      <c r="S208" s="322" t="s">
        <v>196</v>
      </c>
      <c r="T208" s="322" t="s">
        <v>196</v>
      </c>
      <c r="U208" s="322" t="s">
        <v>196</v>
      </c>
      <c r="V208" s="322" t="s">
        <v>196</v>
      </c>
      <c r="W208" s="322" t="s">
        <v>196</v>
      </c>
      <c r="X208" s="322" t="s">
        <v>196</v>
      </c>
      <c r="Y208" s="322" t="s">
        <v>196</v>
      </c>
      <c r="Z208" s="322" t="s">
        <v>196</v>
      </c>
      <c r="AA208" s="322" t="s">
        <v>196</v>
      </c>
      <c r="AB208" s="322" t="s">
        <v>196</v>
      </c>
      <c r="AC208" s="322" t="s">
        <v>195</v>
      </c>
      <c r="AD208" s="322" t="s">
        <v>195</v>
      </c>
      <c r="AE208" s="328" t="s">
        <v>196</v>
      </c>
      <c r="AF208" s="328" t="s">
        <v>196</v>
      </c>
      <c r="AG208" s="322" t="s">
        <v>196</v>
      </c>
      <c r="AH208" s="322" t="s">
        <v>196</v>
      </c>
      <c r="AI208" s="322" t="s">
        <v>195</v>
      </c>
      <c r="AJ208" s="322" t="s">
        <v>196</v>
      </c>
      <c r="AK208" s="322" t="s">
        <v>195</v>
      </c>
      <c r="AL208" s="322" t="s">
        <v>195</v>
      </c>
      <c r="AM208" s="322" t="s">
        <v>196</v>
      </c>
      <c r="AN208" s="322" t="s">
        <v>195</v>
      </c>
      <c r="AO208" s="322" t="s">
        <v>195</v>
      </c>
      <c r="AP208" s="322" t="s">
        <v>196</v>
      </c>
      <c r="AQ208" s="322" t="s">
        <v>195</v>
      </c>
      <c r="AR208" s="322" t="s">
        <v>195</v>
      </c>
      <c r="AS208" s="322" t="s">
        <v>195</v>
      </c>
      <c r="AT208" s="322" t="s">
        <v>195</v>
      </c>
      <c r="AU208" s="322" t="s">
        <v>195</v>
      </c>
      <c r="AV208" s="322" t="s">
        <v>196</v>
      </c>
      <c r="AW208" s="322" t="s">
        <v>196</v>
      </c>
      <c r="AX208" s="322" t="s">
        <v>195</v>
      </c>
      <c r="AY208" s="322" t="s">
        <v>195</v>
      </c>
      <c r="AZ208" s="322" t="s">
        <v>196</v>
      </c>
      <c r="BA208" s="322" t="s">
        <v>196</v>
      </c>
      <c r="BB208" s="322" t="s">
        <v>196</v>
      </c>
      <c r="BC208" s="322" t="s">
        <v>196</v>
      </c>
      <c r="BD208" s="328" t="s">
        <v>195</v>
      </c>
      <c r="BE208" s="322" t="s">
        <v>195</v>
      </c>
      <c r="BF208" s="322" t="s">
        <v>195</v>
      </c>
      <c r="BG208" s="322"/>
      <c r="BH208" s="322" t="s">
        <v>195</v>
      </c>
      <c r="BL208" s="331" t="s">
        <v>2246</v>
      </c>
    </row>
    <row r="209" spans="2:64" x14ac:dyDescent="0.2">
      <c r="B209" s="331" t="s">
        <v>2247</v>
      </c>
      <c r="E209" s="246" t="s">
        <v>1570</v>
      </c>
      <c r="F209" s="259" t="s">
        <v>195</v>
      </c>
      <c r="G209" s="259" t="s">
        <v>195</v>
      </c>
      <c r="H209" s="259" t="s">
        <v>196</v>
      </c>
      <c r="I209" s="259" t="s">
        <v>195</v>
      </c>
      <c r="J209" s="259" t="s">
        <v>195</v>
      </c>
      <c r="K209" s="259" t="s">
        <v>196</v>
      </c>
      <c r="L209" s="259" t="s">
        <v>195</v>
      </c>
      <c r="M209" s="259" t="s">
        <v>195</v>
      </c>
      <c r="N209" s="259" t="s">
        <v>195</v>
      </c>
      <c r="O209" s="259" t="s">
        <v>195</v>
      </c>
      <c r="P209" s="259" t="s">
        <v>195</v>
      </c>
      <c r="Q209" s="259" t="s">
        <v>196</v>
      </c>
      <c r="R209" s="259" t="s">
        <v>196</v>
      </c>
      <c r="S209" s="259" t="s">
        <v>196</v>
      </c>
      <c r="T209" s="259" t="s">
        <v>196</v>
      </c>
      <c r="U209" s="259" t="s">
        <v>196</v>
      </c>
      <c r="V209" s="259" t="s">
        <v>196</v>
      </c>
      <c r="W209" s="259" t="s">
        <v>196</v>
      </c>
      <c r="X209" s="259" t="s">
        <v>196</v>
      </c>
      <c r="Y209" s="259" t="s">
        <v>196</v>
      </c>
      <c r="Z209" s="259" t="s">
        <v>196</v>
      </c>
      <c r="AA209" s="259" t="s">
        <v>196</v>
      </c>
      <c r="AB209" s="259" t="s">
        <v>196</v>
      </c>
      <c r="AC209" s="259" t="s">
        <v>195</v>
      </c>
      <c r="AD209" s="259" t="s">
        <v>195</v>
      </c>
      <c r="AE209" s="327" t="s">
        <v>195</v>
      </c>
      <c r="AF209" s="327" t="s">
        <v>195</v>
      </c>
      <c r="AG209" s="259" t="s">
        <v>196</v>
      </c>
      <c r="AH209" s="259" t="s">
        <v>196</v>
      </c>
      <c r="AI209" s="259" t="s">
        <v>195</v>
      </c>
      <c r="AJ209" s="327" t="s">
        <v>195</v>
      </c>
      <c r="AK209" s="259" t="s">
        <v>195</v>
      </c>
      <c r="AL209" s="259" t="s">
        <v>195</v>
      </c>
      <c r="AM209" s="259" t="s">
        <v>196</v>
      </c>
      <c r="AN209" s="259" t="s">
        <v>195</v>
      </c>
      <c r="AO209" s="259" t="s">
        <v>195</v>
      </c>
      <c r="AP209" s="259" t="s">
        <v>196</v>
      </c>
      <c r="AQ209" s="259" t="s">
        <v>195</v>
      </c>
      <c r="AR209" s="259" t="s">
        <v>195</v>
      </c>
      <c r="AS209" s="259" t="s">
        <v>195</v>
      </c>
      <c r="AT209" s="259" t="s">
        <v>195</v>
      </c>
      <c r="AU209" s="259" t="s">
        <v>195</v>
      </c>
      <c r="AV209" s="259" t="s">
        <v>196</v>
      </c>
      <c r="AW209" s="259" t="s">
        <v>196</v>
      </c>
      <c r="AX209" s="259" t="s">
        <v>195</v>
      </c>
      <c r="AY209" s="259" t="s">
        <v>195</v>
      </c>
      <c r="AZ209" s="259" t="s">
        <v>196</v>
      </c>
      <c r="BA209" s="259" t="s">
        <v>196</v>
      </c>
      <c r="BB209" s="259" t="s">
        <v>196</v>
      </c>
      <c r="BC209" s="259" t="s">
        <v>196</v>
      </c>
      <c r="BD209" s="327" t="s">
        <v>195</v>
      </c>
      <c r="BE209" s="259" t="s">
        <v>195</v>
      </c>
      <c r="BF209" s="259" t="s">
        <v>195</v>
      </c>
      <c r="BG209" s="259"/>
      <c r="BH209" s="259" t="s">
        <v>195</v>
      </c>
      <c r="BL209" s="331" t="s">
        <v>2247</v>
      </c>
    </row>
    <row r="210" spans="2:64" x14ac:dyDescent="0.2">
      <c r="B210" s="331" t="s">
        <v>4183</v>
      </c>
      <c r="E210" s="299" t="s">
        <v>1571</v>
      </c>
      <c r="F210" s="322" t="s">
        <v>195</v>
      </c>
      <c r="G210" s="322" t="s">
        <v>195</v>
      </c>
      <c r="H210" s="322" t="s">
        <v>196</v>
      </c>
      <c r="I210" s="322" t="s">
        <v>195</v>
      </c>
      <c r="J210" s="322" t="s">
        <v>195</v>
      </c>
      <c r="K210" s="322" t="s">
        <v>196</v>
      </c>
      <c r="L210" s="322" t="s">
        <v>195</v>
      </c>
      <c r="M210" s="322" t="s">
        <v>195</v>
      </c>
      <c r="N210" s="322" t="s">
        <v>195</v>
      </c>
      <c r="O210" s="322" t="s">
        <v>195</v>
      </c>
      <c r="P210" s="322" t="s">
        <v>195</v>
      </c>
      <c r="Q210" s="322" t="s">
        <v>196</v>
      </c>
      <c r="R210" s="322" t="s">
        <v>196</v>
      </c>
      <c r="S210" s="322" t="s">
        <v>196</v>
      </c>
      <c r="T210" s="322" t="s">
        <v>196</v>
      </c>
      <c r="U210" s="322" t="s">
        <v>196</v>
      </c>
      <c r="V210" s="322" t="s">
        <v>196</v>
      </c>
      <c r="W210" s="322" t="s">
        <v>196</v>
      </c>
      <c r="X210" s="322" t="s">
        <v>196</v>
      </c>
      <c r="Y210" s="322" t="s">
        <v>196</v>
      </c>
      <c r="Z210" s="322" t="s">
        <v>196</v>
      </c>
      <c r="AA210" s="322" t="s">
        <v>196</v>
      </c>
      <c r="AB210" s="322" t="s">
        <v>196</v>
      </c>
      <c r="AC210" s="322" t="s">
        <v>195</v>
      </c>
      <c r="AD210" s="322" t="s">
        <v>195</v>
      </c>
      <c r="AE210" s="328" t="s">
        <v>195</v>
      </c>
      <c r="AF210" s="328" t="s">
        <v>195</v>
      </c>
      <c r="AG210" s="322" t="s">
        <v>196</v>
      </c>
      <c r="AH210" s="322" t="s">
        <v>196</v>
      </c>
      <c r="AI210" s="322" t="s">
        <v>195</v>
      </c>
      <c r="AJ210" s="322" t="s">
        <v>196</v>
      </c>
      <c r="AK210" s="322" t="s">
        <v>195</v>
      </c>
      <c r="AL210" s="322" t="s">
        <v>195</v>
      </c>
      <c r="AM210" s="322" t="s">
        <v>196</v>
      </c>
      <c r="AN210" s="322" t="s">
        <v>195</v>
      </c>
      <c r="AO210" s="322" t="s">
        <v>195</v>
      </c>
      <c r="AP210" s="322" t="s">
        <v>196</v>
      </c>
      <c r="AQ210" s="322" t="s">
        <v>195</v>
      </c>
      <c r="AR210" s="322" t="s">
        <v>195</v>
      </c>
      <c r="AS210" s="322" t="s">
        <v>195</v>
      </c>
      <c r="AT210" s="322" t="s">
        <v>195</v>
      </c>
      <c r="AU210" s="322" t="s">
        <v>195</v>
      </c>
      <c r="AV210" s="322" t="s">
        <v>196</v>
      </c>
      <c r="AW210" s="322" t="s">
        <v>196</v>
      </c>
      <c r="AX210" s="322" t="s">
        <v>195</v>
      </c>
      <c r="AY210" s="322" t="s">
        <v>195</v>
      </c>
      <c r="AZ210" s="322" t="s">
        <v>196</v>
      </c>
      <c r="BA210" s="322" t="s">
        <v>196</v>
      </c>
      <c r="BB210" s="322" t="s">
        <v>196</v>
      </c>
      <c r="BC210" s="322" t="s">
        <v>196</v>
      </c>
      <c r="BD210" s="328" t="s">
        <v>195</v>
      </c>
      <c r="BE210" s="322" t="s">
        <v>195</v>
      </c>
      <c r="BF210" s="322" t="s">
        <v>195</v>
      </c>
      <c r="BG210" s="322"/>
      <c r="BH210" s="322" t="s">
        <v>195</v>
      </c>
      <c r="BL210" s="331" t="s">
        <v>4183</v>
      </c>
    </row>
    <row r="211" spans="2:64" x14ac:dyDescent="0.2">
      <c r="B211" s="331" t="s">
        <v>2655</v>
      </c>
      <c r="E211" s="246" t="s">
        <v>808</v>
      </c>
      <c r="F211" s="259" t="s">
        <v>195</v>
      </c>
      <c r="G211" s="259" t="s">
        <v>195</v>
      </c>
      <c r="H211" s="259" t="s">
        <v>196</v>
      </c>
      <c r="I211" s="259" t="s">
        <v>195</v>
      </c>
      <c r="J211" s="259" t="s">
        <v>195</v>
      </c>
      <c r="K211" s="259" t="s">
        <v>196</v>
      </c>
      <c r="L211" s="259" t="s">
        <v>195</v>
      </c>
      <c r="M211" s="259" t="s">
        <v>195</v>
      </c>
      <c r="N211" s="259" t="s">
        <v>195</v>
      </c>
      <c r="O211" s="259" t="s">
        <v>195</v>
      </c>
      <c r="P211" s="259" t="s">
        <v>195</v>
      </c>
      <c r="Q211" s="259" t="s">
        <v>196</v>
      </c>
      <c r="R211" s="259" t="s">
        <v>196</v>
      </c>
      <c r="S211" s="259" t="s">
        <v>196</v>
      </c>
      <c r="T211" s="259" t="s">
        <v>196</v>
      </c>
      <c r="U211" s="259" t="s">
        <v>196</v>
      </c>
      <c r="V211" s="259" t="s">
        <v>196</v>
      </c>
      <c r="W211" s="259" t="s">
        <v>196</v>
      </c>
      <c r="X211" s="259" t="s">
        <v>196</v>
      </c>
      <c r="Y211" s="259" t="s">
        <v>196</v>
      </c>
      <c r="Z211" s="259" t="s">
        <v>196</v>
      </c>
      <c r="AA211" s="259" t="s">
        <v>196</v>
      </c>
      <c r="AB211" s="259" t="s">
        <v>196</v>
      </c>
      <c r="AC211" s="259" t="s">
        <v>195</v>
      </c>
      <c r="AD211" s="259" t="s">
        <v>195</v>
      </c>
      <c r="AE211" s="327" t="s">
        <v>195</v>
      </c>
      <c r="AF211" s="327" t="s">
        <v>196</v>
      </c>
      <c r="AG211" s="259" t="s">
        <v>196</v>
      </c>
      <c r="AH211" s="259" t="s">
        <v>196</v>
      </c>
      <c r="AI211" s="259" t="s">
        <v>195</v>
      </c>
      <c r="AJ211" s="327" t="s">
        <v>195</v>
      </c>
      <c r="AK211" s="259" t="s">
        <v>195</v>
      </c>
      <c r="AL211" s="259" t="s">
        <v>195</v>
      </c>
      <c r="AM211" s="259" t="s">
        <v>196</v>
      </c>
      <c r="AN211" s="259" t="s">
        <v>195</v>
      </c>
      <c r="AO211" s="259" t="s">
        <v>195</v>
      </c>
      <c r="AP211" s="259" t="s">
        <v>196</v>
      </c>
      <c r="AQ211" s="259" t="s">
        <v>195</v>
      </c>
      <c r="AR211" s="259" t="s">
        <v>195</v>
      </c>
      <c r="AS211" s="259" t="s">
        <v>195</v>
      </c>
      <c r="AT211" s="259" t="s">
        <v>195</v>
      </c>
      <c r="AU211" s="259" t="s">
        <v>195</v>
      </c>
      <c r="AV211" s="259" t="s">
        <v>196</v>
      </c>
      <c r="AW211" s="259" t="s">
        <v>196</v>
      </c>
      <c r="AX211" s="259" t="s">
        <v>195</v>
      </c>
      <c r="AY211" s="259" t="s">
        <v>195</v>
      </c>
      <c r="AZ211" s="259" t="s">
        <v>196</v>
      </c>
      <c r="BA211" s="259" t="s">
        <v>196</v>
      </c>
      <c r="BB211" s="259" t="s">
        <v>196</v>
      </c>
      <c r="BC211" s="259" t="s">
        <v>196</v>
      </c>
      <c r="BD211" s="327" t="s">
        <v>195</v>
      </c>
      <c r="BE211" s="259" t="s">
        <v>195</v>
      </c>
      <c r="BF211" s="259" t="s">
        <v>195</v>
      </c>
      <c r="BG211" s="259"/>
      <c r="BH211" s="259" t="s">
        <v>195</v>
      </c>
      <c r="BL211" s="331" t="s">
        <v>2655</v>
      </c>
    </row>
    <row r="212" spans="2:64" x14ac:dyDescent="0.2">
      <c r="B212" s="331" t="s">
        <v>7138</v>
      </c>
      <c r="E212" s="299" t="s">
        <v>1572</v>
      </c>
      <c r="F212" s="322" t="s">
        <v>195</v>
      </c>
      <c r="G212" s="322" t="s">
        <v>195</v>
      </c>
      <c r="H212" s="322" t="s">
        <v>196</v>
      </c>
      <c r="I212" s="322" t="s">
        <v>195</v>
      </c>
      <c r="J212" s="322" t="s">
        <v>195</v>
      </c>
      <c r="K212" s="322" t="s">
        <v>196</v>
      </c>
      <c r="L212" s="322" t="s">
        <v>195</v>
      </c>
      <c r="M212" s="322" t="s">
        <v>195</v>
      </c>
      <c r="N212" s="322" t="s">
        <v>195</v>
      </c>
      <c r="O212" s="322" t="s">
        <v>195</v>
      </c>
      <c r="P212" s="322" t="s">
        <v>195</v>
      </c>
      <c r="Q212" s="322" t="s">
        <v>196</v>
      </c>
      <c r="R212" s="322" t="s">
        <v>196</v>
      </c>
      <c r="S212" s="322" t="s">
        <v>196</v>
      </c>
      <c r="T212" s="322" t="s">
        <v>196</v>
      </c>
      <c r="U212" s="322" t="s">
        <v>196</v>
      </c>
      <c r="V212" s="322" t="s">
        <v>196</v>
      </c>
      <c r="W212" s="322" t="s">
        <v>196</v>
      </c>
      <c r="X212" s="322" t="s">
        <v>196</v>
      </c>
      <c r="Y212" s="322" t="s">
        <v>196</v>
      </c>
      <c r="Z212" s="322" t="s">
        <v>196</v>
      </c>
      <c r="AA212" s="322" t="s">
        <v>196</v>
      </c>
      <c r="AB212" s="322" t="s">
        <v>196</v>
      </c>
      <c r="AC212" s="322" t="s">
        <v>195</v>
      </c>
      <c r="AD212" s="322" t="s">
        <v>195</v>
      </c>
      <c r="AE212" s="328" t="s">
        <v>196</v>
      </c>
      <c r="AF212" s="328" t="s">
        <v>195</v>
      </c>
      <c r="AG212" s="322" t="s">
        <v>196</v>
      </c>
      <c r="AH212" s="322" t="s">
        <v>196</v>
      </c>
      <c r="AI212" s="322" t="s">
        <v>195</v>
      </c>
      <c r="AJ212" s="328" t="s">
        <v>195</v>
      </c>
      <c r="AK212" s="322" t="s">
        <v>195</v>
      </c>
      <c r="AL212" s="322" t="s">
        <v>195</v>
      </c>
      <c r="AM212" s="322" t="s">
        <v>196</v>
      </c>
      <c r="AN212" s="322" t="s">
        <v>195</v>
      </c>
      <c r="AO212" s="322" t="s">
        <v>195</v>
      </c>
      <c r="AP212" s="322" t="s">
        <v>196</v>
      </c>
      <c r="AQ212" s="322" t="s">
        <v>195</v>
      </c>
      <c r="AR212" s="322" t="s">
        <v>195</v>
      </c>
      <c r="AS212" s="322" t="s">
        <v>195</v>
      </c>
      <c r="AT212" s="322" t="s">
        <v>195</v>
      </c>
      <c r="AU212" s="322" t="s">
        <v>195</v>
      </c>
      <c r="AV212" s="322" t="s">
        <v>196</v>
      </c>
      <c r="AW212" s="322" t="s">
        <v>196</v>
      </c>
      <c r="AX212" s="322" t="s">
        <v>195</v>
      </c>
      <c r="AY212" s="322" t="s">
        <v>195</v>
      </c>
      <c r="AZ212" s="322" t="s">
        <v>196</v>
      </c>
      <c r="BA212" s="322" t="s">
        <v>196</v>
      </c>
      <c r="BB212" s="322" t="s">
        <v>196</v>
      </c>
      <c r="BC212" s="322" t="s">
        <v>196</v>
      </c>
      <c r="BD212" s="328" t="s">
        <v>195</v>
      </c>
      <c r="BE212" s="322" t="s">
        <v>195</v>
      </c>
      <c r="BF212" s="322" t="s">
        <v>195</v>
      </c>
      <c r="BG212" s="322"/>
      <c r="BH212" s="322" t="s">
        <v>195</v>
      </c>
      <c r="BL212" s="331" t="s">
        <v>7138</v>
      </c>
    </row>
    <row r="213" spans="2:64" x14ac:dyDescent="0.2">
      <c r="B213" s="331" t="s">
        <v>4185</v>
      </c>
      <c r="E213" s="298" t="s">
        <v>1574</v>
      </c>
      <c r="F213" s="259" t="s">
        <v>195</v>
      </c>
      <c r="G213" s="259" t="s">
        <v>195</v>
      </c>
      <c r="H213" s="259" t="s">
        <v>196</v>
      </c>
      <c r="I213" s="259" t="s">
        <v>195</v>
      </c>
      <c r="J213" s="259" t="s">
        <v>195</v>
      </c>
      <c r="K213" s="259" t="s">
        <v>196</v>
      </c>
      <c r="L213" s="259" t="s">
        <v>195</v>
      </c>
      <c r="M213" s="259" t="s">
        <v>195</v>
      </c>
      <c r="N213" s="259" t="s">
        <v>195</v>
      </c>
      <c r="O213" s="259" t="s">
        <v>195</v>
      </c>
      <c r="P213" s="259" t="s">
        <v>195</v>
      </c>
      <c r="Q213" s="259" t="s">
        <v>196</v>
      </c>
      <c r="R213" s="259" t="s">
        <v>196</v>
      </c>
      <c r="S213" s="259" t="s">
        <v>196</v>
      </c>
      <c r="T213" s="259" t="s">
        <v>196</v>
      </c>
      <c r="U213" s="259" t="s">
        <v>196</v>
      </c>
      <c r="V213" s="259" t="s">
        <v>196</v>
      </c>
      <c r="W213" s="259" t="s">
        <v>196</v>
      </c>
      <c r="X213" s="259" t="s">
        <v>196</v>
      </c>
      <c r="Y213" s="259" t="s">
        <v>196</v>
      </c>
      <c r="Z213" s="259" t="s">
        <v>196</v>
      </c>
      <c r="AA213" s="259" t="s">
        <v>196</v>
      </c>
      <c r="AB213" s="259" t="s">
        <v>196</v>
      </c>
      <c r="AC213" s="259" t="s">
        <v>195</v>
      </c>
      <c r="AD213" s="259" t="s">
        <v>195</v>
      </c>
      <c r="AE213" s="327" t="s">
        <v>195</v>
      </c>
      <c r="AF213" s="327" t="s">
        <v>196</v>
      </c>
      <c r="AG213" s="259" t="s">
        <v>196</v>
      </c>
      <c r="AH213" s="259" t="s">
        <v>196</v>
      </c>
      <c r="AI213" s="259" t="s">
        <v>195</v>
      </c>
      <c r="AJ213" s="259" t="s">
        <v>196</v>
      </c>
      <c r="AK213" s="259" t="s">
        <v>195</v>
      </c>
      <c r="AL213" s="259" t="s">
        <v>195</v>
      </c>
      <c r="AM213" s="259" t="s">
        <v>196</v>
      </c>
      <c r="AN213" s="259" t="s">
        <v>195</v>
      </c>
      <c r="AO213" s="259" t="s">
        <v>195</v>
      </c>
      <c r="AP213" s="259" t="s">
        <v>196</v>
      </c>
      <c r="AQ213" s="259" t="s">
        <v>195</v>
      </c>
      <c r="AR213" s="259" t="s">
        <v>195</v>
      </c>
      <c r="AS213" s="259" t="s">
        <v>195</v>
      </c>
      <c r="AT213" s="259" t="s">
        <v>195</v>
      </c>
      <c r="AU213" s="259" t="s">
        <v>195</v>
      </c>
      <c r="AV213" s="259" t="s">
        <v>196</v>
      </c>
      <c r="AW213" s="259" t="s">
        <v>196</v>
      </c>
      <c r="AX213" s="259" t="s">
        <v>195</v>
      </c>
      <c r="AY213" s="259" t="s">
        <v>195</v>
      </c>
      <c r="AZ213" s="259" t="s">
        <v>196</v>
      </c>
      <c r="BA213" s="259" t="s">
        <v>196</v>
      </c>
      <c r="BB213" s="259" t="s">
        <v>196</v>
      </c>
      <c r="BC213" s="259" t="s">
        <v>196</v>
      </c>
      <c r="BD213" s="327" t="s">
        <v>195</v>
      </c>
      <c r="BE213" s="259" t="s">
        <v>195</v>
      </c>
      <c r="BF213" s="259" t="s">
        <v>195</v>
      </c>
      <c r="BG213" s="259"/>
      <c r="BH213" s="259" t="s">
        <v>195</v>
      </c>
      <c r="BL213" s="331" t="s">
        <v>4185</v>
      </c>
    </row>
    <row r="214" spans="2:64" x14ac:dyDescent="0.2">
      <c r="B214" s="331" t="s">
        <v>2251</v>
      </c>
      <c r="E214" s="247" t="s">
        <v>1575</v>
      </c>
      <c r="F214" s="322" t="s">
        <v>195</v>
      </c>
      <c r="G214" s="322" t="s">
        <v>195</v>
      </c>
      <c r="H214" s="322" t="s">
        <v>196</v>
      </c>
      <c r="I214" s="322" t="s">
        <v>195</v>
      </c>
      <c r="J214" s="322" t="s">
        <v>195</v>
      </c>
      <c r="K214" s="328" t="s">
        <v>195</v>
      </c>
      <c r="L214" s="322" t="s">
        <v>195</v>
      </c>
      <c r="M214" s="322" t="s">
        <v>195</v>
      </c>
      <c r="N214" s="322" t="s">
        <v>195</v>
      </c>
      <c r="O214" s="322" t="s">
        <v>195</v>
      </c>
      <c r="P214" s="322" t="s">
        <v>195</v>
      </c>
      <c r="Q214" s="322" t="s">
        <v>196</v>
      </c>
      <c r="R214" s="322" t="s">
        <v>196</v>
      </c>
      <c r="S214" s="322" t="s">
        <v>196</v>
      </c>
      <c r="T214" s="322" t="s">
        <v>196</v>
      </c>
      <c r="U214" s="322" t="s">
        <v>196</v>
      </c>
      <c r="V214" s="322" t="s">
        <v>196</v>
      </c>
      <c r="W214" s="322" t="s">
        <v>196</v>
      </c>
      <c r="X214" s="322" t="s">
        <v>196</v>
      </c>
      <c r="Y214" s="322" t="s">
        <v>196</v>
      </c>
      <c r="Z214" s="322" t="s">
        <v>196</v>
      </c>
      <c r="AA214" s="322" t="s">
        <v>196</v>
      </c>
      <c r="AB214" s="322" t="s">
        <v>196</v>
      </c>
      <c r="AC214" s="322" t="s">
        <v>195</v>
      </c>
      <c r="AD214" s="322" t="s">
        <v>195</v>
      </c>
      <c r="AE214" s="328" t="s">
        <v>196</v>
      </c>
      <c r="AF214" s="328" t="s">
        <v>196</v>
      </c>
      <c r="AG214" s="322" t="s">
        <v>196</v>
      </c>
      <c r="AH214" s="322" t="s">
        <v>196</v>
      </c>
      <c r="AI214" s="322" t="s">
        <v>195</v>
      </c>
      <c r="AJ214" s="322" t="s">
        <v>196</v>
      </c>
      <c r="AK214" s="322" t="s">
        <v>195</v>
      </c>
      <c r="AL214" s="322" t="s">
        <v>195</v>
      </c>
      <c r="AM214" s="322" t="s">
        <v>196</v>
      </c>
      <c r="AN214" s="322" t="s">
        <v>195</v>
      </c>
      <c r="AO214" s="322" t="s">
        <v>195</v>
      </c>
      <c r="AP214" s="322" t="s">
        <v>196</v>
      </c>
      <c r="AQ214" s="322" t="s">
        <v>195</v>
      </c>
      <c r="AR214" s="322" t="s">
        <v>195</v>
      </c>
      <c r="AS214" s="322" t="s">
        <v>195</v>
      </c>
      <c r="AT214" s="322" t="s">
        <v>195</v>
      </c>
      <c r="AU214" s="322" t="s">
        <v>195</v>
      </c>
      <c r="AV214" s="322" t="s">
        <v>196</v>
      </c>
      <c r="AW214" s="322" t="s">
        <v>196</v>
      </c>
      <c r="AX214" s="322" t="s">
        <v>195</v>
      </c>
      <c r="AY214" s="322" t="s">
        <v>195</v>
      </c>
      <c r="AZ214" s="322" t="s">
        <v>196</v>
      </c>
      <c r="BA214" s="322" t="s">
        <v>196</v>
      </c>
      <c r="BB214" s="322" t="s">
        <v>196</v>
      </c>
      <c r="BC214" s="322" t="s">
        <v>196</v>
      </c>
      <c r="BD214" s="328" t="s">
        <v>195</v>
      </c>
      <c r="BE214" s="322" t="s">
        <v>195</v>
      </c>
      <c r="BF214" s="322" t="s">
        <v>195</v>
      </c>
      <c r="BG214" s="322"/>
      <c r="BH214" s="322" t="s">
        <v>195</v>
      </c>
      <c r="BL214" s="331" t="s">
        <v>2251</v>
      </c>
    </row>
    <row r="215" spans="2:64" x14ac:dyDescent="0.2">
      <c r="B215" s="331" t="s">
        <v>2252</v>
      </c>
      <c r="E215" s="246" t="s">
        <v>973</v>
      </c>
      <c r="F215" s="259" t="s">
        <v>195</v>
      </c>
      <c r="G215" s="259" t="s">
        <v>195</v>
      </c>
      <c r="H215" s="259" t="s">
        <v>196</v>
      </c>
      <c r="I215" s="259" t="s">
        <v>195</v>
      </c>
      <c r="J215" s="259" t="s">
        <v>195</v>
      </c>
      <c r="K215" s="327" t="s">
        <v>195</v>
      </c>
      <c r="L215" s="259" t="s">
        <v>195</v>
      </c>
      <c r="M215" s="259" t="s">
        <v>195</v>
      </c>
      <c r="N215" s="259" t="s">
        <v>195</v>
      </c>
      <c r="O215" s="259" t="s">
        <v>195</v>
      </c>
      <c r="P215" s="259" t="s">
        <v>195</v>
      </c>
      <c r="Q215" s="259" t="s">
        <v>196</v>
      </c>
      <c r="R215" s="259" t="s">
        <v>196</v>
      </c>
      <c r="S215" s="259" t="s">
        <v>196</v>
      </c>
      <c r="T215" s="259" t="s">
        <v>196</v>
      </c>
      <c r="U215" s="259" t="s">
        <v>196</v>
      </c>
      <c r="V215" s="259" t="s">
        <v>196</v>
      </c>
      <c r="W215" s="259" t="s">
        <v>196</v>
      </c>
      <c r="X215" s="259" t="s">
        <v>196</v>
      </c>
      <c r="Y215" s="259" t="s">
        <v>196</v>
      </c>
      <c r="Z215" s="259" t="s">
        <v>196</v>
      </c>
      <c r="AA215" s="259" t="s">
        <v>196</v>
      </c>
      <c r="AB215" s="259" t="s">
        <v>196</v>
      </c>
      <c r="AC215" s="259" t="s">
        <v>195</v>
      </c>
      <c r="AD215" s="259" t="s">
        <v>195</v>
      </c>
      <c r="AE215" s="327" t="s">
        <v>196</v>
      </c>
      <c r="AF215" s="327" t="s">
        <v>196</v>
      </c>
      <c r="AG215" s="259" t="s">
        <v>196</v>
      </c>
      <c r="AH215" s="259" t="s">
        <v>196</v>
      </c>
      <c r="AI215" s="259" t="s">
        <v>195</v>
      </c>
      <c r="AJ215" s="259" t="s">
        <v>196</v>
      </c>
      <c r="AK215" s="259" t="s">
        <v>195</v>
      </c>
      <c r="AL215" s="259" t="s">
        <v>195</v>
      </c>
      <c r="AM215" s="259" t="s">
        <v>196</v>
      </c>
      <c r="AN215" s="259" t="s">
        <v>195</v>
      </c>
      <c r="AO215" s="259" t="s">
        <v>195</v>
      </c>
      <c r="AP215" s="259" t="s">
        <v>196</v>
      </c>
      <c r="AQ215" s="259" t="s">
        <v>195</v>
      </c>
      <c r="AR215" s="259" t="s">
        <v>195</v>
      </c>
      <c r="AS215" s="259" t="s">
        <v>195</v>
      </c>
      <c r="AT215" s="259" t="s">
        <v>195</v>
      </c>
      <c r="AU215" s="259" t="s">
        <v>195</v>
      </c>
      <c r="AV215" s="259" t="s">
        <v>196</v>
      </c>
      <c r="AW215" s="259" t="s">
        <v>196</v>
      </c>
      <c r="AX215" s="259" t="s">
        <v>195</v>
      </c>
      <c r="AY215" s="259" t="s">
        <v>195</v>
      </c>
      <c r="AZ215" s="259" t="s">
        <v>196</v>
      </c>
      <c r="BA215" s="259" t="s">
        <v>196</v>
      </c>
      <c r="BB215" s="259" t="s">
        <v>196</v>
      </c>
      <c r="BC215" s="259" t="s">
        <v>196</v>
      </c>
      <c r="BD215" s="327" t="s">
        <v>195</v>
      </c>
      <c r="BE215" s="259" t="s">
        <v>195</v>
      </c>
      <c r="BF215" s="259" t="s">
        <v>195</v>
      </c>
      <c r="BG215" s="259"/>
      <c r="BH215" s="259" t="s">
        <v>195</v>
      </c>
      <c r="BL215" s="331" t="s">
        <v>2252</v>
      </c>
    </row>
    <row r="216" spans="2:64" x14ac:dyDescent="0.2">
      <c r="B216" s="331" t="s">
        <v>2253</v>
      </c>
      <c r="E216" s="247" t="s">
        <v>1600</v>
      </c>
      <c r="F216" s="322" t="s">
        <v>195</v>
      </c>
      <c r="G216" s="322" t="s">
        <v>195</v>
      </c>
      <c r="H216" s="322" t="s">
        <v>196</v>
      </c>
      <c r="I216" s="322" t="s">
        <v>195</v>
      </c>
      <c r="J216" s="322" t="s">
        <v>195</v>
      </c>
      <c r="K216" s="328" t="s">
        <v>195</v>
      </c>
      <c r="L216" s="322" t="s">
        <v>195</v>
      </c>
      <c r="M216" s="322" t="s">
        <v>195</v>
      </c>
      <c r="N216" s="322" t="s">
        <v>195</v>
      </c>
      <c r="O216" s="322" t="s">
        <v>195</v>
      </c>
      <c r="P216" s="322" t="s">
        <v>195</v>
      </c>
      <c r="Q216" s="322" t="s">
        <v>196</v>
      </c>
      <c r="R216" s="322" t="s">
        <v>196</v>
      </c>
      <c r="S216" s="322" t="s">
        <v>196</v>
      </c>
      <c r="T216" s="322" t="s">
        <v>196</v>
      </c>
      <c r="U216" s="322" t="s">
        <v>196</v>
      </c>
      <c r="V216" s="322" t="s">
        <v>196</v>
      </c>
      <c r="W216" s="322" t="s">
        <v>196</v>
      </c>
      <c r="X216" s="322" t="s">
        <v>196</v>
      </c>
      <c r="Y216" s="322" t="s">
        <v>196</v>
      </c>
      <c r="Z216" s="322" t="s">
        <v>196</v>
      </c>
      <c r="AA216" s="322" t="s">
        <v>196</v>
      </c>
      <c r="AB216" s="322" t="s">
        <v>196</v>
      </c>
      <c r="AC216" s="322" t="s">
        <v>195</v>
      </c>
      <c r="AD216" s="322" t="s">
        <v>195</v>
      </c>
      <c r="AE216" s="328" t="s">
        <v>196</v>
      </c>
      <c r="AF216" s="328" t="s">
        <v>196</v>
      </c>
      <c r="AG216" s="322" t="s">
        <v>196</v>
      </c>
      <c r="AH216" s="322" t="s">
        <v>196</v>
      </c>
      <c r="AI216" s="322" t="s">
        <v>195</v>
      </c>
      <c r="AJ216" s="322" t="s">
        <v>196</v>
      </c>
      <c r="AK216" s="322" t="s">
        <v>195</v>
      </c>
      <c r="AL216" s="322" t="s">
        <v>195</v>
      </c>
      <c r="AM216" s="322" t="s">
        <v>196</v>
      </c>
      <c r="AN216" s="322" t="s">
        <v>195</v>
      </c>
      <c r="AO216" s="322" t="s">
        <v>195</v>
      </c>
      <c r="AP216" s="322" t="s">
        <v>196</v>
      </c>
      <c r="AQ216" s="322" t="s">
        <v>195</v>
      </c>
      <c r="AR216" s="322" t="s">
        <v>195</v>
      </c>
      <c r="AS216" s="322" t="s">
        <v>195</v>
      </c>
      <c r="AT216" s="322" t="s">
        <v>195</v>
      </c>
      <c r="AU216" s="322" t="s">
        <v>195</v>
      </c>
      <c r="AV216" s="322" t="s">
        <v>196</v>
      </c>
      <c r="AW216" s="322" t="s">
        <v>196</v>
      </c>
      <c r="AX216" s="322" t="s">
        <v>195</v>
      </c>
      <c r="AY216" s="322" t="s">
        <v>195</v>
      </c>
      <c r="AZ216" s="322" t="s">
        <v>196</v>
      </c>
      <c r="BA216" s="322" t="s">
        <v>196</v>
      </c>
      <c r="BB216" s="322" t="s">
        <v>196</v>
      </c>
      <c r="BC216" s="322" t="s">
        <v>196</v>
      </c>
      <c r="BD216" s="328" t="s">
        <v>195</v>
      </c>
      <c r="BE216" s="322" t="s">
        <v>195</v>
      </c>
      <c r="BF216" s="322" t="s">
        <v>195</v>
      </c>
      <c r="BG216" s="322"/>
      <c r="BH216" s="322" t="s">
        <v>195</v>
      </c>
      <c r="BL216" s="331" t="s">
        <v>2253</v>
      </c>
    </row>
    <row r="217" spans="2:64" x14ac:dyDescent="0.2">
      <c r="B217" s="331" t="s">
        <v>2254</v>
      </c>
      <c r="E217" s="246" t="s">
        <v>1576</v>
      </c>
      <c r="F217" s="259" t="s">
        <v>195</v>
      </c>
      <c r="G217" s="259" t="s">
        <v>195</v>
      </c>
      <c r="H217" s="259" t="s">
        <v>196</v>
      </c>
      <c r="I217" s="259" t="s">
        <v>195</v>
      </c>
      <c r="J217" s="259" t="s">
        <v>195</v>
      </c>
      <c r="K217" s="259" t="s">
        <v>196</v>
      </c>
      <c r="L217" s="259" t="s">
        <v>195</v>
      </c>
      <c r="M217" s="259" t="s">
        <v>195</v>
      </c>
      <c r="N217" s="259" t="s">
        <v>195</v>
      </c>
      <c r="O217" s="259" t="s">
        <v>195</v>
      </c>
      <c r="P217" s="259" t="s">
        <v>195</v>
      </c>
      <c r="Q217" s="259" t="s">
        <v>196</v>
      </c>
      <c r="R217" s="259" t="s">
        <v>196</v>
      </c>
      <c r="S217" s="259" t="s">
        <v>196</v>
      </c>
      <c r="T217" s="259" t="s">
        <v>196</v>
      </c>
      <c r="U217" s="259" t="s">
        <v>196</v>
      </c>
      <c r="V217" s="259" t="s">
        <v>196</v>
      </c>
      <c r="W217" s="259" t="s">
        <v>196</v>
      </c>
      <c r="X217" s="259" t="s">
        <v>196</v>
      </c>
      <c r="Y217" s="259" t="s">
        <v>196</v>
      </c>
      <c r="Z217" s="259" t="s">
        <v>196</v>
      </c>
      <c r="AA217" s="259" t="s">
        <v>196</v>
      </c>
      <c r="AB217" s="259" t="s">
        <v>196</v>
      </c>
      <c r="AC217" s="259" t="s">
        <v>195</v>
      </c>
      <c r="AD217" s="259" t="s">
        <v>195</v>
      </c>
      <c r="AE217" s="327" t="s">
        <v>196</v>
      </c>
      <c r="AF217" s="327" t="s">
        <v>196</v>
      </c>
      <c r="AG217" s="259" t="s">
        <v>196</v>
      </c>
      <c r="AH217" s="259" t="s">
        <v>196</v>
      </c>
      <c r="AI217" s="259" t="s">
        <v>195</v>
      </c>
      <c r="AJ217" s="259" t="s">
        <v>196</v>
      </c>
      <c r="AK217" s="259" t="s">
        <v>195</v>
      </c>
      <c r="AL217" s="259" t="s">
        <v>195</v>
      </c>
      <c r="AM217" s="259" t="s">
        <v>196</v>
      </c>
      <c r="AN217" s="259" t="s">
        <v>195</v>
      </c>
      <c r="AO217" s="259" t="s">
        <v>195</v>
      </c>
      <c r="AP217" s="259" t="s">
        <v>196</v>
      </c>
      <c r="AQ217" s="259" t="s">
        <v>195</v>
      </c>
      <c r="AR217" s="259" t="s">
        <v>195</v>
      </c>
      <c r="AS217" s="259" t="s">
        <v>195</v>
      </c>
      <c r="AT217" s="259" t="s">
        <v>195</v>
      </c>
      <c r="AU217" s="259" t="s">
        <v>195</v>
      </c>
      <c r="AV217" s="259" t="s">
        <v>196</v>
      </c>
      <c r="AW217" s="259" t="s">
        <v>196</v>
      </c>
      <c r="AX217" s="259" t="s">
        <v>195</v>
      </c>
      <c r="AY217" s="259" t="s">
        <v>195</v>
      </c>
      <c r="AZ217" s="259" t="s">
        <v>196</v>
      </c>
      <c r="BA217" s="259" t="s">
        <v>196</v>
      </c>
      <c r="BB217" s="259" t="s">
        <v>196</v>
      </c>
      <c r="BC217" s="259" t="s">
        <v>196</v>
      </c>
      <c r="BD217" s="327" t="s">
        <v>195</v>
      </c>
      <c r="BE217" s="259" t="s">
        <v>195</v>
      </c>
      <c r="BF217" s="259" t="s">
        <v>195</v>
      </c>
      <c r="BG217" s="259"/>
      <c r="BH217" s="259" t="s">
        <v>195</v>
      </c>
      <c r="BL217" s="331" t="s">
        <v>2254</v>
      </c>
    </row>
    <row r="218" spans="2:64" x14ac:dyDescent="0.2">
      <c r="B218" s="331" t="s">
        <v>1157</v>
      </c>
      <c r="E218" s="247" t="s">
        <v>568</v>
      </c>
      <c r="F218" s="322" t="s">
        <v>195</v>
      </c>
      <c r="G218" s="322" t="s">
        <v>195</v>
      </c>
      <c r="H218" s="322" t="s">
        <v>196</v>
      </c>
      <c r="I218" s="322" t="s">
        <v>195</v>
      </c>
      <c r="J218" s="322" t="s">
        <v>195</v>
      </c>
      <c r="K218" s="328" t="s">
        <v>195</v>
      </c>
      <c r="L218" s="322" t="s">
        <v>195</v>
      </c>
      <c r="M218" s="322" t="s">
        <v>195</v>
      </c>
      <c r="N218" s="322" t="s">
        <v>195</v>
      </c>
      <c r="O218" s="322" t="s">
        <v>195</v>
      </c>
      <c r="P218" s="322" t="s">
        <v>195</v>
      </c>
      <c r="Q218" s="322" t="s">
        <v>196</v>
      </c>
      <c r="R218" s="322" t="s">
        <v>196</v>
      </c>
      <c r="S218" s="322" t="s">
        <v>196</v>
      </c>
      <c r="T218" s="322" t="s">
        <v>196</v>
      </c>
      <c r="U218" s="322" t="s">
        <v>196</v>
      </c>
      <c r="V218" s="322" t="s">
        <v>196</v>
      </c>
      <c r="W218" s="322" t="s">
        <v>196</v>
      </c>
      <c r="X218" s="322" t="s">
        <v>196</v>
      </c>
      <c r="Y218" s="322" t="s">
        <v>196</v>
      </c>
      <c r="Z218" s="322" t="s">
        <v>196</v>
      </c>
      <c r="AA218" s="322" t="s">
        <v>196</v>
      </c>
      <c r="AB218" s="322" t="s">
        <v>196</v>
      </c>
      <c r="AC218" s="322" t="s">
        <v>195</v>
      </c>
      <c r="AD218" s="322" t="s">
        <v>195</v>
      </c>
      <c r="AE218" s="328" t="s">
        <v>196</v>
      </c>
      <c r="AF218" s="328" t="s">
        <v>196</v>
      </c>
      <c r="AG218" s="322" t="s">
        <v>196</v>
      </c>
      <c r="AH218" s="322" t="s">
        <v>196</v>
      </c>
      <c r="AI218" s="322" t="s">
        <v>195</v>
      </c>
      <c r="AJ218" s="322" t="s">
        <v>196</v>
      </c>
      <c r="AK218" s="322" t="s">
        <v>195</v>
      </c>
      <c r="AL218" s="322" t="s">
        <v>195</v>
      </c>
      <c r="AM218" s="328" t="s">
        <v>195</v>
      </c>
      <c r="AN218" s="322" t="s">
        <v>195</v>
      </c>
      <c r="AO218" s="322" t="s">
        <v>195</v>
      </c>
      <c r="AP218" s="322" t="s">
        <v>196</v>
      </c>
      <c r="AQ218" s="322" t="s">
        <v>195</v>
      </c>
      <c r="AR218" s="322" t="s">
        <v>195</v>
      </c>
      <c r="AS218" s="322" t="s">
        <v>195</v>
      </c>
      <c r="AT218" s="322" t="s">
        <v>195</v>
      </c>
      <c r="AU218" s="322" t="s">
        <v>195</v>
      </c>
      <c r="AV218" s="322" t="s">
        <v>196</v>
      </c>
      <c r="AW218" s="322" t="s">
        <v>196</v>
      </c>
      <c r="AX218" s="322" t="s">
        <v>195</v>
      </c>
      <c r="AY218" s="322" t="s">
        <v>195</v>
      </c>
      <c r="AZ218" s="322" t="s">
        <v>196</v>
      </c>
      <c r="BA218" s="322" t="s">
        <v>196</v>
      </c>
      <c r="BB218" s="322" t="s">
        <v>196</v>
      </c>
      <c r="BC218" s="322" t="s">
        <v>196</v>
      </c>
      <c r="BD218" s="328" t="s">
        <v>195</v>
      </c>
      <c r="BE218" s="322" t="s">
        <v>195</v>
      </c>
      <c r="BF218" s="322" t="s">
        <v>195</v>
      </c>
      <c r="BG218" s="322"/>
      <c r="BH218" s="322" t="s">
        <v>195</v>
      </c>
      <c r="BL218" s="331" t="s">
        <v>1157</v>
      </c>
    </row>
    <row r="219" spans="2:64" x14ac:dyDescent="0.2">
      <c r="B219" s="331" t="s">
        <v>4186</v>
      </c>
      <c r="E219" s="298" t="s">
        <v>1577</v>
      </c>
      <c r="F219" s="259" t="s">
        <v>195</v>
      </c>
      <c r="G219" s="259" t="s">
        <v>195</v>
      </c>
      <c r="H219" s="259" t="s">
        <v>196</v>
      </c>
      <c r="I219" s="259" t="s">
        <v>195</v>
      </c>
      <c r="J219" s="259" t="s">
        <v>195</v>
      </c>
      <c r="K219" s="259" t="s">
        <v>196</v>
      </c>
      <c r="L219" s="259" t="s">
        <v>195</v>
      </c>
      <c r="M219" s="259" t="s">
        <v>195</v>
      </c>
      <c r="N219" s="259" t="s">
        <v>195</v>
      </c>
      <c r="O219" s="259" t="s">
        <v>195</v>
      </c>
      <c r="P219" s="259" t="s">
        <v>195</v>
      </c>
      <c r="Q219" s="259" t="s">
        <v>196</v>
      </c>
      <c r="R219" s="259" t="s">
        <v>196</v>
      </c>
      <c r="S219" s="259" t="s">
        <v>196</v>
      </c>
      <c r="T219" s="259" t="s">
        <v>196</v>
      </c>
      <c r="U219" s="259" t="s">
        <v>196</v>
      </c>
      <c r="V219" s="259" t="s">
        <v>196</v>
      </c>
      <c r="W219" s="259" t="s">
        <v>196</v>
      </c>
      <c r="X219" s="259" t="s">
        <v>196</v>
      </c>
      <c r="Y219" s="259" t="s">
        <v>196</v>
      </c>
      <c r="Z219" s="259" t="s">
        <v>196</v>
      </c>
      <c r="AA219" s="259" t="s">
        <v>196</v>
      </c>
      <c r="AB219" s="259" t="s">
        <v>196</v>
      </c>
      <c r="AC219" s="259" t="s">
        <v>195</v>
      </c>
      <c r="AD219" s="259" t="s">
        <v>195</v>
      </c>
      <c r="AE219" s="327" t="s">
        <v>196</v>
      </c>
      <c r="AF219" s="327" t="s">
        <v>196</v>
      </c>
      <c r="AG219" s="259" t="s">
        <v>196</v>
      </c>
      <c r="AH219" s="259" t="s">
        <v>196</v>
      </c>
      <c r="AI219" s="259" t="s">
        <v>195</v>
      </c>
      <c r="AJ219" s="259" t="s">
        <v>196</v>
      </c>
      <c r="AK219" s="259" t="s">
        <v>195</v>
      </c>
      <c r="AL219" s="259" t="s">
        <v>195</v>
      </c>
      <c r="AM219" s="327" t="s">
        <v>195</v>
      </c>
      <c r="AN219" s="259" t="s">
        <v>195</v>
      </c>
      <c r="AO219" s="259" t="s">
        <v>195</v>
      </c>
      <c r="AP219" s="259" t="s">
        <v>196</v>
      </c>
      <c r="AQ219" s="259" t="s">
        <v>195</v>
      </c>
      <c r="AR219" s="259" t="s">
        <v>195</v>
      </c>
      <c r="AS219" s="259" t="s">
        <v>195</v>
      </c>
      <c r="AT219" s="259" t="s">
        <v>195</v>
      </c>
      <c r="AU219" s="259" t="s">
        <v>195</v>
      </c>
      <c r="AV219" s="259" t="s">
        <v>196</v>
      </c>
      <c r="AW219" s="259" t="s">
        <v>196</v>
      </c>
      <c r="AX219" s="259" t="s">
        <v>195</v>
      </c>
      <c r="AY219" s="259" t="s">
        <v>195</v>
      </c>
      <c r="AZ219" s="259" t="s">
        <v>196</v>
      </c>
      <c r="BA219" s="259" t="s">
        <v>196</v>
      </c>
      <c r="BB219" s="259" t="s">
        <v>196</v>
      </c>
      <c r="BC219" s="259" t="s">
        <v>196</v>
      </c>
      <c r="BD219" s="327" t="s">
        <v>195</v>
      </c>
      <c r="BE219" s="259" t="s">
        <v>195</v>
      </c>
      <c r="BF219" s="259" t="s">
        <v>195</v>
      </c>
      <c r="BG219" s="259"/>
      <c r="BH219" s="259" t="s">
        <v>195</v>
      </c>
      <c r="BL219" s="331" t="s">
        <v>4186</v>
      </c>
    </row>
    <row r="220" spans="2:64" x14ac:dyDescent="0.2">
      <c r="B220" s="331" t="s">
        <v>4187</v>
      </c>
      <c r="E220" s="299" t="s">
        <v>1578</v>
      </c>
      <c r="F220" s="322" t="s">
        <v>195</v>
      </c>
      <c r="G220" s="322" t="s">
        <v>195</v>
      </c>
      <c r="H220" s="322" t="s">
        <v>196</v>
      </c>
      <c r="I220" s="322" t="s">
        <v>195</v>
      </c>
      <c r="J220" s="322" t="s">
        <v>195</v>
      </c>
      <c r="K220" s="322" t="s">
        <v>196</v>
      </c>
      <c r="L220" s="322" t="s">
        <v>195</v>
      </c>
      <c r="M220" s="322" t="s">
        <v>195</v>
      </c>
      <c r="N220" s="322" t="s">
        <v>195</v>
      </c>
      <c r="O220" s="322" t="s">
        <v>195</v>
      </c>
      <c r="P220" s="322" t="s">
        <v>195</v>
      </c>
      <c r="Q220" s="322" t="s">
        <v>196</v>
      </c>
      <c r="R220" s="322" t="s">
        <v>196</v>
      </c>
      <c r="S220" s="322" t="s">
        <v>196</v>
      </c>
      <c r="T220" s="322" t="s">
        <v>196</v>
      </c>
      <c r="U220" s="322" t="s">
        <v>196</v>
      </c>
      <c r="V220" s="322" t="s">
        <v>196</v>
      </c>
      <c r="W220" s="322" t="s">
        <v>196</v>
      </c>
      <c r="X220" s="322" t="s">
        <v>196</v>
      </c>
      <c r="Y220" s="322" t="s">
        <v>196</v>
      </c>
      <c r="Z220" s="322" t="s">
        <v>196</v>
      </c>
      <c r="AA220" s="322" t="s">
        <v>196</v>
      </c>
      <c r="AB220" s="322" t="s">
        <v>196</v>
      </c>
      <c r="AC220" s="322" t="s">
        <v>195</v>
      </c>
      <c r="AD220" s="322" t="s">
        <v>195</v>
      </c>
      <c r="AE220" s="328" t="s">
        <v>196</v>
      </c>
      <c r="AF220" s="328" t="s">
        <v>196</v>
      </c>
      <c r="AG220" s="322" t="s">
        <v>196</v>
      </c>
      <c r="AH220" s="322" t="s">
        <v>196</v>
      </c>
      <c r="AI220" s="322" t="s">
        <v>195</v>
      </c>
      <c r="AJ220" s="322" t="s">
        <v>196</v>
      </c>
      <c r="AK220" s="322" t="s">
        <v>195</v>
      </c>
      <c r="AL220" s="322" t="s">
        <v>195</v>
      </c>
      <c r="AM220" s="322" t="s">
        <v>196</v>
      </c>
      <c r="AN220" s="322" t="s">
        <v>195</v>
      </c>
      <c r="AO220" s="322" t="s">
        <v>195</v>
      </c>
      <c r="AP220" s="322" t="s">
        <v>196</v>
      </c>
      <c r="AQ220" s="322" t="s">
        <v>195</v>
      </c>
      <c r="AR220" s="322" t="s">
        <v>195</v>
      </c>
      <c r="AS220" s="322" t="s">
        <v>195</v>
      </c>
      <c r="AT220" s="322" t="s">
        <v>195</v>
      </c>
      <c r="AU220" s="322" t="s">
        <v>195</v>
      </c>
      <c r="AV220" s="322" t="s">
        <v>196</v>
      </c>
      <c r="AW220" s="322" t="s">
        <v>196</v>
      </c>
      <c r="AX220" s="322" t="s">
        <v>195</v>
      </c>
      <c r="AY220" s="322" t="s">
        <v>195</v>
      </c>
      <c r="AZ220" s="322" t="s">
        <v>196</v>
      </c>
      <c r="BA220" s="322" t="s">
        <v>196</v>
      </c>
      <c r="BB220" s="322" t="s">
        <v>196</v>
      </c>
      <c r="BC220" s="322" t="s">
        <v>196</v>
      </c>
      <c r="BD220" s="328" t="s">
        <v>195</v>
      </c>
      <c r="BE220" s="322" t="s">
        <v>195</v>
      </c>
      <c r="BF220" s="322" t="s">
        <v>195</v>
      </c>
      <c r="BG220" s="322"/>
      <c r="BH220" s="322" t="s">
        <v>195</v>
      </c>
      <c r="BL220" s="331" t="s">
        <v>4187</v>
      </c>
    </row>
    <row r="221" spans="2:64" x14ac:dyDescent="0.2">
      <c r="B221" s="331" t="s">
        <v>4188</v>
      </c>
      <c r="E221" s="298" t="s">
        <v>1579</v>
      </c>
      <c r="F221" s="259" t="s">
        <v>195</v>
      </c>
      <c r="G221" s="259" t="s">
        <v>195</v>
      </c>
      <c r="H221" s="259" t="s">
        <v>196</v>
      </c>
      <c r="I221" s="259" t="s">
        <v>195</v>
      </c>
      <c r="J221" s="259" t="s">
        <v>195</v>
      </c>
      <c r="K221" s="259" t="s">
        <v>196</v>
      </c>
      <c r="L221" s="259" t="s">
        <v>195</v>
      </c>
      <c r="M221" s="259" t="s">
        <v>195</v>
      </c>
      <c r="N221" s="259" t="s">
        <v>195</v>
      </c>
      <c r="O221" s="259" t="s">
        <v>195</v>
      </c>
      <c r="P221" s="259" t="s">
        <v>195</v>
      </c>
      <c r="Q221" s="259" t="s">
        <v>196</v>
      </c>
      <c r="R221" s="259" t="s">
        <v>196</v>
      </c>
      <c r="S221" s="259" t="s">
        <v>196</v>
      </c>
      <c r="T221" s="259" t="s">
        <v>196</v>
      </c>
      <c r="U221" s="259" t="s">
        <v>196</v>
      </c>
      <c r="V221" s="259" t="s">
        <v>196</v>
      </c>
      <c r="W221" s="259" t="s">
        <v>196</v>
      </c>
      <c r="X221" s="259" t="s">
        <v>196</v>
      </c>
      <c r="Y221" s="259" t="s">
        <v>196</v>
      </c>
      <c r="Z221" s="259" t="s">
        <v>196</v>
      </c>
      <c r="AA221" s="259" t="s">
        <v>196</v>
      </c>
      <c r="AB221" s="259" t="s">
        <v>196</v>
      </c>
      <c r="AC221" s="259" t="s">
        <v>195</v>
      </c>
      <c r="AD221" s="259" t="s">
        <v>195</v>
      </c>
      <c r="AE221" s="327" t="s">
        <v>196</v>
      </c>
      <c r="AF221" s="327" t="s">
        <v>196</v>
      </c>
      <c r="AG221" s="259" t="s">
        <v>196</v>
      </c>
      <c r="AH221" s="259" t="s">
        <v>196</v>
      </c>
      <c r="AI221" s="259" t="s">
        <v>195</v>
      </c>
      <c r="AJ221" s="259" t="s">
        <v>196</v>
      </c>
      <c r="AK221" s="259" t="s">
        <v>195</v>
      </c>
      <c r="AL221" s="259" t="s">
        <v>195</v>
      </c>
      <c r="AM221" s="327" t="s">
        <v>195</v>
      </c>
      <c r="AN221" s="259" t="s">
        <v>195</v>
      </c>
      <c r="AO221" s="259" t="s">
        <v>195</v>
      </c>
      <c r="AP221" s="259" t="s">
        <v>196</v>
      </c>
      <c r="AQ221" s="259" t="s">
        <v>195</v>
      </c>
      <c r="AR221" s="259" t="s">
        <v>195</v>
      </c>
      <c r="AS221" s="259" t="s">
        <v>195</v>
      </c>
      <c r="AT221" s="259" t="s">
        <v>195</v>
      </c>
      <c r="AU221" s="259" t="s">
        <v>195</v>
      </c>
      <c r="AV221" s="259" t="s">
        <v>196</v>
      </c>
      <c r="AW221" s="259" t="s">
        <v>196</v>
      </c>
      <c r="AX221" s="259" t="s">
        <v>195</v>
      </c>
      <c r="AY221" s="259" t="s">
        <v>195</v>
      </c>
      <c r="AZ221" s="259" t="s">
        <v>196</v>
      </c>
      <c r="BA221" s="259" t="s">
        <v>196</v>
      </c>
      <c r="BB221" s="259" t="s">
        <v>196</v>
      </c>
      <c r="BC221" s="259" t="s">
        <v>196</v>
      </c>
      <c r="BD221" s="327" t="s">
        <v>195</v>
      </c>
      <c r="BE221" s="259" t="s">
        <v>195</v>
      </c>
      <c r="BF221" s="259" t="s">
        <v>195</v>
      </c>
      <c r="BG221" s="259"/>
      <c r="BH221" s="259" t="s">
        <v>195</v>
      </c>
      <c r="BL221" s="331" t="s">
        <v>4188</v>
      </c>
    </row>
    <row r="222" spans="2:64" x14ac:dyDescent="0.2">
      <c r="B222" s="331" t="s">
        <v>4189</v>
      </c>
      <c r="E222" s="299" t="s">
        <v>1580</v>
      </c>
      <c r="F222" s="322" t="s">
        <v>195</v>
      </c>
      <c r="G222" s="322" t="s">
        <v>195</v>
      </c>
      <c r="H222" s="322" t="s">
        <v>196</v>
      </c>
      <c r="I222" s="322" t="s">
        <v>195</v>
      </c>
      <c r="J222" s="322" t="s">
        <v>195</v>
      </c>
      <c r="K222" s="322" t="s">
        <v>196</v>
      </c>
      <c r="L222" s="322" t="s">
        <v>195</v>
      </c>
      <c r="M222" s="322" t="s">
        <v>195</v>
      </c>
      <c r="N222" s="322" t="s">
        <v>195</v>
      </c>
      <c r="O222" s="322" t="s">
        <v>195</v>
      </c>
      <c r="P222" s="322" t="s">
        <v>195</v>
      </c>
      <c r="Q222" s="322" t="s">
        <v>196</v>
      </c>
      <c r="R222" s="322" t="s">
        <v>196</v>
      </c>
      <c r="S222" s="322" t="s">
        <v>196</v>
      </c>
      <c r="T222" s="322" t="s">
        <v>196</v>
      </c>
      <c r="U222" s="322" t="s">
        <v>196</v>
      </c>
      <c r="V222" s="322" t="s">
        <v>196</v>
      </c>
      <c r="W222" s="322" t="s">
        <v>196</v>
      </c>
      <c r="X222" s="322" t="s">
        <v>196</v>
      </c>
      <c r="Y222" s="322" t="s">
        <v>196</v>
      </c>
      <c r="Z222" s="322" t="s">
        <v>196</v>
      </c>
      <c r="AA222" s="322" t="s">
        <v>196</v>
      </c>
      <c r="AB222" s="322" t="s">
        <v>196</v>
      </c>
      <c r="AC222" s="322" t="s">
        <v>195</v>
      </c>
      <c r="AD222" s="322" t="s">
        <v>195</v>
      </c>
      <c r="AE222" s="328" t="s">
        <v>196</v>
      </c>
      <c r="AF222" s="328" t="s">
        <v>196</v>
      </c>
      <c r="AG222" s="322" t="s">
        <v>196</v>
      </c>
      <c r="AH222" s="322" t="s">
        <v>196</v>
      </c>
      <c r="AI222" s="322" t="s">
        <v>195</v>
      </c>
      <c r="AJ222" s="322" t="s">
        <v>196</v>
      </c>
      <c r="AK222" s="322" t="s">
        <v>195</v>
      </c>
      <c r="AL222" s="322" t="s">
        <v>195</v>
      </c>
      <c r="AM222" s="328" t="s">
        <v>195</v>
      </c>
      <c r="AN222" s="322" t="s">
        <v>195</v>
      </c>
      <c r="AO222" s="322" t="s">
        <v>195</v>
      </c>
      <c r="AP222" s="322" t="s">
        <v>196</v>
      </c>
      <c r="AQ222" s="322" t="s">
        <v>195</v>
      </c>
      <c r="AR222" s="322" t="s">
        <v>195</v>
      </c>
      <c r="AS222" s="322" t="s">
        <v>195</v>
      </c>
      <c r="AT222" s="322" t="s">
        <v>195</v>
      </c>
      <c r="AU222" s="322" t="s">
        <v>195</v>
      </c>
      <c r="AV222" s="322" t="s">
        <v>196</v>
      </c>
      <c r="AW222" s="322" t="s">
        <v>196</v>
      </c>
      <c r="AX222" s="322" t="s">
        <v>195</v>
      </c>
      <c r="AY222" s="322" t="s">
        <v>195</v>
      </c>
      <c r="AZ222" s="322" t="s">
        <v>196</v>
      </c>
      <c r="BA222" s="322" t="s">
        <v>196</v>
      </c>
      <c r="BB222" s="322" t="s">
        <v>196</v>
      </c>
      <c r="BC222" s="322" t="s">
        <v>196</v>
      </c>
      <c r="BD222" s="328" t="s">
        <v>195</v>
      </c>
      <c r="BE222" s="322" t="s">
        <v>195</v>
      </c>
      <c r="BF222" s="322" t="s">
        <v>195</v>
      </c>
      <c r="BG222" s="322"/>
      <c r="BH222" s="322" t="s">
        <v>195</v>
      </c>
      <c r="BL222" s="331" t="s">
        <v>4189</v>
      </c>
    </row>
    <row r="223" spans="2:64" x14ac:dyDescent="0.2">
      <c r="B223" s="331" t="s">
        <v>4190</v>
      </c>
      <c r="E223" s="298" t="s">
        <v>1581</v>
      </c>
      <c r="F223" s="259" t="s">
        <v>195</v>
      </c>
      <c r="G223" s="259" t="s">
        <v>195</v>
      </c>
      <c r="H223" s="259" t="s">
        <v>196</v>
      </c>
      <c r="I223" s="259" t="s">
        <v>195</v>
      </c>
      <c r="J223" s="259" t="s">
        <v>195</v>
      </c>
      <c r="K223" s="259" t="s">
        <v>196</v>
      </c>
      <c r="L223" s="259" t="s">
        <v>195</v>
      </c>
      <c r="M223" s="259" t="s">
        <v>195</v>
      </c>
      <c r="N223" s="259" t="s">
        <v>195</v>
      </c>
      <c r="O223" s="259" t="s">
        <v>195</v>
      </c>
      <c r="P223" s="259" t="s">
        <v>195</v>
      </c>
      <c r="Q223" s="259" t="s">
        <v>196</v>
      </c>
      <c r="R223" s="259" t="s">
        <v>196</v>
      </c>
      <c r="S223" s="259" t="s">
        <v>196</v>
      </c>
      <c r="T223" s="259" t="s">
        <v>196</v>
      </c>
      <c r="U223" s="259" t="s">
        <v>196</v>
      </c>
      <c r="V223" s="259" t="s">
        <v>196</v>
      </c>
      <c r="W223" s="259" t="s">
        <v>196</v>
      </c>
      <c r="X223" s="259" t="s">
        <v>196</v>
      </c>
      <c r="Y223" s="259" t="s">
        <v>196</v>
      </c>
      <c r="Z223" s="259" t="s">
        <v>196</v>
      </c>
      <c r="AA223" s="259" t="s">
        <v>196</v>
      </c>
      <c r="AB223" s="259" t="s">
        <v>196</v>
      </c>
      <c r="AC223" s="259" t="s">
        <v>195</v>
      </c>
      <c r="AD223" s="259" t="s">
        <v>195</v>
      </c>
      <c r="AE223" s="327" t="s">
        <v>196</v>
      </c>
      <c r="AF223" s="327" t="s">
        <v>196</v>
      </c>
      <c r="AG223" s="259" t="s">
        <v>196</v>
      </c>
      <c r="AH223" s="259" t="s">
        <v>196</v>
      </c>
      <c r="AI223" s="259" t="s">
        <v>195</v>
      </c>
      <c r="AJ223" s="259" t="s">
        <v>196</v>
      </c>
      <c r="AK223" s="259" t="s">
        <v>195</v>
      </c>
      <c r="AL223" s="259" t="s">
        <v>195</v>
      </c>
      <c r="AM223" s="327" t="s">
        <v>195</v>
      </c>
      <c r="AN223" s="259" t="s">
        <v>195</v>
      </c>
      <c r="AO223" s="259" t="s">
        <v>195</v>
      </c>
      <c r="AP223" s="259" t="s">
        <v>196</v>
      </c>
      <c r="AQ223" s="259" t="s">
        <v>195</v>
      </c>
      <c r="AR223" s="259" t="s">
        <v>195</v>
      </c>
      <c r="AS223" s="259" t="s">
        <v>195</v>
      </c>
      <c r="AT223" s="259" t="s">
        <v>195</v>
      </c>
      <c r="AU223" s="259" t="s">
        <v>195</v>
      </c>
      <c r="AV223" s="259" t="s">
        <v>196</v>
      </c>
      <c r="AW223" s="259" t="s">
        <v>196</v>
      </c>
      <c r="AX223" s="259" t="s">
        <v>195</v>
      </c>
      <c r="AY223" s="259" t="s">
        <v>195</v>
      </c>
      <c r="AZ223" s="259" t="s">
        <v>196</v>
      </c>
      <c r="BA223" s="259" t="s">
        <v>196</v>
      </c>
      <c r="BB223" s="259" t="s">
        <v>196</v>
      </c>
      <c r="BC223" s="259" t="s">
        <v>196</v>
      </c>
      <c r="BD223" s="327" t="s">
        <v>195</v>
      </c>
      <c r="BE223" s="259" t="s">
        <v>195</v>
      </c>
      <c r="BF223" s="259" t="s">
        <v>195</v>
      </c>
      <c r="BG223" s="259"/>
      <c r="BH223" s="259" t="s">
        <v>195</v>
      </c>
      <c r="BL223" s="331" t="s">
        <v>4190</v>
      </c>
    </row>
    <row r="224" spans="2:64" x14ac:dyDescent="0.2">
      <c r="B224" s="331" t="s">
        <v>2260</v>
      </c>
      <c r="E224" s="247" t="s">
        <v>1605</v>
      </c>
      <c r="F224" s="322" t="s">
        <v>195</v>
      </c>
      <c r="G224" s="322" t="s">
        <v>195</v>
      </c>
      <c r="H224" s="322" t="s">
        <v>196</v>
      </c>
      <c r="I224" s="322" t="s">
        <v>195</v>
      </c>
      <c r="J224" s="322" t="s">
        <v>195</v>
      </c>
      <c r="K224" s="328" t="s">
        <v>195</v>
      </c>
      <c r="L224" s="322" t="s">
        <v>195</v>
      </c>
      <c r="M224" s="322" t="s">
        <v>195</v>
      </c>
      <c r="N224" s="322" t="s">
        <v>195</v>
      </c>
      <c r="O224" s="322" t="s">
        <v>195</v>
      </c>
      <c r="P224" s="322" t="s">
        <v>195</v>
      </c>
      <c r="Q224" s="322" t="s">
        <v>196</v>
      </c>
      <c r="R224" s="322" t="s">
        <v>196</v>
      </c>
      <c r="S224" s="322" t="s">
        <v>196</v>
      </c>
      <c r="T224" s="322" t="s">
        <v>196</v>
      </c>
      <c r="U224" s="322" t="s">
        <v>196</v>
      </c>
      <c r="V224" s="322" t="s">
        <v>196</v>
      </c>
      <c r="W224" s="322" t="s">
        <v>196</v>
      </c>
      <c r="X224" s="322" t="s">
        <v>196</v>
      </c>
      <c r="Y224" s="322" t="s">
        <v>196</v>
      </c>
      <c r="Z224" s="322" t="s">
        <v>196</v>
      </c>
      <c r="AA224" s="322" t="s">
        <v>196</v>
      </c>
      <c r="AB224" s="322" t="s">
        <v>196</v>
      </c>
      <c r="AC224" s="322" t="s">
        <v>195</v>
      </c>
      <c r="AD224" s="322" t="s">
        <v>195</v>
      </c>
      <c r="AE224" s="328" t="s">
        <v>196</v>
      </c>
      <c r="AF224" s="328" t="s">
        <v>196</v>
      </c>
      <c r="AG224" s="322" t="s">
        <v>196</v>
      </c>
      <c r="AH224" s="322" t="s">
        <v>196</v>
      </c>
      <c r="AI224" s="322" t="s">
        <v>195</v>
      </c>
      <c r="AJ224" s="322" t="s">
        <v>196</v>
      </c>
      <c r="AK224" s="322" t="s">
        <v>195</v>
      </c>
      <c r="AL224" s="322" t="s">
        <v>195</v>
      </c>
      <c r="AM224" s="328" t="s">
        <v>195</v>
      </c>
      <c r="AN224" s="322" t="s">
        <v>195</v>
      </c>
      <c r="AO224" s="322" t="s">
        <v>195</v>
      </c>
      <c r="AP224" s="322" t="s">
        <v>196</v>
      </c>
      <c r="AQ224" s="322" t="s">
        <v>195</v>
      </c>
      <c r="AR224" s="322" t="s">
        <v>195</v>
      </c>
      <c r="AS224" s="322" t="s">
        <v>195</v>
      </c>
      <c r="AT224" s="322" t="s">
        <v>195</v>
      </c>
      <c r="AU224" s="322" t="s">
        <v>195</v>
      </c>
      <c r="AV224" s="322" t="s">
        <v>196</v>
      </c>
      <c r="AW224" s="322" t="s">
        <v>196</v>
      </c>
      <c r="AX224" s="322" t="s">
        <v>195</v>
      </c>
      <c r="AY224" s="322" t="s">
        <v>195</v>
      </c>
      <c r="AZ224" s="322" t="s">
        <v>196</v>
      </c>
      <c r="BA224" s="322" t="s">
        <v>196</v>
      </c>
      <c r="BB224" s="322" t="s">
        <v>196</v>
      </c>
      <c r="BC224" s="322" t="s">
        <v>196</v>
      </c>
      <c r="BD224" s="328" t="s">
        <v>195</v>
      </c>
      <c r="BE224" s="322" t="s">
        <v>195</v>
      </c>
      <c r="BF224" s="322" t="s">
        <v>195</v>
      </c>
      <c r="BG224" s="322"/>
      <c r="BH224" s="322" t="s">
        <v>195</v>
      </c>
      <c r="BL224" s="331" t="s">
        <v>2260</v>
      </c>
    </row>
    <row r="225" spans="2:64" x14ac:dyDescent="0.2">
      <c r="B225" s="331" t="s">
        <v>2261</v>
      </c>
      <c r="E225" s="246" t="s">
        <v>1582</v>
      </c>
      <c r="F225" s="259" t="s">
        <v>195</v>
      </c>
      <c r="G225" s="259" t="s">
        <v>195</v>
      </c>
      <c r="H225" s="259" t="s">
        <v>196</v>
      </c>
      <c r="I225" s="259" t="s">
        <v>195</v>
      </c>
      <c r="J225" s="259" t="s">
        <v>195</v>
      </c>
      <c r="K225" s="259" t="s">
        <v>196</v>
      </c>
      <c r="L225" s="259" t="s">
        <v>195</v>
      </c>
      <c r="M225" s="259" t="s">
        <v>195</v>
      </c>
      <c r="N225" s="259" t="s">
        <v>195</v>
      </c>
      <c r="O225" s="259" t="s">
        <v>195</v>
      </c>
      <c r="P225" s="259" t="s">
        <v>195</v>
      </c>
      <c r="Q225" s="259" t="s">
        <v>196</v>
      </c>
      <c r="R225" s="259" t="s">
        <v>196</v>
      </c>
      <c r="S225" s="259" t="s">
        <v>196</v>
      </c>
      <c r="T225" s="259" t="s">
        <v>196</v>
      </c>
      <c r="U225" s="259" t="s">
        <v>196</v>
      </c>
      <c r="V225" s="259" t="s">
        <v>196</v>
      </c>
      <c r="W225" s="259" t="s">
        <v>196</v>
      </c>
      <c r="X225" s="259" t="s">
        <v>196</v>
      </c>
      <c r="Y225" s="259" t="s">
        <v>196</v>
      </c>
      <c r="Z225" s="259" t="s">
        <v>196</v>
      </c>
      <c r="AA225" s="259" t="s">
        <v>196</v>
      </c>
      <c r="AB225" s="259" t="s">
        <v>196</v>
      </c>
      <c r="AC225" s="259" t="s">
        <v>195</v>
      </c>
      <c r="AD225" s="259" t="s">
        <v>195</v>
      </c>
      <c r="AE225" s="327" t="s">
        <v>195</v>
      </c>
      <c r="AF225" s="327" t="s">
        <v>195</v>
      </c>
      <c r="AG225" s="259" t="s">
        <v>196</v>
      </c>
      <c r="AH225" s="259" t="s">
        <v>196</v>
      </c>
      <c r="AI225" s="259" t="s">
        <v>195</v>
      </c>
      <c r="AJ225" s="327" t="s">
        <v>195</v>
      </c>
      <c r="AK225" s="259" t="s">
        <v>195</v>
      </c>
      <c r="AL225" s="259" t="s">
        <v>195</v>
      </c>
      <c r="AM225" s="259" t="s">
        <v>196</v>
      </c>
      <c r="AN225" s="259" t="s">
        <v>195</v>
      </c>
      <c r="AO225" s="259" t="s">
        <v>195</v>
      </c>
      <c r="AP225" s="259" t="s">
        <v>196</v>
      </c>
      <c r="AQ225" s="259" t="s">
        <v>195</v>
      </c>
      <c r="AR225" s="259" t="s">
        <v>195</v>
      </c>
      <c r="AS225" s="259" t="s">
        <v>195</v>
      </c>
      <c r="AT225" s="259" t="s">
        <v>195</v>
      </c>
      <c r="AU225" s="259" t="s">
        <v>195</v>
      </c>
      <c r="AV225" s="259" t="s">
        <v>196</v>
      </c>
      <c r="AW225" s="259" t="s">
        <v>196</v>
      </c>
      <c r="AX225" s="259" t="s">
        <v>195</v>
      </c>
      <c r="AY225" s="259" t="s">
        <v>195</v>
      </c>
      <c r="AZ225" s="259" t="s">
        <v>196</v>
      </c>
      <c r="BA225" s="259" t="s">
        <v>196</v>
      </c>
      <c r="BB225" s="259" t="s">
        <v>196</v>
      </c>
      <c r="BC225" s="259" t="s">
        <v>196</v>
      </c>
      <c r="BD225" s="327" t="s">
        <v>195</v>
      </c>
      <c r="BE225" s="259" t="s">
        <v>195</v>
      </c>
      <c r="BF225" s="259" t="s">
        <v>195</v>
      </c>
      <c r="BG225" s="259"/>
      <c r="BH225" s="259" t="s">
        <v>195</v>
      </c>
      <c r="BL225" s="331" t="s">
        <v>2261</v>
      </c>
    </row>
    <row r="226" spans="2:64" x14ac:dyDescent="0.2">
      <c r="B226" s="331" t="s">
        <v>2262</v>
      </c>
      <c r="E226" s="247" t="s">
        <v>1583</v>
      </c>
      <c r="F226" s="322" t="s">
        <v>195</v>
      </c>
      <c r="G226" s="322" t="s">
        <v>195</v>
      </c>
      <c r="H226" s="322" t="s">
        <v>196</v>
      </c>
      <c r="I226" s="322" t="s">
        <v>195</v>
      </c>
      <c r="J226" s="322" t="s">
        <v>195</v>
      </c>
      <c r="K226" s="322" t="s">
        <v>196</v>
      </c>
      <c r="L226" s="322" t="s">
        <v>195</v>
      </c>
      <c r="M226" s="322" t="s">
        <v>195</v>
      </c>
      <c r="N226" s="322" t="s">
        <v>195</v>
      </c>
      <c r="O226" s="322" t="s">
        <v>195</v>
      </c>
      <c r="P226" s="322" t="s">
        <v>195</v>
      </c>
      <c r="Q226" s="322" t="s">
        <v>196</v>
      </c>
      <c r="R226" s="322" t="s">
        <v>196</v>
      </c>
      <c r="S226" s="322" t="s">
        <v>196</v>
      </c>
      <c r="T226" s="322" t="s">
        <v>196</v>
      </c>
      <c r="U226" s="322" t="s">
        <v>196</v>
      </c>
      <c r="V226" s="322" t="s">
        <v>196</v>
      </c>
      <c r="W226" s="322" t="s">
        <v>196</v>
      </c>
      <c r="X226" s="322" t="s">
        <v>196</v>
      </c>
      <c r="Y226" s="322" t="s">
        <v>196</v>
      </c>
      <c r="Z226" s="322" t="s">
        <v>196</v>
      </c>
      <c r="AA226" s="322" t="s">
        <v>196</v>
      </c>
      <c r="AB226" s="322" t="s">
        <v>196</v>
      </c>
      <c r="AC226" s="322" t="s">
        <v>195</v>
      </c>
      <c r="AD226" s="322" t="s">
        <v>195</v>
      </c>
      <c r="AE226" s="328" t="s">
        <v>196</v>
      </c>
      <c r="AF226" s="328" t="s">
        <v>196</v>
      </c>
      <c r="AG226" s="322" t="s">
        <v>196</v>
      </c>
      <c r="AH226" s="322" t="s">
        <v>196</v>
      </c>
      <c r="AI226" s="322" t="s">
        <v>195</v>
      </c>
      <c r="AJ226" s="322" t="s">
        <v>196</v>
      </c>
      <c r="AK226" s="322" t="s">
        <v>195</v>
      </c>
      <c r="AL226" s="322" t="s">
        <v>195</v>
      </c>
      <c r="AM226" s="322" t="s">
        <v>196</v>
      </c>
      <c r="AN226" s="322" t="s">
        <v>195</v>
      </c>
      <c r="AO226" s="322" t="s">
        <v>195</v>
      </c>
      <c r="AP226" s="322" t="s">
        <v>196</v>
      </c>
      <c r="AQ226" s="322" t="s">
        <v>195</v>
      </c>
      <c r="AR226" s="322" t="s">
        <v>195</v>
      </c>
      <c r="AS226" s="322" t="s">
        <v>195</v>
      </c>
      <c r="AT226" s="322" t="s">
        <v>195</v>
      </c>
      <c r="AU226" s="322" t="s">
        <v>195</v>
      </c>
      <c r="AV226" s="322" t="s">
        <v>196</v>
      </c>
      <c r="AW226" s="322" t="s">
        <v>196</v>
      </c>
      <c r="AX226" s="322" t="s">
        <v>195</v>
      </c>
      <c r="AY226" s="322" t="s">
        <v>195</v>
      </c>
      <c r="AZ226" s="322" t="s">
        <v>196</v>
      </c>
      <c r="BA226" s="322" t="s">
        <v>196</v>
      </c>
      <c r="BB226" s="322" t="s">
        <v>196</v>
      </c>
      <c r="BC226" s="322" t="s">
        <v>196</v>
      </c>
      <c r="BD226" s="328" t="s">
        <v>195</v>
      </c>
      <c r="BE226" s="322" t="s">
        <v>195</v>
      </c>
      <c r="BF226" s="322" t="s">
        <v>195</v>
      </c>
      <c r="BG226" s="322"/>
      <c r="BH226" s="322" t="s">
        <v>195</v>
      </c>
      <c r="BL226" s="331" t="s">
        <v>2262</v>
      </c>
    </row>
    <row r="227" spans="2:64" x14ac:dyDescent="0.2">
      <c r="B227" s="331" t="s">
        <v>2263</v>
      </c>
      <c r="E227" s="246" t="s">
        <v>1584</v>
      </c>
      <c r="F227" s="259" t="s">
        <v>195</v>
      </c>
      <c r="G227" s="259" t="s">
        <v>195</v>
      </c>
      <c r="H227" s="259" t="s">
        <v>196</v>
      </c>
      <c r="I227" s="259" t="s">
        <v>195</v>
      </c>
      <c r="J227" s="259" t="s">
        <v>195</v>
      </c>
      <c r="K227" s="259" t="s">
        <v>196</v>
      </c>
      <c r="L227" s="259" t="s">
        <v>195</v>
      </c>
      <c r="M227" s="259" t="s">
        <v>195</v>
      </c>
      <c r="N227" s="259" t="s">
        <v>195</v>
      </c>
      <c r="O227" s="259" t="s">
        <v>195</v>
      </c>
      <c r="P227" s="259" t="s">
        <v>195</v>
      </c>
      <c r="Q227" s="259" t="s">
        <v>196</v>
      </c>
      <c r="R227" s="259" t="s">
        <v>196</v>
      </c>
      <c r="S227" s="259" t="s">
        <v>196</v>
      </c>
      <c r="T227" s="259" t="s">
        <v>196</v>
      </c>
      <c r="U227" s="259" t="s">
        <v>196</v>
      </c>
      <c r="V227" s="259" t="s">
        <v>196</v>
      </c>
      <c r="W227" s="259" t="s">
        <v>196</v>
      </c>
      <c r="X227" s="259" t="s">
        <v>196</v>
      </c>
      <c r="Y227" s="259" t="s">
        <v>196</v>
      </c>
      <c r="Z227" s="259" t="s">
        <v>196</v>
      </c>
      <c r="AA227" s="259" t="s">
        <v>196</v>
      </c>
      <c r="AB227" s="259" t="s">
        <v>196</v>
      </c>
      <c r="AC227" s="259" t="s">
        <v>195</v>
      </c>
      <c r="AD227" s="259" t="s">
        <v>195</v>
      </c>
      <c r="AE227" s="327" t="s">
        <v>195</v>
      </c>
      <c r="AF227" s="327" t="s">
        <v>195</v>
      </c>
      <c r="AG227" s="259" t="s">
        <v>196</v>
      </c>
      <c r="AH227" s="259" t="s">
        <v>196</v>
      </c>
      <c r="AI227" s="259" t="s">
        <v>195</v>
      </c>
      <c r="AJ227" s="327" t="s">
        <v>195</v>
      </c>
      <c r="AK227" s="259" t="s">
        <v>195</v>
      </c>
      <c r="AL227" s="259" t="s">
        <v>195</v>
      </c>
      <c r="AM227" s="259" t="s">
        <v>196</v>
      </c>
      <c r="AN227" s="259" t="s">
        <v>195</v>
      </c>
      <c r="AO227" s="259" t="s">
        <v>195</v>
      </c>
      <c r="AP227" s="259" t="s">
        <v>196</v>
      </c>
      <c r="AQ227" s="259" t="s">
        <v>195</v>
      </c>
      <c r="AR227" s="259" t="s">
        <v>195</v>
      </c>
      <c r="AS227" s="259" t="s">
        <v>195</v>
      </c>
      <c r="AT227" s="259" t="s">
        <v>195</v>
      </c>
      <c r="AU227" s="259" t="s">
        <v>195</v>
      </c>
      <c r="AV227" s="259" t="s">
        <v>196</v>
      </c>
      <c r="AW227" s="259" t="s">
        <v>196</v>
      </c>
      <c r="AX227" s="259" t="s">
        <v>195</v>
      </c>
      <c r="AY227" s="259" t="s">
        <v>195</v>
      </c>
      <c r="AZ227" s="259" t="s">
        <v>196</v>
      </c>
      <c r="BA227" s="259" t="s">
        <v>196</v>
      </c>
      <c r="BB227" s="259" t="s">
        <v>196</v>
      </c>
      <c r="BC227" s="259" t="s">
        <v>196</v>
      </c>
      <c r="BD227" s="327" t="s">
        <v>195</v>
      </c>
      <c r="BE227" s="259" t="s">
        <v>195</v>
      </c>
      <c r="BF227" s="259" t="s">
        <v>195</v>
      </c>
      <c r="BG227" s="259"/>
      <c r="BH227" s="259" t="s">
        <v>195</v>
      </c>
      <c r="BL227" s="331" t="s">
        <v>2263</v>
      </c>
    </row>
    <row r="228" spans="2:64" x14ac:dyDescent="0.2">
      <c r="B228" s="331" t="s">
        <v>2264</v>
      </c>
      <c r="E228" s="247" t="s">
        <v>1585</v>
      </c>
      <c r="F228" s="322" t="s">
        <v>195</v>
      </c>
      <c r="G228" s="322" t="s">
        <v>195</v>
      </c>
      <c r="H228" s="322" t="s">
        <v>196</v>
      </c>
      <c r="I228" s="322" t="s">
        <v>195</v>
      </c>
      <c r="J228" s="322" t="s">
        <v>195</v>
      </c>
      <c r="K228" s="322" t="s">
        <v>196</v>
      </c>
      <c r="L228" s="322" t="s">
        <v>195</v>
      </c>
      <c r="M228" s="322" t="s">
        <v>195</v>
      </c>
      <c r="N228" s="322" t="s">
        <v>195</v>
      </c>
      <c r="O228" s="322" t="s">
        <v>195</v>
      </c>
      <c r="P228" s="322" t="s">
        <v>195</v>
      </c>
      <c r="Q228" s="322" t="s">
        <v>196</v>
      </c>
      <c r="R228" s="322" t="s">
        <v>196</v>
      </c>
      <c r="S228" s="322" t="s">
        <v>196</v>
      </c>
      <c r="T228" s="322" t="s">
        <v>196</v>
      </c>
      <c r="U228" s="322" t="s">
        <v>196</v>
      </c>
      <c r="V228" s="322" t="s">
        <v>196</v>
      </c>
      <c r="W228" s="322" t="s">
        <v>196</v>
      </c>
      <c r="X228" s="322" t="s">
        <v>196</v>
      </c>
      <c r="Y228" s="322" t="s">
        <v>196</v>
      </c>
      <c r="Z228" s="322" t="s">
        <v>196</v>
      </c>
      <c r="AA228" s="322" t="s">
        <v>196</v>
      </c>
      <c r="AB228" s="322" t="s">
        <v>196</v>
      </c>
      <c r="AC228" s="322" t="s">
        <v>195</v>
      </c>
      <c r="AD228" s="322" t="s">
        <v>195</v>
      </c>
      <c r="AE228" s="328" t="s">
        <v>195</v>
      </c>
      <c r="AF228" s="328" t="s">
        <v>196</v>
      </c>
      <c r="AG228" s="322" t="s">
        <v>196</v>
      </c>
      <c r="AH228" s="322" t="s">
        <v>196</v>
      </c>
      <c r="AI228" s="322" t="s">
        <v>195</v>
      </c>
      <c r="AJ228" s="322" t="s">
        <v>196</v>
      </c>
      <c r="AK228" s="322" t="s">
        <v>195</v>
      </c>
      <c r="AL228" s="322" t="s">
        <v>195</v>
      </c>
      <c r="AM228" s="322" t="s">
        <v>196</v>
      </c>
      <c r="AN228" s="322" t="s">
        <v>195</v>
      </c>
      <c r="AO228" s="322" t="s">
        <v>195</v>
      </c>
      <c r="AP228" s="322" t="s">
        <v>196</v>
      </c>
      <c r="AQ228" s="322" t="s">
        <v>195</v>
      </c>
      <c r="AR228" s="322" t="s">
        <v>195</v>
      </c>
      <c r="AS228" s="322" t="s">
        <v>195</v>
      </c>
      <c r="AT228" s="322" t="s">
        <v>195</v>
      </c>
      <c r="AU228" s="322" t="s">
        <v>195</v>
      </c>
      <c r="AV228" s="322" t="s">
        <v>196</v>
      </c>
      <c r="AW228" s="322" t="s">
        <v>196</v>
      </c>
      <c r="AX228" s="322" t="s">
        <v>195</v>
      </c>
      <c r="AY228" s="322" t="s">
        <v>195</v>
      </c>
      <c r="AZ228" s="322" t="s">
        <v>196</v>
      </c>
      <c r="BA228" s="322" t="s">
        <v>196</v>
      </c>
      <c r="BB228" s="322" t="s">
        <v>196</v>
      </c>
      <c r="BC228" s="322" t="s">
        <v>196</v>
      </c>
      <c r="BD228" s="328" t="s">
        <v>195</v>
      </c>
      <c r="BE228" s="322" t="s">
        <v>195</v>
      </c>
      <c r="BF228" s="322" t="s">
        <v>195</v>
      </c>
      <c r="BG228" s="322"/>
      <c r="BH228" s="322" t="s">
        <v>195</v>
      </c>
      <c r="BL228" s="331" t="s">
        <v>2264</v>
      </c>
    </row>
    <row r="229" spans="2:64" x14ac:dyDescent="0.2">
      <c r="B229" s="331" t="s">
        <v>1151</v>
      </c>
      <c r="E229" s="246" t="s">
        <v>571</v>
      </c>
      <c r="F229" s="259" t="s">
        <v>195</v>
      </c>
      <c r="G229" s="259" t="s">
        <v>195</v>
      </c>
      <c r="H229" s="259" t="s">
        <v>196</v>
      </c>
      <c r="I229" s="259" t="s">
        <v>195</v>
      </c>
      <c r="J229" s="259" t="s">
        <v>195</v>
      </c>
      <c r="K229" s="327" t="s">
        <v>195</v>
      </c>
      <c r="L229" s="259" t="s">
        <v>195</v>
      </c>
      <c r="M229" s="259" t="s">
        <v>195</v>
      </c>
      <c r="N229" s="259" t="s">
        <v>195</v>
      </c>
      <c r="O229" s="259" t="s">
        <v>195</v>
      </c>
      <c r="P229" s="259" t="s">
        <v>195</v>
      </c>
      <c r="Q229" s="259" t="s">
        <v>196</v>
      </c>
      <c r="R229" s="327" t="s">
        <v>195</v>
      </c>
      <c r="S229" s="259" t="s">
        <v>196</v>
      </c>
      <c r="T229" s="259" t="s">
        <v>196</v>
      </c>
      <c r="U229" s="259" t="s">
        <v>196</v>
      </c>
      <c r="V229" s="259" t="s">
        <v>196</v>
      </c>
      <c r="W229" s="259" t="s">
        <v>196</v>
      </c>
      <c r="X229" s="259" t="s">
        <v>196</v>
      </c>
      <c r="Y229" s="259" t="s">
        <v>196</v>
      </c>
      <c r="Z229" s="259" t="s">
        <v>196</v>
      </c>
      <c r="AA229" s="259" t="s">
        <v>196</v>
      </c>
      <c r="AB229" s="259" t="s">
        <v>196</v>
      </c>
      <c r="AC229" s="259" t="s">
        <v>195</v>
      </c>
      <c r="AD229" s="259" t="s">
        <v>195</v>
      </c>
      <c r="AE229" s="327" t="s">
        <v>196</v>
      </c>
      <c r="AF229" s="327" t="s">
        <v>196</v>
      </c>
      <c r="AG229" s="259" t="s">
        <v>196</v>
      </c>
      <c r="AH229" s="259" t="s">
        <v>196</v>
      </c>
      <c r="AI229" s="259" t="s">
        <v>195</v>
      </c>
      <c r="AJ229" s="259" t="s">
        <v>196</v>
      </c>
      <c r="AK229" s="259" t="s">
        <v>195</v>
      </c>
      <c r="AL229" s="259" t="s">
        <v>195</v>
      </c>
      <c r="AM229" s="327" t="s">
        <v>195</v>
      </c>
      <c r="AN229" s="259" t="s">
        <v>195</v>
      </c>
      <c r="AO229" s="259" t="s">
        <v>195</v>
      </c>
      <c r="AP229" s="259" t="s">
        <v>196</v>
      </c>
      <c r="AQ229" s="259" t="s">
        <v>195</v>
      </c>
      <c r="AR229" s="259" t="s">
        <v>195</v>
      </c>
      <c r="AS229" s="259" t="s">
        <v>195</v>
      </c>
      <c r="AT229" s="259" t="s">
        <v>195</v>
      </c>
      <c r="AU229" s="259" t="s">
        <v>195</v>
      </c>
      <c r="AV229" s="259" t="s">
        <v>196</v>
      </c>
      <c r="AW229" s="259" t="s">
        <v>196</v>
      </c>
      <c r="AX229" s="259" t="s">
        <v>195</v>
      </c>
      <c r="AY229" s="259" t="s">
        <v>195</v>
      </c>
      <c r="AZ229" s="259" t="s">
        <v>196</v>
      </c>
      <c r="BA229" s="259" t="s">
        <v>196</v>
      </c>
      <c r="BB229" s="259" t="s">
        <v>196</v>
      </c>
      <c r="BC229" s="259" t="s">
        <v>196</v>
      </c>
      <c r="BD229" s="327" t="s">
        <v>195</v>
      </c>
      <c r="BE229" s="259" t="s">
        <v>195</v>
      </c>
      <c r="BF229" s="259" t="s">
        <v>195</v>
      </c>
      <c r="BG229" s="259"/>
      <c r="BH229" s="259" t="s">
        <v>195</v>
      </c>
      <c r="BL229" s="331" t="s">
        <v>1151</v>
      </c>
    </row>
    <row r="230" spans="2:64" x14ac:dyDescent="0.2">
      <c r="B230" s="331" t="s">
        <v>2265</v>
      </c>
      <c r="E230" s="247" t="s">
        <v>1586</v>
      </c>
      <c r="F230" s="322" t="s">
        <v>195</v>
      </c>
      <c r="G230" s="322" t="s">
        <v>195</v>
      </c>
      <c r="H230" s="322" t="s">
        <v>196</v>
      </c>
      <c r="I230" s="322" t="s">
        <v>195</v>
      </c>
      <c r="J230" s="322" t="s">
        <v>195</v>
      </c>
      <c r="K230" s="322" t="s">
        <v>196</v>
      </c>
      <c r="L230" s="322" t="s">
        <v>195</v>
      </c>
      <c r="M230" s="322" t="s">
        <v>195</v>
      </c>
      <c r="N230" s="322" t="s">
        <v>195</v>
      </c>
      <c r="O230" s="322" t="s">
        <v>195</v>
      </c>
      <c r="P230" s="322" t="s">
        <v>195</v>
      </c>
      <c r="Q230" s="322" t="s">
        <v>196</v>
      </c>
      <c r="R230" s="328" t="s">
        <v>195</v>
      </c>
      <c r="S230" s="322" t="s">
        <v>196</v>
      </c>
      <c r="T230" s="322" t="s">
        <v>196</v>
      </c>
      <c r="U230" s="322" t="s">
        <v>196</v>
      </c>
      <c r="V230" s="322" t="s">
        <v>196</v>
      </c>
      <c r="W230" s="322" t="s">
        <v>196</v>
      </c>
      <c r="X230" s="322" t="s">
        <v>196</v>
      </c>
      <c r="Y230" s="322" t="s">
        <v>196</v>
      </c>
      <c r="Z230" s="322" t="s">
        <v>196</v>
      </c>
      <c r="AA230" s="322" t="s">
        <v>196</v>
      </c>
      <c r="AB230" s="322" t="s">
        <v>196</v>
      </c>
      <c r="AC230" s="322" t="s">
        <v>195</v>
      </c>
      <c r="AD230" s="322" t="s">
        <v>195</v>
      </c>
      <c r="AE230" s="328" t="s">
        <v>196</v>
      </c>
      <c r="AF230" s="328" t="s">
        <v>196</v>
      </c>
      <c r="AG230" s="322" t="s">
        <v>196</v>
      </c>
      <c r="AH230" s="322" t="s">
        <v>196</v>
      </c>
      <c r="AI230" s="322" t="s">
        <v>195</v>
      </c>
      <c r="AJ230" s="322" t="s">
        <v>196</v>
      </c>
      <c r="AK230" s="322" t="s">
        <v>195</v>
      </c>
      <c r="AL230" s="322" t="s">
        <v>195</v>
      </c>
      <c r="AM230" s="322" t="s">
        <v>196</v>
      </c>
      <c r="AN230" s="322" t="s">
        <v>195</v>
      </c>
      <c r="AO230" s="322" t="s">
        <v>195</v>
      </c>
      <c r="AP230" s="322" t="s">
        <v>196</v>
      </c>
      <c r="AQ230" s="322" t="s">
        <v>195</v>
      </c>
      <c r="AR230" s="322" t="s">
        <v>195</v>
      </c>
      <c r="AS230" s="322" t="s">
        <v>195</v>
      </c>
      <c r="AT230" s="322" t="s">
        <v>195</v>
      </c>
      <c r="AU230" s="322" t="s">
        <v>195</v>
      </c>
      <c r="AV230" s="322" t="s">
        <v>196</v>
      </c>
      <c r="AW230" s="322" t="s">
        <v>196</v>
      </c>
      <c r="AX230" s="322" t="s">
        <v>195</v>
      </c>
      <c r="AY230" s="322" t="s">
        <v>195</v>
      </c>
      <c r="AZ230" s="322" t="s">
        <v>196</v>
      </c>
      <c r="BA230" s="322" t="s">
        <v>196</v>
      </c>
      <c r="BB230" s="322" t="s">
        <v>196</v>
      </c>
      <c r="BC230" s="322" t="s">
        <v>196</v>
      </c>
      <c r="BD230" s="328" t="s">
        <v>195</v>
      </c>
      <c r="BE230" s="322" t="s">
        <v>195</v>
      </c>
      <c r="BF230" s="322" t="s">
        <v>195</v>
      </c>
      <c r="BG230" s="322"/>
      <c r="BH230" s="322" t="s">
        <v>195</v>
      </c>
      <c r="BL230" s="331" t="s">
        <v>2265</v>
      </c>
    </row>
    <row r="231" spans="2:64" x14ac:dyDescent="0.2">
      <c r="B231" s="331" t="s">
        <v>2266</v>
      </c>
      <c r="E231" s="246" t="s">
        <v>1587</v>
      </c>
      <c r="F231" s="259" t="s">
        <v>195</v>
      </c>
      <c r="G231" s="259" t="s">
        <v>195</v>
      </c>
      <c r="H231" s="259" t="s">
        <v>196</v>
      </c>
      <c r="I231" s="259" t="s">
        <v>195</v>
      </c>
      <c r="J231" s="259" t="s">
        <v>195</v>
      </c>
      <c r="K231" s="259" t="s">
        <v>196</v>
      </c>
      <c r="L231" s="259" t="s">
        <v>195</v>
      </c>
      <c r="M231" s="259" t="s">
        <v>195</v>
      </c>
      <c r="N231" s="259" t="s">
        <v>195</v>
      </c>
      <c r="O231" s="259" t="s">
        <v>195</v>
      </c>
      <c r="P231" s="259" t="s">
        <v>195</v>
      </c>
      <c r="Q231" s="259" t="s">
        <v>196</v>
      </c>
      <c r="R231" s="259" t="s">
        <v>196</v>
      </c>
      <c r="S231" s="259" t="s">
        <v>196</v>
      </c>
      <c r="T231" s="259" t="s">
        <v>196</v>
      </c>
      <c r="U231" s="259" t="s">
        <v>196</v>
      </c>
      <c r="V231" s="259" t="s">
        <v>196</v>
      </c>
      <c r="W231" s="259" t="s">
        <v>196</v>
      </c>
      <c r="X231" s="259" t="s">
        <v>196</v>
      </c>
      <c r="Y231" s="259" t="s">
        <v>196</v>
      </c>
      <c r="Z231" s="259" t="s">
        <v>196</v>
      </c>
      <c r="AA231" s="259" t="s">
        <v>196</v>
      </c>
      <c r="AB231" s="259" t="s">
        <v>196</v>
      </c>
      <c r="AC231" s="259" t="s">
        <v>195</v>
      </c>
      <c r="AD231" s="259" t="s">
        <v>195</v>
      </c>
      <c r="AE231" s="327" t="s">
        <v>196</v>
      </c>
      <c r="AF231" s="327" t="s">
        <v>196</v>
      </c>
      <c r="AG231" s="259" t="s">
        <v>196</v>
      </c>
      <c r="AH231" s="259" t="s">
        <v>196</v>
      </c>
      <c r="AI231" s="259" t="s">
        <v>195</v>
      </c>
      <c r="AJ231" s="259" t="s">
        <v>196</v>
      </c>
      <c r="AK231" s="259" t="s">
        <v>195</v>
      </c>
      <c r="AL231" s="259" t="s">
        <v>195</v>
      </c>
      <c r="AM231" s="259" t="s">
        <v>196</v>
      </c>
      <c r="AN231" s="259" t="s">
        <v>195</v>
      </c>
      <c r="AO231" s="259" t="s">
        <v>195</v>
      </c>
      <c r="AP231" s="259" t="s">
        <v>196</v>
      </c>
      <c r="AQ231" s="259" t="s">
        <v>195</v>
      </c>
      <c r="AR231" s="259" t="s">
        <v>195</v>
      </c>
      <c r="AS231" s="259" t="s">
        <v>195</v>
      </c>
      <c r="AT231" s="259" t="s">
        <v>195</v>
      </c>
      <c r="AU231" s="259" t="s">
        <v>195</v>
      </c>
      <c r="AV231" s="259" t="s">
        <v>196</v>
      </c>
      <c r="AW231" s="259" t="s">
        <v>196</v>
      </c>
      <c r="AX231" s="259" t="s">
        <v>195</v>
      </c>
      <c r="AY231" s="259" t="s">
        <v>195</v>
      </c>
      <c r="AZ231" s="259" t="s">
        <v>196</v>
      </c>
      <c r="BA231" s="259" t="s">
        <v>196</v>
      </c>
      <c r="BB231" s="259" t="s">
        <v>196</v>
      </c>
      <c r="BC231" s="259" t="s">
        <v>196</v>
      </c>
      <c r="BD231" s="327" t="s">
        <v>195</v>
      </c>
      <c r="BE231" s="259" t="s">
        <v>195</v>
      </c>
      <c r="BF231" s="259" t="s">
        <v>195</v>
      </c>
      <c r="BG231" s="259"/>
      <c r="BH231" s="259" t="s">
        <v>195</v>
      </c>
      <c r="BL231" s="331" t="s">
        <v>2266</v>
      </c>
    </row>
    <row r="232" spans="2:64" x14ac:dyDescent="0.2">
      <c r="B232" s="331" t="s">
        <v>2267</v>
      </c>
      <c r="E232" s="247" t="s">
        <v>1588</v>
      </c>
      <c r="F232" s="322" t="s">
        <v>195</v>
      </c>
      <c r="G232" s="322" t="s">
        <v>195</v>
      </c>
      <c r="H232" s="322" t="s">
        <v>196</v>
      </c>
      <c r="I232" s="322" t="s">
        <v>195</v>
      </c>
      <c r="J232" s="322" t="s">
        <v>195</v>
      </c>
      <c r="K232" s="328" t="s">
        <v>195</v>
      </c>
      <c r="L232" s="322" t="s">
        <v>195</v>
      </c>
      <c r="M232" s="322" t="s">
        <v>195</v>
      </c>
      <c r="N232" s="322" t="s">
        <v>195</v>
      </c>
      <c r="O232" s="322" t="s">
        <v>195</v>
      </c>
      <c r="P232" s="322" t="s">
        <v>195</v>
      </c>
      <c r="Q232" s="322" t="s">
        <v>196</v>
      </c>
      <c r="R232" s="322" t="s">
        <v>196</v>
      </c>
      <c r="S232" s="322" t="s">
        <v>196</v>
      </c>
      <c r="T232" s="322" t="s">
        <v>196</v>
      </c>
      <c r="U232" s="322" t="s">
        <v>196</v>
      </c>
      <c r="V232" s="322" t="s">
        <v>196</v>
      </c>
      <c r="W232" s="322" t="s">
        <v>196</v>
      </c>
      <c r="X232" s="322" t="s">
        <v>196</v>
      </c>
      <c r="Y232" s="322" t="s">
        <v>196</v>
      </c>
      <c r="Z232" s="322" t="s">
        <v>196</v>
      </c>
      <c r="AA232" s="322" t="s">
        <v>196</v>
      </c>
      <c r="AB232" s="322" t="s">
        <v>196</v>
      </c>
      <c r="AC232" s="322" t="s">
        <v>195</v>
      </c>
      <c r="AD232" s="322" t="s">
        <v>195</v>
      </c>
      <c r="AE232" s="328" t="s">
        <v>196</v>
      </c>
      <c r="AF232" s="328" t="s">
        <v>196</v>
      </c>
      <c r="AG232" s="322" t="s">
        <v>196</v>
      </c>
      <c r="AH232" s="322" t="s">
        <v>196</v>
      </c>
      <c r="AI232" s="322" t="s">
        <v>195</v>
      </c>
      <c r="AJ232" s="322" t="s">
        <v>196</v>
      </c>
      <c r="AK232" s="322" t="s">
        <v>195</v>
      </c>
      <c r="AL232" s="322" t="s">
        <v>195</v>
      </c>
      <c r="AM232" s="328" t="s">
        <v>195</v>
      </c>
      <c r="AN232" s="322" t="s">
        <v>195</v>
      </c>
      <c r="AO232" s="322" t="s">
        <v>195</v>
      </c>
      <c r="AP232" s="322" t="s">
        <v>196</v>
      </c>
      <c r="AQ232" s="322" t="s">
        <v>195</v>
      </c>
      <c r="AR232" s="322" t="s">
        <v>195</v>
      </c>
      <c r="AS232" s="322" t="s">
        <v>195</v>
      </c>
      <c r="AT232" s="322" t="s">
        <v>195</v>
      </c>
      <c r="AU232" s="322" t="s">
        <v>195</v>
      </c>
      <c r="AV232" s="322" t="s">
        <v>196</v>
      </c>
      <c r="AW232" s="322" t="s">
        <v>196</v>
      </c>
      <c r="AX232" s="322" t="s">
        <v>195</v>
      </c>
      <c r="AY232" s="322" t="s">
        <v>195</v>
      </c>
      <c r="AZ232" s="322" t="s">
        <v>196</v>
      </c>
      <c r="BA232" s="322" t="s">
        <v>196</v>
      </c>
      <c r="BB232" s="322" t="s">
        <v>196</v>
      </c>
      <c r="BC232" s="322" t="s">
        <v>196</v>
      </c>
      <c r="BD232" s="328" t="s">
        <v>195</v>
      </c>
      <c r="BE232" s="322" t="s">
        <v>195</v>
      </c>
      <c r="BF232" s="322" t="s">
        <v>195</v>
      </c>
      <c r="BG232" s="322"/>
      <c r="BH232" s="322" t="s">
        <v>195</v>
      </c>
      <c r="BL232" s="331" t="s">
        <v>2267</v>
      </c>
    </row>
    <row r="233" spans="2:64" x14ac:dyDescent="0.2">
      <c r="B233" s="331" t="s">
        <v>2268</v>
      </c>
      <c r="E233" s="246" t="s">
        <v>1589</v>
      </c>
      <c r="F233" s="259" t="s">
        <v>195</v>
      </c>
      <c r="G233" s="259" t="s">
        <v>195</v>
      </c>
      <c r="H233" s="259" t="s">
        <v>196</v>
      </c>
      <c r="I233" s="259" t="s">
        <v>195</v>
      </c>
      <c r="J233" s="259" t="s">
        <v>195</v>
      </c>
      <c r="K233" s="259" t="s">
        <v>196</v>
      </c>
      <c r="L233" s="259" t="s">
        <v>195</v>
      </c>
      <c r="M233" s="259" t="s">
        <v>195</v>
      </c>
      <c r="N233" s="259" t="s">
        <v>195</v>
      </c>
      <c r="O233" s="259" t="s">
        <v>195</v>
      </c>
      <c r="P233" s="259" t="s">
        <v>195</v>
      </c>
      <c r="Q233" s="259" t="s">
        <v>196</v>
      </c>
      <c r="R233" s="259" t="s">
        <v>196</v>
      </c>
      <c r="S233" s="259" t="s">
        <v>196</v>
      </c>
      <c r="T233" s="259" t="s">
        <v>196</v>
      </c>
      <c r="U233" s="259" t="s">
        <v>196</v>
      </c>
      <c r="V233" s="259" t="s">
        <v>196</v>
      </c>
      <c r="W233" s="259" t="s">
        <v>196</v>
      </c>
      <c r="X233" s="259" t="s">
        <v>196</v>
      </c>
      <c r="Y233" s="259" t="s">
        <v>196</v>
      </c>
      <c r="Z233" s="259" t="s">
        <v>196</v>
      </c>
      <c r="AA233" s="259" t="s">
        <v>196</v>
      </c>
      <c r="AB233" s="259" t="s">
        <v>196</v>
      </c>
      <c r="AC233" s="259" t="s">
        <v>195</v>
      </c>
      <c r="AD233" s="259" t="s">
        <v>195</v>
      </c>
      <c r="AE233" s="327" t="s">
        <v>196</v>
      </c>
      <c r="AF233" s="327" t="s">
        <v>196</v>
      </c>
      <c r="AG233" s="259" t="s">
        <v>196</v>
      </c>
      <c r="AH233" s="259" t="s">
        <v>196</v>
      </c>
      <c r="AI233" s="259" t="s">
        <v>195</v>
      </c>
      <c r="AJ233" s="259" t="s">
        <v>196</v>
      </c>
      <c r="AK233" s="259" t="s">
        <v>195</v>
      </c>
      <c r="AL233" s="259" t="s">
        <v>195</v>
      </c>
      <c r="AM233" s="259" t="s">
        <v>196</v>
      </c>
      <c r="AN233" s="259" t="s">
        <v>195</v>
      </c>
      <c r="AO233" s="259" t="s">
        <v>195</v>
      </c>
      <c r="AP233" s="259" t="s">
        <v>196</v>
      </c>
      <c r="AQ233" s="259" t="s">
        <v>195</v>
      </c>
      <c r="AR233" s="259" t="s">
        <v>195</v>
      </c>
      <c r="AS233" s="259" t="s">
        <v>195</v>
      </c>
      <c r="AT233" s="259" t="s">
        <v>195</v>
      </c>
      <c r="AU233" s="259" t="s">
        <v>195</v>
      </c>
      <c r="AV233" s="259" t="s">
        <v>196</v>
      </c>
      <c r="AW233" s="259" t="s">
        <v>196</v>
      </c>
      <c r="AX233" s="259" t="s">
        <v>195</v>
      </c>
      <c r="AY233" s="259" t="s">
        <v>195</v>
      </c>
      <c r="AZ233" s="259" t="s">
        <v>196</v>
      </c>
      <c r="BA233" s="259" t="s">
        <v>196</v>
      </c>
      <c r="BB233" s="259" t="s">
        <v>196</v>
      </c>
      <c r="BC233" s="259" t="s">
        <v>196</v>
      </c>
      <c r="BD233" s="327" t="s">
        <v>195</v>
      </c>
      <c r="BE233" s="259" t="s">
        <v>195</v>
      </c>
      <c r="BF233" s="259" t="s">
        <v>195</v>
      </c>
      <c r="BG233" s="259"/>
      <c r="BH233" s="259" t="s">
        <v>195</v>
      </c>
      <c r="BL233" s="331" t="s">
        <v>2268</v>
      </c>
    </row>
    <row r="234" spans="2:64" x14ac:dyDescent="0.2">
      <c r="B234" s="331" t="s">
        <v>2269</v>
      </c>
      <c r="E234" s="247" t="s">
        <v>1590</v>
      </c>
      <c r="F234" s="322" t="s">
        <v>195</v>
      </c>
      <c r="G234" s="322" t="s">
        <v>195</v>
      </c>
      <c r="H234" s="322" t="s">
        <v>196</v>
      </c>
      <c r="I234" s="322" t="s">
        <v>195</v>
      </c>
      <c r="J234" s="322" t="s">
        <v>195</v>
      </c>
      <c r="K234" s="328" t="s">
        <v>196</v>
      </c>
      <c r="L234" s="322" t="s">
        <v>195</v>
      </c>
      <c r="M234" s="322" t="s">
        <v>195</v>
      </c>
      <c r="N234" s="322" t="s">
        <v>195</v>
      </c>
      <c r="O234" s="322" t="s">
        <v>195</v>
      </c>
      <c r="P234" s="322" t="s">
        <v>195</v>
      </c>
      <c r="Q234" s="322" t="s">
        <v>196</v>
      </c>
      <c r="R234" s="322" t="s">
        <v>196</v>
      </c>
      <c r="S234" s="322" t="s">
        <v>196</v>
      </c>
      <c r="T234" s="322" t="s">
        <v>196</v>
      </c>
      <c r="U234" s="322" t="s">
        <v>196</v>
      </c>
      <c r="V234" s="322" t="s">
        <v>196</v>
      </c>
      <c r="W234" s="322" t="s">
        <v>196</v>
      </c>
      <c r="X234" s="322" t="s">
        <v>196</v>
      </c>
      <c r="Y234" s="322" t="s">
        <v>196</v>
      </c>
      <c r="Z234" s="322" t="s">
        <v>196</v>
      </c>
      <c r="AA234" s="322" t="s">
        <v>196</v>
      </c>
      <c r="AB234" s="322" t="s">
        <v>196</v>
      </c>
      <c r="AC234" s="322" t="s">
        <v>195</v>
      </c>
      <c r="AD234" s="322" t="s">
        <v>195</v>
      </c>
      <c r="AE234" s="328" t="s">
        <v>196</v>
      </c>
      <c r="AF234" s="328" t="s">
        <v>196</v>
      </c>
      <c r="AG234" s="322" t="s">
        <v>196</v>
      </c>
      <c r="AH234" s="322" t="s">
        <v>196</v>
      </c>
      <c r="AI234" s="322" t="s">
        <v>195</v>
      </c>
      <c r="AJ234" s="322" t="s">
        <v>196</v>
      </c>
      <c r="AK234" s="322" t="s">
        <v>195</v>
      </c>
      <c r="AL234" s="322" t="s">
        <v>195</v>
      </c>
      <c r="AM234" s="322" t="s">
        <v>196</v>
      </c>
      <c r="AN234" s="322" t="s">
        <v>195</v>
      </c>
      <c r="AO234" s="322" t="s">
        <v>195</v>
      </c>
      <c r="AP234" s="322" t="s">
        <v>196</v>
      </c>
      <c r="AQ234" s="322" t="s">
        <v>195</v>
      </c>
      <c r="AR234" s="322" t="s">
        <v>195</v>
      </c>
      <c r="AS234" s="322" t="s">
        <v>195</v>
      </c>
      <c r="AT234" s="322" t="s">
        <v>195</v>
      </c>
      <c r="AU234" s="322" t="s">
        <v>195</v>
      </c>
      <c r="AV234" s="322" t="s">
        <v>196</v>
      </c>
      <c r="AW234" s="322" t="s">
        <v>196</v>
      </c>
      <c r="AX234" s="322" t="s">
        <v>195</v>
      </c>
      <c r="AY234" s="322" t="s">
        <v>195</v>
      </c>
      <c r="AZ234" s="322" t="s">
        <v>196</v>
      </c>
      <c r="BA234" s="322" t="s">
        <v>196</v>
      </c>
      <c r="BB234" s="322" t="s">
        <v>196</v>
      </c>
      <c r="BC234" s="322" t="s">
        <v>196</v>
      </c>
      <c r="BD234" s="328" t="s">
        <v>195</v>
      </c>
      <c r="BE234" s="322" t="s">
        <v>195</v>
      </c>
      <c r="BF234" s="322" t="s">
        <v>195</v>
      </c>
      <c r="BG234" s="322"/>
      <c r="BH234" s="322" t="s">
        <v>195</v>
      </c>
      <c r="BL234" s="331" t="s">
        <v>2269</v>
      </c>
    </row>
    <row r="235" spans="2:64" x14ac:dyDescent="0.2">
      <c r="B235" s="331" t="s">
        <v>2270</v>
      </c>
      <c r="E235" s="246" t="s">
        <v>1591</v>
      </c>
      <c r="F235" s="259" t="s">
        <v>195</v>
      </c>
      <c r="G235" s="259" t="s">
        <v>195</v>
      </c>
      <c r="H235" s="259" t="s">
        <v>196</v>
      </c>
      <c r="I235" s="259" t="s">
        <v>195</v>
      </c>
      <c r="J235" s="259" t="s">
        <v>195</v>
      </c>
      <c r="K235" s="327" t="s">
        <v>195</v>
      </c>
      <c r="L235" s="259" t="s">
        <v>195</v>
      </c>
      <c r="M235" s="259" t="s">
        <v>195</v>
      </c>
      <c r="N235" s="259" t="s">
        <v>195</v>
      </c>
      <c r="O235" s="259" t="s">
        <v>195</v>
      </c>
      <c r="P235" s="259" t="s">
        <v>195</v>
      </c>
      <c r="Q235" s="259" t="s">
        <v>196</v>
      </c>
      <c r="R235" s="259" t="s">
        <v>196</v>
      </c>
      <c r="S235" s="259" t="s">
        <v>196</v>
      </c>
      <c r="T235" s="259" t="s">
        <v>196</v>
      </c>
      <c r="U235" s="259" t="s">
        <v>196</v>
      </c>
      <c r="V235" s="259" t="s">
        <v>196</v>
      </c>
      <c r="W235" s="259" t="s">
        <v>196</v>
      </c>
      <c r="X235" s="259" t="s">
        <v>196</v>
      </c>
      <c r="Y235" s="259" t="s">
        <v>196</v>
      </c>
      <c r="Z235" s="259" t="s">
        <v>196</v>
      </c>
      <c r="AA235" s="259" t="s">
        <v>196</v>
      </c>
      <c r="AB235" s="259" t="s">
        <v>196</v>
      </c>
      <c r="AC235" s="259" t="s">
        <v>195</v>
      </c>
      <c r="AD235" s="259" t="s">
        <v>195</v>
      </c>
      <c r="AE235" s="327" t="s">
        <v>196</v>
      </c>
      <c r="AF235" s="327" t="s">
        <v>196</v>
      </c>
      <c r="AG235" s="259" t="s">
        <v>196</v>
      </c>
      <c r="AH235" s="259" t="s">
        <v>196</v>
      </c>
      <c r="AI235" s="259" t="s">
        <v>195</v>
      </c>
      <c r="AJ235" s="259" t="s">
        <v>196</v>
      </c>
      <c r="AK235" s="259" t="s">
        <v>195</v>
      </c>
      <c r="AL235" s="259" t="s">
        <v>195</v>
      </c>
      <c r="AM235" s="259" t="s">
        <v>196</v>
      </c>
      <c r="AN235" s="259" t="s">
        <v>195</v>
      </c>
      <c r="AO235" s="259" t="s">
        <v>195</v>
      </c>
      <c r="AP235" s="259" t="s">
        <v>196</v>
      </c>
      <c r="AQ235" s="259" t="s">
        <v>195</v>
      </c>
      <c r="AR235" s="259" t="s">
        <v>195</v>
      </c>
      <c r="AS235" s="259" t="s">
        <v>195</v>
      </c>
      <c r="AT235" s="259" t="s">
        <v>195</v>
      </c>
      <c r="AU235" s="259" t="s">
        <v>195</v>
      </c>
      <c r="AV235" s="259" t="s">
        <v>196</v>
      </c>
      <c r="AW235" s="259" t="s">
        <v>196</v>
      </c>
      <c r="AX235" s="259" t="s">
        <v>195</v>
      </c>
      <c r="AY235" s="259" t="s">
        <v>195</v>
      </c>
      <c r="AZ235" s="259" t="s">
        <v>196</v>
      </c>
      <c r="BA235" s="259" t="s">
        <v>196</v>
      </c>
      <c r="BB235" s="259" t="s">
        <v>196</v>
      </c>
      <c r="BC235" s="259" t="s">
        <v>196</v>
      </c>
      <c r="BD235" s="327" t="s">
        <v>195</v>
      </c>
      <c r="BE235" s="259" t="s">
        <v>195</v>
      </c>
      <c r="BF235" s="259" t="s">
        <v>195</v>
      </c>
      <c r="BG235" s="259"/>
      <c r="BH235" s="259" t="s">
        <v>195</v>
      </c>
      <c r="BL235" s="331" t="s">
        <v>2270</v>
      </c>
    </row>
    <row r="236" spans="2:64" x14ac:dyDescent="0.2">
      <c r="B236" s="331" t="s">
        <v>2271</v>
      </c>
      <c r="E236" s="247" t="s">
        <v>1592</v>
      </c>
      <c r="F236" s="322" t="s">
        <v>195</v>
      </c>
      <c r="G236" s="322" t="s">
        <v>195</v>
      </c>
      <c r="H236" s="322" t="s">
        <v>196</v>
      </c>
      <c r="I236" s="322" t="s">
        <v>195</v>
      </c>
      <c r="J236" s="322" t="s">
        <v>195</v>
      </c>
      <c r="K236" s="322" t="s">
        <v>196</v>
      </c>
      <c r="L236" s="322" t="s">
        <v>195</v>
      </c>
      <c r="M236" s="322" t="s">
        <v>195</v>
      </c>
      <c r="N236" s="322" t="s">
        <v>195</v>
      </c>
      <c r="O236" s="322" t="s">
        <v>195</v>
      </c>
      <c r="P236" s="322" t="s">
        <v>195</v>
      </c>
      <c r="Q236" s="322" t="s">
        <v>196</v>
      </c>
      <c r="R236" s="322" t="s">
        <v>196</v>
      </c>
      <c r="S236" s="322" t="s">
        <v>196</v>
      </c>
      <c r="T236" s="322" t="s">
        <v>196</v>
      </c>
      <c r="U236" s="322" t="s">
        <v>196</v>
      </c>
      <c r="V236" s="322" t="s">
        <v>196</v>
      </c>
      <c r="W236" s="322" t="s">
        <v>196</v>
      </c>
      <c r="X236" s="322" t="s">
        <v>196</v>
      </c>
      <c r="Y236" s="322" t="s">
        <v>196</v>
      </c>
      <c r="Z236" s="322" t="s">
        <v>196</v>
      </c>
      <c r="AA236" s="322" t="s">
        <v>196</v>
      </c>
      <c r="AB236" s="322" t="s">
        <v>196</v>
      </c>
      <c r="AC236" s="322" t="s">
        <v>195</v>
      </c>
      <c r="AD236" s="322" t="s">
        <v>195</v>
      </c>
      <c r="AE236" s="328" t="s">
        <v>196</v>
      </c>
      <c r="AF236" s="328" t="s">
        <v>196</v>
      </c>
      <c r="AG236" s="322" t="s">
        <v>196</v>
      </c>
      <c r="AH236" s="322" t="s">
        <v>196</v>
      </c>
      <c r="AI236" s="322" t="s">
        <v>195</v>
      </c>
      <c r="AJ236" s="322" t="s">
        <v>196</v>
      </c>
      <c r="AK236" s="322" t="s">
        <v>195</v>
      </c>
      <c r="AL236" s="322" t="s">
        <v>195</v>
      </c>
      <c r="AM236" s="322" t="s">
        <v>196</v>
      </c>
      <c r="AN236" s="322" t="s">
        <v>195</v>
      </c>
      <c r="AO236" s="322" t="s">
        <v>195</v>
      </c>
      <c r="AP236" s="322" t="s">
        <v>196</v>
      </c>
      <c r="AQ236" s="322" t="s">
        <v>195</v>
      </c>
      <c r="AR236" s="322" t="s">
        <v>195</v>
      </c>
      <c r="AS236" s="322" t="s">
        <v>195</v>
      </c>
      <c r="AT236" s="322" t="s">
        <v>195</v>
      </c>
      <c r="AU236" s="322" t="s">
        <v>195</v>
      </c>
      <c r="AV236" s="322" t="s">
        <v>196</v>
      </c>
      <c r="AW236" s="322" t="s">
        <v>196</v>
      </c>
      <c r="AX236" s="322" t="s">
        <v>195</v>
      </c>
      <c r="AY236" s="322" t="s">
        <v>195</v>
      </c>
      <c r="AZ236" s="322" t="s">
        <v>196</v>
      </c>
      <c r="BA236" s="322" t="s">
        <v>196</v>
      </c>
      <c r="BB236" s="322" t="s">
        <v>196</v>
      </c>
      <c r="BC236" s="322" t="s">
        <v>196</v>
      </c>
      <c r="BD236" s="328" t="s">
        <v>195</v>
      </c>
      <c r="BE236" s="322" t="s">
        <v>195</v>
      </c>
      <c r="BF236" s="322" t="s">
        <v>195</v>
      </c>
      <c r="BG236" s="322"/>
      <c r="BH236" s="322" t="s">
        <v>195</v>
      </c>
      <c r="BL236" s="331" t="s">
        <v>2271</v>
      </c>
    </row>
    <row r="237" spans="2:64" x14ac:dyDescent="0.2">
      <c r="B237" s="331" t="s">
        <v>2272</v>
      </c>
      <c r="E237" s="246" t="s">
        <v>1593</v>
      </c>
      <c r="F237" s="259" t="s">
        <v>195</v>
      </c>
      <c r="G237" s="259" t="s">
        <v>195</v>
      </c>
      <c r="H237" s="259" t="s">
        <v>196</v>
      </c>
      <c r="I237" s="259" t="s">
        <v>195</v>
      </c>
      <c r="J237" s="259" t="s">
        <v>195</v>
      </c>
      <c r="K237" s="259" t="s">
        <v>196</v>
      </c>
      <c r="L237" s="259" t="s">
        <v>195</v>
      </c>
      <c r="M237" s="259" t="s">
        <v>195</v>
      </c>
      <c r="N237" s="259" t="s">
        <v>195</v>
      </c>
      <c r="O237" s="259" t="s">
        <v>195</v>
      </c>
      <c r="P237" s="259" t="s">
        <v>195</v>
      </c>
      <c r="Q237" s="259" t="s">
        <v>196</v>
      </c>
      <c r="R237" s="327" t="s">
        <v>195</v>
      </c>
      <c r="S237" s="259" t="s">
        <v>196</v>
      </c>
      <c r="T237" s="259" t="s">
        <v>196</v>
      </c>
      <c r="U237" s="259" t="s">
        <v>196</v>
      </c>
      <c r="V237" s="259" t="s">
        <v>196</v>
      </c>
      <c r="W237" s="259" t="s">
        <v>196</v>
      </c>
      <c r="X237" s="259" t="s">
        <v>196</v>
      </c>
      <c r="Y237" s="259" t="s">
        <v>196</v>
      </c>
      <c r="Z237" s="259" t="s">
        <v>196</v>
      </c>
      <c r="AA237" s="259" t="s">
        <v>196</v>
      </c>
      <c r="AB237" s="259" t="s">
        <v>196</v>
      </c>
      <c r="AC237" s="259" t="s">
        <v>195</v>
      </c>
      <c r="AD237" s="259" t="s">
        <v>195</v>
      </c>
      <c r="AE237" s="327" t="s">
        <v>196</v>
      </c>
      <c r="AF237" s="327" t="s">
        <v>196</v>
      </c>
      <c r="AG237" s="259" t="s">
        <v>196</v>
      </c>
      <c r="AH237" s="259" t="s">
        <v>196</v>
      </c>
      <c r="AI237" s="259" t="s">
        <v>195</v>
      </c>
      <c r="AJ237" s="259" t="s">
        <v>196</v>
      </c>
      <c r="AK237" s="259" t="s">
        <v>195</v>
      </c>
      <c r="AL237" s="259" t="s">
        <v>195</v>
      </c>
      <c r="AM237" s="259" t="s">
        <v>196</v>
      </c>
      <c r="AN237" s="259" t="s">
        <v>195</v>
      </c>
      <c r="AO237" s="259" t="s">
        <v>195</v>
      </c>
      <c r="AP237" s="259" t="s">
        <v>196</v>
      </c>
      <c r="AQ237" s="259" t="s">
        <v>195</v>
      </c>
      <c r="AR237" s="259" t="s">
        <v>195</v>
      </c>
      <c r="AS237" s="259" t="s">
        <v>195</v>
      </c>
      <c r="AT237" s="259" t="s">
        <v>195</v>
      </c>
      <c r="AU237" s="259" t="s">
        <v>195</v>
      </c>
      <c r="AV237" s="259" t="s">
        <v>196</v>
      </c>
      <c r="AW237" s="259" t="s">
        <v>196</v>
      </c>
      <c r="AX237" s="259" t="s">
        <v>195</v>
      </c>
      <c r="AY237" s="259" t="s">
        <v>195</v>
      </c>
      <c r="AZ237" s="259" t="s">
        <v>196</v>
      </c>
      <c r="BA237" s="259" t="s">
        <v>196</v>
      </c>
      <c r="BB237" s="259" t="s">
        <v>196</v>
      </c>
      <c r="BC237" s="259" t="s">
        <v>196</v>
      </c>
      <c r="BD237" s="327" t="s">
        <v>195</v>
      </c>
      <c r="BE237" s="259" t="s">
        <v>195</v>
      </c>
      <c r="BF237" s="259" t="s">
        <v>195</v>
      </c>
      <c r="BG237" s="259"/>
      <c r="BH237" s="259" t="s">
        <v>195</v>
      </c>
      <c r="BL237" s="331" t="s">
        <v>2272</v>
      </c>
    </row>
    <row r="238" spans="2:64" x14ac:dyDescent="0.2">
      <c r="B238" s="331" t="s">
        <v>2273</v>
      </c>
      <c r="E238" s="247" t="s">
        <v>1594</v>
      </c>
      <c r="F238" s="322" t="s">
        <v>195</v>
      </c>
      <c r="G238" s="322" t="s">
        <v>195</v>
      </c>
      <c r="H238" s="322" t="s">
        <v>196</v>
      </c>
      <c r="I238" s="322" t="s">
        <v>195</v>
      </c>
      <c r="J238" s="322" t="s">
        <v>195</v>
      </c>
      <c r="K238" s="322" t="s">
        <v>196</v>
      </c>
      <c r="L238" s="322" t="s">
        <v>195</v>
      </c>
      <c r="M238" s="322" t="s">
        <v>195</v>
      </c>
      <c r="N238" s="322" t="s">
        <v>195</v>
      </c>
      <c r="O238" s="322" t="s">
        <v>195</v>
      </c>
      <c r="P238" s="322" t="s">
        <v>195</v>
      </c>
      <c r="Q238" s="322" t="s">
        <v>196</v>
      </c>
      <c r="R238" s="322" t="s">
        <v>196</v>
      </c>
      <c r="S238" s="322" t="s">
        <v>196</v>
      </c>
      <c r="T238" s="322" t="s">
        <v>196</v>
      </c>
      <c r="U238" s="322" t="s">
        <v>196</v>
      </c>
      <c r="V238" s="322" t="s">
        <v>196</v>
      </c>
      <c r="W238" s="322" t="s">
        <v>196</v>
      </c>
      <c r="X238" s="322" t="s">
        <v>196</v>
      </c>
      <c r="Y238" s="322" t="s">
        <v>196</v>
      </c>
      <c r="Z238" s="322" t="s">
        <v>196</v>
      </c>
      <c r="AA238" s="322" t="s">
        <v>196</v>
      </c>
      <c r="AB238" s="322" t="s">
        <v>196</v>
      </c>
      <c r="AC238" s="322" t="s">
        <v>195</v>
      </c>
      <c r="AD238" s="322" t="s">
        <v>195</v>
      </c>
      <c r="AE238" s="328" t="s">
        <v>195</v>
      </c>
      <c r="AF238" s="328" t="s">
        <v>195</v>
      </c>
      <c r="AG238" s="322" t="s">
        <v>196</v>
      </c>
      <c r="AH238" s="322" t="s">
        <v>196</v>
      </c>
      <c r="AI238" s="322" t="s">
        <v>195</v>
      </c>
      <c r="AJ238" s="322" t="s">
        <v>196</v>
      </c>
      <c r="AK238" s="322" t="s">
        <v>195</v>
      </c>
      <c r="AL238" s="322" t="s">
        <v>195</v>
      </c>
      <c r="AM238" s="322" t="s">
        <v>196</v>
      </c>
      <c r="AN238" s="322" t="s">
        <v>195</v>
      </c>
      <c r="AO238" s="322" t="s">
        <v>195</v>
      </c>
      <c r="AP238" s="322" t="s">
        <v>196</v>
      </c>
      <c r="AQ238" s="322" t="s">
        <v>195</v>
      </c>
      <c r="AR238" s="322" t="s">
        <v>195</v>
      </c>
      <c r="AS238" s="322" t="s">
        <v>195</v>
      </c>
      <c r="AT238" s="322" t="s">
        <v>195</v>
      </c>
      <c r="AU238" s="322" t="s">
        <v>195</v>
      </c>
      <c r="AV238" s="322" t="s">
        <v>196</v>
      </c>
      <c r="AW238" s="322" t="s">
        <v>196</v>
      </c>
      <c r="AX238" s="322" t="s">
        <v>195</v>
      </c>
      <c r="AY238" s="322" t="s">
        <v>195</v>
      </c>
      <c r="AZ238" s="322" t="s">
        <v>196</v>
      </c>
      <c r="BA238" s="322" t="s">
        <v>196</v>
      </c>
      <c r="BB238" s="322" t="s">
        <v>196</v>
      </c>
      <c r="BC238" s="322" t="s">
        <v>196</v>
      </c>
      <c r="BD238" s="328" t="s">
        <v>195</v>
      </c>
      <c r="BE238" s="322" t="s">
        <v>195</v>
      </c>
      <c r="BF238" s="322" t="s">
        <v>195</v>
      </c>
      <c r="BG238" s="322"/>
      <c r="BH238" s="322" t="s">
        <v>195</v>
      </c>
      <c r="BL238" s="331" t="s">
        <v>2273</v>
      </c>
    </row>
    <row r="239" spans="2:64" x14ac:dyDescent="0.2">
      <c r="B239" s="331" t="s">
        <v>7131</v>
      </c>
      <c r="E239" s="246" t="s">
        <v>7114</v>
      </c>
      <c r="F239" s="259" t="s">
        <v>195</v>
      </c>
      <c r="G239" s="259" t="s">
        <v>195</v>
      </c>
      <c r="H239" s="259" t="s">
        <v>196</v>
      </c>
      <c r="I239" s="259" t="s">
        <v>195</v>
      </c>
      <c r="J239" s="259" t="s">
        <v>195</v>
      </c>
      <c r="K239" s="259" t="s">
        <v>196</v>
      </c>
      <c r="L239" s="259" t="s">
        <v>195</v>
      </c>
      <c r="M239" s="259" t="s">
        <v>195</v>
      </c>
      <c r="N239" s="259" t="s">
        <v>195</v>
      </c>
      <c r="O239" s="259" t="s">
        <v>195</v>
      </c>
      <c r="P239" s="259" t="s">
        <v>195</v>
      </c>
      <c r="Q239" s="259" t="s">
        <v>196</v>
      </c>
      <c r="R239" s="327" t="s">
        <v>195</v>
      </c>
      <c r="S239" s="259" t="s">
        <v>196</v>
      </c>
      <c r="T239" s="259" t="s">
        <v>196</v>
      </c>
      <c r="U239" s="259" t="s">
        <v>196</v>
      </c>
      <c r="V239" s="259" t="s">
        <v>196</v>
      </c>
      <c r="W239" s="259" t="s">
        <v>196</v>
      </c>
      <c r="X239" s="259" t="s">
        <v>196</v>
      </c>
      <c r="Y239" s="259" t="s">
        <v>196</v>
      </c>
      <c r="Z239" s="259" t="s">
        <v>196</v>
      </c>
      <c r="AA239" s="259" t="s">
        <v>196</v>
      </c>
      <c r="AB239" s="259" t="s">
        <v>196</v>
      </c>
      <c r="AC239" s="259" t="s">
        <v>195</v>
      </c>
      <c r="AD239" s="259" t="s">
        <v>195</v>
      </c>
      <c r="AE239" s="327" t="s">
        <v>195</v>
      </c>
      <c r="AF239" s="327" t="s">
        <v>195</v>
      </c>
      <c r="AG239" s="259" t="s">
        <v>196</v>
      </c>
      <c r="AH239" s="259" t="s">
        <v>196</v>
      </c>
      <c r="AI239" s="259" t="s">
        <v>195</v>
      </c>
      <c r="AJ239" s="327" t="s">
        <v>195</v>
      </c>
      <c r="AK239" s="259" t="s">
        <v>195</v>
      </c>
      <c r="AL239" s="259" t="s">
        <v>195</v>
      </c>
      <c r="AM239" s="259" t="s">
        <v>196</v>
      </c>
      <c r="AN239" s="259" t="s">
        <v>195</v>
      </c>
      <c r="AO239" s="259" t="s">
        <v>195</v>
      </c>
      <c r="AP239" s="259" t="s">
        <v>196</v>
      </c>
      <c r="AQ239" s="259" t="s">
        <v>195</v>
      </c>
      <c r="AR239" s="259" t="s">
        <v>195</v>
      </c>
      <c r="AS239" s="259" t="s">
        <v>195</v>
      </c>
      <c r="AT239" s="259" t="s">
        <v>195</v>
      </c>
      <c r="AU239" s="259" t="s">
        <v>195</v>
      </c>
      <c r="AV239" s="259" t="s">
        <v>196</v>
      </c>
      <c r="AW239" s="259" t="s">
        <v>196</v>
      </c>
      <c r="AX239" s="259" t="s">
        <v>195</v>
      </c>
      <c r="AY239" s="259" t="s">
        <v>195</v>
      </c>
      <c r="AZ239" s="259" t="s">
        <v>196</v>
      </c>
      <c r="BA239" s="259" t="s">
        <v>196</v>
      </c>
      <c r="BB239" s="259" t="s">
        <v>196</v>
      </c>
      <c r="BC239" s="259" t="s">
        <v>196</v>
      </c>
      <c r="BD239" s="327" t="s">
        <v>195</v>
      </c>
      <c r="BE239" s="259" t="s">
        <v>195</v>
      </c>
      <c r="BF239" s="259" t="s">
        <v>195</v>
      </c>
      <c r="BG239" s="259"/>
      <c r="BH239" s="259" t="s">
        <v>195</v>
      </c>
      <c r="BL239" s="331" t="s">
        <v>7131</v>
      </c>
    </row>
    <row r="240" spans="2:64" x14ac:dyDescent="0.2">
      <c r="B240" s="331" t="s">
        <v>7132</v>
      </c>
      <c r="E240" s="247" t="s">
        <v>7115</v>
      </c>
      <c r="F240" s="322" t="s">
        <v>195</v>
      </c>
      <c r="G240" s="322" t="s">
        <v>195</v>
      </c>
      <c r="H240" s="322" t="s">
        <v>196</v>
      </c>
      <c r="I240" s="322" t="s">
        <v>195</v>
      </c>
      <c r="J240" s="322" t="s">
        <v>195</v>
      </c>
      <c r="K240" s="322" t="s">
        <v>196</v>
      </c>
      <c r="L240" s="322" t="s">
        <v>195</v>
      </c>
      <c r="M240" s="322" t="s">
        <v>195</v>
      </c>
      <c r="N240" s="322" t="s">
        <v>195</v>
      </c>
      <c r="O240" s="322" t="s">
        <v>195</v>
      </c>
      <c r="P240" s="322" t="s">
        <v>195</v>
      </c>
      <c r="Q240" s="322" t="s">
        <v>196</v>
      </c>
      <c r="R240" s="328" t="s">
        <v>195</v>
      </c>
      <c r="S240" s="322" t="s">
        <v>196</v>
      </c>
      <c r="T240" s="322" t="s">
        <v>196</v>
      </c>
      <c r="U240" s="322" t="s">
        <v>196</v>
      </c>
      <c r="V240" s="322" t="s">
        <v>196</v>
      </c>
      <c r="W240" s="322" t="s">
        <v>196</v>
      </c>
      <c r="X240" s="322" t="s">
        <v>196</v>
      </c>
      <c r="Y240" s="322" t="s">
        <v>196</v>
      </c>
      <c r="Z240" s="322" t="s">
        <v>196</v>
      </c>
      <c r="AA240" s="322" t="s">
        <v>196</v>
      </c>
      <c r="AB240" s="322" t="s">
        <v>196</v>
      </c>
      <c r="AC240" s="322" t="s">
        <v>195</v>
      </c>
      <c r="AD240" s="322" t="s">
        <v>195</v>
      </c>
      <c r="AE240" s="328" t="s">
        <v>195</v>
      </c>
      <c r="AF240" s="328" t="s">
        <v>195</v>
      </c>
      <c r="AG240" s="322" t="s">
        <v>196</v>
      </c>
      <c r="AH240" s="322" t="s">
        <v>196</v>
      </c>
      <c r="AI240" s="322" t="s">
        <v>195</v>
      </c>
      <c r="AJ240" s="328" t="s">
        <v>195</v>
      </c>
      <c r="AK240" s="322" t="s">
        <v>195</v>
      </c>
      <c r="AL240" s="322" t="s">
        <v>195</v>
      </c>
      <c r="AM240" s="322" t="s">
        <v>196</v>
      </c>
      <c r="AN240" s="322" t="s">
        <v>195</v>
      </c>
      <c r="AO240" s="322" t="s">
        <v>195</v>
      </c>
      <c r="AP240" s="322" t="s">
        <v>196</v>
      </c>
      <c r="AQ240" s="322" t="s">
        <v>195</v>
      </c>
      <c r="AR240" s="322" t="s">
        <v>195</v>
      </c>
      <c r="AS240" s="322" t="s">
        <v>195</v>
      </c>
      <c r="AT240" s="322" t="s">
        <v>195</v>
      </c>
      <c r="AU240" s="322" t="s">
        <v>195</v>
      </c>
      <c r="AV240" s="322" t="s">
        <v>196</v>
      </c>
      <c r="AW240" s="322" t="s">
        <v>196</v>
      </c>
      <c r="AX240" s="322" t="s">
        <v>195</v>
      </c>
      <c r="AY240" s="322" t="s">
        <v>195</v>
      </c>
      <c r="AZ240" s="322" t="s">
        <v>196</v>
      </c>
      <c r="BA240" s="322" t="s">
        <v>196</v>
      </c>
      <c r="BB240" s="322" t="s">
        <v>196</v>
      </c>
      <c r="BC240" s="322" t="s">
        <v>196</v>
      </c>
      <c r="BD240" s="328" t="s">
        <v>195</v>
      </c>
      <c r="BE240" s="322" t="s">
        <v>195</v>
      </c>
      <c r="BF240" s="322" t="s">
        <v>195</v>
      </c>
      <c r="BG240" s="322"/>
      <c r="BH240" s="322" t="s">
        <v>195</v>
      </c>
      <c r="BL240" s="331" t="s">
        <v>7132</v>
      </c>
    </row>
    <row r="241" spans="2:64" x14ac:dyDescent="0.2">
      <c r="B241" s="331" t="s">
        <v>7133</v>
      </c>
      <c r="E241" s="246" t="s">
        <v>7116</v>
      </c>
      <c r="F241" s="259" t="s">
        <v>195</v>
      </c>
      <c r="G241" s="259" t="s">
        <v>195</v>
      </c>
      <c r="H241" s="259" t="s">
        <v>196</v>
      </c>
      <c r="I241" s="259" t="s">
        <v>195</v>
      </c>
      <c r="J241" s="259" t="s">
        <v>195</v>
      </c>
      <c r="K241" s="259" t="s">
        <v>196</v>
      </c>
      <c r="L241" s="259" t="s">
        <v>195</v>
      </c>
      <c r="M241" s="259" t="s">
        <v>195</v>
      </c>
      <c r="N241" s="259" t="s">
        <v>195</v>
      </c>
      <c r="O241" s="259" t="s">
        <v>195</v>
      </c>
      <c r="P241" s="259" t="s">
        <v>195</v>
      </c>
      <c r="Q241" s="259" t="s">
        <v>196</v>
      </c>
      <c r="R241" s="327" t="s">
        <v>195</v>
      </c>
      <c r="S241" s="259" t="s">
        <v>196</v>
      </c>
      <c r="T241" s="259" t="s">
        <v>196</v>
      </c>
      <c r="U241" s="259" t="s">
        <v>196</v>
      </c>
      <c r="V241" s="259" t="s">
        <v>196</v>
      </c>
      <c r="W241" s="259" t="s">
        <v>196</v>
      </c>
      <c r="X241" s="259" t="s">
        <v>196</v>
      </c>
      <c r="Y241" s="259" t="s">
        <v>196</v>
      </c>
      <c r="Z241" s="259" t="s">
        <v>196</v>
      </c>
      <c r="AA241" s="259" t="s">
        <v>196</v>
      </c>
      <c r="AB241" s="259" t="s">
        <v>196</v>
      </c>
      <c r="AC241" s="259" t="s">
        <v>195</v>
      </c>
      <c r="AD241" s="259" t="s">
        <v>195</v>
      </c>
      <c r="AE241" s="327" t="s">
        <v>195</v>
      </c>
      <c r="AF241" s="327" t="s">
        <v>195</v>
      </c>
      <c r="AG241" s="259" t="s">
        <v>196</v>
      </c>
      <c r="AH241" s="259" t="s">
        <v>196</v>
      </c>
      <c r="AI241" s="259" t="s">
        <v>195</v>
      </c>
      <c r="AJ241" s="327" t="s">
        <v>195</v>
      </c>
      <c r="AK241" s="259" t="s">
        <v>195</v>
      </c>
      <c r="AL241" s="259" t="s">
        <v>195</v>
      </c>
      <c r="AM241" s="259" t="s">
        <v>196</v>
      </c>
      <c r="AN241" s="259" t="s">
        <v>195</v>
      </c>
      <c r="AO241" s="259" t="s">
        <v>195</v>
      </c>
      <c r="AP241" s="259" t="s">
        <v>196</v>
      </c>
      <c r="AQ241" s="259" t="s">
        <v>195</v>
      </c>
      <c r="AR241" s="259" t="s">
        <v>195</v>
      </c>
      <c r="AS241" s="259" t="s">
        <v>195</v>
      </c>
      <c r="AT241" s="259" t="s">
        <v>195</v>
      </c>
      <c r="AU241" s="259" t="s">
        <v>195</v>
      </c>
      <c r="AV241" s="259" t="s">
        <v>196</v>
      </c>
      <c r="AW241" s="259" t="s">
        <v>196</v>
      </c>
      <c r="AX241" s="259" t="s">
        <v>195</v>
      </c>
      <c r="AY241" s="259" t="s">
        <v>195</v>
      </c>
      <c r="AZ241" s="259" t="s">
        <v>196</v>
      </c>
      <c r="BA241" s="259" t="s">
        <v>196</v>
      </c>
      <c r="BB241" s="259" t="s">
        <v>196</v>
      </c>
      <c r="BC241" s="259" t="s">
        <v>196</v>
      </c>
      <c r="BD241" s="327" t="s">
        <v>195</v>
      </c>
      <c r="BE241" s="259" t="s">
        <v>195</v>
      </c>
      <c r="BF241" s="259" t="s">
        <v>195</v>
      </c>
      <c r="BG241" s="259"/>
      <c r="BH241" s="259" t="s">
        <v>195</v>
      </c>
      <c r="BL241" s="331" t="s">
        <v>7133</v>
      </c>
    </row>
    <row r="242" spans="2:64" x14ac:dyDescent="0.2">
      <c r="B242" s="331" t="s">
        <v>7134</v>
      </c>
      <c r="E242" s="247" t="s">
        <v>7117</v>
      </c>
      <c r="F242" s="322" t="s">
        <v>195</v>
      </c>
      <c r="G242" s="322" t="s">
        <v>195</v>
      </c>
      <c r="H242" s="322" t="s">
        <v>196</v>
      </c>
      <c r="I242" s="322" t="s">
        <v>195</v>
      </c>
      <c r="J242" s="322" t="s">
        <v>195</v>
      </c>
      <c r="K242" s="322" t="s">
        <v>196</v>
      </c>
      <c r="L242" s="322" t="s">
        <v>195</v>
      </c>
      <c r="M242" s="322" t="s">
        <v>195</v>
      </c>
      <c r="N242" s="322" t="s">
        <v>195</v>
      </c>
      <c r="O242" s="322" t="s">
        <v>195</v>
      </c>
      <c r="P242" s="322" t="s">
        <v>195</v>
      </c>
      <c r="Q242" s="322" t="s">
        <v>196</v>
      </c>
      <c r="R242" s="328" t="s">
        <v>195</v>
      </c>
      <c r="S242" s="322" t="s">
        <v>196</v>
      </c>
      <c r="T242" s="322" t="s">
        <v>196</v>
      </c>
      <c r="U242" s="322" t="s">
        <v>196</v>
      </c>
      <c r="V242" s="322" t="s">
        <v>196</v>
      </c>
      <c r="W242" s="322" t="s">
        <v>196</v>
      </c>
      <c r="X242" s="322" t="s">
        <v>196</v>
      </c>
      <c r="Y242" s="322" t="s">
        <v>196</v>
      </c>
      <c r="Z242" s="322" t="s">
        <v>196</v>
      </c>
      <c r="AA242" s="322" t="s">
        <v>196</v>
      </c>
      <c r="AB242" s="322" t="s">
        <v>196</v>
      </c>
      <c r="AC242" s="322" t="s">
        <v>195</v>
      </c>
      <c r="AD242" s="322" t="s">
        <v>195</v>
      </c>
      <c r="AE242" s="328" t="s">
        <v>195</v>
      </c>
      <c r="AF242" s="328" t="s">
        <v>195</v>
      </c>
      <c r="AG242" s="322" t="s">
        <v>196</v>
      </c>
      <c r="AH242" s="322" t="s">
        <v>196</v>
      </c>
      <c r="AI242" s="322" t="s">
        <v>195</v>
      </c>
      <c r="AJ242" s="328" t="s">
        <v>195</v>
      </c>
      <c r="AK242" s="322" t="s">
        <v>195</v>
      </c>
      <c r="AL242" s="322" t="s">
        <v>195</v>
      </c>
      <c r="AM242" s="322" t="s">
        <v>196</v>
      </c>
      <c r="AN242" s="322" t="s">
        <v>195</v>
      </c>
      <c r="AO242" s="322" t="s">
        <v>195</v>
      </c>
      <c r="AP242" s="322" t="s">
        <v>196</v>
      </c>
      <c r="AQ242" s="322" t="s">
        <v>195</v>
      </c>
      <c r="AR242" s="322" t="s">
        <v>195</v>
      </c>
      <c r="AS242" s="322" t="s">
        <v>195</v>
      </c>
      <c r="AT242" s="322" t="s">
        <v>195</v>
      </c>
      <c r="AU242" s="322" t="s">
        <v>195</v>
      </c>
      <c r="AV242" s="322" t="s">
        <v>196</v>
      </c>
      <c r="AW242" s="322" t="s">
        <v>196</v>
      </c>
      <c r="AX242" s="322" t="s">
        <v>195</v>
      </c>
      <c r="AY242" s="322" t="s">
        <v>195</v>
      </c>
      <c r="AZ242" s="322" t="s">
        <v>196</v>
      </c>
      <c r="BA242" s="322" t="s">
        <v>196</v>
      </c>
      <c r="BB242" s="322" t="s">
        <v>196</v>
      </c>
      <c r="BC242" s="322" t="s">
        <v>196</v>
      </c>
      <c r="BD242" s="328" t="s">
        <v>195</v>
      </c>
      <c r="BE242" s="322" t="s">
        <v>195</v>
      </c>
      <c r="BF242" s="322" t="s">
        <v>195</v>
      </c>
      <c r="BG242" s="322"/>
      <c r="BH242" s="322" t="s">
        <v>195</v>
      </c>
      <c r="BL242" s="331" t="s">
        <v>7134</v>
      </c>
    </row>
    <row r="243" spans="2:64" x14ac:dyDescent="0.2">
      <c r="B243" s="331" t="s">
        <v>2274</v>
      </c>
      <c r="E243" s="246" t="s">
        <v>932</v>
      </c>
      <c r="F243" s="259" t="s">
        <v>195</v>
      </c>
      <c r="G243" s="259" t="s">
        <v>195</v>
      </c>
      <c r="H243" s="259" t="s">
        <v>196</v>
      </c>
      <c r="I243" s="259" t="s">
        <v>195</v>
      </c>
      <c r="J243" s="259" t="s">
        <v>195</v>
      </c>
      <c r="K243" s="259" t="s">
        <v>196</v>
      </c>
      <c r="L243" s="259" t="s">
        <v>195</v>
      </c>
      <c r="M243" s="259" t="s">
        <v>195</v>
      </c>
      <c r="N243" s="259" t="s">
        <v>195</v>
      </c>
      <c r="O243" s="259" t="s">
        <v>195</v>
      </c>
      <c r="P243" s="259" t="s">
        <v>195</v>
      </c>
      <c r="Q243" s="259" t="s">
        <v>196</v>
      </c>
      <c r="R243" s="259" t="s">
        <v>196</v>
      </c>
      <c r="S243" s="259" t="s">
        <v>196</v>
      </c>
      <c r="T243" s="259" t="s">
        <v>196</v>
      </c>
      <c r="U243" s="259" t="s">
        <v>196</v>
      </c>
      <c r="V243" s="259" t="s">
        <v>196</v>
      </c>
      <c r="W243" s="259" t="s">
        <v>196</v>
      </c>
      <c r="X243" s="259" t="s">
        <v>196</v>
      </c>
      <c r="Y243" s="259" t="s">
        <v>196</v>
      </c>
      <c r="Z243" s="259" t="s">
        <v>196</v>
      </c>
      <c r="AA243" s="259" t="s">
        <v>196</v>
      </c>
      <c r="AB243" s="259" t="s">
        <v>196</v>
      </c>
      <c r="AC243" s="259" t="s">
        <v>195</v>
      </c>
      <c r="AD243" s="259" t="s">
        <v>195</v>
      </c>
      <c r="AE243" s="327" t="s">
        <v>195</v>
      </c>
      <c r="AF243" s="327" t="s">
        <v>195</v>
      </c>
      <c r="AG243" s="259" t="s">
        <v>196</v>
      </c>
      <c r="AH243" s="259" t="s">
        <v>196</v>
      </c>
      <c r="AI243" s="259" t="s">
        <v>195</v>
      </c>
      <c r="AJ243" s="327" t="s">
        <v>195</v>
      </c>
      <c r="AK243" s="259" t="s">
        <v>195</v>
      </c>
      <c r="AL243" s="259" t="s">
        <v>195</v>
      </c>
      <c r="AM243" s="259" t="s">
        <v>196</v>
      </c>
      <c r="AN243" s="259" t="s">
        <v>195</v>
      </c>
      <c r="AO243" s="259" t="s">
        <v>195</v>
      </c>
      <c r="AP243" s="259" t="s">
        <v>196</v>
      </c>
      <c r="AQ243" s="259" t="s">
        <v>195</v>
      </c>
      <c r="AR243" s="259" t="s">
        <v>195</v>
      </c>
      <c r="AS243" s="259" t="s">
        <v>195</v>
      </c>
      <c r="AT243" s="259" t="s">
        <v>195</v>
      </c>
      <c r="AU243" s="259" t="s">
        <v>195</v>
      </c>
      <c r="AV243" s="259" t="s">
        <v>196</v>
      </c>
      <c r="AW243" s="259" t="s">
        <v>196</v>
      </c>
      <c r="AX243" s="259" t="s">
        <v>195</v>
      </c>
      <c r="AY243" s="259" t="s">
        <v>195</v>
      </c>
      <c r="AZ243" s="259" t="s">
        <v>196</v>
      </c>
      <c r="BA243" s="259" t="s">
        <v>196</v>
      </c>
      <c r="BB243" s="259" t="s">
        <v>196</v>
      </c>
      <c r="BC243" s="259" t="s">
        <v>196</v>
      </c>
      <c r="BD243" s="327" t="s">
        <v>195</v>
      </c>
      <c r="BE243" s="259" t="s">
        <v>195</v>
      </c>
      <c r="BF243" s="259" t="s">
        <v>195</v>
      </c>
      <c r="BG243" s="259"/>
      <c r="BH243" s="259" t="s">
        <v>195</v>
      </c>
      <c r="BL243" s="331" t="s">
        <v>2274</v>
      </c>
    </row>
    <row r="244" spans="2:64" x14ac:dyDescent="0.2">
      <c r="B244" s="331" t="s">
        <v>1110</v>
      </c>
      <c r="E244" s="247" t="s">
        <v>1192</v>
      </c>
      <c r="F244" s="322" t="s">
        <v>195</v>
      </c>
      <c r="G244" s="322" t="s">
        <v>195</v>
      </c>
      <c r="H244" s="322" t="s">
        <v>196</v>
      </c>
      <c r="I244" s="322" t="s">
        <v>195</v>
      </c>
      <c r="J244" s="322" t="s">
        <v>195</v>
      </c>
      <c r="K244" s="328" t="s">
        <v>195</v>
      </c>
      <c r="L244" s="322" t="s">
        <v>195</v>
      </c>
      <c r="M244" s="322" t="s">
        <v>195</v>
      </c>
      <c r="N244" s="322" t="s">
        <v>195</v>
      </c>
      <c r="O244" s="322" t="s">
        <v>195</v>
      </c>
      <c r="P244" s="322" t="s">
        <v>195</v>
      </c>
      <c r="Q244" s="322" t="s">
        <v>196</v>
      </c>
      <c r="R244" s="322" t="s">
        <v>196</v>
      </c>
      <c r="S244" s="322" t="s">
        <v>196</v>
      </c>
      <c r="T244" s="322" t="s">
        <v>196</v>
      </c>
      <c r="U244" s="322" t="s">
        <v>196</v>
      </c>
      <c r="V244" s="322" t="s">
        <v>196</v>
      </c>
      <c r="W244" s="322" t="s">
        <v>196</v>
      </c>
      <c r="X244" s="322" t="s">
        <v>196</v>
      </c>
      <c r="Y244" s="322" t="s">
        <v>196</v>
      </c>
      <c r="Z244" s="322" t="s">
        <v>196</v>
      </c>
      <c r="AA244" s="322" t="s">
        <v>196</v>
      </c>
      <c r="AB244" s="322" t="s">
        <v>196</v>
      </c>
      <c r="AC244" s="322" t="s">
        <v>195</v>
      </c>
      <c r="AD244" s="322" t="s">
        <v>195</v>
      </c>
      <c r="AE244" s="328" t="s">
        <v>195</v>
      </c>
      <c r="AF244" s="328" t="s">
        <v>195</v>
      </c>
      <c r="AG244" s="328" t="s">
        <v>195</v>
      </c>
      <c r="AH244" s="328" t="s">
        <v>195</v>
      </c>
      <c r="AI244" s="328" t="s">
        <v>195</v>
      </c>
      <c r="AJ244" s="328" t="s">
        <v>195</v>
      </c>
      <c r="AK244" s="328" t="s">
        <v>195</v>
      </c>
      <c r="AL244" s="328" t="s">
        <v>195</v>
      </c>
      <c r="AM244" s="328" t="s">
        <v>195</v>
      </c>
      <c r="AN244" s="328" t="s">
        <v>195</v>
      </c>
      <c r="AO244" s="328" t="s">
        <v>195</v>
      </c>
      <c r="AP244" s="328" t="s">
        <v>195</v>
      </c>
      <c r="AQ244" s="328" t="s">
        <v>195</v>
      </c>
      <c r="AR244" s="328" t="s">
        <v>195</v>
      </c>
      <c r="AS244" s="328" t="s">
        <v>195</v>
      </c>
      <c r="AT244" s="328" t="s">
        <v>195</v>
      </c>
      <c r="AU244" s="328" t="s">
        <v>195</v>
      </c>
      <c r="AV244" s="328" t="s">
        <v>195</v>
      </c>
      <c r="AW244" s="328" t="s">
        <v>195</v>
      </c>
      <c r="AX244" s="322" t="s">
        <v>195</v>
      </c>
      <c r="AY244" s="322" t="s">
        <v>195</v>
      </c>
      <c r="AZ244" s="322" t="s">
        <v>195</v>
      </c>
      <c r="BA244" s="322" t="s">
        <v>195</v>
      </c>
      <c r="BB244" s="322" t="s">
        <v>195</v>
      </c>
      <c r="BC244" s="322" t="s">
        <v>195</v>
      </c>
      <c r="BD244" s="322" t="s">
        <v>195</v>
      </c>
      <c r="BE244" s="322" t="s">
        <v>195</v>
      </c>
      <c r="BF244" s="322" t="s">
        <v>195</v>
      </c>
      <c r="BG244" s="322"/>
      <c r="BH244" s="322" t="s">
        <v>195</v>
      </c>
      <c r="BL244" s="331" t="s">
        <v>1110</v>
      </c>
    </row>
  </sheetData>
  <conditionalFormatting sqref="F7:AY244 BH7:BH244">
    <cfRule type="cellIs" dxfId="9" priority="9" stopIfTrue="1" operator="equal">
      <formula>"n"</formula>
    </cfRule>
    <cfRule type="cellIs" dxfId="8" priority="10" stopIfTrue="1" operator="equal">
      <formula>"y"</formula>
    </cfRule>
  </conditionalFormatting>
  <conditionalFormatting sqref="AZ7:AZ244">
    <cfRule type="cellIs" dxfId="7" priority="7" stopIfTrue="1" operator="equal">
      <formula>"n"</formula>
    </cfRule>
    <cfRule type="cellIs" dxfId="6" priority="8" stopIfTrue="1" operator="equal">
      <formula>"y"</formula>
    </cfRule>
  </conditionalFormatting>
  <conditionalFormatting sqref="BA7:BD244">
    <cfRule type="cellIs" dxfId="5" priority="5" stopIfTrue="1" operator="equal">
      <formula>"n"</formula>
    </cfRule>
    <cfRule type="cellIs" dxfId="4" priority="6" stopIfTrue="1" operator="equal">
      <formula>"y"</formula>
    </cfRule>
  </conditionalFormatting>
  <conditionalFormatting sqref="BE7:BE244">
    <cfRule type="cellIs" dxfId="3" priority="3" stopIfTrue="1" operator="equal">
      <formula>"n"</formula>
    </cfRule>
    <cfRule type="cellIs" dxfId="2" priority="4" stopIfTrue="1" operator="equal">
      <formula>"y"</formula>
    </cfRule>
  </conditionalFormatting>
  <conditionalFormatting sqref="BF7:BG244">
    <cfRule type="cellIs" dxfId="1" priority="1" stopIfTrue="1" operator="equal">
      <formula>"n"</formula>
    </cfRule>
    <cfRule type="cellIs" dxfId="0" priority="2" stopIfTrue="1" operator="equal">
      <formula>"y"</formula>
    </cfRule>
  </conditionalFormatting>
  <pageMargins left="0.7" right="0.7" top="0.75" bottom="0.75" header="0.3" footer="0.3"/>
  <pageSetup paperSize="9" orientation="portrait" r:id="rId1"/>
  <headerFooter>
    <oddHeader>&amp;C&amp;"Calibri"&amp;10&amp;K0000FF- Internal -&amp;1#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HU556"/>
  <sheetViews>
    <sheetView topLeftCell="F513" workbookViewId="0">
      <selection activeCell="R531" sqref="R531"/>
    </sheetView>
  </sheetViews>
  <sheetFormatPr defaultRowHeight="11.25" x14ac:dyDescent="0.2"/>
  <cols>
    <col min="1" max="20" width="9.140625" style="30"/>
    <col min="21" max="21" width="13.5703125" style="30" customWidth="1"/>
    <col min="22" max="16384" width="9.140625" style="30"/>
  </cols>
  <sheetData>
    <row r="3" spans="1:229" x14ac:dyDescent="0.2">
      <c r="D3" s="30" t="s">
        <v>1161</v>
      </c>
      <c r="E3" s="30" t="s">
        <v>1162</v>
      </c>
      <c r="F3" s="30" t="s">
        <v>1163</v>
      </c>
      <c r="G3" s="30" t="s">
        <v>1164</v>
      </c>
      <c r="H3" s="30" t="s">
        <v>365</v>
      </c>
      <c r="I3" s="30" t="s">
        <v>1165</v>
      </c>
      <c r="J3" s="30" t="s">
        <v>366</v>
      </c>
      <c r="K3" s="30" t="s">
        <v>88</v>
      </c>
      <c r="L3" s="30" t="s">
        <v>1621</v>
      </c>
      <c r="M3" s="30" t="s">
        <v>1633</v>
      </c>
      <c r="N3" s="30" t="s">
        <v>93</v>
      </c>
      <c r="O3" s="30" t="s">
        <v>96</v>
      </c>
      <c r="P3" s="30" t="s">
        <v>97</v>
      </c>
      <c r="Q3" s="30" t="s">
        <v>1112</v>
      </c>
      <c r="R3" s="30" t="s">
        <v>577</v>
      </c>
      <c r="S3" s="30" t="s">
        <v>1189</v>
      </c>
      <c r="T3" s="30" t="s">
        <v>100</v>
      </c>
      <c r="U3" s="30" t="s">
        <v>103</v>
      </c>
      <c r="V3" s="30" t="s">
        <v>106</v>
      </c>
      <c r="W3" s="30" t="s">
        <v>109</v>
      </c>
      <c r="X3" s="30" t="s">
        <v>112</v>
      </c>
      <c r="Y3" s="30" t="s">
        <v>115</v>
      </c>
      <c r="Z3" s="30" t="s">
        <v>118</v>
      </c>
      <c r="AA3" s="30" t="s">
        <v>554</v>
      </c>
      <c r="AB3" s="30" t="s">
        <v>1190</v>
      </c>
      <c r="AC3" s="30" t="s">
        <v>557</v>
      </c>
      <c r="AD3" s="30" t="s">
        <v>1117</v>
      </c>
      <c r="AE3" s="30" t="s">
        <v>1118</v>
      </c>
      <c r="AF3" s="30" t="s">
        <v>2288</v>
      </c>
      <c r="AG3" s="30" t="s">
        <v>560</v>
      </c>
      <c r="AH3" s="30" t="s">
        <v>596</v>
      </c>
      <c r="AI3" s="30" t="s">
        <v>414</v>
      </c>
      <c r="AJ3" s="30" t="s">
        <v>417</v>
      </c>
      <c r="AK3" s="30" t="s">
        <v>369</v>
      </c>
      <c r="AL3" s="30" t="s">
        <v>563</v>
      </c>
      <c r="AM3" s="30" t="s">
        <v>420</v>
      </c>
      <c r="AN3" s="30" t="s">
        <v>9</v>
      </c>
      <c r="AO3" s="30" t="s">
        <v>936</v>
      </c>
      <c r="AP3" s="30" t="s">
        <v>941</v>
      </c>
      <c r="AQ3" s="30" t="s">
        <v>12</v>
      </c>
      <c r="AR3" s="30" t="s">
        <v>17</v>
      </c>
      <c r="AS3" s="30" t="s">
        <v>946</v>
      </c>
      <c r="AT3" s="30" t="s">
        <v>951</v>
      </c>
      <c r="AU3" s="30" t="s">
        <v>317</v>
      </c>
      <c r="AV3" s="30" t="s">
        <v>602</v>
      </c>
      <c r="AW3" s="30" t="s">
        <v>404</v>
      </c>
      <c r="AX3" s="30" t="s">
        <v>409</v>
      </c>
      <c r="AY3" s="30" t="s">
        <v>2296</v>
      </c>
      <c r="AZ3" s="30" t="s">
        <v>20</v>
      </c>
      <c r="BA3" s="30" t="s">
        <v>638</v>
      </c>
      <c r="BB3" s="30" t="s">
        <v>27</v>
      </c>
      <c r="BC3" s="30" t="s">
        <v>56</v>
      </c>
      <c r="BD3" s="30" t="s">
        <v>61</v>
      </c>
      <c r="BE3" s="30" t="s">
        <v>833</v>
      </c>
      <c r="BF3" s="30" t="s">
        <v>604</v>
      </c>
      <c r="BG3" s="30" t="s">
        <v>838</v>
      </c>
      <c r="BH3" s="30" t="s">
        <v>370</v>
      </c>
      <c r="BI3" s="30" t="s">
        <v>371</v>
      </c>
      <c r="BJ3" s="30" t="s">
        <v>372</v>
      </c>
      <c r="BK3" s="30" t="s">
        <v>373</v>
      </c>
      <c r="BL3" s="30" t="s">
        <v>374</v>
      </c>
      <c r="BM3" s="30" t="s">
        <v>375</v>
      </c>
      <c r="BN3" s="30" t="s">
        <v>376</v>
      </c>
      <c r="BO3" s="30" t="s">
        <v>377</v>
      </c>
      <c r="BP3" s="30" t="s">
        <v>378</v>
      </c>
      <c r="BQ3" s="30" t="s">
        <v>379</v>
      </c>
      <c r="BR3" s="30" t="s">
        <v>381</v>
      </c>
      <c r="BS3" s="30" t="s">
        <v>382</v>
      </c>
      <c r="BT3" s="30" t="s">
        <v>383</v>
      </c>
      <c r="BU3" s="30" t="s">
        <v>384</v>
      </c>
      <c r="BV3" s="30" t="s">
        <v>385</v>
      </c>
      <c r="BW3" s="30" t="s">
        <v>386</v>
      </c>
      <c r="BX3" s="30" t="s">
        <v>387</v>
      </c>
      <c r="BY3" s="30" t="s">
        <v>388</v>
      </c>
      <c r="BZ3" s="30" t="s">
        <v>389</v>
      </c>
      <c r="CA3" s="30" t="s">
        <v>390</v>
      </c>
      <c r="CB3" s="30" t="s">
        <v>219</v>
      </c>
      <c r="CC3" s="30" t="s">
        <v>220</v>
      </c>
      <c r="CD3" s="30" t="s">
        <v>221</v>
      </c>
      <c r="CE3" s="30" t="s">
        <v>222</v>
      </c>
      <c r="CF3" s="30" t="s">
        <v>223</v>
      </c>
      <c r="CG3" s="30" t="s">
        <v>224</v>
      </c>
      <c r="CH3" s="30" t="s">
        <v>225</v>
      </c>
      <c r="CI3" s="30" t="s">
        <v>226</v>
      </c>
      <c r="CJ3" s="30" t="s">
        <v>227</v>
      </c>
      <c r="CK3" s="30" t="s">
        <v>228</v>
      </c>
      <c r="CL3" s="30" t="s">
        <v>229</v>
      </c>
      <c r="CM3" s="30" t="s">
        <v>230</v>
      </c>
      <c r="CN3" s="30" t="s">
        <v>231</v>
      </c>
      <c r="CO3" s="30" t="s">
        <v>232</v>
      </c>
      <c r="CP3" s="30" t="s">
        <v>233</v>
      </c>
      <c r="CQ3" s="30" t="s">
        <v>234</v>
      </c>
      <c r="CR3" s="30" t="s">
        <v>235</v>
      </c>
      <c r="CS3" s="30" t="s">
        <v>236</v>
      </c>
      <c r="CT3" s="30" t="s">
        <v>237</v>
      </c>
      <c r="CU3" s="30" t="s">
        <v>238</v>
      </c>
      <c r="CV3" s="30" t="s">
        <v>239</v>
      </c>
      <c r="CW3" s="30" t="s">
        <v>240</v>
      </c>
      <c r="CX3" s="30" t="s">
        <v>241</v>
      </c>
      <c r="CY3" s="30" t="s">
        <v>242</v>
      </c>
      <c r="CZ3" s="30" t="s">
        <v>243</v>
      </c>
      <c r="DA3" s="30" t="s">
        <v>244</v>
      </c>
      <c r="DB3" s="30" t="s">
        <v>960</v>
      </c>
      <c r="DC3" s="30" t="s">
        <v>1486</v>
      </c>
      <c r="DD3" s="30" t="s">
        <v>1487</v>
      </c>
      <c r="DE3" s="30" t="s">
        <v>1488</v>
      </c>
      <c r="DF3" s="30" t="s">
        <v>1490</v>
      </c>
      <c r="DG3" s="30" t="s">
        <v>1491</v>
      </c>
      <c r="DH3" s="30" t="s">
        <v>1492</v>
      </c>
      <c r="DI3" s="30" t="s">
        <v>1493</v>
      </c>
      <c r="DJ3" s="30" t="s">
        <v>1494</v>
      </c>
      <c r="DK3" s="30" t="s">
        <v>1495</v>
      </c>
      <c r="DL3" s="30" t="s">
        <v>1496</v>
      </c>
      <c r="DM3" s="30" t="s">
        <v>1497</v>
      </c>
      <c r="DN3" s="30" t="s">
        <v>1498</v>
      </c>
      <c r="DO3" s="30" t="s">
        <v>1499</v>
      </c>
      <c r="DP3" s="30" t="s">
        <v>1500</v>
      </c>
      <c r="DQ3" s="30" t="s">
        <v>1253</v>
      </c>
      <c r="DR3" s="30" t="s">
        <v>1501</v>
      </c>
      <c r="DS3" s="30" t="s">
        <v>1502</v>
      </c>
      <c r="DT3" s="30" t="s">
        <v>1503</v>
      </c>
      <c r="DU3" s="30" t="s">
        <v>1504</v>
      </c>
      <c r="DV3" s="30" t="s">
        <v>1505</v>
      </c>
      <c r="DW3" s="30" t="s">
        <v>1506</v>
      </c>
      <c r="DX3" s="30" t="s">
        <v>2998</v>
      </c>
      <c r="DY3" s="30" t="s">
        <v>2999</v>
      </c>
      <c r="DZ3" s="30" t="s">
        <v>1507</v>
      </c>
      <c r="EA3" s="30" t="s">
        <v>2651</v>
      </c>
      <c r="EB3" s="30" t="s">
        <v>1508</v>
      </c>
      <c r="EC3" s="30" t="s">
        <v>1509</v>
      </c>
      <c r="ED3" s="30" t="s">
        <v>1510</v>
      </c>
      <c r="EE3" s="30" t="s">
        <v>1511</v>
      </c>
      <c r="EF3" s="30" t="s">
        <v>1512</v>
      </c>
      <c r="EG3" s="30" t="s">
        <v>1513</v>
      </c>
      <c r="EH3" s="30" t="s">
        <v>1514</v>
      </c>
      <c r="EI3" s="30" t="s">
        <v>1515</v>
      </c>
      <c r="EJ3" s="30" t="s">
        <v>1516</v>
      </c>
      <c r="EK3" s="30" t="s">
        <v>1517</v>
      </c>
      <c r="EL3" s="30" t="s">
        <v>1518</v>
      </c>
      <c r="EM3" s="30" t="s">
        <v>1519</v>
      </c>
      <c r="EN3" s="30" t="s">
        <v>965</v>
      </c>
      <c r="EO3" s="30" t="s">
        <v>970</v>
      </c>
      <c r="EP3" s="30" t="s">
        <v>1520</v>
      </c>
      <c r="EQ3" s="30" t="s">
        <v>1521</v>
      </c>
      <c r="ER3" s="30" t="s">
        <v>1522</v>
      </c>
      <c r="ES3" s="30" t="s">
        <v>1523</v>
      </c>
      <c r="ET3" s="30" t="s">
        <v>1524</v>
      </c>
      <c r="EU3" s="30" t="s">
        <v>1525</v>
      </c>
      <c r="EV3" s="30" t="s">
        <v>1526</v>
      </c>
      <c r="EW3" s="30" t="s">
        <v>1527</v>
      </c>
      <c r="EX3" s="30" t="s">
        <v>1528</v>
      </c>
      <c r="EY3" s="30" t="s">
        <v>1529</v>
      </c>
      <c r="EZ3" s="30" t="s">
        <v>1530</v>
      </c>
      <c r="FA3" s="30" t="s">
        <v>1531</v>
      </c>
      <c r="FB3" s="30" t="s">
        <v>1532</v>
      </c>
      <c r="FC3" s="30" t="s">
        <v>1533</v>
      </c>
      <c r="FD3" s="30" t="s">
        <v>1534</v>
      </c>
      <c r="FE3" s="30" t="s">
        <v>1535</v>
      </c>
      <c r="FF3" s="30" t="s">
        <v>1536</v>
      </c>
      <c r="FG3" s="30" t="s">
        <v>1537</v>
      </c>
      <c r="FH3" s="30" t="s">
        <v>1538</v>
      </c>
      <c r="FI3" s="30" t="s">
        <v>1539</v>
      </c>
      <c r="FJ3" s="30" t="s">
        <v>1540</v>
      </c>
      <c r="FK3" s="30" t="s">
        <v>1541</v>
      </c>
      <c r="FL3" s="30" t="s">
        <v>1542</v>
      </c>
      <c r="FM3" s="30" t="s">
        <v>1543</v>
      </c>
      <c r="FN3" s="30" t="s">
        <v>1544</v>
      </c>
      <c r="FO3" s="30" t="s">
        <v>1545</v>
      </c>
      <c r="FP3" s="30" t="s">
        <v>1546</v>
      </c>
      <c r="FQ3" s="30" t="s">
        <v>1547</v>
      </c>
      <c r="FR3" s="30" t="s">
        <v>1548</v>
      </c>
      <c r="FS3" s="30" t="s">
        <v>1549</v>
      </c>
      <c r="FT3" s="30" t="s">
        <v>1550</v>
      </c>
      <c r="FU3" s="30" t="s">
        <v>1551</v>
      </c>
      <c r="FV3" s="30" t="s">
        <v>1552</v>
      </c>
      <c r="FW3" s="30" t="s">
        <v>2660</v>
      </c>
      <c r="FX3" s="30" t="s">
        <v>2668</v>
      </c>
      <c r="FY3" s="30" t="s">
        <v>2669</v>
      </c>
      <c r="FZ3" s="30" t="s">
        <v>1553</v>
      </c>
      <c r="GA3" s="30" t="s">
        <v>1554</v>
      </c>
      <c r="GB3" s="30" t="s">
        <v>1555</v>
      </c>
      <c r="GC3" s="30" t="s">
        <v>1556</v>
      </c>
      <c r="GD3" s="30" t="s">
        <v>1557</v>
      </c>
      <c r="GE3" s="30" t="s">
        <v>1558</v>
      </c>
      <c r="GF3" s="30" t="s">
        <v>1559</v>
      </c>
      <c r="GG3" s="30" t="s">
        <v>1560</v>
      </c>
      <c r="GH3" s="30" t="s">
        <v>1561</v>
      </c>
      <c r="GI3" s="30" t="s">
        <v>1562</v>
      </c>
      <c r="GJ3" s="30" t="s">
        <v>1563</v>
      </c>
      <c r="GK3" s="30" t="s">
        <v>1564</v>
      </c>
      <c r="GL3" s="30" t="s">
        <v>1565</v>
      </c>
      <c r="GM3" s="30" t="s">
        <v>1566</v>
      </c>
      <c r="GN3" s="30" t="s">
        <v>1567</v>
      </c>
      <c r="GO3" s="30" t="s">
        <v>1568</v>
      </c>
      <c r="GP3" s="30" t="s">
        <v>1569</v>
      </c>
      <c r="GQ3" s="30" t="s">
        <v>1570</v>
      </c>
      <c r="GR3" s="30" t="s">
        <v>1571</v>
      </c>
      <c r="GS3" s="30" t="s">
        <v>1572</v>
      </c>
      <c r="GT3" s="30" t="s">
        <v>1574</v>
      </c>
      <c r="GU3" s="30" t="s">
        <v>1575</v>
      </c>
      <c r="GV3" s="30" t="s">
        <v>973</v>
      </c>
      <c r="GW3" s="30" t="s">
        <v>1600</v>
      </c>
      <c r="GX3" s="30" t="s">
        <v>1576</v>
      </c>
      <c r="GY3" s="30" t="s">
        <v>568</v>
      </c>
      <c r="GZ3" s="30" t="s">
        <v>1577</v>
      </c>
      <c r="HA3" s="30" t="s">
        <v>1578</v>
      </c>
      <c r="HB3" s="30" t="s">
        <v>1579</v>
      </c>
      <c r="HC3" s="30" t="s">
        <v>1580</v>
      </c>
      <c r="HD3" s="30" t="s">
        <v>1581</v>
      </c>
      <c r="HE3" s="30" t="s">
        <v>1605</v>
      </c>
      <c r="HF3" s="30" t="s">
        <v>1582</v>
      </c>
      <c r="HG3" s="30" t="s">
        <v>1583</v>
      </c>
      <c r="HH3" s="30" t="s">
        <v>1584</v>
      </c>
      <c r="HI3" s="30" t="s">
        <v>1585</v>
      </c>
      <c r="HJ3" s="30" t="s">
        <v>571</v>
      </c>
      <c r="HK3" s="30" t="s">
        <v>1586</v>
      </c>
      <c r="HL3" s="30" t="s">
        <v>1587</v>
      </c>
      <c r="HM3" s="30" t="s">
        <v>1588</v>
      </c>
      <c r="HN3" s="30" t="s">
        <v>1589</v>
      </c>
      <c r="HO3" s="30" t="s">
        <v>1590</v>
      </c>
      <c r="HP3" s="30" t="s">
        <v>1591</v>
      </c>
      <c r="HQ3" s="30" t="s">
        <v>1592</v>
      </c>
      <c r="HR3" s="30" t="s">
        <v>1593</v>
      </c>
      <c r="HS3" s="30" t="s">
        <v>1594</v>
      </c>
      <c r="HT3" s="30" t="s">
        <v>932</v>
      </c>
      <c r="HU3" s="30" t="s">
        <v>1192</v>
      </c>
    </row>
    <row r="4" spans="1:229" x14ac:dyDescent="0.2">
      <c r="D4" s="30" t="s">
        <v>4152</v>
      </c>
      <c r="E4" s="30" t="s">
        <v>1041</v>
      </c>
      <c r="F4" s="30" t="s">
        <v>1042</v>
      </c>
      <c r="G4" s="30" t="s">
        <v>1043</v>
      </c>
      <c r="H4" s="30" t="s">
        <v>1044</v>
      </c>
      <c r="I4" s="30" t="s">
        <v>1045</v>
      </c>
      <c r="J4" s="30" t="s">
        <v>1046</v>
      </c>
      <c r="K4" s="30" t="s">
        <v>2290</v>
      </c>
      <c r="L4" s="30" t="s">
        <v>2291</v>
      </c>
      <c r="M4" s="30" t="s">
        <v>1064</v>
      </c>
      <c r="N4" s="30" t="s">
        <v>1047</v>
      </c>
      <c r="O4" s="30" t="s">
        <v>2292</v>
      </c>
      <c r="P4" s="30" t="s">
        <v>2293</v>
      </c>
      <c r="Q4" s="30" t="s">
        <v>1113</v>
      </c>
      <c r="R4" s="30" t="s">
        <v>4153</v>
      </c>
      <c r="S4" s="30" t="s">
        <v>4154</v>
      </c>
      <c r="T4" s="30" t="s">
        <v>1049</v>
      </c>
      <c r="U4" s="30" t="s">
        <v>1050</v>
      </c>
      <c r="V4" s="30" t="s">
        <v>1051</v>
      </c>
      <c r="W4" s="30" t="s">
        <v>1052</v>
      </c>
      <c r="X4" s="30" t="s">
        <v>1053</v>
      </c>
      <c r="Y4" s="30" t="s">
        <v>1054</v>
      </c>
      <c r="Z4" s="30" t="s">
        <v>1055</v>
      </c>
      <c r="AA4" s="30" t="s">
        <v>1056</v>
      </c>
      <c r="AB4" s="30" t="s">
        <v>4155</v>
      </c>
      <c r="AC4" s="30" t="s">
        <v>1058</v>
      </c>
      <c r="AD4" s="30" t="s">
        <v>1119</v>
      </c>
      <c r="AE4" s="30" t="s">
        <v>2286</v>
      </c>
      <c r="AF4" s="30" t="s">
        <v>2289</v>
      </c>
      <c r="AG4" s="30" t="s">
        <v>1059</v>
      </c>
      <c r="AH4" s="30" t="s">
        <v>4156</v>
      </c>
      <c r="AI4" s="30" t="s">
        <v>1061</v>
      </c>
      <c r="AJ4" s="30" t="s">
        <v>1062</v>
      </c>
      <c r="AK4" s="30" t="s">
        <v>4157</v>
      </c>
      <c r="AL4" s="30" t="s">
        <v>770</v>
      </c>
      <c r="AM4" s="30" t="s">
        <v>125</v>
      </c>
      <c r="AN4" s="30" t="s">
        <v>126</v>
      </c>
      <c r="AO4" s="30" t="s">
        <v>127</v>
      </c>
      <c r="AP4" s="30" t="s">
        <v>128</v>
      </c>
      <c r="AQ4" s="30" t="s">
        <v>129</v>
      </c>
      <c r="AR4" s="30" t="s">
        <v>130</v>
      </c>
      <c r="AS4" s="30" t="s">
        <v>131</v>
      </c>
      <c r="AT4" s="30" t="s">
        <v>132</v>
      </c>
      <c r="AU4" s="30" t="s">
        <v>133</v>
      </c>
      <c r="AV4" s="30" t="s">
        <v>134</v>
      </c>
      <c r="AW4" s="30" t="s">
        <v>135</v>
      </c>
      <c r="AX4" s="30" t="s">
        <v>136</v>
      </c>
      <c r="AY4" s="30" t="s">
        <v>2297</v>
      </c>
      <c r="AZ4" s="30" t="s">
        <v>137</v>
      </c>
      <c r="BA4" s="30" t="s">
        <v>138</v>
      </c>
      <c r="BB4" s="30" t="s">
        <v>139</v>
      </c>
      <c r="BC4" s="30" t="s">
        <v>140</v>
      </c>
      <c r="BD4" s="30" t="s">
        <v>141</v>
      </c>
      <c r="BE4" s="30" t="s">
        <v>142</v>
      </c>
      <c r="BF4" s="30" t="s">
        <v>143</v>
      </c>
      <c r="BG4" s="30" t="s">
        <v>144</v>
      </c>
      <c r="BH4" s="30" t="s">
        <v>145</v>
      </c>
      <c r="BI4" s="30" t="s">
        <v>4158</v>
      </c>
      <c r="BJ4" s="30" t="s">
        <v>147</v>
      </c>
      <c r="BK4" s="30" t="s">
        <v>148</v>
      </c>
      <c r="BL4" s="30" t="s">
        <v>149</v>
      </c>
      <c r="BM4" s="30" t="s">
        <v>150</v>
      </c>
      <c r="BN4" s="30" t="s">
        <v>151</v>
      </c>
      <c r="BO4" s="30" t="s">
        <v>152</v>
      </c>
      <c r="BP4" s="30" t="s">
        <v>153</v>
      </c>
      <c r="BQ4" s="30" t="s">
        <v>4159</v>
      </c>
      <c r="BR4" s="30" t="s">
        <v>155</v>
      </c>
      <c r="BS4" s="30" t="s">
        <v>156</v>
      </c>
      <c r="BT4" s="30" t="s">
        <v>157</v>
      </c>
      <c r="BU4" s="30" t="s">
        <v>158</v>
      </c>
      <c r="BV4" s="30" t="s">
        <v>159</v>
      </c>
      <c r="BW4" s="30" t="s">
        <v>160</v>
      </c>
      <c r="BX4" s="30" t="s">
        <v>161</v>
      </c>
      <c r="BY4" s="30" t="s">
        <v>162</v>
      </c>
      <c r="BZ4" s="30" t="s">
        <v>163</v>
      </c>
      <c r="CA4" s="30" t="s">
        <v>164</v>
      </c>
      <c r="CB4" s="30" t="s">
        <v>165</v>
      </c>
      <c r="CC4" s="30" t="s">
        <v>166</v>
      </c>
      <c r="CD4" s="30" t="s">
        <v>167</v>
      </c>
      <c r="CE4" s="30" t="s">
        <v>2434</v>
      </c>
      <c r="CF4" s="30" t="s">
        <v>2435</v>
      </c>
      <c r="CG4" s="30" t="s">
        <v>2436</v>
      </c>
      <c r="CH4" s="30" t="s">
        <v>2437</v>
      </c>
      <c r="CI4" s="30" t="s">
        <v>2438</v>
      </c>
      <c r="CJ4" s="30" t="s">
        <v>2439</v>
      </c>
      <c r="CK4" s="30" t="s">
        <v>4160</v>
      </c>
      <c r="CL4" s="30" t="s">
        <v>2441</v>
      </c>
      <c r="CM4" s="30" t="s">
        <v>2442</v>
      </c>
      <c r="CN4" s="30" t="s">
        <v>2443</v>
      </c>
      <c r="CO4" s="30" t="s">
        <v>2444</v>
      </c>
      <c r="CP4" s="30" t="s">
        <v>2445</v>
      </c>
      <c r="CQ4" s="30" t="s">
        <v>2446</v>
      </c>
      <c r="CR4" s="30" t="s">
        <v>2447</v>
      </c>
      <c r="CS4" s="30" t="s">
        <v>2448</v>
      </c>
      <c r="CT4" s="30" t="s">
        <v>4161</v>
      </c>
      <c r="CU4" s="30" t="s">
        <v>2450</v>
      </c>
      <c r="CV4" s="30" t="s">
        <v>2451</v>
      </c>
      <c r="CW4" s="30" t="s">
        <v>2452</v>
      </c>
      <c r="CX4" s="30" t="s">
        <v>2453</v>
      </c>
      <c r="CY4" s="30" t="s">
        <v>2454</v>
      </c>
      <c r="CZ4" s="30" t="s">
        <v>2455</v>
      </c>
      <c r="DA4" s="30" t="s">
        <v>2456</v>
      </c>
      <c r="DB4" s="30" t="s">
        <v>2457</v>
      </c>
      <c r="DC4" s="30" t="s">
        <v>2458</v>
      </c>
      <c r="DD4" s="30" t="s">
        <v>2459</v>
      </c>
      <c r="DE4" s="30" t="s">
        <v>4162</v>
      </c>
      <c r="DF4" s="30" t="s">
        <v>4163</v>
      </c>
      <c r="DG4" s="30" t="s">
        <v>2462</v>
      </c>
      <c r="DH4" s="30" t="s">
        <v>2463</v>
      </c>
      <c r="DI4" s="30" t="s">
        <v>2464</v>
      </c>
      <c r="DJ4" s="30" t="s">
        <v>2465</v>
      </c>
      <c r="DK4" s="30" t="s">
        <v>2466</v>
      </c>
      <c r="DL4" s="30" t="s">
        <v>2467</v>
      </c>
      <c r="DM4" s="30" t="s">
        <v>2468</v>
      </c>
      <c r="DN4" s="30" t="s">
        <v>2469</v>
      </c>
      <c r="DO4" s="30" t="s">
        <v>4164</v>
      </c>
      <c r="DP4" s="30" t="s">
        <v>4165</v>
      </c>
      <c r="DQ4" s="30" t="s">
        <v>4166</v>
      </c>
      <c r="DR4" s="30" t="s">
        <v>2472</v>
      </c>
      <c r="DS4" s="30" t="s">
        <v>2473</v>
      </c>
      <c r="DT4" s="30" t="s">
        <v>2178</v>
      </c>
      <c r="DU4" s="30" t="s">
        <v>2179</v>
      </c>
      <c r="DV4" s="30" t="s">
        <v>4167</v>
      </c>
      <c r="DW4" s="30" t="s">
        <v>4168</v>
      </c>
      <c r="DX4" s="30" t="s">
        <v>4169</v>
      </c>
      <c r="DY4" s="30" t="s">
        <v>4170</v>
      </c>
      <c r="DZ4" s="30" t="s">
        <v>4171</v>
      </c>
      <c r="EA4" s="30" t="s">
        <v>4172</v>
      </c>
      <c r="EB4" s="30" t="s">
        <v>2183</v>
      </c>
      <c r="EC4" s="30" t="s">
        <v>2184</v>
      </c>
      <c r="ED4" s="30" t="s">
        <v>2185</v>
      </c>
      <c r="EE4" s="30" t="s">
        <v>2186</v>
      </c>
      <c r="EF4" s="30" t="s">
        <v>2187</v>
      </c>
      <c r="EG4" s="30" t="s">
        <v>2188</v>
      </c>
      <c r="EH4" s="30" t="s">
        <v>2189</v>
      </c>
      <c r="EI4" s="30" t="s">
        <v>2190</v>
      </c>
      <c r="EJ4" s="30" t="s">
        <v>4173</v>
      </c>
      <c r="EK4" s="30" t="s">
        <v>4174</v>
      </c>
      <c r="EL4" s="30" t="s">
        <v>2193</v>
      </c>
      <c r="EM4" s="30" t="s">
        <v>2194</v>
      </c>
      <c r="EN4" s="30" t="s">
        <v>2195</v>
      </c>
      <c r="EO4" s="30" t="s">
        <v>2196</v>
      </c>
      <c r="EP4" s="30" t="s">
        <v>2197</v>
      </c>
      <c r="EQ4" s="30" t="s">
        <v>2198</v>
      </c>
      <c r="ER4" s="30" t="s">
        <v>2199</v>
      </c>
      <c r="ES4" s="30" t="s">
        <v>2200</v>
      </c>
      <c r="ET4" s="30" t="s">
        <v>2201</v>
      </c>
      <c r="EU4" s="30" t="s">
        <v>2202</v>
      </c>
      <c r="EV4" s="30" t="s">
        <v>2203</v>
      </c>
      <c r="EW4" s="30" t="s">
        <v>2204</v>
      </c>
      <c r="EX4" s="30" t="s">
        <v>2205</v>
      </c>
      <c r="EY4" s="30" t="s">
        <v>2206</v>
      </c>
      <c r="EZ4" s="30" t="s">
        <v>2207</v>
      </c>
      <c r="FA4" s="30" t="s">
        <v>2208</v>
      </c>
      <c r="FB4" s="30" t="s">
        <v>4175</v>
      </c>
      <c r="FC4" s="30" t="s">
        <v>2210</v>
      </c>
      <c r="FD4" s="30" t="s">
        <v>2211</v>
      </c>
      <c r="FE4" s="30" t="s">
        <v>2212</v>
      </c>
      <c r="FF4" s="30" t="s">
        <v>4176</v>
      </c>
      <c r="FG4" s="30" t="s">
        <v>2214</v>
      </c>
      <c r="FH4" s="30" t="s">
        <v>4177</v>
      </c>
      <c r="FI4" s="30" t="s">
        <v>2216</v>
      </c>
      <c r="FJ4" s="30" t="s">
        <v>2217</v>
      </c>
      <c r="FK4" s="30" t="s">
        <v>4178</v>
      </c>
      <c r="FL4" s="30" t="s">
        <v>4179</v>
      </c>
      <c r="FM4" s="30" t="s">
        <v>2220</v>
      </c>
      <c r="FN4" s="30" t="s">
        <v>2221</v>
      </c>
      <c r="FO4" s="30" t="s">
        <v>4180</v>
      </c>
      <c r="FP4" s="30" t="s">
        <v>2223</v>
      </c>
      <c r="FQ4" s="30" t="s">
        <v>2224</v>
      </c>
      <c r="FR4" s="30" t="s">
        <v>2225</v>
      </c>
      <c r="FS4" s="30" t="s">
        <v>4181</v>
      </c>
      <c r="FT4" s="30" t="s">
        <v>4182</v>
      </c>
      <c r="FU4" s="30" t="s">
        <v>2228</v>
      </c>
      <c r="FV4" s="30" t="s">
        <v>2229</v>
      </c>
      <c r="FW4" s="30" t="s">
        <v>2661</v>
      </c>
      <c r="FX4" s="30" t="s">
        <v>2670</v>
      </c>
      <c r="FY4" s="30" t="s">
        <v>2671</v>
      </c>
      <c r="FZ4" s="30" t="s">
        <v>2230</v>
      </c>
      <c r="GA4" s="30" t="s">
        <v>2231</v>
      </c>
      <c r="GB4" s="30" t="s">
        <v>2232</v>
      </c>
      <c r="GC4" s="30" t="s">
        <v>2233</v>
      </c>
      <c r="GD4" s="30" t="s">
        <v>2234</v>
      </c>
      <c r="GE4" s="30" t="s">
        <v>2235</v>
      </c>
      <c r="GF4" s="30" t="s">
        <v>2236</v>
      </c>
      <c r="GG4" s="30" t="s">
        <v>2237</v>
      </c>
      <c r="GH4" s="30" t="s">
        <v>2238</v>
      </c>
      <c r="GI4" s="30" t="s">
        <v>2239</v>
      </c>
      <c r="GJ4" s="30" t="s">
        <v>2240</v>
      </c>
      <c r="GK4" s="30" t="s">
        <v>2241</v>
      </c>
      <c r="GL4" s="30" t="s">
        <v>2242</v>
      </c>
      <c r="GM4" s="30" t="s">
        <v>2243</v>
      </c>
      <c r="GN4" s="30" t="s">
        <v>2244</v>
      </c>
      <c r="GO4" s="30" t="s">
        <v>2245</v>
      </c>
      <c r="GP4" s="30" t="s">
        <v>2246</v>
      </c>
      <c r="GQ4" s="30" t="s">
        <v>2247</v>
      </c>
      <c r="GR4" s="30" t="s">
        <v>4183</v>
      </c>
      <c r="GS4" s="30" t="s">
        <v>4184</v>
      </c>
      <c r="GT4" s="30" t="s">
        <v>4185</v>
      </c>
      <c r="GU4" s="30" t="s">
        <v>2251</v>
      </c>
      <c r="GV4" s="30" t="s">
        <v>2252</v>
      </c>
      <c r="GW4" s="30" t="s">
        <v>2253</v>
      </c>
      <c r="GX4" s="30" t="s">
        <v>2254</v>
      </c>
      <c r="GY4" s="30" t="s">
        <v>1157</v>
      </c>
      <c r="GZ4" s="30" t="s">
        <v>4186</v>
      </c>
      <c r="HA4" s="30" t="s">
        <v>4187</v>
      </c>
      <c r="HB4" s="30" t="s">
        <v>4188</v>
      </c>
      <c r="HC4" s="30" t="s">
        <v>4189</v>
      </c>
      <c r="HD4" s="30" t="s">
        <v>4190</v>
      </c>
      <c r="HE4" s="30" t="s">
        <v>2260</v>
      </c>
      <c r="HF4" s="30" t="s">
        <v>2261</v>
      </c>
      <c r="HG4" s="30" t="s">
        <v>2262</v>
      </c>
      <c r="HH4" s="30" t="s">
        <v>2263</v>
      </c>
      <c r="HI4" s="30" t="s">
        <v>2264</v>
      </c>
      <c r="HJ4" s="30" t="s">
        <v>1151</v>
      </c>
      <c r="HK4" s="30" t="s">
        <v>2265</v>
      </c>
      <c r="HL4" s="30" t="s">
        <v>2266</v>
      </c>
      <c r="HM4" s="30" t="s">
        <v>2267</v>
      </c>
      <c r="HN4" s="30" t="s">
        <v>2268</v>
      </c>
      <c r="HO4" s="30" t="s">
        <v>2269</v>
      </c>
      <c r="HP4" s="30" t="s">
        <v>2270</v>
      </c>
      <c r="HQ4" s="30" t="s">
        <v>2271</v>
      </c>
      <c r="HR4" s="30" t="s">
        <v>2272</v>
      </c>
      <c r="HS4" s="30" t="s">
        <v>2273</v>
      </c>
      <c r="HT4" s="30" t="s">
        <v>2274</v>
      </c>
      <c r="HU4" s="30" t="s">
        <v>1110</v>
      </c>
    </row>
    <row r="10" spans="1:229" x14ac:dyDescent="0.2">
      <c r="A10" s="30" t="str">
        <f>GarantiesParObjet!A10</f>
        <v>001</v>
      </c>
      <c r="B10" s="30" t="str">
        <f>GarantiesParObjet!B10</f>
        <v>Prêt général / Lening algemeen</v>
      </c>
      <c r="C10" s="30" t="str">
        <f>GarantiesParObjet!E10</f>
        <v>31/12/2004</v>
      </c>
      <c r="D10" s="30" t="str">
        <f>A10</f>
        <v>001</v>
      </c>
      <c r="E10" s="30" t="str">
        <f>IF(C10="",B10,B10 &amp; " (" &amp; C10 &amp; ")")</f>
        <v>Prêt général / Lening algemeen (31/12/2004)</v>
      </c>
    </row>
    <row r="11" spans="1:229" x14ac:dyDescent="0.2">
      <c r="A11" s="30" t="str">
        <f>GarantiesParObjet!A11</f>
        <v>002</v>
      </c>
      <c r="B11" s="30" t="str">
        <f>GarantiesParObjet!B11</f>
        <v>Crédit hypothécaire / Hypothecair krediet</v>
      </c>
      <c r="C11" s="30" t="str">
        <f>GarantiesParObjet!E11</f>
        <v/>
      </c>
      <c r="D11" s="30" t="str">
        <f t="shared" ref="D11:D74" si="0">A11</f>
        <v>002</v>
      </c>
      <c r="E11" s="30" t="str">
        <f t="shared" ref="E11:E74" si="1">IF(C11="",B11,B11 &amp; " (" &amp; C11 &amp; ")")</f>
        <v>Crédit hypothécaire / Hypothecair krediet</v>
      </c>
    </row>
    <row r="12" spans="1:229" x14ac:dyDescent="0.2">
      <c r="A12" s="30" t="str">
        <f>GarantiesParObjet!A12</f>
        <v>003</v>
      </c>
      <c r="B12" s="30" t="str">
        <f>GarantiesParObjet!B12</f>
        <v>Crédit personnel / Persoonlijk krediet</v>
      </c>
      <c r="C12" s="30" t="str">
        <f>GarantiesParObjet!E12</f>
        <v/>
      </c>
      <c r="D12" s="30" t="str">
        <f t="shared" si="0"/>
        <v>003</v>
      </c>
      <c r="E12" s="30" t="str">
        <f t="shared" si="1"/>
        <v>Crédit personnel / Persoonlijk krediet</v>
      </c>
    </row>
    <row r="13" spans="1:229" x14ac:dyDescent="0.2">
      <c r="A13" s="30" t="str">
        <f>GarantiesParObjet!A13</f>
        <v>004</v>
      </c>
      <c r="B13" s="30" t="str">
        <f>GarantiesParObjet!B13</f>
        <v>Financement / Financiering</v>
      </c>
      <c r="C13" s="30" t="str">
        <f>GarantiesParObjet!E13</f>
        <v/>
      </c>
      <c r="D13" s="30" t="str">
        <f t="shared" si="0"/>
        <v>004</v>
      </c>
      <c r="E13" s="30" t="str">
        <f t="shared" si="1"/>
        <v>Financement / Financiering</v>
      </c>
    </row>
    <row r="14" spans="1:229" x14ac:dyDescent="0.2">
      <c r="A14" s="30" t="str">
        <f>GarantiesParObjet!A14</f>
        <v>005</v>
      </c>
      <c r="B14" s="30" t="str">
        <f>GarantiesParObjet!B14</f>
        <v>Crédit d'investissement / Investeringskrediet</v>
      </c>
      <c r="C14" s="30" t="str">
        <f>GarantiesParObjet!E14</f>
        <v/>
      </c>
      <c r="D14" s="30" t="str">
        <f t="shared" si="0"/>
        <v>005</v>
      </c>
      <c r="E14" s="30" t="str">
        <f t="shared" si="1"/>
        <v>Crédit d'investissement / Investeringskrediet</v>
      </c>
    </row>
    <row r="15" spans="1:229" x14ac:dyDescent="0.2">
      <c r="A15" s="30" t="str">
        <f>GarantiesParObjet!A15</f>
        <v>006</v>
      </c>
      <c r="B15" s="30" t="str">
        <f>GarantiesParObjet!B15</f>
        <v>Crédit de caisse / Kaskrediet</v>
      </c>
      <c r="C15" s="30" t="str">
        <f>GarantiesParObjet!E15</f>
        <v/>
      </c>
      <c r="D15" s="30" t="str">
        <f t="shared" si="0"/>
        <v>006</v>
      </c>
      <c r="E15" s="30" t="str">
        <f t="shared" si="1"/>
        <v>Crédit de caisse / Kaskrediet</v>
      </c>
    </row>
    <row r="16" spans="1:229" x14ac:dyDescent="0.2">
      <c r="A16" s="30" t="str">
        <f>GarantiesParObjet!A16</f>
        <v>007</v>
      </c>
      <c r="B16" s="30" t="str">
        <f>GarantiesParObjet!B16</f>
        <v>Garantie bancaire / Bankwaarborg</v>
      </c>
      <c r="C16" s="30" t="str">
        <f>GarantiesParObjet!E16</f>
        <v/>
      </c>
      <c r="D16" s="30" t="str">
        <f t="shared" si="0"/>
        <v>007</v>
      </c>
      <c r="E16" s="30" t="str">
        <f t="shared" si="1"/>
        <v>Garantie bancaire / Bankwaarborg</v>
      </c>
    </row>
    <row r="17" spans="1:5" x14ac:dyDescent="0.2">
      <c r="A17" s="30" t="str">
        <f>GarantiesParObjet!A17</f>
        <v>100</v>
      </c>
      <c r="B17" s="30" t="str">
        <f>GarantiesParObjet!B17</f>
        <v>Vie / Leven</v>
      </c>
      <c r="C17" s="30" t="str">
        <f>GarantiesParObjet!E17</f>
        <v/>
      </c>
      <c r="D17" s="30" t="str">
        <f t="shared" si="0"/>
        <v>100</v>
      </c>
      <c r="E17" s="30" t="str">
        <f t="shared" si="1"/>
        <v>Vie / Leven</v>
      </c>
    </row>
    <row r="18" spans="1:5" x14ac:dyDescent="0.2">
      <c r="A18" s="30" t="str">
        <f>GarantiesParObjet!A18</f>
        <v>110</v>
      </c>
      <c r="B18" s="30" t="str">
        <f>GarantiesParObjet!B18</f>
        <v>Vie (mixte) / Gemengde (leven)</v>
      </c>
      <c r="C18" s="30" t="str">
        <f>GarantiesParObjet!E18</f>
        <v/>
      </c>
      <c r="D18" s="30" t="str">
        <f t="shared" si="0"/>
        <v>110</v>
      </c>
      <c r="E18" s="30" t="str">
        <f t="shared" si="1"/>
        <v>Vie (mixte) / Gemengde (leven)</v>
      </c>
    </row>
    <row r="19" spans="1:5" x14ac:dyDescent="0.2">
      <c r="A19" s="30" t="str">
        <f>GarantiesParObjet!A19</f>
        <v>120</v>
      </c>
      <c r="B19" s="30" t="str">
        <f>GarantiesParObjet!B19</f>
        <v>Décès / Overlijden</v>
      </c>
      <c r="C19" s="30" t="str">
        <f>GarantiesParObjet!E19</f>
        <v/>
      </c>
      <c r="D19" s="30" t="str">
        <f t="shared" si="0"/>
        <v>120</v>
      </c>
      <c r="E19" s="30" t="str">
        <f t="shared" si="1"/>
        <v>Décès / Overlijden</v>
      </c>
    </row>
    <row r="20" spans="1:5" x14ac:dyDescent="0.2">
      <c r="A20" s="30" t="str">
        <f>GarantiesParObjet!A20</f>
        <v>121</v>
      </c>
      <c r="B20" s="30" t="str">
        <f>GarantiesParObjet!B20</f>
        <v>Solde restant dû / Schuldsaldo</v>
      </c>
      <c r="C20" s="30" t="str">
        <f>GarantiesParObjet!E20</f>
        <v/>
      </c>
      <c r="D20" s="30" t="str">
        <f t="shared" si="0"/>
        <v>121</v>
      </c>
      <c r="E20" s="30" t="str">
        <f t="shared" si="1"/>
        <v>Solde restant dû / Schuldsaldo</v>
      </c>
    </row>
    <row r="21" spans="1:5" x14ac:dyDescent="0.2">
      <c r="A21" s="30" t="str">
        <f>GarantiesParObjet!A21</f>
        <v>122</v>
      </c>
      <c r="B21" s="30" t="str">
        <f>GarantiesParObjet!B21</f>
        <v>Obsèques / Uitvaart</v>
      </c>
      <c r="C21" s="30" t="str">
        <f>GarantiesParObjet!E21</f>
        <v/>
      </c>
      <c r="D21" s="30" t="str">
        <f t="shared" si="0"/>
        <v>122</v>
      </c>
      <c r="E21" s="30" t="str">
        <f t="shared" si="1"/>
        <v>Obsèques / Uitvaart</v>
      </c>
    </row>
    <row r="22" spans="1:5" x14ac:dyDescent="0.2">
      <c r="A22" s="30" t="str">
        <f>GarantiesParObjet!A22</f>
        <v>123</v>
      </c>
      <c r="B22" s="30" t="str">
        <f>GarantiesParObjet!B22</f>
        <v>Vie Entière / Levenslange</v>
      </c>
      <c r="C22" s="30" t="str">
        <f>GarantiesParObjet!E22</f>
        <v/>
      </c>
      <c r="D22" s="30" t="str">
        <f t="shared" si="0"/>
        <v>123</v>
      </c>
      <c r="E22" s="30" t="str">
        <f t="shared" si="1"/>
        <v>Vie Entière / Levenslange</v>
      </c>
    </row>
    <row r="23" spans="1:5" x14ac:dyDescent="0.2">
      <c r="A23" s="30" t="str">
        <f>GarantiesParObjet!A23</f>
        <v>124</v>
      </c>
      <c r="B23" s="30" t="str">
        <f>GarantiesParObjet!B23</f>
        <v>Nuptialité / Huwelijksvoorzorg</v>
      </c>
      <c r="C23" s="30" t="str">
        <f>GarantiesParObjet!E23</f>
        <v/>
      </c>
      <c r="D23" s="30" t="str">
        <f t="shared" si="0"/>
        <v>124</v>
      </c>
      <c r="E23" s="30" t="str">
        <f t="shared" si="1"/>
        <v>Nuptialité / Huwelijksvoorzorg</v>
      </c>
    </row>
    <row r="24" spans="1:5" x14ac:dyDescent="0.2">
      <c r="A24" s="30" t="str">
        <f>GarantiesParObjet!A24</f>
        <v>130</v>
      </c>
      <c r="B24" s="30" t="str">
        <f>GarantiesParObjet!B24</f>
        <v>Garanties complémentaires (pré date x) / Aanvullende waarborgen (pré datum x)</v>
      </c>
      <c r="C24" s="30" t="str">
        <f>GarantiesParObjet!E24</f>
        <v>01/01/2010</v>
      </c>
      <c r="D24" s="30" t="str">
        <f t="shared" si="0"/>
        <v>130</v>
      </c>
      <c r="E24" s="30" t="str">
        <f t="shared" si="1"/>
        <v>Garanties complémentaires (pré date x) / Aanvullende waarborgen (pré datum x) (01/01/2010)</v>
      </c>
    </row>
    <row r="25" spans="1:5" x14ac:dyDescent="0.2">
      <c r="A25" s="30" t="str">
        <f>GarantiesParObjet!A25</f>
        <v>131</v>
      </c>
      <c r="B25" s="30" t="str">
        <f>GarantiesParObjet!B25</f>
        <v>ACRI / AVRI</v>
      </c>
      <c r="C25" s="30" t="str">
        <f>GarantiesParObjet!E25</f>
        <v>16/01/2003</v>
      </c>
      <c r="D25" s="30" t="str">
        <f t="shared" si="0"/>
        <v>131</v>
      </c>
      <c r="E25" s="30" t="str">
        <f t="shared" si="1"/>
        <v>ACRI / AVRI (16/01/2003)</v>
      </c>
    </row>
    <row r="26" spans="1:5" x14ac:dyDescent="0.2">
      <c r="A26" s="30" t="str">
        <f>GarantiesParObjet!A26</f>
        <v>132</v>
      </c>
      <c r="B26" s="30" t="str">
        <f>GarantiesParObjet!B26</f>
        <v>ACRA / AVRO</v>
      </c>
      <c r="C26" s="30" t="str">
        <f>GarantiesParObjet!E26</f>
        <v/>
      </c>
      <c r="D26" s="30" t="str">
        <f t="shared" si="0"/>
        <v>132</v>
      </c>
      <c r="E26" s="30" t="str">
        <f t="shared" si="1"/>
        <v>ACRA / AVRO</v>
      </c>
    </row>
    <row r="27" spans="1:5" x14ac:dyDescent="0.2">
      <c r="A27" s="30" t="str">
        <f>GarantiesParObjet!A27</f>
        <v>133</v>
      </c>
      <c r="B27" s="30" t="str">
        <f>GarantiesParObjet!B27</f>
        <v>ACRH / AVRH</v>
      </c>
      <c r="C27" s="30" t="str">
        <f>GarantiesParObjet!E27</f>
        <v/>
      </c>
      <c r="D27" s="30" t="str">
        <f t="shared" si="0"/>
        <v>133</v>
      </c>
      <c r="E27" s="30" t="str">
        <f t="shared" si="1"/>
        <v>ACRH / AVRH</v>
      </c>
    </row>
    <row r="28" spans="1:5" x14ac:dyDescent="0.2">
      <c r="A28" s="30" t="str">
        <f>GarantiesParObjet!A28</f>
        <v>134</v>
      </c>
      <c r="B28" s="30" t="str">
        <f>GarantiesParObjet!B28</f>
        <v>AC Familiale / AV Familiale</v>
      </c>
      <c r="C28" s="30" t="str">
        <f>GarantiesParObjet!E28</f>
        <v/>
      </c>
      <c r="D28" s="30" t="str">
        <f t="shared" si="0"/>
        <v>134</v>
      </c>
      <c r="E28" s="30" t="str">
        <f t="shared" si="1"/>
        <v>AC Familiale / AV Familiale</v>
      </c>
    </row>
    <row r="29" spans="1:5" x14ac:dyDescent="0.2">
      <c r="A29" s="30" t="str">
        <f>GarantiesParObjet!A29</f>
        <v>135</v>
      </c>
      <c r="B29" s="30" t="str">
        <f>GarantiesParObjet!B29</f>
        <v>ACRI prime / AVRI premie</v>
      </c>
      <c r="C29" s="30" t="str">
        <f>GarantiesParObjet!E29</f>
        <v/>
      </c>
      <c r="D29" s="30" t="str">
        <f t="shared" si="0"/>
        <v>135</v>
      </c>
      <c r="E29" s="30" t="str">
        <f t="shared" si="1"/>
        <v>ACRI prime / AVRI premie</v>
      </c>
    </row>
    <row r="30" spans="1:5" x14ac:dyDescent="0.2">
      <c r="A30" s="30" t="str">
        <f>GarantiesParObjet!A30</f>
        <v>136</v>
      </c>
      <c r="B30" s="30" t="str">
        <f>GarantiesParObjet!B30</f>
        <v>ACRI rente / AVRI rente</v>
      </c>
      <c r="C30" s="30" t="str">
        <f>GarantiesParObjet!E30</f>
        <v/>
      </c>
      <c r="D30" s="30" t="str">
        <f t="shared" si="0"/>
        <v>136</v>
      </c>
      <c r="E30" s="30" t="str">
        <f t="shared" si="1"/>
        <v>ACRI rente / AVRI rente</v>
      </c>
    </row>
    <row r="31" spans="1:5" x14ac:dyDescent="0.2">
      <c r="A31" s="30" t="str">
        <f>GarantiesParObjet!A31</f>
        <v>137</v>
      </c>
      <c r="B31" s="30" t="str">
        <f>GarantiesParObjet!B31</f>
        <v>ACRI avance / AVRI voorschot</v>
      </c>
      <c r="C31" s="30" t="str">
        <f>GarantiesParObjet!E31</f>
        <v/>
      </c>
      <c r="D31" s="30" t="str">
        <f t="shared" si="0"/>
        <v>137</v>
      </c>
      <c r="E31" s="30" t="str">
        <f t="shared" si="1"/>
        <v>ACRI avance / AVRI voorschot</v>
      </c>
    </row>
    <row r="32" spans="1:5" x14ac:dyDescent="0.2">
      <c r="A32" s="30" t="str">
        <f>GarantiesParObjet!A32</f>
        <v>138</v>
      </c>
      <c r="B32" s="30" t="str">
        <f>GarantiesParObjet!B32</f>
        <v>Solidarité PLCI / Solidariteit VAPZ</v>
      </c>
      <c r="C32" s="30" t="str">
        <f>GarantiesParObjet!E32</f>
        <v/>
      </c>
      <c r="D32" s="30" t="str">
        <f t="shared" si="0"/>
        <v>138</v>
      </c>
      <c r="E32" s="30" t="str">
        <f t="shared" si="1"/>
        <v>Solidarité PLCI / Solidariteit VAPZ</v>
      </c>
    </row>
    <row r="33" spans="1:5" x14ac:dyDescent="0.2">
      <c r="A33" s="30" t="str">
        <f>GarantiesParObjet!A33</f>
        <v>139</v>
      </c>
      <c r="B33" s="30" t="str">
        <f>GarantiesParObjet!B33</f>
        <v>ACRI capital / AVRI kapitaal</v>
      </c>
      <c r="C33" s="30" t="str">
        <f>GarantiesParObjet!E33</f>
        <v/>
      </c>
      <c r="D33" s="30" t="str">
        <f t="shared" si="0"/>
        <v>139</v>
      </c>
      <c r="E33" s="30" t="str">
        <f t="shared" si="1"/>
        <v>ACRI capital / AVRI kapitaal</v>
      </c>
    </row>
    <row r="34" spans="1:5" x14ac:dyDescent="0.2">
      <c r="A34" s="30" t="str">
        <f>GarantiesParObjet!A34</f>
        <v>140</v>
      </c>
      <c r="B34" s="30" t="str">
        <f>GarantiesParObjet!B34</f>
        <v>Epargne pension / Pensioensparen</v>
      </c>
      <c r="C34" s="30" t="str">
        <f>GarantiesParObjet!E34</f>
        <v>1/01/2006</v>
      </c>
      <c r="D34" s="30" t="str">
        <f t="shared" si="0"/>
        <v>140</v>
      </c>
      <c r="E34" s="30" t="str">
        <f t="shared" si="1"/>
        <v>Epargne pension / Pensioensparen (1/01/2006)</v>
      </c>
    </row>
    <row r="35" spans="1:5" x14ac:dyDescent="0.2">
      <c r="A35" s="30" t="str">
        <f>GarantiesParObjet!A35</f>
        <v>141</v>
      </c>
      <c r="B35" s="30" t="str">
        <f>GarantiesParObjet!B35</f>
        <v>ACRI frais généraux / AVRI vaste kosten</v>
      </c>
      <c r="C35" s="30" t="str">
        <f>GarantiesParObjet!E35</f>
        <v/>
      </c>
      <c r="D35" s="30" t="str">
        <f t="shared" si="0"/>
        <v>141</v>
      </c>
      <c r="E35" s="30" t="str">
        <f t="shared" si="1"/>
        <v>ACRI frais généraux / AVRI vaste kosten</v>
      </c>
    </row>
    <row r="36" spans="1:5" x14ac:dyDescent="0.2">
      <c r="A36" s="30" t="str">
        <f>GarantiesParObjet!A36</f>
        <v>142</v>
      </c>
      <c r="B36" s="30" t="str">
        <f>GarantiesParObjet!B36</f>
        <v>ACRA Invalidité / AVRO Invaliditeit</v>
      </c>
      <c r="C36" s="30" t="str">
        <f>GarantiesParObjet!E36</f>
        <v/>
      </c>
      <c r="D36" s="30" t="str">
        <f t="shared" si="0"/>
        <v>142</v>
      </c>
      <c r="E36" s="30" t="str">
        <f t="shared" si="1"/>
        <v>ACRA Invalidité / AVRO Invaliditeit</v>
      </c>
    </row>
    <row r="37" spans="1:5" x14ac:dyDescent="0.2">
      <c r="A37" s="30" t="str">
        <f>GarantiesParObjet!A37</f>
        <v>143</v>
      </c>
      <c r="B37" s="30" t="str">
        <f>GarantiesParObjet!B37</f>
        <v>Dépendance / Afhankelijkheid</v>
      </c>
      <c r="C37" s="30" t="str">
        <f>GarantiesParObjet!E37</f>
        <v/>
      </c>
      <c r="D37" s="30" t="str">
        <f t="shared" si="0"/>
        <v>143</v>
      </c>
      <c r="E37" s="30" t="str">
        <f t="shared" si="1"/>
        <v>Dépendance / Afhankelijkheid</v>
      </c>
    </row>
    <row r="38" spans="1:5" x14ac:dyDescent="0.2">
      <c r="A38" s="30" t="str">
        <f>GarantiesParObjet!A38</f>
        <v>144</v>
      </c>
      <c r="B38" s="30" t="str">
        <f>GarantiesParObjet!B38</f>
        <v>Aditionnelle jeunes / Jongeren, bijkomende</v>
      </c>
      <c r="C38" s="30" t="str">
        <f>GarantiesParObjet!E38</f>
        <v/>
      </c>
      <c r="D38" s="30" t="str">
        <f t="shared" si="0"/>
        <v>144</v>
      </c>
      <c r="E38" s="30" t="str">
        <f t="shared" si="1"/>
        <v>Aditionnelle jeunes / Jongeren, bijkomende</v>
      </c>
    </row>
    <row r="39" spans="1:5" x14ac:dyDescent="0.2">
      <c r="A39" s="30" t="str">
        <f>GarantiesParObjet!A39</f>
        <v>150</v>
      </c>
      <c r="B39" s="30" t="str">
        <f>GarantiesParObjet!B39</f>
        <v>Bon d'assurance / Verzekeringsbon</v>
      </c>
      <c r="C39" s="30" t="str">
        <f>GarantiesParObjet!E39</f>
        <v/>
      </c>
      <c r="D39" s="30" t="str">
        <f t="shared" si="0"/>
        <v>150</v>
      </c>
      <c r="E39" s="30" t="str">
        <f t="shared" si="1"/>
        <v>Bon d'assurance / Verzekeringsbon</v>
      </c>
    </row>
    <row r="40" spans="1:5" x14ac:dyDescent="0.2">
      <c r="A40" s="30" t="str">
        <f>GarantiesParObjet!A40</f>
        <v>180</v>
      </c>
      <c r="B40" s="30" t="str">
        <f>GarantiesParObjet!B40</f>
        <v>Avances sur police / Voorschotten op polis</v>
      </c>
      <c r="C40" s="30" t="str">
        <f>GarantiesParObjet!E40</f>
        <v>29/04/2002</v>
      </c>
      <c r="D40" s="30" t="str">
        <f t="shared" si="0"/>
        <v>180</v>
      </c>
      <c r="E40" s="30" t="str">
        <f t="shared" si="1"/>
        <v>Avances sur police / Voorschotten op polis (29/04/2002)</v>
      </c>
    </row>
    <row r="41" spans="1:5" x14ac:dyDescent="0.2">
      <c r="A41" s="30" t="str">
        <f>GarantiesParObjet!A41</f>
        <v>200</v>
      </c>
      <c r="B41" s="30" t="str">
        <f>GarantiesParObjet!B41</f>
        <v>Accidents généraux / Ongevallen algemeen</v>
      </c>
      <c r="C41" s="30" t="str">
        <f>GarantiesParObjet!E41</f>
        <v/>
      </c>
      <c r="D41" s="30" t="str">
        <f t="shared" si="0"/>
        <v>200</v>
      </c>
      <c r="E41" s="30" t="str">
        <f t="shared" si="1"/>
        <v>Accidents généraux / Ongevallen algemeen</v>
      </c>
    </row>
    <row r="42" spans="1:5" x14ac:dyDescent="0.2">
      <c r="A42" s="30" t="str">
        <f>GarantiesParObjet!A42</f>
        <v>201</v>
      </c>
      <c r="B42" s="30" t="str">
        <f>GarantiesParObjet!B42</f>
        <v>Accidents vie privée / Ongevallen privé leven</v>
      </c>
      <c r="C42" s="30" t="str">
        <f>GarantiesParObjet!E42</f>
        <v/>
      </c>
      <c r="D42" s="30" t="str">
        <f t="shared" si="0"/>
        <v>201</v>
      </c>
      <c r="E42" s="30" t="str">
        <f t="shared" si="1"/>
        <v>Accidents vie privée / Ongevallen privé leven</v>
      </c>
    </row>
    <row r="43" spans="1:5" x14ac:dyDescent="0.2">
      <c r="A43" s="30" t="str">
        <f>GarantiesParObjet!A43</f>
        <v>205</v>
      </c>
      <c r="B43" s="30" t="str">
        <f>GarantiesParObjet!B43</f>
        <v>Accidents personnels enfants / Persoonlijke ongevallen kinderen</v>
      </c>
      <c r="C43" s="30" t="str">
        <f>GarantiesParObjet!E43</f>
        <v>29/04/2002</v>
      </c>
      <c r="D43" s="30" t="str">
        <f t="shared" si="0"/>
        <v>205</v>
      </c>
      <c r="E43" s="30" t="str">
        <f t="shared" si="1"/>
        <v>Accidents personnels enfants / Persoonlijke ongevallen kinderen (29/04/2002)</v>
      </c>
    </row>
    <row r="44" spans="1:5" x14ac:dyDescent="0.2">
      <c r="A44" s="30" t="str">
        <f>GarantiesParObjet!A44</f>
        <v>210</v>
      </c>
      <c r="B44" s="30" t="str">
        <f>GarantiesParObjet!B44</f>
        <v>Décès par accident / Overlijden na ongeval</v>
      </c>
      <c r="C44" s="30" t="str">
        <f>GarantiesParObjet!E44</f>
        <v/>
      </c>
      <c r="D44" s="30" t="str">
        <f t="shared" si="0"/>
        <v>210</v>
      </c>
      <c r="E44" s="30" t="str">
        <f t="shared" si="1"/>
        <v>Décès par accident / Overlijden na ongeval</v>
      </c>
    </row>
    <row r="45" spans="1:5" x14ac:dyDescent="0.2">
      <c r="A45" s="30" t="str">
        <f>GarantiesParObjet!A45</f>
        <v>220</v>
      </c>
      <c r="B45" s="30" t="str">
        <f>GarantiesParObjet!B45</f>
        <v>Invalidité permanente / Bestendige invaliditeit</v>
      </c>
      <c r="C45" s="30" t="str">
        <f>GarantiesParObjet!E45</f>
        <v/>
      </c>
      <c r="D45" s="30" t="str">
        <f t="shared" si="0"/>
        <v>220</v>
      </c>
      <c r="E45" s="30" t="str">
        <f t="shared" si="1"/>
        <v>Invalidité permanente / Bestendige invaliditeit</v>
      </c>
    </row>
    <row r="46" spans="1:5" x14ac:dyDescent="0.2">
      <c r="A46" s="30" t="str">
        <f>GarantiesParObjet!A46</f>
        <v>230</v>
      </c>
      <c r="B46" s="30" t="str">
        <f>GarantiesParObjet!B46</f>
        <v>Invalidité temporaire / Tijdelijke invaliditeit</v>
      </c>
      <c r="C46" s="30" t="str">
        <f>GarantiesParObjet!E46</f>
        <v/>
      </c>
      <c r="D46" s="30" t="str">
        <f t="shared" si="0"/>
        <v>230</v>
      </c>
      <c r="E46" s="30" t="str">
        <f t="shared" si="1"/>
        <v>Invalidité temporaire / Tijdelijke invaliditeit</v>
      </c>
    </row>
    <row r="47" spans="1:5" x14ac:dyDescent="0.2">
      <c r="A47" s="30" t="str">
        <f>GarantiesParObjet!A47</f>
        <v>232</v>
      </c>
      <c r="B47" s="30" t="str">
        <f>GarantiesParObjet!B47</f>
        <v>Frais médicaux pré et post- opératoires / Pre- en post- hospitalisatiekosten</v>
      </c>
      <c r="C47" s="30" t="str">
        <f>GarantiesParObjet!E47</f>
        <v/>
      </c>
      <c r="D47" s="30" t="str">
        <f t="shared" si="0"/>
        <v>232</v>
      </c>
      <c r="E47" s="30" t="str">
        <f t="shared" si="1"/>
        <v>Frais médicaux pré et post- opératoires / Pre- en post- hospitalisatiekosten</v>
      </c>
    </row>
    <row r="48" spans="1:5" x14ac:dyDescent="0.2">
      <c r="A48" s="30" t="str">
        <f>GarantiesParObjet!A48</f>
        <v>233</v>
      </c>
      <c r="B48" s="30" t="str">
        <f>GarantiesParObjet!B48</f>
        <v>Frais hospitalisation / Ziekenhuisopname</v>
      </c>
      <c r="C48" s="30" t="str">
        <f>GarantiesParObjet!E48</f>
        <v/>
      </c>
      <c r="D48" s="30" t="str">
        <f t="shared" si="0"/>
        <v>233</v>
      </c>
      <c r="E48" s="30" t="str">
        <f t="shared" si="1"/>
        <v>Frais hospitalisation / Ziekenhuisopname</v>
      </c>
    </row>
    <row r="49" spans="1:5" x14ac:dyDescent="0.2">
      <c r="A49" s="30" t="str">
        <f>GarantiesParObjet!A49</f>
        <v>235</v>
      </c>
      <c r="B49" s="30" t="str">
        <f>GarantiesParObjet!B49</f>
        <v>Rente pour frais permanents / Rente voor vaste kosten</v>
      </c>
      <c r="C49" s="30" t="str">
        <f>GarantiesParObjet!E49</f>
        <v/>
      </c>
      <c r="D49" s="30" t="str">
        <f t="shared" si="0"/>
        <v>235</v>
      </c>
      <c r="E49" s="30" t="str">
        <f t="shared" si="1"/>
        <v>Rente pour frais permanents / Rente voor vaste kosten</v>
      </c>
    </row>
    <row r="50" spans="1:5" x14ac:dyDescent="0.2">
      <c r="A50" s="30" t="str">
        <f>GarantiesParObjet!A50</f>
        <v>237</v>
      </c>
      <c r="B50" s="30" t="str">
        <f>GarantiesParObjet!B50</f>
        <v>Maladie / Ziekte</v>
      </c>
      <c r="C50" s="30" t="str">
        <f>GarantiesParObjet!E50</f>
        <v/>
      </c>
      <c r="D50" s="30" t="str">
        <f t="shared" si="0"/>
        <v>237</v>
      </c>
      <c r="E50" s="30" t="str">
        <f t="shared" si="1"/>
        <v>Maladie / Ziekte</v>
      </c>
    </row>
    <row r="51" spans="1:5" x14ac:dyDescent="0.2">
      <c r="A51" s="30" t="str">
        <f>GarantiesParObjet!A51</f>
        <v>238</v>
      </c>
      <c r="B51" s="30" t="str">
        <f>GarantiesParObjet!B51</f>
        <v>Frais médicaux ambulatoires / Ambulante medische kosten</v>
      </c>
      <c r="C51" s="30" t="str">
        <f>GarantiesParObjet!E51</f>
        <v/>
      </c>
      <c r="D51" s="30" t="str">
        <f t="shared" si="0"/>
        <v>238</v>
      </c>
      <c r="E51" s="30" t="str">
        <f t="shared" si="1"/>
        <v>Frais médicaux ambulatoires / Ambulante medische kosten</v>
      </c>
    </row>
    <row r="52" spans="1:5" x14ac:dyDescent="0.2">
      <c r="A52" s="30" t="str">
        <f>GarantiesParObjet!A52</f>
        <v>239</v>
      </c>
      <c r="B52" s="30" t="str">
        <f>GarantiesParObjet!B52</f>
        <v>Frais de traitement en cas de maladie grave / Behandelingskosten van zware ziekten</v>
      </c>
      <c r="C52" s="30" t="str">
        <f>GarantiesParObjet!E52</f>
        <v/>
      </c>
      <c r="D52" s="30" t="str">
        <f t="shared" si="0"/>
        <v>239</v>
      </c>
      <c r="E52" s="30" t="str">
        <f t="shared" si="1"/>
        <v>Frais de traitement en cas de maladie grave / Behandelingskosten van zware ziekten</v>
      </c>
    </row>
    <row r="53" spans="1:5" x14ac:dyDescent="0.2">
      <c r="A53" s="30" t="str">
        <f>GarantiesParObjet!A53</f>
        <v>240</v>
      </c>
      <c r="B53" s="30" t="str">
        <f>GarantiesParObjet!B53</f>
        <v>Frais médicaux / Medische Kosten</v>
      </c>
      <c r="C53" s="30" t="str">
        <f>GarantiesParObjet!E53</f>
        <v/>
      </c>
      <c r="D53" s="30" t="str">
        <f t="shared" si="0"/>
        <v>240</v>
      </c>
      <c r="E53" s="30" t="str">
        <f t="shared" si="1"/>
        <v>Frais médicaux / Medische Kosten</v>
      </c>
    </row>
    <row r="54" spans="1:5" x14ac:dyDescent="0.2">
      <c r="A54" s="30" t="str">
        <f>GarantiesParObjet!A54</f>
        <v>241</v>
      </c>
      <c r="B54" s="30" t="str">
        <f>GarantiesParObjet!B54</f>
        <v>Frais de traitement dentaire / Tandbehandelingskosten</v>
      </c>
      <c r="C54" s="30" t="str">
        <f>GarantiesParObjet!E54</f>
        <v/>
      </c>
      <c r="D54" s="30" t="str">
        <f t="shared" si="0"/>
        <v>241</v>
      </c>
      <c r="E54" s="30" t="str">
        <f t="shared" si="1"/>
        <v>Frais de traitement dentaire / Tandbehandelingskosten</v>
      </c>
    </row>
    <row r="55" spans="1:5" x14ac:dyDescent="0.2">
      <c r="A55" s="30" t="str">
        <f>GarantiesParObjet!A55</f>
        <v>242</v>
      </c>
      <c r="B55" s="30" t="str">
        <f>GarantiesParObjet!B55</f>
        <v>Indemnisation journalière suite à hospitalisation / Dagvergoeding hospitalisatie</v>
      </c>
      <c r="C55" s="30" t="str">
        <f>GarantiesParObjet!E55</f>
        <v/>
      </c>
      <c r="D55" s="30" t="str">
        <f t="shared" si="0"/>
        <v>242</v>
      </c>
      <c r="E55" s="30" t="str">
        <f t="shared" si="1"/>
        <v>Indemnisation journalière suite à hospitalisation / Dagvergoeding hospitalisatie</v>
      </c>
    </row>
    <row r="56" spans="1:5" x14ac:dyDescent="0.2">
      <c r="A56" s="30" t="str">
        <f>GarantiesParObjet!A56</f>
        <v>243</v>
      </c>
      <c r="B56" s="30" t="str">
        <f>GarantiesParObjet!B56</f>
        <v>Assurance des soins / Zorgverzekering</v>
      </c>
      <c r="C56" s="30" t="str">
        <f>GarantiesParObjet!E56</f>
        <v/>
      </c>
      <c r="D56" s="30" t="str">
        <f t="shared" si="0"/>
        <v>243</v>
      </c>
      <c r="E56" s="30" t="str">
        <f t="shared" si="1"/>
        <v>Assurance des soins / Zorgverzekering</v>
      </c>
    </row>
    <row r="57" spans="1:5" x14ac:dyDescent="0.2">
      <c r="A57" s="30" t="str">
        <f>GarantiesParObjet!A57</f>
        <v>244</v>
      </c>
      <c r="B57" s="30" t="str">
        <f>GarantiesParObjet!B57</f>
        <v>Contrat d'attente / Wachtcontract</v>
      </c>
      <c r="C57" s="30" t="str">
        <f>GarantiesParObjet!E57</f>
        <v/>
      </c>
      <c r="D57" s="30" t="str">
        <f t="shared" si="0"/>
        <v>244</v>
      </c>
      <c r="E57" s="30" t="str">
        <f t="shared" si="1"/>
        <v>Contrat d'attente / Wachtcontract</v>
      </c>
    </row>
    <row r="58" spans="1:5" x14ac:dyDescent="0.2">
      <c r="A58" s="30" t="str">
        <f>GarantiesParObjet!A58</f>
        <v>250</v>
      </c>
      <c r="B58" s="30" t="str">
        <f>GarantiesParObjet!B58</f>
        <v>Agression / Aanranding</v>
      </c>
      <c r="C58" s="30" t="str">
        <f>GarantiesParObjet!E58</f>
        <v/>
      </c>
      <c r="D58" s="30" t="str">
        <f t="shared" si="0"/>
        <v>250</v>
      </c>
      <c r="E58" s="30" t="str">
        <f t="shared" si="1"/>
        <v>Agression / Aanranding</v>
      </c>
    </row>
    <row r="59" spans="1:5" x14ac:dyDescent="0.2">
      <c r="A59" s="30" t="str">
        <f>GarantiesParObjet!A59</f>
        <v>270</v>
      </c>
      <c r="B59" s="30" t="str">
        <f>GarantiesParObjet!B59</f>
        <v>Coûts de recherche et de sauvetage / Opzoekings- en Reddingskosten</v>
      </c>
      <c r="C59" s="30" t="str">
        <f>GarantiesParObjet!E59</f>
        <v/>
      </c>
      <c r="D59" s="30" t="str">
        <f t="shared" si="0"/>
        <v>270</v>
      </c>
      <c r="E59" s="30" t="str">
        <f t="shared" si="1"/>
        <v>Coûts de recherche et de sauvetage / Opzoekings- en Reddingskosten</v>
      </c>
    </row>
    <row r="60" spans="1:5" x14ac:dyDescent="0.2">
      <c r="A60" s="30" t="str">
        <f>GarantiesParObjet!A60</f>
        <v>271</v>
      </c>
      <c r="B60" s="30" t="str">
        <f>GarantiesParObjet!B60</f>
        <v>Frais de rapatriement et funéraires / Kosten van repatriëring en uitvaart</v>
      </c>
      <c r="C60" s="30" t="str">
        <f>GarantiesParObjet!E60</f>
        <v/>
      </c>
      <c r="D60" s="30" t="str">
        <f t="shared" si="0"/>
        <v>271</v>
      </c>
      <c r="E60" s="30" t="str">
        <f t="shared" si="1"/>
        <v>Frais de rapatriement et funéraires / Kosten van repatriëring en uitvaart</v>
      </c>
    </row>
    <row r="61" spans="1:5" x14ac:dyDescent="0.2">
      <c r="A61" s="30" t="str">
        <f>GarantiesParObjet!A61</f>
        <v>272</v>
      </c>
      <c r="B61" s="30" t="str">
        <f>GarantiesParObjet!B61</f>
        <v>Frais d'aide et d'adaptations / Kosten van hulpmiddelen en aanpassing</v>
      </c>
      <c r="C61" s="30" t="str">
        <f>GarantiesParObjet!E61</f>
        <v/>
      </c>
      <c r="D61" s="30" t="str">
        <f t="shared" si="0"/>
        <v>272</v>
      </c>
      <c r="E61" s="30" t="str">
        <f t="shared" si="1"/>
        <v>Frais d'aide et d'adaptations / Kosten van hulpmiddelen en aanpassing</v>
      </c>
    </row>
    <row r="62" spans="1:5" x14ac:dyDescent="0.2">
      <c r="A62" s="30" t="str">
        <f>GarantiesParObjet!A62</f>
        <v>273</v>
      </c>
      <c r="B62" s="30" t="str">
        <f>GarantiesParObjet!B62</f>
        <v>Chirurgie plastique / Plastische chirurgie</v>
      </c>
      <c r="C62" s="30" t="str">
        <f>GarantiesParObjet!E62</f>
        <v/>
      </c>
      <c r="D62" s="30" t="str">
        <f t="shared" si="0"/>
        <v>273</v>
      </c>
      <c r="E62" s="30" t="str">
        <f t="shared" si="1"/>
        <v>Chirurgie plastique / Plastische chirurgie</v>
      </c>
    </row>
    <row r="63" spans="1:5" x14ac:dyDescent="0.2">
      <c r="A63" s="30" t="str">
        <f>GarantiesParObjet!A63</f>
        <v>274</v>
      </c>
      <c r="B63" s="30" t="str">
        <f>GarantiesParObjet!B63</f>
        <v>Frais funéraires / Begrafeniskosten</v>
      </c>
      <c r="C63" s="30" t="str">
        <f>GarantiesParObjet!E63</f>
        <v/>
      </c>
      <c r="D63" s="30" t="str">
        <f t="shared" si="0"/>
        <v>274</v>
      </c>
      <c r="E63" s="30" t="str">
        <f t="shared" si="1"/>
        <v>Frais funéraires / Begrafeniskosten</v>
      </c>
    </row>
    <row r="64" spans="1:5" x14ac:dyDescent="0.2">
      <c r="A64" s="30" t="str">
        <f>GarantiesParObjet!A64</f>
        <v>280</v>
      </c>
      <c r="B64" s="30" t="str">
        <f>GarantiesParObjet!B64</f>
        <v>Revenu garanti / Gewaarborgd inkomen</v>
      </c>
      <c r="C64" s="30" t="str">
        <f>GarantiesParObjet!E64</f>
        <v/>
      </c>
      <c r="D64" s="30" t="str">
        <f t="shared" si="0"/>
        <v>280</v>
      </c>
      <c r="E64" s="30" t="str">
        <f t="shared" si="1"/>
        <v>Revenu garanti / Gewaarborgd inkomen</v>
      </c>
    </row>
    <row r="65" spans="1:5" x14ac:dyDescent="0.2">
      <c r="A65" s="30" t="str">
        <f>GarantiesParObjet!A65</f>
        <v>285</v>
      </c>
      <c r="B65" s="30" t="str">
        <f>GarantiesParObjet!B65</f>
        <v>Perte de la licence d'aviation / Verlies van het vliegbrevet</v>
      </c>
      <c r="C65" s="30" t="str">
        <f>GarantiesParObjet!E65</f>
        <v/>
      </c>
      <c r="D65" s="30" t="str">
        <f t="shared" si="0"/>
        <v>285</v>
      </c>
      <c r="E65" s="30" t="str">
        <f t="shared" si="1"/>
        <v>Perte de la licence d'aviation / Verlies van het vliegbrevet</v>
      </c>
    </row>
    <row r="66" spans="1:5" x14ac:dyDescent="0.2">
      <c r="A66" s="30" t="str">
        <f>GarantiesParObjet!A66</f>
        <v>300</v>
      </c>
      <c r="B66" s="30" t="str">
        <f>GarantiesParObjet!B66</f>
        <v>Incendie générale / Brand Algemeen</v>
      </c>
      <c r="C66" s="30" t="str">
        <f>GarantiesParObjet!E66</f>
        <v/>
      </c>
      <c r="D66" s="30" t="str">
        <f t="shared" si="0"/>
        <v>300</v>
      </c>
      <c r="E66" s="30" t="str">
        <f t="shared" si="1"/>
        <v>Incendie générale / Brand Algemeen</v>
      </c>
    </row>
    <row r="67" spans="1:5" x14ac:dyDescent="0.2">
      <c r="A67" s="30" t="str">
        <f>GarantiesParObjet!A67</f>
        <v>310</v>
      </c>
      <c r="B67" s="30" t="str">
        <f>GarantiesParObjet!B67</f>
        <v>Incendie / Brand</v>
      </c>
      <c r="C67" s="30" t="str">
        <f>GarantiesParObjet!E67</f>
        <v>16/01/2003</v>
      </c>
      <c r="D67" s="30" t="str">
        <f t="shared" si="0"/>
        <v>310</v>
      </c>
      <c r="E67" s="30" t="str">
        <f t="shared" si="1"/>
        <v>Incendie / Brand (16/01/2003)</v>
      </c>
    </row>
    <row r="68" spans="1:5" x14ac:dyDescent="0.2">
      <c r="A68" s="30" t="str">
        <f>GarantiesParObjet!A68</f>
        <v>311</v>
      </c>
      <c r="B68" s="30" t="str">
        <f>GarantiesParObjet!B68</f>
        <v>Incendie seule / Brand alleen</v>
      </c>
      <c r="C68" s="30" t="str">
        <f>GarantiesParObjet!E68</f>
        <v/>
      </c>
      <c r="D68" s="30" t="str">
        <f t="shared" si="0"/>
        <v>311</v>
      </c>
      <c r="E68" s="30" t="str">
        <f t="shared" si="1"/>
        <v>Incendie seule / Brand alleen</v>
      </c>
    </row>
    <row r="69" spans="1:5" x14ac:dyDescent="0.2">
      <c r="A69" s="30" t="str">
        <f>GarantiesParObjet!A69</f>
        <v>312</v>
      </c>
      <c r="B69" s="30" t="str">
        <f>GarantiesParObjet!B69</f>
        <v>Tempête, Grêle &amp; Pression de la neige / Storm, Hagel en Sneeuwdruk</v>
      </c>
      <c r="C69" s="30" t="str">
        <f>GarantiesParObjet!E69</f>
        <v/>
      </c>
      <c r="D69" s="30" t="str">
        <f t="shared" si="0"/>
        <v>312</v>
      </c>
      <c r="E69" s="30" t="str">
        <f t="shared" si="1"/>
        <v>Tempête, Grêle &amp; Pression de la neige / Storm, Hagel en Sneeuwdruk</v>
      </c>
    </row>
    <row r="70" spans="1:5" x14ac:dyDescent="0.2">
      <c r="A70" s="30" t="str">
        <f>GarantiesParObjet!A70</f>
        <v>313</v>
      </c>
      <c r="B70" s="30" t="str">
        <f>GarantiesParObjet!B70</f>
        <v>Electricité / Elektriciteit</v>
      </c>
      <c r="C70" s="30" t="str">
        <f>GarantiesParObjet!E70</f>
        <v/>
      </c>
      <c r="D70" s="30" t="str">
        <f t="shared" si="0"/>
        <v>313</v>
      </c>
      <c r="E70" s="30" t="str">
        <f t="shared" si="1"/>
        <v>Electricité / Elektriciteit</v>
      </c>
    </row>
    <row r="71" spans="1:5" x14ac:dyDescent="0.2">
      <c r="A71" s="30" t="str">
        <f>GarantiesParObjet!A71</f>
        <v>314</v>
      </c>
      <c r="B71" s="30" t="str">
        <f>GarantiesParObjet!B71</f>
        <v>Grèves &amp; Emeutes / Staking &amp; Oproer</v>
      </c>
      <c r="C71" s="30" t="str">
        <f>GarantiesParObjet!E71</f>
        <v/>
      </c>
      <c r="D71" s="30" t="str">
        <f t="shared" si="0"/>
        <v>314</v>
      </c>
      <c r="E71" s="30" t="str">
        <f t="shared" si="1"/>
        <v>Grèves &amp; Emeutes / Staking &amp; Oproer</v>
      </c>
    </row>
    <row r="72" spans="1:5" x14ac:dyDescent="0.2">
      <c r="A72" s="30" t="str">
        <f>GarantiesParObjet!A72</f>
        <v>315</v>
      </c>
      <c r="B72" s="30" t="str">
        <f>GarantiesParObjet!B72</f>
        <v>Tremblement de terre / Aardbeving</v>
      </c>
      <c r="C72" s="30" t="str">
        <f>GarantiesParObjet!E72</f>
        <v/>
      </c>
      <c r="D72" s="30" t="str">
        <f t="shared" si="0"/>
        <v>315</v>
      </c>
      <c r="E72" s="30" t="str">
        <f t="shared" si="1"/>
        <v>Tremblement de terre / Aardbeving</v>
      </c>
    </row>
    <row r="73" spans="1:5" x14ac:dyDescent="0.2">
      <c r="A73" s="30" t="str">
        <f>GarantiesParObjet!A73</f>
        <v>316</v>
      </c>
      <c r="B73" s="30" t="str">
        <f>GarantiesParObjet!B73</f>
        <v>Catastrophes naturelles (spécifique) / Natuurrampen (specifiek)</v>
      </c>
      <c r="C73" s="30" t="str">
        <f>GarantiesParObjet!E73</f>
        <v/>
      </c>
      <c r="D73" s="30" t="str">
        <f t="shared" si="0"/>
        <v>316</v>
      </c>
      <c r="E73" s="30" t="str">
        <f t="shared" si="1"/>
        <v>Catastrophes naturelles (spécifique) / Natuurrampen (specifiek)</v>
      </c>
    </row>
    <row r="74" spans="1:5" x14ac:dyDescent="0.2">
      <c r="A74" s="30" t="str">
        <f>GarantiesParObjet!A74</f>
        <v>317</v>
      </c>
      <c r="B74" s="30" t="str">
        <f>GarantiesParObjet!B74</f>
        <v>Catastrophes naturelles (Bureau de tarification) / Natuurrampen (Tarificatiebureau)</v>
      </c>
      <c r="C74" s="30" t="str">
        <f>GarantiesParObjet!E74</f>
        <v/>
      </c>
      <c r="D74" s="30" t="str">
        <f t="shared" si="0"/>
        <v>317</v>
      </c>
      <c r="E74" s="30" t="str">
        <f t="shared" si="1"/>
        <v>Catastrophes naturelles (Bureau de tarification) / Natuurrampen (Tarificatiebureau)</v>
      </c>
    </row>
    <row r="75" spans="1:5" x14ac:dyDescent="0.2">
      <c r="A75" s="30" t="str">
        <f>GarantiesParObjet!A75</f>
        <v>320</v>
      </c>
      <c r="B75" s="30" t="str">
        <f>GarantiesParObjet!B75</f>
        <v>Abandon de recours / Afstand van verhaal</v>
      </c>
      <c r="C75" s="30" t="str">
        <f>GarantiesParObjet!E75</f>
        <v>8/06/2005</v>
      </c>
      <c r="D75" s="30" t="str">
        <f t="shared" ref="D75:D138" si="2">A75</f>
        <v>320</v>
      </c>
      <c r="E75" s="30" t="str">
        <f t="shared" ref="E75:E138" si="3">IF(C75="",B75,B75 &amp; " (" &amp; C75 &amp; ")")</f>
        <v>Abandon de recours / Afstand van verhaal (8/06/2005)</v>
      </c>
    </row>
    <row r="76" spans="1:5" x14ac:dyDescent="0.2">
      <c r="A76" s="30" t="str">
        <f>GarantiesParObjet!A76</f>
        <v>321</v>
      </c>
      <c r="B76" s="30" t="str">
        <f>GarantiesParObjet!B76</f>
        <v>Recours des voisins / Verhaal van buren</v>
      </c>
      <c r="C76" s="30" t="str">
        <f>GarantiesParObjet!E76</f>
        <v/>
      </c>
      <c r="D76" s="30" t="str">
        <f t="shared" si="2"/>
        <v>321</v>
      </c>
      <c r="E76" s="30" t="str">
        <f t="shared" si="3"/>
        <v>Recours des voisins / Verhaal van buren</v>
      </c>
    </row>
    <row r="77" spans="1:5" x14ac:dyDescent="0.2">
      <c r="A77" s="30" t="str">
        <f>GarantiesParObjet!A77</f>
        <v>322</v>
      </c>
      <c r="B77" s="30" t="str">
        <f>GarantiesParObjet!B77</f>
        <v>Garanties complémentaires (RS) / Aanvullende waarborgen (ES)</v>
      </c>
      <c r="C77" s="30" t="str">
        <f>GarantiesParObjet!E77</f>
        <v/>
      </c>
      <c r="D77" s="30" t="str">
        <f t="shared" si="2"/>
        <v>322</v>
      </c>
      <c r="E77" s="30" t="str">
        <f t="shared" si="3"/>
        <v>Garanties complémentaires (RS) / Aanvullende waarborgen (ES)</v>
      </c>
    </row>
    <row r="78" spans="1:5" x14ac:dyDescent="0.2">
      <c r="A78" s="30" t="str">
        <f>GarantiesParObjet!A78</f>
        <v>330</v>
      </c>
      <c r="B78" s="30" t="str">
        <f>GarantiesParObjet!B78</f>
        <v>Brûlures / Brandwonden</v>
      </c>
      <c r="C78" s="30" t="str">
        <f>GarantiesParObjet!E78</f>
        <v/>
      </c>
      <c r="D78" s="30" t="str">
        <f t="shared" si="2"/>
        <v>330</v>
      </c>
      <c r="E78" s="30" t="str">
        <f t="shared" si="3"/>
        <v>Brûlures / Brandwonden</v>
      </c>
    </row>
    <row r="79" spans="1:5" x14ac:dyDescent="0.2">
      <c r="A79" s="30" t="str">
        <f>GarantiesParObjet!A79</f>
        <v>340</v>
      </c>
      <c r="B79" s="30" t="str">
        <f>GarantiesParObjet!B79</f>
        <v>Dégâts des eaux / Waterschade</v>
      </c>
      <c r="C79" s="30" t="str">
        <f>GarantiesParObjet!E79</f>
        <v/>
      </c>
      <c r="D79" s="30" t="str">
        <f t="shared" si="2"/>
        <v>340</v>
      </c>
      <c r="E79" s="30" t="str">
        <f t="shared" si="3"/>
        <v>Dégâts des eaux / Waterschade</v>
      </c>
    </row>
    <row r="80" spans="1:5" x14ac:dyDescent="0.2">
      <c r="A80" s="30" t="str">
        <f>GarantiesParObjet!A80</f>
        <v>341</v>
      </c>
      <c r="B80" s="30" t="str">
        <f>GarantiesParObjet!B80</f>
        <v>Inondation / Overstroming</v>
      </c>
      <c r="C80" s="30" t="str">
        <f>GarantiesParObjet!E80</f>
        <v/>
      </c>
      <c r="D80" s="30" t="str">
        <f t="shared" si="2"/>
        <v>341</v>
      </c>
      <c r="E80" s="30" t="str">
        <f t="shared" si="3"/>
        <v>Inondation / Overstroming</v>
      </c>
    </row>
    <row r="81" spans="1:5" x14ac:dyDescent="0.2">
      <c r="A81" s="30" t="str">
        <f>GarantiesParObjet!A81</f>
        <v>342</v>
      </c>
      <c r="B81" s="30" t="str">
        <f>GarantiesParObjet!B81</f>
        <v>Dégats de fumées / Rookschade</v>
      </c>
      <c r="C81" s="30" t="str">
        <f>GarantiesParObjet!E81</f>
        <v/>
      </c>
      <c r="D81" s="30" t="str">
        <f t="shared" si="2"/>
        <v>342</v>
      </c>
      <c r="E81" s="30" t="str">
        <f t="shared" si="3"/>
        <v>Dégats de fumées / Rookschade</v>
      </c>
    </row>
    <row r="82" spans="1:5" x14ac:dyDescent="0.2">
      <c r="A82" s="30" t="str">
        <f>GarantiesParObjet!A82</f>
        <v>343</v>
      </c>
      <c r="B82" s="30" t="str">
        <f>GarantiesParObjet!B82</f>
        <v>Fuite du dispositif d'arrosage / Sprinklerlekkage</v>
      </c>
      <c r="C82" s="30" t="str">
        <f>GarantiesParObjet!E82</f>
        <v/>
      </c>
      <c r="D82" s="30" t="str">
        <f t="shared" si="2"/>
        <v>343</v>
      </c>
      <c r="E82" s="30" t="str">
        <f t="shared" si="3"/>
        <v>Fuite du dispositif d'arrosage / Sprinklerlekkage</v>
      </c>
    </row>
    <row r="83" spans="1:5" x14ac:dyDescent="0.2">
      <c r="A83" s="30" t="str">
        <f>GarantiesParObjet!A83</f>
        <v>344</v>
      </c>
      <c r="B83" s="30" t="str">
        <f>GarantiesParObjet!B83</f>
        <v>Changement de température / Wijziging van temperatuur</v>
      </c>
      <c r="C83" s="30" t="str">
        <f>GarantiesParObjet!E83</f>
        <v/>
      </c>
      <c r="D83" s="30" t="str">
        <f t="shared" si="2"/>
        <v>344</v>
      </c>
      <c r="E83" s="30" t="str">
        <f t="shared" si="3"/>
        <v>Changement de température / Wijziging van temperatuur</v>
      </c>
    </row>
    <row r="84" spans="1:5" x14ac:dyDescent="0.2">
      <c r="A84" s="30" t="str">
        <f>GarantiesParObjet!A84</f>
        <v>350</v>
      </c>
      <c r="B84" s="30" t="str">
        <f>GarantiesParObjet!B84</f>
        <v>Bris de vitrage / Glasbraak</v>
      </c>
      <c r="C84" s="30" t="str">
        <f>GarantiesParObjet!E84</f>
        <v/>
      </c>
      <c r="D84" s="30" t="str">
        <f t="shared" si="2"/>
        <v>350</v>
      </c>
      <c r="E84" s="30" t="str">
        <f t="shared" si="3"/>
        <v>Bris de vitrage / Glasbraak</v>
      </c>
    </row>
    <row r="85" spans="1:5" x14ac:dyDescent="0.2">
      <c r="A85" s="30" t="str">
        <f>GarantiesParObjet!A85</f>
        <v>360</v>
      </c>
      <c r="B85" s="30" t="str">
        <f>GarantiesParObjet!B85</f>
        <v>Vol / Diefstal</v>
      </c>
      <c r="C85" s="30" t="str">
        <f>GarantiesParObjet!E85</f>
        <v/>
      </c>
      <c r="D85" s="30" t="str">
        <f t="shared" si="2"/>
        <v>360</v>
      </c>
      <c r="E85" s="30" t="str">
        <f t="shared" si="3"/>
        <v>Vol / Diefstal</v>
      </c>
    </row>
    <row r="86" spans="1:5" x14ac:dyDescent="0.2">
      <c r="A86" s="30" t="str">
        <f>GarantiesParObjet!A86</f>
        <v>361</v>
      </c>
      <c r="B86" s="30" t="str">
        <f>GarantiesParObjet!B86</f>
        <v>Transport de valeurs / Vervoer van waarden</v>
      </c>
      <c r="C86" s="30" t="str">
        <f>GarantiesParObjet!E86</f>
        <v/>
      </c>
      <c r="D86" s="30" t="str">
        <f t="shared" si="2"/>
        <v>361</v>
      </c>
      <c r="E86" s="30" t="str">
        <f t="shared" si="3"/>
        <v>Transport de valeurs / Vervoer van waarden</v>
      </c>
    </row>
    <row r="87" spans="1:5" x14ac:dyDescent="0.2">
      <c r="A87" s="30" t="str">
        <f>GarantiesParObjet!A87</f>
        <v>362</v>
      </c>
      <c r="B87" s="30" t="str">
        <f>GarantiesParObjet!B87</f>
        <v>Séjour de valeurs en coffre-fort propre / Verblijf van waarden in eigen kluis</v>
      </c>
      <c r="C87" s="30" t="str">
        <f>GarantiesParObjet!E87</f>
        <v/>
      </c>
      <c r="D87" s="30" t="str">
        <f t="shared" si="2"/>
        <v>362</v>
      </c>
      <c r="E87" s="30" t="str">
        <f t="shared" si="3"/>
        <v>Séjour de valeurs en coffre-fort propre / Verblijf van waarden in eigen kluis</v>
      </c>
    </row>
    <row r="88" spans="1:5" x14ac:dyDescent="0.2">
      <c r="A88" s="30" t="str">
        <f>GarantiesParObjet!A88</f>
        <v>363</v>
      </c>
      <c r="B88" s="30" t="str">
        <f>GarantiesParObjet!B88</f>
        <v>Séjour de valeurs en coffre-fort bancaire / Verblijf van waarden in bankkluis</v>
      </c>
      <c r="C88" s="30" t="str">
        <f>GarantiesParObjet!E88</f>
        <v/>
      </c>
      <c r="D88" s="30" t="str">
        <f t="shared" si="2"/>
        <v>363</v>
      </c>
      <c r="E88" s="30" t="str">
        <f t="shared" si="3"/>
        <v>Séjour de valeurs en coffre-fort bancaire / Verblijf van waarden in bankkluis</v>
      </c>
    </row>
    <row r="89" spans="1:5" x14ac:dyDescent="0.2">
      <c r="A89" s="30" t="str">
        <f>GarantiesParObjet!A89</f>
        <v>364</v>
      </c>
      <c r="B89" s="30" t="str">
        <f>GarantiesParObjet!B89</f>
        <v>Séjour de valeurs hors coffre-fort / Verblijf van waarden buiten kluis</v>
      </c>
      <c r="C89" s="30" t="str">
        <f>GarantiesParObjet!E89</f>
        <v/>
      </c>
      <c r="D89" s="30" t="str">
        <f t="shared" si="2"/>
        <v>364</v>
      </c>
      <c r="E89" s="30" t="str">
        <f t="shared" si="3"/>
        <v>Séjour de valeurs hors coffre-fort / Verblijf van waarden buiten kluis</v>
      </c>
    </row>
    <row r="90" spans="1:5" x14ac:dyDescent="0.2">
      <c r="A90" s="30" t="str">
        <f>GarantiesParObjet!A90</f>
        <v>365</v>
      </c>
      <c r="B90" s="30" t="str">
        <f>GarantiesParObjet!B90</f>
        <v>Séjour de valeurs en caisse / Verblijf waarden in kassa</v>
      </c>
      <c r="C90" s="30" t="str">
        <f>GarantiesParObjet!E90</f>
        <v/>
      </c>
      <c r="D90" s="30" t="str">
        <f t="shared" si="2"/>
        <v>365</v>
      </c>
      <c r="E90" s="30" t="str">
        <f t="shared" si="3"/>
        <v>Séjour de valeurs en caisse / Verblijf waarden in kassa</v>
      </c>
    </row>
    <row r="91" spans="1:5" x14ac:dyDescent="0.2">
      <c r="A91" s="30" t="str">
        <f>GarantiesParObjet!A91</f>
        <v>366</v>
      </c>
      <c r="B91" s="30" t="str">
        <f>GarantiesParObjet!B91</f>
        <v>Séjour de valeurs chez préposé / Verblijf van waarden bij aangestelde</v>
      </c>
      <c r="C91" s="30" t="str">
        <f>GarantiesParObjet!E91</f>
        <v/>
      </c>
      <c r="D91" s="30" t="str">
        <f t="shared" si="2"/>
        <v>366</v>
      </c>
      <c r="E91" s="30" t="str">
        <f t="shared" si="3"/>
        <v>Séjour de valeurs chez préposé / Verblijf van waarden bij aangestelde</v>
      </c>
    </row>
    <row r="92" spans="1:5" x14ac:dyDescent="0.2">
      <c r="A92" s="30" t="str">
        <f>GarantiesParObjet!A92</f>
        <v>367</v>
      </c>
      <c r="B92" s="30" t="str">
        <f>GarantiesParObjet!B92</f>
        <v>Vol de valeurs / Diefstal van waarden</v>
      </c>
      <c r="C92" s="30" t="str">
        <f>GarantiesParObjet!E92</f>
        <v/>
      </c>
      <c r="D92" s="30" t="str">
        <f t="shared" si="2"/>
        <v>367</v>
      </c>
      <c r="E92" s="30" t="str">
        <f t="shared" si="3"/>
        <v>Vol de valeurs / Diefstal van waarden</v>
      </c>
    </row>
    <row r="93" spans="1:5" x14ac:dyDescent="0.2">
      <c r="A93" s="30" t="str">
        <f>GarantiesParObjet!A93</f>
        <v>369</v>
      </c>
      <c r="B93" s="30" t="str">
        <f>GarantiesParObjet!B93</f>
        <v>Dégâts d'effraction / Inbraakschade</v>
      </c>
      <c r="C93" s="30" t="str">
        <f>GarantiesParObjet!E93</f>
        <v/>
      </c>
      <c r="D93" s="30" t="str">
        <f t="shared" si="2"/>
        <v>369</v>
      </c>
      <c r="E93" s="30" t="str">
        <f t="shared" si="3"/>
        <v>Dégâts d'effraction / Inbraakschade</v>
      </c>
    </row>
    <row r="94" spans="1:5" x14ac:dyDescent="0.2">
      <c r="A94" s="30" t="str">
        <f>GarantiesParObjet!A94</f>
        <v>370</v>
      </c>
      <c r="B94" s="30" t="str">
        <f>GarantiesParObjet!B94</f>
        <v>RC Biens / BA Bezittingen</v>
      </c>
      <c r="C94" s="30" t="str">
        <f>GarantiesParObjet!E94</f>
        <v/>
      </c>
      <c r="D94" s="30" t="str">
        <f t="shared" si="2"/>
        <v>370</v>
      </c>
      <c r="E94" s="30" t="str">
        <f t="shared" si="3"/>
        <v>RC Biens / BA Bezittingen</v>
      </c>
    </row>
    <row r="95" spans="1:5" x14ac:dyDescent="0.2">
      <c r="A95" s="30" t="str">
        <f>GarantiesParObjet!A95</f>
        <v>371</v>
      </c>
      <c r="B95" s="30" t="str">
        <f>GarantiesParObjet!B95</f>
        <v>RC Ascenseur / BA Lift</v>
      </c>
      <c r="C95" s="30" t="str">
        <f>GarantiesParObjet!E95</f>
        <v>29/04/2002</v>
      </c>
      <c r="D95" s="30" t="str">
        <f t="shared" si="2"/>
        <v>371</v>
      </c>
      <c r="E95" s="30" t="str">
        <f t="shared" si="3"/>
        <v>RC Ascenseur / BA Lift (29/04/2002)</v>
      </c>
    </row>
    <row r="96" spans="1:5" x14ac:dyDescent="0.2">
      <c r="A96" s="30" t="str">
        <f>GarantiesParObjet!A96</f>
        <v>379</v>
      </c>
      <c r="B96" s="30" t="str">
        <f>GarantiesParObjet!B96</f>
        <v>Dépendance de fournisseur / Leveranciersafhankelijkheid</v>
      </c>
      <c r="C96" s="30" t="str">
        <f>GarantiesParObjet!E96</f>
        <v/>
      </c>
      <c r="D96" s="30" t="str">
        <f t="shared" si="2"/>
        <v>379</v>
      </c>
      <c r="E96" s="30" t="str">
        <f t="shared" si="3"/>
        <v>Dépendance de fournisseur / Leveranciersafhankelijkheid</v>
      </c>
    </row>
    <row r="97" spans="1:5" x14ac:dyDescent="0.2">
      <c r="A97" s="30" t="str">
        <f>GarantiesParObjet!A97</f>
        <v>380</v>
      </c>
      <c r="B97" s="30" t="str">
        <f>GarantiesParObjet!B97</f>
        <v>Salaire garanti (PEx.) / Gewaarborgd loon (Bedr.S)</v>
      </c>
      <c r="C97" s="30" t="str">
        <f>GarantiesParObjet!E97</f>
        <v/>
      </c>
      <c r="D97" s="30" t="str">
        <f t="shared" si="2"/>
        <v>380</v>
      </c>
      <c r="E97" s="30" t="str">
        <f t="shared" si="3"/>
        <v>Salaire garanti (PEx.) / Gewaarborgd loon (Bedr.S)</v>
      </c>
    </row>
    <row r="98" spans="1:5" x14ac:dyDescent="0.2">
      <c r="A98" s="30" t="str">
        <f>GarantiesParObjet!A98</f>
        <v>381</v>
      </c>
      <c r="B98" s="30" t="str">
        <f>GarantiesParObjet!B98</f>
        <v>Pertes indirectes / Indirecte Verliezen</v>
      </c>
      <c r="C98" s="30" t="str">
        <f>GarantiesParObjet!E98</f>
        <v/>
      </c>
      <c r="D98" s="30" t="str">
        <f t="shared" si="2"/>
        <v>381</v>
      </c>
      <c r="E98" s="30" t="str">
        <f t="shared" si="3"/>
        <v>Pertes indirectes / Indirecte Verliezen</v>
      </c>
    </row>
    <row r="99" spans="1:5" x14ac:dyDescent="0.2">
      <c r="A99" s="30" t="str">
        <f>GarantiesParObjet!A99</f>
        <v>382</v>
      </c>
      <c r="B99" s="30" t="str">
        <f>GarantiesParObjet!B99</f>
        <v>Chômage commercial / Commerciële onbruikbaarheid</v>
      </c>
      <c r="C99" s="30" t="str">
        <f>GarantiesParObjet!E99</f>
        <v/>
      </c>
      <c r="D99" s="30" t="str">
        <f t="shared" si="2"/>
        <v>382</v>
      </c>
      <c r="E99" s="30" t="str">
        <f t="shared" si="3"/>
        <v>Chômage commercial / Commerciële onbruikbaarheid</v>
      </c>
    </row>
    <row r="100" spans="1:5" x14ac:dyDescent="0.2">
      <c r="A100" s="30" t="str">
        <f>GarantiesParObjet!A100</f>
        <v>383</v>
      </c>
      <c r="B100" s="30" t="str">
        <f>GarantiesParObjet!B100</f>
        <v>Attentats et Terrorisme / Aanslagen en Terrorisme</v>
      </c>
      <c r="C100" s="30" t="str">
        <f>GarantiesParObjet!E100</f>
        <v/>
      </c>
      <c r="D100" s="30" t="str">
        <f t="shared" si="2"/>
        <v>383</v>
      </c>
      <c r="E100" s="30" t="str">
        <f t="shared" si="3"/>
        <v>Attentats et Terrorisme / Aanslagen en Terrorisme</v>
      </c>
    </row>
    <row r="101" spans="1:5" x14ac:dyDescent="0.2">
      <c r="A101" s="30" t="str">
        <f>GarantiesParObjet!A101</f>
        <v>384</v>
      </c>
      <c r="B101" s="30" t="str">
        <f>GarantiesParObjet!B101</f>
        <v>Attentats et Conflits de travail / Aanslagen en Arbeidsconflicten</v>
      </c>
      <c r="C101" s="30" t="str">
        <f>GarantiesParObjet!E101</f>
        <v/>
      </c>
      <c r="D101" s="30" t="str">
        <f t="shared" si="2"/>
        <v>384</v>
      </c>
      <c r="E101" s="30" t="str">
        <f t="shared" si="3"/>
        <v>Attentats et Conflits de travail / Aanslagen en Arbeidsconflicten</v>
      </c>
    </row>
    <row r="102" spans="1:5" x14ac:dyDescent="0.2">
      <c r="A102" s="30" t="str">
        <f>GarantiesParObjet!A102</f>
        <v>385</v>
      </c>
      <c r="B102" s="30" t="str">
        <f>GarantiesParObjet!B102</f>
        <v>Perte d'exploitation / Bedrijfsschade</v>
      </c>
      <c r="C102" s="30" t="str">
        <f>GarantiesParObjet!E102</f>
        <v/>
      </c>
      <c r="D102" s="30" t="str">
        <f t="shared" si="2"/>
        <v>385</v>
      </c>
      <c r="E102" s="30" t="str">
        <f t="shared" si="3"/>
        <v>Perte d'exploitation / Bedrijfsschade</v>
      </c>
    </row>
    <row r="103" spans="1:5" x14ac:dyDescent="0.2">
      <c r="A103" s="30" t="str">
        <f>GarantiesParObjet!A103</f>
        <v>386</v>
      </c>
      <c r="B103" s="30" t="str">
        <f>GarantiesParObjet!B103</f>
        <v>Vandalisme et malveillance / Vandalisme en kwaadwilligheid</v>
      </c>
      <c r="C103" s="30" t="str">
        <f>GarantiesParObjet!E103</f>
        <v/>
      </c>
      <c r="D103" s="30" t="str">
        <f t="shared" si="2"/>
        <v>386</v>
      </c>
      <c r="E103" s="30" t="str">
        <f t="shared" si="3"/>
        <v>Vandalisme et malveillance / Vandalisme en kwaadwilligheid</v>
      </c>
    </row>
    <row r="104" spans="1:5" x14ac:dyDescent="0.2">
      <c r="A104" s="30" t="str">
        <f>GarantiesParObjet!A104</f>
        <v>387</v>
      </c>
      <c r="B104" s="30" t="str">
        <f>GarantiesParObjet!B104</f>
        <v>Risques de la circulation et attentats / Verkeersrisico's en aanslagen</v>
      </c>
      <c r="C104" s="30" t="str">
        <f>GarantiesParObjet!E104</f>
        <v>1/01/2006</v>
      </c>
      <c r="D104" s="30" t="str">
        <f t="shared" si="2"/>
        <v>387</v>
      </c>
      <c r="E104" s="30" t="str">
        <f t="shared" si="3"/>
        <v>Risques de la circulation et attentats / Verkeersrisico's en aanslagen (1/01/2006)</v>
      </c>
    </row>
    <row r="105" spans="1:5" x14ac:dyDescent="0.2">
      <c r="A105" s="30" t="str">
        <f>GarantiesParObjet!A105</f>
        <v>388</v>
      </c>
      <c r="B105" s="30" t="str">
        <f>GarantiesParObjet!B105</f>
        <v>Détérioration immobilière / Beschadiging onroerende</v>
      </c>
      <c r="C105" s="30" t="str">
        <f>GarantiesParObjet!E105</f>
        <v/>
      </c>
      <c r="D105" s="30" t="str">
        <f t="shared" si="2"/>
        <v>388</v>
      </c>
      <c r="E105" s="30" t="str">
        <f t="shared" si="3"/>
        <v>Détérioration immobilière / Beschadiging onroerende</v>
      </c>
    </row>
    <row r="106" spans="1:5" x14ac:dyDescent="0.2">
      <c r="A106" s="30" t="str">
        <f>GarantiesParObjet!A106</f>
        <v>389</v>
      </c>
      <c r="B106" s="30" t="str">
        <f>GarantiesParObjet!B106</f>
        <v>Détériorations mobilières / Beschadiging roerende goederen</v>
      </c>
      <c r="C106" s="30" t="str">
        <f>GarantiesParObjet!E106</f>
        <v/>
      </c>
      <c r="D106" s="30" t="str">
        <f t="shared" si="2"/>
        <v>389</v>
      </c>
      <c r="E106" s="30" t="str">
        <f t="shared" si="3"/>
        <v>Détériorations mobilières / Beschadiging roerende goederen</v>
      </c>
    </row>
    <row r="107" spans="1:5" x14ac:dyDescent="0.2">
      <c r="A107" s="30" t="str">
        <f>GarantiesParObjet!A107</f>
        <v>390</v>
      </c>
      <c r="B107" s="30" t="str">
        <f>GarantiesParObjet!B107</f>
        <v>Heurt véhicules / Aanraking voertuigen</v>
      </c>
      <c r="C107" s="30" t="str">
        <f>GarantiesParObjet!E107</f>
        <v/>
      </c>
      <c r="D107" s="30" t="str">
        <f t="shared" si="2"/>
        <v>390</v>
      </c>
      <c r="E107" s="30" t="str">
        <f t="shared" si="3"/>
        <v>Heurt véhicules / Aanraking voertuigen</v>
      </c>
    </row>
    <row r="108" spans="1:5" x14ac:dyDescent="0.2">
      <c r="A108" s="30" t="str">
        <f>GarantiesParObjet!A108</f>
        <v>391</v>
      </c>
      <c r="B108" s="30" t="str">
        <f>GarantiesParObjet!B108</f>
        <v>Véhicules au repos / Voertuigen in rust</v>
      </c>
      <c r="C108" s="30" t="str">
        <f>GarantiesParObjet!E108</f>
        <v/>
      </c>
      <c r="D108" s="30" t="str">
        <f t="shared" si="2"/>
        <v>391</v>
      </c>
      <c r="E108" s="30" t="str">
        <f t="shared" si="3"/>
        <v>Véhicules au repos / Voertuigen in rust</v>
      </c>
    </row>
    <row r="109" spans="1:5" x14ac:dyDescent="0.2">
      <c r="A109" s="30" t="str">
        <f>GarantiesParObjet!A109</f>
        <v>392</v>
      </c>
      <c r="B109" s="30" t="str">
        <f>GarantiesParObjet!B109</f>
        <v>Véhicules partout / Voertuigen overal</v>
      </c>
      <c r="C109" s="30" t="str">
        <f>GarantiesParObjet!E109</f>
        <v/>
      </c>
      <c r="D109" s="30" t="str">
        <f t="shared" si="2"/>
        <v>392</v>
      </c>
      <c r="E109" s="30" t="str">
        <f t="shared" si="3"/>
        <v>Véhicules partout / Voertuigen overal</v>
      </c>
    </row>
    <row r="110" spans="1:5" x14ac:dyDescent="0.2">
      <c r="A110" s="30" t="str">
        <f>GarantiesParObjet!A110</f>
        <v>393</v>
      </c>
      <c r="B110" s="30" t="str">
        <f>GarantiesParObjet!B110</f>
        <v>Frais d'expertise / Expertisekosten</v>
      </c>
      <c r="C110" s="30" t="str">
        <f>GarantiesParObjet!E110</f>
        <v/>
      </c>
      <c r="D110" s="30" t="str">
        <f t="shared" si="2"/>
        <v>393</v>
      </c>
      <c r="E110" s="30" t="str">
        <f t="shared" si="3"/>
        <v>Frais d'expertise / Expertisekosten</v>
      </c>
    </row>
    <row r="111" spans="1:5" x14ac:dyDescent="0.2">
      <c r="A111" s="30" t="str">
        <f>GarantiesParObjet!A111</f>
        <v>394</v>
      </c>
      <c r="B111" s="30" t="str">
        <f>GarantiesParObjet!B111</f>
        <v>Frais d'expertise en pertes d'exploitation / Expertise kosten bedrijfsschade</v>
      </c>
      <c r="C111" s="30" t="str">
        <f>GarantiesParObjet!E111</f>
        <v/>
      </c>
      <c r="D111" s="30" t="str">
        <f t="shared" si="2"/>
        <v>394</v>
      </c>
      <c r="E111" s="30" t="str">
        <f t="shared" si="3"/>
        <v>Frais d'expertise en pertes d'exploitation / Expertise kosten bedrijfsschade</v>
      </c>
    </row>
    <row r="112" spans="1:5" x14ac:dyDescent="0.2">
      <c r="A112" s="30" t="str">
        <f>GarantiesParObjet!A112</f>
        <v>400</v>
      </c>
      <c r="B112" s="30" t="str">
        <f>GarantiesParObjet!B112</f>
        <v>RC Générale / BA Algemeen</v>
      </c>
      <c r="C112" s="30" t="str">
        <f>GarantiesParObjet!E112</f>
        <v/>
      </c>
      <c r="D112" s="30" t="str">
        <f t="shared" si="2"/>
        <v>400</v>
      </c>
      <c r="E112" s="30" t="str">
        <f t="shared" si="3"/>
        <v>RC Générale / BA Algemeen</v>
      </c>
    </row>
    <row r="113" spans="1:5" x14ac:dyDescent="0.2">
      <c r="A113" s="30" t="str">
        <f>GarantiesParObjet!A113</f>
        <v>411</v>
      </c>
      <c r="B113" s="30" t="str">
        <f>GarantiesParObjet!B113</f>
        <v>RC Familiale (AR) / BA Gezin (KB)</v>
      </c>
      <c r="C113" s="30" t="str">
        <f>GarantiesParObjet!E113</f>
        <v/>
      </c>
      <c r="D113" s="30" t="str">
        <f t="shared" si="2"/>
        <v>411</v>
      </c>
      <c r="E113" s="30" t="str">
        <f t="shared" si="3"/>
        <v>RC Familiale (AR) / BA Gezin (KB)</v>
      </c>
    </row>
    <row r="114" spans="1:5" x14ac:dyDescent="0.2">
      <c r="A114" s="30" t="str">
        <f>GarantiesParObjet!A114</f>
        <v>412</v>
      </c>
      <c r="B114" s="30" t="str">
        <f>GarantiesParObjet!B114</f>
        <v>RC familiale (AR + extensions) / BA gezin (KB + waarborguitbreidingen)</v>
      </c>
      <c r="C114" s="30" t="str">
        <f>GarantiesParObjet!E114</f>
        <v/>
      </c>
      <c r="D114" s="30" t="str">
        <f t="shared" si="2"/>
        <v>412</v>
      </c>
      <c r="E114" s="30" t="str">
        <f t="shared" si="3"/>
        <v>RC familiale (AR + extensions) / BA gezin (KB + waarborguitbreidingen)</v>
      </c>
    </row>
    <row r="115" spans="1:5" x14ac:dyDescent="0.2">
      <c r="A115" s="30" t="str">
        <f>GarantiesParObjet!A115</f>
        <v>413</v>
      </c>
      <c r="B115" s="30" t="str">
        <f>GarantiesParObjet!B115</f>
        <v>Extensions à la RC familiale / Uitbreidingen BA gezin</v>
      </c>
      <c r="C115" s="30" t="str">
        <f>GarantiesParObjet!E115</f>
        <v>11/08/2004</v>
      </c>
      <c r="D115" s="30" t="str">
        <f t="shared" si="2"/>
        <v>413</v>
      </c>
      <c r="E115" s="30" t="str">
        <f t="shared" si="3"/>
        <v>Extensions à la RC familiale / Uitbreidingen BA gezin (11/08/2004)</v>
      </c>
    </row>
    <row r="116" spans="1:5" x14ac:dyDescent="0.2">
      <c r="A116" s="30" t="str">
        <f>GarantiesParObjet!A116</f>
        <v>415</v>
      </c>
      <c r="B116" s="30" t="str">
        <f>GarantiesParObjet!B116</f>
        <v>RC Gardienne d'enfants / BA Kinderoppas</v>
      </c>
      <c r="C116" s="30" t="str">
        <f>GarantiesParObjet!E116</f>
        <v>29/04/2002</v>
      </c>
      <c r="D116" s="30" t="str">
        <f t="shared" si="2"/>
        <v>415</v>
      </c>
      <c r="E116" s="30" t="str">
        <f t="shared" si="3"/>
        <v>RC Gardienne d'enfants / BA Kinderoppas (29/04/2002)</v>
      </c>
    </row>
    <row r="117" spans="1:5" x14ac:dyDescent="0.2">
      <c r="A117" s="30" t="str">
        <f>GarantiesParObjet!A117</f>
        <v>416</v>
      </c>
      <c r="B117" s="30" t="str">
        <f>GarantiesParObjet!B117</f>
        <v>RC Dépositaire / BA Bewaarnemer</v>
      </c>
      <c r="C117" s="30" t="str">
        <f>GarantiesParObjet!E117</f>
        <v/>
      </c>
      <c r="D117" s="30" t="str">
        <f t="shared" si="2"/>
        <v>416</v>
      </c>
      <c r="E117" s="30" t="str">
        <f t="shared" si="3"/>
        <v>RC Dépositaire / BA Bewaarnemer</v>
      </c>
    </row>
    <row r="118" spans="1:5" x14ac:dyDescent="0.2">
      <c r="A118" s="30" t="str">
        <f>GarantiesParObjet!A118</f>
        <v>420</v>
      </c>
      <c r="B118" s="30" t="str">
        <f>GarantiesParObjet!B118</f>
        <v>RC Professionnelle / BA Beroep</v>
      </c>
      <c r="C118" s="30" t="str">
        <f>GarantiesParObjet!E118</f>
        <v/>
      </c>
      <c r="D118" s="30" t="str">
        <f t="shared" si="2"/>
        <v>420</v>
      </c>
      <c r="E118" s="30" t="str">
        <f t="shared" si="3"/>
        <v>RC Professionnelle / BA Beroep</v>
      </c>
    </row>
    <row r="119" spans="1:5" x14ac:dyDescent="0.2">
      <c r="A119" s="30" t="str">
        <f>GarantiesParObjet!A119</f>
        <v>421</v>
      </c>
      <c r="B119" s="30" t="str">
        <f>GarantiesParObjet!B119</f>
        <v>RC Exploitation / BA Uitbating</v>
      </c>
      <c r="C119" s="30" t="str">
        <f>GarantiesParObjet!E119</f>
        <v/>
      </c>
      <c r="D119" s="30" t="str">
        <f t="shared" si="2"/>
        <v>421</v>
      </c>
      <c r="E119" s="30" t="str">
        <f t="shared" si="3"/>
        <v>RC Exploitation / BA Uitbating</v>
      </c>
    </row>
    <row r="120" spans="1:5" x14ac:dyDescent="0.2">
      <c r="A120" s="30" t="str">
        <f>GarantiesParObjet!A120</f>
        <v>422</v>
      </c>
      <c r="B120" s="30" t="str">
        <f>GarantiesParObjet!B120</f>
        <v>RC Après livraison / BA Na Levering</v>
      </c>
      <c r="C120" s="30" t="str">
        <f>GarantiesParObjet!E120</f>
        <v/>
      </c>
      <c r="D120" s="30" t="str">
        <f t="shared" si="2"/>
        <v>422</v>
      </c>
      <c r="E120" s="30" t="str">
        <f t="shared" si="3"/>
        <v>RC Après livraison / BA Na Levering</v>
      </c>
    </row>
    <row r="121" spans="1:5" x14ac:dyDescent="0.2">
      <c r="A121" s="30" t="str">
        <f>GarantiesParObjet!A121</f>
        <v>423</v>
      </c>
      <c r="B121" s="30" t="str">
        <f>GarantiesParObjet!B121</f>
        <v>RC Produits / BA Producten</v>
      </c>
      <c r="C121" s="30" t="str">
        <f>GarantiesParObjet!E121</f>
        <v/>
      </c>
      <c r="D121" s="30" t="str">
        <f t="shared" si="2"/>
        <v>423</v>
      </c>
      <c r="E121" s="30" t="str">
        <f t="shared" si="3"/>
        <v>RC Produits / BA Producten</v>
      </c>
    </row>
    <row r="122" spans="1:5" x14ac:dyDescent="0.2">
      <c r="A122" s="30" t="str">
        <f>GarantiesParObjet!A122</f>
        <v>424</v>
      </c>
      <c r="B122" s="30" t="str">
        <f>GarantiesParObjet!B122</f>
        <v>RC Dégâts matériels / BA Materiële schade</v>
      </c>
      <c r="C122" s="30" t="str">
        <f>GarantiesParObjet!E122</f>
        <v/>
      </c>
      <c r="D122" s="30" t="str">
        <f t="shared" si="2"/>
        <v>424</v>
      </c>
      <c r="E122" s="30" t="str">
        <f t="shared" si="3"/>
        <v>RC Dégâts matériels / BA Materiële schade</v>
      </c>
    </row>
    <row r="123" spans="1:5" x14ac:dyDescent="0.2">
      <c r="A123" s="30" t="str">
        <f>GarantiesParObjet!A123</f>
        <v>425</v>
      </c>
      <c r="B123" s="30" t="str">
        <f>GarantiesParObjet!B123</f>
        <v>RC Dégâts corporels / BA Lichamelijke schade</v>
      </c>
      <c r="C123" s="30" t="str">
        <f>GarantiesParObjet!E123</f>
        <v/>
      </c>
      <c r="D123" s="30" t="str">
        <f t="shared" si="2"/>
        <v>425</v>
      </c>
      <c r="E123" s="30" t="str">
        <f t="shared" si="3"/>
        <v>RC Dégâts corporels / BA Lichamelijke schade</v>
      </c>
    </row>
    <row r="124" spans="1:5" x14ac:dyDescent="0.2">
      <c r="A124" s="30" t="str">
        <f>GarantiesParObjet!A124</f>
        <v>426</v>
      </c>
      <c r="B124" s="30" t="str">
        <f>GarantiesParObjet!B124</f>
        <v>RC Objets confiés / BA Toevertrouwde voorwerpen</v>
      </c>
      <c r="C124" s="30" t="str">
        <f>GarantiesParObjet!E124</f>
        <v/>
      </c>
      <c r="D124" s="30" t="str">
        <f t="shared" si="2"/>
        <v>426</v>
      </c>
      <c r="E124" s="30" t="str">
        <f t="shared" si="3"/>
        <v>RC Objets confiés / BA Toevertrouwde voorwerpen</v>
      </c>
    </row>
    <row r="125" spans="1:5" x14ac:dyDescent="0.2">
      <c r="A125" s="30" t="str">
        <f>GarantiesParObjet!A125</f>
        <v>427</v>
      </c>
      <c r="B125" s="30" t="str">
        <f>GarantiesParObjet!B125</f>
        <v>RC pour dommages aux animaux / BA voor schade aan dieren</v>
      </c>
      <c r="C125" s="30" t="str">
        <f>GarantiesParObjet!E125</f>
        <v>29/04/2002</v>
      </c>
      <c r="D125" s="30" t="str">
        <f t="shared" si="2"/>
        <v>427</v>
      </c>
      <c r="E125" s="30" t="str">
        <f t="shared" si="3"/>
        <v>RC pour dommages aux animaux / BA voor schade aan dieren (29/04/2002)</v>
      </c>
    </row>
    <row r="126" spans="1:5" x14ac:dyDescent="0.2">
      <c r="A126" s="30" t="str">
        <f>GarantiesParObjet!A126</f>
        <v>428</v>
      </c>
      <c r="B126" s="30" t="str">
        <f>GarantiesParObjet!B126</f>
        <v>RC pour dommages à un villégiature / BA voor schade aan vakantieverblijf</v>
      </c>
      <c r="C126" s="30" t="str">
        <f>GarantiesParObjet!E126</f>
        <v>29/04/2002</v>
      </c>
      <c r="D126" s="30" t="str">
        <f t="shared" si="2"/>
        <v>428</v>
      </c>
      <c r="E126" s="30" t="str">
        <f t="shared" si="3"/>
        <v>RC pour dommages à un villégiature / BA voor schade aan vakantieverblijf (29/04/2002)</v>
      </c>
    </row>
    <row r="127" spans="1:5" x14ac:dyDescent="0.2">
      <c r="A127" s="30" t="str">
        <f>GarantiesParObjet!A127</f>
        <v>429</v>
      </c>
      <c r="B127" s="30" t="str">
        <f>GarantiesParObjet!B127</f>
        <v>RC Mandataires sociaux / BA Lasthebbers van vennootschappen</v>
      </c>
      <c r="C127" s="30" t="str">
        <f>GarantiesParObjet!E127</f>
        <v xml:space="preserve"> </v>
      </c>
      <c r="D127" s="30" t="str">
        <f t="shared" si="2"/>
        <v>429</v>
      </c>
      <c r="E127" s="30" t="str">
        <f t="shared" si="3"/>
        <v>RC Mandataires sociaux / BA Lasthebbers van vennootschappen ( )</v>
      </c>
    </row>
    <row r="128" spans="1:5" x14ac:dyDescent="0.2">
      <c r="A128" s="30" t="str">
        <f>GarantiesParObjet!A128</f>
        <v>430</v>
      </c>
      <c r="B128" s="30" t="str">
        <f>GarantiesParObjet!B128</f>
        <v>RC Chasseurs / BA Jagers</v>
      </c>
      <c r="C128" s="30" t="str">
        <f>GarantiesParObjet!E128</f>
        <v/>
      </c>
      <c r="D128" s="30" t="str">
        <f t="shared" si="2"/>
        <v>430</v>
      </c>
      <c r="E128" s="30" t="str">
        <f t="shared" si="3"/>
        <v>RC Chasseurs / BA Jagers</v>
      </c>
    </row>
    <row r="129" spans="1:5" x14ac:dyDescent="0.2">
      <c r="A129" s="30" t="str">
        <f>GarantiesParObjet!A129</f>
        <v>431</v>
      </c>
      <c r="B129" s="30" t="str">
        <f>GarantiesParObjet!B129</f>
        <v>RC Propriétaire de chasse / BA Eigenaar jachtgebied</v>
      </c>
      <c r="C129" s="30" t="str">
        <f>GarantiesParObjet!E129</f>
        <v/>
      </c>
      <c r="D129" s="30" t="str">
        <f t="shared" si="2"/>
        <v>431</v>
      </c>
      <c r="E129" s="30" t="str">
        <f t="shared" si="3"/>
        <v>RC Propriétaire de chasse / BA Eigenaar jachtgebied</v>
      </c>
    </row>
    <row r="130" spans="1:5" x14ac:dyDescent="0.2">
      <c r="A130" s="30" t="str">
        <f>GarantiesParObjet!A130</f>
        <v>432</v>
      </c>
      <c r="B130" s="30" t="str">
        <f>GarantiesParObjet!B130</f>
        <v>Traqueur/rabatteur de chasse / Klopjachten</v>
      </c>
      <c r="C130" s="30" t="str">
        <f>GarantiesParObjet!E130</f>
        <v/>
      </c>
      <c r="D130" s="30" t="str">
        <f t="shared" si="2"/>
        <v>432</v>
      </c>
      <c r="E130" s="30" t="str">
        <f t="shared" si="3"/>
        <v>Traqueur/rabatteur de chasse / Klopjachten</v>
      </c>
    </row>
    <row r="131" spans="1:5" x14ac:dyDescent="0.2">
      <c r="A131" s="30" t="str">
        <f>GarantiesParObjet!A131</f>
        <v>433</v>
      </c>
      <c r="B131" s="30" t="str">
        <f>GarantiesParObjet!B131</f>
        <v>RC Garde chasse / BA Jachtwachter</v>
      </c>
      <c r="C131" s="30" t="str">
        <f>GarantiesParObjet!E131</f>
        <v/>
      </c>
      <c r="D131" s="30" t="str">
        <f t="shared" si="2"/>
        <v>433</v>
      </c>
      <c r="E131" s="30" t="str">
        <f t="shared" si="3"/>
        <v>RC Garde chasse / BA Jachtwachter</v>
      </c>
    </row>
    <row r="132" spans="1:5" x14ac:dyDescent="0.2">
      <c r="A132" s="30" t="str">
        <f>GarantiesParObjet!A132</f>
        <v>436</v>
      </c>
      <c r="B132" s="30" t="str">
        <f>GarantiesParObjet!B132</f>
        <v>RC Engin nautique / BA Vaartuig</v>
      </c>
      <c r="C132" s="30" t="str">
        <f>GarantiesParObjet!E132</f>
        <v>29/04/2002</v>
      </c>
      <c r="D132" s="30" t="str">
        <f t="shared" si="2"/>
        <v>436</v>
      </c>
      <c r="E132" s="30" t="str">
        <f t="shared" si="3"/>
        <v>RC Engin nautique / BA Vaartuig (29/04/2002)</v>
      </c>
    </row>
    <row r="133" spans="1:5" x14ac:dyDescent="0.2">
      <c r="A133" s="30" t="str">
        <f>GarantiesParObjet!A133</f>
        <v>437</v>
      </c>
      <c r="B133" s="30" t="str">
        <f>GarantiesParObjet!B133</f>
        <v>RC Chevaux et voiture (attelage) / BA Paarden en gespannen</v>
      </c>
      <c r="C133" s="30" t="str">
        <f>GarantiesParObjet!E133</f>
        <v>29/04/2002</v>
      </c>
      <c r="D133" s="30" t="str">
        <f t="shared" si="2"/>
        <v>437</v>
      </c>
      <c r="E133" s="30" t="str">
        <f t="shared" si="3"/>
        <v>RC Chevaux et voiture (attelage) / BA Paarden en gespannen (29/04/2002)</v>
      </c>
    </row>
    <row r="134" spans="1:5" x14ac:dyDescent="0.2">
      <c r="A134" s="30" t="str">
        <f>GarantiesParObjet!A134</f>
        <v>438</v>
      </c>
      <c r="B134" s="30" t="str">
        <f>GarantiesParObjet!B134</f>
        <v>RC dommages immatériels consécutifs / BA onstoffelijke gevolgschade</v>
      </c>
      <c r="C134" s="30">
        <f>GarantiesParObjet!E134</f>
        <v>0</v>
      </c>
      <c r="D134" s="30" t="str">
        <f t="shared" si="2"/>
        <v>438</v>
      </c>
      <c r="E134" s="30" t="str">
        <f t="shared" si="3"/>
        <v>RC dommages immatériels consécutifs / BA onstoffelijke gevolgschade (0)</v>
      </c>
    </row>
    <row r="135" spans="1:5" x14ac:dyDescent="0.2">
      <c r="A135" s="30" t="str">
        <f>GarantiesParObjet!A135</f>
        <v>439</v>
      </c>
      <c r="B135" s="30" t="str">
        <f>GarantiesParObjet!B135</f>
        <v>RC dommages immatériels (purs) / BA onstoffelijke schade (zuivere)</v>
      </c>
      <c r="C135" s="30">
        <f>GarantiesParObjet!E135</f>
        <v>0</v>
      </c>
      <c r="D135" s="30" t="str">
        <f t="shared" si="2"/>
        <v>439</v>
      </c>
      <c r="E135" s="30" t="str">
        <f t="shared" si="3"/>
        <v>RC dommages immatériels (purs) / BA onstoffelijke schade (zuivere) (0)</v>
      </c>
    </row>
    <row r="136" spans="1:5" x14ac:dyDescent="0.2">
      <c r="A136" s="30" t="str">
        <f>GarantiesParObjet!A136</f>
        <v>440</v>
      </c>
      <c r="B136" s="30" t="str">
        <f>GarantiesParObjet!B136</f>
        <v>RC Pertes Indirectes / BA Indirecte Verliezen</v>
      </c>
      <c r="C136" s="30" t="str">
        <f>GarantiesParObjet!E136</f>
        <v>31/12/2004</v>
      </c>
      <c r="D136" s="30" t="str">
        <f t="shared" si="2"/>
        <v>440</v>
      </c>
      <c r="E136" s="30" t="str">
        <f t="shared" si="3"/>
        <v>RC Pertes Indirectes / BA Indirecte Verliezen (31/12/2004)</v>
      </c>
    </row>
    <row r="137" spans="1:5" x14ac:dyDescent="0.2">
      <c r="A137" s="30" t="str">
        <f>GarantiesParObjet!A137</f>
        <v>441</v>
      </c>
      <c r="B137" s="30" t="str">
        <f>GarantiesParObjet!B137</f>
        <v>RC Troubles de voisinage, contractuellement acquise / BA Burenhinder, contractueel verworven</v>
      </c>
      <c r="C137" s="30" t="str">
        <f>GarantiesParObjet!E137</f>
        <v xml:space="preserve"> </v>
      </c>
      <c r="D137" s="30" t="str">
        <f t="shared" si="2"/>
        <v>441</v>
      </c>
      <c r="E137" s="30" t="str">
        <f t="shared" si="3"/>
        <v>RC Troubles de voisinage, contractuellement acquise / BA Burenhinder, contractueel verworven ( )</v>
      </c>
    </row>
    <row r="138" spans="1:5" x14ac:dyDescent="0.2">
      <c r="A138" s="30" t="str">
        <f>GarantiesParObjet!A139</f>
        <v>450</v>
      </c>
      <c r="B138" s="30" t="str">
        <f>GarantiesParObjet!B139</f>
        <v>Responsabilité Objective Incendie &amp; Explosion / Objectieve Aansprakelijkheid Brand &amp; Ontploffing</v>
      </c>
      <c r="C138" s="30" t="str">
        <f>GarantiesParObjet!E139</f>
        <v/>
      </c>
      <c r="D138" s="30" t="str">
        <f t="shared" si="2"/>
        <v>450</v>
      </c>
      <c r="E138" s="30" t="str">
        <f t="shared" si="3"/>
        <v>Responsabilité Objective Incendie &amp; Explosion / Objectieve Aansprakelijkheid Brand &amp; Ontploffing</v>
      </c>
    </row>
    <row r="139" spans="1:5" x14ac:dyDescent="0.2">
      <c r="A139" s="30" t="str">
        <f>GarantiesParObjet!A140</f>
        <v>460</v>
      </c>
      <c r="B139" s="30" t="str">
        <f>GarantiesParObjet!B140</f>
        <v>RC Environnement / BA Milieu</v>
      </c>
      <c r="C139" s="30" t="str">
        <f>GarantiesParObjet!E140</f>
        <v/>
      </c>
      <c r="D139" s="30" t="str">
        <f t="shared" ref="D139:D202" si="4">A139</f>
        <v>460</v>
      </c>
      <c r="E139" s="30" t="str">
        <f t="shared" ref="E139:E202" si="5">IF(C139="",B139,B139 &amp; " (" &amp; C139 &amp; ")")</f>
        <v>RC Environnement / BA Milieu</v>
      </c>
    </row>
    <row r="140" spans="1:5" x14ac:dyDescent="0.2">
      <c r="A140" s="30" t="str">
        <f>GarantiesParObjet!A141</f>
        <v>465</v>
      </c>
      <c r="B140" s="30" t="str">
        <f>GarantiesParObjet!B141</f>
        <v>Assainissement / Sanering</v>
      </c>
      <c r="C140" s="30" t="str">
        <f>GarantiesParObjet!E141</f>
        <v/>
      </c>
      <c r="D140" s="30" t="str">
        <f t="shared" si="4"/>
        <v>465</v>
      </c>
      <c r="E140" s="30" t="str">
        <f t="shared" si="5"/>
        <v>Assainissement / Sanering</v>
      </c>
    </row>
    <row r="141" spans="1:5" x14ac:dyDescent="0.2">
      <c r="A141" s="30" t="str">
        <f>GarantiesParObjet!A142</f>
        <v>466</v>
      </c>
      <c r="B141" s="30" t="str">
        <f>GarantiesParObjet!B142</f>
        <v>Dégâts par fumure / Bemestingsschade</v>
      </c>
      <c r="C141" s="30" t="str">
        <f>GarantiesParObjet!E142</f>
        <v/>
      </c>
      <c r="D141" s="30" t="str">
        <f t="shared" si="4"/>
        <v>466</v>
      </c>
      <c r="E141" s="30" t="str">
        <f t="shared" si="5"/>
        <v>Dégâts par fumure / Bemestingsschade</v>
      </c>
    </row>
    <row r="142" spans="1:5" x14ac:dyDescent="0.2">
      <c r="A142" s="30" t="str">
        <f>GarantiesParObjet!A143</f>
        <v>467</v>
      </c>
      <c r="B142" s="30" t="str">
        <f>GarantiesParObjet!B143</f>
        <v>Dégâts par épandage / Sproeischade</v>
      </c>
      <c r="C142" s="30" t="str">
        <f>GarantiesParObjet!E143</f>
        <v/>
      </c>
      <c r="D142" s="30" t="str">
        <f t="shared" si="4"/>
        <v>467</v>
      </c>
      <c r="E142" s="30" t="str">
        <f t="shared" si="5"/>
        <v>Dégâts par épandage / Sproeischade</v>
      </c>
    </row>
    <row r="143" spans="1:5" x14ac:dyDescent="0.2">
      <c r="A143" s="30" t="str">
        <f>GarantiesParObjet!A144</f>
        <v>468</v>
      </c>
      <c r="B143" s="30" t="str">
        <f>GarantiesParObjet!B144</f>
        <v>Frais de rappel et de dépistage / Recall- en opsporingskosten</v>
      </c>
      <c r="C143" s="30" t="str">
        <f>GarantiesParObjet!E144</f>
        <v/>
      </c>
      <c r="D143" s="30" t="str">
        <f t="shared" si="4"/>
        <v>468</v>
      </c>
      <c r="E143" s="30" t="str">
        <f t="shared" si="5"/>
        <v>Frais de rappel et de dépistage / Recall- en opsporingskosten</v>
      </c>
    </row>
    <row r="144" spans="1:5" x14ac:dyDescent="0.2">
      <c r="A144" s="30" t="str">
        <f>GarantiesParObjet!A145</f>
        <v>469</v>
      </c>
      <c r="B144" s="30" t="str">
        <f>GarantiesParObjet!B145</f>
        <v>Frais de remplacement / Vervangingskosten</v>
      </c>
      <c r="C144" s="30" t="str">
        <f>GarantiesParObjet!E145</f>
        <v/>
      </c>
      <c r="D144" s="30" t="str">
        <f t="shared" si="4"/>
        <v>469</v>
      </c>
      <c r="E144" s="30" t="str">
        <f t="shared" si="5"/>
        <v>Frais de remplacement / Vervangingskosten</v>
      </c>
    </row>
    <row r="145" spans="1:5" x14ac:dyDescent="0.2">
      <c r="A145" s="30" t="str">
        <f>GarantiesParObjet!A146</f>
        <v>510</v>
      </c>
      <c r="B145" s="30" t="str">
        <f>GarantiesParObjet!B146</f>
        <v>RC Véhicule Automoteur / BA Motorvoertuig</v>
      </c>
      <c r="C145" s="30" t="str">
        <f>GarantiesParObjet!E146</f>
        <v/>
      </c>
      <c r="D145" s="30" t="str">
        <f t="shared" si="4"/>
        <v>510</v>
      </c>
      <c r="E145" s="30" t="str">
        <f t="shared" si="5"/>
        <v>RC Véhicule Automoteur / BA Motorvoertuig</v>
      </c>
    </row>
    <row r="146" spans="1:5" x14ac:dyDescent="0.2">
      <c r="A146" s="30" t="str">
        <f>GarantiesParObjet!A147</f>
        <v>511</v>
      </c>
      <c r="B146" s="30" t="str">
        <f>GarantiesParObjet!B147</f>
        <v>RC Auto - excl. RC Objective Auto / BA Auto - exclusief Objectieve BA Auto</v>
      </c>
      <c r="C146" s="30" t="str">
        <f>GarantiesParObjet!E147</f>
        <v>29/04/2002</v>
      </c>
      <c r="D146" s="30" t="str">
        <f t="shared" si="4"/>
        <v>511</v>
      </c>
      <c r="E146" s="30" t="str">
        <f t="shared" si="5"/>
        <v>RC Auto - excl. RC Objective Auto / BA Auto - exclusief Objectieve BA Auto (29/04/2002)</v>
      </c>
    </row>
    <row r="147" spans="1:5" x14ac:dyDescent="0.2">
      <c r="A147" s="30" t="str">
        <f>GarantiesParObjet!A148</f>
        <v>512</v>
      </c>
      <c r="B147" s="30" t="str">
        <f>GarantiesParObjet!B148</f>
        <v>RC Objective Auto / Objectieve BA Auto</v>
      </c>
      <c r="C147" s="30" t="str">
        <f>GarantiesParObjet!E148</f>
        <v>29/04/2002</v>
      </c>
      <c r="D147" s="30" t="str">
        <f t="shared" si="4"/>
        <v>512</v>
      </c>
      <c r="E147" s="30" t="str">
        <f t="shared" si="5"/>
        <v>RC Objective Auto / Objectieve BA Auto (29/04/2002)</v>
      </c>
    </row>
    <row r="148" spans="1:5" x14ac:dyDescent="0.2">
      <c r="A148" s="30" t="str">
        <f>GarantiesParObjet!A149</f>
        <v>520</v>
      </c>
      <c r="B148" s="30" t="str">
        <f>GarantiesParObjet!B149</f>
        <v>Protection juridique (Véhicule) / Rechtsbijstand (Voertuig)</v>
      </c>
      <c r="C148" s="30" t="str">
        <f>GarantiesParObjet!E149</f>
        <v/>
      </c>
      <c r="D148" s="30" t="str">
        <f t="shared" si="4"/>
        <v>520</v>
      </c>
      <c r="E148" s="30" t="str">
        <f t="shared" si="5"/>
        <v>Protection juridique (Véhicule) / Rechtsbijstand (Voertuig)</v>
      </c>
    </row>
    <row r="149" spans="1:5" x14ac:dyDescent="0.2">
      <c r="A149" s="30" t="str">
        <f>GarantiesParObjet!A150</f>
        <v>521</v>
      </c>
      <c r="B149" s="30" t="str">
        <f>GarantiesParObjet!B150</f>
        <v>Insolvabilité des tiers / Insolventie van derden</v>
      </c>
      <c r="C149" s="30" t="str">
        <f>GarantiesParObjet!E150</f>
        <v/>
      </c>
      <c r="D149" s="30" t="str">
        <f t="shared" si="4"/>
        <v>521</v>
      </c>
      <c r="E149" s="30" t="str">
        <f t="shared" si="5"/>
        <v>Insolvabilité des tiers / Insolventie van derden</v>
      </c>
    </row>
    <row r="150" spans="1:5" x14ac:dyDescent="0.2">
      <c r="A150" s="30" t="str">
        <f>GarantiesParObjet!A151</f>
        <v>531</v>
      </c>
      <c r="B150" s="30" t="str">
        <f>GarantiesParObjet!B151</f>
        <v>Occupants / Inzittenden</v>
      </c>
      <c r="C150" s="30" t="str">
        <f>GarantiesParObjet!E151</f>
        <v/>
      </c>
      <c r="D150" s="30" t="str">
        <f t="shared" si="4"/>
        <v>531</v>
      </c>
      <c r="E150" s="30" t="str">
        <f t="shared" si="5"/>
        <v>Occupants / Inzittenden</v>
      </c>
    </row>
    <row r="151" spans="1:5" x14ac:dyDescent="0.2">
      <c r="A151" s="30" t="str">
        <f>GarantiesParObjet!A152</f>
        <v>532</v>
      </c>
      <c r="B151" s="30" t="str">
        <f>GarantiesParObjet!B152</f>
        <v>Conducteur ( Ind. Droit Commun ) / Bestuurder ( Ind. Gemeen Recht )</v>
      </c>
      <c r="C151" s="30" t="str">
        <f>GarantiesParObjet!E152</f>
        <v/>
      </c>
      <c r="D151" s="30" t="str">
        <f t="shared" si="4"/>
        <v>532</v>
      </c>
      <c r="E151" s="30" t="str">
        <f t="shared" si="5"/>
        <v>Conducteur ( Ind. Droit Commun ) / Bestuurder ( Ind. Gemeen Recht )</v>
      </c>
    </row>
    <row r="152" spans="1:5" x14ac:dyDescent="0.2">
      <c r="A152" s="30" t="str">
        <f>GarantiesParObjet!A153</f>
        <v>540</v>
      </c>
      <c r="B152" s="30" t="str">
        <f>GarantiesParObjet!B153</f>
        <v>Omnium Totale / Volledige Omnium</v>
      </c>
      <c r="C152" s="30" t="str">
        <f>GarantiesParObjet!E153</f>
        <v/>
      </c>
      <c r="D152" s="30" t="str">
        <f t="shared" si="4"/>
        <v>540</v>
      </c>
      <c r="E152" s="30" t="str">
        <f t="shared" si="5"/>
        <v>Omnium Totale / Volledige Omnium</v>
      </c>
    </row>
    <row r="153" spans="1:5" x14ac:dyDescent="0.2">
      <c r="A153" s="30" t="str">
        <f>GarantiesParObjet!A154</f>
        <v>541</v>
      </c>
      <c r="B153" s="30" t="str">
        <f>GarantiesParObjet!B154</f>
        <v>Dégâts Matériels / Eigen Schade</v>
      </c>
      <c r="C153" s="30" t="str">
        <f>GarantiesParObjet!E154</f>
        <v/>
      </c>
      <c r="D153" s="30" t="str">
        <f t="shared" si="4"/>
        <v>541</v>
      </c>
      <c r="E153" s="30" t="str">
        <f t="shared" si="5"/>
        <v>Dégâts Matériels / Eigen Schade</v>
      </c>
    </row>
    <row r="154" spans="1:5" x14ac:dyDescent="0.2">
      <c r="A154" s="30" t="str">
        <f>GarantiesParObjet!A155</f>
        <v>550</v>
      </c>
      <c r="B154" s="30" t="str">
        <f>GarantiesParObjet!B155</f>
        <v>Omnium Partielle / Gedeeltelijke Omnium</v>
      </c>
      <c r="C154" s="30" t="str">
        <f>GarantiesParObjet!E155</f>
        <v/>
      </c>
      <c r="D154" s="30" t="str">
        <f t="shared" si="4"/>
        <v>550</v>
      </c>
      <c r="E154" s="30" t="str">
        <f t="shared" si="5"/>
        <v>Omnium Partielle / Gedeeltelijke Omnium</v>
      </c>
    </row>
    <row r="155" spans="1:5" x14ac:dyDescent="0.2">
      <c r="A155" s="30" t="str">
        <f>GarantiesParObjet!A156</f>
        <v>551</v>
      </c>
      <c r="B155" s="30" t="str">
        <f>GarantiesParObjet!B156</f>
        <v>Incendie (Véhicule) / Brand (Voertuig)</v>
      </c>
      <c r="C155" s="30" t="str">
        <f>GarantiesParObjet!E156</f>
        <v/>
      </c>
      <c r="D155" s="30" t="str">
        <f t="shared" si="4"/>
        <v>551</v>
      </c>
      <c r="E155" s="30" t="str">
        <f t="shared" si="5"/>
        <v>Incendie (Véhicule) / Brand (Voertuig)</v>
      </c>
    </row>
    <row r="156" spans="1:5" x14ac:dyDescent="0.2">
      <c r="A156" s="30" t="str">
        <f>GarantiesParObjet!A157</f>
        <v>552</v>
      </c>
      <c r="B156" s="30" t="str">
        <f>GarantiesParObjet!B157</f>
        <v>Vol (Véhicule) / Diefstal (Voertuig)</v>
      </c>
      <c r="C156" s="30" t="str">
        <f>GarantiesParObjet!E157</f>
        <v/>
      </c>
      <c r="D156" s="30" t="str">
        <f t="shared" si="4"/>
        <v>552</v>
      </c>
      <c r="E156" s="30" t="str">
        <f t="shared" si="5"/>
        <v>Vol (Véhicule) / Diefstal (Voertuig)</v>
      </c>
    </row>
    <row r="157" spans="1:5" x14ac:dyDescent="0.2">
      <c r="A157" s="30" t="str">
        <f>GarantiesParObjet!A158</f>
        <v>553</v>
      </c>
      <c r="B157" s="30" t="str">
        <f>GarantiesParObjet!B158</f>
        <v>Bris de vitres (Véhicule) / Glasbraak (Voertuig)</v>
      </c>
      <c r="C157" s="30" t="str">
        <f>GarantiesParObjet!E158</f>
        <v/>
      </c>
      <c r="D157" s="30" t="str">
        <f t="shared" si="4"/>
        <v>553</v>
      </c>
      <c r="E157" s="30" t="str">
        <f t="shared" si="5"/>
        <v>Bris de vitres (Véhicule) / Glasbraak (Voertuig)</v>
      </c>
    </row>
    <row r="158" spans="1:5" x14ac:dyDescent="0.2">
      <c r="A158" s="30" t="str">
        <f>GarantiesParObjet!A159</f>
        <v>554</v>
      </c>
      <c r="B158" s="30" t="str">
        <f>GarantiesParObjet!B159</f>
        <v>Forces de la nature (Véhicule) / Natuurkrachten (Voertuig)</v>
      </c>
      <c r="C158" s="30" t="str">
        <f>GarantiesParObjet!E159</f>
        <v/>
      </c>
      <c r="D158" s="30" t="str">
        <f t="shared" si="4"/>
        <v>554</v>
      </c>
      <c r="E158" s="30" t="str">
        <f t="shared" si="5"/>
        <v>Forces de la nature (Véhicule) / Natuurkrachten (Voertuig)</v>
      </c>
    </row>
    <row r="159" spans="1:5" x14ac:dyDescent="0.2">
      <c r="A159" s="30" t="str">
        <f>GarantiesParObjet!A160</f>
        <v>555</v>
      </c>
      <c r="B159" s="30" t="str">
        <f>GarantiesParObjet!B160</f>
        <v>Rapatriement / Repatriëring</v>
      </c>
      <c r="C159" s="30" t="str">
        <f>GarantiesParObjet!E160</f>
        <v/>
      </c>
      <c r="D159" s="30" t="str">
        <f t="shared" si="4"/>
        <v>555</v>
      </c>
      <c r="E159" s="30" t="str">
        <f t="shared" si="5"/>
        <v>Rapatriement / Repatriëring</v>
      </c>
    </row>
    <row r="160" spans="1:5" x14ac:dyDescent="0.2">
      <c r="A160" s="30" t="str">
        <f>GarantiesParObjet!A161</f>
        <v>556</v>
      </c>
      <c r="B160" s="30" t="str">
        <f>GarantiesParObjet!B161</f>
        <v>Chômage / Gebruiksderving</v>
      </c>
      <c r="C160" s="30" t="str">
        <f>GarantiesParObjet!E161</f>
        <v/>
      </c>
      <c r="D160" s="30" t="str">
        <f t="shared" si="4"/>
        <v>556</v>
      </c>
      <c r="E160" s="30" t="str">
        <f t="shared" si="5"/>
        <v>Chômage / Gebruiksderving</v>
      </c>
    </row>
    <row r="161" spans="1:5" x14ac:dyDescent="0.2">
      <c r="A161" s="30" t="str">
        <f>GarantiesParObjet!A162</f>
        <v>557</v>
      </c>
      <c r="B161" s="30" t="str">
        <f>GarantiesParObjet!B162</f>
        <v>Choc de gibier (Véhicule) / Aanrijding met wild (Voertuig)</v>
      </c>
      <c r="C161" s="30" t="str">
        <f>GarantiesParObjet!E162</f>
        <v/>
      </c>
      <c r="D161" s="30" t="str">
        <f t="shared" si="4"/>
        <v>557</v>
      </c>
      <c r="E161" s="30" t="str">
        <f t="shared" si="5"/>
        <v>Choc de gibier (Véhicule) / Aanrijding met wild (Voertuig)</v>
      </c>
    </row>
    <row r="162" spans="1:5" x14ac:dyDescent="0.2">
      <c r="A162" s="30" t="str">
        <f>GarantiesParObjet!A163</f>
        <v>558</v>
      </c>
      <c r="B162" s="30" t="str">
        <f>GarantiesParObjet!B163</f>
        <v>Vandalisme (Véhicule) / Vandalisme (Voertuig)</v>
      </c>
      <c r="C162" s="30" t="str">
        <f>GarantiesParObjet!E163</f>
        <v/>
      </c>
      <c r="D162" s="30" t="str">
        <f t="shared" si="4"/>
        <v>558</v>
      </c>
      <c r="E162" s="30" t="str">
        <f t="shared" si="5"/>
        <v>Vandalisme (Véhicule) / Vandalisme (Voertuig)</v>
      </c>
    </row>
    <row r="163" spans="1:5" x14ac:dyDescent="0.2">
      <c r="A163" s="30" t="str">
        <f>GarantiesParObjet!A164</f>
        <v>559</v>
      </c>
      <c r="B163" s="30" t="str">
        <f>GarantiesParObjet!B164</f>
        <v>RC Fonctionnement / BA Werking</v>
      </c>
      <c r="C163" s="30" t="str">
        <f>GarantiesParObjet!E164</f>
        <v/>
      </c>
      <c r="D163" s="30" t="str">
        <f t="shared" si="4"/>
        <v>559</v>
      </c>
      <c r="E163" s="30" t="str">
        <f t="shared" si="5"/>
        <v>RC Fonctionnement / BA Werking</v>
      </c>
    </row>
    <row r="164" spans="1:5" x14ac:dyDescent="0.2">
      <c r="A164" s="30" t="str">
        <f>GarantiesParObjet!A165</f>
        <v>560</v>
      </c>
      <c r="B164" s="30" t="str">
        <f>GarantiesParObjet!B165</f>
        <v>Omnium / Omnium</v>
      </c>
      <c r="C164" s="30" t="str">
        <f>GarantiesParObjet!E165</f>
        <v>29/04/2002</v>
      </c>
      <c r="D164" s="30" t="str">
        <f t="shared" si="4"/>
        <v>560</v>
      </c>
      <c r="E164" s="30" t="str">
        <f t="shared" si="5"/>
        <v>Omnium / Omnium (29/04/2002)</v>
      </c>
    </row>
    <row r="165" spans="1:5" x14ac:dyDescent="0.2">
      <c r="A165" s="30" t="str">
        <f>GarantiesParObjet!A166</f>
        <v>611</v>
      </c>
      <c r="B165" s="30" t="str">
        <f>GarantiesParObjet!B166</f>
        <v>Accidents de travail / Arbeidsongevallen</v>
      </c>
      <c r="C165" s="30" t="str">
        <f>GarantiesParObjet!E166</f>
        <v/>
      </c>
      <c r="D165" s="30" t="str">
        <f t="shared" si="4"/>
        <v>611</v>
      </c>
      <c r="E165" s="30" t="str">
        <f t="shared" si="5"/>
        <v>Accidents de travail / Arbeidsongevallen</v>
      </c>
    </row>
    <row r="166" spans="1:5" x14ac:dyDescent="0.2">
      <c r="A166" s="30" t="str">
        <f>GarantiesParObjet!A167</f>
        <v>612</v>
      </c>
      <c r="B166" s="30" t="str">
        <f>GarantiesParObjet!B167</f>
        <v>Chemin du travail / Weg Van en Naar het Werk</v>
      </c>
      <c r="C166" s="30" t="str">
        <f>GarantiesParObjet!E167</f>
        <v/>
      </c>
      <c r="D166" s="30" t="str">
        <f t="shared" si="4"/>
        <v>612</v>
      </c>
      <c r="E166" s="30" t="str">
        <f t="shared" si="5"/>
        <v>Chemin du travail / Weg Van en Naar het Werk</v>
      </c>
    </row>
    <row r="167" spans="1:5" x14ac:dyDescent="0.2">
      <c r="A167" s="30" t="str">
        <f>GarantiesParObjet!A168</f>
        <v>613</v>
      </c>
      <c r="B167" s="30" t="str">
        <f>GarantiesParObjet!B168</f>
        <v>Risque du travail / Arbeidsrisico</v>
      </c>
      <c r="C167" s="30" t="str">
        <f>GarantiesParObjet!E168</f>
        <v/>
      </c>
      <c r="D167" s="30" t="str">
        <f t="shared" si="4"/>
        <v>613</v>
      </c>
      <c r="E167" s="30" t="str">
        <f t="shared" si="5"/>
        <v>Risque du travail / Arbeidsrisico</v>
      </c>
    </row>
    <row r="168" spans="1:5" x14ac:dyDescent="0.2">
      <c r="A168" s="30" t="str">
        <f>GarantiesParObjet!A169</f>
        <v>615</v>
      </c>
      <c r="B168" s="30" t="str">
        <f>GarantiesParObjet!B169</f>
        <v>Accidents techniques / Technische ongevallen</v>
      </c>
      <c r="C168" s="30" t="str">
        <f>GarantiesParObjet!E169</f>
        <v>29/04/2002</v>
      </c>
      <c r="D168" s="30" t="str">
        <f t="shared" si="4"/>
        <v>615</v>
      </c>
      <c r="E168" s="30" t="str">
        <f t="shared" si="5"/>
        <v>Accidents techniques / Technische ongevallen (29/04/2002)</v>
      </c>
    </row>
    <row r="169" spans="1:5" x14ac:dyDescent="0.2">
      <c r="A169" s="30" t="str">
        <f>GarantiesParObjet!A170</f>
        <v>620</v>
      </c>
      <c r="B169" s="30" t="str">
        <f>GarantiesParObjet!B170</f>
        <v>Accidents Collectifs / Collectieve Ongevallen</v>
      </c>
      <c r="C169" s="30" t="str">
        <f>GarantiesParObjet!E170</f>
        <v/>
      </c>
      <c r="D169" s="30" t="str">
        <f t="shared" si="4"/>
        <v>620</v>
      </c>
      <c r="E169" s="30" t="str">
        <f t="shared" si="5"/>
        <v>Accidents Collectifs / Collectieve Ongevallen</v>
      </c>
    </row>
    <row r="170" spans="1:5" x14ac:dyDescent="0.2">
      <c r="A170" s="30" t="str">
        <f>GarantiesParObjet!A171</f>
        <v>621</v>
      </c>
      <c r="B170" s="30" t="str">
        <f>GarantiesParObjet!B171</f>
        <v>Accidents Collectifs (stricte) / Collectieve Ongevallen ( strikt )</v>
      </c>
      <c r="C170" s="30" t="str">
        <f>GarantiesParObjet!E171</f>
        <v>29/04/2002</v>
      </c>
      <c r="D170" s="30" t="str">
        <f t="shared" si="4"/>
        <v>621</v>
      </c>
      <c r="E170" s="30" t="str">
        <f t="shared" si="5"/>
        <v>Accidents Collectifs (stricte) / Collectieve Ongevallen ( strikt ) (29/04/2002)</v>
      </c>
    </row>
    <row r="171" spans="1:5" x14ac:dyDescent="0.2">
      <c r="A171" s="30" t="str">
        <f>GarantiesParObjet!A172</f>
        <v>622</v>
      </c>
      <c r="B171" s="30" t="str">
        <f>GarantiesParObjet!B172</f>
        <v>Chemin du travail (excédent) / Weg Van en Naar het Werk (excedent)</v>
      </c>
      <c r="C171" s="30" t="str">
        <f>GarantiesParObjet!E172</f>
        <v/>
      </c>
      <c r="D171" s="30" t="str">
        <f t="shared" si="4"/>
        <v>622</v>
      </c>
      <c r="E171" s="30" t="str">
        <f t="shared" si="5"/>
        <v>Chemin du travail (excédent) / Weg Van en Naar het Werk (excedent)</v>
      </c>
    </row>
    <row r="172" spans="1:5" x14ac:dyDescent="0.2">
      <c r="A172" s="30" t="str">
        <f>GarantiesParObjet!A173</f>
        <v>623</v>
      </c>
      <c r="B172" s="30" t="str">
        <f>GarantiesParObjet!B173</f>
        <v>Risque du travail (excédent) / Arbeidsrisico (excedent)</v>
      </c>
      <c r="C172" s="30" t="str">
        <f>GarantiesParObjet!E173</f>
        <v/>
      </c>
      <c r="D172" s="30" t="str">
        <f t="shared" si="4"/>
        <v>623</v>
      </c>
      <c r="E172" s="30" t="str">
        <f t="shared" si="5"/>
        <v>Risque du travail (excédent) / Arbeidsrisico (excedent)</v>
      </c>
    </row>
    <row r="173" spans="1:5" x14ac:dyDescent="0.2">
      <c r="A173" s="30" t="str">
        <f>GarantiesParObjet!A174</f>
        <v>630</v>
      </c>
      <c r="B173" s="30" t="str">
        <f>GarantiesParObjet!B174</f>
        <v>Loi - Droit commun / Wet - Gemeen recht</v>
      </c>
      <c r="C173" s="30" t="str">
        <f>GarantiesParObjet!E174</f>
        <v>29/04/2002</v>
      </c>
      <c r="D173" s="30" t="str">
        <f t="shared" si="4"/>
        <v>630</v>
      </c>
      <c r="E173" s="30" t="str">
        <f t="shared" si="5"/>
        <v>Loi - Droit commun / Wet - Gemeen recht (29/04/2002)</v>
      </c>
    </row>
    <row r="174" spans="1:5" x14ac:dyDescent="0.2">
      <c r="A174" s="30" t="str">
        <f>GarantiesParObjet!A175</f>
        <v>631</v>
      </c>
      <c r="B174" s="30" t="str">
        <f>GarantiesParObjet!B175</f>
        <v>Loi - Extra Loi / Wet - Extra Wet</v>
      </c>
      <c r="C174" s="30" t="str">
        <f>GarantiesParObjet!E175</f>
        <v>29/04/2002</v>
      </c>
      <c r="D174" s="30" t="str">
        <f t="shared" si="4"/>
        <v>631</v>
      </c>
      <c r="E174" s="30" t="str">
        <f t="shared" si="5"/>
        <v>Loi - Extra Loi / Wet - Extra Wet (29/04/2002)</v>
      </c>
    </row>
    <row r="175" spans="1:5" x14ac:dyDescent="0.2">
      <c r="A175" s="30" t="str">
        <f>GarantiesParObjet!A176</f>
        <v>632</v>
      </c>
      <c r="B175" s="30" t="str">
        <f>GarantiesParObjet!B176</f>
        <v>Accident Vie Privée / Ongevallen privéleven</v>
      </c>
      <c r="C175" s="30" t="str">
        <f>GarantiesParObjet!E176</f>
        <v/>
      </c>
      <c r="D175" s="30" t="str">
        <f t="shared" si="4"/>
        <v>632</v>
      </c>
      <c r="E175" s="30" t="str">
        <f t="shared" si="5"/>
        <v>Accident Vie Privée / Ongevallen privéleven</v>
      </c>
    </row>
    <row r="176" spans="1:5" x14ac:dyDescent="0.2">
      <c r="A176" s="30" t="str">
        <f>GarantiesParObjet!A177</f>
        <v>633</v>
      </c>
      <c r="B176" s="30" t="str">
        <f>GarantiesParObjet!B177</f>
        <v>Salaire garanti / Gewaarborgd loon</v>
      </c>
      <c r="C176" s="30" t="str">
        <f>GarantiesParObjet!E177</f>
        <v/>
      </c>
      <c r="D176" s="30" t="str">
        <f t="shared" si="4"/>
        <v>633</v>
      </c>
      <c r="E176" s="30" t="str">
        <f t="shared" si="5"/>
        <v>Salaire garanti / Gewaarborgd loon</v>
      </c>
    </row>
    <row r="177" spans="1:5" x14ac:dyDescent="0.2">
      <c r="A177" s="30" t="str">
        <f>GarantiesParObjet!A178</f>
        <v>635</v>
      </c>
      <c r="B177" s="30" t="str">
        <f>GarantiesParObjet!B178</f>
        <v>Loi - Non-loi / Wet - Niet-wet</v>
      </c>
      <c r="C177" s="30" t="str">
        <f>GarantiesParObjet!E178</f>
        <v>29/04/2002</v>
      </c>
      <c r="D177" s="30" t="str">
        <f t="shared" si="4"/>
        <v>635</v>
      </c>
      <c r="E177" s="30" t="str">
        <f t="shared" si="5"/>
        <v>Loi - Non-loi / Wet - Niet-wet (29/04/2002)</v>
      </c>
    </row>
    <row r="178" spans="1:5" x14ac:dyDescent="0.2">
      <c r="A178" s="30" t="str">
        <f>GarantiesParObjet!A179</f>
        <v>640</v>
      </c>
      <c r="B178" s="30" t="str">
        <f>GarantiesParObjet!B179</f>
        <v>Revenu garanti (Assurances Collectives) / Gewaarborgd inkomen (Collectieve Verzekeringen)</v>
      </c>
      <c r="C178" s="30" t="str">
        <f>GarantiesParObjet!E179</f>
        <v/>
      </c>
      <c r="D178" s="30" t="str">
        <f t="shared" si="4"/>
        <v>640</v>
      </c>
      <c r="E178" s="30" t="str">
        <f t="shared" si="5"/>
        <v>Revenu garanti (Assurances Collectives) / Gewaarborgd inkomen (Collectieve Verzekeringen)</v>
      </c>
    </row>
    <row r="179" spans="1:5" x14ac:dyDescent="0.2">
      <c r="A179" s="30" t="str">
        <f>GarantiesParObjet!A180</f>
        <v>641</v>
      </c>
      <c r="B179" s="30" t="str">
        <f>GarantiesParObjet!B180</f>
        <v>Excédent / Excedent</v>
      </c>
      <c r="C179" s="30" t="str">
        <f>GarantiesParObjet!E180</f>
        <v/>
      </c>
      <c r="D179" s="30" t="str">
        <f t="shared" si="4"/>
        <v>641</v>
      </c>
      <c r="E179" s="30" t="str">
        <f t="shared" si="5"/>
        <v>Excédent / Excedent</v>
      </c>
    </row>
    <row r="180" spans="1:5" x14ac:dyDescent="0.2">
      <c r="A180" s="30" t="str">
        <f>GarantiesParObjet!A181</f>
        <v>650</v>
      </c>
      <c r="B180" s="30" t="str">
        <f>GarantiesParObjet!B181</f>
        <v>Gens de maison / Huispersoneel</v>
      </c>
      <c r="C180" s="30" t="str">
        <f>GarantiesParObjet!E181</f>
        <v/>
      </c>
      <c r="D180" s="30" t="str">
        <f t="shared" si="4"/>
        <v>650</v>
      </c>
      <c r="E180" s="30" t="str">
        <f t="shared" si="5"/>
        <v>Gens de maison / Huispersoneel</v>
      </c>
    </row>
    <row r="181" spans="1:5" x14ac:dyDescent="0.2">
      <c r="A181" s="30" t="str">
        <f>GarantiesParObjet!A182</f>
        <v>651</v>
      </c>
      <c r="B181" s="30" t="str">
        <f>GarantiesParObjet!B182</f>
        <v>Gens de maison assujettis / Huispersonnel onderworpen</v>
      </c>
      <c r="C181" s="30" t="str">
        <f>GarantiesParObjet!E182</f>
        <v>16/01/2003</v>
      </c>
      <c r="D181" s="30" t="str">
        <f t="shared" si="4"/>
        <v>651</v>
      </c>
      <c r="E181" s="30" t="str">
        <f t="shared" si="5"/>
        <v>Gens de maison assujettis / Huispersonnel onderworpen (16/01/2003)</v>
      </c>
    </row>
    <row r="182" spans="1:5" x14ac:dyDescent="0.2">
      <c r="A182" s="30" t="str">
        <f>GarantiesParObjet!A183</f>
        <v>652</v>
      </c>
      <c r="B182" s="30" t="str">
        <f>GarantiesParObjet!B183</f>
        <v>Gens de maison non-assujettis / Huispersoneel niet onderworpen</v>
      </c>
      <c r="C182" s="30" t="str">
        <f>GarantiesParObjet!E183</f>
        <v>16/01/2003</v>
      </c>
      <c r="D182" s="30" t="str">
        <f t="shared" si="4"/>
        <v>652</v>
      </c>
      <c r="E182" s="30" t="str">
        <f t="shared" si="5"/>
        <v>Gens de maison non-assujettis / Huispersoneel niet onderworpen (16/01/2003)</v>
      </c>
    </row>
    <row r="183" spans="1:5" x14ac:dyDescent="0.2">
      <c r="A183" s="30" t="str">
        <f>GarantiesParObjet!A184</f>
        <v>660</v>
      </c>
      <c r="B183" s="30" t="str">
        <f>GarantiesParObjet!B184</f>
        <v>Contrôle médical / Medische Controle</v>
      </c>
      <c r="C183" s="30" t="str">
        <f>GarantiesParObjet!E184</f>
        <v/>
      </c>
      <c r="D183" s="30" t="str">
        <f t="shared" si="4"/>
        <v>660</v>
      </c>
      <c r="E183" s="30" t="str">
        <f t="shared" si="5"/>
        <v>Contrôle médical / Medische Controle</v>
      </c>
    </row>
    <row r="184" spans="1:5" x14ac:dyDescent="0.2">
      <c r="A184" s="30" t="str">
        <f>GarantiesParObjet!A185</f>
        <v>670</v>
      </c>
      <c r="B184" s="30" t="str">
        <f>GarantiesParObjet!B185</f>
        <v>Maladies (Assurances Collectives) / Ziekten (Collectieve Verzekeringen)</v>
      </c>
      <c r="C184" s="30" t="str">
        <f>GarantiesParObjet!E185</f>
        <v/>
      </c>
      <c r="D184" s="30" t="str">
        <f t="shared" si="4"/>
        <v>670</v>
      </c>
      <c r="E184" s="30" t="str">
        <f t="shared" si="5"/>
        <v>Maladies (Assurances Collectives) / Ziekten (Collectieve Verzekeringen)</v>
      </c>
    </row>
    <row r="185" spans="1:5" x14ac:dyDescent="0.2">
      <c r="A185" s="30" t="str">
        <f>GarantiesParObjet!A186</f>
        <v>745</v>
      </c>
      <c r="B185" s="30" t="str">
        <f>GarantiesParObjet!B186</f>
        <v>Effondrement (I.R.Sp.) / Instorting (B.S.R.)</v>
      </c>
      <c r="C185" s="30" t="str">
        <f>GarantiesParObjet!E186</f>
        <v/>
      </c>
      <c r="D185" s="30" t="str">
        <f t="shared" si="4"/>
        <v>745</v>
      </c>
      <c r="E185" s="30" t="str">
        <f t="shared" si="5"/>
        <v>Effondrement (I.R.Sp.) / Instorting (B.S.R.)</v>
      </c>
    </row>
    <row r="186" spans="1:5" x14ac:dyDescent="0.2">
      <c r="A186" s="30" t="str">
        <f>GarantiesParObjet!A187</f>
        <v>746</v>
      </c>
      <c r="B186" s="30" t="str">
        <f>GarantiesParObjet!B187</f>
        <v>Tempête et Grêle (I.R.Sp.) / Storm en Hagel (B.S.R.)</v>
      </c>
      <c r="C186" s="30" t="str">
        <f>GarantiesParObjet!E187</f>
        <v/>
      </c>
      <c r="D186" s="30" t="str">
        <f t="shared" si="4"/>
        <v>746</v>
      </c>
      <c r="E186" s="30" t="str">
        <f t="shared" si="5"/>
        <v>Tempête et Grêle (I.R.Sp.) / Storm en Hagel (B.S.R.)</v>
      </c>
    </row>
    <row r="187" spans="1:5" x14ac:dyDescent="0.2">
      <c r="A187" s="30" t="str">
        <f>GarantiesParObjet!A188</f>
        <v>747</v>
      </c>
      <c r="B187" s="30" t="str">
        <f>GarantiesParObjet!B188</f>
        <v>Pression de la neige (I.R.Sp.) / Sneeuwdruk (B.S.R.)</v>
      </c>
      <c r="C187" s="30" t="str">
        <f>GarantiesParObjet!E188</f>
        <v/>
      </c>
      <c r="D187" s="30" t="str">
        <f t="shared" si="4"/>
        <v>747</v>
      </c>
      <c r="E187" s="30" t="str">
        <f t="shared" si="5"/>
        <v>Pression de la neige (I.R.Sp.) / Sneeuwdruk (B.S.R.)</v>
      </c>
    </row>
    <row r="188" spans="1:5" x14ac:dyDescent="0.2">
      <c r="A188" s="30" t="str">
        <f>GarantiesParObjet!A189</f>
        <v>800</v>
      </c>
      <c r="B188" s="30" t="str">
        <f>GarantiesParObjet!B189</f>
        <v>Dégâts matériels au corps (engin de transport) / Casco (van het vervoermiddel)</v>
      </c>
      <c r="C188" s="30" t="str">
        <f>GarantiesParObjet!E189</f>
        <v/>
      </c>
      <c r="D188" s="30" t="str">
        <f t="shared" si="4"/>
        <v>800</v>
      </c>
      <c r="E188" s="30" t="str">
        <f t="shared" si="5"/>
        <v>Dégâts matériels au corps (engin de transport) / Casco (van het vervoermiddel)</v>
      </c>
    </row>
    <row r="189" spans="1:5" x14ac:dyDescent="0.2">
      <c r="A189" s="30" t="str">
        <f>GarantiesParObjet!A190</f>
        <v>801</v>
      </c>
      <c r="B189" s="30" t="str">
        <f>GarantiesParObjet!B190</f>
        <v>Biens transportés / Vervoerde goederen</v>
      </c>
      <c r="C189" s="30" t="str">
        <f>GarantiesParObjet!E190</f>
        <v/>
      </c>
      <c r="D189" s="30" t="str">
        <f t="shared" si="4"/>
        <v>801</v>
      </c>
      <c r="E189" s="30" t="str">
        <f t="shared" si="5"/>
        <v>Biens transportés / Vervoerde goederen</v>
      </c>
    </row>
    <row r="190" spans="1:5" x14ac:dyDescent="0.2">
      <c r="A190" s="30" t="str">
        <f>GarantiesParObjet!A191</f>
        <v>802</v>
      </c>
      <c r="B190" s="30" t="str">
        <f>GarantiesParObjet!B191</f>
        <v>RC transporteur / BA vervoerder</v>
      </c>
      <c r="C190" s="30" t="str">
        <f>GarantiesParObjet!E191</f>
        <v/>
      </c>
      <c r="D190" s="30" t="str">
        <f t="shared" si="4"/>
        <v>802</v>
      </c>
      <c r="E190" s="30" t="str">
        <f t="shared" si="5"/>
        <v>RC transporteur / BA vervoerder</v>
      </c>
    </row>
    <row r="191" spans="1:5" x14ac:dyDescent="0.2">
      <c r="A191" s="30" t="str">
        <f>GarantiesParObjet!A192</f>
        <v>803</v>
      </c>
      <c r="B191" s="30" t="str">
        <f>GarantiesParObjet!B192</f>
        <v>Tous risques (Transport) / Alle risico's (Transport)</v>
      </c>
      <c r="C191" s="30" t="str">
        <f>GarantiesParObjet!E192</f>
        <v/>
      </c>
      <c r="D191" s="30" t="str">
        <f t="shared" si="4"/>
        <v>803</v>
      </c>
      <c r="E191" s="30" t="str">
        <f t="shared" si="5"/>
        <v>Tous risques (Transport) / Alle risico's (Transport)</v>
      </c>
    </row>
    <row r="192" spans="1:5" x14ac:dyDescent="0.2">
      <c r="A192" s="30" t="str">
        <f>GarantiesParObjet!A193</f>
        <v>804</v>
      </c>
      <c r="B192" s="30" t="str">
        <f>GarantiesParObjet!B193</f>
        <v>Litt.E / Litt.E</v>
      </c>
      <c r="C192" s="30" t="str">
        <f>GarantiesParObjet!E193</f>
        <v/>
      </c>
      <c r="D192" s="30" t="str">
        <f t="shared" si="4"/>
        <v>804</v>
      </c>
      <c r="E192" s="30" t="str">
        <f t="shared" si="5"/>
        <v>Litt.E / Litt.E</v>
      </c>
    </row>
    <row r="193" spans="1:5" x14ac:dyDescent="0.2">
      <c r="A193" s="30" t="str">
        <f>GarantiesParObjet!A194</f>
        <v>805</v>
      </c>
      <c r="B193" s="30" t="str">
        <f>GarantiesParObjet!B194</f>
        <v>Litt.I / Litt.I</v>
      </c>
      <c r="C193" s="30" t="str">
        <f>GarantiesParObjet!E194</f>
        <v/>
      </c>
      <c r="D193" s="30" t="str">
        <f t="shared" si="4"/>
        <v>805</v>
      </c>
      <c r="E193" s="30" t="str">
        <f t="shared" si="5"/>
        <v>Litt.I / Litt.I</v>
      </c>
    </row>
    <row r="194" spans="1:5" x14ac:dyDescent="0.2">
      <c r="A194" s="30" t="str">
        <f>GarantiesParObjet!A195</f>
        <v>806</v>
      </c>
      <c r="B194" s="30" t="str">
        <f>GarantiesParObjet!B195</f>
        <v>Séjour de marchandise / Verblijf van goederen</v>
      </c>
      <c r="C194" s="30" t="str">
        <f>GarantiesParObjet!E195</f>
        <v/>
      </c>
      <c r="D194" s="30" t="str">
        <f t="shared" si="4"/>
        <v>806</v>
      </c>
      <c r="E194" s="30" t="str">
        <f t="shared" si="5"/>
        <v>Séjour de marchandise / Verblijf van goederen</v>
      </c>
    </row>
    <row r="195" spans="1:5" x14ac:dyDescent="0.2">
      <c r="A195" s="30" t="str">
        <f>GarantiesParObjet!A196</f>
        <v>807</v>
      </c>
      <c r="B195" s="30" t="str">
        <f>GarantiesParObjet!B196</f>
        <v>RC commissionnaire/expéditeur / BA commissionair/expediteur</v>
      </c>
      <c r="C195" s="30" t="str">
        <f>GarantiesParObjet!E196</f>
        <v/>
      </c>
      <c r="D195" s="30" t="str">
        <f t="shared" si="4"/>
        <v>807</v>
      </c>
      <c r="E195" s="30" t="str">
        <f t="shared" si="5"/>
        <v>RC commissionnaire/expéditeur / BA commissionair/expediteur</v>
      </c>
    </row>
    <row r="196" spans="1:5" x14ac:dyDescent="0.2">
      <c r="A196" s="30" t="str">
        <f>GarantiesParObjet!A197</f>
        <v>808</v>
      </c>
      <c r="B196" s="30" t="str">
        <f>GarantiesParObjet!B197</f>
        <v>Retirement, renflouement et recherche / Berging, terug vlottrekking en opzoeking</v>
      </c>
      <c r="C196" s="30" t="str">
        <f>GarantiesParObjet!E197</f>
        <v/>
      </c>
      <c r="D196" s="30" t="str">
        <f t="shared" si="4"/>
        <v>808</v>
      </c>
      <c r="E196" s="30" t="str">
        <f t="shared" si="5"/>
        <v>Retirement, renflouement et recherche / Berging, terug vlottrekking en opzoeking</v>
      </c>
    </row>
    <row r="197" spans="1:5" x14ac:dyDescent="0.2">
      <c r="A197" s="30" t="str">
        <f>GarantiesParObjet!A198</f>
        <v>809</v>
      </c>
      <c r="B197" s="30" t="str">
        <f>GarantiesParObjet!B198</f>
        <v>Corps et machinerie / Casco en machines</v>
      </c>
      <c r="C197" s="30" t="str">
        <f>GarantiesParObjet!E198</f>
        <v/>
      </c>
      <c r="D197" s="30" t="str">
        <f t="shared" si="4"/>
        <v>809</v>
      </c>
      <c r="E197" s="30" t="str">
        <f t="shared" si="5"/>
        <v>Corps et machinerie / Casco en machines</v>
      </c>
    </row>
    <row r="198" spans="1:5" x14ac:dyDescent="0.2">
      <c r="A198" s="30" t="str">
        <f>GarantiesParObjet!A199</f>
        <v>831</v>
      </c>
      <c r="B198" s="30" t="str">
        <f>GarantiesParObjet!B199</f>
        <v>RC vis-à-vis des skieurs nautiques / BA ten opzichte van waterskieërs</v>
      </c>
      <c r="C198" s="30" t="str">
        <f>GarantiesParObjet!E199</f>
        <v/>
      </c>
      <c r="D198" s="30" t="str">
        <f t="shared" si="4"/>
        <v>831</v>
      </c>
      <c r="E198" s="30" t="str">
        <f t="shared" si="5"/>
        <v>RC vis-à-vis des skieurs nautiques / BA ten opzichte van waterskieërs</v>
      </c>
    </row>
    <row r="199" spans="1:5" x14ac:dyDescent="0.2">
      <c r="A199" s="30" t="str">
        <f>GarantiesParObjet!A202</f>
        <v>910</v>
      </c>
      <c r="B199" s="30" t="str">
        <f>GarantiesParObjet!B202</f>
        <v>Assurances techniques / Technische Verzekeringen</v>
      </c>
      <c r="C199" s="30" t="str">
        <f>GarantiesParObjet!E202</f>
        <v/>
      </c>
      <c r="D199" s="30" t="str">
        <f t="shared" si="4"/>
        <v>910</v>
      </c>
      <c r="E199" s="30" t="str">
        <f t="shared" si="5"/>
        <v>Assurances techniques / Technische Verzekeringen</v>
      </c>
    </row>
    <row r="200" spans="1:5" x14ac:dyDescent="0.2">
      <c r="A200" s="30" t="str">
        <f>GarantiesParObjet!A203</f>
        <v>911</v>
      </c>
      <c r="B200" s="30" t="str">
        <f>GarantiesParObjet!B203</f>
        <v>Bris de machine / Machinebreuk</v>
      </c>
      <c r="C200" s="30" t="str">
        <f>GarantiesParObjet!E203</f>
        <v/>
      </c>
      <c r="D200" s="30" t="str">
        <f t="shared" si="4"/>
        <v>911</v>
      </c>
      <c r="E200" s="30" t="str">
        <f t="shared" si="5"/>
        <v>Bris de machine / Machinebreuk</v>
      </c>
    </row>
    <row r="201" spans="1:5" x14ac:dyDescent="0.2">
      <c r="A201" s="30" t="str">
        <f>GarantiesParObjet!A204</f>
        <v>912</v>
      </c>
      <c r="B201" s="30" t="str">
        <f>GarantiesParObjet!B204</f>
        <v>Tous Risques Chantier / Alle risico's Werf</v>
      </c>
      <c r="C201" s="30" t="str">
        <f>GarantiesParObjet!E204</f>
        <v/>
      </c>
      <c r="D201" s="30" t="str">
        <f t="shared" si="4"/>
        <v>912</v>
      </c>
      <c r="E201" s="30" t="str">
        <f t="shared" si="5"/>
        <v>Tous Risques Chantier / Alle risico's Werf</v>
      </c>
    </row>
    <row r="202" spans="1:5" x14ac:dyDescent="0.2">
      <c r="A202" s="30" t="str">
        <f>GarantiesParObjet!A205</f>
        <v>913</v>
      </c>
      <c r="B202" s="30" t="str">
        <f>GarantiesParObjet!B205</f>
        <v>Assurance contrôle / Controleverzekering</v>
      </c>
      <c r="C202" s="30" t="str">
        <f>GarantiesParObjet!E205</f>
        <v/>
      </c>
      <c r="D202" s="30" t="str">
        <f t="shared" si="4"/>
        <v>913</v>
      </c>
      <c r="E202" s="30" t="str">
        <f t="shared" si="5"/>
        <v>Assurance contrôle / Controleverzekering</v>
      </c>
    </row>
    <row r="203" spans="1:5" x14ac:dyDescent="0.2">
      <c r="A203" s="30" t="str">
        <f>GarantiesParObjet!A206</f>
        <v>914</v>
      </c>
      <c r="B203" s="30" t="str">
        <f>GarantiesParObjet!B206</f>
        <v>Montage / Montage</v>
      </c>
      <c r="C203" s="30" t="str">
        <f>GarantiesParObjet!E206</f>
        <v/>
      </c>
      <c r="D203" s="30" t="str">
        <f t="shared" ref="D203:D236" si="6">A203</f>
        <v>914</v>
      </c>
      <c r="E203" s="30" t="str">
        <f t="shared" ref="E203:E236" si="7">IF(C203="",B203,B203 &amp; " (" &amp; C203 &amp; ")")</f>
        <v>Montage / Montage</v>
      </c>
    </row>
    <row r="204" spans="1:5" x14ac:dyDescent="0.2">
      <c r="A204" s="30" t="str">
        <f>GarantiesParObjet!A207</f>
        <v>915</v>
      </c>
      <c r="B204" s="30" t="str">
        <f>GarantiesParObjet!B207</f>
        <v>Garantie du fournisseur / Waarborg leverancier</v>
      </c>
      <c r="C204" s="30" t="str">
        <f>GarantiesParObjet!E207</f>
        <v/>
      </c>
      <c r="D204" s="30" t="str">
        <f t="shared" si="6"/>
        <v>915</v>
      </c>
      <c r="E204" s="30" t="str">
        <f t="shared" si="7"/>
        <v>Garantie du fournisseur / Waarborg leverancier</v>
      </c>
    </row>
    <row r="205" spans="1:5" x14ac:dyDescent="0.2">
      <c r="A205" s="30" t="str">
        <f>GarantiesParObjet!A208</f>
        <v>916</v>
      </c>
      <c r="B205" s="30" t="str">
        <f>GarantiesParObjet!B208</f>
        <v>Electricité &amp; Electronique / Elektriciteit&amp; Electronica</v>
      </c>
      <c r="C205" s="30" t="str">
        <f>GarantiesParObjet!E208</f>
        <v/>
      </c>
      <c r="D205" s="30" t="str">
        <f t="shared" si="6"/>
        <v>916</v>
      </c>
      <c r="E205" s="30" t="str">
        <f t="shared" si="7"/>
        <v>Electricité &amp; Electronique / Elektriciteit&amp; Electronica</v>
      </c>
    </row>
    <row r="206" spans="1:5" x14ac:dyDescent="0.2">
      <c r="A206" s="30" t="str">
        <f>GarantiesParObjet!A209</f>
        <v>917</v>
      </c>
      <c r="B206" s="30" t="str">
        <f>GarantiesParObjet!B209</f>
        <v>Ordinateur / Computer</v>
      </c>
      <c r="C206" s="30" t="str">
        <f>GarantiesParObjet!E209</f>
        <v>29/04/2002</v>
      </c>
      <c r="D206" s="30" t="str">
        <f t="shared" si="6"/>
        <v>917</v>
      </c>
      <c r="E206" s="30" t="str">
        <f t="shared" si="7"/>
        <v>Ordinateur / Computer (29/04/2002)</v>
      </c>
    </row>
    <row r="207" spans="1:5" x14ac:dyDescent="0.2">
      <c r="A207" s="30" t="str">
        <f>GarantiesParObjet!A210</f>
        <v>921</v>
      </c>
      <c r="B207" s="30" t="str">
        <f>GarantiesParObjet!B210</f>
        <v>R.C. Chantier / B.A. Werf</v>
      </c>
      <c r="C207" s="30" t="str">
        <f>GarantiesParObjet!E210</f>
        <v>1/01/2004</v>
      </c>
      <c r="D207" s="30" t="str">
        <f t="shared" si="6"/>
        <v>921</v>
      </c>
      <c r="E207" s="30" t="str">
        <f t="shared" si="7"/>
        <v>R.C. Chantier / B.A. Werf (1/01/2004)</v>
      </c>
    </row>
    <row r="208" spans="1:5" x14ac:dyDescent="0.2">
      <c r="A208" s="30" t="str">
        <f>GarantiesParObjet!A211</f>
        <v>922</v>
      </c>
      <c r="B208" s="30" t="str">
        <f>GarantiesParObjet!B211</f>
        <v>Dommages aux travaux de construction / Schade aan bouwwerken</v>
      </c>
      <c r="C208" s="30" t="str">
        <f>GarantiesParObjet!E211</f>
        <v>31/12/2004</v>
      </c>
      <c r="D208" s="30" t="str">
        <f t="shared" si="6"/>
        <v>922</v>
      </c>
      <c r="E208" s="30" t="str">
        <f t="shared" si="7"/>
        <v>Dommages aux travaux de construction / Schade aan bouwwerken (31/12/2004)</v>
      </c>
    </row>
    <row r="209" spans="1:5" x14ac:dyDescent="0.2">
      <c r="A209" s="30" t="str">
        <f>GarantiesParObjet!A212</f>
        <v>930</v>
      </c>
      <c r="B209" s="30" t="str">
        <f>GarantiesParObjet!B212</f>
        <v>Assurance voyage / Reisverzekering</v>
      </c>
      <c r="C209" s="30" t="str">
        <f>GarantiesParObjet!E212</f>
        <v/>
      </c>
      <c r="D209" s="30" t="str">
        <f t="shared" si="6"/>
        <v>930</v>
      </c>
      <c r="E209" s="30" t="str">
        <f t="shared" si="7"/>
        <v>Assurance voyage / Reisverzekering</v>
      </c>
    </row>
    <row r="210" spans="1:5" x14ac:dyDescent="0.2">
      <c r="A210" s="30" t="str">
        <f>GarantiesParObjet!A213</f>
        <v>931</v>
      </c>
      <c r="B210" s="30" t="str">
        <f>GarantiesParObjet!B213</f>
        <v>Accidents de voyage / Reisongevallen</v>
      </c>
      <c r="C210" s="30" t="str">
        <f>GarantiesParObjet!E213</f>
        <v/>
      </c>
      <c r="D210" s="30" t="str">
        <f t="shared" si="6"/>
        <v>931</v>
      </c>
      <c r="E210" s="30" t="str">
        <f t="shared" si="7"/>
        <v>Accidents de voyage / Reisongevallen</v>
      </c>
    </row>
    <row r="211" spans="1:5" x14ac:dyDescent="0.2">
      <c r="A211" s="30" t="str">
        <f>GarantiesParObjet!A214</f>
        <v>932</v>
      </c>
      <c r="B211" s="30" t="str">
        <f>GarantiesParObjet!B214</f>
        <v>Bagage / Reisgoed</v>
      </c>
      <c r="C211" s="30" t="str">
        <f>GarantiesParObjet!E214</f>
        <v/>
      </c>
      <c r="D211" s="30" t="str">
        <f t="shared" si="6"/>
        <v>932</v>
      </c>
      <c r="E211" s="30" t="str">
        <f t="shared" si="7"/>
        <v>Bagage / Reisgoed</v>
      </c>
    </row>
    <row r="212" spans="1:5" x14ac:dyDescent="0.2">
      <c r="A212" s="30" t="str">
        <f>GarantiesParObjet!A215</f>
        <v>933</v>
      </c>
      <c r="B212" s="30" t="str">
        <f>GarantiesParObjet!B215</f>
        <v>Annulation / Annulering</v>
      </c>
      <c r="C212" s="30" t="str">
        <f>GarantiesParObjet!E215</f>
        <v/>
      </c>
      <c r="D212" s="30" t="str">
        <f t="shared" si="6"/>
        <v>933</v>
      </c>
      <c r="E212" s="30" t="str">
        <f t="shared" si="7"/>
        <v>Annulation / Annulering</v>
      </c>
    </row>
    <row r="213" spans="1:5" x14ac:dyDescent="0.2">
      <c r="A213" s="30" t="str">
        <f>GarantiesParObjet!A216</f>
        <v>940</v>
      </c>
      <c r="B213" s="30" t="str">
        <f>GarantiesParObjet!B216</f>
        <v>Assistance / Bijstand</v>
      </c>
      <c r="C213" s="30" t="str">
        <f>GarantiesParObjet!E216</f>
        <v/>
      </c>
      <c r="D213" s="30" t="str">
        <f t="shared" si="6"/>
        <v>940</v>
      </c>
      <c r="E213" s="30" t="str">
        <f t="shared" si="7"/>
        <v>Assistance / Bijstand</v>
      </c>
    </row>
    <row r="214" spans="1:5" x14ac:dyDescent="0.2">
      <c r="A214" s="30" t="str">
        <f>GarantiesParObjet!A217</f>
        <v>941</v>
      </c>
      <c r="B214" s="30" t="str">
        <f>GarantiesParObjet!B217</f>
        <v>Assistance voyage / Reisbijstand</v>
      </c>
      <c r="C214" s="30" t="str">
        <f>GarantiesParObjet!E217</f>
        <v>29/04/2002</v>
      </c>
      <c r="D214" s="30" t="str">
        <f t="shared" si="6"/>
        <v>941</v>
      </c>
      <c r="E214" s="30" t="str">
        <f t="shared" si="7"/>
        <v>Assistance voyage / Reisbijstand (29/04/2002)</v>
      </c>
    </row>
    <row r="215" spans="1:5" x14ac:dyDescent="0.2">
      <c r="A215" s="30" t="str">
        <f>GarantiesParObjet!A218</f>
        <v>942</v>
      </c>
      <c r="B215" s="30" t="str">
        <f>GarantiesParObjet!B218</f>
        <v>Assistance à maison / Bijstand aan huis</v>
      </c>
      <c r="C215" s="30" t="str">
        <f>GarantiesParObjet!E218</f>
        <v>29/04/2002</v>
      </c>
      <c r="D215" s="30" t="str">
        <f t="shared" si="6"/>
        <v>942</v>
      </c>
      <c r="E215" s="30" t="str">
        <f t="shared" si="7"/>
        <v>Assistance à maison / Bijstand aan huis (29/04/2002)</v>
      </c>
    </row>
    <row r="216" spans="1:5" x14ac:dyDescent="0.2">
      <c r="A216" s="30" t="str">
        <f>GarantiesParObjet!A219</f>
        <v>943</v>
      </c>
      <c r="B216" s="30" t="str">
        <f>GarantiesParObjet!B219</f>
        <v>Assistance personnes / Bijstand personen</v>
      </c>
      <c r="C216" s="30" t="str">
        <f>GarantiesParObjet!E219</f>
        <v>29/04/2002</v>
      </c>
      <c r="D216" s="30" t="str">
        <f t="shared" si="6"/>
        <v>943</v>
      </c>
      <c r="E216" s="30" t="str">
        <f t="shared" si="7"/>
        <v>Assistance personnes / Bijstand personen (29/04/2002)</v>
      </c>
    </row>
    <row r="217" spans="1:5" x14ac:dyDescent="0.2">
      <c r="A217" s="30" t="str">
        <f>GarantiesParObjet!A220</f>
        <v>944</v>
      </c>
      <c r="B217" s="30" t="str">
        <f>GarantiesParObjet!B220</f>
        <v>Assistance véhicule accident / Bijstand voertuig ongeval</v>
      </c>
      <c r="C217" s="30" t="str">
        <f>GarantiesParObjet!E220</f>
        <v>13/06/2003</v>
      </c>
      <c r="D217" s="30" t="str">
        <f t="shared" si="6"/>
        <v>944</v>
      </c>
      <c r="E217" s="30" t="str">
        <f t="shared" si="7"/>
        <v>Assistance véhicule accident / Bijstand voertuig ongeval (13/06/2003)</v>
      </c>
    </row>
    <row r="218" spans="1:5" x14ac:dyDescent="0.2">
      <c r="A218" s="30" t="str">
        <f>GarantiesParObjet!A221</f>
        <v>945</v>
      </c>
      <c r="B218" s="30" t="str">
        <f>GarantiesParObjet!B221</f>
        <v>Assistance véhicule panne / Bijstand voertuig pech</v>
      </c>
      <c r="C218" s="30" t="str">
        <f>GarantiesParObjet!E221</f>
        <v>13/06/2003</v>
      </c>
      <c r="D218" s="30" t="str">
        <f t="shared" si="6"/>
        <v>945</v>
      </c>
      <c r="E218" s="30" t="str">
        <f t="shared" si="7"/>
        <v>Assistance véhicule panne / Bijstand voertuig pech (13/06/2003)</v>
      </c>
    </row>
    <row r="219" spans="1:5" x14ac:dyDescent="0.2">
      <c r="A219" s="30" t="str">
        <f>GarantiesParObjet!A222</f>
        <v>946</v>
      </c>
      <c r="B219" s="30" t="str">
        <f>GarantiesParObjet!B222</f>
        <v>Rapatriement risque de guerre / Repatriëring bij oorlogsrisico's</v>
      </c>
      <c r="C219" s="30" t="str">
        <f>GarantiesParObjet!E222</f>
        <v/>
      </c>
      <c r="D219" s="30" t="str">
        <f t="shared" si="6"/>
        <v>946</v>
      </c>
      <c r="E219" s="30" t="str">
        <f t="shared" si="7"/>
        <v>Rapatriement risque de guerre / Repatriëring bij oorlogsrisico's</v>
      </c>
    </row>
    <row r="220" spans="1:5" x14ac:dyDescent="0.2">
      <c r="A220" s="30" t="str">
        <f>GarantiesParObjet!A223</f>
        <v>950</v>
      </c>
      <c r="B220" s="30" t="str">
        <f>GarantiesParObjet!B223</f>
        <v>Tous Risques / Alle Risico's</v>
      </c>
      <c r="C220" s="30" t="str">
        <f>GarantiesParObjet!E223</f>
        <v/>
      </c>
      <c r="D220" s="30" t="str">
        <f t="shared" si="6"/>
        <v>950</v>
      </c>
      <c r="E220" s="30" t="str">
        <f t="shared" si="7"/>
        <v>Tous Risques / Alle Risico's</v>
      </c>
    </row>
    <row r="221" spans="1:5" x14ac:dyDescent="0.2">
      <c r="A221" s="30" t="str">
        <f>GarantiesParObjet!A224</f>
        <v>951</v>
      </c>
      <c r="B221" s="30" t="str">
        <f>GarantiesParObjet!B224</f>
        <v>Frais de reconstitution / Wedersamenstellingskosten</v>
      </c>
      <c r="C221" s="30" t="str">
        <f>GarantiesParObjet!E224</f>
        <v/>
      </c>
      <c r="D221" s="30" t="str">
        <f t="shared" si="6"/>
        <v>951</v>
      </c>
      <c r="E221" s="30" t="str">
        <f t="shared" si="7"/>
        <v>Frais de reconstitution / Wedersamenstellingskosten</v>
      </c>
    </row>
    <row r="222" spans="1:5" x14ac:dyDescent="0.2">
      <c r="A222" s="30" t="str">
        <f>GarantiesParObjet!A225</f>
        <v>952</v>
      </c>
      <c r="B222" s="30" t="str">
        <f>GarantiesParObjet!B225</f>
        <v>Séjour d'objets de valeurs en vitrine / Verblijf van waardevolle voorwerpen in vitrine</v>
      </c>
      <c r="C222" s="30" t="str">
        <f>GarantiesParObjet!E225</f>
        <v/>
      </c>
      <c r="D222" s="30" t="str">
        <f t="shared" si="6"/>
        <v>952</v>
      </c>
      <c r="E222" s="30" t="str">
        <f t="shared" si="7"/>
        <v>Séjour d'objets de valeurs en vitrine / Verblijf van waardevolle voorwerpen in vitrine</v>
      </c>
    </row>
    <row r="223" spans="1:5" x14ac:dyDescent="0.2">
      <c r="A223" s="30" t="str">
        <f>GarantiesParObjet!A226</f>
        <v>953</v>
      </c>
      <c r="B223" s="30" t="str">
        <f>GarantiesParObjet!B226</f>
        <v>Malversation interne et fraude / Intern misbruik en fraude</v>
      </c>
      <c r="C223" s="30" t="str">
        <f>GarantiesParObjet!E226</f>
        <v/>
      </c>
      <c r="D223" s="30" t="str">
        <f t="shared" si="6"/>
        <v>953</v>
      </c>
      <c r="E223" s="30" t="str">
        <f t="shared" si="7"/>
        <v>Malversation interne et fraude / Intern misbruik en fraude</v>
      </c>
    </row>
    <row r="224" spans="1:5" x14ac:dyDescent="0.2">
      <c r="A224" s="30" t="str">
        <f>GarantiesParObjet!A227</f>
        <v>960</v>
      </c>
      <c r="B224" s="30" t="str">
        <f>GarantiesParObjet!B227</f>
        <v>Protection juridique / Rechtsbijstand</v>
      </c>
      <c r="C224" s="30" t="str">
        <f>GarantiesParObjet!E227</f>
        <v/>
      </c>
      <c r="D224" s="30" t="str">
        <f t="shared" si="6"/>
        <v>960</v>
      </c>
      <c r="E224" s="30" t="str">
        <f t="shared" si="7"/>
        <v>Protection juridique / Rechtsbijstand</v>
      </c>
    </row>
    <row r="225" spans="1:5" x14ac:dyDescent="0.2">
      <c r="A225" s="30" t="str">
        <f>GarantiesParObjet!A228</f>
        <v>961</v>
      </c>
      <c r="B225" s="30" t="str">
        <f>GarantiesParObjet!B228</f>
        <v>Protection juridique vie privée / Rechtsbijstand privé leven</v>
      </c>
      <c r="C225" s="30" t="str">
        <f>GarantiesParObjet!E228</f>
        <v/>
      </c>
      <c r="D225" s="30" t="str">
        <f t="shared" si="6"/>
        <v>961</v>
      </c>
      <c r="E225" s="30" t="str">
        <f t="shared" si="7"/>
        <v>Protection juridique vie privée / Rechtsbijstand privé leven</v>
      </c>
    </row>
    <row r="226" spans="1:5" x14ac:dyDescent="0.2">
      <c r="A226" s="30" t="str">
        <f>GarantiesParObjet!A229</f>
        <v>962</v>
      </c>
      <c r="B226" s="30" t="str">
        <f>GarantiesParObjet!B229</f>
        <v>Protection juridique habitation / Rechtsbijstand bewoning</v>
      </c>
      <c r="C226" s="30" t="str">
        <f>GarantiesParObjet!E229</f>
        <v/>
      </c>
      <c r="D226" s="30" t="str">
        <f t="shared" si="6"/>
        <v>962</v>
      </c>
      <c r="E226" s="30" t="str">
        <f t="shared" si="7"/>
        <v>Protection juridique habitation / Rechtsbijstand bewoning</v>
      </c>
    </row>
    <row r="227" spans="1:5" x14ac:dyDescent="0.2">
      <c r="A227" s="30" t="str">
        <f>GarantiesParObjet!A230</f>
        <v>963</v>
      </c>
      <c r="B227" s="30" t="str">
        <f>GarantiesParObjet!B230</f>
        <v>Protection juridique circulation / Rechtsbijstand verkeer</v>
      </c>
      <c r="C227" s="30" t="str">
        <f>GarantiesParObjet!E230</f>
        <v/>
      </c>
      <c r="D227" s="30" t="str">
        <f t="shared" si="6"/>
        <v>963</v>
      </c>
      <c r="E227" s="30" t="str">
        <f t="shared" si="7"/>
        <v>Protection juridique circulation / Rechtsbijstand verkeer</v>
      </c>
    </row>
    <row r="228" spans="1:5" x14ac:dyDescent="0.2">
      <c r="A228" s="30" t="str">
        <f>GarantiesParObjet!A231</f>
        <v>964</v>
      </c>
      <c r="B228" s="30" t="str">
        <f>GarantiesParObjet!B231</f>
        <v>Protection juridique droit à la consommation / Rechtsbijstand consumentenrecht</v>
      </c>
      <c r="C228" s="30" t="str">
        <f>GarantiesParObjet!E231</f>
        <v/>
      </c>
      <c r="D228" s="30" t="str">
        <f t="shared" si="6"/>
        <v>964</v>
      </c>
      <c r="E228" s="30" t="str">
        <f t="shared" si="7"/>
        <v>Protection juridique droit à la consommation / Rechtsbijstand consumentenrecht</v>
      </c>
    </row>
    <row r="229" spans="1:5" x14ac:dyDescent="0.2">
      <c r="A229" s="30" t="str">
        <f>GarantiesParObjet!A232</f>
        <v>965</v>
      </c>
      <c r="B229" s="30" t="str">
        <f>GarantiesParObjet!B232</f>
        <v>Protection Juridique professionnelle / Rechtsbijstand beroep</v>
      </c>
      <c r="C229" s="30" t="str">
        <f>GarantiesParObjet!E232</f>
        <v/>
      </c>
      <c r="D229" s="30" t="str">
        <f t="shared" si="6"/>
        <v>965</v>
      </c>
      <c r="E229" s="30" t="str">
        <f t="shared" si="7"/>
        <v>Protection Juridique professionnelle / Rechtsbijstand beroep</v>
      </c>
    </row>
    <row r="230" spans="1:5" x14ac:dyDescent="0.2">
      <c r="A230" s="30" t="str">
        <f>GarantiesParObjet!A233</f>
        <v>966</v>
      </c>
      <c r="B230" s="30" t="str">
        <f>GarantiesParObjet!B233</f>
        <v>Retrait de permis de conduire / Intrekking rijbewijs</v>
      </c>
      <c r="C230" s="30" t="str">
        <f>GarantiesParObjet!E233</f>
        <v/>
      </c>
      <c r="D230" s="30" t="str">
        <f t="shared" si="6"/>
        <v>966</v>
      </c>
      <c r="E230" s="30" t="str">
        <f t="shared" si="7"/>
        <v>Retrait de permis de conduire / Intrekking rijbewijs</v>
      </c>
    </row>
    <row r="231" spans="1:5" x14ac:dyDescent="0.2">
      <c r="A231" s="30" t="str">
        <f>GarantiesParObjet!A234</f>
        <v>967</v>
      </c>
      <c r="B231" s="30" t="str">
        <f>GarantiesParObjet!B234</f>
        <v>Caution pénale / Strafrechtelijke borg</v>
      </c>
      <c r="C231" s="30" t="str">
        <f>GarantiesParObjet!E234</f>
        <v/>
      </c>
      <c r="D231" s="30" t="str">
        <f t="shared" si="6"/>
        <v>967</v>
      </c>
      <c r="E231" s="30" t="str">
        <f t="shared" si="7"/>
        <v>Caution pénale / Strafrechtelijke borg</v>
      </c>
    </row>
    <row r="232" spans="1:5" x14ac:dyDescent="0.2">
      <c r="A232" s="30" t="str">
        <f>GarantiesParObjet!A235</f>
        <v>968</v>
      </c>
      <c r="B232" s="30" t="str">
        <f>GarantiesParObjet!B235</f>
        <v>Protection juridique (AR) / Rechtsbijstand (KB)</v>
      </c>
      <c r="C232" s="30" t="str">
        <f>GarantiesParObjet!E235</f>
        <v/>
      </c>
      <c r="D232" s="30" t="str">
        <f t="shared" si="6"/>
        <v>968</v>
      </c>
      <c r="E232" s="30" t="str">
        <f t="shared" si="7"/>
        <v>Protection juridique (AR) / Rechtsbijstand (KB)</v>
      </c>
    </row>
    <row r="233" spans="1:5" x14ac:dyDescent="0.2">
      <c r="A233" s="30" t="str">
        <f>GarantiesParObjet!A236</f>
        <v>970</v>
      </c>
      <c r="B233" s="30" t="str">
        <f>GarantiesParObjet!B236</f>
        <v>Assurance des animaux / Dierenverzekeringen</v>
      </c>
      <c r="C233" s="30" t="str">
        <f>GarantiesParObjet!E236</f>
        <v/>
      </c>
      <c r="D233" s="30" t="str">
        <f t="shared" si="6"/>
        <v>970</v>
      </c>
      <c r="E233" s="30" t="str">
        <f t="shared" si="7"/>
        <v>Assurance des animaux / Dierenverzekeringen</v>
      </c>
    </row>
    <row r="234" spans="1:5" x14ac:dyDescent="0.2">
      <c r="A234" s="30" t="str">
        <f>GarantiesParObjet!A237</f>
        <v>980</v>
      </c>
      <c r="B234" s="30" t="str">
        <f>GarantiesParObjet!B237</f>
        <v>Pertes financières / Geldelijke verliezen</v>
      </c>
      <c r="C234" s="30" t="str">
        <f>GarantiesParObjet!E237</f>
        <v/>
      </c>
      <c r="D234" s="30" t="str">
        <f t="shared" si="6"/>
        <v>980</v>
      </c>
      <c r="E234" s="30" t="str">
        <f t="shared" si="7"/>
        <v>Pertes financières / Geldelijke verliezen</v>
      </c>
    </row>
    <row r="235" spans="1:5" x14ac:dyDescent="0.2">
      <c r="A235" s="30" t="str">
        <f>GarantiesParObjet!A238</f>
        <v>998</v>
      </c>
      <c r="B235" s="30" t="str">
        <f>GarantiesParObjet!B238</f>
        <v>Garanties pas mentionnées individuellement / Niet-individueel genoemde waarborgen</v>
      </c>
      <c r="C235" s="30" t="str">
        <f>GarantiesParObjet!E238</f>
        <v/>
      </c>
      <c r="D235" s="30" t="str">
        <f t="shared" si="6"/>
        <v>998</v>
      </c>
      <c r="E235" s="30" t="str">
        <f t="shared" si="7"/>
        <v>Garanties pas mentionnées individuellement / Niet-individueel genoemde waarborgen</v>
      </c>
    </row>
    <row r="236" spans="1:5" x14ac:dyDescent="0.2">
      <c r="A236" s="30">
        <f>GarantiesParObjet!A239</f>
        <v>0</v>
      </c>
      <c r="B236" s="30">
        <f>GarantiesParObjet!B239</f>
        <v>0</v>
      </c>
      <c r="C236" s="30">
        <f>GarantiesParObjet!E239</f>
        <v>0</v>
      </c>
      <c r="D236" s="30">
        <f t="shared" si="6"/>
        <v>0</v>
      </c>
      <c r="E236" s="30" t="str">
        <f t="shared" si="7"/>
        <v>0 (0)</v>
      </c>
    </row>
    <row r="270" spans="1:22" x14ac:dyDescent="0.2">
      <c r="A270" s="30" t="s">
        <v>2153</v>
      </c>
      <c r="B270" s="30" t="s">
        <v>5850</v>
      </c>
      <c r="C270" s="30" t="s">
        <v>5851</v>
      </c>
      <c r="D270" s="30" t="s">
        <v>5852</v>
      </c>
      <c r="E270" s="30" t="s">
        <v>5853</v>
      </c>
      <c r="F270" s="30" t="s">
        <v>5854</v>
      </c>
      <c r="G270" s="30" t="s">
        <v>5855</v>
      </c>
      <c r="H270" s="30" t="s">
        <v>5856</v>
      </c>
      <c r="I270" s="30" t="s">
        <v>331</v>
      </c>
      <c r="J270" s="30" t="s">
        <v>332</v>
      </c>
      <c r="K270" s="30" t="s">
        <v>333</v>
      </c>
      <c r="L270" s="30" t="s">
        <v>5857</v>
      </c>
      <c r="R270" s="30" t="str">
        <f>B270</f>
        <v>Valeur</v>
      </c>
      <c r="S270" s="30" t="str">
        <f>E270 &amp; " / " &amp; F270</f>
        <v>Libellé en 60 pos. (Fr.) / Libellé en 60 pos. (Nl.)</v>
      </c>
      <c r="V270" s="30" t="str">
        <f>K270</f>
        <v>Date de dépréciation</v>
      </c>
    </row>
    <row r="271" spans="1:22" x14ac:dyDescent="0.2">
      <c r="A271" s="30" t="s">
        <v>5858</v>
      </c>
      <c r="B271" s="30">
        <v>10</v>
      </c>
      <c r="E271" s="30" t="s">
        <v>5337</v>
      </c>
      <c r="F271" s="30" t="s">
        <v>5338</v>
      </c>
      <c r="G271" s="30" t="s">
        <v>5859</v>
      </c>
      <c r="H271" s="30" t="s">
        <v>5860</v>
      </c>
      <c r="I271" s="321">
        <v>41246</v>
      </c>
      <c r="J271" s="321">
        <v>43383</v>
      </c>
      <c r="L271" s="30" t="s">
        <v>5861</v>
      </c>
      <c r="R271" s="30">
        <f t="shared" ref="R271:R316" si="8">B271</f>
        <v>10</v>
      </c>
      <c r="S271" s="30" t="str">
        <f t="shared" ref="S271:S316" si="9">E271 &amp; " / " &amp; F271</f>
        <v>Envoi d’un document / Zending van document</v>
      </c>
      <c r="V271" s="321"/>
    </row>
    <row r="272" spans="1:22" x14ac:dyDescent="0.2">
      <c r="A272" s="30" t="s">
        <v>5858</v>
      </c>
      <c r="B272" s="30">
        <v>11</v>
      </c>
      <c r="E272" s="30" t="s">
        <v>5327</v>
      </c>
      <c r="F272" s="30" t="s">
        <v>5328</v>
      </c>
      <c r="G272" s="30" t="s">
        <v>5862</v>
      </c>
      <c r="H272" s="30" t="s">
        <v>5863</v>
      </c>
      <c r="I272" s="321">
        <v>39619</v>
      </c>
      <c r="J272" s="321">
        <v>41876</v>
      </c>
      <c r="K272" s="321">
        <v>42370</v>
      </c>
      <c r="L272" s="30" t="s">
        <v>5864</v>
      </c>
      <c r="R272" s="30">
        <f t="shared" si="8"/>
        <v>11</v>
      </c>
      <c r="S272" s="30" t="str">
        <f t="shared" si="9"/>
        <v>ENVOI : Domiciliation bancaire / ZENDING : Domiciliatie via financiële instelling</v>
      </c>
      <c r="V272" s="321">
        <f>K272</f>
        <v>42370</v>
      </c>
    </row>
    <row r="273" spans="1:22" x14ac:dyDescent="0.2">
      <c r="A273" s="30" t="s">
        <v>5858</v>
      </c>
      <c r="B273" s="30">
        <v>12</v>
      </c>
      <c r="E273" s="30" t="s">
        <v>5329</v>
      </c>
      <c r="F273" s="30" t="s">
        <v>5330</v>
      </c>
      <c r="G273" s="30" t="s">
        <v>5865</v>
      </c>
      <c r="H273" s="30" t="s">
        <v>5866</v>
      </c>
      <c r="I273" s="321">
        <v>39619</v>
      </c>
      <c r="J273" s="321">
        <v>41246</v>
      </c>
      <c r="K273" s="321">
        <v>41640</v>
      </c>
      <c r="L273" s="30" t="s">
        <v>5867</v>
      </c>
      <c r="R273" s="30">
        <f t="shared" si="8"/>
        <v>12</v>
      </c>
      <c r="S273" s="30" t="str">
        <f t="shared" si="9"/>
        <v>ENVOI : Revenu de référence / ZENDING : Referentie-inkomen</v>
      </c>
      <c r="V273" s="321">
        <f>K273</f>
        <v>41640</v>
      </c>
    </row>
    <row r="274" spans="1:22" x14ac:dyDescent="0.2">
      <c r="A274" s="30" t="s">
        <v>5858</v>
      </c>
      <c r="B274" s="30">
        <v>13</v>
      </c>
      <c r="E274" s="30" t="s">
        <v>5339</v>
      </c>
      <c r="F274" s="30" t="s">
        <v>5340</v>
      </c>
      <c r="G274" s="30" t="s">
        <v>5868</v>
      </c>
      <c r="H274" s="30" t="s">
        <v>5869</v>
      </c>
      <c r="I274" s="321">
        <v>41410</v>
      </c>
      <c r="J274" s="321">
        <v>43383</v>
      </c>
      <c r="L274" s="30" t="s">
        <v>5870</v>
      </c>
      <c r="R274" s="30">
        <f t="shared" si="8"/>
        <v>13</v>
      </c>
      <c r="S274" s="30" t="str">
        <f t="shared" si="9"/>
        <v>Communication de compte bancaire / Mededeling bankrekening</v>
      </c>
    </row>
    <row r="275" spans="1:22" x14ac:dyDescent="0.2">
      <c r="A275" s="30" t="s">
        <v>5858</v>
      </c>
      <c r="B275" s="30">
        <v>14</v>
      </c>
      <c r="E275" s="30" t="s">
        <v>5341</v>
      </c>
      <c r="F275" s="30" t="s">
        <v>5342</v>
      </c>
      <c r="G275" s="30" t="s">
        <v>5871</v>
      </c>
      <c r="H275" s="30" t="s">
        <v>5872</v>
      </c>
      <c r="I275" s="321">
        <v>41410</v>
      </c>
      <c r="J275" s="321">
        <v>43383</v>
      </c>
      <c r="L275" s="30" t="s">
        <v>5873</v>
      </c>
      <c r="R275" s="30">
        <f t="shared" si="8"/>
        <v>14</v>
      </c>
      <c r="S275" s="30" t="str">
        <f t="shared" si="9"/>
        <v>Communication référence producteur / Mededeling referte producent</v>
      </c>
    </row>
    <row r="276" spans="1:22" x14ac:dyDescent="0.2">
      <c r="A276" s="30" t="s">
        <v>5858</v>
      </c>
      <c r="B276" s="30">
        <v>15</v>
      </c>
      <c r="E276" s="30" t="s">
        <v>5343</v>
      </c>
      <c r="F276" s="30" t="s">
        <v>5344</v>
      </c>
      <c r="G276" s="30" t="s">
        <v>5874</v>
      </c>
      <c r="H276" s="30" t="s">
        <v>5875</v>
      </c>
      <c r="I276" s="321">
        <v>41410</v>
      </c>
      <c r="J276" s="321">
        <v>43383</v>
      </c>
      <c r="L276" s="30" t="s">
        <v>5876</v>
      </c>
      <c r="R276" s="30">
        <f t="shared" si="8"/>
        <v>15</v>
      </c>
      <c r="S276" s="30" t="str">
        <f t="shared" si="9"/>
        <v>Changement du numéro de plaque / Wijziging plaatnummer</v>
      </c>
    </row>
    <row r="277" spans="1:22" x14ac:dyDescent="0.2">
      <c r="A277" s="30" t="s">
        <v>5858</v>
      </c>
      <c r="B277" s="30">
        <v>16</v>
      </c>
      <c r="E277" s="30" t="s">
        <v>5345</v>
      </c>
      <c r="F277" s="30" t="s">
        <v>5346</v>
      </c>
      <c r="G277" s="30" t="s">
        <v>5877</v>
      </c>
      <c r="H277" s="30" t="s">
        <v>5878</v>
      </c>
      <c r="I277" s="321">
        <v>41410</v>
      </c>
      <c r="J277" s="321">
        <v>43383</v>
      </c>
      <c r="L277" s="30" t="s">
        <v>5879</v>
      </c>
      <c r="R277" s="30">
        <f t="shared" si="8"/>
        <v>16</v>
      </c>
      <c r="S277" s="30" t="str">
        <f t="shared" si="9"/>
        <v>Demande changement du mode d'encaissement / Aanvraag wijziging inningswijze</v>
      </c>
    </row>
    <row r="278" spans="1:22" x14ac:dyDescent="0.2">
      <c r="A278" s="30" t="s">
        <v>5858</v>
      </c>
      <c r="B278" s="30">
        <v>17</v>
      </c>
      <c r="E278" s="30" t="s">
        <v>5347</v>
      </c>
      <c r="F278" s="30" t="s">
        <v>5348</v>
      </c>
      <c r="G278" s="30" t="s">
        <v>5880</v>
      </c>
      <c r="H278" s="30" t="s">
        <v>5881</v>
      </c>
      <c r="I278" s="321">
        <v>41410</v>
      </c>
      <c r="J278" s="321">
        <v>43383</v>
      </c>
      <c r="L278" s="30" t="s">
        <v>5882</v>
      </c>
      <c r="R278" s="30">
        <f t="shared" si="8"/>
        <v>17</v>
      </c>
      <c r="S278" s="30" t="str">
        <f t="shared" si="9"/>
        <v>Demande changement de la date d'échéance principale / Aanvraag wijziging hoofdvervaldag</v>
      </c>
    </row>
    <row r="279" spans="1:22" x14ac:dyDescent="0.2">
      <c r="A279" s="30" t="s">
        <v>5858</v>
      </c>
      <c r="B279" s="30">
        <v>18</v>
      </c>
      <c r="E279" s="30" t="s">
        <v>5349</v>
      </c>
      <c r="F279" s="30" t="s">
        <v>5350</v>
      </c>
      <c r="G279" s="30" t="s">
        <v>5883</v>
      </c>
      <c r="H279" s="30" t="s">
        <v>5884</v>
      </c>
      <c r="I279" s="321">
        <v>41410</v>
      </c>
      <c r="J279" s="321">
        <v>43383</v>
      </c>
      <c r="L279" s="30" t="s">
        <v>5885</v>
      </c>
      <c r="R279" s="30">
        <f t="shared" si="8"/>
        <v>18</v>
      </c>
      <c r="S279" s="30" t="str">
        <f t="shared" si="9"/>
        <v>Envoi de l’avis de révocation, annulation domiciliation / Verzending bericht van herroeping, annulatie domiciliëring</v>
      </c>
    </row>
    <row r="280" spans="1:22" x14ac:dyDescent="0.2">
      <c r="A280" s="30" t="s">
        <v>5858</v>
      </c>
      <c r="B280" s="30">
        <v>19</v>
      </c>
      <c r="E280" s="30" t="s">
        <v>5351</v>
      </c>
      <c r="F280" s="30" t="s">
        <v>5352</v>
      </c>
      <c r="G280" s="30" t="s">
        <v>5886</v>
      </c>
      <c r="H280" s="30" t="s">
        <v>5887</v>
      </c>
      <c r="I280" s="321">
        <v>41430</v>
      </c>
      <c r="J280" s="321">
        <v>43383</v>
      </c>
      <c r="L280" s="30" t="s">
        <v>5888</v>
      </c>
      <c r="R280" s="30">
        <f t="shared" si="8"/>
        <v>19</v>
      </c>
      <c r="S280" s="30" t="str">
        <f t="shared" si="9"/>
        <v>Envoi domiciliation bancaire à traiter / Verzending domiciliëring, te verwerken</v>
      </c>
    </row>
    <row r="281" spans="1:22" x14ac:dyDescent="0.2">
      <c r="A281" s="30" t="s">
        <v>5858</v>
      </c>
      <c r="B281" s="30">
        <v>2</v>
      </c>
      <c r="E281" s="30" t="s">
        <v>5353</v>
      </c>
      <c r="F281" s="30" t="s">
        <v>5354</v>
      </c>
      <c r="G281" s="30" t="s">
        <v>5889</v>
      </c>
      <c r="H281" s="30" t="s">
        <v>5890</v>
      </c>
      <c r="I281" s="321">
        <v>40630</v>
      </c>
      <c r="J281" s="321">
        <v>43383</v>
      </c>
      <c r="L281" s="30" t="s">
        <v>5891</v>
      </c>
      <c r="R281" s="30">
        <f t="shared" si="8"/>
        <v>2</v>
      </c>
      <c r="S281" s="30" t="str">
        <f t="shared" si="9"/>
        <v>Demande / Aanvraag</v>
      </c>
    </row>
    <row r="282" spans="1:22" x14ac:dyDescent="0.2">
      <c r="A282" s="30" t="s">
        <v>5858</v>
      </c>
      <c r="B282" s="30">
        <v>21</v>
      </c>
      <c r="E282" s="30" t="s">
        <v>5355</v>
      </c>
      <c r="F282" s="30" t="s">
        <v>5356</v>
      </c>
      <c r="G282" s="30" t="s">
        <v>5892</v>
      </c>
      <c r="H282" s="30" t="s">
        <v>5893</v>
      </c>
      <c r="I282" s="321">
        <v>39619</v>
      </c>
      <c r="J282" s="321">
        <v>43383</v>
      </c>
      <c r="L282" s="30" t="s">
        <v>5894</v>
      </c>
      <c r="R282" s="30">
        <f t="shared" si="8"/>
        <v>21</v>
      </c>
      <c r="S282" s="30" t="str">
        <f t="shared" si="9"/>
        <v>Demande d’optimisation fiscale / Vraag tot fiscale optimalisering</v>
      </c>
    </row>
    <row r="283" spans="1:22" x14ac:dyDescent="0.2">
      <c r="A283" s="30" t="s">
        <v>5858</v>
      </c>
      <c r="B283" s="30">
        <v>22</v>
      </c>
      <c r="E283" s="30" t="s">
        <v>5357</v>
      </c>
      <c r="F283" s="30" t="s">
        <v>5358</v>
      </c>
      <c r="G283" s="30" t="s">
        <v>5895</v>
      </c>
      <c r="H283" s="30" t="s">
        <v>5896</v>
      </c>
      <c r="I283" s="321">
        <v>39619</v>
      </c>
      <c r="J283" s="321">
        <v>43383</v>
      </c>
      <c r="L283" s="30" t="s">
        <v>5897</v>
      </c>
      <c r="R283" s="30">
        <f t="shared" si="8"/>
        <v>22</v>
      </c>
      <c r="S283" s="30" t="str">
        <f t="shared" si="9"/>
        <v>Demande de l’attestation fiscale / Aanvraag fiscaal attest</v>
      </c>
    </row>
    <row r="284" spans="1:22" x14ac:dyDescent="0.2">
      <c r="A284" s="30" t="s">
        <v>5858</v>
      </c>
      <c r="B284" s="30">
        <v>23</v>
      </c>
      <c r="E284" s="30" t="s">
        <v>3941</v>
      </c>
      <c r="F284" s="30" t="s">
        <v>5359</v>
      </c>
      <c r="G284" s="30" t="s">
        <v>5898</v>
      </c>
      <c r="H284" s="30" t="s">
        <v>5899</v>
      </c>
      <c r="I284" s="321">
        <v>39619</v>
      </c>
      <c r="J284" s="321">
        <v>43383</v>
      </c>
      <c r="L284" s="30" t="s">
        <v>5900</v>
      </c>
      <c r="R284" s="30">
        <f t="shared" si="8"/>
        <v>23</v>
      </c>
      <c r="S284" s="30" t="str">
        <f t="shared" si="9"/>
        <v>Arbitrage des fonds / Arbitrage van de fondsen</v>
      </c>
    </row>
    <row r="285" spans="1:22" x14ac:dyDescent="0.2">
      <c r="A285" s="30" t="s">
        <v>5858</v>
      </c>
      <c r="B285" s="30">
        <v>24</v>
      </c>
      <c r="E285" s="30" t="s">
        <v>5360</v>
      </c>
      <c r="F285" s="30" t="s">
        <v>5361</v>
      </c>
      <c r="G285" s="30" t="s">
        <v>5901</v>
      </c>
      <c r="H285" s="30" t="s">
        <v>5902</v>
      </c>
      <c r="I285" s="321">
        <v>39619</v>
      </c>
      <c r="J285" s="321">
        <v>43383</v>
      </c>
      <c r="L285" s="30" t="s">
        <v>5903</v>
      </c>
      <c r="R285" s="30">
        <f t="shared" si="8"/>
        <v>24</v>
      </c>
      <c r="S285" s="30" t="str">
        <f t="shared" si="9"/>
        <v>Demande de retrait non planifié / Aanvraag niet geplande opname</v>
      </c>
    </row>
    <row r="286" spans="1:22" x14ac:dyDescent="0.2">
      <c r="A286" s="30" t="s">
        <v>5858</v>
      </c>
      <c r="B286" s="30">
        <v>25</v>
      </c>
      <c r="E286" s="30" t="s">
        <v>5362</v>
      </c>
      <c r="F286" s="30" t="s">
        <v>5363</v>
      </c>
      <c r="G286" s="30" t="s">
        <v>5904</v>
      </c>
      <c r="H286" s="30" t="s">
        <v>5905</v>
      </c>
      <c r="I286" s="321">
        <v>39619</v>
      </c>
      <c r="J286" s="321">
        <v>43383</v>
      </c>
      <c r="L286" s="30" t="s">
        <v>5906</v>
      </c>
      <c r="R286" s="30">
        <f t="shared" si="8"/>
        <v>25</v>
      </c>
      <c r="S286" s="30" t="str">
        <f t="shared" si="9"/>
        <v>Demande de rachat partiel / Aanvraag gedeeltelijke afkoop</v>
      </c>
    </row>
    <row r="287" spans="1:22" x14ac:dyDescent="0.2">
      <c r="A287" s="30" t="s">
        <v>5858</v>
      </c>
      <c r="B287" s="30">
        <v>26</v>
      </c>
      <c r="E287" s="30" t="s">
        <v>5364</v>
      </c>
      <c r="F287" s="30" t="s">
        <v>5365</v>
      </c>
      <c r="G287" s="30" t="s">
        <v>5907</v>
      </c>
      <c r="H287" s="30" t="s">
        <v>5908</v>
      </c>
      <c r="I287" s="321">
        <v>39619</v>
      </c>
      <c r="J287" s="321">
        <v>43383</v>
      </c>
      <c r="L287" s="30" t="s">
        <v>5909</v>
      </c>
      <c r="R287" s="30">
        <f t="shared" si="8"/>
        <v>26</v>
      </c>
      <c r="S287" s="30" t="str">
        <f t="shared" si="9"/>
        <v>Demande de rachat total / Aanvraag volledige afkoop</v>
      </c>
    </row>
    <row r="288" spans="1:22" x14ac:dyDescent="0.2">
      <c r="A288" s="30" t="s">
        <v>5858</v>
      </c>
      <c r="B288" s="30">
        <v>27</v>
      </c>
      <c r="E288" s="30" t="s">
        <v>5366</v>
      </c>
      <c r="F288" s="30" t="s">
        <v>5367</v>
      </c>
      <c r="G288" s="30" t="s">
        <v>5910</v>
      </c>
      <c r="H288" s="30" t="s">
        <v>5911</v>
      </c>
      <c r="I288" s="321">
        <v>39619</v>
      </c>
      <c r="J288" s="321">
        <v>43383</v>
      </c>
      <c r="L288" s="30" t="s">
        <v>5912</v>
      </c>
      <c r="R288" s="30">
        <f t="shared" si="8"/>
        <v>27</v>
      </c>
      <c r="S288" s="30" t="str">
        <f t="shared" si="9"/>
        <v>Demande d’avance de fonds / Aanvraag voorschot op polis</v>
      </c>
    </row>
    <row r="289" spans="1:19" x14ac:dyDescent="0.2">
      <c r="A289" s="30" t="s">
        <v>5858</v>
      </c>
      <c r="B289" s="30">
        <v>28</v>
      </c>
      <c r="E289" s="30" t="s">
        <v>5368</v>
      </c>
      <c r="F289" s="30" t="s">
        <v>5369</v>
      </c>
      <c r="G289" s="30" t="s">
        <v>5913</v>
      </c>
      <c r="H289" s="30" t="s">
        <v>5914</v>
      </c>
      <c r="I289" s="321">
        <v>39619</v>
      </c>
      <c r="J289" s="321">
        <v>43383</v>
      </c>
      <c r="L289" s="30" t="s">
        <v>5915</v>
      </c>
      <c r="R289" s="30">
        <f t="shared" si="8"/>
        <v>28</v>
      </c>
      <c r="S289" s="30" t="str">
        <f t="shared" si="9"/>
        <v>Demande de transfert de réserve / Aanvraag transfer van de reserve</v>
      </c>
    </row>
    <row r="290" spans="1:19" x14ac:dyDescent="0.2">
      <c r="A290" s="30" t="s">
        <v>5858</v>
      </c>
      <c r="B290" s="30">
        <v>29</v>
      </c>
      <c r="E290" s="30" t="s">
        <v>5916</v>
      </c>
      <c r="F290" s="30" t="s">
        <v>5371</v>
      </c>
      <c r="G290" s="30" t="s">
        <v>5917</v>
      </c>
      <c r="H290" s="30" t="s">
        <v>5918</v>
      </c>
      <c r="I290" s="321">
        <v>39619</v>
      </c>
      <c r="J290" s="321">
        <v>43928</v>
      </c>
      <c r="L290" s="30" t="s">
        <v>5919</v>
      </c>
      <c r="R290" s="30">
        <f t="shared" si="8"/>
        <v>29</v>
      </c>
      <c r="S290" s="30" t="str">
        <f t="shared" si="9"/>
        <v>Demande de prestation nuptialité / Aanvraag prestatie in huwelijksvoorzorg</v>
      </c>
    </row>
    <row r="291" spans="1:19" x14ac:dyDescent="0.2">
      <c r="A291" s="30" t="s">
        <v>5858</v>
      </c>
      <c r="B291" s="30">
        <v>30</v>
      </c>
      <c r="E291" s="30" t="s">
        <v>5920</v>
      </c>
      <c r="F291" s="30" t="s">
        <v>5373</v>
      </c>
      <c r="G291" s="30" t="s">
        <v>5921</v>
      </c>
      <c r="H291" s="30" t="s">
        <v>5922</v>
      </c>
      <c r="I291" s="321">
        <v>39619</v>
      </c>
      <c r="J291" s="321">
        <v>43928</v>
      </c>
      <c r="L291" s="30" t="s">
        <v>5923</v>
      </c>
      <c r="R291" s="30">
        <f t="shared" si="8"/>
        <v>30</v>
      </c>
      <c r="S291" s="30" t="str">
        <f t="shared" si="9"/>
        <v>Demande de prestation vie / Aanvraag prestatie in leven</v>
      </c>
    </row>
    <row r="292" spans="1:19" x14ac:dyDescent="0.2">
      <c r="A292" s="30" t="s">
        <v>5858</v>
      </c>
      <c r="B292" s="30">
        <v>31</v>
      </c>
      <c r="E292" s="30" t="s">
        <v>5374</v>
      </c>
      <c r="F292" s="30" t="s">
        <v>5375</v>
      </c>
      <c r="G292" s="30" t="s">
        <v>5924</v>
      </c>
      <c r="H292" s="30" t="s">
        <v>5925</v>
      </c>
      <c r="I292" s="321">
        <v>41410</v>
      </c>
      <c r="J292" s="321">
        <v>43383</v>
      </c>
      <c r="L292" s="30" t="s">
        <v>5926</v>
      </c>
      <c r="R292" s="30">
        <f t="shared" si="8"/>
        <v>31</v>
      </c>
      <c r="S292" s="30" t="str">
        <f t="shared" si="9"/>
        <v>Demande d’une attestation sinistres / Aanvraag attest schades</v>
      </c>
    </row>
    <row r="293" spans="1:19" x14ac:dyDescent="0.2">
      <c r="A293" s="30" t="s">
        <v>5858</v>
      </c>
      <c r="B293" s="30">
        <v>32</v>
      </c>
      <c r="E293" s="30" t="s">
        <v>5376</v>
      </c>
      <c r="F293" s="30" t="s">
        <v>5377</v>
      </c>
      <c r="G293" s="30" t="s">
        <v>5927</v>
      </c>
      <c r="H293" s="30" t="s">
        <v>5928</v>
      </c>
      <c r="I293" s="321">
        <v>41410</v>
      </c>
      <c r="J293" s="321">
        <v>43383</v>
      </c>
      <c r="L293" s="30" t="s">
        <v>5929</v>
      </c>
      <c r="R293" s="30">
        <f t="shared" si="8"/>
        <v>32</v>
      </c>
      <c r="S293" s="30" t="str">
        <f t="shared" si="9"/>
        <v>Demande de carte verte / Aanvraag groene kaart</v>
      </c>
    </row>
    <row r="294" spans="1:19" x14ac:dyDescent="0.2">
      <c r="A294" s="30" t="s">
        <v>5858</v>
      </c>
      <c r="B294" s="30">
        <v>33</v>
      </c>
      <c r="E294" s="30" t="s">
        <v>5378</v>
      </c>
      <c r="F294" s="30" t="s">
        <v>5379</v>
      </c>
      <c r="G294" s="30" t="s">
        <v>5930</v>
      </c>
      <c r="H294" s="30" t="s">
        <v>5931</v>
      </c>
      <c r="I294" s="321">
        <v>41410</v>
      </c>
      <c r="J294" s="321">
        <v>43383</v>
      </c>
      <c r="L294" s="30" t="s">
        <v>5932</v>
      </c>
      <c r="R294" s="30">
        <f t="shared" si="8"/>
        <v>33</v>
      </c>
      <c r="S294" s="30" t="str">
        <f t="shared" si="9"/>
        <v>Demande de copie du contrat / Aanvraag kopij contract</v>
      </c>
    </row>
    <row r="295" spans="1:19" x14ac:dyDescent="0.2">
      <c r="A295" s="30" t="s">
        <v>5858</v>
      </c>
      <c r="B295" s="30">
        <v>34</v>
      </c>
      <c r="E295" s="30" t="s">
        <v>5380</v>
      </c>
      <c r="F295" s="30" t="s">
        <v>5381</v>
      </c>
      <c r="G295" s="30" t="s">
        <v>5933</v>
      </c>
      <c r="H295" s="30" t="s">
        <v>5934</v>
      </c>
      <c r="I295" s="321">
        <v>41410</v>
      </c>
      <c r="J295" s="321">
        <v>43383</v>
      </c>
      <c r="L295" s="30" t="s">
        <v>5935</v>
      </c>
      <c r="R295" s="30">
        <f t="shared" si="8"/>
        <v>34</v>
      </c>
      <c r="S295" s="30" t="str">
        <f t="shared" si="9"/>
        <v>Demande de duplicata de quittance comptant ou terme / Aanvraag duplicaat kwijting - contante of termijn</v>
      </c>
    </row>
    <row r="296" spans="1:19" x14ac:dyDescent="0.2">
      <c r="A296" s="30" t="s">
        <v>5858</v>
      </c>
      <c r="B296" s="30">
        <v>35</v>
      </c>
      <c r="E296" s="30" t="s">
        <v>5382</v>
      </c>
      <c r="F296" s="30" t="s">
        <v>5383</v>
      </c>
      <c r="G296" s="30" t="s">
        <v>5936</v>
      </c>
      <c r="H296" s="30" t="s">
        <v>5937</v>
      </c>
      <c r="I296" s="321">
        <v>41410</v>
      </c>
      <c r="J296" s="321">
        <v>43383</v>
      </c>
      <c r="L296" s="30" t="s">
        <v>5938</v>
      </c>
      <c r="R296" s="30">
        <f t="shared" si="8"/>
        <v>35</v>
      </c>
      <c r="S296" s="30" t="str">
        <f t="shared" si="9"/>
        <v>Demande d’avenant de créance hypothécaire / Aanvraag bijvoegsel hypothecair krediet</v>
      </c>
    </row>
    <row r="297" spans="1:19" x14ac:dyDescent="0.2">
      <c r="A297" s="30" t="s">
        <v>5858</v>
      </c>
      <c r="B297" s="30">
        <v>36</v>
      </c>
      <c r="E297" s="30" t="s">
        <v>5384</v>
      </c>
      <c r="F297" s="30" t="s">
        <v>5385</v>
      </c>
      <c r="G297" s="30" t="s">
        <v>5939</v>
      </c>
      <c r="H297" s="30" t="s">
        <v>5940</v>
      </c>
      <c r="I297" s="321">
        <v>41410</v>
      </c>
      <c r="J297" s="321">
        <v>43383</v>
      </c>
      <c r="L297" s="30" t="s">
        <v>5941</v>
      </c>
      <c r="R297" s="30">
        <f t="shared" si="8"/>
        <v>36</v>
      </c>
      <c r="S297" s="30" t="str">
        <f t="shared" si="9"/>
        <v>Demande d’attestation de financement / Aanvraag attest financiering</v>
      </c>
    </row>
    <row r="298" spans="1:19" x14ac:dyDescent="0.2">
      <c r="A298" s="30" t="s">
        <v>5858</v>
      </c>
      <c r="B298" s="30">
        <v>37</v>
      </c>
      <c r="E298" s="30" t="s">
        <v>5942</v>
      </c>
      <c r="F298" s="30" t="s">
        <v>5387</v>
      </c>
      <c r="G298" s="30" t="s">
        <v>5943</v>
      </c>
      <c r="H298" s="30" t="s">
        <v>5944</v>
      </c>
      <c r="I298" s="321">
        <v>41410</v>
      </c>
      <c r="J298" s="321">
        <v>43475</v>
      </c>
      <c r="L298" s="30" t="s">
        <v>5945</v>
      </c>
      <c r="R298" s="30">
        <f t="shared" si="8"/>
        <v>37</v>
      </c>
      <c r="S298" s="30" t="str">
        <f t="shared" si="9"/>
        <v>Demande d’attestation RC Chasse / Aanvraag attest BA Jacht</v>
      </c>
    </row>
    <row r="299" spans="1:19" x14ac:dyDescent="0.2">
      <c r="A299" s="30" t="s">
        <v>5858</v>
      </c>
      <c r="B299" s="30">
        <v>38</v>
      </c>
      <c r="E299" s="30" t="s">
        <v>5388</v>
      </c>
      <c r="F299" s="30" t="s">
        <v>5389</v>
      </c>
      <c r="G299" s="30" t="s">
        <v>5946</v>
      </c>
      <c r="H299" s="30" t="s">
        <v>5947</v>
      </c>
      <c r="I299" s="321">
        <v>41410</v>
      </c>
      <c r="J299" s="321">
        <v>43383</v>
      </c>
      <c r="L299" s="30" t="s">
        <v>5948</v>
      </c>
      <c r="R299" s="30">
        <f t="shared" si="8"/>
        <v>38</v>
      </c>
      <c r="S299" s="30" t="str">
        <f t="shared" si="9"/>
        <v>Demande d’attestation RC Bateau / Aanvraag attest BA Vaartuig</v>
      </c>
    </row>
    <row r="300" spans="1:19" x14ac:dyDescent="0.2">
      <c r="A300" s="30" t="s">
        <v>5858</v>
      </c>
      <c r="B300" s="30">
        <v>39</v>
      </c>
      <c r="E300" s="30" t="s">
        <v>5390</v>
      </c>
      <c r="F300" s="30" t="s">
        <v>5391</v>
      </c>
      <c r="G300" s="30" t="s">
        <v>5949</v>
      </c>
      <c r="H300" s="30" t="s">
        <v>5950</v>
      </c>
      <c r="I300" s="321">
        <v>41410</v>
      </c>
      <c r="J300" s="321">
        <v>43383</v>
      </c>
      <c r="L300" s="30" t="s">
        <v>5951</v>
      </c>
      <c r="R300" s="30">
        <f t="shared" si="8"/>
        <v>39</v>
      </c>
      <c r="S300" s="30" t="str">
        <f t="shared" si="9"/>
        <v>Demande de révision de la prime / Aanvraag herziening premie</v>
      </c>
    </row>
    <row r="301" spans="1:19" x14ac:dyDescent="0.2">
      <c r="A301" s="30" t="s">
        <v>5858</v>
      </c>
      <c r="B301" s="30">
        <v>40</v>
      </c>
      <c r="E301" s="30" t="s">
        <v>5392</v>
      </c>
      <c r="F301" s="30" t="s">
        <v>5393</v>
      </c>
      <c r="G301" s="30" t="s">
        <v>5952</v>
      </c>
      <c r="H301" s="30" t="s">
        <v>5953</v>
      </c>
      <c r="I301" s="321">
        <v>41410</v>
      </c>
      <c r="J301" s="321">
        <v>43383</v>
      </c>
      <c r="L301" s="30" t="s">
        <v>5954</v>
      </c>
      <c r="R301" s="30">
        <f t="shared" si="8"/>
        <v>40</v>
      </c>
      <c r="S301" s="30" t="str">
        <f t="shared" si="9"/>
        <v>Demande d’inspection  du bien / Aanvraag inspectie pand</v>
      </c>
    </row>
    <row r="302" spans="1:19" x14ac:dyDescent="0.2">
      <c r="A302" s="30" t="s">
        <v>5858</v>
      </c>
      <c r="B302" s="30">
        <v>41</v>
      </c>
      <c r="E302" s="30" t="s">
        <v>5394</v>
      </c>
      <c r="F302" s="30" t="s">
        <v>5395</v>
      </c>
      <c r="G302" s="30" t="s">
        <v>5955</v>
      </c>
      <c r="H302" s="30" t="s">
        <v>5956</v>
      </c>
      <c r="I302" s="321">
        <v>41430</v>
      </c>
      <c r="J302" s="321">
        <v>43383</v>
      </c>
      <c r="L302" s="30" t="s">
        <v>5957</v>
      </c>
      <c r="R302" s="30">
        <f t="shared" si="8"/>
        <v>41</v>
      </c>
      <c r="S302" s="30" t="str">
        <f t="shared" si="9"/>
        <v>Demande de changement du fractionnement / Aanvraag wijziging fractionering</v>
      </c>
    </row>
    <row r="303" spans="1:19" x14ac:dyDescent="0.2">
      <c r="A303" s="30" t="s">
        <v>5858</v>
      </c>
      <c r="B303" s="30">
        <v>42</v>
      </c>
      <c r="E303" s="30" t="s">
        <v>5396</v>
      </c>
      <c r="F303" s="30" t="s">
        <v>5397</v>
      </c>
      <c r="G303" s="30" t="s">
        <v>5958</v>
      </c>
      <c r="H303" s="30" t="s">
        <v>5959</v>
      </c>
      <c r="I303" s="321">
        <v>41577</v>
      </c>
      <c r="J303" s="321">
        <v>43383</v>
      </c>
      <c r="L303" s="30" t="s">
        <v>5960</v>
      </c>
      <c r="R303" s="30">
        <f t="shared" si="8"/>
        <v>42</v>
      </c>
      <c r="S303" s="30" t="str">
        <f t="shared" si="9"/>
        <v>Demande de correction de pièces émises avec erreur(s) / Aanvraag van verbetering foutief uitgegeven stukken</v>
      </c>
    </row>
    <row r="304" spans="1:19" x14ac:dyDescent="0.2">
      <c r="A304" s="30" t="s">
        <v>5858</v>
      </c>
      <c r="B304" s="30">
        <v>43</v>
      </c>
      <c r="E304" s="30" t="s">
        <v>5398</v>
      </c>
      <c r="F304" s="30" t="s">
        <v>5399</v>
      </c>
      <c r="G304" s="30" t="s">
        <v>5961</v>
      </c>
      <c r="H304" s="30" t="s">
        <v>5962</v>
      </c>
      <c r="I304" s="321">
        <v>41610</v>
      </c>
      <c r="J304" s="321">
        <v>43383</v>
      </c>
      <c r="L304" s="30" t="s">
        <v>5963</v>
      </c>
      <c r="R304" s="30">
        <f t="shared" si="8"/>
        <v>43</v>
      </c>
      <c r="S304" s="30" t="str">
        <f t="shared" si="9"/>
        <v>Communication remplacement temporaire de véhicule 24hr max / Melding tijdelijke vervanging voertuig 24hr max</v>
      </c>
    </row>
    <row r="305" spans="1:32" x14ac:dyDescent="0.2">
      <c r="A305" s="30" t="s">
        <v>5858</v>
      </c>
      <c r="B305" s="30">
        <v>44</v>
      </c>
      <c r="E305" s="30" t="s">
        <v>5964</v>
      </c>
      <c r="F305" s="30" t="s">
        <v>5965</v>
      </c>
      <c r="G305" s="30" t="s">
        <v>5966</v>
      </c>
      <c r="H305" s="30" t="s">
        <v>5967</v>
      </c>
      <c r="I305" s="321">
        <v>41876</v>
      </c>
      <c r="J305" s="321">
        <v>43475</v>
      </c>
      <c r="L305" s="30" t="s">
        <v>5968</v>
      </c>
      <c r="R305" s="30">
        <f t="shared" si="8"/>
        <v>44</v>
      </c>
      <c r="S305" s="30" t="str">
        <f t="shared" si="9"/>
        <v>Demande des coordonnées du preneur d'assurance / Aanvraag persoonsgegevens verzekeringnemer</v>
      </c>
    </row>
    <row r="306" spans="1:32" x14ac:dyDescent="0.2">
      <c r="A306" s="30" t="s">
        <v>5858</v>
      </c>
      <c r="B306" s="30">
        <v>45</v>
      </c>
      <c r="E306" s="30" t="s">
        <v>5969</v>
      </c>
      <c r="F306" s="30" t="s">
        <v>5970</v>
      </c>
      <c r="G306" s="30" t="s">
        <v>5971</v>
      </c>
      <c r="H306" s="30" t="s">
        <v>5972</v>
      </c>
      <c r="I306" s="321">
        <v>42524</v>
      </c>
      <c r="J306" s="321">
        <v>43640</v>
      </c>
      <c r="L306" s="30" t="s">
        <v>5973</v>
      </c>
      <c r="R306" s="30">
        <f t="shared" si="8"/>
        <v>45</v>
      </c>
      <c r="S306" s="30" t="str">
        <f t="shared" si="9"/>
        <v>Demande d'attestation d'assurance (non obligatoire) / Aanvraag (niet verplicht) verzekeringsattest</v>
      </c>
    </row>
    <row r="307" spans="1:32" x14ac:dyDescent="0.2">
      <c r="A307" s="30" t="s">
        <v>5858</v>
      </c>
      <c r="B307" s="30">
        <v>46</v>
      </c>
      <c r="E307" s="30" t="s">
        <v>5402</v>
      </c>
      <c r="F307" s="30" t="s">
        <v>5403</v>
      </c>
      <c r="G307" s="30" t="s">
        <v>5974</v>
      </c>
      <c r="H307" s="30" t="s">
        <v>5975</v>
      </c>
      <c r="I307" s="321">
        <v>43139</v>
      </c>
      <c r="J307" s="321">
        <v>43383</v>
      </c>
      <c r="L307" s="30" t="s">
        <v>5976</v>
      </c>
      <c r="R307" s="30">
        <f t="shared" si="8"/>
        <v>46</v>
      </c>
      <c r="S307" s="30" t="str">
        <f t="shared" si="9"/>
        <v>Déclaration nouveau chantier en RC10 / Aangifte nieuwe werf in BA10</v>
      </c>
    </row>
    <row r="308" spans="1:32" x14ac:dyDescent="0.2">
      <c r="A308" s="30" t="s">
        <v>5858</v>
      </c>
      <c r="B308" s="30">
        <v>49</v>
      </c>
      <c r="E308" s="30" t="s">
        <v>5977</v>
      </c>
      <c r="F308" s="30" t="s">
        <v>5978</v>
      </c>
      <c r="G308" s="30" t="s">
        <v>5979</v>
      </c>
      <c r="H308" s="30" t="s">
        <v>5980</v>
      </c>
      <c r="I308" s="321">
        <v>42017</v>
      </c>
      <c r="J308" s="321">
        <v>43475</v>
      </c>
      <c r="L308" s="30" t="s">
        <v>5981</v>
      </c>
      <c r="R308" s="30">
        <f t="shared" si="8"/>
        <v>49</v>
      </c>
      <c r="S308" s="30" t="str">
        <f t="shared" si="9"/>
        <v>Envoi du changement adresse preneur / Zending wijziging adres verzekeringnemer</v>
      </c>
    </row>
    <row r="309" spans="1:32" x14ac:dyDescent="0.2">
      <c r="A309" s="30" t="s">
        <v>5858</v>
      </c>
      <c r="B309" s="30">
        <v>50</v>
      </c>
      <c r="E309" s="30" t="s">
        <v>5404</v>
      </c>
      <c r="F309" s="30" t="s">
        <v>5405</v>
      </c>
      <c r="G309" s="30" t="s">
        <v>5982</v>
      </c>
      <c r="H309" s="30" t="s">
        <v>5983</v>
      </c>
      <c r="I309" s="321">
        <v>42017</v>
      </c>
      <c r="J309" s="321">
        <v>43383</v>
      </c>
      <c r="L309" s="30" t="s">
        <v>5984</v>
      </c>
      <c r="R309" s="30">
        <f t="shared" si="8"/>
        <v>50</v>
      </c>
      <c r="S309" s="30" t="str">
        <f t="shared" si="9"/>
        <v>Communication BCE n° entreprise preneur / Communicatie KBO ondernemingsn° verzekeringnemer</v>
      </c>
    </row>
    <row r="310" spans="1:32" x14ac:dyDescent="0.2">
      <c r="A310" s="30" t="s">
        <v>5858</v>
      </c>
      <c r="B310" s="30">
        <v>51</v>
      </c>
      <c r="E310" s="30" t="s">
        <v>5406</v>
      </c>
      <c r="F310" s="30" t="s">
        <v>5407</v>
      </c>
      <c r="G310" s="30" t="s">
        <v>5985</v>
      </c>
      <c r="H310" s="30" t="s">
        <v>5986</v>
      </c>
      <c r="I310" s="321">
        <v>42298</v>
      </c>
      <c r="J310" s="321">
        <v>43383</v>
      </c>
      <c r="L310" s="30" t="s">
        <v>5987</v>
      </c>
      <c r="R310" s="30">
        <f t="shared" si="8"/>
        <v>51</v>
      </c>
      <c r="S310" s="30" t="str">
        <f t="shared" si="9"/>
        <v>Annonce modification à réaliser par l'intermédiaire / Aanvraag voorlopige dekking (details volgen)</v>
      </c>
    </row>
    <row r="311" spans="1:32" x14ac:dyDescent="0.2">
      <c r="A311" s="30" t="s">
        <v>5858</v>
      </c>
      <c r="B311" s="30">
        <v>53</v>
      </c>
      <c r="E311" s="30" t="s">
        <v>5408</v>
      </c>
      <c r="F311" s="30" t="s">
        <v>5409</v>
      </c>
      <c r="G311" s="30" t="s">
        <v>5988</v>
      </c>
      <c r="H311" s="30" t="s">
        <v>5989</v>
      </c>
      <c r="I311" s="321">
        <v>42592</v>
      </c>
      <c r="J311" s="321">
        <v>43383</v>
      </c>
      <c r="L311" s="30" t="s">
        <v>5990</v>
      </c>
      <c r="R311" s="30">
        <f t="shared" si="8"/>
        <v>53</v>
      </c>
      <c r="S311" s="30" t="str">
        <f t="shared" si="9"/>
        <v>Modification objet(s) et/ou garantie(s) / Wijziging verzekerd(e) object(en) en/of waarborg(en)</v>
      </c>
    </row>
    <row r="312" spans="1:32" x14ac:dyDescent="0.2">
      <c r="A312" s="30" t="s">
        <v>5858</v>
      </c>
      <c r="B312" s="30">
        <v>54</v>
      </c>
      <c r="E312" s="30" t="s">
        <v>5410</v>
      </c>
      <c r="F312" s="30" t="s">
        <v>5411</v>
      </c>
      <c r="G312" s="30" t="s">
        <v>5991</v>
      </c>
      <c r="H312" s="30" t="s">
        <v>5992</v>
      </c>
      <c r="I312" s="321">
        <v>42629</v>
      </c>
      <c r="J312" s="321">
        <v>43655</v>
      </c>
      <c r="L312" s="30" t="s">
        <v>5993</v>
      </c>
      <c r="R312" s="30">
        <f t="shared" si="8"/>
        <v>54</v>
      </c>
      <c r="S312" s="30" t="str">
        <f t="shared" si="9"/>
        <v>Envoi renon selon convention / Verzending opzeg conform conventie</v>
      </c>
    </row>
    <row r="313" spans="1:32" x14ac:dyDescent="0.2">
      <c r="A313" s="30" t="s">
        <v>5858</v>
      </c>
      <c r="B313" s="30">
        <v>56</v>
      </c>
      <c r="E313" s="30" t="s">
        <v>5412</v>
      </c>
      <c r="F313" s="30" t="s">
        <v>5413</v>
      </c>
      <c r="G313" s="30" t="s">
        <v>5994</v>
      </c>
      <c r="H313" s="30" t="s">
        <v>5995</v>
      </c>
      <c r="I313" s="321">
        <v>43250</v>
      </c>
      <c r="J313" s="321">
        <v>43383</v>
      </c>
      <c r="L313" s="30" t="s">
        <v>5996</v>
      </c>
      <c r="R313" s="30">
        <f t="shared" si="8"/>
        <v>56</v>
      </c>
      <c r="S313" s="30" t="str">
        <f t="shared" si="9"/>
        <v>Demande de nomination d’un organisme de contrôle / Aanvraag aanstelling van een  controle-orgaan</v>
      </c>
    </row>
    <row r="314" spans="1:32" x14ac:dyDescent="0.2">
      <c r="A314" s="30" t="s">
        <v>5858</v>
      </c>
      <c r="B314" s="30">
        <v>60</v>
      </c>
      <c r="E314" s="30" t="s">
        <v>5997</v>
      </c>
      <c r="F314" s="30" t="s">
        <v>5998</v>
      </c>
      <c r="G314" s="30" t="s">
        <v>5999</v>
      </c>
      <c r="H314" s="30" t="s">
        <v>6000</v>
      </c>
      <c r="I314" s="321">
        <v>43699</v>
      </c>
      <c r="J314" s="321">
        <v>43699</v>
      </c>
      <c r="L314" s="30" t="s">
        <v>6001</v>
      </c>
      <c r="R314" s="30">
        <f t="shared" si="8"/>
        <v>60</v>
      </c>
      <c r="S314" s="30" t="str">
        <f t="shared" si="9"/>
        <v>Demande d'attestation RC Professionnelle / Aanvraag attest BA Beroep</v>
      </c>
    </row>
    <row r="315" spans="1:32" x14ac:dyDescent="0.2">
      <c r="A315" s="30" t="s">
        <v>5858</v>
      </c>
      <c r="B315" s="30">
        <v>62</v>
      </c>
      <c r="E315" s="30" t="s">
        <v>6002</v>
      </c>
      <c r="F315" s="30" t="s">
        <v>6003</v>
      </c>
      <c r="G315" s="30" t="s">
        <v>6004</v>
      </c>
      <c r="H315" s="30" t="s">
        <v>6005</v>
      </c>
      <c r="I315" s="321">
        <v>43916</v>
      </c>
      <c r="J315" s="321">
        <v>43916</v>
      </c>
      <c r="L315" s="30" t="s">
        <v>6006</v>
      </c>
      <c r="R315" s="30">
        <f t="shared" si="8"/>
        <v>62</v>
      </c>
      <c r="S315" s="30" t="str">
        <f t="shared" si="9"/>
        <v>Communication faillite preneur / Communicatie faillissement verzekeringnemer</v>
      </c>
    </row>
    <row r="316" spans="1:32" x14ac:dyDescent="0.2">
      <c r="A316" s="30" t="s">
        <v>5858</v>
      </c>
      <c r="B316" s="30">
        <v>99</v>
      </c>
      <c r="E316" s="30" t="s">
        <v>5335</v>
      </c>
      <c r="F316" s="30" t="s">
        <v>5336</v>
      </c>
      <c r="G316" s="30" t="s">
        <v>6007</v>
      </c>
      <c r="H316" s="30" t="s">
        <v>6008</v>
      </c>
      <c r="I316" s="321">
        <v>39619</v>
      </c>
      <c r="J316" s="321">
        <v>41246</v>
      </c>
      <c r="L316" s="30" t="s">
        <v>6009</v>
      </c>
      <c r="R316" s="30">
        <f t="shared" si="8"/>
        <v>99</v>
      </c>
      <c r="S316" s="30" t="str">
        <f t="shared" si="9"/>
        <v>DIVERS : Texte libre / ALLERLEI : Vrije tekst</v>
      </c>
    </row>
    <row r="320" spans="1:32" x14ac:dyDescent="0.2">
      <c r="A320" s="30" t="s">
        <v>324</v>
      </c>
      <c r="B320" s="30" t="s">
        <v>325</v>
      </c>
      <c r="C320" s="30" t="s">
        <v>326</v>
      </c>
      <c r="D320" s="30" t="s">
        <v>327</v>
      </c>
      <c r="E320" s="30" t="s">
        <v>328</v>
      </c>
      <c r="F320" s="30" t="s">
        <v>329</v>
      </c>
      <c r="G320" s="30" t="s">
        <v>330</v>
      </c>
      <c r="H320" s="30" t="s">
        <v>331</v>
      </c>
      <c r="I320" s="30" t="s">
        <v>332</v>
      </c>
      <c r="J320" s="30" t="s">
        <v>333</v>
      </c>
      <c r="K320" s="30" t="s">
        <v>6055</v>
      </c>
      <c r="R320" s="30" t="str">
        <f>C320</f>
        <v>Qualifiant (càd une valeur possible de DE)</v>
      </c>
      <c r="S320" s="30" t="str">
        <f>D320&amp;" / "&amp;E320</f>
        <v>Libellé du qualifiant (Fr.) en 60 pos. / Libellé du qualifiant (Nl.) en 60 pos.</v>
      </c>
      <c r="V320" s="30" t="str">
        <f>J320</f>
        <v>Date de dépréciation</v>
      </c>
      <c r="X320" s="30">
        <v>1</v>
      </c>
      <c r="Y320" s="30">
        <v>2</v>
      </c>
      <c r="Z320" s="30">
        <v>3</v>
      </c>
      <c r="AA320" s="30">
        <v>4</v>
      </c>
      <c r="AB320" s="30">
        <v>5</v>
      </c>
      <c r="AC320" s="30">
        <v>6</v>
      </c>
      <c r="AD320" s="30">
        <v>7</v>
      </c>
      <c r="AE320" s="30">
        <v>8</v>
      </c>
      <c r="AF320" s="30">
        <v>9</v>
      </c>
    </row>
    <row r="321" spans="1:32" x14ac:dyDescent="0.2">
      <c r="A321" s="30" t="s">
        <v>6056</v>
      </c>
      <c r="B321" s="30">
        <v>1</v>
      </c>
      <c r="C321" s="30">
        <v>1</v>
      </c>
      <c r="D321" s="30" t="s">
        <v>6057</v>
      </c>
      <c r="E321" s="30" t="s">
        <v>6058</v>
      </c>
      <c r="F321" s="30" t="s">
        <v>6059</v>
      </c>
      <c r="G321" s="30" t="s">
        <v>6060</v>
      </c>
      <c r="H321" s="321">
        <v>37637</v>
      </c>
      <c r="I321" s="321">
        <v>38313</v>
      </c>
      <c r="J321" s="321">
        <v>38352</v>
      </c>
      <c r="K321" s="30" t="s">
        <v>6061</v>
      </c>
      <c r="R321" s="30" t="str">
        <f>TEXT(C321,"000")</f>
        <v>001</v>
      </c>
      <c r="S321" s="30" t="str">
        <f>D321&amp;" / "&amp;E321&amp;IF(J321="",""," ("&amp;TEXT(J321,"dd/mm/yyyy")&amp;")")</f>
        <v>Prêt général / Lening algemeen (31/12/2004)</v>
      </c>
      <c r="V321" s="323">
        <f>IF(J321="","",J321)</f>
        <v>38352</v>
      </c>
      <c r="W321" s="30">
        <v>1</v>
      </c>
      <c r="X321" s="30" t="str">
        <f>IF(W321=1,S321)</f>
        <v>Prêt général / Lening algemeen (31/12/2004)</v>
      </c>
      <c r="Y321" s="30" t="str">
        <f>IF(W321=2,S321,"")</f>
        <v/>
      </c>
      <c r="Z321" s="30" t="str">
        <f>IF(W321=3,S321,"")</f>
        <v/>
      </c>
      <c r="AA321" s="30" t="str">
        <f>IF(W321=4,S321,"")</f>
        <v/>
      </c>
      <c r="AB321" s="30" t="str">
        <f>IF(W321=5,S321,"")</f>
        <v/>
      </c>
      <c r="AC321" s="30" t="str">
        <f>IF(W321=6,S321,"")</f>
        <v/>
      </c>
      <c r="AD321" s="30" t="str">
        <f>IF(W321=7,S321,"")</f>
        <v/>
      </c>
      <c r="AE321" s="30" t="str">
        <f>IF(W321=8,S321,"")</f>
        <v/>
      </c>
      <c r="AF321" s="30" t="str">
        <f>IF(W321=9,S321,"")</f>
        <v/>
      </c>
    </row>
    <row r="322" spans="1:32" x14ac:dyDescent="0.2">
      <c r="A322" s="30" t="s">
        <v>6056</v>
      </c>
      <c r="B322" s="30">
        <v>1</v>
      </c>
      <c r="C322" s="30">
        <v>2</v>
      </c>
      <c r="D322" s="30" t="s">
        <v>6062</v>
      </c>
      <c r="E322" s="30" t="s">
        <v>6063</v>
      </c>
      <c r="F322" s="30" t="s">
        <v>6064</v>
      </c>
      <c r="G322" s="30" t="s">
        <v>6065</v>
      </c>
      <c r="H322" s="321">
        <v>38313</v>
      </c>
      <c r="I322" s="321">
        <v>38628</v>
      </c>
      <c r="K322" s="30" t="s">
        <v>6066</v>
      </c>
      <c r="R322" s="30" t="str">
        <f t="shared" ref="R322:R385" si="10">TEXT(C322,"000")</f>
        <v>002</v>
      </c>
      <c r="S322" s="30" t="str">
        <f t="shared" ref="S322:S385" si="11">D322&amp;" / "&amp;E322&amp;IF(J322="",""," ("&amp;TEXT(J322,"dd/mm/yyyy")&amp;")")</f>
        <v>Crédit hypothécaire / Hypothecair krediet</v>
      </c>
      <c r="V322" s="323" t="str">
        <f>IF(J322="","",J322)</f>
        <v/>
      </c>
      <c r="W322" s="30">
        <f>IF(W321=9,1,W321+1)</f>
        <v>2</v>
      </c>
      <c r="X322" s="30" t="str">
        <f t="shared" ref="X322:X385" si="12">IF(W322=1,S322,"")</f>
        <v/>
      </c>
      <c r="Y322" s="30" t="str">
        <f t="shared" ref="Y322:Y385" si="13">IF(W322=2,S322,"")</f>
        <v>Crédit hypothécaire / Hypothecair krediet</v>
      </c>
      <c r="Z322" s="30" t="str">
        <f t="shared" ref="Z322:Z385" si="14">IF(W322=3,S322,"")</f>
        <v/>
      </c>
      <c r="AA322" s="30" t="str">
        <f t="shared" ref="AA322:AA385" si="15">IF(W322=4,S322,"")</f>
        <v/>
      </c>
      <c r="AB322" s="30" t="str">
        <f t="shared" ref="AB322:AB385" si="16">IF(W322=5,S322,"")</f>
        <v/>
      </c>
      <c r="AC322" s="30" t="str">
        <f t="shared" ref="AC322:AC385" si="17">IF(W322=6,S322,"")</f>
        <v/>
      </c>
      <c r="AD322" s="30" t="str">
        <f t="shared" ref="AD322:AD385" si="18">IF(W322=7,S322,"")</f>
        <v/>
      </c>
      <c r="AE322" s="30" t="str">
        <f t="shared" ref="AE322:AE385" si="19">IF(W322=8,S322,"")</f>
        <v/>
      </c>
      <c r="AF322" s="30" t="str">
        <f t="shared" ref="AF322:AF385" si="20">IF(W322=9,S322,"")</f>
        <v/>
      </c>
    </row>
    <row r="323" spans="1:32" x14ac:dyDescent="0.2">
      <c r="A323" s="30" t="s">
        <v>6056</v>
      </c>
      <c r="B323" s="30">
        <v>1</v>
      </c>
      <c r="C323" s="30">
        <v>3</v>
      </c>
      <c r="D323" s="30" t="s">
        <v>6067</v>
      </c>
      <c r="E323" s="30" t="s">
        <v>6068</v>
      </c>
      <c r="F323" s="30" t="s">
        <v>6069</v>
      </c>
      <c r="G323" s="30" t="s">
        <v>6070</v>
      </c>
      <c r="H323" s="321">
        <v>38313</v>
      </c>
      <c r="I323" s="321">
        <v>38628</v>
      </c>
      <c r="K323" s="30" t="s">
        <v>6071</v>
      </c>
      <c r="R323" s="30" t="str">
        <f t="shared" si="10"/>
        <v>003</v>
      </c>
      <c r="S323" s="30" t="str">
        <f t="shared" si="11"/>
        <v>Crédit personnel / Persoonlijk krediet</v>
      </c>
      <c r="V323" s="323" t="str">
        <f t="shared" ref="V323:V386" si="21">IF(J323="","",J323)</f>
        <v/>
      </c>
      <c r="W323" s="30">
        <f t="shared" ref="W323:W386" si="22">IF(W322=9,1,W322+1)</f>
        <v>3</v>
      </c>
      <c r="X323" s="30" t="str">
        <f t="shared" si="12"/>
        <v/>
      </c>
      <c r="Y323" s="30" t="str">
        <f t="shared" si="13"/>
        <v/>
      </c>
      <c r="Z323" s="30" t="str">
        <f t="shared" si="14"/>
        <v>Crédit personnel / Persoonlijk krediet</v>
      </c>
      <c r="AA323" s="30" t="str">
        <f t="shared" si="15"/>
        <v/>
      </c>
      <c r="AB323" s="30" t="str">
        <f t="shared" si="16"/>
        <v/>
      </c>
      <c r="AC323" s="30" t="str">
        <f t="shared" si="17"/>
        <v/>
      </c>
      <c r="AD323" s="30" t="str">
        <f t="shared" si="18"/>
        <v/>
      </c>
      <c r="AE323" s="30" t="str">
        <f t="shared" si="19"/>
        <v/>
      </c>
      <c r="AF323" s="30" t="str">
        <f t="shared" si="20"/>
        <v/>
      </c>
    </row>
    <row r="324" spans="1:32" x14ac:dyDescent="0.2">
      <c r="A324" s="30" t="s">
        <v>6056</v>
      </c>
      <c r="B324" s="30">
        <v>1</v>
      </c>
      <c r="C324" s="30">
        <v>4</v>
      </c>
      <c r="D324" s="30" t="s">
        <v>6072</v>
      </c>
      <c r="E324" s="30" t="s">
        <v>6073</v>
      </c>
      <c r="F324" s="30" t="s">
        <v>6074</v>
      </c>
      <c r="G324" s="30" t="s">
        <v>6075</v>
      </c>
      <c r="H324" s="321">
        <v>38313</v>
      </c>
      <c r="I324" s="321">
        <v>38628</v>
      </c>
      <c r="K324" s="30" t="s">
        <v>6076</v>
      </c>
      <c r="R324" s="30" t="str">
        <f t="shared" si="10"/>
        <v>004</v>
      </c>
      <c r="S324" s="30" t="str">
        <f t="shared" si="11"/>
        <v>Financement / Financiering</v>
      </c>
      <c r="V324" s="323" t="str">
        <f t="shared" si="21"/>
        <v/>
      </c>
      <c r="W324" s="30">
        <f t="shared" si="22"/>
        <v>4</v>
      </c>
      <c r="X324" s="30" t="str">
        <f t="shared" si="12"/>
        <v/>
      </c>
      <c r="Y324" s="30" t="str">
        <f t="shared" si="13"/>
        <v/>
      </c>
      <c r="Z324" s="30" t="str">
        <f t="shared" si="14"/>
        <v/>
      </c>
      <c r="AA324" s="30" t="str">
        <f t="shared" si="15"/>
        <v>Financement / Financiering</v>
      </c>
      <c r="AB324" s="30" t="str">
        <f t="shared" si="16"/>
        <v/>
      </c>
      <c r="AC324" s="30" t="str">
        <f t="shared" si="17"/>
        <v/>
      </c>
      <c r="AD324" s="30" t="str">
        <f t="shared" si="18"/>
        <v/>
      </c>
      <c r="AE324" s="30" t="str">
        <f t="shared" si="19"/>
        <v/>
      </c>
      <c r="AF324" s="30" t="str">
        <f t="shared" si="20"/>
        <v/>
      </c>
    </row>
    <row r="325" spans="1:32" x14ac:dyDescent="0.2">
      <c r="A325" s="30" t="s">
        <v>6056</v>
      </c>
      <c r="B325" s="30">
        <v>1</v>
      </c>
      <c r="C325" s="30">
        <v>5</v>
      </c>
      <c r="D325" s="30" t="s">
        <v>6077</v>
      </c>
      <c r="E325" s="30" t="s">
        <v>6078</v>
      </c>
      <c r="F325" s="30" t="s">
        <v>6079</v>
      </c>
      <c r="G325" s="30" t="s">
        <v>6080</v>
      </c>
      <c r="H325" s="321">
        <v>38313</v>
      </c>
      <c r="I325" s="321">
        <v>38628</v>
      </c>
      <c r="K325" s="30" t="s">
        <v>6081</v>
      </c>
      <c r="R325" s="30" t="str">
        <f t="shared" si="10"/>
        <v>005</v>
      </c>
      <c r="S325" s="30" t="str">
        <f t="shared" si="11"/>
        <v>Crédit d'investissement / Investeringskrediet</v>
      </c>
      <c r="V325" s="323" t="str">
        <f t="shared" si="21"/>
        <v/>
      </c>
      <c r="W325" s="30">
        <f t="shared" si="22"/>
        <v>5</v>
      </c>
      <c r="X325" s="30" t="str">
        <f t="shared" si="12"/>
        <v/>
      </c>
      <c r="Y325" s="30" t="str">
        <f t="shared" si="13"/>
        <v/>
      </c>
      <c r="Z325" s="30" t="str">
        <f t="shared" si="14"/>
        <v/>
      </c>
      <c r="AA325" s="30" t="str">
        <f t="shared" si="15"/>
        <v/>
      </c>
      <c r="AB325" s="30" t="str">
        <f t="shared" si="16"/>
        <v>Crédit d'investissement / Investeringskrediet</v>
      </c>
      <c r="AC325" s="30" t="str">
        <f t="shared" si="17"/>
        <v/>
      </c>
      <c r="AD325" s="30" t="str">
        <f t="shared" si="18"/>
        <v/>
      </c>
      <c r="AE325" s="30" t="str">
        <f t="shared" si="19"/>
        <v/>
      </c>
      <c r="AF325" s="30" t="str">
        <f t="shared" si="20"/>
        <v/>
      </c>
    </row>
    <row r="326" spans="1:32" x14ac:dyDescent="0.2">
      <c r="A326" s="30" t="s">
        <v>6056</v>
      </c>
      <c r="B326" s="30">
        <v>1</v>
      </c>
      <c r="C326" s="30">
        <v>6</v>
      </c>
      <c r="D326" s="30" t="s">
        <v>6082</v>
      </c>
      <c r="E326" s="30" t="s">
        <v>6083</v>
      </c>
      <c r="F326" s="30" t="s">
        <v>6084</v>
      </c>
      <c r="G326" s="30" t="s">
        <v>6085</v>
      </c>
      <c r="H326" s="321">
        <v>38610</v>
      </c>
      <c r="I326" s="321">
        <v>38628</v>
      </c>
      <c r="K326" s="30" t="s">
        <v>6086</v>
      </c>
      <c r="R326" s="30" t="str">
        <f t="shared" si="10"/>
        <v>006</v>
      </c>
      <c r="S326" s="30" t="str">
        <f t="shared" si="11"/>
        <v>Crédit de caisse / Kaskrediet</v>
      </c>
      <c r="V326" s="323" t="str">
        <f t="shared" si="21"/>
        <v/>
      </c>
      <c r="W326" s="30">
        <f t="shared" si="22"/>
        <v>6</v>
      </c>
      <c r="X326" s="30" t="str">
        <f t="shared" si="12"/>
        <v/>
      </c>
      <c r="Y326" s="30" t="str">
        <f t="shared" si="13"/>
        <v/>
      </c>
      <c r="Z326" s="30" t="str">
        <f t="shared" si="14"/>
        <v/>
      </c>
      <c r="AA326" s="30" t="str">
        <f t="shared" si="15"/>
        <v/>
      </c>
      <c r="AB326" s="30" t="str">
        <f t="shared" si="16"/>
        <v/>
      </c>
      <c r="AC326" s="30" t="str">
        <f t="shared" si="17"/>
        <v>Crédit de caisse / Kaskrediet</v>
      </c>
      <c r="AD326" s="30" t="str">
        <f t="shared" si="18"/>
        <v/>
      </c>
      <c r="AE326" s="30" t="str">
        <f t="shared" si="19"/>
        <v/>
      </c>
      <c r="AF326" s="30" t="str">
        <f t="shared" si="20"/>
        <v/>
      </c>
    </row>
    <row r="327" spans="1:32" x14ac:dyDescent="0.2">
      <c r="A327" s="30" t="s">
        <v>6056</v>
      </c>
      <c r="B327" s="30">
        <v>1</v>
      </c>
      <c r="C327" s="30">
        <v>7</v>
      </c>
      <c r="D327" s="30" t="s">
        <v>6087</v>
      </c>
      <c r="E327" s="30" t="s">
        <v>6088</v>
      </c>
      <c r="F327" s="30" t="s">
        <v>6089</v>
      </c>
      <c r="G327" s="30" t="s">
        <v>6090</v>
      </c>
      <c r="H327" s="321">
        <v>38610</v>
      </c>
      <c r="I327" s="321">
        <v>38628</v>
      </c>
      <c r="K327" s="30" t="s">
        <v>6091</v>
      </c>
      <c r="R327" s="30" t="str">
        <f t="shared" si="10"/>
        <v>007</v>
      </c>
      <c r="S327" s="30" t="str">
        <f t="shared" si="11"/>
        <v>Garantie bancaire / Bankwaarborg</v>
      </c>
      <c r="V327" s="323" t="str">
        <f t="shared" si="21"/>
        <v/>
      </c>
      <c r="W327" s="30">
        <f t="shared" si="22"/>
        <v>7</v>
      </c>
      <c r="X327" s="30" t="str">
        <f t="shared" si="12"/>
        <v/>
      </c>
      <c r="Y327" s="30" t="str">
        <f t="shared" si="13"/>
        <v/>
      </c>
      <c r="Z327" s="30" t="str">
        <f t="shared" si="14"/>
        <v/>
      </c>
      <c r="AA327" s="30" t="str">
        <f t="shared" si="15"/>
        <v/>
      </c>
      <c r="AB327" s="30" t="str">
        <f t="shared" si="16"/>
        <v/>
      </c>
      <c r="AC327" s="30" t="str">
        <f t="shared" si="17"/>
        <v/>
      </c>
      <c r="AD327" s="30" t="str">
        <f t="shared" si="18"/>
        <v>Garantie bancaire / Bankwaarborg</v>
      </c>
      <c r="AE327" s="30" t="str">
        <f t="shared" si="19"/>
        <v/>
      </c>
      <c r="AF327" s="30" t="str">
        <f t="shared" si="20"/>
        <v/>
      </c>
    </row>
    <row r="328" spans="1:32" x14ac:dyDescent="0.2">
      <c r="A328" s="30" t="s">
        <v>6056</v>
      </c>
      <c r="B328" s="30">
        <v>1</v>
      </c>
      <c r="C328" s="30">
        <v>100</v>
      </c>
      <c r="D328" s="30" t="s">
        <v>305</v>
      </c>
      <c r="E328" s="30" t="s">
        <v>906</v>
      </c>
      <c r="F328" s="30" t="s">
        <v>6092</v>
      </c>
      <c r="G328" s="30" t="s">
        <v>6093</v>
      </c>
      <c r="H328" s="321">
        <v>35110</v>
      </c>
      <c r="I328" s="321">
        <v>40091</v>
      </c>
      <c r="K328" s="30" t="s">
        <v>6094</v>
      </c>
      <c r="R328" s="30" t="str">
        <f t="shared" si="10"/>
        <v>100</v>
      </c>
      <c r="S328" s="30" t="str">
        <f t="shared" si="11"/>
        <v>Vie / Leven</v>
      </c>
      <c r="V328" s="323" t="str">
        <f t="shared" si="21"/>
        <v/>
      </c>
      <c r="W328" s="30">
        <f t="shared" si="22"/>
        <v>8</v>
      </c>
      <c r="X328" s="30" t="str">
        <f t="shared" si="12"/>
        <v/>
      </c>
      <c r="Y328" s="30" t="str">
        <f t="shared" si="13"/>
        <v/>
      </c>
      <c r="Z328" s="30" t="str">
        <f t="shared" si="14"/>
        <v/>
      </c>
      <c r="AA328" s="30" t="str">
        <f t="shared" si="15"/>
        <v/>
      </c>
      <c r="AB328" s="30" t="str">
        <f t="shared" si="16"/>
        <v/>
      </c>
      <c r="AC328" s="30" t="str">
        <f t="shared" si="17"/>
        <v/>
      </c>
      <c r="AD328" s="30" t="str">
        <f t="shared" si="18"/>
        <v/>
      </c>
      <c r="AE328" s="30" t="str">
        <f t="shared" si="19"/>
        <v>Vie / Leven</v>
      </c>
      <c r="AF328" s="30" t="str">
        <f t="shared" si="20"/>
        <v/>
      </c>
    </row>
    <row r="329" spans="1:32" x14ac:dyDescent="0.2">
      <c r="A329" s="30" t="s">
        <v>6056</v>
      </c>
      <c r="B329" s="30">
        <v>1</v>
      </c>
      <c r="C329" s="30">
        <v>110</v>
      </c>
      <c r="D329" s="30" t="s">
        <v>6095</v>
      </c>
      <c r="E329" s="30" t="s">
        <v>251</v>
      </c>
      <c r="F329" s="30" t="s">
        <v>6096</v>
      </c>
      <c r="G329" s="30" t="s">
        <v>6097</v>
      </c>
      <c r="H329" s="321">
        <v>35110</v>
      </c>
      <c r="I329" s="321">
        <v>40091</v>
      </c>
      <c r="K329" s="30" t="s">
        <v>6098</v>
      </c>
      <c r="R329" s="30" t="str">
        <f t="shared" si="10"/>
        <v>110</v>
      </c>
      <c r="S329" s="30" t="str">
        <f t="shared" si="11"/>
        <v>Vie mixte / Gemengde (leven)</v>
      </c>
      <c r="V329" s="323" t="str">
        <f t="shared" si="21"/>
        <v/>
      </c>
      <c r="W329" s="30">
        <f t="shared" si="22"/>
        <v>9</v>
      </c>
      <c r="X329" s="30" t="str">
        <f t="shared" si="12"/>
        <v/>
      </c>
      <c r="Y329" s="30" t="str">
        <f t="shared" si="13"/>
        <v/>
      </c>
      <c r="Z329" s="30" t="str">
        <f t="shared" si="14"/>
        <v/>
      </c>
      <c r="AA329" s="30" t="str">
        <f t="shared" si="15"/>
        <v/>
      </c>
      <c r="AB329" s="30" t="str">
        <f t="shared" si="16"/>
        <v/>
      </c>
      <c r="AC329" s="30" t="str">
        <f t="shared" si="17"/>
        <v/>
      </c>
      <c r="AD329" s="30" t="str">
        <f t="shared" si="18"/>
        <v/>
      </c>
      <c r="AE329" s="30" t="str">
        <f t="shared" si="19"/>
        <v/>
      </c>
      <c r="AF329" s="30" t="str">
        <f t="shared" si="20"/>
        <v>Vie mixte / Gemengde (leven)</v>
      </c>
    </row>
    <row r="330" spans="1:32" x14ac:dyDescent="0.2">
      <c r="A330" s="30" t="s">
        <v>6056</v>
      </c>
      <c r="B330" s="30">
        <v>1</v>
      </c>
      <c r="C330" s="30">
        <v>120</v>
      </c>
      <c r="D330" s="30" t="s">
        <v>564</v>
      </c>
      <c r="E330" s="30" t="s">
        <v>565</v>
      </c>
      <c r="F330" s="30" t="s">
        <v>6099</v>
      </c>
      <c r="G330" s="30" t="s">
        <v>6100</v>
      </c>
      <c r="H330" s="321">
        <v>35110</v>
      </c>
      <c r="I330" s="321">
        <v>40091</v>
      </c>
      <c r="K330" s="30" t="s">
        <v>6101</v>
      </c>
      <c r="R330" s="30" t="str">
        <f t="shared" si="10"/>
        <v>120</v>
      </c>
      <c r="S330" s="30" t="str">
        <f t="shared" si="11"/>
        <v>Décès / Overlijden</v>
      </c>
      <c r="V330" s="323" t="str">
        <f t="shared" si="21"/>
        <v/>
      </c>
      <c r="W330" s="30">
        <f t="shared" si="22"/>
        <v>1</v>
      </c>
      <c r="X330" s="30" t="str">
        <f t="shared" si="12"/>
        <v>Décès / Overlijden</v>
      </c>
      <c r="Y330" s="30" t="str">
        <f t="shared" si="13"/>
        <v/>
      </c>
      <c r="Z330" s="30" t="str">
        <f t="shared" si="14"/>
        <v/>
      </c>
      <c r="AA330" s="30" t="str">
        <f t="shared" si="15"/>
        <v/>
      </c>
      <c r="AB330" s="30" t="str">
        <f t="shared" si="16"/>
        <v/>
      </c>
      <c r="AC330" s="30" t="str">
        <f t="shared" si="17"/>
        <v/>
      </c>
      <c r="AD330" s="30" t="str">
        <f t="shared" si="18"/>
        <v/>
      </c>
      <c r="AE330" s="30" t="str">
        <f t="shared" si="19"/>
        <v/>
      </c>
      <c r="AF330" s="30" t="str">
        <f t="shared" si="20"/>
        <v/>
      </c>
    </row>
    <row r="331" spans="1:32" x14ac:dyDescent="0.2">
      <c r="A331" s="30" t="s">
        <v>6056</v>
      </c>
      <c r="B331" s="30">
        <v>1</v>
      </c>
      <c r="C331" s="30">
        <v>121</v>
      </c>
      <c r="D331" s="30" t="s">
        <v>94</v>
      </c>
      <c r="E331" s="30" t="s">
        <v>95</v>
      </c>
      <c r="F331" s="30" t="s">
        <v>6102</v>
      </c>
      <c r="G331" s="30" t="s">
        <v>6103</v>
      </c>
      <c r="H331" s="321">
        <v>37929</v>
      </c>
      <c r="I331" s="321">
        <v>38628</v>
      </c>
      <c r="K331" s="30" t="s">
        <v>6104</v>
      </c>
      <c r="R331" s="30" t="str">
        <f t="shared" si="10"/>
        <v>121</v>
      </c>
      <c r="S331" s="30" t="str">
        <f t="shared" si="11"/>
        <v>Solde restant dû / Schuldsaldo</v>
      </c>
      <c r="V331" s="323" t="str">
        <f t="shared" si="21"/>
        <v/>
      </c>
      <c r="W331" s="30">
        <f t="shared" si="22"/>
        <v>2</v>
      </c>
      <c r="X331" s="30" t="str">
        <f t="shared" si="12"/>
        <v/>
      </c>
      <c r="Y331" s="30" t="str">
        <f t="shared" si="13"/>
        <v>Solde restant dû / Schuldsaldo</v>
      </c>
      <c r="Z331" s="30" t="str">
        <f t="shared" si="14"/>
        <v/>
      </c>
      <c r="AA331" s="30" t="str">
        <f t="shared" si="15"/>
        <v/>
      </c>
      <c r="AB331" s="30" t="str">
        <f t="shared" si="16"/>
        <v/>
      </c>
      <c r="AC331" s="30" t="str">
        <f t="shared" si="17"/>
        <v/>
      </c>
      <c r="AD331" s="30" t="str">
        <f t="shared" si="18"/>
        <v/>
      </c>
      <c r="AE331" s="30" t="str">
        <f t="shared" si="19"/>
        <v/>
      </c>
      <c r="AF331" s="30" t="str">
        <f t="shared" si="20"/>
        <v/>
      </c>
    </row>
    <row r="332" spans="1:32" x14ac:dyDescent="0.2">
      <c r="A332" s="30" t="s">
        <v>6056</v>
      </c>
      <c r="B332" s="30">
        <v>1</v>
      </c>
      <c r="C332" s="30">
        <v>122</v>
      </c>
      <c r="D332" s="30" t="s">
        <v>252</v>
      </c>
      <c r="E332" s="30" t="s">
        <v>253</v>
      </c>
      <c r="F332" s="30" t="s">
        <v>6105</v>
      </c>
      <c r="G332" s="30" t="s">
        <v>6106</v>
      </c>
      <c r="H332" s="321">
        <v>38174</v>
      </c>
      <c r="I332" s="321">
        <v>40091</v>
      </c>
      <c r="K332" s="30" t="s">
        <v>6107</v>
      </c>
      <c r="R332" s="30" t="str">
        <f t="shared" si="10"/>
        <v>122</v>
      </c>
      <c r="S332" s="30" t="str">
        <f t="shared" si="11"/>
        <v>Obsèques / Uitvaart</v>
      </c>
      <c r="V332" s="323" t="str">
        <f t="shared" si="21"/>
        <v/>
      </c>
      <c r="W332" s="30">
        <f t="shared" si="22"/>
        <v>3</v>
      </c>
      <c r="X332" s="30" t="str">
        <f t="shared" si="12"/>
        <v/>
      </c>
      <c r="Y332" s="30" t="str">
        <f t="shared" si="13"/>
        <v/>
      </c>
      <c r="Z332" s="30" t="str">
        <f t="shared" si="14"/>
        <v>Obsèques / Uitvaart</v>
      </c>
      <c r="AA332" s="30" t="str">
        <f t="shared" si="15"/>
        <v/>
      </c>
      <c r="AB332" s="30" t="str">
        <f t="shared" si="16"/>
        <v/>
      </c>
      <c r="AC332" s="30" t="str">
        <f t="shared" si="17"/>
        <v/>
      </c>
      <c r="AD332" s="30" t="str">
        <f t="shared" si="18"/>
        <v/>
      </c>
      <c r="AE332" s="30" t="str">
        <f t="shared" si="19"/>
        <v/>
      </c>
      <c r="AF332" s="30" t="str">
        <f t="shared" si="20"/>
        <v/>
      </c>
    </row>
    <row r="333" spans="1:32" x14ac:dyDescent="0.2">
      <c r="A333" s="30" t="s">
        <v>6056</v>
      </c>
      <c r="B333" s="30">
        <v>1</v>
      </c>
      <c r="C333" s="30">
        <v>123</v>
      </c>
      <c r="D333" s="30" t="s">
        <v>254</v>
      </c>
      <c r="E333" s="30" t="s">
        <v>255</v>
      </c>
      <c r="F333" s="30" t="s">
        <v>6108</v>
      </c>
      <c r="G333" s="30" t="s">
        <v>6109</v>
      </c>
      <c r="H333" s="321">
        <v>38313</v>
      </c>
      <c r="I333" s="321">
        <v>40091</v>
      </c>
      <c r="K333" s="30" t="s">
        <v>6110</v>
      </c>
      <c r="R333" s="30" t="str">
        <f t="shared" si="10"/>
        <v>123</v>
      </c>
      <c r="S333" s="30" t="str">
        <f t="shared" si="11"/>
        <v>Vie Entière / Levenslange</v>
      </c>
      <c r="V333" s="323" t="str">
        <f t="shared" si="21"/>
        <v/>
      </c>
      <c r="W333" s="30">
        <f t="shared" si="22"/>
        <v>4</v>
      </c>
      <c r="X333" s="30" t="str">
        <f t="shared" si="12"/>
        <v/>
      </c>
      <c r="Y333" s="30" t="str">
        <f t="shared" si="13"/>
        <v/>
      </c>
      <c r="Z333" s="30" t="str">
        <f t="shared" si="14"/>
        <v/>
      </c>
      <c r="AA333" s="30" t="str">
        <f t="shared" si="15"/>
        <v>Vie Entière / Levenslange</v>
      </c>
      <c r="AB333" s="30" t="str">
        <f t="shared" si="16"/>
        <v/>
      </c>
      <c r="AC333" s="30" t="str">
        <f t="shared" si="17"/>
        <v/>
      </c>
      <c r="AD333" s="30" t="str">
        <f t="shared" si="18"/>
        <v/>
      </c>
      <c r="AE333" s="30" t="str">
        <f t="shared" si="19"/>
        <v/>
      </c>
      <c r="AF333" s="30" t="str">
        <f t="shared" si="20"/>
        <v/>
      </c>
    </row>
    <row r="334" spans="1:32" x14ac:dyDescent="0.2">
      <c r="A334" s="30" t="s">
        <v>6056</v>
      </c>
      <c r="B334" s="30">
        <v>1</v>
      </c>
      <c r="C334" s="30">
        <v>124</v>
      </c>
      <c r="D334" s="30" t="s">
        <v>977</v>
      </c>
      <c r="E334" s="30" t="s">
        <v>978</v>
      </c>
      <c r="F334" s="30" t="s">
        <v>6111</v>
      </c>
      <c r="G334" s="30" t="s">
        <v>6112</v>
      </c>
      <c r="H334" s="321">
        <v>40091</v>
      </c>
      <c r="I334" s="321">
        <v>41176</v>
      </c>
      <c r="K334" s="30" t="s">
        <v>6113</v>
      </c>
      <c r="R334" s="30" t="str">
        <f t="shared" si="10"/>
        <v>124</v>
      </c>
      <c r="S334" s="30" t="str">
        <f t="shared" si="11"/>
        <v>Nuptialité / Huwelijksvoorzorg</v>
      </c>
      <c r="V334" s="323" t="str">
        <f t="shared" si="21"/>
        <v/>
      </c>
      <c r="W334" s="30">
        <f t="shared" si="22"/>
        <v>5</v>
      </c>
      <c r="X334" s="30" t="str">
        <f t="shared" si="12"/>
        <v/>
      </c>
      <c r="Y334" s="30" t="str">
        <f t="shared" si="13"/>
        <v/>
      </c>
      <c r="Z334" s="30" t="str">
        <f t="shared" si="14"/>
        <v/>
      </c>
      <c r="AA334" s="30" t="str">
        <f t="shared" si="15"/>
        <v/>
      </c>
      <c r="AB334" s="30" t="str">
        <f t="shared" si="16"/>
        <v>Nuptialité / Huwelijksvoorzorg</v>
      </c>
      <c r="AC334" s="30" t="str">
        <f t="shared" si="17"/>
        <v/>
      </c>
      <c r="AD334" s="30" t="str">
        <f t="shared" si="18"/>
        <v/>
      </c>
      <c r="AE334" s="30" t="str">
        <f t="shared" si="19"/>
        <v/>
      </c>
      <c r="AF334" s="30" t="str">
        <f t="shared" si="20"/>
        <v/>
      </c>
    </row>
    <row r="335" spans="1:32" x14ac:dyDescent="0.2">
      <c r="A335" s="30" t="s">
        <v>6056</v>
      </c>
      <c r="B335" s="30">
        <v>1</v>
      </c>
      <c r="C335" s="30">
        <v>130</v>
      </c>
      <c r="D335" s="30" t="s">
        <v>98</v>
      </c>
      <c r="E335" s="30" t="s">
        <v>99</v>
      </c>
      <c r="F335" s="30" t="s">
        <v>6114</v>
      </c>
      <c r="G335" s="30" t="s">
        <v>6115</v>
      </c>
      <c r="H335" s="321">
        <v>35110</v>
      </c>
      <c r="I335" s="321">
        <v>38313</v>
      </c>
      <c r="K335" s="30" t="s">
        <v>6116</v>
      </c>
      <c r="R335" s="30" t="str">
        <f t="shared" si="10"/>
        <v>130</v>
      </c>
      <c r="S335" s="30" t="str">
        <f t="shared" si="11"/>
        <v>Garanties complémentaires / Aanvullende waarborgen</v>
      </c>
      <c r="V335" s="323" t="str">
        <f t="shared" si="21"/>
        <v/>
      </c>
      <c r="W335" s="30">
        <f t="shared" si="22"/>
        <v>6</v>
      </c>
      <c r="X335" s="30" t="str">
        <f t="shared" si="12"/>
        <v/>
      </c>
      <c r="Y335" s="30" t="str">
        <f t="shared" si="13"/>
        <v/>
      </c>
      <c r="Z335" s="30" t="str">
        <f t="shared" si="14"/>
        <v/>
      </c>
      <c r="AA335" s="30" t="str">
        <f t="shared" si="15"/>
        <v/>
      </c>
      <c r="AB335" s="30" t="str">
        <f t="shared" si="16"/>
        <v/>
      </c>
      <c r="AC335" s="30" t="str">
        <f t="shared" si="17"/>
        <v>Garanties complémentaires / Aanvullende waarborgen</v>
      </c>
      <c r="AD335" s="30" t="str">
        <f t="shared" si="18"/>
        <v/>
      </c>
      <c r="AE335" s="30" t="str">
        <f t="shared" si="19"/>
        <v/>
      </c>
      <c r="AF335" s="30" t="str">
        <f t="shared" si="20"/>
        <v/>
      </c>
    </row>
    <row r="336" spans="1:32" x14ac:dyDescent="0.2">
      <c r="A336" s="30" t="s">
        <v>6056</v>
      </c>
      <c r="B336" s="30">
        <v>1</v>
      </c>
      <c r="C336" s="30">
        <v>131</v>
      </c>
      <c r="D336" s="30" t="s">
        <v>6117</v>
      </c>
      <c r="E336" s="30" t="s">
        <v>6118</v>
      </c>
      <c r="F336" s="30" t="s">
        <v>6117</v>
      </c>
      <c r="G336" s="30" t="s">
        <v>6119</v>
      </c>
      <c r="H336" s="321">
        <v>35110</v>
      </c>
      <c r="I336" s="321">
        <v>37637</v>
      </c>
      <c r="J336" s="321">
        <v>37637</v>
      </c>
      <c r="K336" s="30" t="s">
        <v>6120</v>
      </c>
      <c r="R336" s="30" t="str">
        <f t="shared" si="10"/>
        <v>131</v>
      </c>
      <c r="S336" s="30" t="str">
        <f t="shared" si="11"/>
        <v>ACRI / AVRI (16/01/2003)</v>
      </c>
      <c r="V336" s="323">
        <f t="shared" si="21"/>
        <v>37637</v>
      </c>
      <c r="W336" s="30">
        <f t="shared" si="22"/>
        <v>7</v>
      </c>
      <c r="X336" s="30" t="str">
        <f t="shared" si="12"/>
        <v/>
      </c>
      <c r="Y336" s="30" t="str">
        <f t="shared" si="13"/>
        <v/>
      </c>
      <c r="Z336" s="30" t="str">
        <f t="shared" si="14"/>
        <v/>
      </c>
      <c r="AA336" s="30" t="str">
        <f t="shared" si="15"/>
        <v/>
      </c>
      <c r="AB336" s="30" t="str">
        <f t="shared" si="16"/>
        <v/>
      </c>
      <c r="AC336" s="30" t="str">
        <f t="shared" si="17"/>
        <v/>
      </c>
      <c r="AD336" s="30" t="str">
        <f t="shared" si="18"/>
        <v>ACRI / AVRI (16/01/2003)</v>
      </c>
      <c r="AE336" s="30" t="str">
        <f t="shared" si="19"/>
        <v/>
      </c>
      <c r="AF336" s="30" t="str">
        <f t="shared" si="20"/>
        <v/>
      </c>
    </row>
    <row r="337" spans="1:32" x14ac:dyDescent="0.2">
      <c r="A337" s="30" t="s">
        <v>6056</v>
      </c>
      <c r="B337" s="30">
        <v>1</v>
      </c>
      <c r="C337" s="30">
        <v>132</v>
      </c>
      <c r="D337" s="30" t="s">
        <v>101</v>
      </c>
      <c r="E337" s="30" t="s">
        <v>102</v>
      </c>
      <c r="F337" s="30" t="s">
        <v>6121</v>
      </c>
      <c r="G337" s="30" t="s">
        <v>101</v>
      </c>
      <c r="H337" s="321">
        <v>35110</v>
      </c>
      <c r="I337" s="321">
        <v>38628</v>
      </c>
      <c r="K337" s="30" t="s">
        <v>6122</v>
      </c>
      <c r="R337" s="30" t="str">
        <f t="shared" si="10"/>
        <v>132</v>
      </c>
      <c r="S337" s="30" t="str">
        <f t="shared" si="11"/>
        <v>ACRA / AVRO</v>
      </c>
      <c r="V337" s="323" t="str">
        <f t="shared" si="21"/>
        <v/>
      </c>
      <c r="W337" s="30">
        <f t="shared" si="22"/>
        <v>8</v>
      </c>
      <c r="X337" s="30" t="str">
        <f t="shared" si="12"/>
        <v/>
      </c>
      <c r="Y337" s="30" t="str">
        <f t="shared" si="13"/>
        <v/>
      </c>
      <c r="Z337" s="30" t="str">
        <f t="shared" si="14"/>
        <v/>
      </c>
      <c r="AA337" s="30" t="str">
        <f t="shared" si="15"/>
        <v/>
      </c>
      <c r="AB337" s="30" t="str">
        <f t="shared" si="16"/>
        <v/>
      </c>
      <c r="AC337" s="30" t="str">
        <f t="shared" si="17"/>
        <v/>
      </c>
      <c r="AD337" s="30" t="str">
        <f t="shared" si="18"/>
        <v/>
      </c>
      <c r="AE337" s="30" t="str">
        <f t="shared" si="19"/>
        <v>ACRA / AVRO</v>
      </c>
      <c r="AF337" s="30" t="str">
        <f t="shared" si="20"/>
        <v/>
      </c>
    </row>
    <row r="338" spans="1:32" x14ac:dyDescent="0.2">
      <c r="A338" s="30" t="s">
        <v>6056</v>
      </c>
      <c r="B338" s="30">
        <v>1</v>
      </c>
      <c r="C338" s="30">
        <v>133</v>
      </c>
      <c r="D338" s="30" t="s">
        <v>104</v>
      </c>
      <c r="E338" s="30" t="s">
        <v>105</v>
      </c>
      <c r="F338" s="30" t="s">
        <v>6123</v>
      </c>
      <c r="G338" s="30" t="s">
        <v>104</v>
      </c>
      <c r="H338" s="321">
        <v>35110</v>
      </c>
      <c r="I338" s="321">
        <v>38628</v>
      </c>
      <c r="K338" s="30" t="s">
        <v>6124</v>
      </c>
      <c r="R338" s="30" t="str">
        <f t="shared" si="10"/>
        <v>133</v>
      </c>
      <c r="S338" s="30" t="str">
        <f t="shared" si="11"/>
        <v>ACRH / AVRH</v>
      </c>
      <c r="V338" s="323" t="str">
        <f t="shared" si="21"/>
        <v/>
      </c>
      <c r="W338" s="30">
        <f t="shared" si="22"/>
        <v>9</v>
      </c>
      <c r="X338" s="30" t="str">
        <f t="shared" si="12"/>
        <v/>
      </c>
      <c r="Y338" s="30" t="str">
        <f t="shared" si="13"/>
        <v/>
      </c>
      <c r="Z338" s="30" t="str">
        <f t="shared" si="14"/>
        <v/>
      </c>
      <c r="AA338" s="30" t="str">
        <f t="shared" si="15"/>
        <v/>
      </c>
      <c r="AB338" s="30" t="str">
        <f t="shared" si="16"/>
        <v/>
      </c>
      <c r="AC338" s="30" t="str">
        <f t="shared" si="17"/>
        <v/>
      </c>
      <c r="AD338" s="30" t="str">
        <f t="shared" si="18"/>
        <v/>
      </c>
      <c r="AE338" s="30" t="str">
        <f t="shared" si="19"/>
        <v/>
      </c>
      <c r="AF338" s="30" t="str">
        <f t="shared" si="20"/>
        <v>ACRH / AVRH</v>
      </c>
    </row>
    <row r="339" spans="1:32" x14ac:dyDescent="0.2">
      <c r="A339" s="30" t="s">
        <v>6056</v>
      </c>
      <c r="B339" s="30">
        <v>1</v>
      </c>
      <c r="C339" s="30">
        <v>134</v>
      </c>
      <c r="D339" s="30" t="s">
        <v>107</v>
      </c>
      <c r="E339" s="30" t="s">
        <v>108</v>
      </c>
      <c r="F339" s="30" t="s">
        <v>6125</v>
      </c>
      <c r="G339" s="30" t="s">
        <v>6126</v>
      </c>
      <c r="H339" s="321">
        <v>35110</v>
      </c>
      <c r="I339" s="321">
        <v>38628</v>
      </c>
      <c r="K339" s="30" t="s">
        <v>6127</v>
      </c>
      <c r="R339" s="30" t="str">
        <f t="shared" si="10"/>
        <v>134</v>
      </c>
      <c r="S339" s="30" t="str">
        <f t="shared" si="11"/>
        <v>AC Familiale / AV Familiale</v>
      </c>
      <c r="V339" s="323" t="str">
        <f t="shared" si="21"/>
        <v/>
      </c>
      <c r="W339" s="30">
        <f t="shared" si="22"/>
        <v>1</v>
      </c>
      <c r="X339" s="30" t="str">
        <f t="shared" si="12"/>
        <v>AC Familiale / AV Familiale</v>
      </c>
      <c r="Y339" s="30" t="str">
        <f t="shared" si="13"/>
        <v/>
      </c>
      <c r="Z339" s="30" t="str">
        <f t="shared" si="14"/>
        <v/>
      </c>
      <c r="AA339" s="30" t="str">
        <f t="shared" si="15"/>
        <v/>
      </c>
      <c r="AB339" s="30" t="str">
        <f t="shared" si="16"/>
        <v/>
      </c>
      <c r="AC339" s="30" t="str">
        <f t="shared" si="17"/>
        <v/>
      </c>
      <c r="AD339" s="30" t="str">
        <f t="shared" si="18"/>
        <v/>
      </c>
      <c r="AE339" s="30" t="str">
        <f t="shared" si="19"/>
        <v/>
      </c>
      <c r="AF339" s="30" t="str">
        <f t="shared" si="20"/>
        <v/>
      </c>
    </row>
    <row r="340" spans="1:32" x14ac:dyDescent="0.2">
      <c r="A340" s="30" t="s">
        <v>6056</v>
      </c>
      <c r="B340" s="30">
        <v>1</v>
      </c>
      <c r="C340" s="30">
        <v>135</v>
      </c>
      <c r="D340" s="30" t="s">
        <v>110</v>
      </c>
      <c r="E340" s="30" t="s">
        <v>111</v>
      </c>
      <c r="F340" s="30" t="s">
        <v>6128</v>
      </c>
      <c r="G340" s="30" t="s">
        <v>6129</v>
      </c>
      <c r="H340" s="321">
        <v>37637</v>
      </c>
      <c r="I340" s="321">
        <v>38628</v>
      </c>
      <c r="K340" s="30" t="s">
        <v>6130</v>
      </c>
      <c r="R340" s="30" t="str">
        <f t="shared" si="10"/>
        <v>135</v>
      </c>
      <c r="S340" s="30" t="str">
        <f t="shared" si="11"/>
        <v>ACRI prime / AVRI premie</v>
      </c>
      <c r="V340" s="323" t="str">
        <f t="shared" si="21"/>
        <v/>
      </c>
      <c r="W340" s="30">
        <f t="shared" si="22"/>
        <v>2</v>
      </c>
      <c r="X340" s="30" t="str">
        <f t="shared" si="12"/>
        <v/>
      </c>
      <c r="Y340" s="30" t="str">
        <f t="shared" si="13"/>
        <v>ACRI prime / AVRI premie</v>
      </c>
      <c r="Z340" s="30" t="str">
        <f t="shared" si="14"/>
        <v/>
      </c>
      <c r="AA340" s="30" t="str">
        <f t="shared" si="15"/>
        <v/>
      </c>
      <c r="AB340" s="30" t="str">
        <f t="shared" si="16"/>
        <v/>
      </c>
      <c r="AC340" s="30" t="str">
        <f t="shared" si="17"/>
        <v/>
      </c>
      <c r="AD340" s="30" t="str">
        <f t="shared" si="18"/>
        <v/>
      </c>
      <c r="AE340" s="30" t="str">
        <f t="shared" si="19"/>
        <v/>
      </c>
      <c r="AF340" s="30" t="str">
        <f t="shared" si="20"/>
        <v/>
      </c>
    </row>
    <row r="341" spans="1:32" x14ac:dyDescent="0.2">
      <c r="A341" s="30" t="s">
        <v>6056</v>
      </c>
      <c r="B341" s="30">
        <v>1</v>
      </c>
      <c r="C341" s="30">
        <v>136</v>
      </c>
      <c r="D341" s="30" t="s">
        <v>113</v>
      </c>
      <c r="E341" s="30" t="s">
        <v>114</v>
      </c>
      <c r="F341" s="30" t="s">
        <v>6131</v>
      </c>
      <c r="G341" s="30" t="s">
        <v>6132</v>
      </c>
      <c r="H341" s="321">
        <v>37637</v>
      </c>
      <c r="I341" s="321">
        <v>38628</v>
      </c>
      <c r="K341" s="30" t="s">
        <v>6133</v>
      </c>
      <c r="R341" s="30" t="str">
        <f t="shared" si="10"/>
        <v>136</v>
      </c>
      <c r="S341" s="30" t="str">
        <f t="shared" si="11"/>
        <v>ACRI rente / AVRI rente</v>
      </c>
      <c r="V341" s="323" t="str">
        <f t="shared" si="21"/>
        <v/>
      </c>
      <c r="W341" s="30">
        <f t="shared" si="22"/>
        <v>3</v>
      </c>
      <c r="X341" s="30" t="str">
        <f t="shared" si="12"/>
        <v/>
      </c>
      <c r="Y341" s="30" t="str">
        <f t="shared" si="13"/>
        <v/>
      </c>
      <c r="Z341" s="30" t="str">
        <f t="shared" si="14"/>
        <v>ACRI rente / AVRI rente</v>
      </c>
      <c r="AA341" s="30" t="str">
        <f t="shared" si="15"/>
        <v/>
      </c>
      <c r="AB341" s="30" t="str">
        <f t="shared" si="16"/>
        <v/>
      </c>
      <c r="AC341" s="30" t="str">
        <f t="shared" si="17"/>
        <v/>
      </c>
      <c r="AD341" s="30" t="str">
        <f t="shared" si="18"/>
        <v/>
      </c>
      <c r="AE341" s="30" t="str">
        <f t="shared" si="19"/>
        <v/>
      </c>
      <c r="AF341" s="30" t="str">
        <f t="shared" si="20"/>
        <v/>
      </c>
    </row>
    <row r="342" spans="1:32" x14ac:dyDescent="0.2">
      <c r="A342" s="30" t="s">
        <v>6056</v>
      </c>
      <c r="B342" s="30">
        <v>1</v>
      </c>
      <c r="C342" s="30">
        <v>137</v>
      </c>
      <c r="D342" s="30" t="s">
        <v>116</v>
      </c>
      <c r="E342" s="30" t="s">
        <v>117</v>
      </c>
      <c r="F342" s="30" t="s">
        <v>6134</v>
      </c>
      <c r="G342" s="30" t="s">
        <v>6135</v>
      </c>
      <c r="H342" s="321">
        <v>37637</v>
      </c>
      <c r="I342" s="321">
        <v>38628</v>
      </c>
      <c r="K342" s="30" t="s">
        <v>6136</v>
      </c>
      <c r="R342" s="30" t="str">
        <f t="shared" si="10"/>
        <v>137</v>
      </c>
      <c r="S342" s="30" t="str">
        <f t="shared" si="11"/>
        <v>ACRI avance / AVRI voorschot</v>
      </c>
      <c r="V342" s="323" t="str">
        <f t="shared" si="21"/>
        <v/>
      </c>
      <c r="W342" s="30">
        <f t="shared" si="22"/>
        <v>4</v>
      </c>
      <c r="X342" s="30" t="str">
        <f t="shared" si="12"/>
        <v/>
      </c>
      <c r="Y342" s="30" t="str">
        <f t="shared" si="13"/>
        <v/>
      </c>
      <c r="Z342" s="30" t="str">
        <f t="shared" si="14"/>
        <v/>
      </c>
      <c r="AA342" s="30" t="str">
        <f t="shared" si="15"/>
        <v>ACRI avance / AVRI voorschot</v>
      </c>
      <c r="AB342" s="30" t="str">
        <f t="shared" si="16"/>
        <v/>
      </c>
      <c r="AC342" s="30" t="str">
        <f t="shared" si="17"/>
        <v/>
      </c>
      <c r="AD342" s="30" t="str">
        <f t="shared" si="18"/>
        <v/>
      </c>
      <c r="AE342" s="30" t="str">
        <f t="shared" si="19"/>
        <v/>
      </c>
      <c r="AF342" s="30" t="str">
        <f t="shared" si="20"/>
        <v/>
      </c>
    </row>
    <row r="343" spans="1:32" x14ac:dyDescent="0.2">
      <c r="A343" s="30" t="s">
        <v>6056</v>
      </c>
      <c r="B343" s="30">
        <v>1</v>
      </c>
      <c r="C343" s="30">
        <v>138</v>
      </c>
      <c r="D343" s="30" t="s">
        <v>119</v>
      </c>
      <c r="E343" s="30" t="s">
        <v>120</v>
      </c>
      <c r="F343" s="30" t="s">
        <v>6137</v>
      </c>
      <c r="G343" s="30" t="s">
        <v>6138</v>
      </c>
      <c r="H343" s="321">
        <v>38404</v>
      </c>
      <c r="I343" s="321">
        <v>38628</v>
      </c>
      <c r="K343" s="30" t="s">
        <v>6139</v>
      </c>
      <c r="R343" s="30" t="str">
        <f t="shared" si="10"/>
        <v>138</v>
      </c>
      <c r="S343" s="30" t="str">
        <f t="shared" si="11"/>
        <v>Solidarité PLCI / Solidariteit VAPZ</v>
      </c>
      <c r="V343" s="323" t="str">
        <f t="shared" si="21"/>
        <v/>
      </c>
      <c r="W343" s="30">
        <f t="shared" si="22"/>
        <v>5</v>
      </c>
      <c r="X343" s="30" t="str">
        <f t="shared" si="12"/>
        <v/>
      </c>
      <c r="Y343" s="30" t="str">
        <f t="shared" si="13"/>
        <v/>
      </c>
      <c r="Z343" s="30" t="str">
        <f t="shared" si="14"/>
        <v/>
      </c>
      <c r="AA343" s="30" t="str">
        <f t="shared" si="15"/>
        <v/>
      </c>
      <c r="AB343" s="30" t="str">
        <f t="shared" si="16"/>
        <v>Solidarité PLCI / Solidariteit VAPZ</v>
      </c>
      <c r="AC343" s="30" t="str">
        <f t="shared" si="17"/>
        <v/>
      </c>
      <c r="AD343" s="30" t="str">
        <f t="shared" si="18"/>
        <v/>
      </c>
      <c r="AE343" s="30" t="str">
        <f t="shared" si="19"/>
        <v/>
      </c>
      <c r="AF343" s="30" t="str">
        <f t="shared" si="20"/>
        <v/>
      </c>
    </row>
    <row r="344" spans="1:32" x14ac:dyDescent="0.2">
      <c r="A344" s="30" t="s">
        <v>6056</v>
      </c>
      <c r="B344" s="30">
        <v>1</v>
      </c>
      <c r="C344" s="30">
        <v>139</v>
      </c>
      <c r="D344" s="30" t="s">
        <v>555</v>
      </c>
      <c r="E344" s="30" t="s">
        <v>556</v>
      </c>
      <c r="F344" s="30" t="s">
        <v>6140</v>
      </c>
      <c r="G344" s="30" t="s">
        <v>6141</v>
      </c>
      <c r="H344" s="321">
        <v>39336</v>
      </c>
      <c r="I344" s="321">
        <v>39336</v>
      </c>
      <c r="K344" s="30" t="s">
        <v>6142</v>
      </c>
      <c r="R344" s="30" t="str">
        <f t="shared" si="10"/>
        <v>139</v>
      </c>
      <c r="S344" s="30" t="str">
        <f t="shared" si="11"/>
        <v>ACRI capital / AVRI kapitaal</v>
      </c>
      <c r="V344" s="323" t="str">
        <f t="shared" si="21"/>
        <v/>
      </c>
      <c r="W344" s="30">
        <f t="shared" si="22"/>
        <v>6</v>
      </c>
      <c r="X344" s="30" t="str">
        <f t="shared" si="12"/>
        <v/>
      </c>
      <c r="Y344" s="30" t="str">
        <f t="shared" si="13"/>
        <v/>
      </c>
      <c r="Z344" s="30" t="str">
        <f t="shared" si="14"/>
        <v/>
      </c>
      <c r="AA344" s="30" t="str">
        <f t="shared" si="15"/>
        <v/>
      </c>
      <c r="AB344" s="30" t="str">
        <f t="shared" si="16"/>
        <v/>
      </c>
      <c r="AC344" s="30" t="str">
        <f t="shared" si="17"/>
        <v>ACRI capital / AVRI kapitaal</v>
      </c>
      <c r="AD344" s="30" t="str">
        <f t="shared" si="18"/>
        <v/>
      </c>
      <c r="AE344" s="30" t="str">
        <f t="shared" si="19"/>
        <v/>
      </c>
      <c r="AF344" s="30" t="str">
        <f t="shared" si="20"/>
        <v/>
      </c>
    </row>
    <row r="345" spans="1:32" x14ac:dyDescent="0.2">
      <c r="A345" s="30" t="s">
        <v>6056</v>
      </c>
      <c r="B345" s="30">
        <v>1</v>
      </c>
      <c r="C345" s="30">
        <v>140</v>
      </c>
      <c r="D345" s="30" t="s">
        <v>6143</v>
      </c>
      <c r="E345" s="30" t="s">
        <v>6144</v>
      </c>
      <c r="F345" s="30" t="s">
        <v>6145</v>
      </c>
      <c r="G345" s="30" t="s">
        <v>6146</v>
      </c>
      <c r="H345" s="321">
        <v>37929</v>
      </c>
      <c r="I345" s="321">
        <v>41176</v>
      </c>
      <c r="J345" s="321">
        <v>38718</v>
      </c>
      <c r="K345" s="30" t="s">
        <v>6147</v>
      </c>
      <c r="R345" s="30" t="str">
        <f t="shared" si="10"/>
        <v>140</v>
      </c>
      <c r="S345" s="30" t="str">
        <f t="shared" si="11"/>
        <v>Epargne pension / Pensioensparen (01/01/2006)</v>
      </c>
      <c r="V345" s="323">
        <f t="shared" si="21"/>
        <v>38718</v>
      </c>
      <c r="W345" s="30">
        <f t="shared" si="22"/>
        <v>7</v>
      </c>
      <c r="X345" s="30" t="str">
        <f t="shared" si="12"/>
        <v/>
      </c>
      <c r="Y345" s="30" t="str">
        <f t="shared" si="13"/>
        <v/>
      </c>
      <c r="Z345" s="30" t="str">
        <f t="shared" si="14"/>
        <v/>
      </c>
      <c r="AA345" s="30" t="str">
        <f t="shared" si="15"/>
        <v/>
      </c>
      <c r="AB345" s="30" t="str">
        <f t="shared" si="16"/>
        <v/>
      </c>
      <c r="AC345" s="30" t="str">
        <f t="shared" si="17"/>
        <v/>
      </c>
      <c r="AD345" s="30" t="str">
        <f t="shared" si="18"/>
        <v>Epargne pension / Pensioensparen (01/01/2006)</v>
      </c>
      <c r="AE345" s="30" t="str">
        <f t="shared" si="19"/>
        <v/>
      </c>
      <c r="AF345" s="30" t="str">
        <f t="shared" si="20"/>
        <v/>
      </c>
    </row>
    <row r="346" spans="1:32" x14ac:dyDescent="0.2">
      <c r="A346" s="30" t="s">
        <v>6056</v>
      </c>
      <c r="B346" s="30">
        <v>1</v>
      </c>
      <c r="C346" s="30">
        <v>141</v>
      </c>
      <c r="D346" s="30" t="s">
        <v>558</v>
      </c>
      <c r="E346" s="30" t="s">
        <v>559</v>
      </c>
      <c r="F346" s="30" t="s">
        <v>6148</v>
      </c>
      <c r="G346" s="30" t="s">
        <v>6149</v>
      </c>
      <c r="H346" s="321">
        <v>39336</v>
      </c>
      <c r="I346" s="321">
        <v>39336</v>
      </c>
      <c r="K346" s="30" t="s">
        <v>6150</v>
      </c>
      <c r="R346" s="30" t="str">
        <f t="shared" si="10"/>
        <v>141</v>
      </c>
      <c r="S346" s="30" t="str">
        <f t="shared" si="11"/>
        <v>ACRI frais généraux / AVRI vaste kosten</v>
      </c>
      <c r="V346" s="323" t="str">
        <f t="shared" si="21"/>
        <v/>
      </c>
      <c r="W346" s="30">
        <f t="shared" si="22"/>
        <v>8</v>
      </c>
      <c r="X346" s="30" t="str">
        <f t="shared" si="12"/>
        <v/>
      </c>
      <c r="Y346" s="30" t="str">
        <f t="shared" si="13"/>
        <v/>
      </c>
      <c r="Z346" s="30" t="str">
        <f t="shared" si="14"/>
        <v/>
      </c>
      <c r="AA346" s="30" t="str">
        <f t="shared" si="15"/>
        <v/>
      </c>
      <c r="AB346" s="30" t="str">
        <f t="shared" si="16"/>
        <v/>
      </c>
      <c r="AC346" s="30" t="str">
        <f t="shared" si="17"/>
        <v/>
      </c>
      <c r="AD346" s="30" t="str">
        <f t="shared" si="18"/>
        <v/>
      </c>
      <c r="AE346" s="30" t="str">
        <f t="shared" si="19"/>
        <v>ACRI frais généraux / AVRI vaste kosten</v>
      </c>
      <c r="AF346" s="30" t="str">
        <f t="shared" si="20"/>
        <v/>
      </c>
    </row>
    <row r="347" spans="1:32" x14ac:dyDescent="0.2">
      <c r="A347" s="30" t="s">
        <v>6056</v>
      </c>
      <c r="B347" s="30">
        <v>1</v>
      </c>
      <c r="C347" s="30">
        <v>142</v>
      </c>
      <c r="D347" s="30" t="s">
        <v>2</v>
      </c>
      <c r="E347" s="30" t="s">
        <v>3</v>
      </c>
      <c r="F347" s="30" t="s">
        <v>6151</v>
      </c>
      <c r="G347" s="30" t="s">
        <v>6152</v>
      </c>
      <c r="H347" s="321">
        <v>40091</v>
      </c>
      <c r="I347" s="321">
        <v>41176</v>
      </c>
      <c r="K347" s="30" t="s">
        <v>6153</v>
      </c>
      <c r="R347" s="30" t="str">
        <f t="shared" si="10"/>
        <v>142</v>
      </c>
      <c r="S347" s="30" t="str">
        <f t="shared" si="11"/>
        <v>ACRA Invalidité / AVRO Invaliditeit</v>
      </c>
      <c r="V347" s="323" t="str">
        <f t="shared" si="21"/>
        <v/>
      </c>
      <c r="W347" s="30">
        <f t="shared" si="22"/>
        <v>9</v>
      </c>
      <c r="X347" s="30" t="str">
        <f t="shared" si="12"/>
        <v/>
      </c>
      <c r="Y347" s="30" t="str">
        <f t="shared" si="13"/>
        <v/>
      </c>
      <c r="Z347" s="30" t="str">
        <f t="shared" si="14"/>
        <v/>
      </c>
      <c r="AA347" s="30" t="str">
        <f t="shared" si="15"/>
        <v/>
      </c>
      <c r="AB347" s="30" t="str">
        <f t="shared" si="16"/>
        <v/>
      </c>
      <c r="AC347" s="30" t="str">
        <f t="shared" si="17"/>
        <v/>
      </c>
      <c r="AD347" s="30" t="str">
        <f t="shared" si="18"/>
        <v/>
      </c>
      <c r="AE347" s="30" t="str">
        <f t="shared" si="19"/>
        <v/>
      </c>
      <c r="AF347" s="30" t="str">
        <f t="shared" si="20"/>
        <v>ACRA Invalidité / AVRO Invaliditeit</v>
      </c>
    </row>
    <row r="348" spans="1:32" x14ac:dyDescent="0.2">
      <c r="A348" s="30" t="s">
        <v>6056</v>
      </c>
      <c r="B348" s="30">
        <v>1</v>
      </c>
      <c r="C348" s="30">
        <v>143</v>
      </c>
      <c r="D348" s="30" t="s">
        <v>5</v>
      </c>
      <c r="E348" s="30" t="s">
        <v>6</v>
      </c>
      <c r="F348" s="30" t="s">
        <v>6154</v>
      </c>
      <c r="G348" s="30" t="s">
        <v>6155</v>
      </c>
      <c r="H348" s="321">
        <v>40091</v>
      </c>
      <c r="I348" s="321">
        <v>41176</v>
      </c>
      <c r="K348" s="30" t="s">
        <v>6156</v>
      </c>
      <c r="R348" s="30" t="str">
        <f t="shared" si="10"/>
        <v>143</v>
      </c>
      <c r="S348" s="30" t="str">
        <f t="shared" si="11"/>
        <v>Dépendance / Afhankelijkheid</v>
      </c>
      <c r="V348" s="323" t="str">
        <f t="shared" si="21"/>
        <v/>
      </c>
      <c r="W348" s="30">
        <f t="shared" si="22"/>
        <v>1</v>
      </c>
      <c r="X348" s="30" t="str">
        <f t="shared" si="12"/>
        <v>Dépendance / Afhankelijkheid</v>
      </c>
      <c r="Y348" s="30" t="str">
        <f t="shared" si="13"/>
        <v/>
      </c>
      <c r="Z348" s="30" t="str">
        <f t="shared" si="14"/>
        <v/>
      </c>
      <c r="AA348" s="30" t="str">
        <f t="shared" si="15"/>
        <v/>
      </c>
      <c r="AB348" s="30" t="str">
        <f t="shared" si="16"/>
        <v/>
      </c>
      <c r="AC348" s="30" t="str">
        <f t="shared" si="17"/>
        <v/>
      </c>
      <c r="AD348" s="30" t="str">
        <f t="shared" si="18"/>
        <v/>
      </c>
      <c r="AE348" s="30" t="str">
        <f t="shared" si="19"/>
        <v/>
      </c>
      <c r="AF348" s="30" t="str">
        <f t="shared" si="20"/>
        <v/>
      </c>
    </row>
    <row r="349" spans="1:32" x14ac:dyDescent="0.2">
      <c r="A349" s="30" t="s">
        <v>6056</v>
      </c>
      <c r="B349" s="30">
        <v>1</v>
      </c>
      <c r="C349" s="30">
        <v>144</v>
      </c>
      <c r="D349" s="30" t="s">
        <v>6157</v>
      </c>
      <c r="E349" s="30" t="s">
        <v>8</v>
      </c>
      <c r="F349" s="30" t="s">
        <v>6158</v>
      </c>
      <c r="G349" s="30" t="s">
        <v>6159</v>
      </c>
      <c r="H349" s="321">
        <v>40091</v>
      </c>
      <c r="I349" s="321">
        <v>41176</v>
      </c>
      <c r="K349" s="30" t="s">
        <v>6160</v>
      </c>
      <c r="R349" s="30" t="str">
        <f t="shared" si="10"/>
        <v>144</v>
      </c>
      <c r="S349" s="30" t="str">
        <f t="shared" si="11"/>
        <v>Additionnelle jeunes / Jongeren, bijkomende</v>
      </c>
      <c r="V349" s="323" t="str">
        <f t="shared" si="21"/>
        <v/>
      </c>
      <c r="W349" s="30">
        <f t="shared" si="22"/>
        <v>2</v>
      </c>
      <c r="X349" s="30" t="str">
        <f t="shared" si="12"/>
        <v/>
      </c>
      <c r="Y349" s="30" t="str">
        <f t="shared" si="13"/>
        <v>Additionnelle jeunes / Jongeren, bijkomende</v>
      </c>
      <c r="Z349" s="30" t="str">
        <f t="shared" si="14"/>
        <v/>
      </c>
      <c r="AA349" s="30" t="str">
        <f t="shared" si="15"/>
        <v/>
      </c>
      <c r="AB349" s="30" t="str">
        <f t="shared" si="16"/>
        <v/>
      </c>
      <c r="AC349" s="30" t="str">
        <f t="shared" si="17"/>
        <v/>
      </c>
      <c r="AD349" s="30" t="str">
        <f t="shared" si="18"/>
        <v/>
      </c>
      <c r="AE349" s="30" t="str">
        <f t="shared" si="19"/>
        <v/>
      </c>
      <c r="AF349" s="30" t="str">
        <f t="shared" si="20"/>
        <v/>
      </c>
    </row>
    <row r="350" spans="1:32" x14ac:dyDescent="0.2">
      <c r="A350" s="30" t="s">
        <v>6056</v>
      </c>
      <c r="B350" s="30">
        <v>1</v>
      </c>
      <c r="C350" s="30">
        <v>150</v>
      </c>
      <c r="D350" s="30" t="s">
        <v>561</v>
      </c>
      <c r="E350" s="30" t="s">
        <v>562</v>
      </c>
      <c r="F350" s="30" t="s">
        <v>6161</v>
      </c>
      <c r="G350" s="30" t="s">
        <v>6162</v>
      </c>
      <c r="H350" s="321">
        <v>38030</v>
      </c>
      <c r="I350" s="321">
        <v>38628</v>
      </c>
      <c r="K350" s="30" t="s">
        <v>6163</v>
      </c>
      <c r="R350" s="30" t="str">
        <f t="shared" si="10"/>
        <v>150</v>
      </c>
      <c r="S350" s="30" t="str">
        <f t="shared" si="11"/>
        <v>Bon d'assurance / Verzekeringsbon</v>
      </c>
      <c r="V350" s="323" t="str">
        <f t="shared" si="21"/>
        <v/>
      </c>
      <c r="W350" s="30">
        <f t="shared" si="22"/>
        <v>3</v>
      </c>
      <c r="X350" s="30" t="str">
        <f t="shared" si="12"/>
        <v/>
      </c>
      <c r="Y350" s="30" t="str">
        <f t="shared" si="13"/>
        <v/>
      </c>
      <c r="Z350" s="30" t="str">
        <f t="shared" si="14"/>
        <v>Bon d'assurance / Verzekeringsbon</v>
      </c>
      <c r="AA350" s="30" t="str">
        <f t="shared" si="15"/>
        <v/>
      </c>
      <c r="AB350" s="30" t="str">
        <f t="shared" si="16"/>
        <v/>
      </c>
      <c r="AC350" s="30" t="str">
        <f t="shared" si="17"/>
        <v/>
      </c>
      <c r="AD350" s="30" t="str">
        <f t="shared" si="18"/>
        <v/>
      </c>
      <c r="AE350" s="30" t="str">
        <f t="shared" si="19"/>
        <v/>
      </c>
      <c r="AF350" s="30" t="str">
        <f t="shared" si="20"/>
        <v/>
      </c>
    </row>
    <row r="351" spans="1:32" x14ac:dyDescent="0.2">
      <c r="A351" s="30" t="s">
        <v>6056</v>
      </c>
      <c r="B351" s="30">
        <v>1</v>
      </c>
      <c r="C351" s="30">
        <v>180</v>
      </c>
      <c r="D351" s="30" t="s">
        <v>6164</v>
      </c>
      <c r="E351" s="30" t="s">
        <v>6165</v>
      </c>
      <c r="F351" s="30" t="s">
        <v>6166</v>
      </c>
      <c r="G351" s="30" t="s">
        <v>6167</v>
      </c>
      <c r="H351" s="321">
        <v>35110</v>
      </c>
      <c r="I351" s="321">
        <v>37375</v>
      </c>
      <c r="J351" s="321">
        <v>37375</v>
      </c>
      <c r="K351" s="30" t="s">
        <v>6168</v>
      </c>
      <c r="R351" s="30" t="str">
        <f t="shared" si="10"/>
        <v>180</v>
      </c>
      <c r="S351" s="30" t="str">
        <f t="shared" si="11"/>
        <v>Avances sur police / Voorschotten op polis (29/04/2002)</v>
      </c>
      <c r="V351" s="323">
        <f t="shared" si="21"/>
        <v>37375</v>
      </c>
      <c r="W351" s="30">
        <f t="shared" si="22"/>
        <v>4</v>
      </c>
      <c r="X351" s="30" t="str">
        <f t="shared" si="12"/>
        <v/>
      </c>
      <c r="Y351" s="30" t="str">
        <f t="shared" si="13"/>
        <v/>
      </c>
      <c r="Z351" s="30" t="str">
        <f t="shared" si="14"/>
        <v/>
      </c>
      <c r="AA351" s="30" t="str">
        <f t="shared" si="15"/>
        <v>Avances sur police / Voorschotten op polis (29/04/2002)</v>
      </c>
      <c r="AB351" s="30" t="str">
        <f t="shared" si="16"/>
        <v/>
      </c>
      <c r="AC351" s="30" t="str">
        <f t="shared" si="17"/>
        <v/>
      </c>
      <c r="AD351" s="30" t="str">
        <f t="shared" si="18"/>
        <v/>
      </c>
      <c r="AE351" s="30" t="str">
        <f t="shared" si="19"/>
        <v/>
      </c>
      <c r="AF351" s="30" t="str">
        <f t="shared" si="20"/>
        <v/>
      </c>
    </row>
    <row r="352" spans="1:32" x14ac:dyDescent="0.2">
      <c r="A352" s="30" t="s">
        <v>6056</v>
      </c>
      <c r="B352" s="30">
        <v>1</v>
      </c>
      <c r="C352" s="30">
        <v>200</v>
      </c>
      <c r="D352" s="30" t="s">
        <v>415</v>
      </c>
      <c r="E352" s="30" t="s">
        <v>416</v>
      </c>
      <c r="F352" s="30" t="s">
        <v>6169</v>
      </c>
      <c r="G352" s="30" t="s">
        <v>6170</v>
      </c>
      <c r="H352" s="321">
        <v>35110</v>
      </c>
      <c r="I352" s="321">
        <v>35129</v>
      </c>
      <c r="K352" s="30" t="s">
        <v>6171</v>
      </c>
      <c r="R352" s="30" t="str">
        <f t="shared" si="10"/>
        <v>200</v>
      </c>
      <c r="S352" s="30" t="str">
        <f t="shared" si="11"/>
        <v>Accidents généraux / Ongevallen algemeen</v>
      </c>
      <c r="V352" s="323" t="str">
        <f t="shared" si="21"/>
        <v/>
      </c>
      <c r="W352" s="30">
        <f t="shared" si="22"/>
        <v>5</v>
      </c>
      <c r="X352" s="30" t="str">
        <f t="shared" si="12"/>
        <v/>
      </c>
      <c r="Y352" s="30" t="str">
        <f t="shared" si="13"/>
        <v/>
      </c>
      <c r="Z352" s="30" t="str">
        <f t="shared" si="14"/>
        <v/>
      </c>
      <c r="AA352" s="30" t="str">
        <f t="shared" si="15"/>
        <v/>
      </c>
      <c r="AB352" s="30" t="str">
        <f t="shared" si="16"/>
        <v>Accidents généraux / Ongevallen algemeen</v>
      </c>
      <c r="AC352" s="30" t="str">
        <f t="shared" si="17"/>
        <v/>
      </c>
      <c r="AD352" s="30" t="str">
        <f t="shared" si="18"/>
        <v/>
      </c>
      <c r="AE352" s="30" t="str">
        <f t="shared" si="19"/>
        <v/>
      </c>
      <c r="AF352" s="30" t="str">
        <f t="shared" si="20"/>
        <v/>
      </c>
    </row>
    <row r="353" spans="1:32" x14ac:dyDescent="0.2">
      <c r="A353" s="30" t="s">
        <v>6056</v>
      </c>
      <c r="B353" s="30">
        <v>1</v>
      </c>
      <c r="C353" s="30">
        <v>201</v>
      </c>
      <c r="D353" s="30" t="s">
        <v>418</v>
      </c>
      <c r="E353" s="30" t="s">
        <v>419</v>
      </c>
      <c r="F353" s="30" t="s">
        <v>6172</v>
      </c>
      <c r="G353" s="30" t="s">
        <v>6173</v>
      </c>
      <c r="H353" s="321">
        <v>35545</v>
      </c>
      <c r="I353" s="321">
        <v>38628</v>
      </c>
      <c r="K353" s="30" t="s">
        <v>6174</v>
      </c>
      <c r="R353" s="30" t="str">
        <f t="shared" si="10"/>
        <v>201</v>
      </c>
      <c r="S353" s="30" t="str">
        <f t="shared" si="11"/>
        <v>Accidents vie privée / Ongevallen privé leven</v>
      </c>
      <c r="V353" s="323" t="str">
        <f t="shared" si="21"/>
        <v/>
      </c>
      <c r="W353" s="30">
        <f t="shared" si="22"/>
        <v>6</v>
      </c>
      <c r="X353" s="30" t="str">
        <f t="shared" si="12"/>
        <v/>
      </c>
      <c r="Y353" s="30" t="str">
        <f t="shared" si="13"/>
        <v/>
      </c>
      <c r="Z353" s="30" t="str">
        <f t="shared" si="14"/>
        <v/>
      </c>
      <c r="AA353" s="30" t="str">
        <f t="shared" si="15"/>
        <v/>
      </c>
      <c r="AB353" s="30" t="str">
        <f t="shared" si="16"/>
        <v/>
      </c>
      <c r="AC353" s="30" t="str">
        <f t="shared" si="17"/>
        <v>Accidents vie privée / Ongevallen privé leven</v>
      </c>
      <c r="AD353" s="30" t="str">
        <f t="shared" si="18"/>
        <v/>
      </c>
      <c r="AE353" s="30" t="str">
        <f t="shared" si="19"/>
        <v/>
      </c>
      <c r="AF353" s="30" t="str">
        <f t="shared" si="20"/>
        <v/>
      </c>
    </row>
    <row r="354" spans="1:32" x14ac:dyDescent="0.2">
      <c r="A354" s="30" t="s">
        <v>6056</v>
      </c>
      <c r="B354" s="30">
        <v>1</v>
      </c>
      <c r="C354" s="30">
        <v>205</v>
      </c>
      <c r="D354" s="30" t="s">
        <v>6175</v>
      </c>
      <c r="E354" s="30" t="s">
        <v>6176</v>
      </c>
      <c r="F354" s="30" t="s">
        <v>6177</v>
      </c>
      <c r="G354" s="30" t="s">
        <v>6178</v>
      </c>
      <c r="H354" s="321">
        <v>36648</v>
      </c>
      <c r="I354" s="321">
        <v>37375</v>
      </c>
      <c r="J354" s="321">
        <v>37375</v>
      </c>
      <c r="K354" s="30" t="s">
        <v>6179</v>
      </c>
      <c r="R354" s="30" t="str">
        <f t="shared" si="10"/>
        <v>205</v>
      </c>
      <c r="S354" s="30" t="str">
        <f t="shared" si="11"/>
        <v>Accidents personnels enfants / Persoonlijke ongevallen kinderen (29/04/2002)</v>
      </c>
      <c r="V354" s="323">
        <f t="shared" si="21"/>
        <v>37375</v>
      </c>
      <c r="W354" s="30">
        <f t="shared" si="22"/>
        <v>7</v>
      </c>
      <c r="X354" s="30" t="str">
        <f t="shared" si="12"/>
        <v/>
      </c>
      <c r="Y354" s="30" t="str">
        <f t="shared" si="13"/>
        <v/>
      </c>
      <c r="Z354" s="30" t="str">
        <f t="shared" si="14"/>
        <v/>
      </c>
      <c r="AA354" s="30" t="str">
        <f t="shared" si="15"/>
        <v/>
      </c>
      <c r="AB354" s="30" t="str">
        <f t="shared" si="16"/>
        <v/>
      </c>
      <c r="AC354" s="30" t="str">
        <f t="shared" si="17"/>
        <v/>
      </c>
      <c r="AD354" s="30" t="str">
        <f t="shared" si="18"/>
        <v>Accidents personnels enfants / Persoonlijke ongevallen kinderen (29/04/2002)</v>
      </c>
      <c r="AE354" s="30" t="str">
        <f t="shared" si="19"/>
        <v/>
      </c>
      <c r="AF354" s="30" t="str">
        <f t="shared" si="20"/>
        <v/>
      </c>
    </row>
    <row r="355" spans="1:32" x14ac:dyDescent="0.2">
      <c r="A355" s="30" t="s">
        <v>6056</v>
      </c>
      <c r="B355" s="30">
        <v>1</v>
      </c>
      <c r="C355" s="30">
        <v>210</v>
      </c>
      <c r="D355" s="30" t="s">
        <v>249</v>
      </c>
      <c r="E355" s="30" t="s">
        <v>250</v>
      </c>
      <c r="F355" s="30" t="s">
        <v>6180</v>
      </c>
      <c r="G355" s="30" t="s">
        <v>6181</v>
      </c>
      <c r="H355" s="321">
        <v>35110</v>
      </c>
      <c r="I355" s="321">
        <v>40091</v>
      </c>
      <c r="K355" s="30" t="s">
        <v>6182</v>
      </c>
      <c r="R355" s="30" t="str">
        <f t="shared" si="10"/>
        <v>210</v>
      </c>
      <c r="S355" s="30" t="str">
        <f t="shared" si="11"/>
        <v>Décès par accident / Overlijden na ongeval</v>
      </c>
      <c r="V355" s="323" t="str">
        <f t="shared" si="21"/>
        <v/>
      </c>
      <c r="W355" s="30">
        <f t="shared" si="22"/>
        <v>8</v>
      </c>
      <c r="X355" s="30" t="str">
        <f t="shared" si="12"/>
        <v/>
      </c>
      <c r="Y355" s="30" t="str">
        <f t="shared" si="13"/>
        <v/>
      </c>
      <c r="Z355" s="30" t="str">
        <f t="shared" si="14"/>
        <v/>
      </c>
      <c r="AA355" s="30" t="str">
        <f t="shared" si="15"/>
        <v/>
      </c>
      <c r="AB355" s="30" t="str">
        <f t="shared" si="16"/>
        <v/>
      </c>
      <c r="AC355" s="30" t="str">
        <f t="shared" si="17"/>
        <v/>
      </c>
      <c r="AD355" s="30" t="str">
        <f t="shared" si="18"/>
        <v/>
      </c>
      <c r="AE355" s="30" t="str">
        <f t="shared" si="19"/>
        <v>Décès par accident / Overlijden na ongeval</v>
      </c>
      <c r="AF355" s="30" t="str">
        <f t="shared" si="20"/>
        <v/>
      </c>
    </row>
    <row r="356" spans="1:32" x14ac:dyDescent="0.2">
      <c r="A356" s="30" t="s">
        <v>6056</v>
      </c>
      <c r="B356" s="30">
        <v>1</v>
      </c>
      <c r="C356" s="30">
        <v>220</v>
      </c>
      <c r="D356" s="30" t="s">
        <v>421</v>
      </c>
      <c r="E356" s="30" t="s">
        <v>422</v>
      </c>
      <c r="F356" s="30" t="s">
        <v>6183</v>
      </c>
      <c r="G356" s="30" t="s">
        <v>6184</v>
      </c>
      <c r="H356" s="321">
        <v>35110</v>
      </c>
      <c r="I356" s="321">
        <v>38313</v>
      </c>
      <c r="K356" s="30" t="s">
        <v>6185</v>
      </c>
      <c r="R356" s="30" t="str">
        <f t="shared" si="10"/>
        <v>220</v>
      </c>
      <c r="S356" s="30" t="str">
        <f t="shared" si="11"/>
        <v>Invalidité permanente / Bestendige invaliditeit</v>
      </c>
      <c r="V356" s="323" t="str">
        <f t="shared" si="21"/>
        <v/>
      </c>
      <c r="W356" s="30">
        <f t="shared" si="22"/>
        <v>9</v>
      </c>
      <c r="X356" s="30" t="str">
        <f t="shared" si="12"/>
        <v/>
      </c>
      <c r="Y356" s="30" t="str">
        <f t="shared" si="13"/>
        <v/>
      </c>
      <c r="Z356" s="30" t="str">
        <f t="shared" si="14"/>
        <v/>
      </c>
      <c r="AA356" s="30" t="str">
        <f t="shared" si="15"/>
        <v/>
      </c>
      <c r="AB356" s="30" t="str">
        <f t="shared" si="16"/>
        <v/>
      </c>
      <c r="AC356" s="30" t="str">
        <f t="shared" si="17"/>
        <v/>
      </c>
      <c r="AD356" s="30" t="str">
        <f t="shared" si="18"/>
        <v/>
      </c>
      <c r="AE356" s="30" t="str">
        <f t="shared" si="19"/>
        <v/>
      </c>
      <c r="AF356" s="30" t="str">
        <f t="shared" si="20"/>
        <v>Invalidité permanente / Bestendige invaliditeit</v>
      </c>
    </row>
    <row r="357" spans="1:32" x14ac:dyDescent="0.2">
      <c r="A357" s="30" t="s">
        <v>6056</v>
      </c>
      <c r="B357" s="30">
        <v>1</v>
      </c>
      <c r="C357" s="30">
        <v>230</v>
      </c>
      <c r="D357" s="30" t="s">
        <v>10</v>
      </c>
      <c r="E357" s="30" t="s">
        <v>11</v>
      </c>
      <c r="F357" s="30" t="s">
        <v>6186</v>
      </c>
      <c r="G357" s="30" t="s">
        <v>6187</v>
      </c>
      <c r="H357" s="321">
        <v>35110</v>
      </c>
      <c r="I357" s="321">
        <v>38313</v>
      </c>
      <c r="K357" s="30" t="s">
        <v>6188</v>
      </c>
      <c r="R357" s="30" t="str">
        <f t="shared" si="10"/>
        <v>230</v>
      </c>
      <c r="S357" s="30" t="str">
        <f t="shared" si="11"/>
        <v>Invalidité temporaire / Tijdelijke invaliditeit</v>
      </c>
      <c r="V357" s="323" t="str">
        <f t="shared" si="21"/>
        <v/>
      </c>
      <c r="W357" s="30">
        <f t="shared" si="22"/>
        <v>1</v>
      </c>
      <c r="X357" s="30" t="str">
        <f t="shared" si="12"/>
        <v>Invalidité temporaire / Tijdelijke invaliditeit</v>
      </c>
      <c r="Y357" s="30" t="str">
        <f t="shared" si="13"/>
        <v/>
      </c>
      <c r="Z357" s="30" t="str">
        <f t="shared" si="14"/>
        <v/>
      </c>
      <c r="AA357" s="30" t="str">
        <f t="shared" si="15"/>
        <v/>
      </c>
      <c r="AB357" s="30" t="str">
        <f t="shared" si="16"/>
        <v/>
      </c>
      <c r="AC357" s="30" t="str">
        <f t="shared" si="17"/>
        <v/>
      </c>
      <c r="AD357" s="30" t="str">
        <f t="shared" si="18"/>
        <v/>
      </c>
      <c r="AE357" s="30" t="str">
        <f t="shared" si="19"/>
        <v/>
      </c>
      <c r="AF357" s="30" t="str">
        <f t="shared" si="20"/>
        <v/>
      </c>
    </row>
    <row r="358" spans="1:32" x14ac:dyDescent="0.2">
      <c r="A358" s="30" t="s">
        <v>6056</v>
      </c>
      <c r="B358" s="30">
        <v>1</v>
      </c>
      <c r="C358" s="30">
        <v>232</v>
      </c>
      <c r="D358" s="30" t="s">
        <v>6189</v>
      </c>
      <c r="E358" s="30" t="s">
        <v>938</v>
      </c>
      <c r="F358" s="30" t="s">
        <v>6190</v>
      </c>
      <c r="G358" s="30" t="s">
        <v>6191</v>
      </c>
      <c r="H358" s="321">
        <v>38313</v>
      </c>
      <c r="I358" s="321">
        <v>38628</v>
      </c>
      <c r="K358" s="30" t="s">
        <v>6192</v>
      </c>
      <c r="R358" s="30" t="str">
        <f t="shared" si="10"/>
        <v>232</v>
      </c>
      <c r="S358" s="30" t="str">
        <f t="shared" si="11"/>
        <v>Frais médicaux pré et post- opératoires / Pre- en post- hospitalisatiekosten</v>
      </c>
      <c r="V358" s="323" t="str">
        <f t="shared" si="21"/>
        <v/>
      </c>
      <c r="W358" s="30">
        <f t="shared" si="22"/>
        <v>2</v>
      </c>
      <c r="X358" s="30" t="str">
        <f t="shared" si="12"/>
        <v/>
      </c>
      <c r="Y358" s="30" t="str">
        <f t="shared" si="13"/>
        <v>Frais médicaux pré et post- opératoires / Pre- en post- hospitalisatiekosten</v>
      </c>
      <c r="Z358" s="30" t="str">
        <f t="shared" si="14"/>
        <v/>
      </c>
      <c r="AA358" s="30" t="str">
        <f t="shared" si="15"/>
        <v/>
      </c>
      <c r="AB358" s="30" t="str">
        <f t="shared" si="16"/>
        <v/>
      </c>
      <c r="AC358" s="30" t="str">
        <f t="shared" si="17"/>
        <v/>
      </c>
      <c r="AD358" s="30" t="str">
        <f t="shared" si="18"/>
        <v/>
      </c>
      <c r="AE358" s="30" t="str">
        <f t="shared" si="19"/>
        <v/>
      </c>
      <c r="AF358" s="30" t="str">
        <f t="shared" si="20"/>
        <v/>
      </c>
    </row>
    <row r="359" spans="1:32" x14ac:dyDescent="0.2">
      <c r="A359" s="30" t="s">
        <v>6056</v>
      </c>
      <c r="B359" s="30">
        <v>1</v>
      </c>
      <c r="C359" s="30">
        <v>233</v>
      </c>
      <c r="D359" s="30" t="s">
        <v>942</v>
      </c>
      <c r="E359" s="30" t="s">
        <v>943</v>
      </c>
      <c r="F359" s="30" t="s">
        <v>6193</v>
      </c>
      <c r="G359" s="30" t="s">
        <v>6194</v>
      </c>
      <c r="H359" s="321">
        <v>35110</v>
      </c>
      <c r="I359" s="321">
        <v>38628</v>
      </c>
      <c r="K359" s="30" t="s">
        <v>6195</v>
      </c>
      <c r="R359" s="30" t="str">
        <f t="shared" si="10"/>
        <v>233</v>
      </c>
      <c r="S359" s="30" t="str">
        <f t="shared" si="11"/>
        <v>Frais hospitalisation / Ziekenhuisopname</v>
      </c>
      <c r="V359" s="323" t="str">
        <f t="shared" si="21"/>
        <v/>
      </c>
      <c r="W359" s="30">
        <f t="shared" si="22"/>
        <v>3</v>
      </c>
      <c r="X359" s="30" t="str">
        <f t="shared" si="12"/>
        <v/>
      </c>
      <c r="Y359" s="30" t="str">
        <f t="shared" si="13"/>
        <v/>
      </c>
      <c r="Z359" s="30" t="str">
        <f t="shared" si="14"/>
        <v>Frais hospitalisation / Ziekenhuisopname</v>
      </c>
      <c r="AA359" s="30" t="str">
        <f t="shared" si="15"/>
        <v/>
      </c>
      <c r="AB359" s="30" t="str">
        <f t="shared" si="16"/>
        <v/>
      </c>
      <c r="AC359" s="30" t="str">
        <f t="shared" si="17"/>
        <v/>
      </c>
      <c r="AD359" s="30" t="str">
        <f t="shared" si="18"/>
        <v/>
      </c>
      <c r="AE359" s="30" t="str">
        <f t="shared" si="19"/>
        <v/>
      </c>
      <c r="AF359" s="30" t="str">
        <f t="shared" si="20"/>
        <v/>
      </c>
    </row>
    <row r="360" spans="1:32" x14ac:dyDescent="0.2">
      <c r="A360" s="30" t="s">
        <v>6056</v>
      </c>
      <c r="B360" s="30">
        <v>1</v>
      </c>
      <c r="C360" s="30">
        <v>235</v>
      </c>
      <c r="D360" s="30" t="s">
        <v>13</v>
      </c>
      <c r="E360" s="30" t="s">
        <v>14</v>
      </c>
      <c r="F360" s="30" t="s">
        <v>6196</v>
      </c>
      <c r="G360" s="30" t="s">
        <v>6197</v>
      </c>
      <c r="H360" s="321">
        <v>38313</v>
      </c>
      <c r="I360" s="321">
        <v>38628</v>
      </c>
      <c r="K360" s="30" t="s">
        <v>6198</v>
      </c>
      <c r="R360" s="30" t="str">
        <f t="shared" si="10"/>
        <v>235</v>
      </c>
      <c r="S360" s="30" t="str">
        <f t="shared" si="11"/>
        <v>Rente pour frais permanents / Rente voor vaste kosten</v>
      </c>
      <c r="V360" s="323" t="str">
        <f t="shared" si="21"/>
        <v/>
      </c>
      <c r="W360" s="30">
        <f t="shared" si="22"/>
        <v>4</v>
      </c>
      <c r="X360" s="30" t="str">
        <f t="shared" si="12"/>
        <v/>
      </c>
      <c r="Y360" s="30" t="str">
        <f t="shared" si="13"/>
        <v/>
      </c>
      <c r="Z360" s="30" t="str">
        <f t="shared" si="14"/>
        <v/>
      </c>
      <c r="AA360" s="30" t="str">
        <f t="shared" si="15"/>
        <v>Rente pour frais permanents / Rente voor vaste kosten</v>
      </c>
      <c r="AB360" s="30" t="str">
        <f t="shared" si="16"/>
        <v/>
      </c>
      <c r="AC360" s="30" t="str">
        <f t="shared" si="17"/>
        <v/>
      </c>
      <c r="AD360" s="30" t="str">
        <f t="shared" si="18"/>
        <v/>
      </c>
      <c r="AE360" s="30" t="str">
        <f t="shared" si="19"/>
        <v/>
      </c>
      <c r="AF360" s="30" t="str">
        <f t="shared" si="20"/>
        <v/>
      </c>
    </row>
    <row r="361" spans="1:32" x14ac:dyDescent="0.2">
      <c r="A361" s="30" t="s">
        <v>6056</v>
      </c>
      <c r="B361" s="30">
        <v>1</v>
      </c>
      <c r="C361" s="30">
        <v>237</v>
      </c>
      <c r="D361" s="30" t="s">
        <v>628</v>
      </c>
      <c r="E361" s="30" t="s">
        <v>629</v>
      </c>
      <c r="F361" s="30" t="s">
        <v>6199</v>
      </c>
      <c r="G361" s="30" t="s">
        <v>6200</v>
      </c>
      <c r="H361" s="321">
        <v>35545</v>
      </c>
      <c r="I361" s="321">
        <v>35545</v>
      </c>
      <c r="K361" s="30" t="s">
        <v>6201</v>
      </c>
      <c r="R361" s="30" t="str">
        <f t="shared" si="10"/>
        <v>237</v>
      </c>
      <c r="S361" s="30" t="str">
        <f t="shared" si="11"/>
        <v>Maladie / Ziekte</v>
      </c>
      <c r="V361" s="323" t="str">
        <f t="shared" si="21"/>
        <v/>
      </c>
      <c r="W361" s="30">
        <f t="shared" si="22"/>
        <v>5</v>
      </c>
      <c r="X361" s="30" t="str">
        <f t="shared" si="12"/>
        <v/>
      </c>
      <c r="Y361" s="30" t="str">
        <f t="shared" si="13"/>
        <v/>
      </c>
      <c r="Z361" s="30" t="str">
        <f t="shared" si="14"/>
        <v/>
      </c>
      <c r="AA361" s="30" t="str">
        <f t="shared" si="15"/>
        <v/>
      </c>
      <c r="AB361" s="30" t="str">
        <f t="shared" si="16"/>
        <v>Maladie / Ziekte</v>
      </c>
      <c r="AC361" s="30" t="str">
        <f t="shared" si="17"/>
        <v/>
      </c>
      <c r="AD361" s="30" t="str">
        <f t="shared" si="18"/>
        <v/>
      </c>
      <c r="AE361" s="30" t="str">
        <f t="shared" si="19"/>
        <v/>
      </c>
      <c r="AF361" s="30" t="str">
        <f t="shared" si="20"/>
        <v/>
      </c>
    </row>
    <row r="362" spans="1:32" x14ac:dyDescent="0.2">
      <c r="A362" s="30" t="s">
        <v>6056</v>
      </c>
      <c r="B362" s="30">
        <v>1</v>
      </c>
      <c r="C362" s="30">
        <v>238</v>
      </c>
      <c r="D362" s="30" t="s">
        <v>947</v>
      </c>
      <c r="E362" s="30" t="s">
        <v>948</v>
      </c>
      <c r="F362" s="30" t="s">
        <v>6202</v>
      </c>
      <c r="G362" s="30" t="s">
        <v>6203</v>
      </c>
      <c r="H362" s="321">
        <v>38313</v>
      </c>
      <c r="I362" s="321">
        <v>38628</v>
      </c>
      <c r="K362" s="30" t="s">
        <v>6204</v>
      </c>
      <c r="R362" s="30" t="str">
        <f t="shared" si="10"/>
        <v>238</v>
      </c>
      <c r="S362" s="30" t="str">
        <f t="shared" si="11"/>
        <v>Frais médicaux ambulatoires / Ambulante medische kosten</v>
      </c>
      <c r="V362" s="323" t="str">
        <f t="shared" si="21"/>
        <v/>
      </c>
      <c r="W362" s="30">
        <f t="shared" si="22"/>
        <v>6</v>
      </c>
      <c r="X362" s="30" t="str">
        <f t="shared" si="12"/>
        <v/>
      </c>
      <c r="Y362" s="30" t="str">
        <f t="shared" si="13"/>
        <v/>
      </c>
      <c r="Z362" s="30" t="str">
        <f t="shared" si="14"/>
        <v/>
      </c>
      <c r="AA362" s="30" t="str">
        <f t="shared" si="15"/>
        <v/>
      </c>
      <c r="AB362" s="30" t="str">
        <f t="shared" si="16"/>
        <v/>
      </c>
      <c r="AC362" s="30" t="str">
        <f t="shared" si="17"/>
        <v>Frais médicaux ambulatoires / Ambulante medische kosten</v>
      </c>
      <c r="AD362" s="30" t="str">
        <f t="shared" si="18"/>
        <v/>
      </c>
      <c r="AE362" s="30" t="str">
        <f t="shared" si="19"/>
        <v/>
      </c>
      <c r="AF362" s="30" t="str">
        <f t="shared" si="20"/>
        <v/>
      </c>
    </row>
    <row r="363" spans="1:32" x14ac:dyDescent="0.2">
      <c r="A363" s="30" t="s">
        <v>6056</v>
      </c>
      <c r="B363" s="30">
        <v>1</v>
      </c>
      <c r="C363" s="30">
        <v>239</v>
      </c>
      <c r="D363" s="30" t="s">
        <v>952</v>
      </c>
      <c r="E363" s="30" t="s">
        <v>314</v>
      </c>
      <c r="F363" s="30" t="s">
        <v>6205</v>
      </c>
      <c r="G363" s="30" t="s">
        <v>6206</v>
      </c>
      <c r="H363" s="321">
        <v>38313</v>
      </c>
      <c r="I363" s="321">
        <v>38628</v>
      </c>
      <c r="K363" s="30" t="s">
        <v>6207</v>
      </c>
      <c r="R363" s="30" t="str">
        <f t="shared" si="10"/>
        <v>239</v>
      </c>
      <c r="S363" s="30" t="str">
        <f t="shared" si="11"/>
        <v>Frais de traitement en cas de maladie grave / Behandelingskosten van zware ziekten</v>
      </c>
      <c r="V363" s="323" t="str">
        <f t="shared" si="21"/>
        <v/>
      </c>
      <c r="W363" s="30">
        <f t="shared" si="22"/>
        <v>7</v>
      </c>
      <c r="X363" s="30" t="str">
        <f t="shared" si="12"/>
        <v/>
      </c>
      <c r="Y363" s="30" t="str">
        <f t="shared" si="13"/>
        <v/>
      </c>
      <c r="Z363" s="30" t="str">
        <f t="shared" si="14"/>
        <v/>
      </c>
      <c r="AA363" s="30" t="str">
        <f t="shared" si="15"/>
        <v/>
      </c>
      <c r="AB363" s="30" t="str">
        <f t="shared" si="16"/>
        <v/>
      </c>
      <c r="AC363" s="30" t="str">
        <f t="shared" si="17"/>
        <v/>
      </c>
      <c r="AD363" s="30" t="str">
        <f t="shared" si="18"/>
        <v>Frais de traitement en cas de maladie grave / Behandelingskosten van zware ziekten</v>
      </c>
      <c r="AE363" s="30" t="str">
        <f t="shared" si="19"/>
        <v/>
      </c>
      <c r="AF363" s="30" t="str">
        <f t="shared" si="20"/>
        <v/>
      </c>
    </row>
    <row r="364" spans="1:32" x14ac:dyDescent="0.2">
      <c r="A364" s="30" t="s">
        <v>6056</v>
      </c>
      <c r="B364" s="30">
        <v>1</v>
      </c>
      <c r="C364" s="30">
        <v>240</v>
      </c>
      <c r="D364" s="30" t="s">
        <v>633</v>
      </c>
      <c r="E364" s="30" t="s">
        <v>318</v>
      </c>
      <c r="F364" s="30" t="s">
        <v>6208</v>
      </c>
      <c r="G364" s="30" t="s">
        <v>6209</v>
      </c>
      <c r="H364" s="321">
        <v>35110</v>
      </c>
      <c r="I364" s="321">
        <v>35129</v>
      </c>
      <c r="K364" s="30" t="s">
        <v>6210</v>
      </c>
      <c r="R364" s="30" t="str">
        <f t="shared" si="10"/>
        <v>240</v>
      </c>
      <c r="S364" s="30" t="str">
        <f t="shared" si="11"/>
        <v>Frais médicaux / Medische Kosten</v>
      </c>
      <c r="V364" s="323" t="str">
        <f t="shared" si="21"/>
        <v/>
      </c>
      <c r="W364" s="30">
        <f t="shared" si="22"/>
        <v>8</v>
      </c>
      <c r="X364" s="30" t="str">
        <f t="shared" si="12"/>
        <v/>
      </c>
      <c r="Y364" s="30" t="str">
        <f t="shared" si="13"/>
        <v/>
      </c>
      <c r="Z364" s="30" t="str">
        <f t="shared" si="14"/>
        <v/>
      </c>
      <c r="AA364" s="30" t="str">
        <f t="shared" si="15"/>
        <v/>
      </c>
      <c r="AB364" s="30" t="str">
        <f t="shared" si="16"/>
        <v/>
      </c>
      <c r="AC364" s="30" t="str">
        <f t="shared" si="17"/>
        <v/>
      </c>
      <c r="AD364" s="30" t="str">
        <f t="shared" si="18"/>
        <v/>
      </c>
      <c r="AE364" s="30" t="str">
        <f t="shared" si="19"/>
        <v>Frais médicaux / Medische Kosten</v>
      </c>
      <c r="AF364" s="30" t="str">
        <f t="shared" si="20"/>
        <v/>
      </c>
    </row>
    <row r="365" spans="1:32" x14ac:dyDescent="0.2">
      <c r="A365" s="30" t="s">
        <v>6056</v>
      </c>
      <c r="B365" s="30">
        <v>1</v>
      </c>
      <c r="C365" s="30">
        <v>241</v>
      </c>
      <c r="D365" s="30" t="s">
        <v>321</v>
      </c>
      <c r="E365" s="30" t="s">
        <v>322</v>
      </c>
      <c r="F365" s="30" t="s">
        <v>6211</v>
      </c>
      <c r="G365" s="30" t="s">
        <v>6212</v>
      </c>
      <c r="H365" s="321">
        <v>38313</v>
      </c>
      <c r="I365" s="321">
        <v>38628</v>
      </c>
      <c r="K365" s="30" t="s">
        <v>6213</v>
      </c>
      <c r="R365" s="30" t="str">
        <f t="shared" si="10"/>
        <v>241</v>
      </c>
      <c r="S365" s="30" t="str">
        <f t="shared" si="11"/>
        <v>Frais de traitement dentaire / Tandbehandelingskosten</v>
      </c>
      <c r="V365" s="323" t="str">
        <f t="shared" si="21"/>
        <v/>
      </c>
      <c r="W365" s="30">
        <f t="shared" si="22"/>
        <v>9</v>
      </c>
      <c r="X365" s="30" t="str">
        <f t="shared" si="12"/>
        <v/>
      </c>
      <c r="Y365" s="30" t="str">
        <f t="shared" si="13"/>
        <v/>
      </c>
      <c r="Z365" s="30" t="str">
        <f t="shared" si="14"/>
        <v/>
      </c>
      <c r="AA365" s="30" t="str">
        <f t="shared" si="15"/>
        <v/>
      </c>
      <c r="AB365" s="30" t="str">
        <f t="shared" si="16"/>
        <v/>
      </c>
      <c r="AC365" s="30" t="str">
        <f t="shared" si="17"/>
        <v/>
      </c>
      <c r="AD365" s="30" t="str">
        <f t="shared" si="18"/>
        <v/>
      </c>
      <c r="AE365" s="30" t="str">
        <f t="shared" si="19"/>
        <v/>
      </c>
      <c r="AF365" s="30" t="str">
        <f t="shared" si="20"/>
        <v>Frais de traitement dentaire / Tandbehandelingskosten</v>
      </c>
    </row>
    <row r="366" spans="1:32" x14ac:dyDescent="0.2">
      <c r="A366" s="30" t="s">
        <v>6056</v>
      </c>
      <c r="B366" s="30">
        <v>1</v>
      </c>
      <c r="C366" s="30">
        <v>242</v>
      </c>
      <c r="D366" s="30" t="s">
        <v>405</v>
      </c>
      <c r="E366" s="30" t="s">
        <v>406</v>
      </c>
      <c r="F366" s="30" t="s">
        <v>6214</v>
      </c>
      <c r="G366" s="30" t="s">
        <v>6215</v>
      </c>
      <c r="H366" s="321">
        <v>38313</v>
      </c>
      <c r="I366" s="321">
        <v>38628</v>
      </c>
      <c r="K366" s="30" t="s">
        <v>6216</v>
      </c>
      <c r="R366" s="30" t="str">
        <f t="shared" si="10"/>
        <v>242</v>
      </c>
      <c r="S366" s="30" t="str">
        <f t="shared" si="11"/>
        <v>Indemnisation journalière suite à hospitalisation / Dagvergoeding hospitalisatie</v>
      </c>
      <c r="V366" s="323" t="str">
        <f t="shared" si="21"/>
        <v/>
      </c>
      <c r="W366" s="30">
        <f t="shared" si="22"/>
        <v>1</v>
      </c>
      <c r="X366" s="30" t="str">
        <f t="shared" si="12"/>
        <v>Indemnisation journalière suite à hospitalisation / Dagvergoeding hospitalisatie</v>
      </c>
      <c r="Y366" s="30" t="str">
        <f t="shared" si="13"/>
        <v/>
      </c>
      <c r="Z366" s="30" t="str">
        <f t="shared" si="14"/>
        <v/>
      </c>
      <c r="AA366" s="30" t="str">
        <f t="shared" si="15"/>
        <v/>
      </c>
      <c r="AB366" s="30" t="str">
        <f t="shared" si="16"/>
        <v/>
      </c>
      <c r="AC366" s="30" t="str">
        <f t="shared" si="17"/>
        <v/>
      </c>
      <c r="AD366" s="30" t="str">
        <f t="shared" si="18"/>
        <v/>
      </c>
      <c r="AE366" s="30" t="str">
        <f t="shared" si="19"/>
        <v/>
      </c>
      <c r="AF366" s="30" t="str">
        <f t="shared" si="20"/>
        <v/>
      </c>
    </row>
    <row r="367" spans="1:32" x14ac:dyDescent="0.2">
      <c r="A367" s="30" t="s">
        <v>6056</v>
      </c>
      <c r="B367" s="30">
        <v>1</v>
      </c>
      <c r="C367" s="30">
        <v>243</v>
      </c>
      <c r="D367" s="30" t="s">
        <v>410</v>
      </c>
      <c r="E367" s="30" t="s">
        <v>411</v>
      </c>
      <c r="F367" s="30" t="s">
        <v>6217</v>
      </c>
      <c r="G367" s="30" t="s">
        <v>6218</v>
      </c>
      <c r="H367" s="321">
        <v>38313</v>
      </c>
      <c r="I367" s="321">
        <v>38628</v>
      </c>
      <c r="K367" s="30" t="s">
        <v>6219</v>
      </c>
      <c r="R367" s="30" t="str">
        <f t="shared" si="10"/>
        <v>243</v>
      </c>
      <c r="S367" s="30" t="str">
        <f t="shared" si="11"/>
        <v>Assurance des soins / Zorgverzekering</v>
      </c>
      <c r="V367" s="323" t="str">
        <f t="shared" si="21"/>
        <v/>
      </c>
      <c r="W367" s="30">
        <f t="shared" si="22"/>
        <v>2</v>
      </c>
      <c r="X367" s="30" t="str">
        <f t="shared" si="12"/>
        <v/>
      </c>
      <c r="Y367" s="30" t="str">
        <f t="shared" si="13"/>
        <v>Assurance des soins / Zorgverzekering</v>
      </c>
      <c r="Z367" s="30" t="str">
        <f t="shared" si="14"/>
        <v/>
      </c>
      <c r="AA367" s="30" t="str">
        <f t="shared" si="15"/>
        <v/>
      </c>
      <c r="AB367" s="30" t="str">
        <f t="shared" si="16"/>
        <v/>
      </c>
      <c r="AC367" s="30" t="str">
        <f t="shared" si="17"/>
        <v/>
      </c>
      <c r="AD367" s="30" t="str">
        <f t="shared" si="18"/>
        <v/>
      </c>
      <c r="AE367" s="30" t="str">
        <f t="shared" si="19"/>
        <v/>
      </c>
      <c r="AF367" s="30" t="str">
        <f t="shared" si="20"/>
        <v/>
      </c>
    </row>
    <row r="368" spans="1:32" x14ac:dyDescent="0.2">
      <c r="A368" s="30" t="s">
        <v>6056</v>
      </c>
      <c r="B368" s="30">
        <v>1</v>
      </c>
      <c r="C368" s="30">
        <v>244</v>
      </c>
      <c r="D368" s="30" t="s">
        <v>6220</v>
      </c>
      <c r="E368" s="30" t="s">
        <v>434</v>
      </c>
      <c r="F368" s="30" t="s">
        <v>6221</v>
      </c>
      <c r="G368" s="30" t="s">
        <v>6222</v>
      </c>
      <c r="H368" s="321">
        <v>40091</v>
      </c>
      <c r="I368" s="321">
        <v>41176</v>
      </c>
      <c r="K368" s="30" t="s">
        <v>6223</v>
      </c>
      <c r="R368" s="30" t="str">
        <f t="shared" si="10"/>
        <v>244</v>
      </c>
      <c r="S368" s="30" t="str">
        <f t="shared" si="11"/>
        <v>Contrat d'attente / Wachtcontract</v>
      </c>
      <c r="V368" s="323" t="str">
        <f t="shared" si="21"/>
        <v/>
      </c>
      <c r="W368" s="30">
        <f t="shared" si="22"/>
        <v>3</v>
      </c>
      <c r="X368" s="30" t="str">
        <f t="shared" si="12"/>
        <v/>
      </c>
      <c r="Y368" s="30" t="str">
        <f t="shared" si="13"/>
        <v/>
      </c>
      <c r="Z368" s="30" t="str">
        <f t="shared" si="14"/>
        <v>Contrat d'attente / Wachtcontract</v>
      </c>
      <c r="AA368" s="30" t="str">
        <f t="shared" si="15"/>
        <v/>
      </c>
      <c r="AB368" s="30" t="str">
        <f t="shared" si="16"/>
        <v/>
      </c>
      <c r="AC368" s="30" t="str">
        <f t="shared" si="17"/>
        <v/>
      </c>
      <c r="AD368" s="30" t="str">
        <f t="shared" si="18"/>
        <v/>
      </c>
      <c r="AE368" s="30" t="str">
        <f t="shared" si="19"/>
        <v/>
      </c>
      <c r="AF368" s="30" t="str">
        <f t="shared" si="20"/>
        <v/>
      </c>
    </row>
    <row r="369" spans="1:32" x14ac:dyDescent="0.2">
      <c r="A369" s="30" t="s">
        <v>6056</v>
      </c>
      <c r="B369" s="30">
        <v>1</v>
      </c>
      <c r="C369" s="30">
        <v>250</v>
      </c>
      <c r="D369" s="30" t="s">
        <v>21</v>
      </c>
      <c r="E369" s="30" t="s">
        <v>22</v>
      </c>
      <c r="F369" s="30" t="s">
        <v>6224</v>
      </c>
      <c r="G369" s="30" t="s">
        <v>6225</v>
      </c>
      <c r="H369" s="321">
        <v>36424</v>
      </c>
      <c r="I369" s="321">
        <v>36585</v>
      </c>
      <c r="K369" s="30" t="s">
        <v>6226</v>
      </c>
      <c r="R369" s="30" t="str">
        <f t="shared" si="10"/>
        <v>250</v>
      </c>
      <c r="S369" s="30" t="str">
        <f t="shared" si="11"/>
        <v>Agression / Aanranding</v>
      </c>
      <c r="V369" s="323" t="str">
        <f t="shared" si="21"/>
        <v/>
      </c>
      <c r="W369" s="30">
        <f t="shared" si="22"/>
        <v>4</v>
      </c>
      <c r="X369" s="30" t="str">
        <f t="shared" si="12"/>
        <v/>
      </c>
      <c r="Y369" s="30" t="str">
        <f t="shared" si="13"/>
        <v/>
      </c>
      <c r="Z369" s="30" t="str">
        <f t="shared" si="14"/>
        <v/>
      </c>
      <c r="AA369" s="30" t="str">
        <f t="shared" si="15"/>
        <v>Agression / Aanranding</v>
      </c>
      <c r="AB369" s="30" t="str">
        <f t="shared" si="16"/>
        <v/>
      </c>
      <c r="AC369" s="30" t="str">
        <f t="shared" si="17"/>
        <v/>
      </c>
      <c r="AD369" s="30" t="str">
        <f t="shared" si="18"/>
        <v/>
      </c>
      <c r="AE369" s="30" t="str">
        <f t="shared" si="19"/>
        <v/>
      </c>
      <c r="AF369" s="30" t="str">
        <f t="shared" si="20"/>
        <v/>
      </c>
    </row>
    <row r="370" spans="1:32" x14ac:dyDescent="0.2">
      <c r="A370" s="30" t="s">
        <v>6056</v>
      </c>
      <c r="B370" s="30">
        <v>1</v>
      </c>
      <c r="C370" s="30">
        <v>270</v>
      </c>
      <c r="D370" s="30" t="s">
        <v>25</v>
      </c>
      <c r="E370" s="30" t="s">
        <v>26</v>
      </c>
      <c r="F370" s="30" t="s">
        <v>6227</v>
      </c>
      <c r="G370" s="30" t="s">
        <v>6228</v>
      </c>
      <c r="H370" s="321">
        <v>35110</v>
      </c>
      <c r="I370" s="321">
        <v>35129</v>
      </c>
      <c r="K370" s="30" t="s">
        <v>6229</v>
      </c>
      <c r="R370" s="30" t="str">
        <f t="shared" si="10"/>
        <v>270</v>
      </c>
      <c r="S370" s="30" t="str">
        <f t="shared" si="11"/>
        <v>Coûts de recherche et de sauvetage / Opzoekings- en Reddingskosten</v>
      </c>
      <c r="V370" s="323" t="str">
        <f t="shared" si="21"/>
        <v/>
      </c>
      <c r="W370" s="30">
        <f t="shared" si="22"/>
        <v>5</v>
      </c>
      <c r="X370" s="30" t="str">
        <f t="shared" si="12"/>
        <v/>
      </c>
      <c r="Y370" s="30" t="str">
        <f t="shared" si="13"/>
        <v/>
      </c>
      <c r="Z370" s="30" t="str">
        <f t="shared" si="14"/>
        <v/>
      </c>
      <c r="AA370" s="30" t="str">
        <f t="shared" si="15"/>
        <v/>
      </c>
      <c r="AB370" s="30" t="str">
        <f t="shared" si="16"/>
        <v>Coûts de recherche et de sauvetage / Opzoekings- en Reddingskosten</v>
      </c>
      <c r="AC370" s="30" t="str">
        <f t="shared" si="17"/>
        <v/>
      </c>
      <c r="AD370" s="30" t="str">
        <f t="shared" si="18"/>
        <v/>
      </c>
      <c r="AE370" s="30" t="str">
        <f t="shared" si="19"/>
        <v/>
      </c>
      <c r="AF370" s="30" t="str">
        <f t="shared" si="20"/>
        <v/>
      </c>
    </row>
    <row r="371" spans="1:32" x14ac:dyDescent="0.2">
      <c r="A371" s="30" t="s">
        <v>6056</v>
      </c>
      <c r="B371" s="30">
        <v>1</v>
      </c>
      <c r="C371" s="30">
        <v>271</v>
      </c>
      <c r="D371" s="30" t="s">
        <v>28</v>
      </c>
      <c r="E371" s="30" t="s">
        <v>29</v>
      </c>
      <c r="F371" s="30" t="s">
        <v>6230</v>
      </c>
      <c r="G371" s="30" t="s">
        <v>6231</v>
      </c>
      <c r="H371" s="321">
        <v>38567</v>
      </c>
      <c r="I371" s="321">
        <v>41176</v>
      </c>
      <c r="K371" s="30" t="s">
        <v>6232</v>
      </c>
      <c r="R371" s="30" t="str">
        <f t="shared" si="10"/>
        <v>271</v>
      </c>
      <c r="S371" s="30" t="str">
        <f t="shared" si="11"/>
        <v>Frais de rapatriement et funéraires / Kosten van repatriëring en uitvaart</v>
      </c>
      <c r="V371" s="323" t="str">
        <f t="shared" si="21"/>
        <v/>
      </c>
      <c r="W371" s="30">
        <f t="shared" si="22"/>
        <v>6</v>
      </c>
      <c r="X371" s="30" t="str">
        <f t="shared" si="12"/>
        <v/>
      </c>
      <c r="Y371" s="30" t="str">
        <f t="shared" si="13"/>
        <v/>
      </c>
      <c r="Z371" s="30" t="str">
        <f t="shared" si="14"/>
        <v/>
      </c>
      <c r="AA371" s="30" t="str">
        <f t="shared" si="15"/>
        <v/>
      </c>
      <c r="AB371" s="30" t="str">
        <f t="shared" si="16"/>
        <v/>
      </c>
      <c r="AC371" s="30" t="str">
        <f t="shared" si="17"/>
        <v>Frais de rapatriement et funéraires / Kosten van repatriëring en uitvaart</v>
      </c>
      <c r="AD371" s="30" t="str">
        <f t="shared" si="18"/>
        <v/>
      </c>
      <c r="AE371" s="30" t="str">
        <f t="shared" si="19"/>
        <v/>
      </c>
      <c r="AF371" s="30" t="str">
        <f t="shared" si="20"/>
        <v/>
      </c>
    </row>
    <row r="372" spans="1:32" x14ac:dyDescent="0.2">
      <c r="A372" s="30" t="s">
        <v>6056</v>
      </c>
      <c r="B372" s="30">
        <v>1</v>
      </c>
      <c r="C372" s="30">
        <v>272</v>
      </c>
      <c r="D372" s="30" t="s">
        <v>57</v>
      </c>
      <c r="E372" s="30" t="s">
        <v>58</v>
      </c>
      <c r="F372" s="30" t="s">
        <v>6233</v>
      </c>
      <c r="G372" s="30" t="s">
        <v>6234</v>
      </c>
      <c r="H372" s="321">
        <v>38567</v>
      </c>
      <c r="I372" s="321">
        <v>41176</v>
      </c>
      <c r="K372" s="30" t="s">
        <v>6235</v>
      </c>
      <c r="R372" s="30" t="str">
        <f t="shared" si="10"/>
        <v>272</v>
      </c>
      <c r="S372" s="30" t="str">
        <f t="shared" si="11"/>
        <v>Frais d'aide et d'adaptations / Kosten van hulpmiddelen en aanpassing</v>
      </c>
      <c r="V372" s="323" t="str">
        <f t="shared" si="21"/>
        <v/>
      </c>
      <c r="W372" s="30">
        <f t="shared" si="22"/>
        <v>7</v>
      </c>
      <c r="X372" s="30" t="str">
        <f t="shared" si="12"/>
        <v/>
      </c>
      <c r="Y372" s="30" t="str">
        <f t="shared" si="13"/>
        <v/>
      </c>
      <c r="Z372" s="30" t="str">
        <f t="shared" si="14"/>
        <v/>
      </c>
      <c r="AA372" s="30" t="str">
        <f t="shared" si="15"/>
        <v/>
      </c>
      <c r="AB372" s="30" t="str">
        <f t="shared" si="16"/>
        <v/>
      </c>
      <c r="AC372" s="30" t="str">
        <f t="shared" si="17"/>
        <v/>
      </c>
      <c r="AD372" s="30" t="str">
        <f t="shared" si="18"/>
        <v>Frais d'aide et d'adaptations / Kosten van hulpmiddelen en aanpassing</v>
      </c>
      <c r="AE372" s="30" t="str">
        <f t="shared" si="19"/>
        <v/>
      </c>
      <c r="AF372" s="30" t="str">
        <f t="shared" si="20"/>
        <v/>
      </c>
    </row>
    <row r="373" spans="1:32" x14ac:dyDescent="0.2">
      <c r="A373" s="30" t="s">
        <v>6056</v>
      </c>
      <c r="B373" s="30">
        <v>1</v>
      </c>
      <c r="C373" s="30">
        <v>273</v>
      </c>
      <c r="D373" s="30" t="s">
        <v>62</v>
      </c>
      <c r="E373" s="30" t="s">
        <v>63</v>
      </c>
      <c r="F373" s="30" t="s">
        <v>6236</v>
      </c>
      <c r="G373" s="30" t="s">
        <v>6237</v>
      </c>
      <c r="H373" s="321">
        <v>38567</v>
      </c>
      <c r="I373" s="321">
        <v>41176</v>
      </c>
      <c r="K373" s="30" t="s">
        <v>6238</v>
      </c>
      <c r="R373" s="30" t="str">
        <f t="shared" si="10"/>
        <v>273</v>
      </c>
      <c r="S373" s="30" t="str">
        <f t="shared" si="11"/>
        <v>Chirurgie plastique / Plastische chirurgie</v>
      </c>
      <c r="V373" s="323" t="str">
        <f t="shared" si="21"/>
        <v/>
      </c>
      <c r="W373" s="30">
        <f t="shared" si="22"/>
        <v>8</v>
      </c>
      <c r="X373" s="30" t="str">
        <f t="shared" si="12"/>
        <v/>
      </c>
      <c r="Y373" s="30" t="str">
        <f t="shared" si="13"/>
        <v/>
      </c>
      <c r="Z373" s="30" t="str">
        <f t="shared" si="14"/>
        <v/>
      </c>
      <c r="AA373" s="30" t="str">
        <f t="shared" si="15"/>
        <v/>
      </c>
      <c r="AB373" s="30" t="str">
        <f t="shared" si="16"/>
        <v/>
      </c>
      <c r="AC373" s="30" t="str">
        <f t="shared" si="17"/>
        <v/>
      </c>
      <c r="AD373" s="30" t="str">
        <f t="shared" si="18"/>
        <v/>
      </c>
      <c r="AE373" s="30" t="str">
        <f t="shared" si="19"/>
        <v>Chirurgie plastique / Plastische chirurgie</v>
      </c>
      <c r="AF373" s="30" t="str">
        <f t="shared" si="20"/>
        <v/>
      </c>
    </row>
    <row r="374" spans="1:32" x14ac:dyDescent="0.2">
      <c r="A374" s="30" t="s">
        <v>6056</v>
      </c>
      <c r="B374" s="30">
        <v>1</v>
      </c>
      <c r="C374" s="30">
        <v>274</v>
      </c>
      <c r="D374" s="30" t="s">
        <v>834</v>
      </c>
      <c r="E374" s="30" t="s">
        <v>835</v>
      </c>
      <c r="F374" s="30" t="s">
        <v>6239</v>
      </c>
      <c r="G374" s="30" t="s">
        <v>6240</v>
      </c>
      <c r="H374" s="321">
        <v>39085</v>
      </c>
      <c r="I374" s="321">
        <v>39085</v>
      </c>
      <c r="K374" s="30" t="s">
        <v>6241</v>
      </c>
      <c r="R374" s="30" t="str">
        <f t="shared" si="10"/>
        <v>274</v>
      </c>
      <c r="S374" s="30" t="str">
        <f t="shared" si="11"/>
        <v>Frais funéraires / Begrafeniskosten</v>
      </c>
      <c r="V374" s="323" t="str">
        <f t="shared" si="21"/>
        <v/>
      </c>
      <c r="W374" s="30">
        <f t="shared" si="22"/>
        <v>9</v>
      </c>
      <c r="X374" s="30" t="str">
        <f t="shared" si="12"/>
        <v/>
      </c>
      <c r="Y374" s="30" t="str">
        <f t="shared" si="13"/>
        <v/>
      </c>
      <c r="Z374" s="30" t="str">
        <f t="shared" si="14"/>
        <v/>
      </c>
      <c r="AA374" s="30" t="str">
        <f t="shared" si="15"/>
        <v/>
      </c>
      <c r="AB374" s="30" t="str">
        <f t="shared" si="16"/>
        <v/>
      </c>
      <c r="AC374" s="30" t="str">
        <f t="shared" si="17"/>
        <v/>
      </c>
      <c r="AD374" s="30" t="str">
        <f t="shared" si="18"/>
        <v/>
      </c>
      <c r="AE374" s="30" t="str">
        <f t="shared" si="19"/>
        <v/>
      </c>
      <c r="AF374" s="30" t="str">
        <f t="shared" si="20"/>
        <v>Frais funéraires / Begrafeniskosten</v>
      </c>
    </row>
    <row r="375" spans="1:32" x14ac:dyDescent="0.2">
      <c r="A375" s="30" t="s">
        <v>6056</v>
      </c>
      <c r="B375" s="30">
        <v>1</v>
      </c>
      <c r="C375" s="30">
        <v>280</v>
      </c>
      <c r="D375" s="30" t="s">
        <v>623</v>
      </c>
      <c r="E375" s="30" t="s">
        <v>624</v>
      </c>
      <c r="F375" s="30" t="s">
        <v>6242</v>
      </c>
      <c r="G375" s="30" t="s">
        <v>6243</v>
      </c>
      <c r="H375" s="321">
        <v>35110</v>
      </c>
      <c r="I375" s="321">
        <v>35129</v>
      </c>
      <c r="K375" s="30" t="s">
        <v>6244</v>
      </c>
      <c r="R375" s="30" t="str">
        <f t="shared" si="10"/>
        <v>280</v>
      </c>
      <c r="S375" s="30" t="str">
        <f t="shared" si="11"/>
        <v>Revenu garanti / Gewaarborgd inkomen</v>
      </c>
      <c r="V375" s="323" t="str">
        <f t="shared" si="21"/>
        <v/>
      </c>
      <c r="W375" s="30">
        <f t="shared" si="22"/>
        <v>1</v>
      </c>
      <c r="X375" s="30" t="str">
        <f t="shared" si="12"/>
        <v>Revenu garanti / Gewaarborgd inkomen</v>
      </c>
      <c r="Y375" s="30" t="str">
        <f t="shared" si="13"/>
        <v/>
      </c>
      <c r="Z375" s="30" t="str">
        <f t="shared" si="14"/>
        <v/>
      </c>
      <c r="AA375" s="30" t="str">
        <f t="shared" si="15"/>
        <v/>
      </c>
      <c r="AB375" s="30" t="str">
        <f t="shared" si="16"/>
        <v/>
      </c>
      <c r="AC375" s="30" t="str">
        <f t="shared" si="17"/>
        <v/>
      </c>
      <c r="AD375" s="30" t="str">
        <f t="shared" si="18"/>
        <v/>
      </c>
      <c r="AE375" s="30" t="str">
        <f t="shared" si="19"/>
        <v/>
      </c>
      <c r="AF375" s="30" t="str">
        <f t="shared" si="20"/>
        <v/>
      </c>
    </row>
    <row r="376" spans="1:32" x14ac:dyDescent="0.2">
      <c r="A376" s="30" t="s">
        <v>6056</v>
      </c>
      <c r="B376" s="30">
        <v>1</v>
      </c>
      <c r="C376" s="30">
        <v>285</v>
      </c>
      <c r="D376" s="30" t="s">
        <v>839</v>
      </c>
      <c r="E376" s="30" t="s">
        <v>840</v>
      </c>
      <c r="F376" s="30" t="s">
        <v>6245</v>
      </c>
      <c r="G376" s="30" t="s">
        <v>6246</v>
      </c>
      <c r="H376" s="321">
        <v>38313</v>
      </c>
      <c r="I376" s="321">
        <v>38628</v>
      </c>
      <c r="K376" s="30" t="s">
        <v>6247</v>
      </c>
      <c r="R376" s="30" t="str">
        <f t="shared" si="10"/>
        <v>285</v>
      </c>
      <c r="S376" s="30" t="str">
        <f t="shared" si="11"/>
        <v>Perte de la licence d'aviation / Verlies van het vliegbrevet</v>
      </c>
      <c r="V376" s="323" t="str">
        <f t="shared" si="21"/>
        <v/>
      </c>
      <c r="W376" s="30">
        <f t="shared" si="22"/>
        <v>2</v>
      </c>
      <c r="X376" s="30" t="str">
        <f t="shared" si="12"/>
        <v/>
      </c>
      <c r="Y376" s="30" t="str">
        <f t="shared" si="13"/>
        <v>Perte de la licence d'aviation / Verlies van het vliegbrevet</v>
      </c>
      <c r="Z376" s="30" t="str">
        <f t="shared" si="14"/>
        <v/>
      </c>
      <c r="AA376" s="30" t="str">
        <f t="shared" si="15"/>
        <v/>
      </c>
      <c r="AB376" s="30" t="str">
        <f t="shared" si="16"/>
        <v/>
      </c>
      <c r="AC376" s="30" t="str">
        <f t="shared" si="17"/>
        <v/>
      </c>
      <c r="AD376" s="30" t="str">
        <f t="shared" si="18"/>
        <v/>
      </c>
      <c r="AE376" s="30" t="str">
        <f t="shared" si="19"/>
        <v/>
      </c>
      <c r="AF376" s="30" t="str">
        <f t="shared" si="20"/>
        <v/>
      </c>
    </row>
    <row r="377" spans="1:32" x14ac:dyDescent="0.2">
      <c r="A377" s="30" t="s">
        <v>6056</v>
      </c>
      <c r="B377" s="30">
        <v>1</v>
      </c>
      <c r="C377" s="30">
        <v>300</v>
      </c>
      <c r="D377" s="30" t="s">
        <v>6248</v>
      </c>
      <c r="E377" s="30" t="s">
        <v>6249</v>
      </c>
      <c r="F377" s="30" t="s">
        <v>6250</v>
      </c>
      <c r="G377" s="30" t="s">
        <v>6251</v>
      </c>
      <c r="H377" s="321">
        <v>35110</v>
      </c>
      <c r="I377" s="321">
        <v>35129</v>
      </c>
      <c r="K377" s="30" t="s">
        <v>6252</v>
      </c>
      <c r="R377" s="30" t="str">
        <f t="shared" si="10"/>
        <v>300</v>
      </c>
      <c r="S377" s="30" t="str">
        <f t="shared" si="11"/>
        <v>Incendie générale / Brand Algemeen</v>
      </c>
      <c r="V377" s="323" t="str">
        <f t="shared" si="21"/>
        <v/>
      </c>
      <c r="W377" s="30">
        <f t="shared" si="22"/>
        <v>3</v>
      </c>
      <c r="X377" s="30" t="str">
        <f t="shared" si="12"/>
        <v/>
      </c>
      <c r="Y377" s="30" t="str">
        <f t="shared" si="13"/>
        <v/>
      </c>
      <c r="Z377" s="30" t="str">
        <f t="shared" si="14"/>
        <v>Incendie générale / Brand Algemeen</v>
      </c>
      <c r="AA377" s="30" t="str">
        <f t="shared" si="15"/>
        <v/>
      </c>
      <c r="AB377" s="30" t="str">
        <f t="shared" si="16"/>
        <v/>
      </c>
      <c r="AC377" s="30" t="str">
        <f t="shared" si="17"/>
        <v/>
      </c>
      <c r="AD377" s="30" t="str">
        <f t="shared" si="18"/>
        <v/>
      </c>
      <c r="AE377" s="30" t="str">
        <f t="shared" si="19"/>
        <v/>
      </c>
      <c r="AF377" s="30" t="str">
        <f t="shared" si="20"/>
        <v/>
      </c>
    </row>
    <row r="378" spans="1:32" x14ac:dyDescent="0.2">
      <c r="A378" s="30" t="s">
        <v>6056</v>
      </c>
      <c r="B378" s="30">
        <v>1</v>
      </c>
      <c r="C378" s="30">
        <v>310</v>
      </c>
      <c r="D378" s="30" t="s">
        <v>6253</v>
      </c>
      <c r="E378" s="30" t="s">
        <v>6254</v>
      </c>
      <c r="F378" s="30" t="s">
        <v>6255</v>
      </c>
      <c r="G378" s="30" t="s">
        <v>6256</v>
      </c>
      <c r="H378" s="321">
        <v>35110</v>
      </c>
      <c r="I378" s="321">
        <v>37637</v>
      </c>
      <c r="J378" s="321">
        <v>37637</v>
      </c>
      <c r="K378" s="30" t="s">
        <v>6257</v>
      </c>
      <c r="R378" s="30" t="str">
        <f t="shared" si="10"/>
        <v>310</v>
      </c>
      <c r="S378" s="30" t="str">
        <f t="shared" si="11"/>
        <v>Incendie / Brand (16/01/2003)</v>
      </c>
      <c r="V378" s="323">
        <f t="shared" si="21"/>
        <v>37637</v>
      </c>
      <c r="W378" s="30">
        <f t="shared" si="22"/>
        <v>4</v>
      </c>
      <c r="X378" s="30" t="str">
        <f t="shared" si="12"/>
        <v/>
      </c>
      <c r="Y378" s="30" t="str">
        <f t="shared" si="13"/>
        <v/>
      </c>
      <c r="Z378" s="30" t="str">
        <f t="shared" si="14"/>
        <v/>
      </c>
      <c r="AA378" s="30" t="str">
        <f t="shared" si="15"/>
        <v>Incendie / Brand (16/01/2003)</v>
      </c>
      <c r="AB378" s="30" t="str">
        <f t="shared" si="16"/>
        <v/>
      </c>
      <c r="AC378" s="30" t="str">
        <f t="shared" si="17"/>
        <v/>
      </c>
      <c r="AD378" s="30" t="str">
        <f t="shared" si="18"/>
        <v/>
      </c>
      <c r="AE378" s="30" t="str">
        <f t="shared" si="19"/>
        <v/>
      </c>
      <c r="AF378" s="30" t="str">
        <f t="shared" si="20"/>
        <v/>
      </c>
    </row>
    <row r="379" spans="1:32" x14ac:dyDescent="0.2">
      <c r="A379" s="30" t="s">
        <v>6056</v>
      </c>
      <c r="B379" s="30">
        <v>1</v>
      </c>
      <c r="C379" s="30">
        <v>311</v>
      </c>
      <c r="D379" s="30" t="s">
        <v>6258</v>
      </c>
      <c r="E379" s="30" t="s">
        <v>6259</v>
      </c>
      <c r="F379" s="30" t="s">
        <v>6260</v>
      </c>
      <c r="G379" s="30" t="s">
        <v>6261</v>
      </c>
      <c r="H379" s="321">
        <v>35110</v>
      </c>
      <c r="I379" s="321">
        <v>38628</v>
      </c>
      <c r="K379" s="30" t="s">
        <v>6262</v>
      </c>
      <c r="R379" s="30" t="str">
        <f t="shared" si="10"/>
        <v>311</v>
      </c>
      <c r="S379" s="30" t="str">
        <f t="shared" si="11"/>
        <v>Incendie seule / Brand alleen</v>
      </c>
      <c r="V379" s="323" t="str">
        <f t="shared" si="21"/>
        <v/>
      </c>
      <c r="W379" s="30">
        <f t="shared" si="22"/>
        <v>5</v>
      </c>
      <c r="X379" s="30" t="str">
        <f t="shared" si="12"/>
        <v/>
      </c>
      <c r="Y379" s="30" t="str">
        <f t="shared" si="13"/>
        <v/>
      </c>
      <c r="Z379" s="30" t="str">
        <f t="shared" si="14"/>
        <v/>
      </c>
      <c r="AA379" s="30" t="str">
        <f t="shared" si="15"/>
        <v/>
      </c>
      <c r="AB379" s="30" t="str">
        <f t="shared" si="16"/>
        <v>Incendie seule / Brand alleen</v>
      </c>
      <c r="AC379" s="30" t="str">
        <f t="shared" si="17"/>
        <v/>
      </c>
      <c r="AD379" s="30" t="str">
        <f t="shared" si="18"/>
        <v/>
      </c>
      <c r="AE379" s="30" t="str">
        <f t="shared" si="19"/>
        <v/>
      </c>
      <c r="AF379" s="30" t="str">
        <f t="shared" si="20"/>
        <v/>
      </c>
    </row>
    <row r="380" spans="1:32" x14ac:dyDescent="0.2">
      <c r="A380" s="30" t="s">
        <v>6056</v>
      </c>
      <c r="B380" s="30">
        <v>1</v>
      </c>
      <c r="C380" s="30">
        <v>312</v>
      </c>
      <c r="D380" s="30" t="s">
        <v>6263</v>
      </c>
      <c r="E380" s="30" t="s">
        <v>6264</v>
      </c>
      <c r="F380" s="30" t="s">
        <v>6265</v>
      </c>
      <c r="G380" s="30" t="s">
        <v>6266</v>
      </c>
      <c r="H380" s="321">
        <v>35110</v>
      </c>
      <c r="I380" s="321">
        <v>35129</v>
      </c>
      <c r="K380" s="30" t="s">
        <v>6267</v>
      </c>
      <c r="R380" s="30" t="str">
        <f t="shared" si="10"/>
        <v>312</v>
      </c>
      <c r="S380" s="30" t="str">
        <f t="shared" si="11"/>
        <v>Tempête, Grêle &amp; Pression de la neige / Storm, Hagel en Sneeuwdruk</v>
      </c>
      <c r="V380" s="323" t="str">
        <f t="shared" si="21"/>
        <v/>
      </c>
      <c r="W380" s="30">
        <f t="shared" si="22"/>
        <v>6</v>
      </c>
      <c r="X380" s="30" t="str">
        <f t="shared" si="12"/>
        <v/>
      </c>
      <c r="Y380" s="30" t="str">
        <f t="shared" si="13"/>
        <v/>
      </c>
      <c r="Z380" s="30" t="str">
        <f t="shared" si="14"/>
        <v/>
      </c>
      <c r="AA380" s="30" t="str">
        <f t="shared" si="15"/>
        <v/>
      </c>
      <c r="AB380" s="30" t="str">
        <f t="shared" si="16"/>
        <v/>
      </c>
      <c r="AC380" s="30" t="str">
        <f t="shared" si="17"/>
        <v>Tempête, Grêle &amp; Pression de la neige / Storm, Hagel en Sneeuwdruk</v>
      </c>
      <c r="AD380" s="30" t="str">
        <f t="shared" si="18"/>
        <v/>
      </c>
      <c r="AE380" s="30" t="str">
        <f t="shared" si="19"/>
        <v/>
      </c>
      <c r="AF380" s="30" t="str">
        <f t="shared" si="20"/>
        <v/>
      </c>
    </row>
    <row r="381" spans="1:32" x14ac:dyDescent="0.2">
      <c r="A381" s="30" t="s">
        <v>6056</v>
      </c>
      <c r="B381" s="30">
        <v>1</v>
      </c>
      <c r="C381" s="30">
        <v>313</v>
      </c>
      <c r="D381" s="30" t="s">
        <v>6268</v>
      </c>
      <c r="E381" s="30" t="s">
        <v>6269</v>
      </c>
      <c r="F381" s="30" t="s">
        <v>6270</v>
      </c>
      <c r="G381" s="30" t="s">
        <v>6271</v>
      </c>
      <c r="H381" s="321">
        <v>35110</v>
      </c>
      <c r="I381" s="321">
        <v>35129</v>
      </c>
      <c r="K381" s="30" t="s">
        <v>6272</v>
      </c>
      <c r="R381" s="30" t="str">
        <f t="shared" si="10"/>
        <v>313</v>
      </c>
      <c r="S381" s="30" t="str">
        <f t="shared" si="11"/>
        <v>Electricité / Elektriciteit</v>
      </c>
      <c r="V381" s="323" t="str">
        <f t="shared" si="21"/>
        <v/>
      </c>
      <c r="W381" s="30">
        <f t="shared" si="22"/>
        <v>7</v>
      </c>
      <c r="X381" s="30" t="str">
        <f t="shared" si="12"/>
        <v/>
      </c>
      <c r="Y381" s="30" t="str">
        <f t="shared" si="13"/>
        <v/>
      </c>
      <c r="Z381" s="30" t="str">
        <f t="shared" si="14"/>
        <v/>
      </c>
      <c r="AA381" s="30" t="str">
        <f t="shared" si="15"/>
        <v/>
      </c>
      <c r="AB381" s="30" t="str">
        <f t="shared" si="16"/>
        <v/>
      </c>
      <c r="AC381" s="30" t="str">
        <f t="shared" si="17"/>
        <v/>
      </c>
      <c r="AD381" s="30" t="str">
        <f t="shared" si="18"/>
        <v>Electricité / Elektriciteit</v>
      </c>
      <c r="AE381" s="30" t="str">
        <f t="shared" si="19"/>
        <v/>
      </c>
      <c r="AF381" s="30" t="str">
        <f t="shared" si="20"/>
        <v/>
      </c>
    </row>
    <row r="382" spans="1:32" x14ac:dyDescent="0.2">
      <c r="A382" s="30" t="s">
        <v>6056</v>
      </c>
      <c r="B382" s="30">
        <v>1</v>
      </c>
      <c r="C382" s="30">
        <v>314</v>
      </c>
      <c r="D382" s="30" t="s">
        <v>6273</v>
      </c>
      <c r="E382" s="30" t="s">
        <v>6274</v>
      </c>
      <c r="F382" s="30" t="s">
        <v>6275</v>
      </c>
      <c r="G382" s="30" t="s">
        <v>6276</v>
      </c>
      <c r="H382" s="321">
        <v>35110</v>
      </c>
      <c r="I382" s="321">
        <v>38628</v>
      </c>
      <c r="K382" s="30" t="s">
        <v>6277</v>
      </c>
      <c r="R382" s="30" t="str">
        <f t="shared" si="10"/>
        <v>314</v>
      </c>
      <c r="S382" s="30" t="str">
        <f t="shared" si="11"/>
        <v>Grèves &amp; Emeutes / Staking &amp; Oproer</v>
      </c>
      <c r="V382" s="323" t="str">
        <f t="shared" si="21"/>
        <v/>
      </c>
      <c r="W382" s="30">
        <f t="shared" si="22"/>
        <v>8</v>
      </c>
      <c r="X382" s="30" t="str">
        <f t="shared" si="12"/>
        <v/>
      </c>
      <c r="Y382" s="30" t="str">
        <f t="shared" si="13"/>
        <v/>
      </c>
      <c r="Z382" s="30" t="str">
        <f t="shared" si="14"/>
        <v/>
      </c>
      <c r="AA382" s="30" t="str">
        <f t="shared" si="15"/>
        <v/>
      </c>
      <c r="AB382" s="30" t="str">
        <f t="shared" si="16"/>
        <v/>
      </c>
      <c r="AC382" s="30" t="str">
        <f t="shared" si="17"/>
        <v/>
      </c>
      <c r="AD382" s="30" t="str">
        <f t="shared" si="18"/>
        <v/>
      </c>
      <c r="AE382" s="30" t="str">
        <f t="shared" si="19"/>
        <v>Grèves &amp; Emeutes / Staking &amp; Oproer</v>
      </c>
      <c r="AF382" s="30" t="str">
        <f t="shared" si="20"/>
        <v/>
      </c>
    </row>
    <row r="383" spans="1:32" x14ac:dyDescent="0.2">
      <c r="A383" s="30" t="s">
        <v>6056</v>
      </c>
      <c r="B383" s="30">
        <v>1</v>
      </c>
      <c r="C383" s="30">
        <v>315</v>
      </c>
      <c r="D383" s="30" t="s">
        <v>6278</v>
      </c>
      <c r="E383" s="30" t="s">
        <v>6279</v>
      </c>
      <c r="F383" s="30" t="s">
        <v>6280</v>
      </c>
      <c r="G383" s="30" t="s">
        <v>6281</v>
      </c>
      <c r="H383" s="321">
        <v>35110</v>
      </c>
      <c r="I383" s="321">
        <v>35129</v>
      </c>
      <c r="K383" s="30" t="s">
        <v>6282</v>
      </c>
      <c r="R383" s="30" t="str">
        <f t="shared" si="10"/>
        <v>315</v>
      </c>
      <c r="S383" s="30" t="str">
        <f t="shared" si="11"/>
        <v>Tremblement de terre / Aardbeving</v>
      </c>
      <c r="V383" s="323" t="str">
        <f t="shared" si="21"/>
        <v/>
      </c>
      <c r="W383" s="30">
        <f t="shared" si="22"/>
        <v>9</v>
      </c>
      <c r="X383" s="30" t="str">
        <f t="shared" si="12"/>
        <v/>
      </c>
      <c r="Y383" s="30" t="str">
        <f t="shared" si="13"/>
        <v/>
      </c>
      <c r="Z383" s="30" t="str">
        <f t="shared" si="14"/>
        <v/>
      </c>
      <c r="AA383" s="30" t="str">
        <f t="shared" si="15"/>
        <v/>
      </c>
      <c r="AB383" s="30" t="str">
        <f t="shared" si="16"/>
        <v/>
      </c>
      <c r="AC383" s="30" t="str">
        <f t="shared" si="17"/>
        <v/>
      </c>
      <c r="AD383" s="30" t="str">
        <f t="shared" si="18"/>
        <v/>
      </c>
      <c r="AE383" s="30" t="str">
        <f t="shared" si="19"/>
        <v/>
      </c>
      <c r="AF383" s="30" t="str">
        <f t="shared" si="20"/>
        <v>Tremblement de terre / Aardbeving</v>
      </c>
    </row>
    <row r="384" spans="1:32" x14ac:dyDescent="0.2">
      <c r="A384" s="30" t="s">
        <v>6056</v>
      </c>
      <c r="B384" s="30">
        <v>1</v>
      </c>
      <c r="C384" s="30">
        <v>316</v>
      </c>
      <c r="D384" s="30" t="s">
        <v>6283</v>
      </c>
      <c r="E384" s="30" t="s">
        <v>6284</v>
      </c>
      <c r="F384" s="30" t="s">
        <v>6285</v>
      </c>
      <c r="G384" s="30" t="s">
        <v>6286</v>
      </c>
      <c r="H384" s="321">
        <v>36175</v>
      </c>
      <c r="I384" s="321">
        <v>38798</v>
      </c>
      <c r="K384" s="30" t="s">
        <v>6287</v>
      </c>
      <c r="R384" s="30" t="str">
        <f t="shared" si="10"/>
        <v>316</v>
      </c>
      <c r="S384" s="30" t="str">
        <f t="shared" si="11"/>
        <v>Catastrophes naturelles (spécifique) / Natuurrampen (specifiek)</v>
      </c>
      <c r="V384" s="323" t="str">
        <f t="shared" si="21"/>
        <v/>
      </c>
      <c r="W384" s="30">
        <f t="shared" si="22"/>
        <v>1</v>
      </c>
      <c r="X384" s="30" t="str">
        <f t="shared" si="12"/>
        <v>Catastrophes naturelles (spécifique) / Natuurrampen (specifiek)</v>
      </c>
      <c r="Y384" s="30" t="str">
        <f t="shared" si="13"/>
        <v/>
      </c>
      <c r="Z384" s="30" t="str">
        <f t="shared" si="14"/>
        <v/>
      </c>
      <c r="AA384" s="30" t="str">
        <f t="shared" si="15"/>
        <v/>
      </c>
      <c r="AB384" s="30" t="str">
        <f t="shared" si="16"/>
        <v/>
      </c>
      <c r="AC384" s="30" t="str">
        <f t="shared" si="17"/>
        <v/>
      </c>
      <c r="AD384" s="30" t="str">
        <f t="shared" si="18"/>
        <v/>
      </c>
      <c r="AE384" s="30" t="str">
        <f t="shared" si="19"/>
        <v/>
      </c>
      <c r="AF384" s="30" t="str">
        <f t="shared" si="20"/>
        <v/>
      </c>
    </row>
    <row r="385" spans="1:32" x14ac:dyDescent="0.2">
      <c r="A385" s="30" t="s">
        <v>6056</v>
      </c>
      <c r="B385" s="30">
        <v>1</v>
      </c>
      <c r="C385" s="30">
        <v>317</v>
      </c>
      <c r="D385" s="30" t="s">
        <v>6288</v>
      </c>
      <c r="E385" s="30" t="s">
        <v>6289</v>
      </c>
      <c r="F385" s="30" t="s">
        <v>6290</v>
      </c>
      <c r="G385" s="30" t="s">
        <v>6291</v>
      </c>
      <c r="H385" s="321">
        <v>38785</v>
      </c>
      <c r="I385" s="321">
        <v>41176</v>
      </c>
      <c r="K385" s="30" t="s">
        <v>6292</v>
      </c>
      <c r="R385" s="30" t="str">
        <f t="shared" si="10"/>
        <v>317</v>
      </c>
      <c r="S385" s="30" t="str">
        <f t="shared" si="11"/>
        <v>Catastrophes naturelles (Bureau de tarification) / Natuurrampen (Tarificatiebureau)</v>
      </c>
      <c r="V385" s="323" t="str">
        <f t="shared" si="21"/>
        <v/>
      </c>
      <c r="W385" s="30">
        <f t="shared" si="22"/>
        <v>2</v>
      </c>
      <c r="X385" s="30" t="str">
        <f t="shared" si="12"/>
        <v/>
      </c>
      <c r="Y385" s="30" t="str">
        <f t="shared" si="13"/>
        <v>Catastrophes naturelles (Bureau de tarification) / Natuurrampen (Tarificatiebureau)</v>
      </c>
      <c r="Z385" s="30" t="str">
        <f t="shared" si="14"/>
        <v/>
      </c>
      <c r="AA385" s="30" t="str">
        <f t="shared" si="15"/>
        <v/>
      </c>
      <c r="AB385" s="30" t="str">
        <f t="shared" si="16"/>
        <v/>
      </c>
      <c r="AC385" s="30" t="str">
        <f t="shared" si="17"/>
        <v/>
      </c>
      <c r="AD385" s="30" t="str">
        <f t="shared" si="18"/>
        <v/>
      </c>
      <c r="AE385" s="30" t="str">
        <f t="shared" si="19"/>
        <v/>
      </c>
      <c r="AF385" s="30" t="str">
        <f t="shared" si="20"/>
        <v/>
      </c>
    </row>
    <row r="386" spans="1:32" x14ac:dyDescent="0.2">
      <c r="A386" s="30" t="s">
        <v>6056</v>
      </c>
      <c r="B386" s="30">
        <v>1</v>
      </c>
      <c r="C386" s="30">
        <v>320</v>
      </c>
      <c r="D386" s="30" t="s">
        <v>6293</v>
      </c>
      <c r="E386" s="30" t="s">
        <v>6294</v>
      </c>
      <c r="F386" s="30" t="s">
        <v>6295</v>
      </c>
      <c r="G386" s="30" t="s">
        <v>6296</v>
      </c>
      <c r="H386" s="321">
        <v>38313</v>
      </c>
      <c r="I386" s="321">
        <v>38547</v>
      </c>
      <c r="J386" s="321">
        <v>38511</v>
      </c>
      <c r="K386" s="30" t="s">
        <v>6297</v>
      </c>
      <c r="R386" s="30" t="str">
        <f t="shared" ref="R386:R449" si="23">TEXT(C386,"000")</f>
        <v>320</v>
      </c>
      <c r="S386" s="30" t="str">
        <f t="shared" ref="S386:S449" si="24">D386&amp;" / "&amp;E386&amp;IF(J386="",""," ("&amp;TEXT(J386,"dd/mm/yyyy")&amp;")")</f>
        <v>Abandon de recours / Afstand van verhaal (08/06/2005)</v>
      </c>
      <c r="V386" s="323">
        <f t="shared" si="21"/>
        <v>38511</v>
      </c>
      <c r="W386" s="30">
        <f t="shared" si="22"/>
        <v>3</v>
      </c>
      <c r="X386" s="30" t="str">
        <f t="shared" ref="X386:X449" si="25">IF(W386=1,S386,"")</f>
        <v/>
      </c>
      <c r="Y386" s="30" t="str">
        <f t="shared" ref="Y386:Y449" si="26">IF(W386=2,S386,"")</f>
        <v/>
      </c>
      <c r="Z386" s="30" t="str">
        <f t="shared" ref="Z386:Z449" si="27">IF(W386=3,S386,"")</f>
        <v>Abandon de recours / Afstand van verhaal (08/06/2005)</v>
      </c>
      <c r="AA386" s="30" t="str">
        <f t="shared" ref="AA386:AA449" si="28">IF(W386=4,S386,"")</f>
        <v/>
      </c>
      <c r="AB386" s="30" t="str">
        <f t="shared" ref="AB386:AB449" si="29">IF(W386=5,S386,"")</f>
        <v/>
      </c>
      <c r="AC386" s="30" t="str">
        <f t="shared" ref="AC386:AC449" si="30">IF(W386=6,S386,"")</f>
        <v/>
      </c>
      <c r="AD386" s="30" t="str">
        <f t="shared" ref="AD386:AD449" si="31">IF(W386=7,S386,"")</f>
        <v/>
      </c>
      <c r="AE386" s="30" t="str">
        <f t="shared" ref="AE386:AE449" si="32">IF(W386=8,S386,"")</f>
        <v/>
      </c>
      <c r="AF386" s="30" t="str">
        <f t="shared" ref="AF386:AF449" si="33">IF(W386=9,S386,"")</f>
        <v/>
      </c>
    </row>
    <row r="387" spans="1:32" x14ac:dyDescent="0.2">
      <c r="A387" s="30" t="s">
        <v>6056</v>
      </c>
      <c r="B387" s="30">
        <v>1</v>
      </c>
      <c r="C387" s="30">
        <v>321</v>
      </c>
      <c r="D387" s="30" t="s">
        <v>6298</v>
      </c>
      <c r="E387" s="30" t="s">
        <v>6299</v>
      </c>
      <c r="F387" s="30" t="s">
        <v>6300</v>
      </c>
      <c r="G387" s="30" t="s">
        <v>6301</v>
      </c>
      <c r="H387" s="321">
        <v>38313</v>
      </c>
      <c r="I387" s="321">
        <v>38628</v>
      </c>
      <c r="K387" s="30" t="s">
        <v>6302</v>
      </c>
      <c r="R387" s="30" t="str">
        <f t="shared" si="23"/>
        <v>321</v>
      </c>
      <c r="S387" s="30" t="str">
        <f t="shared" si="24"/>
        <v>Recours des voisins / Verhaal van buren</v>
      </c>
      <c r="V387" s="323" t="str">
        <f t="shared" ref="V387:V450" si="34">IF(J387="","",J387)</f>
        <v/>
      </c>
      <c r="W387" s="30">
        <f t="shared" ref="W387:W450" si="35">IF(W386=9,1,W386+1)</f>
        <v>4</v>
      </c>
      <c r="X387" s="30" t="str">
        <f t="shared" si="25"/>
        <v/>
      </c>
      <c r="Y387" s="30" t="str">
        <f t="shared" si="26"/>
        <v/>
      </c>
      <c r="Z387" s="30" t="str">
        <f t="shared" si="27"/>
        <v/>
      </c>
      <c r="AA387" s="30" t="str">
        <f t="shared" si="28"/>
        <v>Recours des voisins / Verhaal van buren</v>
      </c>
      <c r="AB387" s="30" t="str">
        <f t="shared" si="29"/>
        <v/>
      </c>
      <c r="AC387" s="30" t="str">
        <f t="shared" si="30"/>
        <v/>
      </c>
      <c r="AD387" s="30" t="str">
        <f t="shared" si="31"/>
        <v/>
      </c>
      <c r="AE387" s="30" t="str">
        <f t="shared" si="32"/>
        <v/>
      </c>
      <c r="AF387" s="30" t="str">
        <f t="shared" si="33"/>
        <v/>
      </c>
    </row>
    <row r="388" spans="1:32" x14ac:dyDescent="0.2">
      <c r="A388" s="30" t="s">
        <v>6056</v>
      </c>
      <c r="B388" s="30">
        <v>1</v>
      </c>
      <c r="C388" s="30">
        <v>322</v>
      </c>
      <c r="D388" s="30" t="s">
        <v>6303</v>
      </c>
      <c r="E388" s="30" t="s">
        <v>6304</v>
      </c>
      <c r="F388" s="30" t="s">
        <v>6305</v>
      </c>
      <c r="G388" s="30" t="s">
        <v>6306</v>
      </c>
      <c r="H388" s="321">
        <v>38313</v>
      </c>
      <c r="I388" s="321">
        <v>42318</v>
      </c>
      <c r="K388" s="30" t="s">
        <v>6307</v>
      </c>
      <c r="R388" s="30" t="str">
        <f t="shared" si="23"/>
        <v>322</v>
      </c>
      <c r="S388" s="30" t="str">
        <f t="shared" si="24"/>
        <v>Garanties complémentaires (Incendie) / Aanvullende waarborgen (Brand)</v>
      </c>
      <c r="V388" s="323" t="str">
        <f t="shared" si="34"/>
        <v/>
      </c>
      <c r="W388" s="30">
        <f t="shared" si="35"/>
        <v>5</v>
      </c>
      <c r="X388" s="30" t="str">
        <f t="shared" si="25"/>
        <v/>
      </c>
      <c r="Y388" s="30" t="str">
        <f t="shared" si="26"/>
        <v/>
      </c>
      <c r="Z388" s="30" t="str">
        <f t="shared" si="27"/>
        <v/>
      </c>
      <c r="AA388" s="30" t="str">
        <f t="shared" si="28"/>
        <v/>
      </c>
      <c r="AB388" s="30" t="str">
        <f t="shared" si="29"/>
        <v>Garanties complémentaires (Incendie) / Aanvullende waarborgen (Brand)</v>
      </c>
      <c r="AC388" s="30" t="str">
        <f t="shared" si="30"/>
        <v/>
      </c>
      <c r="AD388" s="30" t="str">
        <f t="shared" si="31"/>
        <v/>
      </c>
      <c r="AE388" s="30" t="str">
        <f t="shared" si="32"/>
        <v/>
      </c>
      <c r="AF388" s="30" t="str">
        <f t="shared" si="33"/>
        <v/>
      </c>
    </row>
    <row r="389" spans="1:32" x14ac:dyDescent="0.2">
      <c r="A389" s="30" t="s">
        <v>6056</v>
      </c>
      <c r="B389" s="30">
        <v>1</v>
      </c>
      <c r="C389" s="30">
        <v>330</v>
      </c>
      <c r="D389" s="30" t="s">
        <v>6308</v>
      </c>
      <c r="E389" s="30" t="s">
        <v>6309</v>
      </c>
      <c r="F389" s="30" t="s">
        <v>6310</v>
      </c>
      <c r="G389" s="30" t="s">
        <v>6311</v>
      </c>
      <c r="H389" s="321">
        <v>36563</v>
      </c>
      <c r="I389" s="321">
        <v>36585</v>
      </c>
      <c r="K389" s="30" t="s">
        <v>6312</v>
      </c>
      <c r="R389" s="30" t="str">
        <f t="shared" si="23"/>
        <v>330</v>
      </c>
      <c r="S389" s="30" t="str">
        <f t="shared" si="24"/>
        <v>Brûlures / Brandwonden</v>
      </c>
      <c r="V389" s="323" t="str">
        <f t="shared" si="34"/>
        <v/>
      </c>
      <c r="W389" s="30">
        <f t="shared" si="35"/>
        <v>6</v>
      </c>
      <c r="X389" s="30" t="str">
        <f t="shared" si="25"/>
        <v/>
      </c>
      <c r="Y389" s="30" t="str">
        <f t="shared" si="26"/>
        <v/>
      </c>
      <c r="Z389" s="30" t="str">
        <f t="shared" si="27"/>
        <v/>
      </c>
      <c r="AA389" s="30" t="str">
        <f t="shared" si="28"/>
        <v/>
      </c>
      <c r="AB389" s="30" t="str">
        <f t="shared" si="29"/>
        <v/>
      </c>
      <c r="AC389" s="30" t="str">
        <f t="shared" si="30"/>
        <v>Brûlures / Brandwonden</v>
      </c>
      <c r="AD389" s="30" t="str">
        <f t="shared" si="31"/>
        <v/>
      </c>
      <c r="AE389" s="30" t="str">
        <f t="shared" si="32"/>
        <v/>
      </c>
      <c r="AF389" s="30" t="str">
        <f t="shared" si="33"/>
        <v/>
      </c>
    </row>
    <row r="390" spans="1:32" x14ac:dyDescent="0.2">
      <c r="A390" s="30" t="s">
        <v>6056</v>
      </c>
      <c r="B390" s="30">
        <v>1</v>
      </c>
      <c r="C390" s="30">
        <v>340</v>
      </c>
      <c r="D390" s="30" t="s">
        <v>6313</v>
      </c>
      <c r="E390" s="30" t="s">
        <v>6314</v>
      </c>
      <c r="F390" s="30" t="s">
        <v>6315</v>
      </c>
      <c r="G390" s="30" t="s">
        <v>6316</v>
      </c>
      <c r="H390" s="321">
        <v>35110</v>
      </c>
      <c r="I390" s="321">
        <v>35129</v>
      </c>
      <c r="K390" s="30" t="s">
        <v>6317</v>
      </c>
      <c r="R390" s="30" t="str">
        <f t="shared" si="23"/>
        <v>340</v>
      </c>
      <c r="S390" s="30" t="str">
        <f t="shared" si="24"/>
        <v>Dégâts des eaux / Waterschade</v>
      </c>
      <c r="V390" s="323" t="str">
        <f t="shared" si="34"/>
        <v/>
      </c>
      <c r="W390" s="30">
        <f t="shared" si="35"/>
        <v>7</v>
      </c>
      <c r="X390" s="30" t="str">
        <f t="shared" si="25"/>
        <v/>
      </c>
      <c r="Y390" s="30" t="str">
        <f t="shared" si="26"/>
        <v/>
      </c>
      <c r="Z390" s="30" t="str">
        <f t="shared" si="27"/>
        <v/>
      </c>
      <c r="AA390" s="30" t="str">
        <f t="shared" si="28"/>
        <v/>
      </c>
      <c r="AB390" s="30" t="str">
        <f t="shared" si="29"/>
        <v/>
      </c>
      <c r="AC390" s="30" t="str">
        <f t="shared" si="30"/>
        <v/>
      </c>
      <c r="AD390" s="30" t="str">
        <f t="shared" si="31"/>
        <v>Dégâts des eaux / Waterschade</v>
      </c>
      <c r="AE390" s="30" t="str">
        <f t="shared" si="32"/>
        <v/>
      </c>
      <c r="AF390" s="30" t="str">
        <f t="shared" si="33"/>
        <v/>
      </c>
    </row>
    <row r="391" spans="1:32" x14ac:dyDescent="0.2">
      <c r="A391" s="30" t="s">
        <v>6056</v>
      </c>
      <c r="B391" s="30">
        <v>1</v>
      </c>
      <c r="C391" s="30">
        <v>341</v>
      </c>
      <c r="D391" s="30" t="s">
        <v>6318</v>
      </c>
      <c r="E391" s="30" t="s">
        <v>6319</v>
      </c>
      <c r="F391" s="30" t="s">
        <v>6320</v>
      </c>
      <c r="G391" s="30" t="s">
        <v>6321</v>
      </c>
      <c r="H391" s="321">
        <v>36424</v>
      </c>
      <c r="I391" s="321">
        <v>36585</v>
      </c>
      <c r="K391" s="30" t="s">
        <v>6322</v>
      </c>
      <c r="R391" s="30" t="str">
        <f t="shared" si="23"/>
        <v>341</v>
      </c>
      <c r="S391" s="30" t="str">
        <f t="shared" si="24"/>
        <v>Inondation / Overstroming</v>
      </c>
      <c r="V391" s="323" t="str">
        <f t="shared" si="34"/>
        <v/>
      </c>
      <c r="W391" s="30">
        <f t="shared" si="35"/>
        <v>8</v>
      </c>
      <c r="X391" s="30" t="str">
        <f t="shared" si="25"/>
        <v/>
      </c>
      <c r="Y391" s="30" t="str">
        <f t="shared" si="26"/>
        <v/>
      </c>
      <c r="Z391" s="30" t="str">
        <f t="shared" si="27"/>
        <v/>
      </c>
      <c r="AA391" s="30" t="str">
        <f t="shared" si="28"/>
        <v/>
      </c>
      <c r="AB391" s="30" t="str">
        <f t="shared" si="29"/>
        <v/>
      </c>
      <c r="AC391" s="30" t="str">
        <f t="shared" si="30"/>
        <v/>
      </c>
      <c r="AD391" s="30" t="str">
        <f t="shared" si="31"/>
        <v/>
      </c>
      <c r="AE391" s="30" t="str">
        <f t="shared" si="32"/>
        <v>Inondation / Overstroming</v>
      </c>
      <c r="AF391" s="30" t="str">
        <f t="shared" si="33"/>
        <v/>
      </c>
    </row>
    <row r="392" spans="1:32" x14ac:dyDescent="0.2">
      <c r="A392" s="30" t="s">
        <v>6056</v>
      </c>
      <c r="B392" s="30">
        <v>1</v>
      </c>
      <c r="C392" s="30">
        <v>342</v>
      </c>
      <c r="D392" s="30" t="s">
        <v>6323</v>
      </c>
      <c r="E392" s="30" t="s">
        <v>6324</v>
      </c>
      <c r="F392" s="30" t="s">
        <v>6325</v>
      </c>
      <c r="G392" s="30" t="s">
        <v>6326</v>
      </c>
      <c r="H392" s="321">
        <v>36516</v>
      </c>
      <c r="I392" s="321">
        <v>38628</v>
      </c>
      <c r="K392" s="30" t="s">
        <v>6327</v>
      </c>
      <c r="R392" s="30" t="str">
        <f t="shared" si="23"/>
        <v>342</v>
      </c>
      <c r="S392" s="30" t="str">
        <f t="shared" si="24"/>
        <v>Dégats de fumées / Rookschade</v>
      </c>
      <c r="V392" s="323" t="str">
        <f t="shared" si="34"/>
        <v/>
      </c>
      <c r="W392" s="30">
        <f t="shared" si="35"/>
        <v>9</v>
      </c>
      <c r="X392" s="30" t="str">
        <f t="shared" si="25"/>
        <v/>
      </c>
      <c r="Y392" s="30" t="str">
        <f t="shared" si="26"/>
        <v/>
      </c>
      <c r="Z392" s="30" t="str">
        <f t="shared" si="27"/>
        <v/>
      </c>
      <c r="AA392" s="30" t="str">
        <f t="shared" si="28"/>
        <v/>
      </c>
      <c r="AB392" s="30" t="str">
        <f t="shared" si="29"/>
        <v/>
      </c>
      <c r="AC392" s="30" t="str">
        <f t="shared" si="30"/>
        <v/>
      </c>
      <c r="AD392" s="30" t="str">
        <f t="shared" si="31"/>
        <v/>
      </c>
      <c r="AE392" s="30" t="str">
        <f t="shared" si="32"/>
        <v/>
      </c>
      <c r="AF392" s="30" t="str">
        <f t="shared" si="33"/>
        <v>Dégats de fumées / Rookschade</v>
      </c>
    </row>
    <row r="393" spans="1:32" x14ac:dyDescent="0.2">
      <c r="A393" s="30" t="s">
        <v>6056</v>
      </c>
      <c r="B393" s="30">
        <v>1</v>
      </c>
      <c r="C393" s="30">
        <v>343</v>
      </c>
      <c r="D393" s="30" t="s">
        <v>6328</v>
      </c>
      <c r="E393" s="30" t="s">
        <v>6329</v>
      </c>
      <c r="F393" s="30" t="s">
        <v>6330</v>
      </c>
      <c r="G393" s="30" t="s">
        <v>6331</v>
      </c>
      <c r="H393" s="321">
        <v>36516</v>
      </c>
      <c r="I393" s="321">
        <v>38628</v>
      </c>
      <c r="K393" s="30" t="s">
        <v>6332</v>
      </c>
      <c r="R393" s="30" t="str">
        <f t="shared" si="23"/>
        <v>343</v>
      </c>
      <c r="S393" s="30" t="str">
        <f t="shared" si="24"/>
        <v>Fuite du dispositif d'arrosage / Sprinklerlekkage</v>
      </c>
      <c r="V393" s="323" t="str">
        <f t="shared" si="34"/>
        <v/>
      </c>
      <c r="W393" s="30">
        <f t="shared" si="35"/>
        <v>1</v>
      </c>
      <c r="X393" s="30" t="str">
        <f t="shared" si="25"/>
        <v>Fuite du dispositif d'arrosage / Sprinklerlekkage</v>
      </c>
      <c r="Y393" s="30" t="str">
        <f t="shared" si="26"/>
        <v/>
      </c>
      <c r="Z393" s="30" t="str">
        <f t="shared" si="27"/>
        <v/>
      </c>
      <c r="AA393" s="30" t="str">
        <f t="shared" si="28"/>
        <v/>
      </c>
      <c r="AB393" s="30" t="str">
        <f t="shared" si="29"/>
        <v/>
      </c>
      <c r="AC393" s="30" t="str">
        <f t="shared" si="30"/>
        <v/>
      </c>
      <c r="AD393" s="30" t="str">
        <f t="shared" si="31"/>
        <v/>
      </c>
      <c r="AE393" s="30" t="str">
        <f t="shared" si="32"/>
        <v/>
      </c>
      <c r="AF393" s="30" t="str">
        <f t="shared" si="33"/>
        <v/>
      </c>
    </row>
    <row r="394" spans="1:32" x14ac:dyDescent="0.2">
      <c r="A394" s="30" t="s">
        <v>6056</v>
      </c>
      <c r="B394" s="30">
        <v>1</v>
      </c>
      <c r="C394" s="30">
        <v>344</v>
      </c>
      <c r="D394" s="30" t="s">
        <v>6333</v>
      </c>
      <c r="E394" s="30" t="s">
        <v>6334</v>
      </c>
      <c r="F394" s="30" t="s">
        <v>6335</v>
      </c>
      <c r="G394" s="30" t="s">
        <v>6336</v>
      </c>
      <c r="H394" s="321">
        <v>38313</v>
      </c>
      <c r="I394" s="321">
        <v>38628</v>
      </c>
      <c r="K394" s="30" t="s">
        <v>6337</v>
      </c>
      <c r="R394" s="30" t="str">
        <f t="shared" si="23"/>
        <v>344</v>
      </c>
      <c r="S394" s="30" t="str">
        <f t="shared" si="24"/>
        <v>Changement de température / Wijziging van temperatuur</v>
      </c>
      <c r="V394" s="323" t="str">
        <f t="shared" si="34"/>
        <v/>
      </c>
      <c r="W394" s="30">
        <f t="shared" si="35"/>
        <v>2</v>
      </c>
      <c r="X394" s="30" t="str">
        <f t="shared" si="25"/>
        <v/>
      </c>
      <c r="Y394" s="30" t="str">
        <f t="shared" si="26"/>
        <v>Changement de température / Wijziging van temperatuur</v>
      </c>
      <c r="Z394" s="30" t="str">
        <f t="shared" si="27"/>
        <v/>
      </c>
      <c r="AA394" s="30" t="str">
        <f t="shared" si="28"/>
        <v/>
      </c>
      <c r="AB394" s="30" t="str">
        <f t="shared" si="29"/>
        <v/>
      </c>
      <c r="AC394" s="30" t="str">
        <f t="shared" si="30"/>
        <v/>
      </c>
      <c r="AD394" s="30" t="str">
        <f t="shared" si="31"/>
        <v/>
      </c>
      <c r="AE394" s="30" t="str">
        <f t="shared" si="32"/>
        <v/>
      </c>
      <c r="AF394" s="30" t="str">
        <f t="shared" si="33"/>
        <v/>
      </c>
    </row>
    <row r="395" spans="1:32" x14ac:dyDescent="0.2">
      <c r="A395" s="30" t="s">
        <v>6056</v>
      </c>
      <c r="B395" s="30">
        <v>1</v>
      </c>
      <c r="C395" s="30">
        <v>350</v>
      </c>
      <c r="D395" s="30" t="s">
        <v>6338</v>
      </c>
      <c r="E395" s="30" t="s">
        <v>6339</v>
      </c>
      <c r="F395" s="30" t="s">
        <v>6340</v>
      </c>
      <c r="G395" s="30" t="s">
        <v>6341</v>
      </c>
      <c r="H395" s="321">
        <v>35110</v>
      </c>
      <c r="I395" s="321">
        <v>35129</v>
      </c>
      <c r="K395" s="30" t="s">
        <v>6342</v>
      </c>
      <c r="R395" s="30" t="str">
        <f t="shared" si="23"/>
        <v>350</v>
      </c>
      <c r="S395" s="30" t="str">
        <f t="shared" si="24"/>
        <v>Bris de vitrage / Glasbraak</v>
      </c>
      <c r="V395" s="323" t="str">
        <f t="shared" si="34"/>
        <v/>
      </c>
      <c r="W395" s="30">
        <f t="shared" si="35"/>
        <v>3</v>
      </c>
      <c r="X395" s="30" t="str">
        <f t="shared" si="25"/>
        <v/>
      </c>
      <c r="Y395" s="30" t="str">
        <f t="shared" si="26"/>
        <v/>
      </c>
      <c r="Z395" s="30" t="str">
        <f t="shared" si="27"/>
        <v>Bris de vitrage / Glasbraak</v>
      </c>
      <c r="AA395" s="30" t="str">
        <f t="shared" si="28"/>
        <v/>
      </c>
      <c r="AB395" s="30" t="str">
        <f t="shared" si="29"/>
        <v/>
      </c>
      <c r="AC395" s="30" t="str">
        <f t="shared" si="30"/>
        <v/>
      </c>
      <c r="AD395" s="30" t="str">
        <f t="shared" si="31"/>
        <v/>
      </c>
      <c r="AE395" s="30" t="str">
        <f t="shared" si="32"/>
        <v/>
      </c>
      <c r="AF395" s="30" t="str">
        <f t="shared" si="33"/>
        <v/>
      </c>
    </row>
    <row r="396" spans="1:32" x14ac:dyDescent="0.2">
      <c r="A396" s="30" t="s">
        <v>6056</v>
      </c>
      <c r="B396" s="30">
        <v>1</v>
      </c>
      <c r="C396" s="30">
        <v>360</v>
      </c>
      <c r="D396" s="30" t="s">
        <v>6343</v>
      </c>
      <c r="E396" s="30" t="s">
        <v>6344</v>
      </c>
      <c r="F396" s="30" t="s">
        <v>6345</v>
      </c>
      <c r="G396" s="30" t="s">
        <v>6346</v>
      </c>
      <c r="H396" s="321">
        <v>35110</v>
      </c>
      <c r="I396" s="321">
        <v>35129</v>
      </c>
      <c r="K396" s="30" t="s">
        <v>6347</v>
      </c>
      <c r="R396" s="30" t="str">
        <f t="shared" si="23"/>
        <v>360</v>
      </c>
      <c r="S396" s="30" t="str">
        <f t="shared" si="24"/>
        <v>Vol / Diefstal</v>
      </c>
      <c r="V396" s="323" t="str">
        <f t="shared" si="34"/>
        <v/>
      </c>
      <c r="W396" s="30">
        <f t="shared" si="35"/>
        <v>4</v>
      </c>
      <c r="X396" s="30" t="str">
        <f t="shared" si="25"/>
        <v/>
      </c>
      <c r="Y396" s="30" t="str">
        <f t="shared" si="26"/>
        <v/>
      </c>
      <c r="Z396" s="30" t="str">
        <f t="shared" si="27"/>
        <v/>
      </c>
      <c r="AA396" s="30" t="str">
        <f t="shared" si="28"/>
        <v>Vol / Diefstal</v>
      </c>
      <c r="AB396" s="30" t="str">
        <f t="shared" si="29"/>
        <v/>
      </c>
      <c r="AC396" s="30" t="str">
        <f t="shared" si="30"/>
        <v/>
      </c>
      <c r="AD396" s="30" t="str">
        <f t="shared" si="31"/>
        <v/>
      </c>
      <c r="AE396" s="30" t="str">
        <f t="shared" si="32"/>
        <v/>
      </c>
      <c r="AF396" s="30" t="str">
        <f t="shared" si="33"/>
        <v/>
      </c>
    </row>
    <row r="397" spans="1:32" x14ac:dyDescent="0.2">
      <c r="A397" s="30" t="s">
        <v>6056</v>
      </c>
      <c r="B397" s="30">
        <v>1</v>
      </c>
      <c r="C397" s="30">
        <v>361</v>
      </c>
      <c r="D397" s="30" t="s">
        <v>6348</v>
      </c>
      <c r="E397" s="30" t="s">
        <v>6349</v>
      </c>
      <c r="F397" s="30" t="s">
        <v>6350</v>
      </c>
      <c r="G397" s="30" t="s">
        <v>6351</v>
      </c>
      <c r="H397" s="321">
        <v>38313</v>
      </c>
      <c r="I397" s="321">
        <v>38628</v>
      </c>
      <c r="K397" s="30" t="s">
        <v>6352</v>
      </c>
      <c r="R397" s="30" t="str">
        <f t="shared" si="23"/>
        <v>361</v>
      </c>
      <c r="S397" s="30" t="str">
        <f t="shared" si="24"/>
        <v>Transport de valeurs / Vervoer van waarden</v>
      </c>
      <c r="V397" s="323" t="str">
        <f t="shared" si="34"/>
        <v/>
      </c>
      <c r="W397" s="30">
        <f t="shared" si="35"/>
        <v>5</v>
      </c>
      <c r="X397" s="30" t="str">
        <f t="shared" si="25"/>
        <v/>
      </c>
      <c r="Y397" s="30" t="str">
        <f t="shared" si="26"/>
        <v/>
      </c>
      <c r="Z397" s="30" t="str">
        <f t="shared" si="27"/>
        <v/>
      </c>
      <c r="AA397" s="30" t="str">
        <f t="shared" si="28"/>
        <v/>
      </c>
      <c r="AB397" s="30" t="str">
        <f t="shared" si="29"/>
        <v>Transport de valeurs / Vervoer van waarden</v>
      </c>
      <c r="AC397" s="30" t="str">
        <f t="shared" si="30"/>
        <v/>
      </c>
      <c r="AD397" s="30" t="str">
        <f t="shared" si="31"/>
        <v/>
      </c>
      <c r="AE397" s="30" t="str">
        <f t="shared" si="32"/>
        <v/>
      </c>
      <c r="AF397" s="30" t="str">
        <f t="shared" si="33"/>
        <v/>
      </c>
    </row>
    <row r="398" spans="1:32" x14ac:dyDescent="0.2">
      <c r="A398" s="30" t="s">
        <v>6056</v>
      </c>
      <c r="B398" s="30">
        <v>1</v>
      </c>
      <c r="C398" s="30">
        <v>362</v>
      </c>
      <c r="D398" s="30" t="s">
        <v>6353</v>
      </c>
      <c r="E398" s="30" t="s">
        <v>6354</v>
      </c>
      <c r="F398" s="30" t="s">
        <v>6355</v>
      </c>
      <c r="G398" s="30" t="s">
        <v>6356</v>
      </c>
      <c r="H398" s="321">
        <v>38313</v>
      </c>
      <c r="I398" s="321">
        <v>38628</v>
      </c>
      <c r="K398" s="30" t="s">
        <v>6357</v>
      </c>
      <c r="R398" s="30" t="str">
        <f t="shared" si="23"/>
        <v>362</v>
      </c>
      <c r="S398" s="30" t="str">
        <f t="shared" si="24"/>
        <v>Séjour de valeurs en coffre-fort propre / Verblijf van waarden in eigen kluis</v>
      </c>
      <c r="V398" s="323" t="str">
        <f t="shared" si="34"/>
        <v/>
      </c>
      <c r="W398" s="30">
        <f t="shared" si="35"/>
        <v>6</v>
      </c>
      <c r="X398" s="30" t="str">
        <f t="shared" si="25"/>
        <v/>
      </c>
      <c r="Y398" s="30" t="str">
        <f t="shared" si="26"/>
        <v/>
      </c>
      <c r="Z398" s="30" t="str">
        <f t="shared" si="27"/>
        <v/>
      </c>
      <c r="AA398" s="30" t="str">
        <f t="shared" si="28"/>
        <v/>
      </c>
      <c r="AB398" s="30" t="str">
        <f t="shared" si="29"/>
        <v/>
      </c>
      <c r="AC398" s="30" t="str">
        <f t="shared" si="30"/>
        <v>Séjour de valeurs en coffre-fort propre / Verblijf van waarden in eigen kluis</v>
      </c>
      <c r="AD398" s="30" t="str">
        <f t="shared" si="31"/>
        <v/>
      </c>
      <c r="AE398" s="30" t="str">
        <f t="shared" si="32"/>
        <v/>
      </c>
      <c r="AF398" s="30" t="str">
        <f t="shared" si="33"/>
        <v/>
      </c>
    </row>
    <row r="399" spans="1:32" x14ac:dyDescent="0.2">
      <c r="A399" s="30" t="s">
        <v>6056</v>
      </c>
      <c r="B399" s="30">
        <v>1</v>
      </c>
      <c r="C399" s="30">
        <v>363</v>
      </c>
      <c r="D399" s="30" t="s">
        <v>6358</v>
      </c>
      <c r="E399" s="30" t="s">
        <v>6359</v>
      </c>
      <c r="F399" s="30" t="s">
        <v>6360</v>
      </c>
      <c r="G399" s="30" t="s">
        <v>6361</v>
      </c>
      <c r="H399" s="321">
        <v>38313</v>
      </c>
      <c r="I399" s="321">
        <v>38628</v>
      </c>
      <c r="K399" s="30" t="s">
        <v>6362</v>
      </c>
      <c r="R399" s="30" t="str">
        <f t="shared" si="23"/>
        <v>363</v>
      </c>
      <c r="S399" s="30" t="str">
        <f t="shared" si="24"/>
        <v>Séjour de valeurs en coffre-fort bancaire / Verblijf van waarden in bankkluis</v>
      </c>
      <c r="V399" s="323" t="str">
        <f t="shared" si="34"/>
        <v/>
      </c>
      <c r="W399" s="30">
        <f t="shared" si="35"/>
        <v>7</v>
      </c>
      <c r="X399" s="30" t="str">
        <f t="shared" si="25"/>
        <v/>
      </c>
      <c r="Y399" s="30" t="str">
        <f t="shared" si="26"/>
        <v/>
      </c>
      <c r="Z399" s="30" t="str">
        <f t="shared" si="27"/>
        <v/>
      </c>
      <c r="AA399" s="30" t="str">
        <f t="shared" si="28"/>
        <v/>
      </c>
      <c r="AB399" s="30" t="str">
        <f t="shared" si="29"/>
        <v/>
      </c>
      <c r="AC399" s="30" t="str">
        <f t="shared" si="30"/>
        <v/>
      </c>
      <c r="AD399" s="30" t="str">
        <f t="shared" si="31"/>
        <v>Séjour de valeurs en coffre-fort bancaire / Verblijf van waarden in bankkluis</v>
      </c>
      <c r="AE399" s="30" t="str">
        <f t="shared" si="32"/>
        <v/>
      </c>
      <c r="AF399" s="30" t="str">
        <f t="shared" si="33"/>
        <v/>
      </c>
    </row>
    <row r="400" spans="1:32" x14ac:dyDescent="0.2">
      <c r="A400" s="30" t="s">
        <v>6056</v>
      </c>
      <c r="B400" s="30">
        <v>1</v>
      </c>
      <c r="C400" s="30">
        <v>364</v>
      </c>
      <c r="D400" s="30" t="s">
        <v>6363</v>
      </c>
      <c r="E400" s="30" t="s">
        <v>6364</v>
      </c>
      <c r="F400" s="30" t="s">
        <v>6365</v>
      </c>
      <c r="G400" s="30" t="s">
        <v>6366</v>
      </c>
      <c r="H400" s="321">
        <v>38313</v>
      </c>
      <c r="I400" s="321">
        <v>38628</v>
      </c>
      <c r="K400" s="30" t="s">
        <v>6367</v>
      </c>
      <c r="R400" s="30" t="str">
        <f t="shared" si="23"/>
        <v>364</v>
      </c>
      <c r="S400" s="30" t="str">
        <f t="shared" si="24"/>
        <v>Séjour de valeurs hors coffre-fort / Verblijf van waarden buiten kluis</v>
      </c>
      <c r="V400" s="323" t="str">
        <f t="shared" si="34"/>
        <v/>
      </c>
      <c r="W400" s="30">
        <f t="shared" si="35"/>
        <v>8</v>
      </c>
      <c r="X400" s="30" t="str">
        <f t="shared" si="25"/>
        <v/>
      </c>
      <c r="Y400" s="30" t="str">
        <f t="shared" si="26"/>
        <v/>
      </c>
      <c r="Z400" s="30" t="str">
        <f t="shared" si="27"/>
        <v/>
      </c>
      <c r="AA400" s="30" t="str">
        <f t="shared" si="28"/>
        <v/>
      </c>
      <c r="AB400" s="30" t="str">
        <f t="shared" si="29"/>
        <v/>
      </c>
      <c r="AC400" s="30" t="str">
        <f t="shared" si="30"/>
        <v/>
      </c>
      <c r="AD400" s="30" t="str">
        <f t="shared" si="31"/>
        <v/>
      </c>
      <c r="AE400" s="30" t="str">
        <f t="shared" si="32"/>
        <v>Séjour de valeurs hors coffre-fort / Verblijf van waarden buiten kluis</v>
      </c>
      <c r="AF400" s="30" t="str">
        <f t="shared" si="33"/>
        <v/>
      </c>
    </row>
    <row r="401" spans="1:32" x14ac:dyDescent="0.2">
      <c r="A401" s="30" t="s">
        <v>6056</v>
      </c>
      <c r="B401" s="30">
        <v>1</v>
      </c>
      <c r="C401" s="30">
        <v>365</v>
      </c>
      <c r="D401" s="30" t="s">
        <v>6368</v>
      </c>
      <c r="E401" s="30" t="s">
        <v>6369</v>
      </c>
      <c r="F401" s="30" t="s">
        <v>6370</v>
      </c>
      <c r="G401" s="30" t="s">
        <v>6371</v>
      </c>
      <c r="H401" s="321">
        <v>38313</v>
      </c>
      <c r="I401" s="321">
        <v>38628</v>
      </c>
      <c r="K401" s="30" t="s">
        <v>6372</v>
      </c>
      <c r="R401" s="30" t="str">
        <f t="shared" si="23"/>
        <v>365</v>
      </c>
      <c r="S401" s="30" t="str">
        <f t="shared" si="24"/>
        <v>Séjour de valeurs en caisse / Verblijf waarden in kassa</v>
      </c>
      <c r="V401" s="323" t="str">
        <f t="shared" si="34"/>
        <v/>
      </c>
      <c r="W401" s="30">
        <f t="shared" si="35"/>
        <v>9</v>
      </c>
      <c r="X401" s="30" t="str">
        <f t="shared" si="25"/>
        <v/>
      </c>
      <c r="Y401" s="30" t="str">
        <f t="shared" si="26"/>
        <v/>
      </c>
      <c r="Z401" s="30" t="str">
        <f t="shared" si="27"/>
        <v/>
      </c>
      <c r="AA401" s="30" t="str">
        <f t="shared" si="28"/>
        <v/>
      </c>
      <c r="AB401" s="30" t="str">
        <f t="shared" si="29"/>
        <v/>
      </c>
      <c r="AC401" s="30" t="str">
        <f t="shared" si="30"/>
        <v/>
      </c>
      <c r="AD401" s="30" t="str">
        <f t="shared" si="31"/>
        <v/>
      </c>
      <c r="AE401" s="30" t="str">
        <f t="shared" si="32"/>
        <v/>
      </c>
      <c r="AF401" s="30" t="str">
        <f t="shared" si="33"/>
        <v>Séjour de valeurs en caisse / Verblijf waarden in kassa</v>
      </c>
    </row>
    <row r="402" spans="1:32" x14ac:dyDescent="0.2">
      <c r="A402" s="30" t="s">
        <v>6056</v>
      </c>
      <c r="B402" s="30">
        <v>1</v>
      </c>
      <c r="C402" s="30">
        <v>366</v>
      </c>
      <c r="D402" s="30" t="s">
        <v>6373</v>
      </c>
      <c r="E402" s="30" t="s">
        <v>6374</v>
      </c>
      <c r="F402" s="30" t="s">
        <v>6375</v>
      </c>
      <c r="G402" s="30" t="s">
        <v>6376</v>
      </c>
      <c r="H402" s="321">
        <v>38313</v>
      </c>
      <c r="I402" s="321">
        <v>38628</v>
      </c>
      <c r="K402" s="30" t="s">
        <v>6377</v>
      </c>
      <c r="R402" s="30" t="str">
        <f t="shared" si="23"/>
        <v>366</v>
      </c>
      <c r="S402" s="30" t="str">
        <f t="shared" si="24"/>
        <v>Séjour de valeurs chez préposé / Verblijf van waarden bij aangestelde</v>
      </c>
      <c r="V402" s="323" t="str">
        <f t="shared" si="34"/>
        <v/>
      </c>
      <c r="W402" s="30">
        <f t="shared" si="35"/>
        <v>1</v>
      </c>
      <c r="X402" s="30" t="str">
        <f t="shared" si="25"/>
        <v>Séjour de valeurs chez préposé / Verblijf van waarden bij aangestelde</v>
      </c>
      <c r="Y402" s="30" t="str">
        <f t="shared" si="26"/>
        <v/>
      </c>
      <c r="Z402" s="30" t="str">
        <f t="shared" si="27"/>
        <v/>
      </c>
      <c r="AA402" s="30" t="str">
        <f t="shared" si="28"/>
        <v/>
      </c>
      <c r="AB402" s="30" t="str">
        <f t="shared" si="29"/>
        <v/>
      </c>
      <c r="AC402" s="30" t="str">
        <f t="shared" si="30"/>
        <v/>
      </c>
      <c r="AD402" s="30" t="str">
        <f t="shared" si="31"/>
        <v/>
      </c>
      <c r="AE402" s="30" t="str">
        <f t="shared" si="32"/>
        <v/>
      </c>
      <c r="AF402" s="30" t="str">
        <f t="shared" si="33"/>
        <v/>
      </c>
    </row>
    <row r="403" spans="1:32" x14ac:dyDescent="0.2">
      <c r="A403" s="30" t="s">
        <v>6056</v>
      </c>
      <c r="B403" s="30">
        <v>1</v>
      </c>
      <c r="C403" s="30">
        <v>367</v>
      </c>
      <c r="D403" s="30" t="s">
        <v>6378</v>
      </c>
      <c r="E403" s="30" t="s">
        <v>6379</v>
      </c>
      <c r="F403" s="30" t="s">
        <v>6380</v>
      </c>
      <c r="G403" s="30" t="s">
        <v>6381</v>
      </c>
      <c r="H403" s="321">
        <v>38313</v>
      </c>
      <c r="I403" s="321">
        <v>38628</v>
      </c>
      <c r="K403" s="30" t="s">
        <v>6382</v>
      </c>
      <c r="R403" s="30" t="str">
        <f t="shared" si="23"/>
        <v>367</v>
      </c>
      <c r="S403" s="30" t="str">
        <f t="shared" si="24"/>
        <v>Vol de valeurs / Diefstal van waarden</v>
      </c>
      <c r="V403" s="323" t="str">
        <f t="shared" si="34"/>
        <v/>
      </c>
      <c r="W403" s="30">
        <f t="shared" si="35"/>
        <v>2</v>
      </c>
      <c r="X403" s="30" t="str">
        <f t="shared" si="25"/>
        <v/>
      </c>
      <c r="Y403" s="30" t="str">
        <f t="shared" si="26"/>
        <v>Vol de valeurs / Diefstal van waarden</v>
      </c>
      <c r="Z403" s="30" t="str">
        <f t="shared" si="27"/>
        <v/>
      </c>
      <c r="AA403" s="30" t="str">
        <f t="shared" si="28"/>
        <v/>
      </c>
      <c r="AB403" s="30" t="str">
        <f t="shared" si="29"/>
        <v/>
      </c>
      <c r="AC403" s="30" t="str">
        <f t="shared" si="30"/>
        <v/>
      </c>
      <c r="AD403" s="30" t="str">
        <f t="shared" si="31"/>
        <v/>
      </c>
      <c r="AE403" s="30" t="str">
        <f t="shared" si="32"/>
        <v/>
      </c>
      <c r="AF403" s="30" t="str">
        <f t="shared" si="33"/>
        <v/>
      </c>
    </row>
    <row r="404" spans="1:32" x14ac:dyDescent="0.2">
      <c r="A404" s="30" t="s">
        <v>6056</v>
      </c>
      <c r="B404" s="30">
        <v>1</v>
      </c>
      <c r="C404" s="30">
        <v>369</v>
      </c>
      <c r="D404" s="30" t="s">
        <v>6383</v>
      </c>
      <c r="E404" s="30" t="s">
        <v>6384</v>
      </c>
      <c r="F404" s="30" t="s">
        <v>6385</v>
      </c>
      <c r="G404" s="30" t="s">
        <v>6386</v>
      </c>
      <c r="H404" s="321">
        <v>38313</v>
      </c>
      <c r="I404" s="321">
        <v>38628</v>
      </c>
      <c r="K404" s="30" t="s">
        <v>6387</v>
      </c>
      <c r="R404" s="30" t="str">
        <f t="shared" si="23"/>
        <v>369</v>
      </c>
      <c r="S404" s="30" t="str">
        <f t="shared" si="24"/>
        <v>Dégâts d'effraction / Inbraakschade</v>
      </c>
      <c r="V404" s="323" t="str">
        <f t="shared" si="34"/>
        <v/>
      </c>
      <c r="W404" s="30">
        <f t="shared" si="35"/>
        <v>3</v>
      </c>
      <c r="X404" s="30" t="str">
        <f t="shared" si="25"/>
        <v/>
      </c>
      <c r="Y404" s="30" t="str">
        <f t="shared" si="26"/>
        <v/>
      </c>
      <c r="Z404" s="30" t="str">
        <f t="shared" si="27"/>
        <v>Dégâts d'effraction / Inbraakschade</v>
      </c>
      <c r="AA404" s="30" t="str">
        <f t="shared" si="28"/>
        <v/>
      </c>
      <c r="AB404" s="30" t="str">
        <f t="shared" si="29"/>
        <v/>
      </c>
      <c r="AC404" s="30" t="str">
        <f t="shared" si="30"/>
        <v/>
      </c>
      <c r="AD404" s="30" t="str">
        <f t="shared" si="31"/>
        <v/>
      </c>
      <c r="AE404" s="30" t="str">
        <f t="shared" si="32"/>
        <v/>
      </c>
      <c r="AF404" s="30" t="str">
        <f t="shared" si="33"/>
        <v/>
      </c>
    </row>
    <row r="405" spans="1:32" x14ac:dyDescent="0.2">
      <c r="A405" s="30" t="s">
        <v>6056</v>
      </c>
      <c r="B405" s="30">
        <v>1</v>
      </c>
      <c r="C405" s="30">
        <v>370</v>
      </c>
      <c r="D405" s="30" t="s">
        <v>6388</v>
      </c>
      <c r="E405" s="30" t="s">
        <v>6389</v>
      </c>
      <c r="F405" s="30" t="s">
        <v>6390</v>
      </c>
      <c r="G405" s="30" t="s">
        <v>6391</v>
      </c>
      <c r="H405" s="321">
        <v>35110</v>
      </c>
      <c r="I405" s="321">
        <v>38628</v>
      </c>
      <c r="K405" s="30" t="s">
        <v>6392</v>
      </c>
      <c r="R405" s="30" t="str">
        <f t="shared" si="23"/>
        <v>370</v>
      </c>
      <c r="S405" s="30" t="str">
        <f t="shared" si="24"/>
        <v>RC Biens / BA Bezittingen</v>
      </c>
      <c r="V405" s="323" t="str">
        <f t="shared" si="34"/>
        <v/>
      </c>
      <c r="W405" s="30">
        <f t="shared" si="35"/>
        <v>4</v>
      </c>
      <c r="X405" s="30" t="str">
        <f t="shared" si="25"/>
        <v/>
      </c>
      <c r="Y405" s="30" t="str">
        <f t="shared" si="26"/>
        <v/>
      </c>
      <c r="Z405" s="30" t="str">
        <f t="shared" si="27"/>
        <v/>
      </c>
      <c r="AA405" s="30" t="str">
        <f t="shared" si="28"/>
        <v>RC Biens / BA Bezittingen</v>
      </c>
      <c r="AB405" s="30" t="str">
        <f t="shared" si="29"/>
        <v/>
      </c>
      <c r="AC405" s="30" t="str">
        <f t="shared" si="30"/>
        <v/>
      </c>
      <c r="AD405" s="30" t="str">
        <f t="shared" si="31"/>
        <v/>
      </c>
      <c r="AE405" s="30" t="str">
        <f t="shared" si="32"/>
        <v/>
      </c>
      <c r="AF405" s="30" t="str">
        <f t="shared" si="33"/>
        <v/>
      </c>
    </row>
    <row r="406" spans="1:32" x14ac:dyDescent="0.2">
      <c r="A406" s="30" t="s">
        <v>6056</v>
      </c>
      <c r="B406" s="30">
        <v>1</v>
      </c>
      <c r="C406" s="30">
        <v>371</v>
      </c>
      <c r="D406" s="30" t="s">
        <v>6393</v>
      </c>
      <c r="E406" s="30" t="s">
        <v>6394</v>
      </c>
      <c r="F406" s="30" t="s">
        <v>6395</v>
      </c>
      <c r="G406" s="30" t="s">
        <v>6396</v>
      </c>
      <c r="H406" s="321">
        <v>35110</v>
      </c>
      <c r="I406" s="321">
        <v>37375</v>
      </c>
      <c r="J406" s="321">
        <v>37375</v>
      </c>
      <c r="K406" s="30" t="s">
        <v>6397</v>
      </c>
      <c r="R406" s="30" t="str">
        <f t="shared" si="23"/>
        <v>371</v>
      </c>
      <c r="S406" s="30" t="str">
        <f t="shared" si="24"/>
        <v>RC Ascenseur / BA Lift (29/04/2002)</v>
      </c>
      <c r="V406" s="323">
        <f t="shared" si="34"/>
        <v>37375</v>
      </c>
      <c r="W406" s="30">
        <f t="shared" si="35"/>
        <v>5</v>
      </c>
      <c r="X406" s="30" t="str">
        <f t="shared" si="25"/>
        <v/>
      </c>
      <c r="Y406" s="30" t="str">
        <f t="shared" si="26"/>
        <v/>
      </c>
      <c r="Z406" s="30" t="str">
        <f t="shared" si="27"/>
        <v/>
      </c>
      <c r="AA406" s="30" t="str">
        <f t="shared" si="28"/>
        <v/>
      </c>
      <c r="AB406" s="30" t="str">
        <f t="shared" si="29"/>
        <v>RC Ascenseur / BA Lift (29/04/2002)</v>
      </c>
      <c r="AC406" s="30" t="str">
        <f t="shared" si="30"/>
        <v/>
      </c>
      <c r="AD406" s="30" t="str">
        <f t="shared" si="31"/>
        <v/>
      </c>
      <c r="AE406" s="30" t="str">
        <f t="shared" si="32"/>
        <v/>
      </c>
      <c r="AF406" s="30" t="str">
        <f t="shared" si="33"/>
        <v/>
      </c>
    </row>
    <row r="407" spans="1:32" x14ac:dyDescent="0.2">
      <c r="A407" s="30" t="s">
        <v>6056</v>
      </c>
      <c r="B407" s="30">
        <v>1</v>
      </c>
      <c r="C407" s="30">
        <v>379</v>
      </c>
      <c r="D407" s="30" t="s">
        <v>6398</v>
      </c>
      <c r="E407" s="30" t="s">
        <v>6399</v>
      </c>
      <c r="F407" s="30" t="s">
        <v>6400</v>
      </c>
      <c r="G407" s="30" t="s">
        <v>6401</v>
      </c>
      <c r="H407" s="321">
        <v>38313</v>
      </c>
      <c r="I407" s="321">
        <v>38628</v>
      </c>
      <c r="K407" s="30" t="s">
        <v>6402</v>
      </c>
      <c r="R407" s="30" t="str">
        <f t="shared" si="23"/>
        <v>379</v>
      </c>
      <c r="S407" s="30" t="str">
        <f t="shared" si="24"/>
        <v>Dépendance de fournisseur / Leveranciersafhankelijkheid</v>
      </c>
      <c r="V407" s="323" t="str">
        <f t="shared" si="34"/>
        <v/>
      </c>
      <c r="W407" s="30">
        <f t="shared" si="35"/>
        <v>6</v>
      </c>
      <c r="X407" s="30" t="str">
        <f t="shared" si="25"/>
        <v/>
      </c>
      <c r="Y407" s="30" t="str">
        <f t="shared" si="26"/>
        <v/>
      </c>
      <c r="Z407" s="30" t="str">
        <f t="shared" si="27"/>
        <v/>
      </c>
      <c r="AA407" s="30" t="str">
        <f t="shared" si="28"/>
        <v/>
      </c>
      <c r="AB407" s="30" t="str">
        <f t="shared" si="29"/>
        <v/>
      </c>
      <c r="AC407" s="30" t="str">
        <f t="shared" si="30"/>
        <v>Dépendance de fournisseur / Leveranciersafhankelijkheid</v>
      </c>
      <c r="AD407" s="30" t="str">
        <f t="shared" si="31"/>
        <v/>
      </c>
      <c r="AE407" s="30" t="str">
        <f t="shared" si="32"/>
        <v/>
      </c>
      <c r="AF407" s="30" t="str">
        <f t="shared" si="33"/>
        <v/>
      </c>
    </row>
    <row r="408" spans="1:32" x14ac:dyDescent="0.2">
      <c r="A408" s="30" t="s">
        <v>6056</v>
      </c>
      <c r="B408" s="30">
        <v>1</v>
      </c>
      <c r="C408" s="30">
        <v>380</v>
      </c>
      <c r="D408" s="30" t="s">
        <v>6403</v>
      </c>
      <c r="E408" s="30" t="s">
        <v>6404</v>
      </c>
      <c r="F408" s="30" t="s">
        <v>6405</v>
      </c>
      <c r="G408" s="30" t="s">
        <v>6406</v>
      </c>
      <c r="H408" s="321">
        <v>38313</v>
      </c>
      <c r="I408" s="321">
        <v>38628</v>
      </c>
      <c r="K408" s="30" t="s">
        <v>6407</v>
      </c>
      <c r="R408" s="30" t="str">
        <f t="shared" si="23"/>
        <v>380</v>
      </c>
      <c r="S408" s="30" t="str">
        <f t="shared" si="24"/>
        <v>Salaire garanti (PEx.) / Gewaarborgd loon (Bedr.S)</v>
      </c>
      <c r="V408" s="323" t="str">
        <f t="shared" si="34"/>
        <v/>
      </c>
      <c r="W408" s="30">
        <f t="shared" si="35"/>
        <v>7</v>
      </c>
      <c r="X408" s="30" t="str">
        <f t="shared" si="25"/>
        <v/>
      </c>
      <c r="Y408" s="30" t="str">
        <f t="shared" si="26"/>
        <v/>
      </c>
      <c r="Z408" s="30" t="str">
        <f t="shared" si="27"/>
        <v/>
      </c>
      <c r="AA408" s="30" t="str">
        <f t="shared" si="28"/>
        <v/>
      </c>
      <c r="AB408" s="30" t="str">
        <f t="shared" si="29"/>
        <v/>
      </c>
      <c r="AC408" s="30" t="str">
        <f t="shared" si="30"/>
        <v/>
      </c>
      <c r="AD408" s="30" t="str">
        <f t="shared" si="31"/>
        <v>Salaire garanti (PEx.) / Gewaarborgd loon (Bedr.S)</v>
      </c>
      <c r="AE408" s="30" t="str">
        <f t="shared" si="32"/>
        <v/>
      </c>
      <c r="AF408" s="30" t="str">
        <f t="shared" si="33"/>
        <v/>
      </c>
    </row>
    <row r="409" spans="1:32" x14ac:dyDescent="0.2">
      <c r="A409" s="30" t="s">
        <v>6056</v>
      </c>
      <c r="B409" s="30">
        <v>1</v>
      </c>
      <c r="C409" s="30">
        <v>381</v>
      </c>
      <c r="D409" s="30" t="s">
        <v>6408</v>
      </c>
      <c r="E409" s="30" t="s">
        <v>6409</v>
      </c>
      <c r="F409" s="30" t="s">
        <v>6410</v>
      </c>
      <c r="G409" s="30" t="s">
        <v>6411</v>
      </c>
      <c r="H409" s="321">
        <v>35110</v>
      </c>
      <c r="I409" s="321">
        <v>35129</v>
      </c>
      <c r="K409" s="30" t="s">
        <v>6412</v>
      </c>
      <c r="R409" s="30" t="str">
        <f t="shared" si="23"/>
        <v>381</v>
      </c>
      <c r="S409" s="30" t="str">
        <f t="shared" si="24"/>
        <v>Pertes indirectes / Indirecte Verliezen</v>
      </c>
      <c r="V409" s="323" t="str">
        <f t="shared" si="34"/>
        <v/>
      </c>
      <c r="W409" s="30">
        <f t="shared" si="35"/>
        <v>8</v>
      </c>
      <c r="X409" s="30" t="str">
        <f t="shared" si="25"/>
        <v/>
      </c>
      <c r="Y409" s="30" t="str">
        <f t="shared" si="26"/>
        <v/>
      </c>
      <c r="Z409" s="30" t="str">
        <f t="shared" si="27"/>
        <v/>
      </c>
      <c r="AA409" s="30" t="str">
        <f t="shared" si="28"/>
        <v/>
      </c>
      <c r="AB409" s="30" t="str">
        <f t="shared" si="29"/>
        <v/>
      </c>
      <c r="AC409" s="30" t="str">
        <f t="shared" si="30"/>
        <v/>
      </c>
      <c r="AD409" s="30" t="str">
        <f t="shared" si="31"/>
        <v/>
      </c>
      <c r="AE409" s="30" t="str">
        <f t="shared" si="32"/>
        <v>Pertes indirectes / Indirecte Verliezen</v>
      </c>
      <c r="AF409" s="30" t="str">
        <f t="shared" si="33"/>
        <v/>
      </c>
    </row>
    <row r="410" spans="1:32" x14ac:dyDescent="0.2">
      <c r="A410" s="30" t="s">
        <v>6056</v>
      </c>
      <c r="B410" s="30">
        <v>1</v>
      </c>
      <c r="C410" s="30">
        <v>382</v>
      </c>
      <c r="D410" s="30" t="s">
        <v>6413</v>
      </c>
      <c r="E410" s="30" t="s">
        <v>6414</v>
      </c>
      <c r="F410" s="30" t="s">
        <v>6415</v>
      </c>
      <c r="G410" s="30" t="s">
        <v>6416</v>
      </c>
      <c r="H410" s="321">
        <v>35110</v>
      </c>
      <c r="I410" s="321">
        <v>38757</v>
      </c>
      <c r="K410" s="30" t="s">
        <v>6417</v>
      </c>
      <c r="R410" s="30" t="str">
        <f t="shared" si="23"/>
        <v>382</v>
      </c>
      <c r="S410" s="30" t="str">
        <f t="shared" si="24"/>
        <v>Chômage commercial / Commerciële onbruikbaarheid</v>
      </c>
      <c r="V410" s="323" t="str">
        <f t="shared" si="34"/>
        <v/>
      </c>
      <c r="W410" s="30">
        <f t="shared" si="35"/>
        <v>9</v>
      </c>
      <c r="X410" s="30" t="str">
        <f t="shared" si="25"/>
        <v/>
      </c>
      <c r="Y410" s="30" t="str">
        <f t="shared" si="26"/>
        <v/>
      </c>
      <c r="Z410" s="30" t="str">
        <f t="shared" si="27"/>
        <v/>
      </c>
      <c r="AA410" s="30" t="str">
        <f t="shared" si="28"/>
        <v/>
      </c>
      <c r="AB410" s="30" t="str">
        <f t="shared" si="29"/>
        <v/>
      </c>
      <c r="AC410" s="30" t="str">
        <f t="shared" si="30"/>
        <v/>
      </c>
      <c r="AD410" s="30" t="str">
        <f t="shared" si="31"/>
        <v/>
      </c>
      <c r="AE410" s="30" t="str">
        <f t="shared" si="32"/>
        <v/>
      </c>
      <c r="AF410" s="30" t="str">
        <f t="shared" si="33"/>
        <v>Chômage commercial / Commerciële onbruikbaarheid</v>
      </c>
    </row>
    <row r="411" spans="1:32" x14ac:dyDescent="0.2">
      <c r="A411" s="30" t="s">
        <v>6056</v>
      </c>
      <c r="B411" s="30">
        <v>1</v>
      </c>
      <c r="C411" s="30">
        <v>383</v>
      </c>
      <c r="D411" s="30" t="s">
        <v>6418</v>
      </c>
      <c r="E411" s="30" t="s">
        <v>6419</v>
      </c>
      <c r="F411" s="30" t="s">
        <v>6420</v>
      </c>
      <c r="G411" s="30" t="s">
        <v>6421</v>
      </c>
      <c r="H411" s="321">
        <v>35130</v>
      </c>
      <c r="I411" s="321">
        <v>35130</v>
      </c>
      <c r="K411" s="30" t="s">
        <v>6422</v>
      </c>
      <c r="R411" s="30" t="str">
        <f t="shared" si="23"/>
        <v>383</v>
      </c>
      <c r="S411" s="30" t="str">
        <f t="shared" si="24"/>
        <v>Attentats et Terrorisme / Aanslagen en Terrorisme</v>
      </c>
      <c r="V411" s="323" t="str">
        <f t="shared" si="34"/>
        <v/>
      </c>
      <c r="W411" s="30">
        <f t="shared" si="35"/>
        <v>1</v>
      </c>
      <c r="X411" s="30" t="str">
        <f t="shared" si="25"/>
        <v>Attentats et Terrorisme / Aanslagen en Terrorisme</v>
      </c>
      <c r="Y411" s="30" t="str">
        <f t="shared" si="26"/>
        <v/>
      </c>
      <c r="Z411" s="30" t="str">
        <f t="shared" si="27"/>
        <v/>
      </c>
      <c r="AA411" s="30" t="str">
        <f t="shared" si="28"/>
        <v/>
      </c>
      <c r="AB411" s="30" t="str">
        <f t="shared" si="29"/>
        <v/>
      </c>
      <c r="AC411" s="30" t="str">
        <f t="shared" si="30"/>
        <v/>
      </c>
      <c r="AD411" s="30" t="str">
        <f t="shared" si="31"/>
        <v/>
      </c>
      <c r="AE411" s="30" t="str">
        <f t="shared" si="32"/>
        <v/>
      </c>
      <c r="AF411" s="30" t="str">
        <f t="shared" si="33"/>
        <v/>
      </c>
    </row>
    <row r="412" spans="1:32" x14ac:dyDescent="0.2">
      <c r="A412" s="30" t="s">
        <v>6056</v>
      </c>
      <c r="B412" s="30">
        <v>1</v>
      </c>
      <c r="C412" s="30">
        <v>384</v>
      </c>
      <c r="D412" s="30" t="s">
        <v>6423</v>
      </c>
      <c r="E412" s="30" t="s">
        <v>6424</v>
      </c>
      <c r="F412" s="30" t="s">
        <v>6425</v>
      </c>
      <c r="G412" s="30" t="s">
        <v>6426</v>
      </c>
      <c r="H412" s="321">
        <v>35411</v>
      </c>
      <c r="I412" s="321">
        <v>35411</v>
      </c>
      <c r="K412" s="30" t="s">
        <v>6427</v>
      </c>
      <c r="R412" s="30" t="str">
        <f t="shared" si="23"/>
        <v>384</v>
      </c>
      <c r="S412" s="30" t="str">
        <f t="shared" si="24"/>
        <v>Attentats et Conflits de travail / Aanslagen en Arbeidsconflicten</v>
      </c>
      <c r="V412" s="323" t="str">
        <f t="shared" si="34"/>
        <v/>
      </c>
      <c r="W412" s="30">
        <f t="shared" si="35"/>
        <v>2</v>
      </c>
      <c r="X412" s="30" t="str">
        <f t="shared" si="25"/>
        <v/>
      </c>
      <c r="Y412" s="30" t="str">
        <f t="shared" si="26"/>
        <v>Attentats et Conflits de travail / Aanslagen en Arbeidsconflicten</v>
      </c>
      <c r="Z412" s="30" t="str">
        <f t="shared" si="27"/>
        <v/>
      </c>
      <c r="AA412" s="30" t="str">
        <f t="shared" si="28"/>
        <v/>
      </c>
      <c r="AB412" s="30" t="str">
        <f t="shared" si="29"/>
        <v/>
      </c>
      <c r="AC412" s="30" t="str">
        <f t="shared" si="30"/>
        <v/>
      </c>
      <c r="AD412" s="30" t="str">
        <f t="shared" si="31"/>
        <v/>
      </c>
      <c r="AE412" s="30" t="str">
        <f t="shared" si="32"/>
        <v/>
      </c>
      <c r="AF412" s="30" t="str">
        <f t="shared" si="33"/>
        <v/>
      </c>
    </row>
    <row r="413" spans="1:32" x14ac:dyDescent="0.2">
      <c r="A413" s="30" t="s">
        <v>6056</v>
      </c>
      <c r="B413" s="30">
        <v>1</v>
      </c>
      <c r="C413" s="30">
        <v>385</v>
      </c>
      <c r="D413" s="30" t="s">
        <v>6428</v>
      </c>
      <c r="E413" s="30" t="s">
        <v>6429</v>
      </c>
      <c r="F413" s="30" t="s">
        <v>6430</v>
      </c>
      <c r="G413" s="30" t="s">
        <v>6431</v>
      </c>
      <c r="H413" s="321">
        <v>35411</v>
      </c>
      <c r="I413" s="321">
        <v>38757</v>
      </c>
      <c r="K413" s="30" t="s">
        <v>6432</v>
      </c>
      <c r="R413" s="30" t="str">
        <f t="shared" si="23"/>
        <v>385</v>
      </c>
      <c r="S413" s="30" t="str">
        <f t="shared" si="24"/>
        <v>Perte d'exploitation / Bedrijfsschade</v>
      </c>
      <c r="V413" s="323" t="str">
        <f t="shared" si="34"/>
        <v/>
      </c>
      <c r="W413" s="30">
        <f t="shared" si="35"/>
        <v>3</v>
      </c>
      <c r="X413" s="30" t="str">
        <f t="shared" si="25"/>
        <v/>
      </c>
      <c r="Y413" s="30" t="str">
        <f t="shared" si="26"/>
        <v/>
      </c>
      <c r="Z413" s="30" t="str">
        <f t="shared" si="27"/>
        <v>Perte d'exploitation / Bedrijfsschade</v>
      </c>
      <c r="AA413" s="30" t="str">
        <f t="shared" si="28"/>
        <v/>
      </c>
      <c r="AB413" s="30" t="str">
        <f t="shared" si="29"/>
        <v/>
      </c>
      <c r="AC413" s="30" t="str">
        <f t="shared" si="30"/>
        <v/>
      </c>
      <c r="AD413" s="30" t="str">
        <f t="shared" si="31"/>
        <v/>
      </c>
      <c r="AE413" s="30" t="str">
        <f t="shared" si="32"/>
        <v/>
      </c>
      <c r="AF413" s="30" t="str">
        <f t="shared" si="33"/>
        <v/>
      </c>
    </row>
    <row r="414" spans="1:32" x14ac:dyDescent="0.2">
      <c r="A414" s="30" t="s">
        <v>6056</v>
      </c>
      <c r="B414" s="30">
        <v>1</v>
      </c>
      <c r="C414" s="30">
        <v>386</v>
      </c>
      <c r="D414" s="30" t="s">
        <v>6433</v>
      </c>
      <c r="E414" s="30" t="s">
        <v>6434</v>
      </c>
      <c r="F414" s="30" t="s">
        <v>6435</v>
      </c>
      <c r="G414" s="30" t="s">
        <v>6436</v>
      </c>
      <c r="H414" s="321">
        <v>35740</v>
      </c>
      <c r="I414" s="321">
        <v>38628</v>
      </c>
      <c r="K414" s="30" t="s">
        <v>6437</v>
      </c>
      <c r="R414" s="30" t="str">
        <f t="shared" si="23"/>
        <v>386</v>
      </c>
      <c r="S414" s="30" t="str">
        <f t="shared" si="24"/>
        <v>Vandalisme et malveillance / Vandalisme en kwaadwilligheid</v>
      </c>
      <c r="V414" s="323" t="str">
        <f t="shared" si="34"/>
        <v/>
      </c>
      <c r="W414" s="30">
        <f t="shared" si="35"/>
        <v>4</v>
      </c>
      <c r="X414" s="30" t="str">
        <f t="shared" si="25"/>
        <v/>
      </c>
      <c r="Y414" s="30" t="str">
        <f t="shared" si="26"/>
        <v/>
      </c>
      <c r="Z414" s="30" t="str">
        <f t="shared" si="27"/>
        <v/>
      </c>
      <c r="AA414" s="30" t="str">
        <f t="shared" si="28"/>
        <v>Vandalisme et malveillance / Vandalisme en kwaadwilligheid</v>
      </c>
      <c r="AB414" s="30" t="str">
        <f t="shared" si="29"/>
        <v/>
      </c>
      <c r="AC414" s="30" t="str">
        <f t="shared" si="30"/>
        <v/>
      </c>
      <c r="AD414" s="30" t="str">
        <f t="shared" si="31"/>
        <v/>
      </c>
      <c r="AE414" s="30" t="str">
        <f t="shared" si="32"/>
        <v/>
      </c>
      <c r="AF414" s="30" t="str">
        <f t="shared" si="33"/>
        <v/>
      </c>
    </row>
    <row r="415" spans="1:32" x14ac:dyDescent="0.2">
      <c r="A415" s="30" t="s">
        <v>6056</v>
      </c>
      <c r="B415" s="30">
        <v>1</v>
      </c>
      <c r="C415" s="30">
        <v>387</v>
      </c>
      <c r="D415" s="30" t="s">
        <v>6438</v>
      </c>
      <c r="E415" s="30" t="s">
        <v>6439</v>
      </c>
      <c r="F415" s="30" t="s">
        <v>6440</v>
      </c>
      <c r="G415" s="30" t="s">
        <v>6441</v>
      </c>
      <c r="H415" s="321">
        <v>36185</v>
      </c>
      <c r="I415" s="321">
        <v>38313</v>
      </c>
      <c r="J415" s="321">
        <v>38718</v>
      </c>
      <c r="K415" s="30" t="s">
        <v>6442</v>
      </c>
      <c r="R415" s="30" t="str">
        <f t="shared" si="23"/>
        <v>387</v>
      </c>
      <c r="S415" s="30" t="str">
        <f t="shared" si="24"/>
        <v>Risques de la circulation et attentats / Verkeersrisico's en aanslagen (01/01/2006)</v>
      </c>
      <c r="V415" s="323">
        <f t="shared" si="34"/>
        <v>38718</v>
      </c>
      <c r="W415" s="30">
        <f t="shared" si="35"/>
        <v>5</v>
      </c>
      <c r="X415" s="30" t="str">
        <f t="shared" si="25"/>
        <v/>
      </c>
      <c r="Y415" s="30" t="str">
        <f t="shared" si="26"/>
        <v/>
      </c>
      <c r="Z415" s="30" t="str">
        <f t="shared" si="27"/>
        <v/>
      </c>
      <c r="AA415" s="30" t="str">
        <f t="shared" si="28"/>
        <v/>
      </c>
      <c r="AB415" s="30" t="str">
        <f t="shared" si="29"/>
        <v>Risques de la circulation et attentats / Verkeersrisico's en aanslagen (01/01/2006)</v>
      </c>
      <c r="AC415" s="30" t="str">
        <f t="shared" si="30"/>
        <v/>
      </c>
      <c r="AD415" s="30" t="str">
        <f t="shared" si="31"/>
        <v/>
      </c>
      <c r="AE415" s="30" t="str">
        <f t="shared" si="32"/>
        <v/>
      </c>
      <c r="AF415" s="30" t="str">
        <f t="shared" si="33"/>
        <v/>
      </c>
    </row>
    <row r="416" spans="1:32" x14ac:dyDescent="0.2">
      <c r="A416" s="30" t="s">
        <v>6056</v>
      </c>
      <c r="B416" s="30">
        <v>1</v>
      </c>
      <c r="C416" s="30">
        <v>388</v>
      </c>
      <c r="D416" s="30" t="s">
        <v>6443</v>
      </c>
      <c r="E416" s="30" t="s">
        <v>6444</v>
      </c>
      <c r="F416" s="30" t="s">
        <v>6445</v>
      </c>
      <c r="G416" s="30" t="s">
        <v>6446</v>
      </c>
      <c r="H416" s="321">
        <v>37763</v>
      </c>
      <c r="I416" s="321">
        <v>38628</v>
      </c>
      <c r="K416" s="30" t="s">
        <v>6447</v>
      </c>
      <c r="R416" s="30" t="str">
        <f t="shared" si="23"/>
        <v>388</v>
      </c>
      <c r="S416" s="30" t="str">
        <f t="shared" si="24"/>
        <v>Détérioration immobilière / Beschadiging onroerende</v>
      </c>
      <c r="V416" s="323" t="str">
        <f t="shared" si="34"/>
        <v/>
      </c>
      <c r="W416" s="30">
        <f t="shared" si="35"/>
        <v>6</v>
      </c>
      <c r="X416" s="30" t="str">
        <f t="shared" si="25"/>
        <v/>
      </c>
      <c r="Y416" s="30" t="str">
        <f t="shared" si="26"/>
        <v/>
      </c>
      <c r="Z416" s="30" t="str">
        <f t="shared" si="27"/>
        <v/>
      </c>
      <c r="AA416" s="30" t="str">
        <f t="shared" si="28"/>
        <v/>
      </c>
      <c r="AB416" s="30" t="str">
        <f t="shared" si="29"/>
        <v/>
      </c>
      <c r="AC416" s="30" t="str">
        <f t="shared" si="30"/>
        <v>Détérioration immobilière / Beschadiging onroerende</v>
      </c>
      <c r="AD416" s="30" t="str">
        <f t="shared" si="31"/>
        <v/>
      </c>
      <c r="AE416" s="30" t="str">
        <f t="shared" si="32"/>
        <v/>
      </c>
      <c r="AF416" s="30" t="str">
        <f t="shared" si="33"/>
        <v/>
      </c>
    </row>
    <row r="417" spans="1:32" x14ac:dyDescent="0.2">
      <c r="A417" s="30" t="s">
        <v>6056</v>
      </c>
      <c r="B417" s="30">
        <v>1</v>
      </c>
      <c r="C417" s="30">
        <v>389</v>
      </c>
      <c r="D417" s="30" t="s">
        <v>6448</v>
      </c>
      <c r="E417" s="30" t="s">
        <v>6449</v>
      </c>
      <c r="F417" s="30" t="s">
        <v>6450</v>
      </c>
      <c r="G417" s="30" t="s">
        <v>6451</v>
      </c>
      <c r="H417" s="321">
        <v>38313</v>
      </c>
      <c r="I417" s="321">
        <v>38628</v>
      </c>
      <c r="K417" s="30" t="s">
        <v>6452</v>
      </c>
      <c r="R417" s="30" t="str">
        <f t="shared" si="23"/>
        <v>389</v>
      </c>
      <c r="S417" s="30" t="str">
        <f t="shared" si="24"/>
        <v>Détériorations mobilières / Beschadiging roerende goederen</v>
      </c>
      <c r="V417" s="323" t="str">
        <f t="shared" si="34"/>
        <v/>
      </c>
      <c r="W417" s="30">
        <f t="shared" si="35"/>
        <v>7</v>
      </c>
      <c r="X417" s="30" t="str">
        <f t="shared" si="25"/>
        <v/>
      </c>
      <c r="Y417" s="30" t="str">
        <f t="shared" si="26"/>
        <v/>
      </c>
      <c r="Z417" s="30" t="str">
        <f t="shared" si="27"/>
        <v/>
      </c>
      <c r="AA417" s="30" t="str">
        <f t="shared" si="28"/>
        <v/>
      </c>
      <c r="AB417" s="30" t="str">
        <f t="shared" si="29"/>
        <v/>
      </c>
      <c r="AC417" s="30" t="str">
        <f t="shared" si="30"/>
        <v/>
      </c>
      <c r="AD417" s="30" t="str">
        <f t="shared" si="31"/>
        <v>Détériorations mobilières / Beschadiging roerende goederen</v>
      </c>
      <c r="AE417" s="30" t="str">
        <f t="shared" si="32"/>
        <v/>
      </c>
      <c r="AF417" s="30" t="str">
        <f t="shared" si="33"/>
        <v/>
      </c>
    </row>
    <row r="418" spans="1:32" x14ac:dyDescent="0.2">
      <c r="A418" s="30" t="s">
        <v>6056</v>
      </c>
      <c r="B418" s="30">
        <v>1</v>
      </c>
      <c r="C418" s="30">
        <v>390</v>
      </c>
      <c r="D418" s="30" t="s">
        <v>6453</v>
      </c>
      <c r="E418" s="30" t="s">
        <v>6454</v>
      </c>
      <c r="F418" s="30" t="s">
        <v>6455</v>
      </c>
      <c r="G418" s="30" t="s">
        <v>6456</v>
      </c>
      <c r="H418" s="321">
        <v>36516</v>
      </c>
      <c r="I418" s="321">
        <v>36585</v>
      </c>
      <c r="K418" s="30" t="s">
        <v>6457</v>
      </c>
      <c r="R418" s="30" t="str">
        <f t="shared" si="23"/>
        <v>390</v>
      </c>
      <c r="S418" s="30" t="str">
        <f t="shared" si="24"/>
        <v>Heurt véhicules / Aanraking voertuigen</v>
      </c>
      <c r="V418" s="323" t="str">
        <f t="shared" si="34"/>
        <v/>
      </c>
      <c r="W418" s="30">
        <f t="shared" si="35"/>
        <v>8</v>
      </c>
      <c r="X418" s="30" t="str">
        <f t="shared" si="25"/>
        <v/>
      </c>
      <c r="Y418" s="30" t="str">
        <f t="shared" si="26"/>
        <v/>
      </c>
      <c r="Z418" s="30" t="str">
        <f t="shared" si="27"/>
        <v/>
      </c>
      <c r="AA418" s="30" t="str">
        <f t="shared" si="28"/>
        <v/>
      </c>
      <c r="AB418" s="30" t="str">
        <f t="shared" si="29"/>
        <v/>
      </c>
      <c r="AC418" s="30" t="str">
        <f t="shared" si="30"/>
        <v/>
      </c>
      <c r="AD418" s="30" t="str">
        <f t="shared" si="31"/>
        <v/>
      </c>
      <c r="AE418" s="30" t="str">
        <f t="shared" si="32"/>
        <v>Heurt véhicules / Aanraking voertuigen</v>
      </c>
      <c r="AF418" s="30" t="str">
        <f t="shared" si="33"/>
        <v/>
      </c>
    </row>
    <row r="419" spans="1:32" x14ac:dyDescent="0.2">
      <c r="A419" s="30" t="s">
        <v>6056</v>
      </c>
      <c r="B419" s="30">
        <v>1</v>
      </c>
      <c r="C419" s="30">
        <v>391</v>
      </c>
      <c r="D419" s="30" t="s">
        <v>6458</v>
      </c>
      <c r="E419" s="30" t="s">
        <v>6459</v>
      </c>
      <c r="F419" s="30" t="s">
        <v>6460</v>
      </c>
      <c r="G419" s="30" t="s">
        <v>6461</v>
      </c>
      <c r="H419" s="321">
        <v>38096</v>
      </c>
      <c r="I419" s="321">
        <v>38628</v>
      </c>
      <c r="K419" s="30" t="s">
        <v>6462</v>
      </c>
      <c r="R419" s="30" t="str">
        <f t="shared" si="23"/>
        <v>391</v>
      </c>
      <c r="S419" s="30" t="str">
        <f t="shared" si="24"/>
        <v>Véhicules au repos / Voertuigen in rust</v>
      </c>
      <c r="V419" s="323" t="str">
        <f t="shared" si="34"/>
        <v/>
      </c>
      <c r="W419" s="30">
        <f t="shared" si="35"/>
        <v>9</v>
      </c>
      <c r="X419" s="30" t="str">
        <f t="shared" si="25"/>
        <v/>
      </c>
      <c r="Y419" s="30" t="str">
        <f t="shared" si="26"/>
        <v/>
      </c>
      <c r="Z419" s="30" t="str">
        <f t="shared" si="27"/>
        <v/>
      </c>
      <c r="AA419" s="30" t="str">
        <f t="shared" si="28"/>
        <v/>
      </c>
      <c r="AB419" s="30" t="str">
        <f t="shared" si="29"/>
        <v/>
      </c>
      <c r="AC419" s="30" t="str">
        <f t="shared" si="30"/>
        <v/>
      </c>
      <c r="AD419" s="30" t="str">
        <f t="shared" si="31"/>
        <v/>
      </c>
      <c r="AE419" s="30" t="str">
        <f t="shared" si="32"/>
        <v/>
      </c>
      <c r="AF419" s="30" t="str">
        <f t="shared" si="33"/>
        <v>Véhicules au repos / Voertuigen in rust</v>
      </c>
    </row>
    <row r="420" spans="1:32" x14ac:dyDescent="0.2">
      <c r="A420" s="30" t="s">
        <v>6056</v>
      </c>
      <c r="B420" s="30">
        <v>1</v>
      </c>
      <c r="C420" s="30">
        <v>392</v>
      </c>
      <c r="D420" s="30" t="s">
        <v>6463</v>
      </c>
      <c r="E420" s="30" t="s">
        <v>6464</v>
      </c>
      <c r="F420" s="30" t="s">
        <v>6465</v>
      </c>
      <c r="G420" s="30" t="s">
        <v>6466</v>
      </c>
      <c r="H420" s="321">
        <v>38096</v>
      </c>
      <c r="I420" s="321">
        <v>38628</v>
      </c>
      <c r="K420" s="30" t="s">
        <v>6467</v>
      </c>
      <c r="R420" s="30" t="str">
        <f t="shared" si="23"/>
        <v>392</v>
      </c>
      <c r="S420" s="30" t="str">
        <f t="shared" si="24"/>
        <v>Véhicules partout / Voertuigen overal</v>
      </c>
      <c r="V420" s="323" t="str">
        <f t="shared" si="34"/>
        <v/>
      </c>
      <c r="W420" s="30">
        <f t="shared" si="35"/>
        <v>1</v>
      </c>
      <c r="X420" s="30" t="str">
        <f t="shared" si="25"/>
        <v>Véhicules partout / Voertuigen overal</v>
      </c>
      <c r="Y420" s="30" t="str">
        <f t="shared" si="26"/>
        <v/>
      </c>
      <c r="Z420" s="30" t="str">
        <f t="shared" si="27"/>
        <v/>
      </c>
      <c r="AA420" s="30" t="str">
        <f t="shared" si="28"/>
        <v/>
      </c>
      <c r="AB420" s="30" t="str">
        <f t="shared" si="29"/>
        <v/>
      </c>
      <c r="AC420" s="30" t="str">
        <f t="shared" si="30"/>
        <v/>
      </c>
      <c r="AD420" s="30" t="str">
        <f t="shared" si="31"/>
        <v/>
      </c>
      <c r="AE420" s="30" t="str">
        <f t="shared" si="32"/>
        <v/>
      </c>
      <c r="AF420" s="30" t="str">
        <f t="shared" si="33"/>
        <v/>
      </c>
    </row>
    <row r="421" spans="1:32" x14ac:dyDescent="0.2">
      <c r="A421" s="30" t="s">
        <v>6056</v>
      </c>
      <c r="B421" s="30">
        <v>1</v>
      </c>
      <c r="C421" s="30">
        <v>393</v>
      </c>
      <c r="D421" s="30" t="s">
        <v>6468</v>
      </c>
      <c r="E421" s="30" t="s">
        <v>6469</v>
      </c>
      <c r="F421" s="30" t="s">
        <v>6470</v>
      </c>
      <c r="G421" s="30" t="s">
        <v>6471</v>
      </c>
      <c r="H421" s="321">
        <v>38313</v>
      </c>
      <c r="I421" s="321">
        <v>38628</v>
      </c>
      <c r="K421" s="30" t="s">
        <v>6472</v>
      </c>
      <c r="R421" s="30" t="str">
        <f t="shared" si="23"/>
        <v>393</v>
      </c>
      <c r="S421" s="30" t="str">
        <f t="shared" si="24"/>
        <v>Frais d'expertise / Expertisekosten</v>
      </c>
      <c r="V421" s="323" t="str">
        <f t="shared" si="34"/>
        <v/>
      </c>
      <c r="W421" s="30">
        <f t="shared" si="35"/>
        <v>2</v>
      </c>
      <c r="X421" s="30" t="str">
        <f t="shared" si="25"/>
        <v/>
      </c>
      <c r="Y421" s="30" t="str">
        <f t="shared" si="26"/>
        <v>Frais d'expertise / Expertisekosten</v>
      </c>
      <c r="Z421" s="30" t="str">
        <f t="shared" si="27"/>
        <v/>
      </c>
      <c r="AA421" s="30" t="str">
        <f t="shared" si="28"/>
        <v/>
      </c>
      <c r="AB421" s="30" t="str">
        <f t="shared" si="29"/>
        <v/>
      </c>
      <c r="AC421" s="30" t="str">
        <f t="shared" si="30"/>
        <v/>
      </c>
      <c r="AD421" s="30" t="str">
        <f t="shared" si="31"/>
        <v/>
      </c>
      <c r="AE421" s="30" t="str">
        <f t="shared" si="32"/>
        <v/>
      </c>
      <c r="AF421" s="30" t="str">
        <f t="shared" si="33"/>
        <v/>
      </c>
    </row>
    <row r="422" spans="1:32" x14ac:dyDescent="0.2">
      <c r="A422" s="30" t="s">
        <v>6056</v>
      </c>
      <c r="B422" s="30">
        <v>1</v>
      </c>
      <c r="C422" s="30">
        <v>394</v>
      </c>
      <c r="D422" s="30" t="s">
        <v>6473</v>
      </c>
      <c r="E422" s="30" t="s">
        <v>6474</v>
      </c>
      <c r="F422" s="30" t="s">
        <v>6475</v>
      </c>
      <c r="G422" s="30" t="s">
        <v>6476</v>
      </c>
      <c r="H422" s="321">
        <v>38399</v>
      </c>
      <c r="I422" s="321">
        <v>38628</v>
      </c>
      <c r="K422" s="30" t="s">
        <v>6477</v>
      </c>
      <c r="R422" s="30" t="str">
        <f t="shared" si="23"/>
        <v>394</v>
      </c>
      <c r="S422" s="30" t="str">
        <f t="shared" si="24"/>
        <v>Frais d'expertise en pertes d'exploitation / Expertise kosten bedrijfsschade</v>
      </c>
      <c r="V422" s="323" t="str">
        <f t="shared" si="34"/>
        <v/>
      </c>
      <c r="W422" s="30">
        <f t="shared" si="35"/>
        <v>3</v>
      </c>
      <c r="X422" s="30" t="str">
        <f t="shared" si="25"/>
        <v/>
      </c>
      <c r="Y422" s="30" t="str">
        <f t="shared" si="26"/>
        <v/>
      </c>
      <c r="Z422" s="30" t="str">
        <f t="shared" si="27"/>
        <v>Frais d'expertise en pertes d'exploitation / Expertise kosten bedrijfsschade</v>
      </c>
      <c r="AA422" s="30" t="str">
        <f t="shared" si="28"/>
        <v/>
      </c>
      <c r="AB422" s="30" t="str">
        <f t="shared" si="29"/>
        <v/>
      </c>
      <c r="AC422" s="30" t="str">
        <f t="shared" si="30"/>
        <v/>
      </c>
      <c r="AD422" s="30" t="str">
        <f t="shared" si="31"/>
        <v/>
      </c>
      <c r="AE422" s="30" t="str">
        <f t="shared" si="32"/>
        <v/>
      </c>
      <c r="AF422" s="30" t="str">
        <f t="shared" si="33"/>
        <v/>
      </c>
    </row>
    <row r="423" spans="1:32" x14ac:dyDescent="0.2">
      <c r="A423" s="30" t="s">
        <v>6056</v>
      </c>
      <c r="B423" s="30">
        <v>1</v>
      </c>
      <c r="C423" s="30">
        <v>400</v>
      </c>
      <c r="D423" s="30" t="s">
        <v>961</v>
      </c>
      <c r="E423" s="30" t="s">
        <v>962</v>
      </c>
      <c r="F423" s="30" t="s">
        <v>6478</v>
      </c>
      <c r="G423" s="30" t="s">
        <v>6479</v>
      </c>
      <c r="H423" s="321">
        <v>35110</v>
      </c>
      <c r="I423" s="321">
        <v>35129</v>
      </c>
      <c r="K423" s="30" t="s">
        <v>6480</v>
      </c>
      <c r="R423" s="30" t="str">
        <f t="shared" si="23"/>
        <v>400</v>
      </c>
      <c r="S423" s="30" t="str">
        <f t="shared" si="24"/>
        <v>RC Générale / BA Algemeen</v>
      </c>
      <c r="V423" s="323" t="str">
        <f t="shared" si="34"/>
        <v/>
      </c>
      <c r="W423" s="30">
        <f t="shared" si="35"/>
        <v>4</v>
      </c>
      <c r="X423" s="30" t="str">
        <f t="shared" si="25"/>
        <v/>
      </c>
      <c r="Y423" s="30" t="str">
        <f t="shared" si="26"/>
        <v/>
      </c>
      <c r="Z423" s="30" t="str">
        <f t="shared" si="27"/>
        <v/>
      </c>
      <c r="AA423" s="30" t="str">
        <f t="shared" si="28"/>
        <v>RC Générale / BA Algemeen</v>
      </c>
      <c r="AB423" s="30" t="str">
        <f t="shared" si="29"/>
        <v/>
      </c>
      <c r="AC423" s="30" t="str">
        <f t="shared" si="30"/>
        <v/>
      </c>
      <c r="AD423" s="30" t="str">
        <f t="shared" si="31"/>
        <v/>
      </c>
      <c r="AE423" s="30" t="str">
        <f t="shared" si="32"/>
        <v/>
      </c>
      <c r="AF423" s="30" t="str">
        <f t="shared" si="33"/>
        <v/>
      </c>
    </row>
    <row r="424" spans="1:32" x14ac:dyDescent="0.2">
      <c r="A424" s="30" t="s">
        <v>6056</v>
      </c>
      <c r="B424" s="30">
        <v>1</v>
      </c>
      <c r="C424" s="30">
        <v>411</v>
      </c>
      <c r="D424" s="30" t="s">
        <v>6481</v>
      </c>
      <c r="E424" s="30" t="s">
        <v>6482</v>
      </c>
      <c r="F424" s="30" t="s">
        <v>6483</v>
      </c>
      <c r="G424" s="30" t="s">
        <v>6484</v>
      </c>
      <c r="H424" s="321">
        <v>35110</v>
      </c>
      <c r="I424" s="321">
        <v>35129</v>
      </c>
      <c r="K424" s="30" t="s">
        <v>6485</v>
      </c>
      <c r="R424" s="30" t="str">
        <f t="shared" si="23"/>
        <v>411</v>
      </c>
      <c r="S424" s="30" t="str">
        <f t="shared" si="24"/>
        <v>RC Familiale (AR) / BA Gezin (KB)</v>
      </c>
      <c r="V424" s="323" t="str">
        <f t="shared" si="34"/>
        <v/>
      </c>
      <c r="W424" s="30">
        <f t="shared" si="35"/>
        <v>5</v>
      </c>
      <c r="X424" s="30" t="str">
        <f t="shared" si="25"/>
        <v/>
      </c>
      <c r="Y424" s="30" t="str">
        <f t="shared" si="26"/>
        <v/>
      </c>
      <c r="Z424" s="30" t="str">
        <f t="shared" si="27"/>
        <v/>
      </c>
      <c r="AA424" s="30" t="str">
        <f t="shared" si="28"/>
        <v/>
      </c>
      <c r="AB424" s="30" t="str">
        <f t="shared" si="29"/>
        <v>RC Familiale (AR) / BA Gezin (KB)</v>
      </c>
      <c r="AC424" s="30" t="str">
        <f t="shared" si="30"/>
        <v/>
      </c>
      <c r="AD424" s="30" t="str">
        <f t="shared" si="31"/>
        <v/>
      </c>
      <c r="AE424" s="30" t="str">
        <f t="shared" si="32"/>
        <v/>
      </c>
      <c r="AF424" s="30" t="str">
        <f t="shared" si="33"/>
        <v/>
      </c>
    </row>
    <row r="425" spans="1:32" x14ac:dyDescent="0.2">
      <c r="A425" s="30" t="s">
        <v>6056</v>
      </c>
      <c r="B425" s="30">
        <v>1</v>
      </c>
      <c r="C425" s="30">
        <v>412</v>
      </c>
      <c r="D425" s="30" t="s">
        <v>6486</v>
      </c>
      <c r="E425" s="30" t="s">
        <v>6487</v>
      </c>
      <c r="F425" s="30" t="s">
        <v>6488</v>
      </c>
      <c r="G425" s="30" t="s">
        <v>6489</v>
      </c>
      <c r="H425" s="321">
        <v>35110</v>
      </c>
      <c r="I425" s="321">
        <v>38628</v>
      </c>
      <c r="K425" s="30" t="s">
        <v>6490</v>
      </c>
      <c r="R425" s="30" t="str">
        <f t="shared" si="23"/>
        <v>412</v>
      </c>
      <c r="S425" s="30" t="str">
        <f t="shared" si="24"/>
        <v>RC familiale (AR + extensions) / BA gezin (KB + waarborguitbreidingen)</v>
      </c>
      <c r="V425" s="323" t="str">
        <f t="shared" si="34"/>
        <v/>
      </c>
      <c r="W425" s="30">
        <f t="shared" si="35"/>
        <v>6</v>
      </c>
      <c r="X425" s="30" t="str">
        <f t="shared" si="25"/>
        <v/>
      </c>
      <c r="Y425" s="30" t="str">
        <f t="shared" si="26"/>
        <v/>
      </c>
      <c r="Z425" s="30" t="str">
        <f t="shared" si="27"/>
        <v/>
      </c>
      <c r="AA425" s="30" t="str">
        <f t="shared" si="28"/>
        <v/>
      </c>
      <c r="AB425" s="30" t="str">
        <f t="shared" si="29"/>
        <v/>
      </c>
      <c r="AC425" s="30" t="str">
        <f t="shared" si="30"/>
        <v>RC familiale (AR + extensions) / BA gezin (KB + waarborguitbreidingen)</v>
      </c>
      <c r="AD425" s="30" t="str">
        <f t="shared" si="31"/>
        <v/>
      </c>
      <c r="AE425" s="30" t="str">
        <f t="shared" si="32"/>
        <v/>
      </c>
      <c r="AF425" s="30" t="str">
        <f t="shared" si="33"/>
        <v/>
      </c>
    </row>
    <row r="426" spans="1:32" x14ac:dyDescent="0.2">
      <c r="A426" s="30" t="s">
        <v>6056</v>
      </c>
      <c r="B426" s="30">
        <v>1</v>
      </c>
      <c r="C426" s="30">
        <v>413</v>
      </c>
      <c r="D426" s="30" t="s">
        <v>6491</v>
      </c>
      <c r="E426" s="30" t="s">
        <v>6492</v>
      </c>
      <c r="F426" s="30" t="s">
        <v>6493</v>
      </c>
      <c r="G426" s="30" t="s">
        <v>6494</v>
      </c>
      <c r="H426" s="321">
        <v>37375</v>
      </c>
      <c r="I426" s="321">
        <v>41176</v>
      </c>
      <c r="J426" s="321">
        <v>38210</v>
      </c>
      <c r="K426" s="30" t="s">
        <v>6495</v>
      </c>
      <c r="R426" s="30" t="str">
        <f t="shared" si="23"/>
        <v>413</v>
      </c>
      <c r="S426" s="30" t="str">
        <f t="shared" si="24"/>
        <v>Extensions à la RC familiale / Uitbreidingen BA gezin (11/08/2004)</v>
      </c>
      <c r="V426" s="323">
        <f t="shared" si="34"/>
        <v>38210</v>
      </c>
      <c r="W426" s="30">
        <f t="shared" si="35"/>
        <v>7</v>
      </c>
      <c r="X426" s="30" t="str">
        <f t="shared" si="25"/>
        <v/>
      </c>
      <c r="Y426" s="30" t="str">
        <f t="shared" si="26"/>
        <v/>
      </c>
      <c r="Z426" s="30" t="str">
        <f t="shared" si="27"/>
        <v/>
      </c>
      <c r="AA426" s="30" t="str">
        <f t="shared" si="28"/>
        <v/>
      </c>
      <c r="AB426" s="30" t="str">
        <f t="shared" si="29"/>
        <v/>
      </c>
      <c r="AC426" s="30" t="str">
        <f t="shared" si="30"/>
        <v/>
      </c>
      <c r="AD426" s="30" t="str">
        <f t="shared" si="31"/>
        <v>Extensions à la RC familiale / Uitbreidingen BA gezin (11/08/2004)</v>
      </c>
      <c r="AE426" s="30" t="str">
        <f t="shared" si="32"/>
        <v/>
      </c>
      <c r="AF426" s="30" t="str">
        <f t="shared" si="33"/>
        <v/>
      </c>
    </row>
    <row r="427" spans="1:32" x14ac:dyDescent="0.2">
      <c r="A427" s="30" t="s">
        <v>6056</v>
      </c>
      <c r="B427" s="30">
        <v>1</v>
      </c>
      <c r="C427" s="30">
        <v>415</v>
      </c>
      <c r="D427" s="30" t="s">
        <v>6496</v>
      </c>
      <c r="E427" s="30" t="s">
        <v>6497</v>
      </c>
      <c r="F427" s="30" t="s">
        <v>6498</v>
      </c>
      <c r="G427" s="30" t="s">
        <v>6499</v>
      </c>
      <c r="H427" s="321">
        <v>36675</v>
      </c>
      <c r="I427" s="321">
        <v>41176</v>
      </c>
      <c r="J427" s="321">
        <v>37375</v>
      </c>
      <c r="K427" s="30" t="s">
        <v>6500</v>
      </c>
      <c r="R427" s="30" t="str">
        <f t="shared" si="23"/>
        <v>415</v>
      </c>
      <c r="S427" s="30" t="str">
        <f t="shared" si="24"/>
        <v>RC Gardienne d'enfants / BA Kinderoppas (29/04/2002)</v>
      </c>
      <c r="V427" s="323">
        <f t="shared" si="34"/>
        <v>37375</v>
      </c>
      <c r="W427" s="30">
        <f t="shared" si="35"/>
        <v>8</v>
      </c>
      <c r="X427" s="30" t="str">
        <f t="shared" si="25"/>
        <v/>
      </c>
      <c r="Y427" s="30" t="str">
        <f t="shared" si="26"/>
        <v/>
      </c>
      <c r="Z427" s="30" t="str">
        <f t="shared" si="27"/>
        <v/>
      </c>
      <c r="AA427" s="30" t="str">
        <f t="shared" si="28"/>
        <v/>
      </c>
      <c r="AB427" s="30" t="str">
        <f t="shared" si="29"/>
        <v/>
      </c>
      <c r="AC427" s="30" t="str">
        <f t="shared" si="30"/>
        <v/>
      </c>
      <c r="AD427" s="30" t="str">
        <f t="shared" si="31"/>
        <v/>
      </c>
      <c r="AE427" s="30" t="str">
        <f t="shared" si="32"/>
        <v>RC Gardienne d'enfants / BA Kinderoppas (29/04/2002)</v>
      </c>
      <c r="AF427" s="30" t="str">
        <f t="shared" si="33"/>
        <v/>
      </c>
    </row>
    <row r="428" spans="1:32" x14ac:dyDescent="0.2">
      <c r="A428" s="30" t="s">
        <v>6056</v>
      </c>
      <c r="B428" s="30">
        <v>1</v>
      </c>
      <c r="C428" s="30">
        <v>416</v>
      </c>
      <c r="D428" s="30" t="s">
        <v>6501</v>
      </c>
      <c r="E428" s="30" t="s">
        <v>6502</v>
      </c>
      <c r="F428" s="30" t="s">
        <v>6503</v>
      </c>
      <c r="G428" s="30" t="s">
        <v>6504</v>
      </c>
      <c r="H428" s="321">
        <v>38399</v>
      </c>
      <c r="I428" s="321">
        <v>38628</v>
      </c>
      <c r="K428" s="30" t="s">
        <v>6505</v>
      </c>
      <c r="R428" s="30" t="str">
        <f t="shared" si="23"/>
        <v>416</v>
      </c>
      <c r="S428" s="30" t="str">
        <f t="shared" si="24"/>
        <v>RC Dépositaire / BA Bewaarnemer</v>
      </c>
      <c r="V428" s="323" t="str">
        <f t="shared" si="34"/>
        <v/>
      </c>
      <c r="W428" s="30">
        <f t="shared" si="35"/>
        <v>9</v>
      </c>
      <c r="X428" s="30" t="str">
        <f t="shared" si="25"/>
        <v/>
      </c>
      <c r="Y428" s="30" t="str">
        <f t="shared" si="26"/>
        <v/>
      </c>
      <c r="Z428" s="30" t="str">
        <f t="shared" si="27"/>
        <v/>
      </c>
      <c r="AA428" s="30" t="str">
        <f t="shared" si="28"/>
        <v/>
      </c>
      <c r="AB428" s="30" t="str">
        <f t="shared" si="29"/>
        <v/>
      </c>
      <c r="AC428" s="30" t="str">
        <f t="shared" si="30"/>
        <v/>
      </c>
      <c r="AD428" s="30" t="str">
        <f t="shared" si="31"/>
        <v/>
      </c>
      <c r="AE428" s="30" t="str">
        <f t="shared" si="32"/>
        <v/>
      </c>
      <c r="AF428" s="30" t="str">
        <f t="shared" si="33"/>
        <v>RC Dépositaire / BA Bewaarnemer</v>
      </c>
    </row>
    <row r="429" spans="1:32" x14ac:dyDescent="0.2">
      <c r="A429" s="30" t="s">
        <v>6056</v>
      </c>
      <c r="B429" s="30">
        <v>1</v>
      </c>
      <c r="C429" s="30">
        <v>420</v>
      </c>
      <c r="D429" s="30" t="s">
        <v>6506</v>
      </c>
      <c r="E429" s="30" t="s">
        <v>6507</v>
      </c>
      <c r="F429" s="30" t="s">
        <v>6508</v>
      </c>
      <c r="G429" s="30" t="s">
        <v>6509</v>
      </c>
      <c r="H429" s="321">
        <v>36502</v>
      </c>
      <c r="I429" s="321">
        <v>36585</v>
      </c>
      <c r="K429" s="30" t="s">
        <v>6510</v>
      </c>
      <c r="R429" s="30" t="str">
        <f t="shared" si="23"/>
        <v>420</v>
      </c>
      <c r="S429" s="30" t="str">
        <f t="shared" si="24"/>
        <v>RC Professionnelle / BA Beroep</v>
      </c>
      <c r="V429" s="323" t="str">
        <f t="shared" si="34"/>
        <v/>
      </c>
      <c r="W429" s="30">
        <f t="shared" si="35"/>
        <v>1</v>
      </c>
      <c r="X429" s="30" t="str">
        <f t="shared" si="25"/>
        <v>RC Professionnelle / BA Beroep</v>
      </c>
      <c r="Y429" s="30" t="str">
        <f t="shared" si="26"/>
        <v/>
      </c>
      <c r="Z429" s="30" t="str">
        <f t="shared" si="27"/>
        <v/>
      </c>
      <c r="AA429" s="30" t="str">
        <f t="shared" si="28"/>
        <v/>
      </c>
      <c r="AB429" s="30" t="str">
        <f t="shared" si="29"/>
        <v/>
      </c>
      <c r="AC429" s="30" t="str">
        <f t="shared" si="30"/>
        <v/>
      </c>
      <c r="AD429" s="30" t="str">
        <f t="shared" si="31"/>
        <v/>
      </c>
      <c r="AE429" s="30" t="str">
        <f t="shared" si="32"/>
        <v/>
      </c>
      <c r="AF429" s="30" t="str">
        <f t="shared" si="33"/>
        <v/>
      </c>
    </row>
    <row r="430" spans="1:32" x14ac:dyDescent="0.2">
      <c r="A430" s="30" t="s">
        <v>6056</v>
      </c>
      <c r="B430" s="30">
        <v>1</v>
      </c>
      <c r="C430" s="30">
        <v>421</v>
      </c>
      <c r="D430" s="30" t="s">
        <v>6511</v>
      </c>
      <c r="E430" s="30" t="s">
        <v>6512</v>
      </c>
      <c r="F430" s="30" t="s">
        <v>6513</v>
      </c>
      <c r="G430" s="30" t="s">
        <v>6514</v>
      </c>
      <c r="H430" s="321">
        <v>35110</v>
      </c>
      <c r="I430" s="321">
        <v>38628</v>
      </c>
      <c r="K430" s="30" t="s">
        <v>6515</v>
      </c>
      <c r="R430" s="30" t="str">
        <f t="shared" si="23"/>
        <v>421</v>
      </c>
      <c r="S430" s="30" t="str">
        <f t="shared" si="24"/>
        <v>RC Exploitation / BA Uitbating</v>
      </c>
      <c r="V430" s="323" t="str">
        <f t="shared" si="34"/>
        <v/>
      </c>
      <c r="W430" s="30">
        <f t="shared" si="35"/>
        <v>2</v>
      </c>
      <c r="X430" s="30" t="str">
        <f t="shared" si="25"/>
        <v/>
      </c>
      <c r="Y430" s="30" t="str">
        <f t="shared" si="26"/>
        <v>RC Exploitation / BA Uitbating</v>
      </c>
      <c r="Z430" s="30" t="str">
        <f t="shared" si="27"/>
        <v/>
      </c>
      <c r="AA430" s="30" t="str">
        <f t="shared" si="28"/>
        <v/>
      </c>
      <c r="AB430" s="30" t="str">
        <f t="shared" si="29"/>
        <v/>
      </c>
      <c r="AC430" s="30" t="str">
        <f t="shared" si="30"/>
        <v/>
      </c>
      <c r="AD430" s="30" t="str">
        <f t="shared" si="31"/>
        <v/>
      </c>
      <c r="AE430" s="30" t="str">
        <f t="shared" si="32"/>
        <v/>
      </c>
      <c r="AF430" s="30" t="str">
        <f t="shared" si="33"/>
        <v/>
      </c>
    </row>
    <row r="431" spans="1:32" x14ac:dyDescent="0.2">
      <c r="A431" s="30" t="s">
        <v>6056</v>
      </c>
      <c r="B431" s="30">
        <v>1</v>
      </c>
      <c r="C431" s="30">
        <v>422</v>
      </c>
      <c r="D431" s="30" t="s">
        <v>6516</v>
      </c>
      <c r="E431" s="30" t="s">
        <v>6517</v>
      </c>
      <c r="F431" s="30" t="s">
        <v>6518</v>
      </c>
      <c r="G431" s="30" t="s">
        <v>6519</v>
      </c>
      <c r="H431" s="321">
        <v>35110</v>
      </c>
      <c r="I431" s="321">
        <v>35129</v>
      </c>
      <c r="K431" s="30" t="s">
        <v>6520</v>
      </c>
      <c r="R431" s="30" t="str">
        <f t="shared" si="23"/>
        <v>422</v>
      </c>
      <c r="S431" s="30" t="str">
        <f t="shared" si="24"/>
        <v>RC Après livraison / BA Na Levering</v>
      </c>
      <c r="V431" s="323" t="str">
        <f t="shared" si="34"/>
        <v/>
      </c>
      <c r="W431" s="30">
        <f t="shared" si="35"/>
        <v>3</v>
      </c>
      <c r="X431" s="30" t="str">
        <f t="shared" si="25"/>
        <v/>
      </c>
      <c r="Y431" s="30" t="str">
        <f t="shared" si="26"/>
        <v/>
      </c>
      <c r="Z431" s="30" t="str">
        <f t="shared" si="27"/>
        <v>RC Après livraison / BA Na Levering</v>
      </c>
      <c r="AA431" s="30" t="str">
        <f t="shared" si="28"/>
        <v/>
      </c>
      <c r="AB431" s="30" t="str">
        <f t="shared" si="29"/>
        <v/>
      </c>
      <c r="AC431" s="30" t="str">
        <f t="shared" si="30"/>
        <v/>
      </c>
      <c r="AD431" s="30" t="str">
        <f t="shared" si="31"/>
        <v/>
      </c>
      <c r="AE431" s="30" t="str">
        <f t="shared" si="32"/>
        <v/>
      </c>
      <c r="AF431" s="30" t="str">
        <f t="shared" si="33"/>
        <v/>
      </c>
    </row>
    <row r="432" spans="1:32" x14ac:dyDescent="0.2">
      <c r="A432" s="30" t="s">
        <v>6056</v>
      </c>
      <c r="B432" s="30">
        <v>1</v>
      </c>
      <c r="C432" s="30">
        <v>423</v>
      </c>
      <c r="D432" s="30" t="s">
        <v>6521</v>
      </c>
      <c r="E432" s="30" t="s">
        <v>6522</v>
      </c>
      <c r="F432" s="30" t="s">
        <v>6523</v>
      </c>
      <c r="G432" s="30" t="s">
        <v>6524</v>
      </c>
      <c r="H432" s="321">
        <v>35110</v>
      </c>
      <c r="I432" s="321">
        <v>35129</v>
      </c>
      <c r="K432" s="30" t="s">
        <v>6525</v>
      </c>
      <c r="R432" s="30" t="str">
        <f t="shared" si="23"/>
        <v>423</v>
      </c>
      <c r="S432" s="30" t="str">
        <f t="shared" si="24"/>
        <v>RC Produits / BA Producten</v>
      </c>
      <c r="V432" s="323" t="str">
        <f t="shared" si="34"/>
        <v/>
      </c>
      <c r="W432" s="30">
        <f t="shared" si="35"/>
        <v>4</v>
      </c>
      <c r="X432" s="30" t="str">
        <f t="shared" si="25"/>
        <v/>
      </c>
      <c r="Y432" s="30" t="str">
        <f t="shared" si="26"/>
        <v/>
      </c>
      <c r="Z432" s="30" t="str">
        <f t="shared" si="27"/>
        <v/>
      </c>
      <c r="AA432" s="30" t="str">
        <f t="shared" si="28"/>
        <v>RC Produits / BA Producten</v>
      </c>
      <c r="AB432" s="30" t="str">
        <f t="shared" si="29"/>
        <v/>
      </c>
      <c r="AC432" s="30" t="str">
        <f t="shared" si="30"/>
        <v/>
      </c>
      <c r="AD432" s="30" t="str">
        <f t="shared" si="31"/>
        <v/>
      </c>
      <c r="AE432" s="30" t="str">
        <f t="shared" si="32"/>
        <v/>
      </c>
      <c r="AF432" s="30" t="str">
        <f t="shared" si="33"/>
        <v/>
      </c>
    </row>
    <row r="433" spans="1:32" x14ac:dyDescent="0.2">
      <c r="A433" s="30" t="s">
        <v>6056</v>
      </c>
      <c r="B433" s="30">
        <v>1</v>
      </c>
      <c r="C433" s="30">
        <v>424</v>
      </c>
      <c r="D433" s="30" t="s">
        <v>6526</v>
      </c>
      <c r="E433" s="30" t="s">
        <v>6527</v>
      </c>
      <c r="F433" s="30" t="s">
        <v>6528</v>
      </c>
      <c r="G433" s="30" t="s">
        <v>6529</v>
      </c>
      <c r="H433" s="321">
        <v>35130</v>
      </c>
      <c r="I433" s="321">
        <v>38628</v>
      </c>
      <c r="K433" s="30" t="s">
        <v>6530</v>
      </c>
      <c r="R433" s="30" t="str">
        <f t="shared" si="23"/>
        <v>424</v>
      </c>
      <c r="S433" s="30" t="str">
        <f t="shared" si="24"/>
        <v>RC Dégâts matériels / BA Materiële schade</v>
      </c>
      <c r="V433" s="323" t="str">
        <f t="shared" si="34"/>
        <v/>
      </c>
      <c r="W433" s="30">
        <f t="shared" si="35"/>
        <v>5</v>
      </c>
      <c r="X433" s="30" t="str">
        <f t="shared" si="25"/>
        <v/>
      </c>
      <c r="Y433" s="30" t="str">
        <f t="shared" si="26"/>
        <v/>
      </c>
      <c r="Z433" s="30" t="str">
        <f t="shared" si="27"/>
        <v/>
      </c>
      <c r="AA433" s="30" t="str">
        <f t="shared" si="28"/>
        <v/>
      </c>
      <c r="AB433" s="30" t="str">
        <f t="shared" si="29"/>
        <v>RC Dégâts matériels / BA Materiële schade</v>
      </c>
      <c r="AC433" s="30" t="str">
        <f t="shared" si="30"/>
        <v/>
      </c>
      <c r="AD433" s="30" t="str">
        <f t="shared" si="31"/>
        <v/>
      </c>
      <c r="AE433" s="30" t="str">
        <f t="shared" si="32"/>
        <v/>
      </c>
      <c r="AF433" s="30" t="str">
        <f t="shared" si="33"/>
        <v/>
      </c>
    </row>
    <row r="434" spans="1:32" x14ac:dyDescent="0.2">
      <c r="A434" s="30" t="s">
        <v>6056</v>
      </c>
      <c r="B434" s="30">
        <v>1</v>
      </c>
      <c r="C434" s="30">
        <v>425</v>
      </c>
      <c r="D434" s="30" t="s">
        <v>6531</v>
      </c>
      <c r="E434" s="30" t="s">
        <v>6532</v>
      </c>
      <c r="F434" s="30" t="s">
        <v>6533</v>
      </c>
      <c r="G434" s="30" t="s">
        <v>6534</v>
      </c>
      <c r="H434" s="321">
        <v>35130</v>
      </c>
      <c r="I434" s="321">
        <v>38628</v>
      </c>
      <c r="K434" s="30" t="s">
        <v>6535</v>
      </c>
      <c r="R434" s="30" t="str">
        <f t="shared" si="23"/>
        <v>425</v>
      </c>
      <c r="S434" s="30" t="str">
        <f t="shared" si="24"/>
        <v>RC Dégâts corporels / BA Lichamelijke schade</v>
      </c>
      <c r="V434" s="323" t="str">
        <f t="shared" si="34"/>
        <v/>
      </c>
      <c r="W434" s="30">
        <f t="shared" si="35"/>
        <v>6</v>
      </c>
      <c r="X434" s="30" t="str">
        <f t="shared" si="25"/>
        <v/>
      </c>
      <c r="Y434" s="30" t="str">
        <f t="shared" si="26"/>
        <v/>
      </c>
      <c r="Z434" s="30" t="str">
        <f t="shared" si="27"/>
        <v/>
      </c>
      <c r="AA434" s="30" t="str">
        <f t="shared" si="28"/>
        <v/>
      </c>
      <c r="AB434" s="30" t="str">
        <f t="shared" si="29"/>
        <v/>
      </c>
      <c r="AC434" s="30" t="str">
        <f t="shared" si="30"/>
        <v>RC Dégâts corporels / BA Lichamelijke schade</v>
      </c>
      <c r="AD434" s="30" t="str">
        <f t="shared" si="31"/>
        <v/>
      </c>
      <c r="AE434" s="30" t="str">
        <f t="shared" si="32"/>
        <v/>
      </c>
      <c r="AF434" s="30" t="str">
        <f t="shared" si="33"/>
        <v/>
      </c>
    </row>
    <row r="435" spans="1:32" x14ac:dyDescent="0.2">
      <c r="A435" s="30" t="s">
        <v>6056</v>
      </c>
      <c r="B435" s="30">
        <v>1</v>
      </c>
      <c r="C435" s="30">
        <v>426</v>
      </c>
      <c r="D435" s="30" t="s">
        <v>6536</v>
      </c>
      <c r="E435" s="30" t="s">
        <v>6537</v>
      </c>
      <c r="F435" s="30" t="s">
        <v>6538</v>
      </c>
      <c r="G435" s="30" t="s">
        <v>6539</v>
      </c>
      <c r="H435" s="321">
        <v>36202</v>
      </c>
      <c r="I435" s="321">
        <v>38628</v>
      </c>
      <c r="K435" s="30" t="s">
        <v>6540</v>
      </c>
      <c r="R435" s="30" t="str">
        <f t="shared" si="23"/>
        <v>426</v>
      </c>
      <c r="S435" s="30" t="str">
        <f t="shared" si="24"/>
        <v>RC Objets confiés / BA Toevertrouwde voorwerpen</v>
      </c>
      <c r="V435" s="323" t="str">
        <f t="shared" si="34"/>
        <v/>
      </c>
      <c r="W435" s="30">
        <f t="shared" si="35"/>
        <v>7</v>
      </c>
      <c r="X435" s="30" t="str">
        <f t="shared" si="25"/>
        <v/>
      </c>
      <c r="Y435" s="30" t="str">
        <f t="shared" si="26"/>
        <v/>
      </c>
      <c r="Z435" s="30" t="str">
        <f t="shared" si="27"/>
        <v/>
      </c>
      <c r="AA435" s="30" t="str">
        <f t="shared" si="28"/>
        <v/>
      </c>
      <c r="AB435" s="30" t="str">
        <f t="shared" si="29"/>
        <v/>
      </c>
      <c r="AC435" s="30" t="str">
        <f t="shared" si="30"/>
        <v/>
      </c>
      <c r="AD435" s="30" t="str">
        <f t="shared" si="31"/>
        <v>RC Objets confiés / BA Toevertrouwde voorwerpen</v>
      </c>
      <c r="AE435" s="30" t="str">
        <f t="shared" si="32"/>
        <v/>
      </c>
      <c r="AF435" s="30" t="str">
        <f t="shared" si="33"/>
        <v/>
      </c>
    </row>
    <row r="436" spans="1:32" x14ac:dyDescent="0.2">
      <c r="A436" s="30" t="s">
        <v>6056</v>
      </c>
      <c r="B436" s="30">
        <v>1</v>
      </c>
      <c r="C436" s="30">
        <v>427</v>
      </c>
      <c r="D436" s="30" t="s">
        <v>6541</v>
      </c>
      <c r="E436" s="30" t="s">
        <v>6542</v>
      </c>
      <c r="F436" s="30" t="s">
        <v>6543</v>
      </c>
      <c r="G436" s="30" t="s">
        <v>6544</v>
      </c>
      <c r="H436" s="321">
        <v>36675</v>
      </c>
      <c r="I436" s="321">
        <v>41176</v>
      </c>
      <c r="J436" s="321">
        <v>37375</v>
      </c>
      <c r="K436" s="30" t="s">
        <v>6545</v>
      </c>
      <c r="R436" s="30" t="str">
        <f t="shared" si="23"/>
        <v>427</v>
      </c>
      <c r="S436" s="30" t="str">
        <f t="shared" si="24"/>
        <v>RC pour dommages aux animaux / BA voor schade aan dieren (29/04/2002)</v>
      </c>
      <c r="V436" s="323">
        <f t="shared" si="34"/>
        <v>37375</v>
      </c>
      <c r="W436" s="30">
        <f t="shared" si="35"/>
        <v>8</v>
      </c>
      <c r="X436" s="30" t="str">
        <f t="shared" si="25"/>
        <v/>
      </c>
      <c r="Y436" s="30" t="str">
        <f t="shared" si="26"/>
        <v/>
      </c>
      <c r="Z436" s="30" t="str">
        <f t="shared" si="27"/>
        <v/>
      </c>
      <c r="AA436" s="30" t="str">
        <f t="shared" si="28"/>
        <v/>
      </c>
      <c r="AB436" s="30" t="str">
        <f t="shared" si="29"/>
        <v/>
      </c>
      <c r="AC436" s="30" t="str">
        <f t="shared" si="30"/>
        <v/>
      </c>
      <c r="AD436" s="30" t="str">
        <f t="shared" si="31"/>
        <v/>
      </c>
      <c r="AE436" s="30" t="str">
        <f t="shared" si="32"/>
        <v>RC pour dommages aux animaux / BA voor schade aan dieren (29/04/2002)</v>
      </c>
      <c r="AF436" s="30" t="str">
        <f t="shared" si="33"/>
        <v/>
      </c>
    </row>
    <row r="437" spans="1:32" x14ac:dyDescent="0.2">
      <c r="A437" s="30" t="s">
        <v>6056</v>
      </c>
      <c r="B437" s="30">
        <v>1</v>
      </c>
      <c r="C437" s="30">
        <v>428</v>
      </c>
      <c r="D437" s="30" t="s">
        <v>6546</v>
      </c>
      <c r="E437" s="30" t="s">
        <v>6547</v>
      </c>
      <c r="F437" s="30" t="s">
        <v>6548</v>
      </c>
      <c r="G437" s="30" t="s">
        <v>6549</v>
      </c>
      <c r="H437" s="321">
        <v>36675</v>
      </c>
      <c r="I437" s="321">
        <v>41176</v>
      </c>
      <c r="J437" s="321">
        <v>37375</v>
      </c>
      <c r="K437" s="30" t="s">
        <v>6550</v>
      </c>
      <c r="R437" s="30" t="str">
        <f t="shared" si="23"/>
        <v>428</v>
      </c>
      <c r="S437" s="30" t="str">
        <f t="shared" si="24"/>
        <v>RC pour dommages à un villégiature / BA voor schade aan vakantieverblijf (29/04/2002)</v>
      </c>
      <c r="V437" s="323">
        <f t="shared" si="34"/>
        <v>37375</v>
      </c>
      <c r="W437" s="30">
        <f t="shared" si="35"/>
        <v>9</v>
      </c>
      <c r="X437" s="30" t="str">
        <f t="shared" si="25"/>
        <v/>
      </c>
      <c r="Y437" s="30" t="str">
        <f t="shared" si="26"/>
        <v/>
      </c>
      <c r="Z437" s="30" t="str">
        <f t="shared" si="27"/>
        <v/>
      </c>
      <c r="AA437" s="30" t="str">
        <f t="shared" si="28"/>
        <v/>
      </c>
      <c r="AB437" s="30" t="str">
        <f t="shared" si="29"/>
        <v/>
      </c>
      <c r="AC437" s="30" t="str">
        <f t="shared" si="30"/>
        <v/>
      </c>
      <c r="AD437" s="30" t="str">
        <f t="shared" si="31"/>
        <v/>
      </c>
      <c r="AE437" s="30" t="str">
        <f t="shared" si="32"/>
        <v/>
      </c>
      <c r="AF437" s="30" t="str">
        <f t="shared" si="33"/>
        <v>RC pour dommages à un villégiature / BA voor schade aan vakantieverblijf (29/04/2002)</v>
      </c>
    </row>
    <row r="438" spans="1:32" x14ac:dyDescent="0.2">
      <c r="A438" s="30" t="s">
        <v>6056</v>
      </c>
      <c r="B438" s="30">
        <v>1</v>
      </c>
      <c r="C438" s="30">
        <v>429</v>
      </c>
      <c r="D438" s="30" t="s">
        <v>6551</v>
      </c>
      <c r="E438" s="30" t="s">
        <v>6552</v>
      </c>
      <c r="F438" s="30" t="s">
        <v>6553</v>
      </c>
      <c r="G438" s="30" t="s">
        <v>6554</v>
      </c>
      <c r="H438" s="321">
        <v>39752</v>
      </c>
      <c r="I438" s="321">
        <v>41176</v>
      </c>
      <c r="K438" s="30" t="s">
        <v>6555</v>
      </c>
      <c r="R438" s="30" t="str">
        <f t="shared" si="23"/>
        <v>429</v>
      </c>
      <c r="S438" s="30" t="str">
        <f t="shared" si="24"/>
        <v>RC Mandataires sociaux / BA Lasthebbers van vennootschappen</v>
      </c>
      <c r="V438" s="323" t="str">
        <f t="shared" si="34"/>
        <v/>
      </c>
      <c r="W438" s="30">
        <f t="shared" si="35"/>
        <v>1</v>
      </c>
      <c r="X438" s="30" t="str">
        <f t="shared" si="25"/>
        <v>RC Mandataires sociaux / BA Lasthebbers van vennootschappen</v>
      </c>
      <c r="Y438" s="30" t="str">
        <f t="shared" si="26"/>
        <v/>
      </c>
      <c r="Z438" s="30" t="str">
        <f t="shared" si="27"/>
        <v/>
      </c>
      <c r="AA438" s="30" t="str">
        <f t="shared" si="28"/>
        <v/>
      </c>
      <c r="AB438" s="30" t="str">
        <f t="shared" si="29"/>
        <v/>
      </c>
      <c r="AC438" s="30" t="str">
        <f t="shared" si="30"/>
        <v/>
      </c>
      <c r="AD438" s="30" t="str">
        <f t="shared" si="31"/>
        <v/>
      </c>
      <c r="AE438" s="30" t="str">
        <f t="shared" si="32"/>
        <v/>
      </c>
      <c r="AF438" s="30" t="str">
        <f t="shared" si="33"/>
        <v/>
      </c>
    </row>
    <row r="439" spans="1:32" x14ac:dyDescent="0.2">
      <c r="A439" s="30" t="s">
        <v>6056</v>
      </c>
      <c r="B439" s="30">
        <v>1</v>
      </c>
      <c r="C439" s="30">
        <v>430</v>
      </c>
      <c r="D439" s="30" t="s">
        <v>6556</v>
      </c>
      <c r="E439" s="30" t="s">
        <v>6557</v>
      </c>
      <c r="F439" s="30" t="s">
        <v>6558</v>
      </c>
      <c r="G439" s="30" t="s">
        <v>6559</v>
      </c>
      <c r="H439" s="321">
        <v>36502</v>
      </c>
      <c r="I439" s="321">
        <v>36585</v>
      </c>
      <c r="K439" s="30" t="s">
        <v>6560</v>
      </c>
      <c r="R439" s="30" t="str">
        <f t="shared" si="23"/>
        <v>430</v>
      </c>
      <c r="S439" s="30" t="str">
        <f t="shared" si="24"/>
        <v>RC Chasseurs / BA Jagers</v>
      </c>
      <c r="V439" s="323" t="str">
        <f t="shared" si="34"/>
        <v/>
      </c>
      <c r="W439" s="30">
        <f t="shared" si="35"/>
        <v>2</v>
      </c>
      <c r="X439" s="30" t="str">
        <f t="shared" si="25"/>
        <v/>
      </c>
      <c r="Y439" s="30" t="str">
        <f t="shared" si="26"/>
        <v>RC Chasseurs / BA Jagers</v>
      </c>
      <c r="Z439" s="30" t="str">
        <f t="shared" si="27"/>
        <v/>
      </c>
      <c r="AA439" s="30" t="str">
        <f t="shared" si="28"/>
        <v/>
      </c>
      <c r="AB439" s="30" t="str">
        <f t="shared" si="29"/>
        <v/>
      </c>
      <c r="AC439" s="30" t="str">
        <f t="shared" si="30"/>
        <v/>
      </c>
      <c r="AD439" s="30" t="str">
        <f t="shared" si="31"/>
        <v/>
      </c>
      <c r="AE439" s="30" t="str">
        <f t="shared" si="32"/>
        <v/>
      </c>
      <c r="AF439" s="30" t="str">
        <f t="shared" si="33"/>
        <v/>
      </c>
    </row>
    <row r="440" spans="1:32" x14ac:dyDescent="0.2">
      <c r="A440" s="30" t="s">
        <v>6056</v>
      </c>
      <c r="B440" s="30">
        <v>1</v>
      </c>
      <c r="C440" s="30">
        <v>431</v>
      </c>
      <c r="D440" s="30" t="s">
        <v>6561</v>
      </c>
      <c r="E440" s="30" t="s">
        <v>6562</v>
      </c>
      <c r="F440" s="30" t="s">
        <v>6563</v>
      </c>
      <c r="G440" s="30" t="s">
        <v>6564</v>
      </c>
      <c r="H440" s="321">
        <v>36502</v>
      </c>
      <c r="I440" s="321">
        <v>36585</v>
      </c>
      <c r="K440" s="30" t="s">
        <v>6565</v>
      </c>
      <c r="R440" s="30" t="str">
        <f t="shared" si="23"/>
        <v>431</v>
      </c>
      <c r="S440" s="30" t="str">
        <f t="shared" si="24"/>
        <v>RC Propriétaire de chasse / BA Eigenaar jachtgebied</v>
      </c>
      <c r="V440" s="323" t="str">
        <f t="shared" si="34"/>
        <v/>
      </c>
      <c r="W440" s="30">
        <f t="shared" si="35"/>
        <v>3</v>
      </c>
      <c r="X440" s="30" t="str">
        <f t="shared" si="25"/>
        <v/>
      </c>
      <c r="Y440" s="30" t="str">
        <f t="shared" si="26"/>
        <v/>
      </c>
      <c r="Z440" s="30" t="str">
        <f t="shared" si="27"/>
        <v>RC Propriétaire de chasse / BA Eigenaar jachtgebied</v>
      </c>
      <c r="AA440" s="30" t="str">
        <f t="shared" si="28"/>
        <v/>
      </c>
      <c r="AB440" s="30" t="str">
        <f t="shared" si="29"/>
        <v/>
      </c>
      <c r="AC440" s="30" t="str">
        <f t="shared" si="30"/>
        <v/>
      </c>
      <c r="AD440" s="30" t="str">
        <f t="shared" si="31"/>
        <v/>
      </c>
      <c r="AE440" s="30" t="str">
        <f t="shared" si="32"/>
        <v/>
      </c>
      <c r="AF440" s="30" t="str">
        <f t="shared" si="33"/>
        <v/>
      </c>
    </row>
    <row r="441" spans="1:32" x14ac:dyDescent="0.2">
      <c r="A441" s="30" t="s">
        <v>6056</v>
      </c>
      <c r="B441" s="30">
        <v>1</v>
      </c>
      <c r="C441" s="30">
        <v>432</v>
      </c>
      <c r="D441" s="30" t="s">
        <v>6566</v>
      </c>
      <c r="E441" s="30" t="s">
        <v>6567</v>
      </c>
      <c r="F441" s="30" t="s">
        <v>6568</v>
      </c>
      <c r="G441" s="30" t="s">
        <v>6569</v>
      </c>
      <c r="H441" s="321">
        <v>38313</v>
      </c>
      <c r="I441" s="321">
        <v>38628</v>
      </c>
      <c r="K441" s="30" t="s">
        <v>6570</v>
      </c>
      <c r="R441" s="30" t="str">
        <f t="shared" si="23"/>
        <v>432</v>
      </c>
      <c r="S441" s="30" t="str">
        <f t="shared" si="24"/>
        <v>Traqueur/rabatteur de chasse / Klopjachten</v>
      </c>
      <c r="V441" s="323" t="str">
        <f t="shared" si="34"/>
        <v/>
      </c>
      <c r="W441" s="30">
        <f t="shared" si="35"/>
        <v>4</v>
      </c>
      <c r="X441" s="30" t="str">
        <f t="shared" si="25"/>
        <v/>
      </c>
      <c r="Y441" s="30" t="str">
        <f t="shared" si="26"/>
        <v/>
      </c>
      <c r="Z441" s="30" t="str">
        <f t="shared" si="27"/>
        <v/>
      </c>
      <c r="AA441" s="30" t="str">
        <f t="shared" si="28"/>
        <v>Traqueur/rabatteur de chasse / Klopjachten</v>
      </c>
      <c r="AB441" s="30" t="str">
        <f t="shared" si="29"/>
        <v/>
      </c>
      <c r="AC441" s="30" t="str">
        <f t="shared" si="30"/>
        <v/>
      </c>
      <c r="AD441" s="30" t="str">
        <f t="shared" si="31"/>
        <v/>
      </c>
      <c r="AE441" s="30" t="str">
        <f t="shared" si="32"/>
        <v/>
      </c>
      <c r="AF441" s="30" t="str">
        <f t="shared" si="33"/>
        <v/>
      </c>
    </row>
    <row r="442" spans="1:32" x14ac:dyDescent="0.2">
      <c r="A442" s="30" t="s">
        <v>6056</v>
      </c>
      <c r="B442" s="30">
        <v>1</v>
      </c>
      <c r="C442" s="30">
        <v>433</v>
      </c>
      <c r="D442" s="30" t="s">
        <v>6571</v>
      </c>
      <c r="E442" s="30" t="s">
        <v>6572</v>
      </c>
      <c r="F442" s="30" t="s">
        <v>6573</v>
      </c>
      <c r="G442" s="30" t="s">
        <v>6574</v>
      </c>
      <c r="H442" s="321">
        <v>38313</v>
      </c>
      <c r="I442" s="321">
        <v>38628</v>
      </c>
      <c r="K442" s="30" t="s">
        <v>6575</v>
      </c>
      <c r="R442" s="30" t="str">
        <f t="shared" si="23"/>
        <v>433</v>
      </c>
      <c r="S442" s="30" t="str">
        <f t="shared" si="24"/>
        <v>RC Garde chasse / BA Jachtwachter</v>
      </c>
      <c r="V442" s="323" t="str">
        <f t="shared" si="34"/>
        <v/>
      </c>
      <c r="W442" s="30">
        <f t="shared" si="35"/>
        <v>5</v>
      </c>
      <c r="X442" s="30" t="str">
        <f t="shared" si="25"/>
        <v/>
      </c>
      <c r="Y442" s="30" t="str">
        <f t="shared" si="26"/>
        <v/>
      </c>
      <c r="Z442" s="30" t="str">
        <f t="shared" si="27"/>
        <v/>
      </c>
      <c r="AA442" s="30" t="str">
        <f t="shared" si="28"/>
        <v/>
      </c>
      <c r="AB442" s="30" t="str">
        <f t="shared" si="29"/>
        <v>RC Garde chasse / BA Jachtwachter</v>
      </c>
      <c r="AC442" s="30" t="str">
        <f t="shared" si="30"/>
        <v/>
      </c>
      <c r="AD442" s="30" t="str">
        <f t="shared" si="31"/>
        <v/>
      </c>
      <c r="AE442" s="30" t="str">
        <f t="shared" si="32"/>
        <v/>
      </c>
      <c r="AF442" s="30" t="str">
        <f t="shared" si="33"/>
        <v/>
      </c>
    </row>
    <row r="443" spans="1:32" x14ac:dyDescent="0.2">
      <c r="A443" s="30" t="s">
        <v>6056</v>
      </c>
      <c r="B443" s="30">
        <v>1</v>
      </c>
      <c r="C443" s="30">
        <v>436</v>
      </c>
      <c r="D443" s="30" t="s">
        <v>6576</v>
      </c>
      <c r="E443" s="30" t="s">
        <v>6577</v>
      </c>
      <c r="F443" s="30" t="s">
        <v>6578</v>
      </c>
      <c r="G443" s="30" t="s">
        <v>6579</v>
      </c>
      <c r="H443" s="321">
        <v>36502</v>
      </c>
      <c r="I443" s="321">
        <v>37375</v>
      </c>
      <c r="J443" s="321">
        <v>37375</v>
      </c>
      <c r="K443" s="30" t="s">
        <v>6580</v>
      </c>
      <c r="R443" s="30" t="str">
        <f t="shared" si="23"/>
        <v>436</v>
      </c>
      <c r="S443" s="30" t="str">
        <f t="shared" si="24"/>
        <v>RC Engin nautique / BA Vaartuig (29/04/2002)</v>
      </c>
      <c r="V443" s="323">
        <f t="shared" si="34"/>
        <v>37375</v>
      </c>
      <c r="W443" s="30">
        <f t="shared" si="35"/>
        <v>6</v>
      </c>
      <c r="X443" s="30" t="str">
        <f t="shared" si="25"/>
        <v/>
      </c>
      <c r="Y443" s="30" t="str">
        <f t="shared" si="26"/>
        <v/>
      </c>
      <c r="Z443" s="30" t="str">
        <f t="shared" si="27"/>
        <v/>
      </c>
      <c r="AA443" s="30" t="str">
        <f t="shared" si="28"/>
        <v/>
      </c>
      <c r="AB443" s="30" t="str">
        <f t="shared" si="29"/>
        <v/>
      </c>
      <c r="AC443" s="30" t="str">
        <f t="shared" si="30"/>
        <v>RC Engin nautique / BA Vaartuig (29/04/2002)</v>
      </c>
      <c r="AD443" s="30" t="str">
        <f t="shared" si="31"/>
        <v/>
      </c>
      <c r="AE443" s="30" t="str">
        <f t="shared" si="32"/>
        <v/>
      </c>
      <c r="AF443" s="30" t="str">
        <f t="shared" si="33"/>
        <v/>
      </c>
    </row>
    <row r="444" spans="1:32" x14ac:dyDescent="0.2">
      <c r="A444" s="30" t="s">
        <v>6056</v>
      </c>
      <c r="B444" s="30">
        <v>1</v>
      </c>
      <c r="C444" s="30">
        <v>437</v>
      </c>
      <c r="D444" s="30" t="s">
        <v>6581</v>
      </c>
      <c r="E444" s="30" t="s">
        <v>6582</v>
      </c>
      <c r="F444" s="30" t="s">
        <v>6583</v>
      </c>
      <c r="G444" s="30" t="s">
        <v>6584</v>
      </c>
      <c r="H444" s="321">
        <v>36502</v>
      </c>
      <c r="I444" s="321">
        <v>37375</v>
      </c>
      <c r="J444" s="321">
        <v>37375</v>
      </c>
      <c r="K444" s="30" t="s">
        <v>6585</v>
      </c>
      <c r="R444" s="30" t="str">
        <f t="shared" si="23"/>
        <v>437</v>
      </c>
      <c r="S444" s="30" t="str">
        <f t="shared" si="24"/>
        <v>RC Chevaux et voiture (attelage) / BA Paarden en gespannen (29/04/2002)</v>
      </c>
      <c r="V444" s="323">
        <f t="shared" si="34"/>
        <v>37375</v>
      </c>
      <c r="W444" s="30">
        <f t="shared" si="35"/>
        <v>7</v>
      </c>
      <c r="X444" s="30" t="str">
        <f t="shared" si="25"/>
        <v/>
      </c>
      <c r="Y444" s="30" t="str">
        <f t="shared" si="26"/>
        <v/>
      </c>
      <c r="Z444" s="30" t="str">
        <f t="shared" si="27"/>
        <v/>
      </c>
      <c r="AA444" s="30" t="str">
        <f t="shared" si="28"/>
        <v/>
      </c>
      <c r="AB444" s="30" t="str">
        <f t="shared" si="29"/>
        <v/>
      </c>
      <c r="AC444" s="30" t="str">
        <f t="shared" si="30"/>
        <v/>
      </c>
      <c r="AD444" s="30" t="str">
        <f t="shared" si="31"/>
        <v>RC Chevaux et voiture (attelage) / BA Paarden en gespannen (29/04/2002)</v>
      </c>
      <c r="AE444" s="30" t="str">
        <f t="shared" si="32"/>
        <v/>
      </c>
      <c r="AF444" s="30" t="str">
        <f t="shared" si="33"/>
        <v/>
      </c>
    </row>
    <row r="445" spans="1:32" x14ac:dyDescent="0.2">
      <c r="A445" s="30" t="s">
        <v>6056</v>
      </c>
      <c r="B445" s="30">
        <v>1</v>
      </c>
      <c r="C445" s="30">
        <v>438</v>
      </c>
      <c r="D445" s="30" t="s">
        <v>6586</v>
      </c>
      <c r="E445" s="30" t="s">
        <v>6587</v>
      </c>
      <c r="F445" s="30" t="s">
        <v>6588</v>
      </c>
      <c r="G445" s="30" t="s">
        <v>6589</v>
      </c>
      <c r="H445" s="321">
        <v>41649</v>
      </c>
      <c r="I445" s="321">
        <v>41649</v>
      </c>
      <c r="K445" s="30" t="s">
        <v>6590</v>
      </c>
      <c r="R445" s="30" t="str">
        <f t="shared" si="23"/>
        <v>438</v>
      </c>
      <c r="S445" s="30" t="str">
        <f t="shared" si="24"/>
        <v>RC dommages immatériels consécutifs / BA immateriële gevolgschade</v>
      </c>
      <c r="V445" s="323" t="str">
        <f t="shared" si="34"/>
        <v/>
      </c>
      <c r="W445" s="30">
        <f t="shared" si="35"/>
        <v>8</v>
      </c>
      <c r="X445" s="30" t="str">
        <f t="shared" si="25"/>
        <v/>
      </c>
      <c r="Y445" s="30" t="str">
        <f t="shared" si="26"/>
        <v/>
      </c>
      <c r="Z445" s="30" t="str">
        <f t="shared" si="27"/>
        <v/>
      </c>
      <c r="AA445" s="30" t="str">
        <f t="shared" si="28"/>
        <v/>
      </c>
      <c r="AB445" s="30" t="str">
        <f t="shared" si="29"/>
        <v/>
      </c>
      <c r="AC445" s="30" t="str">
        <f t="shared" si="30"/>
        <v/>
      </c>
      <c r="AD445" s="30" t="str">
        <f t="shared" si="31"/>
        <v/>
      </c>
      <c r="AE445" s="30" t="str">
        <f t="shared" si="32"/>
        <v>RC dommages immatériels consécutifs / BA immateriële gevolgschade</v>
      </c>
      <c r="AF445" s="30" t="str">
        <f t="shared" si="33"/>
        <v/>
      </c>
    </row>
    <row r="446" spans="1:32" x14ac:dyDescent="0.2">
      <c r="A446" s="30" t="s">
        <v>6056</v>
      </c>
      <c r="B446" s="30">
        <v>1</v>
      </c>
      <c r="C446" s="30">
        <v>439</v>
      </c>
      <c r="D446" s="30" t="s">
        <v>6591</v>
      </c>
      <c r="E446" s="30" t="s">
        <v>6592</v>
      </c>
      <c r="F446" s="30" t="s">
        <v>6593</v>
      </c>
      <c r="G446" s="30" t="s">
        <v>6594</v>
      </c>
      <c r="H446" s="321">
        <v>41649</v>
      </c>
      <c r="I446" s="321">
        <v>41649</v>
      </c>
      <c r="K446" s="30" t="s">
        <v>6595</v>
      </c>
      <c r="R446" s="30" t="str">
        <f t="shared" si="23"/>
        <v>439</v>
      </c>
      <c r="S446" s="30" t="str">
        <f t="shared" si="24"/>
        <v>RC dommages immatériels / BA onstoffelijke schade</v>
      </c>
      <c r="V446" s="323" t="str">
        <f t="shared" si="34"/>
        <v/>
      </c>
      <c r="W446" s="30">
        <f t="shared" si="35"/>
        <v>9</v>
      </c>
      <c r="X446" s="30" t="str">
        <f t="shared" si="25"/>
        <v/>
      </c>
      <c r="Y446" s="30" t="str">
        <f t="shared" si="26"/>
        <v/>
      </c>
      <c r="Z446" s="30" t="str">
        <f t="shared" si="27"/>
        <v/>
      </c>
      <c r="AA446" s="30" t="str">
        <f t="shared" si="28"/>
        <v/>
      </c>
      <c r="AB446" s="30" t="str">
        <f t="shared" si="29"/>
        <v/>
      </c>
      <c r="AC446" s="30" t="str">
        <f t="shared" si="30"/>
        <v/>
      </c>
      <c r="AD446" s="30" t="str">
        <f t="shared" si="31"/>
        <v/>
      </c>
      <c r="AE446" s="30" t="str">
        <f t="shared" si="32"/>
        <v/>
      </c>
      <c r="AF446" s="30" t="str">
        <f t="shared" si="33"/>
        <v>RC dommages immatériels / BA onstoffelijke schade</v>
      </c>
    </row>
    <row r="447" spans="1:32" x14ac:dyDescent="0.2">
      <c r="A447" s="30" t="s">
        <v>6056</v>
      </c>
      <c r="B447" s="30">
        <v>1</v>
      </c>
      <c r="C447" s="30">
        <v>440</v>
      </c>
      <c r="D447" s="30" t="s">
        <v>6596</v>
      </c>
      <c r="E447" s="30" t="s">
        <v>6597</v>
      </c>
      <c r="F447" s="30" t="s">
        <v>6598</v>
      </c>
      <c r="G447" s="30" t="s">
        <v>6599</v>
      </c>
      <c r="H447" s="321">
        <v>35110</v>
      </c>
      <c r="I447" s="321">
        <v>38314</v>
      </c>
      <c r="J447" s="321">
        <v>38352</v>
      </c>
      <c r="K447" s="30" t="s">
        <v>6600</v>
      </c>
      <c r="R447" s="30" t="str">
        <f t="shared" si="23"/>
        <v>440</v>
      </c>
      <c r="S447" s="30" t="str">
        <f t="shared" si="24"/>
        <v>RC Pertes Indirectes / BA Indirecte Verliezen (31/12/2004)</v>
      </c>
      <c r="V447" s="323">
        <f t="shared" si="34"/>
        <v>38352</v>
      </c>
      <c r="W447" s="30">
        <f t="shared" si="35"/>
        <v>1</v>
      </c>
      <c r="X447" s="30" t="str">
        <f t="shared" si="25"/>
        <v>RC Pertes Indirectes / BA Indirecte Verliezen (31/12/2004)</v>
      </c>
      <c r="Y447" s="30" t="str">
        <f t="shared" si="26"/>
        <v/>
      </c>
      <c r="Z447" s="30" t="str">
        <f t="shared" si="27"/>
        <v/>
      </c>
      <c r="AA447" s="30" t="str">
        <f t="shared" si="28"/>
        <v/>
      </c>
      <c r="AB447" s="30" t="str">
        <f t="shared" si="29"/>
        <v/>
      </c>
      <c r="AC447" s="30" t="str">
        <f t="shared" si="30"/>
        <v/>
      </c>
      <c r="AD447" s="30" t="str">
        <f t="shared" si="31"/>
        <v/>
      </c>
      <c r="AE447" s="30" t="str">
        <f t="shared" si="32"/>
        <v/>
      </c>
      <c r="AF447" s="30" t="str">
        <f t="shared" si="33"/>
        <v/>
      </c>
    </row>
    <row r="448" spans="1:32" x14ac:dyDescent="0.2">
      <c r="A448" s="30" t="s">
        <v>6056</v>
      </c>
      <c r="B448" s="30">
        <v>1</v>
      </c>
      <c r="C448" s="30">
        <v>441</v>
      </c>
      <c r="D448" s="30" t="s">
        <v>6601</v>
      </c>
      <c r="E448" s="30" t="s">
        <v>6602</v>
      </c>
      <c r="F448" s="30" t="s">
        <v>6603</v>
      </c>
      <c r="G448" s="30" t="s">
        <v>6604</v>
      </c>
      <c r="H448" s="321">
        <v>40987</v>
      </c>
      <c r="I448" s="321">
        <v>41176</v>
      </c>
      <c r="K448" s="30" t="s">
        <v>6605</v>
      </c>
      <c r="R448" s="30" t="str">
        <f t="shared" si="23"/>
        <v>441</v>
      </c>
      <c r="S448" s="30" t="str">
        <f t="shared" si="24"/>
        <v>RC Troubles de voisinage, contractuellement acquise / BA Burenhinder, contractueel verworven</v>
      </c>
      <c r="V448" s="323" t="str">
        <f t="shared" si="34"/>
        <v/>
      </c>
      <c r="W448" s="30">
        <f t="shared" si="35"/>
        <v>2</v>
      </c>
      <c r="X448" s="30" t="str">
        <f t="shared" si="25"/>
        <v/>
      </c>
      <c r="Y448" s="30" t="str">
        <f t="shared" si="26"/>
        <v>RC Troubles de voisinage, contractuellement acquise / BA Burenhinder, contractueel verworven</v>
      </c>
      <c r="Z448" s="30" t="str">
        <f t="shared" si="27"/>
        <v/>
      </c>
      <c r="AA448" s="30" t="str">
        <f t="shared" si="28"/>
        <v/>
      </c>
      <c r="AB448" s="30" t="str">
        <f t="shared" si="29"/>
        <v/>
      </c>
      <c r="AC448" s="30" t="str">
        <f t="shared" si="30"/>
        <v/>
      </c>
      <c r="AD448" s="30" t="str">
        <f t="shared" si="31"/>
        <v/>
      </c>
      <c r="AE448" s="30" t="str">
        <f t="shared" si="32"/>
        <v/>
      </c>
      <c r="AF448" s="30" t="str">
        <f t="shared" si="33"/>
        <v/>
      </c>
    </row>
    <row r="449" spans="1:32" x14ac:dyDescent="0.2">
      <c r="A449" s="30" t="s">
        <v>6056</v>
      </c>
      <c r="B449" s="30">
        <v>1</v>
      </c>
      <c r="C449" s="30">
        <v>442</v>
      </c>
      <c r="D449" s="30" t="s">
        <v>5271</v>
      </c>
      <c r="E449" s="30" t="s">
        <v>5270</v>
      </c>
      <c r="F449" s="30" t="s">
        <v>6606</v>
      </c>
      <c r="G449" s="30" t="s">
        <v>6607</v>
      </c>
      <c r="H449" s="321">
        <v>43055</v>
      </c>
      <c r="I449" s="321">
        <v>43055</v>
      </c>
      <c r="K449" s="30" t="s">
        <v>6608</v>
      </c>
      <c r="R449" s="30" t="str">
        <f t="shared" si="23"/>
        <v>442</v>
      </c>
      <c r="S449" s="30" t="str">
        <f t="shared" si="24"/>
        <v>Responsabilité Décennale Immeuble / Tienjarige Aansprakelijkheid Gebouw</v>
      </c>
      <c r="V449" s="323" t="str">
        <f t="shared" si="34"/>
        <v/>
      </c>
      <c r="W449" s="30">
        <f t="shared" si="35"/>
        <v>3</v>
      </c>
      <c r="X449" s="30" t="str">
        <f t="shared" si="25"/>
        <v/>
      </c>
      <c r="Y449" s="30" t="str">
        <f t="shared" si="26"/>
        <v/>
      </c>
      <c r="Z449" s="30" t="str">
        <f t="shared" si="27"/>
        <v>Responsabilité Décennale Immeuble / Tienjarige Aansprakelijkheid Gebouw</v>
      </c>
      <c r="AA449" s="30" t="str">
        <f t="shared" si="28"/>
        <v/>
      </c>
      <c r="AB449" s="30" t="str">
        <f t="shared" si="29"/>
        <v/>
      </c>
      <c r="AC449" s="30" t="str">
        <f t="shared" si="30"/>
        <v/>
      </c>
      <c r="AD449" s="30" t="str">
        <f t="shared" si="31"/>
        <v/>
      </c>
      <c r="AE449" s="30" t="str">
        <f t="shared" si="32"/>
        <v/>
      </c>
      <c r="AF449" s="30" t="str">
        <f t="shared" si="33"/>
        <v/>
      </c>
    </row>
    <row r="450" spans="1:32" x14ac:dyDescent="0.2">
      <c r="A450" s="30" t="s">
        <v>6056</v>
      </c>
      <c r="B450" s="30">
        <v>1</v>
      </c>
      <c r="C450" s="30">
        <v>443</v>
      </c>
      <c r="D450" s="30" t="s">
        <v>6609</v>
      </c>
      <c r="E450" s="30" t="s">
        <v>6610</v>
      </c>
      <c r="F450" s="30" t="s">
        <v>6611</v>
      </c>
      <c r="G450" s="30" t="s">
        <v>6612</v>
      </c>
      <c r="H450" s="321">
        <v>43118</v>
      </c>
      <c r="I450" s="321">
        <v>43118</v>
      </c>
      <c r="K450" s="30" t="s">
        <v>6613</v>
      </c>
      <c r="R450" s="30" t="str">
        <f t="shared" ref="R450:R513" si="36">TEXT(C450,"000")</f>
        <v>443</v>
      </c>
      <c r="S450" s="30" t="str">
        <f t="shared" ref="S450:S513" si="37">D450&amp;" / "&amp;E450&amp;IF(J450="",""," ("&amp;TEXT(J450,"dd/mm/yyyy")&amp;")")</f>
        <v>RC Matériel confié / BA Toevertrouwd gereedschap</v>
      </c>
      <c r="V450" s="323" t="str">
        <f t="shared" si="34"/>
        <v/>
      </c>
      <c r="W450" s="30">
        <f t="shared" si="35"/>
        <v>4</v>
      </c>
      <c r="X450" s="30" t="str">
        <f t="shared" ref="X450:X513" si="38">IF(W450=1,S450,"")</f>
        <v/>
      </c>
      <c r="Y450" s="30" t="str">
        <f t="shared" ref="Y450:Y513" si="39">IF(W450=2,S450,"")</f>
        <v/>
      </c>
      <c r="Z450" s="30" t="str">
        <f t="shared" ref="Z450:Z513" si="40">IF(W450=3,S450,"")</f>
        <v/>
      </c>
      <c r="AA450" s="30" t="str">
        <f t="shared" ref="AA450:AA513" si="41">IF(W450=4,S450,"")</f>
        <v>RC Matériel confié / BA Toevertrouwd gereedschap</v>
      </c>
      <c r="AB450" s="30" t="str">
        <f t="shared" ref="AB450:AB513" si="42">IF(W450=5,S450,"")</f>
        <v/>
      </c>
      <c r="AC450" s="30" t="str">
        <f t="shared" ref="AC450:AC513" si="43">IF(W450=6,S450,"")</f>
        <v/>
      </c>
      <c r="AD450" s="30" t="str">
        <f t="shared" ref="AD450:AD513" si="44">IF(W450=7,S450,"")</f>
        <v/>
      </c>
      <c r="AE450" s="30" t="str">
        <f t="shared" ref="AE450:AE513" si="45">IF(W450=8,S450,"")</f>
        <v/>
      </c>
      <c r="AF450" s="30" t="str">
        <f t="shared" ref="AF450:AF513" si="46">IF(W450=9,S450,"")</f>
        <v/>
      </c>
    </row>
    <row r="451" spans="1:32" x14ac:dyDescent="0.2">
      <c r="A451" s="30" t="s">
        <v>6056</v>
      </c>
      <c r="B451" s="30">
        <v>1</v>
      </c>
      <c r="C451" s="30">
        <v>450</v>
      </c>
      <c r="D451" s="30" t="s">
        <v>6614</v>
      </c>
      <c r="E451" s="30" t="s">
        <v>6615</v>
      </c>
      <c r="F451" s="30" t="s">
        <v>6616</v>
      </c>
      <c r="G451" s="30" t="s">
        <v>6617</v>
      </c>
      <c r="H451" s="321">
        <v>35110</v>
      </c>
      <c r="I451" s="321">
        <v>35129</v>
      </c>
      <c r="K451" s="30" t="s">
        <v>6618</v>
      </c>
      <c r="R451" s="30" t="str">
        <f t="shared" si="36"/>
        <v>450</v>
      </c>
      <c r="S451" s="30" t="str">
        <f t="shared" si="37"/>
        <v>Responsabilité Objective Incendie &amp; Explosion / Objectieve Aansprakelijkheid Brand &amp; Ontploffing</v>
      </c>
      <c r="V451" s="323" t="str">
        <f t="shared" ref="V451:V514" si="47">IF(J451="","",J451)</f>
        <v/>
      </c>
      <c r="W451" s="30">
        <f t="shared" ref="W451:W514" si="48">IF(W450=9,1,W450+1)</f>
        <v>5</v>
      </c>
      <c r="X451" s="30" t="str">
        <f t="shared" si="38"/>
        <v/>
      </c>
      <c r="Y451" s="30" t="str">
        <f t="shared" si="39"/>
        <v/>
      </c>
      <c r="Z451" s="30" t="str">
        <f t="shared" si="40"/>
        <v/>
      </c>
      <c r="AA451" s="30" t="str">
        <f t="shared" si="41"/>
        <v/>
      </c>
      <c r="AB451" s="30" t="str">
        <f t="shared" si="42"/>
        <v>Responsabilité Objective Incendie &amp; Explosion / Objectieve Aansprakelijkheid Brand &amp; Ontploffing</v>
      </c>
      <c r="AC451" s="30" t="str">
        <f t="shared" si="43"/>
        <v/>
      </c>
      <c r="AD451" s="30" t="str">
        <f t="shared" si="44"/>
        <v/>
      </c>
      <c r="AE451" s="30" t="str">
        <f t="shared" si="45"/>
        <v/>
      </c>
      <c r="AF451" s="30" t="str">
        <f t="shared" si="46"/>
        <v/>
      </c>
    </row>
    <row r="452" spans="1:32" x14ac:dyDescent="0.2">
      <c r="A452" s="30" t="s">
        <v>6056</v>
      </c>
      <c r="B452" s="30">
        <v>1</v>
      </c>
      <c r="C452" s="30">
        <v>460</v>
      </c>
      <c r="D452" s="30" t="s">
        <v>6619</v>
      </c>
      <c r="E452" s="30" t="s">
        <v>6620</v>
      </c>
      <c r="F452" s="30" t="s">
        <v>6621</v>
      </c>
      <c r="G452" s="30" t="s">
        <v>6622</v>
      </c>
      <c r="H452" s="321">
        <v>36516</v>
      </c>
      <c r="I452" s="321">
        <v>36585</v>
      </c>
      <c r="K452" s="30" t="s">
        <v>6623</v>
      </c>
      <c r="R452" s="30" t="str">
        <f t="shared" si="36"/>
        <v>460</v>
      </c>
      <c r="S452" s="30" t="str">
        <f t="shared" si="37"/>
        <v>RC Environnement / BA Milieu</v>
      </c>
      <c r="V452" s="323" t="str">
        <f t="shared" si="47"/>
        <v/>
      </c>
      <c r="W452" s="30">
        <f t="shared" si="48"/>
        <v>6</v>
      </c>
      <c r="X452" s="30" t="str">
        <f t="shared" si="38"/>
        <v/>
      </c>
      <c r="Y452" s="30" t="str">
        <f t="shared" si="39"/>
        <v/>
      </c>
      <c r="Z452" s="30" t="str">
        <f t="shared" si="40"/>
        <v/>
      </c>
      <c r="AA452" s="30" t="str">
        <f t="shared" si="41"/>
        <v/>
      </c>
      <c r="AB452" s="30" t="str">
        <f t="shared" si="42"/>
        <v/>
      </c>
      <c r="AC452" s="30" t="str">
        <f t="shared" si="43"/>
        <v>RC Environnement / BA Milieu</v>
      </c>
      <c r="AD452" s="30" t="str">
        <f t="shared" si="44"/>
        <v/>
      </c>
      <c r="AE452" s="30" t="str">
        <f t="shared" si="45"/>
        <v/>
      </c>
      <c r="AF452" s="30" t="str">
        <f t="shared" si="46"/>
        <v/>
      </c>
    </row>
    <row r="453" spans="1:32" x14ac:dyDescent="0.2">
      <c r="A453" s="30" t="s">
        <v>6056</v>
      </c>
      <c r="B453" s="30">
        <v>1</v>
      </c>
      <c r="C453" s="30">
        <v>465</v>
      </c>
      <c r="D453" s="30" t="s">
        <v>6624</v>
      </c>
      <c r="E453" s="30" t="s">
        <v>6625</v>
      </c>
      <c r="F453" s="30" t="s">
        <v>6626</v>
      </c>
      <c r="G453" s="30" t="s">
        <v>6627</v>
      </c>
      <c r="H453" s="321">
        <v>37314</v>
      </c>
      <c r="I453" s="321">
        <v>38628</v>
      </c>
      <c r="K453" s="30" t="s">
        <v>6628</v>
      </c>
      <c r="R453" s="30" t="str">
        <f t="shared" si="36"/>
        <v>465</v>
      </c>
      <c r="S453" s="30" t="str">
        <f t="shared" si="37"/>
        <v>Assainissement / Sanering</v>
      </c>
      <c r="V453" s="323" t="str">
        <f t="shared" si="47"/>
        <v/>
      </c>
      <c r="W453" s="30">
        <f t="shared" si="48"/>
        <v>7</v>
      </c>
      <c r="X453" s="30" t="str">
        <f t="shared" si="38"/>
        <v/>
      </c>
      <c r="Y453" s="30" t="str">
        <f t="shared" si="39"/>
        <v/>
      </c>
      <c r="Z453" s="30" t="str">
        <f t="shared" si="40"/>
        <v/>
      </c>
      <c r="AA453" s="30" t="str">
        <f t="shared" si="41"/>
        <v/>
      </c>
      <c r="AB453" s="30" t="str">
        <f t="shared" si="42"/>
        <v/>
      </c>
      <c r="AC453" s="30" t="str">
        <f t="shared" si="43"/>
        <v/>
      </c>
      <c r="AD453" s="30" t="str">
        <f t="shared" si="44"/>
        <v>Assainissement / Sanering</v>
      </c>
      <c r="AE453" s="30" t="str">
        <f t="shared" si="45"/>
        <v/>
      </c>
      <c r="AF453" s="30" t="str">
        <f t="shared" si="46"/>
        <v/>
      </c>
    </row>
    <row r="454" spans="1:32" x14ac:dyDescent="0.2">
      <c r="A454" s="30" t="s">
        <v>6056</v>
      </c>
      <c r="B454" s="30">
        <v>1</v>
      </c>
      <c r="C454" s="30">
        <v>466</v>
      </c>
      <c r="D454" s="30" t="s">
        <v>6629</v>
      </c>
      <c r="E454" s="30" t="s">
        <v>6630</v>
      </c>
      <c r="F454" s="30" t="s">
        <v>6631</v>
      </c>
      <c r="G454" s="30" t="s">
        <v>6632</v>
      </c>
      <c r="H454" s="321">
        <v>38447</v>
      </c>
      <c r="I454" s="321">
        <v>38628</v>
      </c>
      <c r="K454" s="30" t="s">
        <v>6633</v>
      </c>
      <c r="R454" s="30" t="str">
        <f t="shared" si="36"/>
        <v>466</v>
      </c>
      <c r="S454" s="30" t="str">
        <f t="shared" si="37"/>
        <v>Dégâts par fumure / Bemestingsschade</v>
      </c>
      <c r="V454" s="323" t="str">
        <f t="shared" si="47"/>
        <v/>
      </c>
      <c r="W454" s="30">
        <f t="shared" si="48"/>
        <v>8</v>
      </c>
      <c r="X454" s="30" t="str">
        <f t="shared" si="38"/>
        <v/>
      </c>
      <c r="Y454" s="30" t="str">
        <f t="shared" si="39"/>
        <v/>
      </c>
      <c r="Z454" s="30" t="str">
        <f t="shared" si="40"/>
        <v/>
      </c>
      <c r="AA454" s="30" t="str">
        <f t="shared" si="41"/>
        <v/>
      </c>
      <c r="AB454" s="30" t="str">
        <f t="shared" si="42"/>
        <v/>
      </c>
      <c r="AC454" s="30" t="str">
        <f t="shared" si="43"/>
        <v/>
      </c>
      <c r="AD454" s="30" t="str">
        <f t="shared" si="44"/>
        <v/>
      </c>
      <c r="AE454" s="30" t="str">
        <f t="shared" si="45"/>
        <v>Dégâts par fumure / Bemestingsschade</v>
      </c>
      <c r="AF454" s="30" t="str">
        <f t="shared" si="46"/>
        <v/>
      </c>
    </row>
    <row r="455" spans="1:32" x14ac:dyDescent="0.2">
      <c r="A455" s="30" t="s">
        <v>6056</v>
      </c>
      <c r="B455" s="30">
        <v>1</v>
      </c>
      <c r="C455" s="30">
        <v>467</v>
      </c>
      <c r="D455" s="30" t="s">
        <v>6634</v>
      </c>
      <c r="E455" s="30" t="s">
        <v>6635</v>
      </c>
      <c r="F455" s="30" t="s">
        <v>6636</v>
      </c>
      <c r="G455" s="30" t="s">
        <v>6637</v>
      </c>
      <c r="H455" s="321">
        <v>38313</v>
      </c>
      <c r="I455" s="321">
        <v>38628</v>
      </c>
      <c r="K455" s="30" t="s">
        <v>6638</v>
      </c>
      <c r="R455" s="30" t="str">
        <f t="shared" si="36"/>
        <v>467</v>
      </c>
      <c r="S455" s="30" t="str">
        <f t="shared" si="37"/>
        <v>Dégâts par épandage / Sproeischade</v>
      </c>
      <c r="V455" s="323" t="str">
        <f t="shared" si="47"/>
        <v/>
      </c>
      <c r="W455" s="30">
        <f t="shared" si="48"/>
        <v>9</v>
      </c>
      <c r="X455" s="30" t="str">
        <f t="shared" si="38"/>
        <v/>
      </c>
      <c r="Y455" s="30" t="str">
        <f t="shared" si="39"/>
        <v/>
      </c>
      <c r="Z455" s="30" t="str">
        <f t="shared" si="40"/>
        <v/>
      </c>
      <c r="AA455" s="30" t="str">
        <f t="shared" si="41"/>
        <v/>
      </c>
      <c r="AB455" s="30" t="str">
        <f t="shared" si="42"/>
        <v/>
      </c>
      <c r="AC455" s="30" t="str">
        <f t="shared" si="43"/>
        <v/>
      </c>
      <c r="AD455" s="30" t="str">
        <f t="shared" si="44"/>
        <v/>
      </c>
      <c r="AE455" s="30" t="str">
        <f t="shared" si="45"/>
        <v/>
      </c>
      <c r="AF455" s="30" t="str">
        <f t="shared" si="46"/>
        <v>Dégâts par épandage / Sproeischade</v>
      </c>
    </row>
    <row r="456" spans="1:32" x14ac:dyDescent="0.2">
      <c r="A456" s="30" t="s">
        <v>6056</v>
      </c>
      <c r="B456" s="30">
        <v>1</v>
      </c>
      <c r="C456" s="30">
        <v>468</v>
      </c>
      <c r="D456" s="30" t="s">
        <v>6639</v>
      </c>
      <c r="E456" s="30" t="s">
        <v>6640</v>
      </c>
      <c r="F456" s="30" t="s">
        <v>6641</v>
      </c>
      <c r="G456" s="30" t="s">
        <v>6642</v>
      </c>
      <c r="H456" s="321">
        <v>38313</v>
      </c>
      <c r="I456" s="321">
        <v>38628</v>
      </c>
      <c r="K456" s="30" t="s">
        <v>6643</v>
      </c>
      <c r="R456" s="30" t="str">
        <f t="shared" si="36"/>
        <v>468</v>
      </c>
      <c r="S456" s="30" t="str">
        <f t="shared" si="37"/>
        <v>Frais de rappel et de dépistage / Recall- en opsporingskosten</v>
      </c>
      <c r="V456" s="323" t="str">
        <f t="shared" si="47"/>
        <v/>
      </c>
      <c r="W456" s="30">
        <f t="shared" si="48"/>
        <v>1</v>
      </c>
      <c r="X456" s="30" t="str">
        <f t="shared" si="38"/>
        <v>Frais de rappel et de dépistage / Recall- en opsporingskosten</v>
      </c>
      <c r="Y456" s="30" t="str">
        <f t="shared" si="39"/>
        <v/>
      </c>
      <c r="Z456" s="30" t="str">
        <f t="shared" si="40"/>
        <v/>
      </c>
      <c r="AA456" s="30" t="str">
        <f t="shared" si="41"/>
        <v/>
      </c>
      <c r="AB456" s="30" t="str">
        <f t="shared" si="42"/>
        <v/>
      </c>
      <c r="AC456" s="30" t="str">
        <f t="shared" si="43"/>
        <v/>
      </c>
      <c r="AD456" s="30" t="str">
        <f t="shared" si="44"/>
        <v/>
      </c>
      <c r="AE456" s="30" t="str">
        <f t="shared" si="45"/>
        <v/>
      </c>
      <c r="AF456" s="30" t="str">
        <f t="shared" si="46"/>
        <v/>
      </c>
    </row>
    <row r="457" spans="1:32" x14ac:dyDescent="0.2">
      <c r="A457" s="30" t="s">
        <v>6056</v>
      </c>
      <c r="B457" s="30">
        <v>1</v>
      </c>
      <c r="C457" s="30">
        <v>469</v>
      </c>
      <c r="D457" s="30" t="s">
        <v>6644</v>
      </c>
      <c r="E457" s="30" t="s">
        <v>6645</v>
      </c>
      <c r="F457" s="30" t="s">
        <v>6646</v>
      </c>
      <c r="G457" s="30" t="s">
        <v>6647</v>
      </c>
      <c r="H457" s="321">
        <v>38313</v>
      </c>
      <c r="I457" s="321">
        <v>38628</v>
      </c>
      <c r="K457" s="30" t="s">
        <v>6648</v>
      </c>
      <c r="R457" s="30" t="str">
        <f t="shared" si="36"/>
        <v>469</v>
      </c>
      <c r="S457" s="30" t="str">
        <f t="shared" si="37"/>
        <v>Frais de remplacement / Vervangingskosten</v>
      </c>
      <c r="V457" s="323" t="str">
        <f t="shared" si="47"/>
        <v/>
      </c>
      <c r="W457" s="30">
        <f t="shared" si="48"/>
        <v>2</v>
      </c>
      <c r="X457" s="30" t="str">
        <f t="shared" si="38"/>
        <v/>
      </c>
      <c r="Y457" s="30" t="str">
        <f t="shared" si="39"/>
        <v>Frais de remplacement / Vervangingskosten</v>
      </c>
      <c r="Z457" s="30" t="str">
        <f t="shared" si="40"/>
        <v/>
      </c>
      <c r="AA457" s="30" t="str">
        <f t="shared" si="41"/>
        <v/>
      </c>
      <c r="AB457" s="30" t="str">
        <f t="shared" si="42"/>
        <v/>
      </c>
      <c r="AC457" s="30" t="str">
        <f t="shared" si="43"/>
        <v/>
      </c>
      <c r="AD457" s="30" t="str">
        <f t="shared" si="44"/>
        <v/>
      </c>
      <c r="AE457" s="30" t="str">
        <f t="shared" si="45"/>
        <v/>
      </c>
      <c r="AF457" s="30" t="str">
        <f t="shared" si="46"/>
        <v/>
      </c>
    </row>
    <row r="458" spans="1:32" x14ac:dyDescent="0.2">
      <c r="A458" s="30" t="s">
        <v>6056</v>
      </c>
      <c r="B458" s="30">
        <v>1</v>
      </c>
      <c r="C458" s="30">
        <v>470</v>
      </c>
      <c r="D458" s="30" t="s">
        <v>6649</v>
      </c>
      <c r="E458" s="30" t="s">
        <v>6650</v>
      </c>
      <c r="F458" s="30" t="s">
        <v>6651</v>
      </c>
      <c r="G458" s="30" t="s">
        <v>6652</v>
      </c>
      <c r="H458" s="321">
        <v>40513</v>
      </c>
      <c r="I458" s="321">
        <v>40513</v>
      </c>
      <c r="K458" s="30" t="s">
        <v>6653</v>
      </c>
      <c r="R458" s="30" t="str">
        <f t="shared" si="36"/>
        <v>470</v>
      </c>
      <c r="S458" s="30" t="str">
        <f t="shared" si="37"/>
        <v>RC Initial Public Offering / BA Initial Public Offering</v>
      </c>
      <c r="V458" s="323" t="str">
        <f t="shared" si="47"/>
        <v/>
      </c>
      <c r="W458" s="30">
        <f t="shared" si="48"/>
        <v>3</v>
      </c>
      <c r="X458" s="30" t="str">
        <f t="shared" si="38"/>
        <v/>
      </c>
      <c r="Y458" s="30" t="str">
        <f t="shared" si="39"/>
        <v/>
      </c>
      <c r="Z458" s="30" t="str">
        <f t="shared" si="40"/>
        <v>RC Initial Public Offering / BA Initial Public Offering</v>
      </c>
      <c r="AA458" s="30" t="str">
        <f t="shared" si="41"/>
        <v/>
      </c>
      <c r="AB458" s="30" t="str">
        <f t="shared" si="42"/>
        <v/>
      </c>
      <c r="AC458" s="30" t="str">
        <f t="shared" si="43"/>
        <v/>
      </c>
      <c r="AD458" s="30" t="str">
        <f t="shared" si="44"/>
        <v/>
      </c>
      <c r="AE458" s="30" t="str">
        <f t="shared" si="45"/>
        <v/>
      </c>
      <c r="AF458" s="30" t="str">
        <f t="shared" si="46"/>
        <v/>
      </c>
    </row>
    <row r="459" spans="1:32" x14ac:dyDescent="0.2">
      <c r="A459" s="30" t="s">
        <v>6056</v>
      </c>
      <c r="B459" s="30">
        <v>1</v>
      </c>
      <c r="C459" s="30">
        <v>510</v>
      </c>
      <c r="D459" s="30" t="s">
        <v>6654</v>
      </c>
      <c r="E459" s="30" t="s">
        <v>6655</v>
      </c>
      <c r="F459" s="30" t="s">
        <v>6656</v>
      </c>
      <c r="G459" s="30" t="s">
        <v>6657</v>
      </c>
      <c r="H459" s="321">
        <v>35110</v>
      </c>
      <c r="I459" s="321">
        <v>38467</v>
      </c>
      <c r="K459" s="30" t="s">
        <v>6658</v>
      </c>
      <c r="R459" s="30" t="str">
        <f t="shared" si="36"/>
        <v>510</v>
      </c>
      <c r="S459" s="30" t="str">
        <f t="shared" si="37"/>
        <v>RC Véhicule Automoteur / BA Motorvoertuig</v>
      </c>
      <c r="V459" s="323" t="str">
        <f t="shared" si="47"/>
        <v/>
      </c>
      <c r="W459" s="30">
        <f t="shared" si="48"/>
        <v>4</v>
      </c>
      <c r="X459" s="30" t="str">
        <f t="shared" si="38"/>
        <v/>
      </c>
      <c r="Y459" s="30" t="str">
        <f t="shared" si="39"/>
        <v/>
      </c>
      <c r="Z459" s="30" t="str">
        <f t="shared" si="40"/>
        <v/>
      </c>
      <c r="AA459" s="30" t="str">
        <f t="shared" si="41"/>
        <v>RC Véhicule Automoteur / BA Motorvoertuig</v>
      </c>
      <c r="AB459" s="30" t="str">
        <f t="shared" si="42"/>
        <v/>
      </c>
      <c r="AC459" s="30" t="str">
        <f t="shared" si="43"/>
        <v/>
      </c>
      <c r="AD459" s="30" t="str">
        <f t="shared" si="44"/>
        <v/>
      </c>
      <c r="AE459" s="30" t="str">
        <f t="shared" si="45"/>
        <v/>
      </c>
      <c r="AF459" s="30" t="str">
        <f t="shared" si="46"/>
        <v/>
      </c>
    </row>
    <row r="460" spans="1:32" x14ac:dyDescent="0.2">
      <c r="A460" s="30" t="s">
        <v>6056</v>
      </c>
      <c r="B460" s="30">
        <v>1</v>
      </c>
      <c r="C460" s="30">
        <v>511</v>
      </c>
      <c r="D460" s="30" t="s">
        <v>6659</v>
      </c>
      <c r="E460" s="30" t="s">
        <v>6660</v>
      </c>
      <c r="F460" s="30" t="s">
        <v>6661</v>
      </c>
      <c r="G460" s="30" t="s">
        <v>6662</v>
      </c>
      <c r="H460" s="321">
        <v>36595</v>
      </c>
      <c r="I460" s="321">
        <v>38426</v>
      </c>
      <c r="J460" s="321">
        <v>37375</v>
      </c>
      <c r="K460" s="30" t="s">
        <v>6663</v>
      </c>
      <c r="R460" s="30" t="str">
        <f t="shared" si="36"/>
        <v>511</v>
      </c>
      <c r="S460" s="30" t="str">
        <f t="shared" si="37"/>
        <v>RC Auto - excl. RC Objective Auto / BA Auto - exclusief Objectieve BA Auto (29/04/2002)</v>
      </c>
      <c r="V460" s="323">
        <f t="shared" si="47"/>
        <v>37375</v>
      </c>
      <c r="W460" s="30">
        <f t="shared" si="48"/>
        <v>5</v>
      </c>
      <c r="X460" s="30" t="str">
        <f t="shared" si="38"/>
        <v/>
      </c>
      <c r="Y460" s="30" t="str">
        <f t="shared" si="39"/>
        <v/>
      </c>
      <c r="Z460" s="30" t="str">
        <f t="shared" si="40"/>
        <v/>
      </c>
      <c r="AA460" s="30" t="str">
        <f t="shared" si="41"/>
        <v/>
      </c>
      <c r="AB460" s="30" t="str">
        <f t="shared" si="42"/>
        <v>RC Auto - excl. RC Objective Auto / BA Auto - exclusief Objectieve BA Auto (29/04/2002)</v>
      </c>
      <c r="AC460" s="30" t="str">
        <f t="shared" si="43"/>
        <v/>
      </c>
      <c r="AD460" s="30" t="str">
        <f t="shared" si="44"/>
        <v/>
      </c>
      <c r="AE460" s="30" t="str">
        <f t="shared" si="45"/>
        <v/>
      </c>
      <c r="AF460" s="30" t="str">
        <f t="shared" si="46"/>
        <v/>
      </c>
    </row>
    <row r="461" spans="1:32" x14ac:dyDescent="0.2">
      <c r="A461" s="30" t="s">
        <v>6056</v>
      </c>
      <c r="B461" s="30">
        <v>1</v>
      </c>
      <c r="C461" s="30">
        <v>512</v>
      </c>
      <c r="D461" s="30" t="s">
        <v>6664</v>
      </c>
      <c r="E461" s="30" t="s">
        <v>6665</v>
      </c>
      <c r="F461" s="30" t="s">
        <v>6666</v>
      </c>
      <c r="G461" s="30" t="s">
        <v>6667</v>
      </c>
      <c r="H461" s="321">
        <v>36595</v>
      </c>
      <c r="I461" s="321">
        <v>38426</v>
      </c>
      <c r="J461" s="321">
        <v>37375</v>
      </c>
      <c r="K461" s="30" t="s">
        <v>6668</v>
      </c>
      <c r="R461" s="30" t="str">
        <f t="shared" si="36"/>
        <v>512</v>
      </c>
      <c r="S461" s="30" t="str">
        <f t="shared" si="37"/>
        <v>RC Objective Auto / Objectieve BA Auto (29/04/2002)</v>
      </c>
      <c r="V461" s="323">
        <f t="shared" si="47"/>
        <v>37375</v>
      </c>
      <c r="W461" s="30">
        <f t="shared" si="48"/>
        <v>6</v>
      </c>
      <c r="X461" s="30" t="str">
        <f t="shared" si="38"/>
        <v/>
      </c>
      <c r="Y461" s="30" t="str">
        <f t="shared" si="39"/>
        <v/>
      </c>
      <c r="Z461" s="30" t="str">
        <f t="shared" si="40"/>
        <v/>
      </c>
      <c r="AA461" s="30" t="str">
        <f t="shared" si="41"/>
        <v/>
      </c>
      <c r="AB461" s="30" t="str">
        <f t="shared" si="42"/>
        <v/>
      </c>
      <c r="AC461" s="30" t="str">
        <f t="shared" si="43"/>
        <v>RC Objective Auto / Objectieve BA Auto (29/04/2002)</v>
      </c>
      <c r="AD461" s="30" t="str">
        <f t="shared" si="44"/>
        <v/>
      </c>
      <c r="AE461" s="30" t="str">
        <f t="shared" si="45"/>
        <v/>
      </c>
      <c r="AF461" s="30" t="str">
        <f t="shared" si="46"/>
        <v/>
      </c>
    </row>
    <row r="462" spans="1:32" x14ac:dyDescent="0.2">
      <c r="A462" s="30" t="s">
        <v>6056</v>
      </c>
      <c r="B462" s="30">
        <v>1</v>
      </c>
      <c r="C462" s="30">
        <v>520</v>
      </c>
      <c r="D462" s="30" t="s">
        <v>6669</v>
      </c>
      <c r="E462" s="30" t="s">
        <v>6670</v>
      </c>
      <c r="F462" s="30" t="s">
        <v>6671</v>
      </c>
      <c r="G462" s="30" t="s">
        <v>6672</v>
      </c>
      <c r="H462" s="321">
        <v>35110</v>
      </c>
      <c r="I462" s="321">
        <v>38426</v>
      </c>
      <c r="K462" s="30" t="s">
        <v>6673</v>
      </c>
      <c r="R462" s="30" t="str">
        <f t="shared" si="36"/>
        <v>520</v>
      </c>
      <c r="S462" s="30" t="str">
        <f t="shared" si="37"/>
        <v>Protection juridique (Véhicule) / Rechtsbijstand (Voertuig)</v>
      </c>
      <c r="V462" s="323" t="str">
        <f t="shared" si="47"/>
        <v/>
      </c>
      <c r="W462" s="30">
        <f t="shared" si="48"/>
        <v>7</v>
      </c>
      <c r="X462" s="30" t="str">
        <f t="shared" si="38"/>
        <v/>
      </c>
      <c r="Y462" s="30" t="str">
        <f t="shared" si="39"/>
        <v/>
      </c>
      <c r="Z462" s="30" t="str">
        <f t="shared" si="40"/>
        <v/>
      </c>
      <c r="AA462" s="30" t="str">
        <f t="shared" si="41"/>
        <v/>
      </c>
      <c r="AB462" s="30" t="str">
        <f t="shared" si="42"/>
        <v/>
      </c>
      <c r="AC462" s="30" t="str">
        <f t="shared" si="43"/>
        <v/>
      </c>
      <c r="AD462" s="30" t="str">
        <f t="shared" si="44"/>
        <v>Protection juridique (Véhicule) / Rechtsbijstand (Voertuig)</v>
      </c>
      <c r="AE462" s="30" t="str">
        <f t="shared" si="45"/>
        <v/>
      </c>
      <c r="AF462" s="30" t="str">
        <f t="shared" si="46"/>
        <v/>
      </c>
    </row>
    <row r="463" spans="1:32" x14ac:dyDescent="0.2">
      <c r="A463" s="30" t="s">
        <v>6056</v>
      </c>
      <c r="B463" s="30">
        <v>1</v>
      </c>
      <c r="C463" s="30">
        <v>521</v>
      </c>
      <c r="D463" s="30" t="s">
        <v>6674</v>
      </c>
      <c r="E463" s="30" t="s">
        <v>6675</v>
      </c>
      <c r="F463" s="30" t="s">
        <v>6676</v>
      </c>
      <c r="G463" s="30" t="s">
        <v>6677</v>
      </c>
      <c r="H463" s="321">
        <v>36614</v>
      </c>
      <c r="I463" s="321">
        <v>38628</v>
      </c>
      <c r="K463" s="30" t="s">
        <v>6678</v>
      </c>
      <c r="R463" s="30" t="str">
        <f t="shared" si="36"/>
        <v>521</v>
      </c>
      <c r="S463" s="30" t="str">
        <f t="shared" si="37"/>
        <v>Insolvabilité des tiers / Insolventie van derden</v>
      </c>
      <c r="V463" s="323" t="str">
        <f t="shared" si="47"/>
        <v/>
      </c>
      <c r="W463" s="30">
        <f t="shared" si="48"/>
        <v>8</v>
      </c>
      <c r="X463" s="30" t="str">
        <f t="shared" si="38"/>
        <v/>
      </c>
      <c r="Y463" s="30" t="str">
        <f t="shared" si="39"/>
        <v/>
      </c>
      <c r="Z463" s="30" t="str">
        <f t="shared" si="40"/>
        <v/>
      </c>
      <c r="AA463" s="30" t="str">
        <f t="shared" si="41"/>
        <v/>
      </c>
      <c r="AB463" s="30" t="str">
        <f t="shared" si="42"/>
        <v/>
      </c>
      <c r="AC463" s="30" t="str">
        <f t="shared" si="43"/>
        <v/>
      </c>
      <c r="AD463" s="30" t="str">
        <f t="shared" si="44"/>
        <v/>
      </c>
      <c r="AE463" s="30" t="str">
        <f t="shared" si="45"/>
        <v>Insolvabilité des tiers / Insolventie van derden</v>
      </c>
      <c r="AF463" s="30" t="str">
        <f t="shared" si="46"/>
        <v/>
      </c>
    </row>
    <row r="464" spans="1:32" x14ac:dyDescent="0.2">
      <c r="A464" s="30" t="s">
        <v>6056</v>
      </c>
      <c r="B464" s="30">
        <v>1</v>
      </c>
      <c r="C464" s="30">
        <v>531</v>
      </c>
      <c r="D464" s="30" t="s">
        <v>966</v>
      </c>
      <c r="E464" s="30" t="s">
        <v>967</v>
      </c>
      <c r="F464" s="30" t="s">
        <v>6679</v>
      </c>
      <c r="G464" s="30" t="s">
        <v>966</v>
      </c>
      <c r="H464" s="321">
        <v>35110</v>
      </c>
      <c r="I464" s="321">
        <v>35129</v>
      </c>
      <c r="K464" s="30" t="s">
        <v>6680</v>
      </c>
      <c r="R464" s="30" t="str">
        <f t="shared" si="36"/>
        <v>531</v>
      </c>
      <c r="S464" s="30" t="str">
        <f t="shared" si="37"/>
        <v>Occupants / Inzittenden</v>
      </c>
      <c r="V464" s="323" t="str">
        <f t="shared" si="47"/>
        <v/>
      </c>
      <c r="W464" s="30">
        <f t="shared" si="48"/>
        <v>9</v>
      </c>
      <c r="X464" s="30" t="str">
        <f t="shared" si="38"/>
        <v/>
      </c>
      <c r="Y464" s="30" t="str">
        <f t="shared" si="39"/>
        <v/>
      </c>
      <c r="Z464" s="30" t="str">
        <f t="shared" si="40"/>
        <v/>
      </c>
      <c r="AA464" s="30" t="str">
        <f t="shared" si="41"/>
        <v/>
      </c>
      <c r="AB464" s="30" t="str">
        <f t="shared" si="42"/>
        <v/>
      </c>
      <c r="AC464" s="30" t="str">
        <f t="shared" si="43"/>
        <v/>
      </c>
      <c r="AD464" s="30" t="str">
        <f t="shared" si="44"/>
        <v/>
      </c>
      <c r="AE464" s="30" t="str">
        <f t="shared" si="45"/>
        <v/>
      </c>
      <c r="AF464" s="30" t="str">
        <f t="shared" si="46"/>
        <v>Occupants / Inzittenden</v>
      </c>
    </row>
    <row r="465" spans="1:32" x14ac:dyDescent="0.2">
      <c r="A465" s="30" t="s">
        <v>6056</v>
      </c>
      <c r="B465" s="30">
        <v>1</v>
      </c>
      <c r="C465" s="30">
        <v>532</v>
      </c>
      <c r="D465" s="30" t="s">
        <v>6681</v>
      </c>
      <c r="E465" s="30" t="s">
        <v>6682</v>
      </c>
      <c r="F465" s="30" t="s">
        <v>6683</v>
      </c>
      <c r="G465" s="30" t="s">
        <v>6684</v>
      </c>
      <c r="H465" s="321">
        <v>35110</v>
      </c>
      <c r="I465" s="321">
        <v>42335</v>
      </c>
      <c r="K465" s="30" t="s">
        <v>6685</v>
      </c>
      <c r="R465" s="30" t="str">
        <f t="shared" si="36"/>
        <v>532</v>
      </c>
      <c r="S465" s="30" t="str">
        <f t="shared" si="37"/>
        <v>Conducteur / Bestuurder</v>
      </c>
      <c r="V465" s="323" t="str">
        <f t="shared" si="47"/>
        <v/>
      </c>
      <c r="W465" s="30">
        <f t="shared" si="48"/>
        <v>1</v>
      </c>
      <c r="X465" s="30" t="str">
        <f t="shared" si="38"/>
        <v>Conducteur / Bestuurder</v>
      </c>
      <c r="Y465" s="30" t="str">
        <f t="shared" si="39"/>
        <v/>
      </c>
      <c r="Z465" s="30" t="str">
        <f t="shared" si="40"/>
        <v/>
      </c>
      <c r="AA465" s="30" t="str">
        <f t="shared" si="41"/>
        <v/>
      </c>
      <c r="AB465" s="30" t="str">
        <f t="shared" si="42"/>
        <v/>
      </c>
      <c r="AC465" s="30" t="str">
        <f t="shared" si="43"/>
        <v/>
      </c>
      <c r="AD465" s="30" t="str">
        <f t="shared" si="44"/>
        <v/>
      </c>
      <c r="AE465" s="30" t="str">
        <f t="shared" si="45"/>
        <v/>
      </c>
      <c r="AF465" s="30" t="str">
        <f t="shared" si="46"/>
        <v/>
      </c>
    </row>
    <row r="466" spans="1:32" x14ac:dyDescent="0.2">
      <c r="A466" s="30" t="s">
        <v>6056</v>
      </c>
      <c r="B466" s="30">
        <v>1</v>
      </c>
      <c r="C466" s="30">
        <v>540</v>
      </c>
      <c r="D466" s="30" t="s">
        <v>6686</v>
      </c>
      <c r="E466" s="30" t="s">
        <v>6687</v>
      </c>
      <c r="F466" s="30" t="s">
        <v>6688</v>
      </c>
      <c r="G466" s="30" t="s">
        <v>6689</v>
      </c>
      <c r="H466" s="321">
        <v>35110</v>
      </c>
      <c r="I466" s="321">
        <v>35129</v>
      </c>
      <c r="K466" s="30" t="s">
        <v>6690</v>
      </c>
      <c r="R466" s="30" t="str">
        <f t="shared" si="36"/>
        <v>540</v>
      </c>
      <c r="S466" s="30" t="str">
        <f t="shared" si="37"/>
        <v>Omnium Totale / Volledige Omnium</v>
      </c>
      <c r="V466" s="323" t="str">
        <f t="shared" si="47"/>
        <v/>
      </c>
      <c r="W466" s="30">
        <f t="shared" si="48"/>
        <v>2</v>
      </c>
      <c r="X466" s="30" t="str">
        <f t="shared" si="38"/>
        <v/>
      </c>
      <c r="Y466" s="30" t="str">
        <f t="shared" si="39"/>
        <v>Omnium Totale / Volledige Omnium</v>
      </c>
      <c r="Z466" s="30" t="str">
        <f t="shared" si="40"/>
        <v/>
      </c>
      <c r="AA466" s="30" t="str">
        <f t="shared" si="41"/>
        <v/>
      </c>
      <c r="AB466" s="30" t="str">
        <f t="shared" si="42"/>
        <v/>
      </c>
      <c r="AC466" s="30" t="str">
        <f t="shared" si="43"/>
        <v/>
      </c>
      <c r="AD466" s="30" t="str">
        <f t="shared" si="44"/>
        <v/>
      </c>
      <c r="AE466" s="30" t="str">
        <f t="shared" si="45"/>
        <v/>
      </c>
      <c r="AF466" s="30" t="str">
        <f t="shared" si="46"/>
        <v/>
      </c>
    </row>
    <row r="467" spans="1:32" x14ac:dyDescent="0.2">
      <c r="A467" s="30" t="s">
        <v>6056</v>
      </c>
      <c r="B467" s="30">
        <v>1</v>
      </c>
      <c r="C467" s="30">
        <v>541</v>
      </c>
      <c r="D467" s="30" t="s">
        <v>6691</v>
      </c>
      <c r="E467" s="30" t="s">
        <v>6692</v>
      </c>
      <c r="F467" s="30" t="s">
        <v>6693</v>
      </c>
      <c r="G467" s="30" t="s">
        <v>6694</v>
      </c>
      <c r="H467" s="321">
        <v>35110</v>
      </c>
      <c r="I467" s="321">
        <v>35129</v>
      </c>
      <c r="K467" s="30" t="s">
        <v>6695</v>
      </c>
      <c r="R467" s="30" t="str">
        <f t="shared" si="36"/>
        <v>541</v>
      </c>
      <c r="S467" s="30" t="str">
        <f t="shared" si="37"/>
        <v>Dégâts Matériels / Eigen Schade</v>
      </c>
      <c r="V467" s="323" t="str">
        <f t="shared" si="47"/>
        <v/>
      </c>
      <c r="W467" s="30">
        <f t="shared" si="48"/>
        <v>3</v>
      </c>
      <c r="X467" s="30" t="str">
        <f t="shared" si="38"/>
        <v/>
      </c>
      <c r="Y467" s="30" t="str">
        <f t="shared" si="39"/>
        <v/>
      </c>
      <c r="Z467" s="30" t="str">
        <f t="shared" si="40"/>
        <v>Dégâts Matériels / Eigen Schade</v>
      </c>
      <c r="AA467" s="30" t="str">
        <f t="shared" si="41"/>
        <v/>
      </c>
      <c r="AB467" s="30" t="str">
        <f t="shared" si="42"/>
        <v/>
      </c>
      <c r="AC467" s="30" t="str">
        <f t="shared" si="43"/>
        <v/>
      </c>
      <c r="AD467" s="30" t="str">
        <f t="shared" si="44"/>
        <v/>
      </c>
      <c r="AE467" s="30" t="str">
        <f t="shared" si="45"/>
        <v/>
      </c>
      <c r="AF467" s="30" t="str">
        <f t="shared" si="46"/>
        <v/>
      </c>
    </row>
    <row r="468" spans="1:32" x14ac:dyDescent="0.2">
      <c r="A468" s="30" t="s">
        <v>6056</v>
      </c>
      <c r="B468" s="30">
        <v>1</v>
      </c>
      <c r="C468" s="30">
        <v>550</v>
      </c>
      <c r="D468" s="30" t="s">
        <v>6696</v>
      </c>
      <c r="E468" s="30" t="s">
        <v>6697</v>
      </c>
      <c r="F468" s="30" t="s">
        <v>6698</v>
      </c>
      <c r="G468" s="30" t="s">
        <v>6699</v>
      </c>
      <c r="H468" s="321">
        <v>35110</v>
      </c>
      <c r="I468" s="321">
        <v>35129</v>
      </c>
      <c r="K468" s="30" t="s">
        <v>6700</v>
      </c>
      <c r="R468" s="30" t="str">
        <f t="shared" si="36"/>
        <v>550</v>
      </c>
      <c r="S468" s="30" t="str">
        <f t="shared" si="37"/>
        <v>Omnium Partielle / Gedeeltelijke Omnium</v>
      </c>
      <c r="V468" s="323" t="str">
        <f t="shared" si="47"/>
        <v/>
      </c>
      <c r="W468" s="30">
        <f t="shared" si="48"/>
        <v>4</v>
      </c>
      <c r="X468" s="30" t="str">
        <f t="shared" si="38"/>
        <v/>
      </c>
      <c r="Y468" s="30" t="str">
        <f t="shared" si="39"/>
        <v/>
      </c>
      <c r="Z468" s="30" t="str">
        <f t="shared" si="40"/>
        <v/>
      </c>
      <c r="AA468" s="30" t="str">
        <f t="shared" si="41"/>
        <v>Omnium Partielle / Gedeeltelijke Omnium</v>
      </c>
      <c r="AB468" s="30" t="str">
        <f t="shared" si="42"/>
        <v/>
      </c>
      <c r="AC468" s="30" t="str">
        <f t="shared" si="43"/>
        <v/>
      </c>
      <c r="AD468" s="30" t="str">
        <f t="shared" si="44"/>
        <v/>
      </c>
      <c r="AE468" s="30" t="str">
        <f t="shared" si="45"/>
        <v/>
      </c>
      <c r="AF468" s="30" t="str">
        <f t="shared" si="46"/>
        <v/>
      </c>
    </row>
    <row r="469" spans="1:32" x14ac:dyDescent="0.2">
      <c r="A469" s="30" t="s">
        <v>6056</v>
      </c>
      <c r="B469" s="30">
        <v>1</v>
      </c>
      <c r="C469" s="30">
        <v>551</v>
      </c>
      <c r="D469" s="30" t="s">
        <v>6701</v>
      </c>
      <c r="E469" s="30" t="s">
        <v>6702</v>
      </c>
      <c r="F469" s="30" t="s">
        <v>6703</v>
      </c>
      <c r="G469" s="30" t="s">
        <v>6704</v>
      </c>
      <c r="H469" s="321">
        <v>35110</v>
      </c>
      <c r="I469" s="321">
        <v>38426</v>
      </c>
      <c r="K469" s="30" t="s">
        <v>6705</v>
      </c>
      <c r="R469" s="30" t="str">
        <f t="shared" si="36"/>
        <v>551</v>
      </c>
      <c r="S469" s="30" t="str">
        <f t="shared" si="37"/>
        <v>Incendie (Véhicule) / Brand (Voertuig)</v>
      </c>
      <c r="V469" s="323" t="str">
        <f t="shared" si="47"/>
        <v/>
      </c>
      <c r="W469" s="30">
        <f t="shared" si="48"/>
        <v>5</v>
      </c>
      <c r="X469" s="30" t="str">
        <f t="shared" si="38"/>
        <v/>
      </c>
      <c r="Y469" s="30" t="str">
        <f t="shared" si="39"/>
        <v/>
      </c>
      <c r="Z469" s="30" t="str">
        <f t="shared" si="40"/>
        <v/>
      </c>
      <c r="AA469" s="30" t="str">
        <f t="shared" si="41"/>
        <v/>
      </c>
      <c r="AB469" s="30" t="str">
        <f t="shared" si="42"/>
        <v>Incendie (Véhicule) / Brand (Voertuig)</v>
      </c>
      <c r="AC469" s="30" t="str">
        <f t="shared" si="43"/>
        <v/>
      </c>
      <c r="AD469" s="30" t="str">
        <f t="shared" si="44"/>
        <v/>
      </c>
      <c r="AE469" s="30" t="str">
        <f t="shared" si="45"/>
        <v/>
      </c>
      <c r="AF469" s="30" t="str">
        <f t="shared" si="46"/>
        <v/>
      </c>
    </row>
    <row r="470" spans="1:32" x14ac:dyDescent="0.2">
      <c r="A470" s="30" t="s">
        <v>6056</v>
      </c>
      <c r="B470" s="30">
        <v>1</v>
      </c>
      <c r="C470" s="30">
        <v>552</v>
      </c>
      <c r="D470" s="30" t="s">
        <v>6706</v>
      </c>
      <c r="E470" s="30" t="s">
        <v>6707</v>
      </c>
      <c r="F470" s="30" t="s">
        <v>6708</v>
      </c>
      <c r="G470" s="30" t="s">
        <v>6709</v>
      </c>
      <c r="H470" s="321">
        <v>35110</v>
      </c>
      <c r="I470" s="321">
        <v>38426</v>
      </c>
      <c r="K470" s="30" t="s">
        <v>6710</v>
      </c>
      <c r="R470" s="30" t="str">
        <f t="shared" si="36"/>
        <v>552</v>
      </c>
      <c r="S470" s="30" t="str">
        <f t="shared" si="37"/>
        <v>Vol (Véhicule) / Diefstal (Voertuig)</v>
      </c>
      <c r="V470" s="323" t="str">
        <f t="shared" si="47"/>
        <v/>
      </c>
      <c r="W470" s="30">
        <f t="shared" si="48"/>
        <v>6</v>
      </c>
      <c r="X470" s="30" t="str">
        <f t="shared" si="38"/>
        <v/>
      </c>
      <c r="Y470" s="30" t="str">
        <f t="shared" si="39"/>
        <v/>
      </c>
      <c r="Z470" s="30" t="str">
        <f t="shared" si="40"/>
        <v/>
      </c>
      <c r="AA470" s="30" t="str">
        <f t="shared" si="41"/>
        <v/>
      </c>
      <c r="AB470" s="30" t="str">
        <f t="shared" si="42"/>
        <v/>
      </c>
      <c r="AC470" s="30" t="str">
        <f t="shared" si="43"/>
        <v>Vol (Véhicule) / Diefstal (Voertuig)</v>
      </c>
      <c r="AD470" s="30" t="str">
        <f t="shared" si="44"/>
        <v/>
      </c>
      <c r="AE470" s="30" t="str">
        <f t="shared" si="45"/>
        <v/>
      </c>
      <c r="AF470" s="30" t="str">
        <f t="shared" si="46"/>
        <v/>
      </c>
    </row>
    <row r="471" spans="1:32" x14ac:dyDescent="0.2">
      <c r="A471" s="30" t="s">
        <v>6056</v>
      </c>
      <c r="B471" s="30">
        <v>1</v>
      </c>
      <c r="C471" s="30">
        <v>553</v>
      </c>
      <c r="D471" s="30" t="s">
        <v>6711</v>
      </c>
      <c r="E471" s="30" t="s">
        <v>6712</v>
      </c>
      <c r="F471" s="30" t="s">
        <v>6713</v>
      </c>
      <c r="G471" s="30" t="s">
        <v>6714</v>
      </c>
      <c r="H471" s="321">
        <v>35110</v>
      </c>
      <c r="I471" s="321">
        <v>38426</v>
      </c>
      <c r="K471" s="30" t="s">
        <v>6715</v>
      </c>
      <c r="R471" s="30" t="str">
        <f t="shared" si="36"/>
        <v>553</v>
      </c>
      <c r="S471" s="30" t="str">
        <f t="shared" si="37"/>
        <v>Bris de vitres (Véhicule) / Glasbraak (Voertuig)</v>
      </c>
      <c r="V471" s="323" t="str">
        <f t="shared" si="47"/>
        <v/>
      </c>
      <c r="W471" s="30">
        <f t="shared" si="48"/>
        <v>7</v>
      </c>
      <c r="X471" s="30" t="str">
        <f t="shared" si="38"/>
        <v/>
      </c>
      <c r="Y471" s="30" t="str">
        <f t="shared" si="39"/>
        <v/>
      </c>
      <c r="Z471" s="30" t="str">
        <f t="shared" si="40"/>
        <v/>
      </c>
      <c r="AA471" s="30" t="str">
        <f t="shared" si="41"/>
        <v/>
      </c>
      <c r="AB471" s="30" t="str">
        <f t="shared" si="42"/>
        <v/>
      </c>
      <c r="AC471" s="30" t="str">
        <f t="shared" si="43"/>
        <v/>
      </c>
      <c r="AD471" s="30" t="str">
        <f t="shared" si="44"/>
        <v>Bris de vitres (Véhicule) / Glasbraak (Voertuig)</v>
      </c>
      <c r="AE471" s="30" t="str">
        <f t="shared" si="45"/>
        <v/>
      </c>
      <c r="AF471" s="30" t="str">
        <f t="shared" si="46"/>
        <v/>
      </c>
    </row>
    <row r="472" spans="1:32" x14ac:dyDescent="0.2">
      <c r="A472" s="30" t="s">
        <v>6056</v>
      </c>
      <c r="B472" s="30">
        <v>1</v>
      </c>
      <c r="C472" s="30">
        <v>554</v>
      </c>
      <c r="D472" s="30" t="s">
        <v>6716</v>
      </c>
      <c r="E472" s="30" t="s">
        <v>6717</v>
      </c>
      <c r="F472" s="30" t="s">
        <v>6718</v>
      </c>
      <c r="G472" s="30" t="s">
        <v>6719</v>
      </c>
      <c r="H472" s="321">
        <v>35110</v>
      </c>
      <c r="I472" s="321">
        <v>38426</v>
      </c>
      <c r="K472" s="30" t="s">
        <v>6720</v>
      </c>
      <c r="R472" s="30" t="str">
        <f t="shared" si="36"/>
        <v>554</v>
      </c>
      <c r="S472" s="30" t="str">
        <f t="shared" si="37"/>
        <v>Forces de la nature (Véhicule) / Natuurkrachten (Voertuig)</v>
      </c>
      <c r="V472" s="323" t="str">
        <f t="shared" si="47"/>
        <v/>
      </c>
      <c r="W472" s="30">
        <f t="shared" si="48"/>
        <v>8</v>
      </c>
      <c r="X472" s="30" t="str">
        <f t="shared" si="38"/>
        <v/>
      </c>
      <c r="Y472" s="30" t="str">
        <f t="shared" si="39"/>
        <v/>
      </c>
      <c r="Z472" s="30" t="str">
        <f t="shared" si="40"/>
        <v/>
      </c>
      <c r="AA472" s="30" t="str">
        <f t="shared" si="41"/>
        <v/>
      </c>
      <c r="AB472" s="30" t="str">
        <f t="shared" si="42"/>
        <v/>
      </c>
      <c r="AC472" s="30" t="str">
        <f t="shared" si="43"/>
        <v/>
      </c>
      <c r="AD472" s="30" t="str">
        <f t="shared" si="44"/>
        <v/>
      </c>
      <c r="AE472" s="30" t="str">
        <f t="shared" si="45"/>
        <v>Forces de la nature (Véhicule) / Natuurkrachten (Voertuig)</v>
      </c>
      <c r="AF472" s="30" t="str">
        <f t="shared" si="46"/>
        <v/>
      </c>
    </row>
    <row r="473" spans="1:32" x14ac:dyDescent="0.2">
      <c r="A473" s="30" t="s">
        <v>6056</v>
      </c>
      <c r="B473" s="30">
        <v>1</v>
      </c>
      <c r="C473" s="30">
        <v>555</v>
      </c>
      <c r="D473" s="30" t="s">
        <v>6721</v>
      </c>
      <c r="E473" s="30" t="s">
        <v>6722</v>
      </c>
      <c r="F473" s="30" t="s">
        <v>6723</v>
      </c>
      <c r="G473" s="30" t="s">
        <v>6724</v>
      </c>
      <c r="H473" s="321">
        <v>35131</v>
      </c>
      <c r="I473" s="321">
        <v>35131</v>
      </c>
      <c r="K473" s="30" t="s">
        <v>6725</v>
      </c>
      <c r="R473" s="30" t="str">
        <f t="shared" si="36"/>
        <v>555</v>
      </c>
      <c r="S473" s="30" t="str">
        <f t="shared" si="37"/>
        <v>Rapatriement / Repatriëring</v>
      </c>
      <c r="V473" s="323" t="str">
        <f t="shared" si="47"/>
        <v/>
      </c>
      <c r="W473" s="30">
        <f t="shared" si="48"/>
        <v>9</v>
      </c>
      <c r="X473" s="30" t="str">
        <f t="shared" si="38"/>
        <v/>
      </c>
      <c r="Y473" s="30" t="str">
        <f t="shared" si="39"/>
        <v/>
      </c>
      <c r="Z473" s="30" t="str">
        <f t="shared" si="40"/>
        <v/>
      </c>
      <c r="AA473" s="30" t="str">
        <f t="shared" si="41"/>
        <v/>
      </c>
      <c r="AB473" s="30" t="str">
        <f t="shared" si="42"/>
        <v/>
      </c>
      <c r="AC473" s="30" t="str">
        <f t="shared" si="43"/>
        <v/>
      </c>
      <c r="AD473" s="30" t="str">
        <f t="shared" si="44"/>
        <v/>
      </c>
      <c r="AE473" s="30" t="str">
        <f t="shared" si="45"/>
        <v/>
      </c>
      <c r="AF473" s="30" t="str">
        <f t="shared" si="46"/>
        <v>Rapatriement / Repatriëring</v>
      </c>
    </row>
    <row r="474" spans="1:32" x14ac:dyDescent="0.2">
      <c r="A474" s="30" t="s">
        <v>6056</v>
      </c>
      <c r="B474" s="30">
        <v>1</v>
      </c>
      <c r="C474" s="30">
        <v>556</v>
      </c>
      <c r="D474" s="30" t="s">
        <v>6726</v>
      </c>
      <c r="E474" s="30" t="s">
        <v>6727</v>
      </c>
      <c r="F474" s="30" t="s">
        <v>6728</v>
      </c>
      <c r="G474" s="30" t="s">
        <v>6729</v>
      </c>
      <c r="H474" s="321">
        <v>35257</v>
      </c>
      <c r="I474" s="321">
        <v>35257</v>
      </c>
      <c r="K474" s="30" t="s">
        <v>6730</v>
      </c>
      <c r="R474" s="30" t="str">
        <f t="shared" si="36"/>
        <v>556</v>
      </c>
      <c r="S474" s="30" t="str">
        <f t="shared" si="37"/>
        <v>Chômage / Gebruiksderving</v>
      </c>
      <c r="V474" s="323" t="str">
        <f t="shared" si="47"/>
        <v/>
      </c>
      <c r="W474" s="30">
        <f t="shared" si="48"/>
        <v>1</v>
      </c>
      <c r="X474" s="30" t="str">
        <f t="shared" si="38"/>
        <v>Chômage / Gebruiksderving</v>
      </c>
      <c r="Y474" s="30" t="str">
        <f t="shared" si="39"/>
        <v/>
      </c>
      <c r="Z474" s="30" t="str">
        <f t="shared" si="40"/>
        <v/>
      </c>
      <c r="AA474" s="30" t="str">
        <f t="shared" si="41"/>
        <v/>
      </c>
      <c r="AB474" s="30" t="str">
        <f t="shared" si="42"/>
        <v/>
      </c>
      <c r="AC474" s="30" t="str">
        <f t="shared" si="43"/>
        <v/>
      </c>
      <c r="AD474" s="30" t="str">
        <f t="shared" si="44"/>
        <v/>
      </c>
      <c r="AE474" s="30" t="str">
        <f t="shared" si="45"/>
        <v/>
      </c>
      <c r="AF474" s="30" t="str">
        <f t="shared" si="46"/>
        <v/>
      </c>
    </row>
    <row r="475" spans="1:32" x14ac:dyDescent="0.2">
      <c r="A475" s="30" t="s">
        <v>6056</v>
      </c>
      <c r="B475" s="30">
        <v>1</v>
      </c>
      <c r="C475" s="30">
        <v>557</v>
      </c>
      <c r="D475" s="30" t="s">
        <v>6731</v>
      </c>
      <c r="E475" s="30" t="s">
        <v>6732</v>
      </c>
      <c r="F475" s="30" t="s">
        <v>6733</v>
      </c>
      <c r="G475" s="30" t="s">
        <v>6734</v>
      </c>
      <c r="H475" s="321">
        <v>35935</v>
      </c>
      <c r="I475" s="321">
        <v>38426</v>
      </c>
      <c r="K475" s="30" t="s">
        <v>6735</v>
      </c>
      <c r="R475" s="30" t="str">
        <f t="shared" si="36"/>
        <v>557</v>
      </c>
      <c r="S475" s="30" t="str">
        <f t="shared" si="37"/>
        <v>Choc de gibier (Véhicule) / Aanrijding met wild (Voertuig)</v>
      </c>
      <c r="V475" s="323" t="str">
        <f t="shared" si="47"/>
        <v/>
      </c>
      <c r="W475" s="30">
        <f t="shared" si="48"/>
        <v>2</v>
      </c>
      <c r="X475" s="30" t="str">
        <f t="shared" si="38"/>
        <v/>
      </c>
      <c r="Y475" s="30" t="str">
        <f t="shared" si="39"/>
        <v>Choc de gibier (Véhicule) / Aanrijding met wild (Voertuig)</v>
      </c>
      <c r="Z475" s="30" t="str">
        <f t="shared" si="40"/>
        <v/>
      </c>
      <c r="AA475" s="30" t="str">
        <f t="shared" si="41"/>
        <v/>
      </c>
      <c r="AB475" s="30" t="str">
        <f t="shared" si="42"/>
        <v/>
      </c>
      <c r="AC475" s="30" t="str">
        <f t="shared" si="43"/>
        <v/>
      </c>
      <c r="AD475" s="30" t="str">
        <f t="shared" si="44"/>
        <v/>
      </c>
      <c r="AE475" s="30" t="str">
        <f t="shared" si="45"/>
        <v/>
      </c>
      <c r="AF475" s="30" t="str">
        <f t="shared" si="46"/>
        <v/>
      </c>
    </row>
    <row r="476" spans="1:32" x14ac:dyDescent="0.2">
      <c r="A476" s="30" t="s">
        <v>6056</v>
      </c>
      <c r="B476" s="30">
        <v>1</v>
      </c>
      <c r="C476" s="30">
        <v>558</v>
      </c>
      <c r="D476" s="30" t="s">
        <v>6736</v>
      </c>
      <c r="E476" s="30" t="s">
        <v>6737</v>
      </c>
      <c r="F476" s="30" t="s">
        <v>6738</v>
      </c>
      <c r="G476" s="30" t="s">
        <v>6739</v>
      </c>
      <c r="H476" s="321">
        <v>35935</v>
      </c>
      <c r="I476" s="321">
        <v>38426</v>
      </c>
      <c r="K476" s="30" t="s">
        <v>6740</v>
      </c>
      <c r="R476" s="30" t="str">
        <f t="shared" si="36"/>
        <v>558</v>
      </c>
      <c r="S476" s="30" t="str">
        <f t="shared" si="37"/>
        <v>Vandalisme (Véhicule) / Vandalisme (Voertuig)</v>
      </c>
      <c r="V476" s="323" t="str">
        <f t="shared" si="47"/>
        <v/>
      </c>
      <c r="W476" s="30">
        <f t="shared" si="48"/>
        <v>3</v>
      </c>
      <c r="X476" s="30" t="str">
        <f t="shared" si="38"/>
        <v/>
      </c>
      <c r="Y476" s="30" t="str">
        <f t="shared" si="39"/>
        <v/>
      </c>
      <c r="Z476" s="30" t="str">
        <f t="shared" si="40"/>
        <v>Vandalisme (Véhicule) / Vandalisme (Voertuig)</v>
      </c>
      <c r="AA476" s="30" t="str">
        <f t="shared" si="41"/>
        <v/>
      </c>
      <c r="AB476" s="30" t="str">
        <f t="shared" si="42"/>
        <v/>
      </c>
      <c r="AC476" s="30" t="str">
        <f t="shared" si="43"/>
        <v/>
      </c>
      <c r="AD476" s="30" t="str">
        <f t="shared" si="44"/>
        <v/>
      </c>
      <c r="AE476" s="30" t="str">
        <f t="shared" si="45"/>
        <v/>
      </c>
      <c r="AF476" s="30" t="str">
        <f t="shared" si="46"/>
        <v/>
      </c>
    </row>
    <row r="477" spans="1:32" x14ac:dyDescent="0.2">
      <c r="A477" s="30" t="s">
        <v>6056</v>
      </c>
      <c r="B477" s="30">
        <v>1</v>
      </c>
      <c r="C477" s="30">
        <v>559</v>
      </c>
      <c r="D477" s="30" t="s">
        <v>6741</v>
      </c>
      <c r="E477" s="30" t="s">
        <v>6742</v>
      </c>
      <c r="F477" s="30" t="s">
        <v>6743</v>
      </c>
      <c r="G477" s="30" t="s">
        <v>6744</v>
      </c>
      <c r="H477" s="321">
        <v>38313</v>
      </c>
      <c r="I477" s="321">
        <v>38628</v>
      </c>
      <c r="K477" s="30" t="s">
        <v>6745</v>
      </c>
      <c r="R477" s="30" t="str">
        <f t="shared" si="36"/>
        <v>559</v>
      </c>
      <c r="S477" s="30" t="str">
        <f t="shared" si="37"/>
        <v>RC Fonctionnement / BA Werking</v>
      </c>
      <c r="V477" s="323" t="str">
        <f t="shared" si="47"/>
        <v/>
      </c>
      <c r="W477" s="30">
        <f t="shared" si="48"/>
        <v>4</v>
      </c>
      <c r="X477" s="30" t="str">
        <f t="shared" si="38"/>
        <v/>
      </c>
      <c r="Y477" s="30" t="str">
        <f t="shared" si="39"/>
        <v/>
      </c>
      <c r="Z477" s="30" t="str">
        <f t="shared" si="40"/>
        <v/>
      </c>
      <c r="AA477" s="30" t="str">
        <f t="shared" si="41"/>
        <v>RC Fonctionnement / BA Werking</v>
      </c>
      <c r="AB477" s="30" t="str">
        <f t="shared" si="42"/>
        <v/>
      </c>
      <c r="AC477" s="30" t="str">
        <f t="shared" si="43"/>
        <v/>
      </c>
      <c r="AD477" s="30" t="str">
        <f t="shared" si="44"/>
        <v/>
      </c>
      <c r="AE477" s="30" t="str">
        <f t="shared" si="45"/>
        <v/>
      </c>
      <c r="AF477" s="30" t="str">
        <f t="shared" si="46"/>
        <v/>
      </c>
    </row>
    <row r="478" spans="1:32" x14ac:dyDescent="0.2">
      <c r="A478" s="30" t="s">
        <v>6056</v>
      </c>
      <c r="B478" s="30">
        <v>1</v>
      </c>
      <c r="C478" s="30">
        <v>560</v>
      </c>
      <c r="D478" s="30" t="s">
        <v>6746</v>
      </c>
      <c r="E478" s="30" t="s">
        <v>6746</v>
      </c>
      <c r="F478" s="30" t="s">
        <v>6747</v>
      </c>
      <c r="G478" s="30" t="s">
        <v>6748</v>
      </c>
      <c r="H478" s="321">
        <v>35758</v>
      </c>
      <c r="I478" s="321">
        <v>37375</v>
      </c>
      <c r="J478" s="321">
        <v>37375</v>
      </c>
      <c r="K478" s="30" t="s">
        <v>6749</v>
      </c>
      <c r="R478" s="30" t="str">
        <f t="shared" si="36"/>
        <v>560</v>
      </c>
      <c r="S478" s="30" t="str">
        <f t="shared" si="37"/>
        <v>Omnium / Omnium (29/04/2002)</v>
      </c>
      <c r="V478" s="323">
        <f t="shared" si="47"/>
        <v>37375</v>
      </c>
      <c r="W478" s="30">
        <f t="shared" si="48"/>
        <v>5</v>
      </c>
      <c r="X478" s="30" t="str">
        <f t="shared" si="38"/>
        <v/>
      </c>
      <c r="Y478" s="30" t="str">
        <f t="shared" si="39"/>
        <v/>
      </c>
      <c r="Z478" s="30" t="str">
        <f t="shared" si="40"/>
        <v/>
      </c>
      <c r="AA478" s="30" t="str">
        <f t="shared" si="41"/>
        <v/>
      </c>
      <c r="AB478" s="30" t="str">
        <f t="shared" si="42"/>
        <v>Omnium / Omnium (29/04/2002)</v>
      </c>
      <c r="AC478" s="30" t="str">
        <f t="shared" si="43"/>
        <v/>
      </c>
      <c r="AD478" s="30" t="str">
        <f t="shared" si="44"/>
        <v/>
      </c>
      <c r="AE478" s="30" t="str">
        <f t="shared" si="45"/>
        <v/>
      </c>
      <c r="AF478" s="30" t="str">
        <f t="shared" si="46"/>
        <v/>
      </c>
    </row>
    <row r="479" spans="1:32" x14ac:dyDescent="0.2">
      <c r="A479" s="30" t="s">
        <v>6056</v>
      </c>
      <c r="B479" s="30">
        <v>1</v>
      </c>
      <c r="C479" s="30">
        <v>611</v>
      </c>
      <c r="D479" s="30" t="s">
        <v>6750</v>
      </c>
      <c r="E479" s="30" t="s">
        <v>6751</v>
      </c>
      <c r="F479" s="30" t="s">
        <v>6752</v>
      </c>
      <c r="G479" s="30" t="s">
        <v>6753</v>
      </c>
      <c r="H479" s="321">
        <v>35110</v>
      </c>
      <c r="I479" s="321">
        <v>35129</v>
      </c>
      <c r="K479" s="30" t="s">
        <v>6754</v>
      </c>
      <c r="R479" s="30" t="str">
        <f t="shared" si="36"/>
        <v>611</v>
      </c>
      <c r="S479" s="30" t="str">
        <f t="shared" si="37"/>
        <v>Accidents de travail / Arbeidsongevallen</v>
      </c>
      <c r="V479" s="323" t="str">
        <f t="shared" si="47"/>
        <v/>
      </c>
      <c r="W479" s="30">
        <f t="shared" si="48"/>
        <v>6</v>
      </c>
      <c r="X479" s="30" t="str">
        <f t="shared" si="38"/>
        <v/>
      </c>
      <c r="Y479" s="30" t="str">
        <f t="shared" si="39"/>
        <v/>
      </c>
      <c r="Z479" s="30" t="str">
        <f t="shared" si="40"/>
        <v/>
      </c>
      <c r="AA479" s="30" t="str">
        <f t="shared" si="41"/>
        <v/>
      </c>
      <c r="AB479" s="30" t="str">
        <f t="shared" si="42"/>
        <v/>
      </c>
      <c r="AC479" s="30" t="str">
        <f t="shared" si="43"/>
        <v>Accidents de travail / Arbeidsongevallen</v>
      </c>
      <c r="AD479" s="30" t="str">
        <f t="shared" si="44"/>
        <v/>
      </c>
      <c r="AE479" s="30" t="str">
        <f t="shared" si="45"/>
        <v/>
      </c>
      <c r="AF479" s="30" t="str">
        <f t="shared" si="46"/>
        <v/>
      </c>
    </row>
    <row r="480" spans="1:32" x14ac:dyDescent="0.2">
      <c r="A480" s="30" t="s">
        <v>6056</v>
      </c>
      <c r="B480" s="30">
        <v>1</v>
      </c>
      <c r="C480" s="30">
        <v>612</v>
      </c>
      <c r="D480" s="30" t="s">
        <v>6755</v>
      </c>
      <c r="E480" s="30" t="s">
        <v>6756</v>
      </c>
      <c r="F480" s="30" t="s">
        <v>6757</v>
      </c>
      <c r="G480" s="30" t="s">
        <v>6758</v>
      </c>
      <c r="H480" s="321">
        <v>35110</v>
      </c>
      <c r="I480" s="321">
        <v>35129</v>
      </c>
      <c r="K480" s="30" t="s">
        <v>6759</v>
      </c>
      <c r="R480" s="30" t="str">
        <f t="shared" si="36"/>
        <v>612</v>
      </c>
      <c r="S480" s="30" t="str">
        <f t="shared" si="37"/>
        <v>Chemin du travail / Weg Van en Naar het Werk</v>
      </c>
      <c r="V480" s="323" t="str">
        <f t="shared" si="47"/>
        <v/>
      </c>
      <c r="W480" s="30">
        <f t="shared" si="48"/>
        <v>7</v>
      </c>
      <c r="X480" s="30" t="str">
        <f t="shared" si="38"/>
        <v/>
      </c>
      <c r="Y480" s="30" t="str">
        <f t="shared" si="39"/>
        <v/>
      </c>
      <c r="Z480" s="30" t="str">
        <f t="shared" si="40"/>
        <v/>
      </c>
      <c r="AA480" s="30" t="str">
        <f t="shared" si="41"/>
        <v/>
      </c>
      <c r="AB480" s="30" t="str">
        <f t="shared" si="42"/>
        <v/>
      </c>
      <c r="AC480" s="30" t="str">
        <f t="shared" si="43"/>
        <v/>
      </c>
      <c r="AD480" s="30" t="str">
        <f t="shared" si="44"/>
        <v>Chemin du travail / Weg Van en Naar het Werk</v>
      </c>
      <c r="AE480" s="30" t="str">
        <f t="shared" si="45"/>
        <v/>
      </c>
      <c r="AF480" s="30" t="str">
        <f t="shared" si="46"/>
        <v/>
      </c>
    </row>
    <row r="481" spans="1:32" x14ac:dyDescent="0.2">
      <c r="A481" s="30" t="s">
        <v>6056</v>
      </c>
      <c r="B481" s="30">
        <v>1</v>
      </c>
      <c r="C481" s="30">
        <v>613</v>
      </c>
      <c r="D481" s="30" t="s">
        <v>6760</v>
      </c>
      <c r="E481" s="30" t="s">
        <v>6761</v>
      </c>
      <c r="F481" s="30" t="s">
        <v>6762</v>
      </c>
      <c r="G481" s="30" t="s">
        <v>6763</v>
      </c>
      <c r="H481" s="321">
        <v>37785</v>
      </c>
      <c r="I481" s="321">
        <v>38628</v>
      </c>
      <c r="K481" s="30" t="s">
        <v>6764</v>
      </c>
      <c r="R481" s="30" t="str">
        <f t="shared" si="36"/>
        <v>613</v>
      </c>
      <c r="S481" s="30" t="str">
        <f t="shared" si="37"/>
        <v>Risque du travail / Arbeidsrisico</v>
      </c>
      <c r="V481" s="323" t="str">
        <f t="shared" si="47"/>
        <v/>
      </c>
      <c r="W481" s="30">
        <f t="shared" si="48"/>
        <v>8</v>
      </c>
      <c r="X481" s="30" t="str">
        <f t="shared" si="38"/>
        <v/>
      </c>
      <c r="Y481" s="30" t="str">
        <f t="shared" si="39"/>
        <v/>
      </c>
      <c r="Z481" s="30" t="str">
        <f t="shared" si="40"/>
        <v/>
      </c>
      <c r="AA481" s="30" t="str">
        <f t="shared" si="41"/>
        <v/>
      </c>
      <c r="AB481" s="30" t="str">
        <f t="shared" si="42"/>
        <v/>
      </c>
      <c r="AC481" s="30" t="str">
        <f t="shared" si="43"/>
        <v/>
      </c>
      <c r="AD481" s="30" t="str">
        <f t="shared" si="44"/>
        <v/>
      </c>
      <c r="AE481" s="30" t="str">
        <f t="shared" si="45"/>
        <v>Risque du travail / Arbeidsrisico</v>
      </c>
      <c r="AF481" s="30" t="str">
        <f t="shared" si="46"/>
        <v/>
      </c>
    </row>
    <row r="482" spans="1:32" x14ac:dyDescent="0.2">
      <c r="A482" s="30" t="s">
        <v>6056</v>
      </c>
      <c r="B482" s="30">
        <v>1</v>
      </c>
      <c r="C482" s="30">
        <v>615</v>
      </c>
      <c r="D482" s="30" t="s">
        <v>6765</v>
      </c>
      <c r="E482" s="30" t="s">
        <v>6766</v>
      </c>
      <c r="F482" s="30" t="s">
        <v>6767</v>
      </c>
      <c r="G482" s="30" t="s">
        <v>6768</v>
      </c>
      <c r="H482" s="321">
        <v>36178</v>
      </c>
      <c r="I482" s="321">
        <v>37375</v>
      </c>
      <c r="J482" s="321">
        <v>37375</v>
      </c>
      <c r="K482" s="30" t="s">
        <v>6769</v>
      </c>
      <c r="R482" s="30" t="str">
        <f t="shared" si="36"/>
        <v>615</v>
      </c>
      <c r="S482" s="30" t="str">
        <f t="shared" si="37"/>
        <v>Accidents techniques / Technische ongevallen (29/04/2002)</v>
      </c>
      <c r="V482" s="323">
        <f t="shared" si="47"/>
        <v>37375</v>
      </c>
      <c r="W482" s="30">
        <f t="shared" si="48"/>
        <v>9</v>
      </c>
      <c r="X482" s="30" t="str">
        <f t="shared" si="38"/>
        <v/>
      </c>
      <c r="Y482" s="30" t="str">
        <f t="shared" si="39"/>
        <v/>
      </c>
      <c r="Z482" s="30" t="str">
        <f t="shared" si="40"/>
        <v/>
      </c>
      <c r="AA482" s="30" t="str">
        <f t="shared" si="41"/>
        <v/>
      </c>
      <c r="AB482" s="30" t="str">
        <f t="shared" si="42"/>
        <v/>
      </c>
      <c r="AC482" s="30" t="str">
        <f t="shared" si="43"/>
        <v/>
      </c>
      <c r="AD482" s="30" t="str">
        <f t="shared" si="44"/>
        <v/>
      </c>
      <c r="AE482" s="30" t="str">
        <f t="shared" si="45"/>
        <v/>
      </c>
      <c r="AF482" s="30" t="str">
        <f t="shared" si="46"/>
        <v>Accidents techniques / Technische ongevallen (29/04/2002)</v>
      </c>
    </row>
    <row r="483" spans="1:32" x14ac:dyDescent="0.2">
      <c r="A483" s="30" t="s">
        <v>6056</v>
      </c>
      <c r="B483" s="30">
        <v>1</v>
      </c>
      <c r="C483" s="30">
        <v>620</v>
      </c>
      <c r="D483" s="30" t="s">
        <v>6770</v>
      </c>
      <c r="E483" s="30" t="s">
        <v>6771</v>
      </c>
      <c r="F483" s="30" t="s">
        <v>6772</v>
      </c>
      <c r="G483" s="30" t="s">
        <v>6773</v>
      </c>
      <c r="H483" s="321">
        <v>35110</v>
      </c>
      <c r="I483" s="321">
        <v>35129</v>
      </c>
      <c r="K483" s="30" t="s">
        <v>6774</v>
      </c>
      <c r="R483" s="30" t="str">
        <f t="shared" si="36"/>
        <v>620</v>
      </c>
      <c r="S483" s="30" t="str">
        <f t="shared" si="37"/>
        <v>Accidents Collectifs / Collectieve Ongevallen</v>
      </c>
      <c r="V483" s="323" t="str">
        <f t="shared" si="47"/>
        <v/>
      </c>
      <c r="W483" s="30">
        <f t="shared" si="48"/>
        <v>1</v>
      </c>
      <c r="X483" s="30" t="str">
        <f t="shared" si="38"/>
        <v>Accidents Collectifs / Collectieve Ongevallen</v>
      </c>
      <c r="Y483" s="30" t="str">
        <f t="shared" si="39"/>
        <v/>
      </c>
      <c r="Z483" s="30" t="str">
        <f t="shared" si="40"/>
        <v/>
      </c>
      <c r="AA483" s="30" t="str">
        <f t="shared" si="41"/>
        <v/>
      </c>
      <c r="AB483" s="30" t="str">
        <f t="shared" si="42"/>
        <v/>
      </c>
      <c r="AC483" s="30" t="str">
        <f t="shared" si="43"/>
        <v/>
      </c>
      <c r="AD483" s="30" t="str">
        <f t="shared" si="44"/>
        <v/>
      </c>
      <c r="AE483" s="30" t="str">
        <f t="shared" si="45"/>
        <v/>
      </c>
      <c r="AF483" s="30" t="str">
        <f t="shared" si="46"/>
        <v/>
      </c>
    </row>
    <row r="484" spans="1:32" x14ac:dyDescent="0.2">
      <c r="A484" s="30" t="s">
        <v>6056</v>
      </c>
      <c r="B484" s="30">
        <v>1</v>
      </c>
      <c r="C484" s="30">
        <v>621</v>
      </c>
      <c r="D484" s="30" t="s">
        <v>6775</v>
      </c>
      <c r="E484" s="30" t="s">
        <v>6776</v>
      </c>
      <c r="F484" s="30" t="s">
        <v>6777</v>
      </c>
      <c r="G484" s="30" t="s">
        <v>6778</v>
      </c>
      <c r="H484" s="321">
        <v>35110</v>
      </c>
      <c r="I484" s="321">
        <v>37375</v>
      </c>
      <c r="J484" s="321">
        <v>37375</v>
      </c>
      <c r="K484" s="30" t="s">
        <v>6779</v>
      </c>
      <c r="R484" s="30" t="str">
        <f t="shared" si="36"/>
        <v>621</v>
      </c>
      <c r="S484" s="30" t="str">
        <f t="shared" si="37"/>
        <v>Accidents Collectifs (stricte) / Collectieve Ongevallen ( strikt ) (29/04/2002)</v>
      </c>
      <c r="V484" s="323">
        <f t="shared" si="47"/>
        <v>37375</v>
      </c>
      <c r="W484" s="30">
        <f t="shared" si="48"/>
        <v>2</v>
      </c>
      <c r="X484" s="30" t="str">
        <f t="shared" si="38"/>
        <v/>
      </c>
      <c r="Y484" s="30" t="str">
        <f t="shared" si="39"/>
        <v>Accidents Collectifs (stricte) / Collectieve Ongevallen ( strikt ) (29/04/2002)</v>
      </c>
      <c r="Z484" s="30" t="str">
        <f t="shared" si="40"/>
        <v/>
      </c>
      <c r="AA484" s="30" t="str">
        <f t="shared" si="41"/>
        <v/>
      </c>
      <c r="AB484" s="30" t="str">
        <f t="shared" si="42"/>
        <v/>
      </c>
      <c r="AC484" s="30" t="str">
        <f t="shared" si="43"/>
        <v/>
      </c>
      <c r="AD484" s="30" t="str">
        <f t="shared" si="44"/>
        <v/>
      </c>
      <c r="AE484" s="30" t="str">
        <f t="shared" si="45"/>
        <v/>
      </c>
      <c r="AF484" s="30" t="str">
        <f t="shared" si="46"/>
        <v/>
      </c>
    </row>
    <row r="485" spans="1:32" x14ac:dyDescent="0.2">
      <c r="A485" s="30" t="s">
        <v>6056</v>
      </c>
      <c r="B485" s="30">
        <v>1</v>
      </c>
      <c r="C485" s="30">
        <v>622</v>
      </c>
      <c r="D485" s="30" t="s">
        <v>6780</v>
      </c>
      <c r="E485" s="30" t="s">
        <v>6781</v>
      </c>
      <c r="F485" s="30" t="s">
        <v>6782</v>
      </c>
      <c r="G485" s="30" t="s">
        <v>6783</v>
      </c>
      <c r="H485" s="321">
        <v>35110</v>
      </c>
      <c r="I485" s="321">
        <v>38628</v>
      </c>
      <c r="K485" s="30" t="s">
        <v>6784</v>
      </c>
      <c r="R485" s="30" t="str">
        <f t="shared" si="36"/>
        <v>622</v>
      </c>
      <c r="S485" s="30" t="str">
        <f t="shared" si="37"/>
        <v>Chemin du travail (excédent) / Weg Van en Naar het Werk (excedent)</v>
      </c>
      <c r="V485" s="323" t="str">
        <f t="shared" si="47"/>
        <v/>
      </c>
      <c r="W485" s="30">
        <f t="shared" si="48"/>
        <v>3</v>
      </c>
      <c r="X485" s="30" t="str">
        <f t="shared" si="38"/>
        <v/>
      </c>
      <c r="Y485" s="30" t="str">
        <f t="shared" si="39"/>
        <v/>
      </c>
      <c r="Z485" s="30" t="str">
        <f t="shared" si="40"/>
        <v>Chemin du travail (excédent) / Weg Van en Naar het Werk (excedent)</v>
      </c>
      <c r="AA485" s="30" t="str">
        <f t="shared" si="41"/>
        <v/>
      </c>
      <c r="AB485" s="30" t="str">
        <f t="shared" si="42"/>
        <v/>
      </c>
      <c r="AC485" s="30" t="str">
        <f t="shared" si="43"/>
        <v/>
      </c>
      <c r="AD485" s="30" t="str">
        <f t="shared" si="44"/>
        <v/>
      </c>
      <c r="AE485" s="30" t="str">
        <f t="shared" si="45"/>
        <v/>
      </c>
      <c r="AF485" s="30" t="str">
        <f t="shared" si="46"/>
        <v/>
      </c>
    </row>
    <row r="486" spans="1:32" x14ac:dyDescent="0.2">
      <c r="A486" s="30" t="s">
        <v>6056</v>
      </c>
      <c r="B486" s="30">
        <v>1</v>
      </c>
      <c r="C486" s="30">
        <v>623</v>
      </c>
      <c r="D486" s="30" t="s">
        <v>6785</v>
      </c>
      <c r="E486" s="30" t="s">
        <v>6786</v>
      </c>
      <c r="F486" s="30" t="s">
        <v>6787</v>
      </c>
      <c r="G486" s="30" t="s">
        <v>6788</v>
      </c>
      <c r="H486" s="321">
        <v>37785</v>
      </c>
      <c r="I486" s="321">
        <v>38628</v>
      </c>
      <c r="K486" s="30" t="s">
        <v>6789</v>
      </c>
      <c r="R486" s="30" t="str">
        <f t="shared" si="36"/>
        <v>623</v>
      </c>
      <c r="S486" s="30" t="str">
        <f t="shared" si="37"/>
        <v>Risque du travail (excédent) / Arbeidsrisico (excedent)</v>
      </c>
      <c r="V486" s="323" t="str">
        <f t="shared" si="47"/>
        <v/>
      </c>
      <c r="W486" s="30">
        <f t="shared" si="48"/>
        <v>4</v>
      </c>
      <c r="X486" s="30" t="str">
        <f t="shared" si="38"/>
        <v/>
      </c>
      <c r="Y486" s="30" t="str">
        <f t="shared" si="39"/>
        <v/>
      </c>
      <c r="Z486" s="30" t="str">
        <f t="shared" si="40"/>
        <v/>
      </c>
      <c r="AA486" s="30" t="str">
        <f t="shared" si="41"/>
        <v>Risque du travail (excédent) / Arbeidsrisico (excedent)</v>
      </c>
      <c r="AB486" s="30" t="str">
        <f t="shared" si="42"/>
        <v/>
      </c>
      <c r="AC486" s="30" t="str">
        <f t="shared" si="43"/>
        <v/>
      </c>
      <c r="AD486" s="30" t="str">
        <f t="shared" si="44"/>
        <v/>
      </c>
      <c r="AE486" s="30" t="str">
        <f t="shared" si="45"/>
        <v/>
      </c>
      <c r="AF486" s="30" t="str">
        <f t="shared" si="46"/>
        <v/>
      </c>
    </row>
    <row r="487" spans="1:32" x14ac:dyDescent="0.2">
      <c r="A487" s="30" t="s">
        <v>6056</v>
      </c>
      <c r="B487" s="30">
        <v>1</v>
      </c>
      <c r="C487" s="30">
        <v>630</v>
      </c>
      <c r="D487" s="30" t="s">
        <v>6790</v>
      </c>
      <c r="E487" s="30" t="s">
        <v>6791</v>
      </c>
      <c r="F487" s="30" t="s">
        <v>6792</v>
      </c>
      <c r="G487" s="30" t="s">
        <v>6793</v>
      </c>
      <c r="H487" s="321">
        <v>35493</v>
      </c>
      <c r="I487" s="321">
        <v>37375</v>
      </c>
      <c r="J487" s="321">
        <v>37375</v>
      </c>
      <c r="K487" s="30" t="s">
        <v>6794</v>
      </c>
      <c r="R487" s="30" t="str">
        <f t="shared" si="36"/>
        <v>630</v>
      </c>
      <c r="S487" s="30" t="str">
        <f t="shared" si="37"/>
        <v>Loi - Droit commun / Wet - Gemeen recht (29/04/2002)</v>
      </c>
      <c r="V487" s="323">
        <f t="shared" si="47"/>
        <v>37375</v>
      </c>
      <c r="W487" s="30">
        <f t="shared" si="48"/>
        <v>5</v>
      </c>
      <c r="X487" s="30" t="str">
        <f t="shared" si="38"/>
        <v/>
      </c>
      <c r="Y487" s="30" t="str">
        <f t="shared" si="39"/>
        <v/>
      </c>
      <c r="Z487" s="30" t="str">
        <f t="shared" si="40"/>
        <v/>
      </c>
      <c r="AA487" s="30" t="str">
        <f t="shared" si="41"/>
        <v/>
      </c>
      <c r="AB487" s="30" t="str">
        <f t="shared" si="42"/>
        <v>Loi - Droit commun / Wet - Gemeen recht (29/04/2002)</v>
      </c>
      <c r="AC487" s="30" t="str">
        <f t="shared" si="43"/>
        <v/>
      </c>
      <c r="AD487" s="30" t="str">
        <f t="shared" si="44"/>
        <v/>
      </c>
      <c r="AE487" s="30" t="str">
        <f t="shared" si="45"/>
        <v/>
      </c>
      <c r="AF487" s="30" t="str">
        <f t="shared" si="46"/>
        <v/>
      </c>
    </row>
    <row r="488" spans="1:32" x14ac:dyDescent="0.2">
      <c r="A488" s="30" t="s">
        <v>6056</v>
      </c>
      <c r="B488" s="30">
        <v>1</v>
      </c>
      <c r="C488" s="30">
        <v>631</v>
      </c>
      <c r="D488" s="30" t="s">
        <v>6795</v>
      </c>
      <c r="E488" s="30" t="s">
        <v>6796</v>
      </c>
      <c r="F488" s="30" t="s">
        <v>6797</v>
      </c>
      <c r="G488" s="30" t="s">
        <v>6798</v>
      </c>
      <c r="H488" s="321">
        <v>36202</v>
      </c>
      <c r="I488" s="321">
        <v>37375</v>
      </c>
      <c r="J488" s="321">
        <v>37375</v>
      </c>
      <c r="K488" s="30" t="s">
        <v>6799</v>
      </c>
      <c r="R488" s="30" t="str">
        <f t="shared" si="36"/>
        <v>631</v>
      </c>
      <c r="S488" s="30" t="str">
        <f t="shared" si="37"/>
        <v>Loi - Extra Loi / Wet - Extra Wet (29/04/2002)</v>
      </c>
      <c r="V488" s="323">
        <f t="shared" si="47"/>
        <v>37375</v>
      </c>
      <c r="W488" s="30">
        <f t="shared" si="48"/>
        <v>6</v>
      </c>
      <c r="X488" s="30" t="str">
        <f t="shared" si="38"/>
        <v/>
      </c>
      <c r="Y488" s="30" t="str">
        <f t="shared" si="39"/>
        <v/>
      </c>
      <c r="Z488" s="30" t="str">
        <f t="shared" si="40"/>
        <v/>
      </c>
      <c r="AA488" s="30" t="str">
        <f t="shared" si="41"/>
        <v/>
      </c>
      <c r="AB488" s="30" t="str">
        <f t="shared" si="42"/>
        <v/>
      </c>
      <c r="AC488" s="30" t="str">
        <f t="shared" si="43"/>
        <v>Loi - Extra Loi / Wet - Extra Wet (29/04/2002)</v>
      </c>
      <c r="AD488" s="30" t="str">
        <f t="shared" si="44"/>
        <v/>
      </c>
      <c r="AE488" s="30" t="str">
        <f t="shared" si="45"/>
        <v/>
      </c>
      <c r="AF488" s="30" t="str">
        <f t="shared" si="46"/>
        <v/>
      </c>
    </row>
    <row r="489" spans="1:32" x14ac:dyDescent="0.2">
      <c r="A489" s="30" t="s">
        <v>6056</v>
      </c>
      <c r="B489" s="30">
        <v>1</v>
      </c>
      <c r="C489" s="30">
        <v>632</v>
      </c>
      <c r="D489" s="30" t="s">
        <v>6800</v>
      </c>
      <c r="E489" s="30" t="s">
        <v>6801</v>
      </c>
      <c r="F489" s="30" t="s">
        <v>6802</v>
      </c>
      <c r="G489" s="30" t="s">
        <v>6803</v>
      </c>
      <c r="H489" s="321">
        <v>37375</v>
      </c>
      <c r="I489" s="321">
        <v>38628</v>
      </c>
      <c r="K489" s="30" t="s">
        <v>6804</v>
      </c>
      <c r="R489" s="30" t="str">
        <f t="shared" si="36"/>
        <v>632</v>
      </c>
      <c r="S489" s="30" t="str">
        <f t="shared" si="37"/>
        <v>Accident Vie Privée / Ongevallen privéleven</v>
      </c>
      <c r="V489" s="323" t="str">
        <f t="shared" si="47"/>
        <v/>
      </c>
      <c r="W489" s="30">
        <f t="shared" si="48"/>
        <v>7</v>
      </c>
      <c r="X489" s="30" t="str">
        <f t="shared" si="38"/>
        <v/>
      </c>
      <c r="Y489" s="30" t="str">
        <f t="shared" si="39"/>
        <v/>
      </c>
      <c r="Z489" s="30" t="str">
        <f t="shared" si="40"/>
        <v/>
      </c>
      <c r="AA489" s="30" t="str">
        <f t="shared" si="41"/>
        <v/>
      </c>
      <c r="AB489" s="30" t="str">
        <f t="shared" si="42"/>
        <v/>
      </c>
      <c r="AC489" s="30" t="str">
        <f t="shared" si="43"/>
        <v/>
      </c>
      <c r="AD489" s="30" t="str">
        <f t="shared" si="44"/>
        <v>Accident Vie Privée / Ongevallen privéleven</v>
      </c>
      <c r="AE489" s="30" t="str">
        <f t="shared" si="45"/>
        <v/>
      </c>
      <c r="AF489" s="30" t="str">
        <f t="shared" si="46"/>
        <v/>
      </c>
    </row>
    <row r="490" spans="1:32" x14ac:dyDescent="0.2">
      <c r="A490" s="30" t="s">
        <v>6056</v>
      </c>
      <c r="B490" s="30">
        <v>1</v>
      </c>
      <c r="C490" s="30">
        <v>633</v>
      </c>
      <c r="D490" s="30" t="s">
        <v>6805</v>
      </c>
      <c r="E490" s="30" t="s">
        <v>6806</v>
      </c>
      <c r="F490" s="30" t="s">
        <v>6807</v>
      </c>
      <c r="G490" s="30" t="s">
        <v>6808</v>
      </c>
      <c r="H490" s="321">
        <v>37375</v>
      </c>
      <c r="I490" s="321">
        <v>38628</v>
      </c>
      <c r="K490" s="30" t="s">
        <v>6809</v>
      </c>
      <c r="R490" s="30" t="str">
        <f t="shared" si="36"/>
        <v>633</v>
      </c>
      <c r="S490" s="30" t="str">
        <f t="shared" si="37"/>
        <v>Salaire garanti / Gewaarborgd loon</v>
      </c>
      <c r="V490" s="323" t="str">
        <f t="shared" si="47"/>
        <v/>
      </c>
      <c r="W490" s="30">
        <f t="shared" si="48"/>
        <v>8</v>
      </c>
      <c r="X490" s="30" t="str">
        <f t="shared" si="38"/>
        <v/>
      </c>
      <c r="Y490" s="30" t="str">
        <f t="shared" si="39"/>
        <v/>
      </c>
      <c r="Z490" s="30" t="str">
        <f t="shared" si="40"/>
        <v/>
      </c>
      <c r="AA490" s="30" t="str">
        <f t="shared" si="41"/>
        <v/>
      </c>
      <c r="AB490" s="30" t="str">
        <f t="shared" si="42"/>
        <v/>
      </c>
      <c r="AC490" s="30" t="str">
        <f t="shared" si="43"/>
        <v/>
      </c>
      <c r="AD490" s="30" t="str">
        <f t="shared" si="44"/>
        <v/>
      </c>
      <c r="AE490" s="30" t="str">
        <f t="shared" si="45"/>
        <v>Salaire garanti / Gewaarborgd loon</v>
      </c>
      <c r="AF490" s="30" t="str">
        <f t="shared" si="46"/>
        <v/>
      </c>
    </row>
    <row r="491" spans="1:32" x14ac:dyDescent="0.2">
      <c r="A491" s="30" t="s">
        <v>6056</v>
      </c>
      <c r="B491" s="30">
        <v>1</v>
      </c>
      <c r="C491" s="30">
        <v>635</v>
      </c>
      <c r="D491" s="30" t="s">
        <v>6810</v>
      </c>
      <c r="E491" s="30" t="s">
        <v>6811</v>
      </c>
      <c r="F491" s="30" t="s">
        <v>6812</v>
      </c>
      <c r="G491" s="30" t="s">
        <v>6813</v>
      </c>
      <c r="H491" s="321">
        <v>35865</v>
      </c>
      <c r="I491" s="321">
        <v>37375</v>
      </c>
      <c r="J491" s="321">
        <v>37375</v>
      </c>
      <c r="K491" s="30" t="s">
        <v>6814</v>
      </c>
      <c r="R491" s="30" t="str">
        <f t="shared" si="36"/>
        <v>635</v>
      </c>
      <c r="S491" s="30" t="str">
        <f t="shared" si="37"/>
        <v>Loi - Non-loi / Wet - Niet-wet (29/04/2002)</v>
      </c>
      <c r="V491" s="323">
        <f t="shared" si="47"/>
        <v>37375</v>
      </c>
      <c r="W491" s="30">
        <f t="shared" si="48"/>
        <v>9</v>
      </c>
      <c r="X491" s="30" t="str">
        <f t="shared" si="38"/>
        <v/>
      </c>
      <c r="Y491" s="30" t="str">
        <f t="shared" si="39"/>
        <v/>
      </c>
      <c r="Z491" s="30" t="str">
        <f t="shared" si="40"/>
        <v/>
      </c>
      <c r="AA491" s="30" t="str">
        <f t="shared" si="41"/>
        <v/>
      </c>
      <c r="AB491" s="30" t="str">
        <f t="shared" si="42"/>
        <v/>
      </c>
      <c r="AC491" s="30" t="str">
        <f t="shared" si="43"/>
        <v/>
      </c>
      <c r="AD491" s="30" t="str">
        <f t="shared" si="44"/>
        <v/>
      </c>
      <c r="AE491" s="30" t="str">
        <f t="shared" si="45"/>
        <v/>
      </c>
      <c r="AF491" s="30" t="str">
        <f t="shared" si="46"/>
        <v>Loi - Non-loi / Wet - Niet-wet (29/04/2002)</v>
      </c>
    </row>
    <row r="492" spans="1:32" x14ac:dyDescent="0.2">
      <c r="A492" s="30" t="s">
        <v>6056</v>
      </c>
      <c r="B492" s="30">
        <v>1</v>
      </c>
      <c r="C492" s="30">
        <v>640</v>
      </c>
      <c r="D492" s="30" t="s">
        <v>6815</v>
      </c>
      <c r="E492" s="30" t="s">
        <v>6816</v>
      </c>
      <c r="F492" s="30" t="s">
        <v>6817</v>
      </c>
      <c r="G492" s="30" t="s">
        <v>6243</v>
      </c>
      <c r="H492" s="321">
        <v>35110</v>
      </c>
      <c r="I492" s="321">
        <v>38628</v>
      </c>
      <c r="K492" s="30" t="s">
        <v>6818</v>
      </c>
      <c r="R492" s="30" t="str">
        <f t="shared" si="36"/>
        <v>640</v>
      </c>
      <c r="S492" s="30" t="str">
        <f t="shared" si="37"/>
        <v>Revenu garanti (Assurances Collectives) / Gewaarborgd inkomen (Collectieve Verzekeringen)</v>
      </c>
      <c r="V492" s="323" t="str">
        <f t="shared" si="47"/>
        <v/>
      </c>
      <c r="W492" s="30">
        <f t="shared" si="48"/>
        <v>1</v>
      </c>
      <c r="X492" s="30" t="str">
        <f t="shared" si="38"/>
        <v>Revenu garanti (Assurances Collectives) / Gewaarborgd inkomen (Collectieve Verzekeringen)</v>
      </c>
      <c r="Y492" s="30" t="str">
        <f t="shared" si="39"/>
        <v/>
      </c>
      <c r="Z492" s="30" t="str">
        <f t="shared" si="40"/>
        <v/>
      </c>
      <c r="AA492" s="30" t="str">
        <f t="shared" si="41"/>
        <v/>
      </c>
      <c r="AB492" s="30" t="str">
        <f t="shared" si="42"/>
        <v/>
      </c>
      <c r="AC492" s="30" t="str">
        <f t="shared" si="43"/>
        <v/>
      </c>
      <c r="AD492" s="30" t="str">
        <f t="shared" si="44"/>
        <v/>
      </c>
      <c r="AE492" s="30" t="str">
        <f t="shared" si="45"/>
        <v/>
      </c>
      <c r="AF492" s="30" t="str">
        <f t="shared" si="46"/>
        <v/>
      </c>
    </row>
    <row r="493" spans="1:32" x14ac:dyDescent="0.2">
      <c r="A493" s="30" t="s">
        <v>6056</v>
      </c>
      <c r="B493" s="30">
        <v>1</v>
      </c>
      <c r="C493" s="30">
        <v>641</v>
      </c>
      <c r="D493" s="30" t="s">
        <v>6819</v>
      </c>
      <c r="E493" s="30" t="s">
        <v>6820</v>
      </c>
      <c r="F493" s="30" t="s">
        <v>6821</v>
      </c>
      <c r="G493" s="30" t="s">
        <v>6820</v>
      </c>
      <c r="H493" s="321">
        <v>36516</v>
      </c>
      <c r="I493" s="321">
        <v>38628</v>
      </c>
      <c r="K493" s="30" t="s">
        <v>6822</v>
      </c>
      <c r="R493" s="30" t="str">
        <f t="shared" si="36"/>
        <v>641</v>
      </c>
      <c r="S493" s="30" t="str">
        <f t="shared" si="37"/>
        <v>Excédent / Excedent</v>
      </c>
      <c r="V493" s="323" t="str">
        <f t="shared" si="47"/>
        <v/>
      </c>
      <c r="W493" s="30">
        <f t="shared" si="48"/>
        <v>2</v>
      </c>
      <c r="X493" s="30" t="str">
        <f t="shared" si="38"/>
        <v/>
      </c>
      <c r="Y493" s="30" t="str">
        <f t="shared" si="39"/>
        <v>Excédent / Excedent</v>
      </c>
      <c r="Z493" s="30" t="str">
        <f t="shared" si="40"/>
        <v/>
      </c>
      <c r="AA493" s="30" t="str">
        <f t="shared" si="41"/>
        <v/>
      </c>
      <c r="AB493" s="30" t="str">
        <f t="shared" si="42"/>
        <v/>
      </c>
      <c r="AC493" s="30" t="str">
        <f t="shared" si="43"/>
        <v/>
      </c>
      <c r="AD493" s="30" t="str">
        <f t="shared" si="44"/>
        <v/>
      </c>
      <c r="AE493" s="30" t="str">
        <f t="shared" si="45"/>
        <v/>
      </c>
      <c r="AF493" s="30" t="str">
        <f t="shared" si="46"/>
        <v/>
      </c>
    </row>
    <row r="494" spans="1:32" x14ac:dyDescent="0.2">
      <c r="A494" s="30" t="s">
        <v>6056</v>
      </c>
      <c r="B494" s="30">
        <v>1</v>
      </c>
      <c r="C494" s="30">
        <v>650</v>
      </c>
      <c r="D494" s="30" t="s">
        <v>6823</v>
      </c>
      <c r="E494" s="30" t="s">
        <v>6824</v>
      </c>
      <c r="F494" s="30" t="s">
        <v>6825</v>
      </c>
      <c r="G494" s="30" t="s">
        <v>6826</v>
      </c>
      <c r="H494" s="321">
        <v>37637</v>
      </c>
      <c r="I494" s="321">
        <v>38628</v>
      </c>
      <c r="K494" s="30" t="s">
        <v>6827</v>
      </c>
      <c r="R494" s="30" t="str">
        <f t="shared" si="36"/>
        <v>650</v>
      </c>
      <c r="S494" s="30" t="str">
        <f t="shared" si="37"/>
        <v>Gens de maison / Huispersoneel</v>
      </c>
      <c r="V494" s="323" t="str">
        <f t="shared" si="47"/>
        <v/>
      </c>
      <c r="W494" s="30">
        <f t="shared" si="48"/>
        <v>3</v>
      </c>
      <c r="X494" s="30" t="str">
        <f t="shared" si="38"/>
        <v/>
      </c>
      <c r="Y494" s="30" t="str">
        <f t="shared" si="39"/>
        <v/>
      </c>
      <c r="Z494" s="30" t="str">
        <f t="shared" si="40"/>
        <v>Gens de maison / Huispersoneel</v>
      </c>
      <c r="AA494" s="30" t="str">
        <f t="shared" si="41"/>
        <v/>
      </c>
      <c r="AB494" s="30" t="str">
        <f t="shared" si="42"/>
        <v/>
      </c>
      <c r="AC494" s="30" t="str">
        <f t="shared" si="43"/>
        <v/>
      </c>
      <c r="AD494" s="30" t="str">
        <f t="shared" si="44"/>
        <v/>
      </c>
      <c r="AE494" s="30" t="str">
        <f t="shared" si="45"/>
        <v/>
      </c>
      <c r="AF494" s="30" t="str">
        <f t="shared" si="46"/>
        <v/>
      </c>
    </row>
    <row r="495" spans="1:32" x14ac:dyDescent="0.2">
      <c r="A495" s="30" t="s">
        <v>6056</v>
      </c>
      <c r="B495" s="30">
        <v>1</v>
      </c>
      <c r="C495" s="30">
        <v>651</v>
      </c>
      <c r="D495" s="30" t="s">
        <v>6828</v>
      </c>
      <c r="E495" s="30" t="s">
        <v>6829</v>
      </c>
      <c r="F495" s="30" t="s">
        <v>6830</v>
      </c>
      <c r="G495" s="30" t="s">
        <v>6831</v>
      </c>
      <c r="H495" s="321">
        <v>36175</v>
      </c>
      <c r="I495" s="321">
        <v>37637</v>
      </c>
      <c r="J495" s="321">
        <v>37637</v>
      </c>
      <c r="K495" s="30" t="s">
        <v>6832</v>
      </c>
      <c r="R495" s="30" t="str">
        <f t="shared" si="36"/>
        <v>651</v>
      </c>
      <c r="S495" s="30" t="str">
        <f t="shared" si="37"/>
        <v>Gens de maison assujettis / Huispersonnel onderworpen (16/01/2003)</v>
      </c>
      <c r="V495" s="323">
        <f t="shared" si="47"/>
        <v>37637</v>
      </c>
      <c r="W495" s="30">
        <f t="shared" si="48"/>
        <v>4</v>
      </c>
      <c r="X495" s="30" t="str">
        <f t="shared" si="38"/>
        <v/>
      </c>
      <c r="Y495" s="30" t="str">
        <f t="shared" si="39"/>
        <v/>
      </c>
      <c r="Z495" s="30" t="str">
        <f t="shared" si="40"/>
        <v/>
      </c>
      <c r="AA495" s="30" t="str">
        <f t="shared" si="41"/>
        <v>Gens de maison assujettis / Huispersonnel onderworpen (16/01/2003)</v>
      </c>
      <c r="AB495" s="30" t="str">
        <f t="shared" si="42"/>
        <v/>
      </c>
      <c r="AC495" s="30" t="str">
        <f t="shared" si="43"/>
        <v/>
      </c>
      <c r="AD495" s="30" t="str">
        <f t="shared" si="44"/>
        <v/>
      </c>
      <c r="AE495" s="30" t="str">
        <f t="shared" si="45"/>
        <v/>
      </c>
      <c r="AF495" s="30" t="str">
        <f t="shared" si="46"/>
        <v/>
      </c>
    </row>
    <row r="496" spans="1:32" x14ac:dyDescent="0.2">
      <c r="A496" s="30" t="s">
        <v>6056</v>
      </c>
      <c r="B496" s="30">
        <v>1</v>
      </c>
      <c r="C496" s="30">
        <v>652</v>
      </c>
      <c r="D496" s="30" t="s">
        <v>6833</v>
      </c>
      <c r="E496" s="30" t="s">
        <v>6834</v>
      </c>
      <c r="F496" s="30" t="s">
        <v>6835</v>
      </c>
      <c r="G496" s="30" t="s">
        <v>6836</v>
      </c>
      <c r="H496" s="321">
        <v>36175</v>
      </c>
      <c r="I496" s="321">
        <v>37637</v>
      </c>
      <c r="J496" s="321">
        <v>37637</v>
      </c>
      <c r="K496" s="30" t="s">
        <v>6837</v>
      </c>
      <c r="R496" s="30" t="str">
        <f t="shared" si="36"/>
        <v>652</v>
      </c>
      <c r="S496" s="30" t="str">
        <f t="shared" si="37"/>
        <v>Gens de maison non-assujettis / Huispersoneel niet onderworpen (16/01/2003)</v>
      </c>
      <c r="V496" s="323">
        <f t="shared" si="47"/>
        <v>37637</v>
      </c>
      <c r="W496" s="30">
        <f t="shared" si="48"/>
        <v>5</v>
      </c>
      <c r="X496" s="30" t="str">
        <f t="shared" si="38"/>
        <v/>
      </c>
      <c r="Y496" s="30" t="str">
        <f t="shared" si="39"/>
        <v/>
      </c>
      <c r="Z496" s="30" t="str">
        <f t="shared" si="40"/>
        <v/>
      </c>
      <c r="AA496" s="30" t="str">
        <f t="shared" si="41"/>
        <v/>
      </c>
      <c r="AB496" s="30" t="str">
        <f t="shared" si="42"/>
        <v>Gens de maison non-assujettis / Huispersoneel niet onderworpen (16/01/2003)</v>
      </c>
      <c r="AC496" s="30" t="str">
        <f t="shared" si="43"/>
        <v/>
      </c>
      <c r="AD496" s="30" t="str">
        <f t="shared" si="44"/>
        <v/>
      </c>
      <c r="AE496" s="30" t="str">
        <f t="shared" si="45"/>
        <v/>
      </c>
      <c r="AF496" s="30" t="str">
        <f t="shared" si="46"/>
        <v/>
      </c>
    </row>
    <row r="497" spans="1:32" x14ac:dyDescent="0.2">
      <c r="A497" s="30" t="s">
        <v>6056</v>
      </c>
      <c r="B497" s="30">
        <v>1</v>
      </c>
      <c r="C497" s="30">
        <v>660</v>
      </c>
      <c r="D497" s="30" t="s">
        <v>6838</v>
      </c>
      <c r="E497" s="30" t="s">
        <v>6839</v>
      </c>
      <c r="F497" s="30" t="s">
        <v>6840</v>
      </c>
      <c r="G497" s="30" t="s">
        <v>6841</v>
      </c>
      <c r="H497" s="321">
        <v>35110</v>
      </c>
      <c r="I497" s="321">
        <v>35129</v>
      </c>
      <c r="K497" s="30" t="s">
        <v>6842</v>
      </c>
      <c r="R497" s="30" t="str">
        <f t="shared" si="36"/>
        <v>660</v>
      </c>
      <c r="S497" s="30" t="str">
        <f t="shared" si="37"/>
        <v>Contrôle médical / Medische Controle</v>
      </c>
      <c r="V497" s="323" t="str">
        <f t="shared" si="47"/>
        <v/>
      </c>
      <c r="W497" s="30">
        <f t="shared" si="48"/>
        <v>6</v>
      </c>
      <c r="X497" s="30" t="str">
        <f t="shared" si="38"/>
        <v/>
      </c>
      <c r="Y497" s="30" t="str">
        <f t="shared" si="39"/>
        <v/>
      </c>
      <c r="Z497" s="30" t="str">
        <f t="shared" si="40"/>
        <v/>
      </c>
      <c r="AA497" s="30" t="str">
        <f t="shared" si="41"/>
        <v/>
      </c>
      <c r="AB497" s="30" t="str">
        <f t="shared" si="42"/>
        <v/>
      </c>
      <c r="AC497" s="30" t="str">
        <f t="shared" si="43"/>
        <v>Contrôle médical / Medische Controle</v>
      </c>
      <c r="AD497" s="30" t="str">
        <f t="shared" si="44"/>
        <v/>
      </c>
      <c r="AE497" s="30" t="str">
        <f t="shared" si="45"/>
        <v/>
      </c>
      <c r="AF497" s="30" t="str">
        <f t="shared" si="46"/>
        <v/>
      </c>
    </row>
    <row r="498" spans="1:32" x14ac:dyDescent="0.2">
      <c r="A498" s="30" t="s">
        <v>6056</v>
      </c>
      <c r="B498" s="30">
        <v>1</v>
      </c>
      <c r="C498" s="30">
        <v>670</v>
      </c>
      <c r="D498" s="30" t="s">
        <v>6843</v>
      </c>
      <c r="E498" s="30" t="s">
        <v>6844</v>
      </c>
      <c r="F498" s="30" t="s">
        <v>6845</v>
      </c>
      <c r="G498" s="30" t="s">
        <v>6846</v>
      </c>
      <c r="H498" s="321">
        <v>36178</v>
      </c>
      <c r="I498" s="321">
        <v>38628</v>
      </c>
      <c r="K498" s="30" t="s">
        <v>6847</v>
      </c>
      <c r="R498" s="30" t="str">
        <f t="shared" si="36"/>
        <v>670</v>
      </c>
      <c r="S498" s="30" t="str">
        <f t="shared" si="37"/>
        <v>Maladies (Assurances Collectives) / Ziekten (Collectieve Verzekeringen)</v>
      </c>
      <c r="V498" s="323" t="str">
        <f t="shared" si="47"/>
        <v/>
      </c>
      <c r="W498" s="30">
        <f t="shared" si="48"/>
        <v>7</v>
      </c>
      <c r="X498" s="30" t="str">
        <f t="shared" si="38"/>
        <v/>
      </c>
      <c r="Y498" s="30" t="str">
        <f t="shared" si="39"/>
        <v/>
      </c>
      <c r="Z498" s="30" t="str">
        <f t="shared" si="40"/>
        <v/>
      </c>
      <c r="AA498" s="30" t="str">
        <f t="shared" si="41"/>
        <v/>
      </c>
      <c r="AB498" s="30" t="str">
        <f t="shared" si="42"/>
        <v/>
      </c>
      <c r="AC498" s="30" t="str">
        <f t="shared" si="43"/>
        <v/>
      </c>
      <c r="AD498" s="30" t="str">
        <f t="shared" si="44"/>
        <v>Maladies (Assurances Collectives) / Ziekten (Collectieve Verzekeringen)</v>
      </c>
      <c r="AE498" s="30" t="str">
        <f t="shared" si="45"/>
        <v/>
      </c>
      <c r="AF498" s="30" t="str">
        <f t="shared" si="46"/>
        <v/>
      </c>
    </row>
    <row r="499" spans="1:32" x14ac:dyDescent="0.2">
      <c r="A499" s="30" t="s">
        <v>6056</v>
      </c>
      <c r="B499" s="30">
        <v>1</v>
      </c>
      <c r="C499" s="30">
        <v>711</v>
      </c>
      <c r="D499" s="30" t="s">
        <v>6848</v>
      </c>
      <c r="E499" s="30" t="s">
        <v>6849</v>
      </c>
      <c r="F499" s="30" t="s">
        <v>6850</v>
      </c>
      <c r="G499" s="30" t="s">
        <v>6851</v>
      </c>
      <c r="H499" s="321">
        <v>41257</v>
      </c>
      <c r="I499" s="321">
        <v>41257</v>
      </c>
      <c r="K499" s="30" t="s">
        <v>6852</v>
      </c>
      <c r="R499" s="30" t="str">
        <f t="shared" si="36"/>
        <v>711</v>
      </c>
      <c r="S499" s="30" t="str">
        <f t="shared" si="37"/>
        <v>Incendie (non FLEXA - I.R.Sp.) / Brand (zonder FLEXA - B.S.R.)</v>
      </c>
      <c r="V499" s="323" t="str">
        <f t="shared" si="47"/>
        <v/>
      </c>
      <c r="W499" s="30">
        <f t="shared" si="48"/>
        <v>8</v>
      </c>
      <c r="X499" s="30" t="str">
        <f t="shared" si="38"/>
        <v/>
      </c>
      <c r="Y499" s="30" t="str">
        <f t="shared" si="39"/>
        <v/>
      </c>
      <c r="Z499" s="30" t="str">
        <f t="shared" si="40"/>
        <v/>
      </c>
      <c r="AA499" s="30" t="str">
        <f t="shared" si="41"/>
        <v/>
      </c>
      <c r="AB499" s="30" t="str">
        <f t="shared" si="42"/>
        <v/>
      </c>
      <c r="AC499" s="30" t="str">
        <f t="shared" si="43"/>
        <v/>
      </c>
      <c r="AD499" s="30" t="str">
        <f t="shared" si="44"/>
        <v/>
      </c>
      <c r="AE499" s="30" t="str">
        <f t="shared" si="45"/>
        <v>Incendie (non FLEXA - I.R.Sp.) / Brand (zonder FLEXA - B.S.R.)</v>
      </c>
      <c r="AF499" s="30" t="str">
        <f t="shared" si="46"/>
        <v/>
      </c>
    </row>
    <row r="500" spans="1:32" x14ac:dyDescent="0.2">
      <c r="A500" s="30" t="s">
        <v>6056</v>
      </c>
      <c r="B500" s="30">
        <v>1</v>
      </c>
      <c r="C500" s="30">
        <v>745</v>
      </c>
      <c r="D500" s="30" t="s">
        <v>6853</v>
      </c>
      <c r="E500" s="30" t="s">
        <v>6854</v>
      </c>
      <c r="F500" s="30" t="s">
        <v>6855</v>
      </c>
      <c r="G500" s="30" t="s">
        <v>6856</v>
      </c>
      <c r="H500" s="321">
        <v>41067</v>
      </c>
      <c r="I500" s="321">
        <v>41067</v>
      </c>
      <c r="K500" s="30" t="s">
        <v>6857</v>
      </c>
      <c r="R500" s="30" t="str">
        <f t="shared" si="36"/>
        <v>745</v>
      </c>
      <c r="S500" s="30" t="str">
        <f t="shared" si="37"/>
        <v>Effondrement (I.R.Sp.) / Instorting (B.S.R.)</v>
      </c>
      <c r="V500" s="323" t="str">
        <f t="shared" si="47"/>
        <v/>
      </c>
      <c r="W500" s="30">
        <f t="shared" si="48"/>
        <v>9</v>
      </c>
      <c r="X500" s="30" t="str">
        <f t="shared" si="38"/>
        <v/>
      </c>
      <c r="Y500" s="30" t="str">
        <f t="shared" si="39"/>
        <v/>
      </c>
      <c r="Z500" s="30" t="str">
        <f t="shared" si="40"/>
        <v/>
      </c>
      <c r="AA500" s="30" t="str">
        <f t="shared" si="41"/>
        <v/>
      </c>
      <c r="AB500" s="30" t="str">
        <f t="shared" si="42"/>
        <v/>
      </c>
      <c r="AC500" s="30" t="str">
        <f t="shared" si="43"/>
        <v/>
      </c>
      <c r="AD500" s="30" t="str">
        <f t="shared" si="44"/>
        <v/>
      </c>
      <c r="AE500" s="30" t="str">
        <f t="shared" si="45"/>
        <v/>
      </c>
      <c r="AF500" s="30" t="str">
        <f t="shared" si="46"/>
        <v>Effondrement (I.R.Sp.) / Instorting (B.S.R.)</v>
      </c>
    </row>
    <row r="501" spans="1:32" x14ac:dyDescent="0.2">
      <c r="A501" s="30" t="s">
        <v>6056</v>
      </c>
      <c r="B501" s="30">
        <v>1</v>
      </c>
      <c r="C501" s="30">
        <v>746</v>
      </c>
      <c r="D501" s="30" t="s">
        <v>6858</v>
      </c>
      <c r="E501" s="30" t="s">
        <v>6859</v>
      </c>
      <c r="F501" s="30" t="s">
        <v>6860</v>
      </c>
      <c r="G501" s="30" t="s">
        <v>6861</v>
      </c>
      <c r="H501" s="321">
        <v>41234</v>
      </c>
      <c r="I501" s="321">
        <v>41234</v>
      </c>
      <c r="K501" s="30" t="s">
        <v>6862</v>
      </c>
      <c r="R501" s="30" t="str">
        <f t="shared" si="36"/>
        <v>746</v>
      </c>
      <c r="S501" s="30" t="str">
        <f t="shared" si="37"/>
        <v>Tempête et Grêle (I.R.Sp.) / Storm en Hagel (B.S.R.)</v>
      </c>
      <c r="V501" s="323" t="str">
        <f t="shared" si="47"/>
        <v/>
      </c>
      <c r="W501" s="30">
        <f t="shared" si="48"/>
        <v>1</v>
      </c>
      <c r="X501" s="30" t="str">
        <f t="shared" si="38"/>
        <v>Tempête et Grêle (I.R.Sp.) / Storm en Hagel (B.S.R.)</v>
      </c>
      <c r="Y501" s="30" t="str">
        <f t="shared" si="39"/>
        <v/>
      </c>
      <c r="Z501" s="30" t="str">
        <f t="shared" si="40"/>
        <v/>
      </c>
      <c r="AA501" s="30" t="str">
        <f t="shared" si="41"/>
        <v/>
      </c>
      <c r="AB501" s="30" t="str">
        <f t="shared" si="42"/>
        <v/>
      </c>
      <c r="AC501" s="30" t="str">
        <f t="shared" si="43"/>
        <v/>
      </c>
      <c r="AD501" s="30" t="str">
        <f t="shared" si="44"/>
        <v/>
      </c>
      <c r="AE501" s="30" t="str">
        <f t="shared" si="45"/>
        <v/>
      </c>
      <c r="AF501" s="30" t="str">
        <f t="shared" si="46"/>
        <v/>
      </c>
    </row>
    <row r="502" spans="1:32" x14ac:dyDescent="0.2">
      <c r="A502" s="30" t="s">
        <v>6056</v>
      </c>
      <c r="B502" s="30">
        <v>1</v>
      </c>
      <c r="C502" s="30">
        <v>747</v>
      </c>
      <c r="D502" s="30" t="s">
        <v>6863</v>
      </c>
      <c r="E502" s="30" t="s">
        <v>6864</v>
      </c>
      <c r="F502" s="30" t="s">
        <v>6865</v>
      </c>
      <c r="G502" s="30" t="s">
        <v>6866</v>
      </c>
      <c r="H502" s="321">
        <v>41234</v>
      </c>
      <c r="I502" s="321">
        <v>41234</v>
      </c>
      <c r="K502" s="30" t="s">
        <v>6867</v>
      </c>
      <c r="R502" s="30" t="str">
        <f t="shared" si="36"/>
        <v>747</v>
      </c>
      <c r="S502" s="30" t="str">
        <f t="shared" si="37"/>
        <v>Pression de la neige (I.R.Sp.) / Sneeuwdruk (B.S.R.)</v>
      </c>
      <c r="V502" s="323" t="str">
        <f t="shared" si="47"/>
        <v/>
      </c>
      <c r="W502" s="30">
        <f t="shared" si="48"/>
        <v>2</v>
      </c>
      <c r="X502" s="30" t="str">
        <f t="shared" si="38"/>
        <v/>
      </c>
      <c r="Y502" s="30" t="str">
        <f t="shared" si="39"/>
        <v>Pression de la neige (I.R.Sp.) / Sneeuwdruk (B.S.R.)</v>
      </c>
      <c r="Z502" s="30" t="str">
        <f t="shared" si="40"/>
        <v/>
      </c>
      <c r="AA502" s="30" t="str">
        <f t="shared" si="41"/>
        <v/>
      </c>
      <c r="AB502" s="30" t="str">
        <f t="shared" si="42"/>
        <v/>
      </c>
      <c r="AC502" s="30" t="str">
        <f t="shared" si="43"/>
        <v/>
      </c>
      <c r="AD502" s="30" t="str">
        <f t="shared" si="44"/>
        <v/>
      </c>
      <c r="AE502" s="30" t="str">
        <f t="shared" si="45"/>
        <v/>
      </c>
      <c r="AF502" s="30" t="str">
        <f t="shared" si="46"/>
        <v/>
      </c>
    </row>
    <row r="503" spans="1:32" x14ac:dyDescent="0.2">
      <c r="A503" s="30" t="s">
        <v>6056</v>
      </c>
      <c r="B503" s="30">
        <v>1</v>
      </c>
      <c r="C503" s="30">
        <v>800</v>
      </c>
      <c r="D503" s="30" t="s">
        <v>6868</v>
      </c>
      <c r="E503" s="30" t="s">
        <v>6869</v>
      </c>
      <c r="F503" s="30" t="s">
        <v>6870</v>
      </c>
      <c r="G503" s="30" t="s">
        <v>6871</v>
      </c>
      <c r="H503" s="321">
        <v>37637</v>
      </c>
      <c r="I503" s="321">
        <v>38628</v>
      </c>
      <c r="K503" s="30" t="s">
        <v>6872</v>
      </c>
      <c r="R503" s="30" t="str">
        <f t="shared" si="36"/>
        <v>800</v>
      </c>
      <c r="S503" s="30" t="str">
        <f t="shared" si="37"/>
        <v>Dégâts matériels au corps (engin de transport) / Casco (van het vervoermiddel)</v>
      </c>
      <c r="V503" s="323" t="str">
        <f t="shared" si="47"/>
        <v/>
      </c>
      <c r="W503" s="30">
        <f t="shared" si="48"/>
        <v>3</v>
      </c>
      <c r="X503" s="30" t="str">
        <f t="shared" si="38"/>
        <v/>
      </c>
      <c r="Y503" s="30" t="str">
        <f t="shared" si="39"/>
        <v/>
      </c>
      <c r="Z503" s="30" t="str">
        <f t="shared" si="40"/>
        <v>Dégâts matériels au corps (engin de transport) / Casco (van het vervoermiddel)</v>
      </c>
      <c r="AA503" s="30" t="str">
        <f t="shared" si="41"/>
        <v/>
      </c>
      <c r="AB503" s="30" t="str">
        <f t="shared" si="42"/>
        <v/>
      </c>
      <c r="AC503" s="30" t="str">
        <f t="shared" si="43"/>
        <v/>
      </c>
      <c r="AD503" s="30" t="str">
        <f t="shared" si="44"/>
        <v/>
      </c>
      <c r="AE503" s="30" t="str">
        <f t="shared" si="45"/>
        <v/>
      </c>
      <c r="AF503" s="30" t="str">
        <f t="shared" si="46"/>
        <v/>
      </c>
    </row>
    <row r="504" spans="1:32" x14ac:dyDescent="0.2">
      <c r="A504" s="30" t="s">
        <v>6056</v>
      </c>
      <c r="B504" s="30">
        <v>1</v>
      </c>
      <c r="C504" s="30">
        <v>801</v>
      </c>
      <c r="D504" s="30" t="s">
        <v>6873</v>
      </c>
      <c r="E504" s="30" t="s">
        <v>6874</v>
      </c>
      <c r="F504" s="30" t="s">
        <v>6875</v>
      </c>
      <c r="G504" s="30" t="s">
        <v>6876</v>
      </c>
      <c r="H504" s="321">
        <v>37637</v>
      </c>
      <c r="I504" s="321">
        <v>38628</v>
      </c>
      <c r="K504" s="30" t="s">
        <v>6877</v>
      </c>
      <c r="R504" s="30" t="str">
        <f t="shared" si="36"/>
        <v>801</v>
      </c>
      <c r="S504" s="30" t="str">
        <f t="shared" si="37"/>
        <v>Biens transportés / Vervoerde goederen</v>
      </c>
      <c r="V504" s="323" t="str">
        <f t="shared" si="47"/>
        <v/>
      </c>
      <c r="W504" s="30">
        <f t="shared" si="48"/>
        <v>4</v>
      </c>
      <c r="X504" s="30" t="str">
        <f t="shared" si="38"/>
        <v/>
      </c>
      <c r="Y504" s="30" t="str">
        <f t="shared" si="39"/>
        <v/>
      </c>
      <c r="Z504" s="30" t="str">
        <f t="shared" si="40"/>
        <v/>
      </c>
      <c r="AA504" s="30" t="str">
        <f t="shared" si="41"/>
        <v>Biens transportés / Vervoerde goederen</v>
      </c>
      <c r="AB504" s="30" t="str">
        <f t="shared" si="42"/>
        <v/>
      </c>
      <c r="AC504" s="30" t="str">
        <f t="shared" si="43"/>
        <v/>
      </c>
      <c r="AD504" s="30" t="str">
        <f t="shared" si="44"/>
        <v/>
      </c>
      <c r="AE504" s="30" t="str">
        <f t="shared" si="45"/>
        <v/>
      </c>
      <c r="AF504" s="30" t="str">
        <f t="shared" si="46"/>
        <v/>
      </c>
    </row>
    <row r="505" spans="1:32" x14ac:dyDescent="0.2">
      <c r="A505" s="30" t="s">
        <v>6056</v>
      </c>
      <c r="B505" s="30">
        <v>1</v>
      </c>
      <c r="C505" s="30">
        <v>802</v>
      </c>
      <c r="D505" s="30" t="s">
        <v>6878</v>
      </c>
      <c r="E505" s="30" t="s">
        <v>6879</v>
      </c>
      <c r="F505" s="30" t="s">
        <v>6880</v>
      </c>
      <c r="G505" s="30" t="s">
        <v>6881</v>
      </c>
      <c r="H505" s="321">
        <v>37637</v>
      </c>
      <c r="I505" s="321">
        <v>38628</v>
      </c>
      <c r="K505" s="30" t="s">
        <v>6882</v>
      </c>
      <c r="R505" s="30" t="str">
        <f t="shared" si="36"/>
        <v>802</v>
      </c>
      <c r="S505" s="30" t="str">
        <f t="shared" si="37"/>
        <v>RC transporteur / BA vervoerder</v>
      </c>
      <c r="V505" s="323" t="str">
        <f t="shared" si="47"/>
        <v/>
      </c>
      <c r="W505" s="30">
        <f t="shared" si="48"/>
        <v>5</v>
      </c>
      <c r="X505" s="30" t="str">
        <f t="shared" si="38"/>
        <v/>
      </c>
      <c r="Y505" s="30" t="str">
        <f t="shared" si="39"/>
        <v/>
      </c>
      <c r="Z505" s="30" t="str">
        <f t="shared" si="40"/>
        <v/>
      </c>
      <c r="AA505" s="30" t="str">
        <f t="shared" si="41"/>
        <v/>
      </c>
      <c r="AB505" s="30" t="str">
        <f t="shared" si="42"/>
        <v>RC transporteur / BA vervoerder</v>
      </c>
      <c r="AC505" s="30" t="str">
        <f t="shared" si="43"/>
        <v/>
      </c>
      <c r="AD505" s="30" t="str">
        <f t="shared" si="44"/>
        <v/>
      </c>
      <c r="AE505" s="30" t="str">
        <f t="shared" si="45"/>
        <v/>
      </c>
      <c r="AF505" s="30" t="str">
        <f t="shared" si="46"/>
        <v/>
      </c>
    </row>
    <row r="506" spans="1:32" x14ac:dyDescent="0.2">
      <c r="A506" s="30" t="s">
        <v>6056</v>
      </c>
      <c r="B506" s="30">
        <v>1</v>
      </c>
      <c r="C506" s="30">
        <v>803</v>
      </c>
      <c r="D506" s="30" t="s">
        <v>6883</v>
      </c>
      <c r="E506" s="30" t="s">
        <v>6884</v>
      </c>
      <c r="F506" s="30" t="s">
        <v>6885</v>
      </c>
      <c r="G506" s="30" t="s">
        <v>6886</v>
      </c>
      <c r="H506" s="321">
        <v>37637</v>
      </c>
      <c r="I506" s="321">
        <v>38628</v>
      </c>
      <c r="K506" s="30" t="s">
        <v>6887</v>
      </c>
      <c r="R506" s="30" t="str">
        <f t="shared" si="36"/>
        <v>803</v>
      </c>
      <c r="S506" s="30" t="str">
        <f t="shared" si="37"/>
        <v>Tous risques (Transport) / Alle risico's (Transport)</v>
      </c>
      <c r="V506" s="323" t="str">
        <f t="shared" si="47"/>
        <v/>
      </c>
      <c r="W506" s="30">
        <f t="shared" si="48"/>
        <v>6</v>
      </c>
      <c r="X506" s="30" t="str">
        <f t="shared" si="38"/>
        <v/>
      </c>
      <c r="Y506" s="30" t="str">
        <f t="shared" si="39"/>
        <v/>
      </c>
      <c r="Z506" s="30" t="str">
        <f t="shared" si="40"/>
        <v/>
      </c>
      <c r="AA506" s="30" t="str">
        <f t="shared" si="41"/>
        <v/>
      </c>
      <c r="AB506" s="30" t="str">
        <f t="shared" si="42"/>
        <v/>
      </c>
      <c r="AC506" s="30" t="str">
        <f t="shared" si="43"/>
        <v>Tous risques (Transport) / Alle risico's (Transport)</v>
      </c>
      <c r="AD506" s="30" t="str">
        <f t="shared" si="44"/>
        <v/>
      </c>
      <c r="AE506" s="30" t="str">
        <f t="shared" si="45"/>
        <v/>
      </c>
      <c r="AF506" s="30" t="str">
        <f t="shared" si="46"/>
        <v/>
      </c>
    </row>
    <row r="507" spans="1:32" x14ac:dyDescent="0.2">
      <c r="A507" s="30" t="s">
        <v>6056</v>
      </c>
      <c r="B507" s="30">
        <v>1</v>
      </c>
      <c r="C507" s="30">
        <v>804</v>
      </c>
      <c r="D507" s="30" t="s">
        <v>6888</v>
      </c>
      <c r="E507" s="30" t="s">
        <v>6889</v>
      </c>
      <c r="F507" s="30" t="s">
        <v>6890</v>
      </c>
      <c r="G507" s="30" t="s">
        <v>6890</v>
      </c>
      <c r="H507" s="321">
        <v>37637</v>
      </c>
      <c r="I507" s="321">
        <v>43874</v>
      </c>
      <c r="K507" s="30" t="s">
        <v>6891</v>
      </c>
      <c r="R507" s="30" t="str">
        <f t="shared" si="36"/>
        <v>804</v>
      </c>
      <c r="S507" s="30" t="str">
        <f t="shared" si="37"/>
        <v>Article 6.5 de la Police Maritime d'Anvers 2004 / Artikel 6.5 van de Maritieme Polis Antwerpen 2004</v>
      </c>
      <c r="V507" s="323" t="str">
        <f t="shared" si="47"/>
        <v/>
      </c>
      <c r="W507" s="30">
        <f t="shared" si="48"/>
        <v>7</v>
      </c>
      <c r="X507" s="30" t="str">
        <f t="shared" si="38"/>
        <v/>
      </c>
      <c r="Y507" s="30" t="str">
        <f t="shared" si="39"/>
        <v/>
      </c>
      <c r="Z507" s="30" t="str">
        <f t="shared" si="40"/>
        <v/>
      </c>
      <c r="AA507" s="30" t="str">
        <f t="shared" si="41"/>
        <v/>
      </c>
      <c r="AB507" s="30" t="str">
        <f t="shared" si="42"/>
        <v/>
      </c>
      <c r="AC507" s="30" t="str">
        <f t="shared" si="43"/>
        <v/>
      </c>
      <c r="AD507" s="30" t="str">
        <f t="shared" si="44"/>
        <v>Article 6.5 de la Police Maritime d'Anvers 2004 / Artikel 6.5 van de Maritieme Polis Antwerpen 2004</v>
      </c>
      <c r="AE507" s="30" t="str">
        <f t="shared" si="45"/>
        <v/>
      </c>
      <c r="AF507" s="30" t="str">
        <f t="shared" si="46"/>
        <v/>
      </c>
    </row>
    <row r="508" spans="1:32" x14ac:dyDescent="0.2">
      <c r="A508" s="30" t="s">
        <v>6056</v>
      </c>
      <c r="B508" s="30">
        <v>1</v>
      </c>
      <c r="C508" s="30">
        <v>805</v>
      </c>
      <c r="D508" s="30" t="s">
        <v>6892</v>
      </c>
      <c r="E508" s="30" t="s">
        <v>6893</v>
      </c>
      <c r="F508" s="30" t="s">
        <v>6894</v>
      </c>
      <c r="G508" s="30" t="s">
        <v>6894</v>
      </c>
      <c r="H508" s="321">
        <v>37637</v>
      </c>
      <c r="I508" s="321">
        <v>43874</v>
      </c>
      <c r="K508" s="30" t="s">
        <v>6895</v>
      </c>
      <c r="R508" s="30" t="str">
        <f t="shared" si="36"/>
        <v>805</v>
      </c>
      <c r="S508" s="30" t="str">
        <f t="shared" si="37"/>
        <v>Article 6.6 de la Police Maritime d'Anvers 2004 / Artikel 6.6 van de Maritieme Polis Antwerpen 2004</v>
      </c>
      <c r="V508" s="323" t="str">
        <f t="shared" si="47"/>
        <v/>
      </c>
      <c r="W508" s="30">
        <f t="shared" si="48"/>
        <v>8</v>
      </c>
      <c r="X508" s="30" t="str">
        <f t="shared" si="38"/>
        <v/>
      </c>
      <c r="Y508" s="30" t="str">
        <f t="shared" si="39"/>
        <v/>
      </c>
      <c r="Z508" s="30" t="str">
        <f t="shared" si="40"/>
        <v/>
      </c>
      <c r="AA508" s="30" t="str">
        <f t="shared" si="41"/>
        <v/>
      </c>
      <c r="AB508" s="30" t="str">
        <f t="shared" si="42"/>
        <v/>
      </c>
      <c r="AC508" s="30" t="str">
        <f t="shared" si="43"/>
        <v/>
      </c>
      <c r="AD508" s="30" t="str">
        <f t="shared" si="44"/>
        <v/>
      </c>
      <c r="AE508" s="30" t="str">
        <f t="shared" si="45"/>
        <v>Article 6.6 de la Police Maritime d'Anvers 2004 / Artikel 6.6 van de Maritieme Polis Antwerpen 2004</v>
      </c>
      <c r="AF508" s="30" t="str">
        <f t="shared" si="46"/>
        <v/>
      </c>
    </row>
    <row r="509" spans="1:32" x14ac:dyDescent="0.2">
      <c r="A509" s="30" t="s">
        <v>6056</v>
      </c>
      <c r="B509" s="30">
        <v>1</v>
      </c>
      <c r="C509" s="30">
        <v>806</v>
      </c>
      <c r="D509" s="30" t="s">
        <v>6896</v>
      </c>
      <c r="E509" s="30" t="s">
        <v>6897</v>
      </c>
      <c r="F509" s="30" t="s">
        <v>6898</v>
      </c>
      <c r="G509" s="30" t="s">
        <v>6899</v>
      </c>
      <c r="H509" s="321">
        <v>38313</v>
      </c>
      <c r="I509" s="321">
        <v>38628</v>
      </c>
      <c r="K509" s="30" t="s">
        <v>6900</v>
      </c>
      <c r="R509" s="30" t="str">
        <f t="shared" si="36"/>
        <v>806</v>
      </c>
      <c r="S509" s="30" t="str">
        <f t="shared" si="37"/>
        <v>Séjour de marchandise / Verblijf van goederen</v>
      </c>
      <c r="V509" s="323" t="str">
        <f t="shared" si="47"/>
        <v/>
      </c>
      <c r="W509" s="30">
        <f t="shared" si="48"/>
        <v>9</v>
      </c>
      <c r="X509" s="30" t="str">
        <f t="shared" si="38"/>
        <v/>
      </c>
      <c r="Y509" s="30" t="str">
        <f t="shared" si="39"/>
        <v/>
      </c>
      <c r="Z509" s="30" t="str">
        <f t="shared" si="40"/>
        <v/>
      </c>
      <c r="AA509" s="30" t="str">
        <f t="shared" si="41"/>
        <v/>
      </c>
      <c r="AB509" s="30" t="str">
        <f t="shared" si="42"/>
        <v/>
      </c>
      <c r="AC509" s="30" t="str">
        <f t="shared" si="43"/>
        <v/>
      </c>
      <c r="AD509" s="30" t="str">
        <f t="shared" si="44"/>
        <v/>
      </c>
      <c r="AE509" s="30" t="str">
        <f t="shared" si="45"/>
        <v/>
      </c>
      <c r="AF509" s="30" t="str">
        <f t="shared" si="46"/>
        <v>Séjour de marchandise / Verblijf van goederen</v>
      </c>
    </row>
    <row r="510" spans="1:32" x14ac:dyDescent="0.2">
      <c r="A510" s="30" t="s">
        <v>6056</v>
      </c>
      <c r="B510" s="30">
        <v>1</v>
      </c>
      <c r="C510" s="30">
        <v>807</v>
      </c>
      <c r="D510" s="30" t="s">
        <v>6901</v>
      </c>
      <c r="E510" s="30" t="s">
        <v>6902</v>
      </c>
      <c r="F510" s="30" t="s">
        <v>6903</v>
      </c>
      <c r="G510" s="30" t="s">
        <v>6904</v>
      </c>
      <c r="H510" s="321">
        <v>38313</v>
      </c>
      <c r="I510" s="321">
        <v>38628</v>
      </c>
      <c r="K510" s="30" t="s">
        <v>6905</v>
      </c>
      <c r="R510" s="30" t="str">
        <f t="shared" si="36"/>
        <v>807</v>
      </c>
      <c r="S510" s="30" t="str">
        <f t="shared" si="37"/>
        <v>RC commissionnaire/expéditeur / BA commissionair/expediteur</v>
      </c>
      <c r="V510" s="323" t="str">
        <f t="shared" si="47"/>
        <v/>
      </c>
      <c r="W510" s="30">
        <f t="shared" si="48"/>
        <v>1</v>
      </c>
      <c r="X510" s="30" t="str">
        <f t="shared" si="38"/>
        <v>RC commissionnaire/expéditeur / BA commissionair/expediteur</v>
      </c>
      <c r="Y510" s="30" t="str">
        <f t="shared" si="39"/>
        <v/>
      </c>
      <c r="Z510" s="30" t="str">
        <f t="shared" si="40"/>
        <v/>
      </c>
      <c r="AA510" s="30" t="str">
        <f t="shared" si="41"/>
        <v/>
      </c>
      <c r="AB510" s="30" t="str">
        <f t="shared" si="42"/>
        <v/>
      </c>
      <c r="AC510" s="30" t="str">
        <f t="shared" si="43"/>
        <v/>
      </c>
      <c r="AD510" s="30" t="str">
        <f t="shared" si="44"/>
        <v/>
      </c>
      <c r="AE510" s="30" t="str">
        <f t="shared" si="45"/>
        <v/>
      </c>
      <c r="AF510" s="30" t="str">
        <f t="shared" si="46"/>
        <v/>
      </c>
    </row>
    <row r="511" spans="1:32" x14ac:dyDescent="0.2">
      <c r="A511" s="30" t="s">
        <v>6056</v>
      </c>
      <c r="B511" s="30">
        <v>1</v>
      </c>
      <c r="C511" s="30">
        <v>808</v>
      </c>
      <c r="D511" s="30" t="s">
        <v>6906</v>
      </c>
      <c r="E511" s="30" t="s">
        <v>6907</v>
      </c>
      <c r="F511" s="30" t="s">
        <v>6908</v>
      </c>
      <c r="G511" s="30" t="s">
        <v>6909</v>
      </c>
      <c r="H511" s="321">
        <v>38426</v>
      </c>
      <c r="I511" s="321">
        <v>43899</v>
      </c>
      <c r="K511" s="30" t="s">
        <v>6910</v>
      </c>
      <c r="R511" s="30" t="str">
        <f t="shared" si="36"/>
        <v>808</v>
      </c>
      <c r="S511" s="30" t="str">
        <f t="shared" si="37"/>
        <v>Recherche - Sauvetage - Renflouement / Opzoeking -  Redding - Berging</v>
      </c>
      <c r="V511" s="323" t="str">
        <f t="shared" si="47"/>
        <v/>
      </c>
      <c r="W511" s="30">
        <f t="shared" si="48"/>
        <v>2</v>
      </c>
      <c r="X511" s="30" t="str">
        <f t="shared" si="38"/>
        <v/>
      </c>
      <c r="Y511" s="30" t="str">
        <f t="shared" si="39"/>
        <v>Recherche - Sauvetage - Renflouement / Opzoeking -  Redding - Berging</v>
      </c>
      <c r="Z511" s="30" t="str">
        <f t="shared" si="40"/>
        <v/>
      </c>
      <c r="AA511" s="30" t="str">
        <f t="shared" si="41"/>
        <v/>
      </c>
      <c r="AB511" s="30" t="str">
        <f t="shared" si="42"/>
        <v/>
      </c>
      <c r="AC511" s="30" t="str">
        <f t="shared" si="43"/>
        <v/>
      </c>
      <c r="AD511" s="30" t="str">
        <f t="shared" si="44"/>
        <v/>
      </c>
      <c r="AE511" s="30" t="str">
        <f t="shared" si="45"/>
        <v/>
      </c>
      <c r="AF511" s="30" t="str">
        <f t="shared" si="46"/>
        <v/>
      </c>
    </row>
    <row r="512" spans="1:32" x14ac:dyDescent="0.2">
      <c r="A512" s="30" t="s">
        <v>6056</v>
      </c>
      <c r="B512" s="30">
        <v>1</v>
      </c>
      <c r="C512" s="30">
        <v>809</v>
      </c>
      <c r="D512" s="30" t="s">
        <v>6911</v>
      </c>
      <c r="E512" s="30" t="s">
        <v>6912</v>
      </c>
      <c r="F512" s="30" t="s">
        <v>6913</v>
      </c>
      <c r="G512" s="30" t="s">
        <v>6914</v>
      </c>
      <c r="H512" s="321">
        <v>38426</v>
      </c>
      <c r="I512" s="321">
        <v>38628</v>
      </c>
      <c r="K512" s="30" t="s">
        <v>6915</v>
      </c>
      <c r="R512" s="30" t="str">
        <f t="shared" si="36"/>
        <v>809</v>
      </c>
      <c r="S512" s="30" t="str">
        <f t="shared" si="37"/>
        <v>Corps et machinerie / Casco en machines</v>
      </c>
      <c r="V512" s="323" t="str">
        <f t="shared" si="47"/>
        <v/>
      </c>
      <c r="W512" s="30">
        <f t="shared" si="48"/>
        <v>3</v>
      </c>
      <c r="X512" s="30" t="str">
        <f t="shared" si="38"/>
        <v/>
      </c>
      <c r="Y512" s="30" t="str">
        <f t="shared" si="39"/>
        <v/>
      </c>
      <c r="Z512" s="30" t="str">
        <f t="shared" si="40"/>
        <v>Corps et machinerie / Casco en machines</v>
      </c>
      <c r="AA512" s="30" t="str">
        <f t="shared" si="41"/>
        <v/>
      </c>
      <c r="AB512" s="30" t="str">
        <f t="shared" si="42"/>
        <v/>
      </c>
      <c r="AC512" s="30" t="str">
        <f t="shared" si="43"/>
        <v/>
      </c>
      <c r="AD512" s="30" t="str">
        <f t="shared" si="44"/>
        <v/>
      </c>
      <c r="AE512" s="30" t="str">
        <f t="shared" si="45"/>
        <v/>
      </c>
      <c r="AF512" s="30" t="str">
        <f t="shared" si="46"/>
        <v/>
      </c>
    </row>
    <row r="513" spans="1:32" x14ac:dyDescent="0.2">
      <c r="A513" s="30" t="s">
        <v>6056</v>
      </c>
      <c r="B513" s="30">
        <v>1</v>
      </c>
      <c r="C513" s="30">
        <v>810</v>
      </c>
      <c r="D513" s="30" t="s">
        <v>6916</v>
      </c>
      <c r="E513" s="30" t="s">
        <v>6917</v>
      </c>
      <c r="F513" s="30" t="s">
        <v>6918</v>
      </c>
      <c r="G513" s="30" t="s">
        <v>6919</v>
      </c>
      <c r="H513" s="321">
        <v>43899</v>
      </c>
      <c r="I513" s="321">
        <v>43899</v>
      </c>
      <c r="K513" s="30" t="s">
        <v>6920</v>
      </c>
      <c r="R513" s="30" t="str">
        <f t="shared" si="36"/>
        <v>810</v>
      </c>
      <c r="S513" s="30" t="str">
        <f t="shared" si="37"/>
        <v>Frais de déblai - retirement - destruction / Kosten voor opruiming - lichting - vernietiging</v>
      </c>
      <c r="V513" s="323" t="str">
        <f t="shared" si="47"/>
        <v/>
      </c>
      <c r="W513" s="30">
        <f t="shared" si="48"/>
        <v>4</v>
      </c>
      <c r="X513" s="30" t="str">
        <f t="shared" si="38"/>
        <v/>
      </c>
      <c r="Y513" s="30" t="str">
        <f t="shared" si="39"/>
        <v/>
      </c>
      <c r="Z513" s="30" t="str">
        <f t="shared" si="40"/>
        <v/>
      </c>
      <c r="AA513" s="30" t="str">
        <f t="shared" si="41"/>
        <v>Frais de déblai - retirement - destruction / Kosten voor opruiming - lichting - vernietiging</v>
      </c>
      <c r="AB513" s="30" t="str">
        <f t="shared" si="42"/>
        <v/>
      </c>
      <c r="AC513" s="30" t="str">
        <f t="shared" si="43"/>
        <v/>
      </c>
      <c r="AD513" s="30" t="str">
        <f t="shared" si="44"/>
        <v/>
      </c>
      <c r="AE513" s="30" t="str">
        <f t="shared" si="45"/>
        <v/>
      </c>
      <c r="AF513" s="30" t="str">
        <f t="shared" si="46"/>
        <v/>
      </c>
    </row>
    <row r="514" spans="1:32" x14ac:dyDescent="0.2">
      <c r="A514" s="30" t="s">
        <v>6056</v>
      </c>
      <c r="B514" s="30">
        <v>1</v>
      </c>
      <c r="C514" s="30">
        <v>831</v>
      </c>
      <c r="D514" s="30" t="s">
        <v>6921</v>
      </c>
      <c r="E514" s="30" t="s">
        <v>6922</v>
      </c>
      <c r="F514" s="30" t="s">
        <v>6923</v>
      </c>
      <c r="G514" s="30" t="s">
        <v>6924</v>
      </c>
      <c r="H514" s="321">
        <v>38426</v>
      </c>
      <c r="I514" s="321">
        <v>38628</v>
      </c>
      <c r="K514" s="30" t="s">
        <v>6925</v>
      </c>
      <c r="R514" s="30" t="str">
        <f t="shared" ref="R514:R556" si="49">TEXT(C514,"000")</f>
        <v>831</v>
      </c>
      <c r="S514" s="30" t="str">
        <f t="shared" ref="S514:S556" si="50">D514&amp;" / "&amp;E514&amp;IF(J514="",""," ("&amp;TEXT(J514,"dd/mm/yyyy")&amp;")")</f>
        <v>RC vis-à-vis des skieurs nautiques / BA ten opzichte van waterskieërs</v>
      </c>
      <c r="V514" s="323" t="str">
        <f t="shared" si="47"/>
        <v/>
      </c>
      <c r="W514" s="30">
        <f t="shared" si="48"/>
        <v>5</v>
      </c>
      <c r="X514" s="30" t="str">
        <f t="shared" ref="X514:X556" si="51">IF(W514=1,S514,"")</f>
        <v/>
      </c>
      <c r="Y514" s="30" t="str">
        <f t="shared" ref="Y514:Y556" si="52">IF(W514=2,S514,"")</f>
        <v/>
      </c>
      <c r="Z514" s="30" t="str">
        <f t="shared" ref="Z514:Z556" si="53">IF(W514=3,S514,"")</f>
        <v/>
      </c>
      <c r="AA514" s="30" t="str">
        <f t="shared" ref="AA514:AA556" si="54">IF(W514=4,S514,"")</f>
        <v/>
      </c>
      <c r="AB514" s="30" t="str">
        <f t="shared" ref="AB514:AB556" si="55">IF(W514=5,S514,"")</f>
        <v>RC vis-à-vis des skieurs nautiques / BA ten opzichte van waterskieërs</v>
      </c>
      <c r="AC514" s="30" t="str">
        <f t="shared" ref="AC514:AC556" si="56">IF(W514=6,S514,"")</f>
        <v/>
      </c>
      <c r="AD514" s="30" t="str">
        <f t="shared" ref="AD514:AD556" si="57">IF(W514=7,S514,"")</f>
        <v/>
      </c>
      <c r="AE514" s="30" t="str">
        <f t="shared" ref="AE514:AE556" si="58">IF(W514=8,S514,"")</f>
        <v/>
      </c>
      <c r="AF514" s="30" t="str">
        <f t="shared" ref="AF514:AF556" si="59">IF(W514=9,S514,"")</f>
        <v/>
      </c>
    </row>
    <row r="515" spans="1:32" x14ac:dyDescent="0.2">
      <c r="A515" s="30" t="s">
        <v>6056</v>
      </c>
      <c r="B515" s="30">
        <v>1</v>
      </c>
      <c r="C515" s="30">
        <v>910</v>
      </c>
      <c r="D515" s="30" t="s">
        <v>6926</v>
      </c>
      <c r="E515" s="30" t="s">
        <v>6927</v>
      </c>
      <c r="F515" s="30" t="s">
        <v>6928</v>
      </c>
      <c r="G515" s="30" t="s">
        <v>6929</v>
      </c>
      <c r="H515" s="321">
        <v>35110</v>
      </c>
      <c r="I515" s="321">
        <v>35129</v>
      </c>
      <c r="K515" s="30" t="s">
        <v>6930</v>
      </c>
      <c r="R515" s="30" t="str">
        <f t="shared" si="49"/>
        <v>910</v>
      </c>
      <c r="S515" s="30" t="str">
        <f t="shared" si="50"/>
        <v>Assurances techniques / Technische Verzekeringen</v>
      </c>
      <c r="V515" s="323" t="str">
        <f t="shared" ref="V515:V556" si="60">IF(J515="","",J515)</f>
        <v/>
      </c>
      <c r="W515" s="30">
        <f t="shared" ref="W515:W556" si="61">IF(W514=9,1,W514+1)</f>
        <v>6</v>
      </c>
      <c r="X515" s="30" t="str">
        <f t="shared" si="51"/>
        <v/>
      </c>
      <c r="Y515" s="30" t="str">
        <f t="shared" si="52"/>
        <v/>
      </c>
      <c r="Z515" s="30" t="str">
        <f t="shared" si="53"/>
        <v/>
      </c>
      <c r="AA515" s="30" t="str">
        <f t="shared" si="54"/>
        <v/>
      </c>
      <c r="AB515" s="30" t="str">
        <f t="shared" si="55"/>
        <v/>
      </c>
      <c r="AC515" s="30" t="str">
        <f t="shared" si="56"/>
        <v>Assurances techniques / Technische Verzekeringen</v>
      </c>
      <c r="AD515" s="30" t="str">
        <f t="shared" si="57"/>
        <v/>
      </c>
      <c r="AE515" s="30" t="str">
        <f t="shared" si="58"/>
        <v/>
      </c>
      <c r="AF515" s="30" t="str">
        <f t="shared" si="59"/>
        <v/>
      </c>
    </row>
    <row r="516" spans="1:32" x14ac:dyDescent="0.2">
      <c r="A516" s="30" t="s">
        <v>6056</v>
      </c>
      <c r="B516" s="30">
        <v>1</v>
      </c>
      <c r="C516" s="30">
        <v>911</v>
      </c>
      <c r="D516" s="30" t="s">
        <v>6931</v>
      </c>
      <c r="E516" s="30" t="s">
        <v>6932</v>
      </c>
      <c r="F516" s="30" t="s">
        <v>6933</v>
      </c>
      <c r="G516" s="30" t="s">
        <v>6934</v>
      </c>
      <c r="H516" s="321">
        <v>35110</v>
      </c>
      <c r="I516" s="321">
        <v>35129</v>
      </c>
      <c r="K516" s="30" t="s">
        <v>6935</v>
      </c>
      <c r="R516" s="30" t="str">
        <f t="shared" si="49"/>
        <v>911</v>
      </c>
      <c r="S516" s="30" t="str">
        <f t="shared" si="50"/>
        <v>Bris de machine / Machinebreuk</v>
      </c>
      <c r="V516" s="323" t="str">
        <f t="shared" si="60"/>
        <v/>
      </c>
      <c r="W516" s="30">
        <f t="shared" si="61"/>
        <v>7</v>
      </c>
      <c r="X516" s="30" t="str">
        <f t="shared" si="51"/>
        <v/>
      </c>
      <c r="Y516" s="30" t="str">
        <f t="shared" si="52"/>
        <v/>
      </c>
      <c r="Z516" s="30" t="str">
        <f t="shared" si="53"/>
        <v/>
      </c>
      <c r="AA516" s="30" t="str">
        <f t="shared" si="54"/>
        <v/>
      </c>
      <c r="AB516" s="30" t="str">
        <f t="shared" si="55"/>
        <v/>
      </c>
      <c r="AC516" s="30" t="str">
        <f t="shared" si="56"/>
        <v/>
      </c>
      <c r="AD516" s="30" t="str">
        <f t="shared" si="57"/>
        <v>Bris de machine / Machinebreuk</v>
      </c>
      <c r="AE516" s="30" t="str">
        <f t="shared" si="58"/>
        <v/>
      </c>
      <c r="AF516" s="30" t="str">
        <f t="shared" si="59"/>
        <v/>
      </c>
    </row>
    <row r="517" spans="1:32" x14ac:dyDescent="0.2">
      <c r="A517" s="30" t="s">
        <v>6056</v>
      </c>
      <c r="B517" s="30">
        <v>1</v>
      </c>
      <c r="C517" s="30">
        <v>912</v>
      </c>
      <c r="D517" s="30" t="s">
        <v>6936</v>
      </c>
      <c r="E517" s="30" t="s">
        <v>6937</v>
      </c>
      <c r="F517" s="30" t="s">
        <v>6938</v>
      </c>
      <c r="G517" s="30" t="s">
        <v>6939</v>
      </c>
      <c r="H517" s="321">
        <v>35110</v>
      </c>
      <c r="I517" s="321">
        <v>40410</v>
      </c>
      <c r="K517" s="30" t="s">
        <v>6940</v>
      </c>
      <c r="R517" s="30" t="str">
        <f t="shared" si="49"/>
        <v>912</v>
      </c>
      <c r="S517" s="30" t="str">
        <f t="shared" si="50"/>
        <v>Tous Risques Chantier / Alle Bouwwerf Risico's</v>
      </c>
      <c r="V517" s="323" t="str">
        <f t="shared" si="60"/>
        <v/>
      </c>
      <c r="W517" s="30">
        <f t="shared" si="61"/>
        <v>8</v>
      </c>
      <c r="X517" s="30" t="str">
        <f t="shared" si="51"/>
        <v/>
      </c>
      <c r="Y517" s="30" t="str">
        <f t="shared" si="52"/>
        <v/>
      </c>
      <c r="Z517" s="30" t="str">
        <f t="shared" si="53"/>
        <v/>
      </c>
      <c r="AA517" s="30" t="str">
        <f t="shared" si="54"/>
        <v/>
      </c>
      <c r="AB517" s="30" t="str">
        <f t="shared" si="55"/>
        <v/>
      </c>
      <c r="AC517" s="30" t="str">
        <f t="shared" si="56"/>
        <v/>
      </c>
      <c r="AD517" s="30" t="str">
        <f t="shared" si="57"/>
        <v/>
      </c>
      <c r="AE517" s="30" t="str">
        <f t="shared" si="58"/>
        <v>Tous Risques Chantier / Alle Bouwwerf Risico's</v>
      </c>
      <c r="AF517" s="30" t="str">
        <f t="shared" si="59"/>
        <v/>
      </c>
    </row>
    <row r="518" spans="1:32" x14ac:dyDescent="0.2">
      <c r="A518" s="30" t="s">
        <v>6056</v>
      </c>
      <c r="B518" s="30">
        <v>1</v>
      </c>
      <c r="C518" s="30">
        <v>913</v>
      </c>
      <c r="D518" s="30" t="s">
        <v>6941</v>
      </c>
      <c r="E518" s="30" t="s">
        <v>6942</v>
      </c>
      <c r="F518" s="30" t="s">
        <v>6943</v>
      </c>
      <c r="G518" s="30" t="s">
        <v>6944</v>
      </c>
      <c r="H518" s="321">
        <v>35110</v>
      </c>
      <c r="I518" s="321">
        <v>35129</v>
      </c>
      <c r="K518" s="30" t="s">
        <v>6945</v>
      </c>
      <c r="R518" s="30" t="str">
        <f t="shared" si="49"/>
        <v>913</v>
      </c>
      <c r="S518" s="30" t="str">
        <f t="shared" si="50"/>
        <v>Assurance contrôle / Controleverzekering</v>
      </c>
      <c r="V518" s="323" t="str">
        <f t="shared" si="60"/>
        <v/>
      </c>
      <c r="W518" s="30">
        <f t="shared" si="61"/>
        <v>9</v>
      </c>
      <c r="X518" s="30" t="str">
        <f t="shared" si="51"/>
        <v/>
      </c>
      <c r="Y518" s="30" t="str">
        <f t="shared" si="52"/>
        <v/>
      </c>
      <c r="Z518" s="30" t="str">
        <f t="shared" si="53"/>
        <v/>
      </c>
      <c r="AA518" s="30" t="str">
        <f t="shared" si="54"/>
        <v/>
      </c>
      <c r="AB518" s="30" t="str">
        <f t="shared" si="55"/>
        <v/>
      </c>
      <c r="AC518" s="30" t="str">
        <f t="shared" si="56"/>
        <v/>
      </c>
      <c r="AD518" s="30" t="str">
        <f t="shared" si="57"/>
        <v/>
      </c>
      <c r="AE518" s="30" t="str">
        <f t="shared" si="58"/>
        <v/>
      </c>
      <c r="AF518" s="30" t="str">
        <f t="shared" si="59"/>
        <v>Assurance contrôle / Controleverzekering</v>
      </c>
    </row>
    <row r="519" spans="1:32" x14ac:dyDescent="0.2">
      <c r="A519" s="30" t="s">
        <v>6056</v>
      </c>
      <c r="B519" s="30">
        <v>1</v>
      </c>
      <c r="C519" s="30">
        <v>914</v>
      </c>
      <c r="D519" s="30" t="s">
        <v>6946</v>
      </c>
      <c r="E519" s="30" t="s">
        <v>6946</v>
      </c>
      <c r="F519" s="30" t="s">
        <v>6946</v>
      </c>
      <c r="G519" s="30" t="s">
        <v>6947</v>
      </c>
      <c r="H519" s="321">
        <v>35110</v>
      </c>
      <c r="I519" s="321">
        <v>35129</v>
      </c>
      <c r="K519" s="30" t="s">
        <v>6948</v>
      </c>
      <c r="R519" s="30" t="str">
        <f t="shared" si="49"/>
        <v>914</v>
      </c>
      <c r="S519" s="30" t="str">
        <f t="shared" si="50"/>
        <v>Montage / Montage</v>
      </c>
      <c r="V519" s="323" t="str">
        <f t="shared" si="60"/>
        <v/>
      </c>
      <c r="W519" s="30">
        <f t="shared" si="61"/>
        <v>1</v>
      </c>
      <c r="X519" s="30" t="str">
        <f t="shared" si="51"/>
        <v>Montage / Montage</v>
      </c>
      <c r="Y519" s="30" t="str">
        <f t="shared" si="52"/>
        <v/>
      </c>
      <c r="Z519" s="30" t="str">
        <f t="shared" si="53"/>
        <v/>
      </c>
      <c r="AA519" s="30" t="str">
        <f t="shared" si="54"/>
        <v/>
      </c>
      <c r="AB519" s="30" t="str">
        <f t="shared" si="55"/>
        <v/>
      </c>
      <c r="AC519" s="30" t="str">
        <f t="shared" si="56"/>
        <v/>
      </c>
      <c r="AD519" s="30" t="str">
        <f t="shared" si="57"/>
        <v/>
      </c>
      <c r="AE519" s="30" t="str">
        <f t="shared" si="58"/>
        <v/>
      </c>
      <c r="AF519" s="30" t="str">
        <f t="shared" si="59"/>
        <v/>
      </c>
    </row>
    <row r="520" spans="1:32" x14ac:dyDescent="0.2">
      <c r="A520" s="30" t="s">
        <v>6056</v>
      </c>
      <c r="B520" s="30">
        <v>1</v>
      </c>
      <c r="C520" s="30">
        <v>915</v>
      </c>
      <c r="D520" s="30" t="s">
        <v>6949</v>
      </c>
      <c r="E520" s="30" t="s">
        <v>6950</v>
      </c>
      <c r="F520" s="30" t="s">
        <v>6951</v>
      </c>
      <c r="G520" s="30" t="s">
        <v>6952</v>
      </c>
      <c r="H520" s="321">
        <v>35110</v>
      </c>
      <c r="I520" s="321">
        <v>38628</v>
      </c>
      <c r="K520" s="30" t="s">
        <v>6953</v>
      </c>
      <c r="R520" s="30" t="str">
        <f t="shared" si="49"/>
        <v>915</v>
      </c>
      <c r="S520" s="30" t="str">
        <f t="shared" si="50"/>
        <v>Garantie du fournisseur / Waarborg leverancier</v>
      </c>
      <c r="V520" s="323" t="str">
        <f t="shared" si="60"/>
        <v/>
      </c>
      <c r="W520" s="30">
        <f t="shared" si="61"/>
        <v>2</v>
      </c>
      <c r="X520" s="30" t="str">
        <f t="shared" si="51"/>
        <v/>
      </c>
      <c r="Y520" s="30" t="str">
        <f t="shared" si="52"/>
        <v>Garantie du fournisseur / Waarborg leverancier</v>
      </c>
      <c r="Z520" s="30" t="str">
        <f t="shared" si="53"/>
        <v/>
      </c>
      <c r="AA520" s="30" t="str">
        <f t="shared" si="54"/>
        <v/>
      </c>
      <c r="AB520" s="30" t="str">
        <f t="shared" si="55"/>
        <v/>
      </c>
      <c r="AC520" s="30" t="str">
        <f t="shared" si="56"/>
        <v/>
      </c>
      <c r="AD520" s="30" t="str">
        <f t="shared" si="57"/>
        <v/>
      </c>
      <c r="AE520" s="30" t="str">
        <f t="shared" si="58"/>
        <v/>
      </c>
      <c r="AF520" s="30" t="str">
        <f t="shared" si="59"/>
        <v/>
      </c>
    </row>
    <row r="521" spans="1:32" x14ac:dyDescent="0.2">
      <c r="A521" s="30" t="s">
        <v>6056</v>
      </c>
      <c r="B521" s="30">
        <v>1</v>
      </c>
      <c r="C521" s="30">
        <v>916</v>
      </c>
      <c r="D521" s="30" t="s">
        <v>6954</v>
      </c>
      <c r="E521" s="30" t="s">
        <v>6955</v>
      </c>
      <c r="F521" s="30" t="s">
        <v>6956</v>
      </c>
      <c r="G521" s="30" t="s">
        <v>6957</v>
      </c>
      <c r="H521" s="321">
        <v>35110</v>
      </c>
      <c r="I521" s="321">
        <v>35129</v>
      </c>
      <c r="K521" s="30" t="s">
        <v>6958</v>
      </c>
      <c r="R521" s="30" t="str">
        <f t="shared" si="49"/>
        <v>916</v>
      </c>
      <c r="S521" s="30" t="str">
        <f t="shared" si="50"/>
        <v>Electricité &amp; Electronique / Elektriciteit&amp; Electronica</v>
      </c>
      <c r="V521" s="323" t="str">
        <f t="shared" si="60"/>
        <v/>
      </c>
      <c r="W521" s="30">
        <f t="shared" si="61"/>
        <v>3</v>
      </c>
      <c r="X521" s="30" t="str">
        <f t="shared" si="51"/>
        <v/>
      </c>
      <c r="Y521" s="30" t="str">
        <f t="shared" si="52"/>
        <v/>
      </c>
      <c r="Z521" s="30" t="str">
        <f t="shared" si="53"/>
        <v>Electricité &amp; Electronique / Elektriciteit&amp; Electronica</v>
      </c>
      <c r="AA521" s="30" t="str">
        <f t="shared" si="54"/>
        <v/>
      </c>
      <c r="AB521" s="30" t="str">
        <f t="shared" si="55"/>
        <v/>
      </c>
      <c r="AC521" s="30" t="str">
        <f t="shared" si="56"/>
        <v/>
      </c>
      <c r="AD521" s="30" t="str">
        <f t="shared" si="57"/>
        <v/>
      </c>
      <c r="AE521" s="30" t="str">
        <f t="shared" si="58"/>
        <v/>
      </c>
      <c r="AF521" s="30" t="str">
        <f t="shared" si="59"/>
        <v/>
      </c>
    </row>
    <row r="522" spans="1:32" x14ac:dyDescent="0.2">
      <c r="A522" s="30" t="s">
        <v>6056</v>
      </c>
      <c r="B522" s="30">
        <v>1</v>
      </c>
      <c r="C522" s="30">
        <v>917</v>
      </c>
      <c r="D522" s="30" t="s">
        <v>6959</v>
      </c>
      <c r="E522" s="30" t="s">
        <v>6960</v>
      </c>
      <c r="F522" s="30" t="s">
        <v>6960</v>
      </c>
      <c r="G522" s="30" t="s">
        <v>6960</v>
      </c>
      <c r="H522" s="321">
        <v>35110</v>
      </c>
      <c r="I522" s="321">
        <v>37375</v>
      </c>
      <c r="J522" s="321">
        <v>37375</v>
      </c>
      <c r="K522" s="30" t="s">
        <v>6961</v>
      </c>
      <c r="R522" s="30" t="str">
        <f t="shared" si="49"/>
        <v>917</v>
      </c>
      <c r="S522" s="30" t="str">
        <f t="shared" si="50"/>
        <v>Ordinateur / Computer (29/04/2002)</v>
      </c>
      <c r="V522" s="323">
        <f t="shared" si="60"/>
        <v>37375</v>
      </c>
      <c r="W522" s="30">
        <f t="shared" si="61"/>
        <v>4</v>
      </c>
      <c r="X522" s="30" t="str">
        <f t="shared" si="51"/>
        <v/>
      </c>
      <c r="Y522" s="30" t="str">
        <f t="shared" si="52"/>
        <v/>
      </c>
      <c r="Z522" s="30" t="str">
        <f t="shared" si="53"/>
        <v/>
      </c>
      <c r="AA522" s="30" t="str">
        <f t="shared" si="54"/>
        <v>Ordinateur / Computer (29/04/2002)</v>
      </c>
      <c r="AB522" s="30" t="str">
        <f t="shared" si="55"/>
        <v/>
      </c>
      <c r="AC522" s="30" t="str">
        <f t="shared" si="56"/>
        <v/>
      </c>
      <c r="AD522" s="30" t="str">
        <f t="shared" si="57"/>
        <v/>
      </c>
      <c r="AE522" s="30" t="str">
        <f t="shared" si="58"/>
        <v/>
      </c>
      <c r="AF522" s="30" t="str">
        <f t="shared" si="59"/>
        <v/>
      </c>
    </row>
    <row r="523" spans="1:32" x14ac:dyDescent="0.2">
      <c r="A523" s="30" t="s">
        <v>6056</v>
      </c>
      <c r="B523" s="30">
        <v>1</v>
      </c>
      <c r="C523" s="30">
        <v>918</v>
      </c>
      <c r="D523" s="30" t="s">
        <v>6962</v>
      </c>
      <c r="E523" s="30" t="s">
        <v>6963</v>
      </c>
      <c r="F523" s="30" t="s">
        <v>6964</v>
      </c>
      <c r="G523" s="30" t="s">
        <v>6965</v>
      </c>
      <c r="H523" s="321">
        <v>40987</v>
      </c>
      <c r="I523" s="321">
        <v>41176</v>
      </c>
      <c r="K523" s="30" t="s">
        <v>6966</v>
      </c>
      <c r="R523" s="30" t="str">
        <f t="shared" si="49"/>
        <v>918</v>
      </c>
      <c r="S523" s="30" t="str">
        <f t="shared" si="50"/>
        <v>TRC - Dommages aux biens existants / ABR - Schade aan bestaand goed</v>
      </c>
      <c r="V523" s="323" t="str">
        <f t="shared" si="60"/>
        <v/>
      </c>
      <c r="W523" s="30">
        <f t="shared" si="61"/>
        <v>5</v>
      </c>
      <c r="X523" s="30" t="str">
        <f t="shared" si="51"/>
        <v/>
      </c>
      <c r="Y523" s="30" t="str">
        <f t="shared" si="52"/>
        <v/>
      </c>
      <c r="Z523" s="30" t="str">
        <f t="shared" si="53"/>
        <v/>
      </c>
      <c r="AA523" s="30" t="str">
        <f t="shared" si="54"/>
        <v/>
      </c>
      <c r="AB523" s="30" t="str">
        <f t="shared" si="55"/>
        <v>TRC - Dommages aux biens existants / ABR - Schade aan bestaand goed</v>
      </c>
      <c r="AC523" s="30" t="str">
        <f t="shared" si="56"/>
        <v/>
      </c>
      <c r="AD523" s="30" t="str">
        <f t="shared" si="57"/>
        <v/>
      </c>
      <c r="AE523" s="30" t="str">
        <f t="shared" si="58"/>
        <v/>
      </c>
      <c r="AF523" s="30" t="str">
        <f t="shared" si="59"/>
        <v/>
      </c>
    </row>
    <row r="524" spans="1:32" x14ac:dyDescent="0.2">
      <c r="A524" s="30" t="s">
        <v>6056</v>
      </c>
      <c r="B524" s="30">
        <v>1</v>
      </c>
      <c r="C524" s="30">
        <v>921</v>
      </c>
      <c r="D524" s="30" t="s">
        <v>6967</v>
      </c>
      <c r="E524" s="30" t="s">
        <v>6968</v>
      </c>
      <c r="F524" s="30" t="s">
        <v>6969</v>
      </c>
      <c r="G524" s="30" t="s">
        <v>6970</v>
      </c>
      <c r="H524" s="321">
        <v>36360</v>
      </c>
      <c r="I524" s="321">
        <v>38313</v>
      </c>
      <c r="J524" s="321">
        <v>37987</v>
      </c>
      <c r="K524" s="30" t="s">
        <v>6971</v>
      </c>
      <c r="R524" s="30" t="str">
        <f t="shared" si="49"/>
        <v>921</v>
      </c>
      <c r="S524" s="30" t="str">
        <f t="shared" si="50"/>
        <v>R.C. Chantier / B.A. Werf (01/01/2004)</v>
      </c>
      <c r="V524" s="323">
        <f t="shared" si="60"/>
        <v>37987</v>
      </c>
      <c r="W524" s="30">
        <f t="shared" si="61"/>
        <v>6</v>
      </c>
      <c r="X524" s="30" t="str">
        <f t="shared" si="51"/>
        <v/>
      </c>
      <c r="Y524" s="30" t="str">
        <f t="shared" si="52"/>
        <v/>
      </c>
      <c r="Z524" s="30" t="str">
        <f t="shared" si="53"/>
        <v/>
      </c>
      <c r="AA524" s="30" t="str">
        <f t="shared" si="54"/>
        <v/>
      </c>
      <c r="AB524" s="30" t="str">
        <f t="shared" si="55"/>
        <v/>
      </c>
      <c r="AC524" s="30" t="str">
        <f t="shared" si="56"/>
        <v>R.C. Chantier / B.A. Werf (01/01/2004)</v>
      </c>
      <c r="AD524" s="30" t="str">
        <f t="shared" si="57"/>
        <v/>
      </c>
      <c r="AE524" s="30" t="str">
        <f t="shared" si="58"/>
        <v/>
      </c>
      <c r="AF524" s="30" t="str">
        <f t="shared" si="59"/>
        <v/>
      </c>
    </row>
    <row r="525" spans="1:32" x14ac:dyDescent="0.2">
      <c r="A525" s="30" t="s">
        <v>6056</v>
      </c>
      <c r="B525" s="30">
        <v>1</v>
      </c>
      <c r="C525" s="30">
        <v>922</v>
      </c>
      <c r="D525" s="30" t="s">
        <v>6972</v>
      </c>
      <c r="E525" s="30" t="s">
        <v>6973</v>
      </c>
      <c r="F525" s="30" t="s">
        <v>6974</v>
      </c>
      <c r="G525" s="30" t="s">
        <v>6975</v>
      </c>
      <c r="H525" s="321">
        <v>36360</v>
      </c>
      <c r="I525" s="321">
        <v>38313</v>
      </c>
      <c r="J525" s="321">
        <v>38352</v>
      </c>
      <c r="K525" s="30" t="s">
        <v>6976</v>
      </c>
      <c r="R525" s="30" t="str">
        <f t="shared" si="49"/>
        <v>922</v>
      </c>
      <c r="S525" s="30" t="str">
        <f t="shared" si="50"/>
        <v>Dommages aux travaux de construction / Schade aan bouwwerken (31/12/2004)</v>
      </c>
      <c r="V525" s="323">
        <f t="shared" si="60"/>
        <v>38352</v>
      </c>
      <c r="W525" s="30">
        <f t="shared" si="61"/>
        <v>7</v>
      </c>
      <c r="X525" s="30" t="str">
        <f t="shared" si="51"/>
        <v/>
      </c>
      <c r="Y525" s="30" t="str">
        <f t="shared" si="52"/>
        <v/>
      </c>
      <c r="Z525" s="30" t="str">
        <f t="shared" si="53"/>
        <v/>
      </c>
      <c r="AA525" s="30" t="str">
        <f t="shared" si="54"/>
        <v/>
      </c>
      <c r="AB525" s="30" t="str">
        <f t="shared" si="55"/>
        <v/>
      </c>
      <c r="AC525" s="30" t="str">
        <f t="shared" si="56"/>
        <v/>
      </c>
      <c r="AD525" s="30" t="str">
        <f t="shared" si="57"/>
        <v>Dommages aux travaux de construction / Schade aan bouwwerken (31/12/2004)</v>
      </c>
      <c r="AE525" s="30" t="str">
        <f t="shared" si="58"/>
        <v/>
      </c>
      <c r="AF525" s="30" t="str">
        <f t="shared" si="59"/>
        <v/>
      </c>
    </row>
    <row r="526" spans="1:32" x14ac:dyDescent="0.2">
      <c r="A526" s="30" t="s">
        <v>6056</v>
      </c>
      <c r="B526" s="30">
        <v>1</v>
      </c>
      <c r="C526" s="30">
        <v>930</v>
      </c>
      <c r="D526" s="30" t="s">
        <v>6977</v>
      </c>
      <c r="E526" s="30" t="s">
        <v>6978</v>
      </c>
      <c r="F526" s="30" t="s">
        <v>705</v>
      </c>
      <c r="G526" s="30" t="s">
        <v>6979</v>
      </c>
      <c r="H526" s="321">
        <v>35110</v>
      </c>
      <c r="I526" s="321">
        <v>35129</v>
      </c>
      <c r="K526" s="30" t="s">
        <v>6980</v>
      </c>
      <c r="R526" s="30" t="str">
        <f t="shared" si="49"/>
        <v>930</v>
      </c>
      <c r="S526" s="30" t="str">
        <f t="shared" si="50"/>
        <v>Assurance voyage / Reisverzekering</v>
      </c>
      <c r="V526" s="323" t="str">
        <f t="shared" si="60"/>
        <v/>
      </c>
      <c r="W526" s="30">
        <f t="shared" si="61"/>
        <v>8</v>
      </c>
      <c r="X526" s="30" t="str">
        <f t="shared" si="51"/>
        <v/>
      </c>
      <c r="Y526" s="30" t="str">
        <f t="shared" si="52"/>
        <v/>
      </c>
      <c r="Z526" s="30" t="str">
        <f t="shared" si="53"/>
        <v/>
      </c>
      <c r="AA526" s="30" t="str">
        <f t="shared" si="54"/>
        <v/>
      </c>
      <c r="AB526" s="30" t="str">
        <f t="shared" si="55"/>
        <v/>
      </c>
      <c r="AC526" s="30" t="str">
        <f t="shared" si="56"/>
        <v/>
      </c>
      <c r="AD526" s="30" t="str">
        <f t="shared" si="57"/>
        <v/>
      </c>
      <c r="AE526" s="30" t="str">
        <f t="shared" si="58"/>
        <v>Assurance voyage / Reisverzekering</v>
      </c>
      <c r="AF526" s="30" t="str">
        <f t="shared" si="59"/>
        <v/>
      </c>
    </row>
    <row r="527" spans="1:32" x14ac:dyDescent="0.2">
      <c r="A527" s="30" t="s">
        <v>6056</v>
      </c>
      <c r="B527" s="30">
        <v>1</v>
      </c>
      <c r="C527" s="30">
        <v>931</v>
      </c>
      <c r="D527" s="30" t="s">
        <v>974</v>
      </c>
      <c r="E527" s="30" t="s">
        <v>975</v>
      </c>
      <c r="F527" s="30" t="s">
        <v>6981</v>
      </c>
      <c r="G527" s="30" t="s">
        <v>6982</v>
      </c>
      <c r="H527" s="321">
        <v>35275</v>
      </c>
      <c r="I527" s="321">
        <v>35275</v>
      </c>
      <c r="K527" s="30" t="s">
        <v>6983</v>
      </c>
      <c r="R527" s="30" t="str">
        <f t="shared" si="49"/>
        <v>931</v>
      </c>
      <c r="S527" s="30" t="str">
        <f t="shared" si="50"/>
        <v>Accidents de voyage / Reisongevallen</v>
      </c>
      <c r="V527" s="323" t="str">
        <f t="shared" si="60"/>
        <v/>
      </c>
      <c r="W527" s="30">
        <f t="shared" si="61"/>
        <v>9</v>
      </c>
      <c r="X527" s="30" t="str">
        <f t="shared" si="51"/>
        <v/>
      </c>
      <c r="Y527" s="30" t="str">
        <f t="shared" si="52"/>
        <v/>
      </c>
      <c r="Z527" s="30" t="str">
        <f t="shared" si="53"/>
        <v/>
      </c>
      <c r="AA527" s="30" t="str">
        <f t="shared" si="54"/>
        <v/>
      </c>
      <c r="AB527" s="30" t="str">
        <f t="shared" si="55"/>
        <v/>
      </c>
      <c r="AC527" s="30" t="str">
        <f t="shared" si="56"/>
        <v/>
      </c>
      <c r="AD527" s="30" t="str">
        <f t="shared" si="57"/>
        <v/>
      </c>
      <c r="AE527" s="30" t="str">
        <f t="shared" si="58"/>
        <v/>
      </c>
      <c r="AF527" s="30" t="str">
        <f t="shared" si="59"/>
        <v>Accidents de voyage / Reisongevallen</v>
      </c>
    </row>
    <row r="528" spans="1:32" x14ac:dyDescent="0.2">
      <c r="A528" s="30" t="s">
        <v>6056</v>
      </c>
      <c r="B528" s="30">
        <v>1</v>
      </c>
      <c r="C528" s="30">
        <v>932</v>
      </c>
      <c r="D528" s="30" t="s">
        <v>1601</v>
      </c>
      <c r="E528" s="30" t="s">
        <v>1602</v>
      </c>
      <c r="F528" s="30" t="s">
        <v>6984</v>
      </c>
      <c r="G528" s="30" t="s">
        <v>6985</v>
      </c>
      <c r="H528" s="321">
        <v>35275</v>
      </c>
      <c r="I528" s="321">
        <v>35275</v>
      </c>
      <c r="K528" s="30" t="s">
        <v>6986</v>
      </c>
      <c r="R528" s="30" t="str">
        <f t="shared" si="49"/>
        <v>932</v>
      </c>
      <c r="S528" s="30" t="str">
        <f t="shared" si="50"/>
        <v>Bagage / Reisgoed</v>
      </c>
      <c r="V528" s="323" t="str">
        <f t="shared" si="60"/>
        <v/>
      </c>
      <c r="W528" s="30">
        <f t="shared" si="61"/>
        <v>1</v>
      </c>
      <c r="X528" s="30" t="str">
        <f t="shared" si="51"/>
        <v>Bagage / Reisgoed</v>
      </c>
      <c r="Y528" s="30" t="str">
        <f t="shared" si="52"/>
        <v/>
      </c>
      <c r="Z528" s="30" t="str">
        <f t="shared" si="53"/>
        <v/>
      </c>
      <c r="AA528" s="30" t="str">
        <f t="shared" si="54"/>
        <v/>
      </c>
      <c r="AB528" s="30" t="str">
        <f t="shared" si="55"/>
        <v/>
      </c>
      <c r="AC528" s="30" t="str">
        <f t="shared" si="56"/>
        <v/>
      </c>
      <c r="AD528" s="30" t="str">
        <f t="shared" si="57"/>
        <v/>
      </c>
      <c r="AE528" s="30" t="str">
        <f t="shared" si="58"/>
        <v/>
      </c>
      <c r="AF528" s="30" t="str">
        <f t="shared" si="59"/>
        <v/>
      </c>
    </row>
    <row r="529" spans="1:32" x14ac:dyDescent="0.2">
      <c r="A529" s="30" t="s">
        <v>6056</v>
      </c>
      <c r="B529" s="30">
        <v>1</v>
      </c>
      <c r="C529" s="30">
        <v>933</v>
      </c>
      <c r="D529" s="30" t="s">
        <v>3913</v>
      </c>
      <c r="E529" s="30" t="s">
        <v>5424</v>
      </c>
      <c r="F529" s="30" t="s">
        <v>6987</v>
      </c>
      <c r="G529" s="30" t="s">
        <v>6988</v>
      </c>
      <c r="H529" s="321">
        <v>35275</v>
      </c>
      <c r="I529" s="321">
        <v>35275</v>
      </c>
      <c r="K529" s="30" t="s">
        <v>6989</v>
      </c>
      <c r="R529" s="30" t="str">
        <f t="shared" si="49"/>
        <v>933</v>
      </c>
      <c r="S529" s="30" t="str">
        <f t="shared" si="50"/>
        <v>Annulation / Annulering</v>
      </c>
      <c r="V529" s="323" t="str">
        <f t="shared" si="60"/>
        <v/>
      </c>
      <c r="W529" s="30">
        <f t="shared" si="61"/>
        <v>2</v>
      </c>
      <c r="X529" s="30" t="str">
        <f t="shared" si="51"/>
        <v/>
      </c>
      <c r="Y529" s="30" t="str">
        <f t="shared" si="52"/>
        <v>Annulation / Annulering</v>
      </c>
      <c r="Z529" s="30" t="str">
        <f t="shared" si="53"/>
        <v/>
      </c>
      <c r="AA529" s="30" t="str">
        <f t="shared" si="54"/>
        <v/>
      </c>
      <c r="AB529" s="30" t="str">
        <f t="shared" si="55"/>
        <v/>
      </c>
      <c r="AC529" s="30" t="str">
        <f t="shared" si="56"/>
        <v/>
      </c>
      <c r="AD529" s="30" t="str">
        <f t="shared" si="57"/>
        <v/>
      </c>
      <c r="AE529" s="30" t="str">
        <f t="shared" si="58"/>
        <v/>
      </c>
      <c r="AF529" s="30" t="str">
        <f t="shared" si="59"/>
        <v/>
      </c>
    </row>
    <row r="530" spans="1:32" x14ac:dyDescent="0.2">
      <c r="A530" s="30" t="s">
        <v>6056</v>
      </c>
      <c r="B530" s="30">
        <v>1</v>
      </c>
      <c r="C530" s="30">
        <v>940</v>
      </c>
      <c r="D530" s="30" t="s">
        <v>569</v>
      </c>
      <c r="E530" s="30" t="s">
        <v>570</v>
      </c>
      <c r="F530" s="30" t="s">
        <v>709</v>
      </c>
      <c r="G530" s="30" t="s">
        <v>569</v>
      </c>
      <c r="H530" s="321">
        <v>35110</v>
      </c>
      <c r="I530" s="321">
        <v>35284</v>
      </c>
      <c r="K530" s="30" t="s">
        <v>6990</v>
      </c>
      <c r="R530" s="30" t="str">
        <f t="shared" si="49"/>
        <v>940</v>
      </c>
      <c r="S530" s="30" t="str">
        <f t="shared" si="50"/>
        <v>Assistance / Bijstand</v>
      </c>
      <c r="V530" s="323" t="str">
        <f t="shared" si="60"/>
        <v/>
      </c>
      <c r="W530" s="30">
        <f t="shared" si="61"/>
        <v>3</v>
      </c>
      <c r="X530" s="30" t="str">
        <f t="shared" si="51"/>
        <v/>
      </c>
      <c r="Y530" s="30" t="str">
        <f t="shared" si="52"/>
        <v/>
      </c>
      <c r="Z530" s="30" t="str">
        <f t="shared" si="53"/>
        <v>Assistance / Bijstand</v>
      </c>
      <c r="AA530" s="30" t="str">
        <f t="shared" si="54"/>
        <v/>
      </c>
      <c r="AB530" s="30" t="str">
        <f t="shared" si="55"/>
        <v/>
      </c>
      <c r="AC530" s="30" t="str">
        <f t="shared" si="56"/>
        <v/>
      </c>
      <c r="AD530" s="30" t="str">
        <f t="shared" si="57"/>
        <v/>
      </c>
      <c r="AE530" s="30" t="str">
        <f t="shared" si="58"/>
        <v/>
      </c>
      <c r="AF530" s="30" t="str">
        <f t="shared" si="59"/>
        <v/>
      </c>
    </row>
    <row r="531" spans="1:32" x14ac:dyDescent="0.2">
      <c r="A531" s="30" t="s">
        <v>6056</v>
      </c>
      <c r="B531" s="30">
        <v>1</v>
      </c>
      <c r="C531" s="30">
        <v>941</v>
      </c>
      <c r="D531" s="30" t="s">
        <v>6991</v>
      </c>
      <c r="E531" s="30" t="s">
        <v>6992</v>
      </c>
      <c r="F531" s="30" t="s">
        <v>6993</v>
      </c>
      <c r="G531" s="30" t="s">
        <v>6994</v>
      </c>
      <c r="H531" s="321">
        <v>35110</v>
      </c>
      <c r="I531" s="321">
        <v>37375</v>
      </c>
      <c r="J531" s="321">
        <v>37375</v>
      </c>
      <c r="K531" s="30" t="s">
        <v>6995</v>
      </c>
      <c r="R531" s="30" t="str">
        <f t="shared" si="49"/>
        <v>941</v>
      </c>
      <c r="S531" s="30" t="str">
        <f t="shared" si="50"/>
        <v>Assistance voyage / Reisbijstand (29/04/2002)</v>
      </c>
      <c r="V531" s="323">
        <f t="shared" si="60"/>
        <v>37375</v>
      </c>
      <c r="W531" s="30">
        <f t="shared" si="61"/>
        <v>4</v>
      </c>
      <c r="X531" s="30" t="str">
        <f t="shared" si="51"/>
        <v/>
      </c>
      <c r="Y531" s="30" t="str">
        <f t="shared" si="52"/>
        <v/>
      </c>
      <c r="Z531" s="30" t="str">
        <f t="shared" si="53"/>
        <v/>
      </c>
      <c r="AA531" s="30" t="str">
        <f t="shared" si="54"/>
        <v>Assistance voyage / Reisbijstand (29/04/2002)</v>
      </c>
      <c r="AB531" s="30" t="str">
        <f t="shared" si="55"/>
        <v/>
      </c>
      <c r="AC531" s="30" t="str">
        <f t="shared" si="56"/>
        <v/>
      </c>
      <c r="AD531" s="30" t="str">
        <f t="shared" si="57"/>
        <v/>
      </c>
      <c r="AE531" s="30" t="str">
        <f t="shared" si="58"/>
        <v/>
      </c>
      <c r="AF531" s="30" t="str">
        <f t="shared" si="59"/>
        <v/>
      </c>
    </row>
    <row r="532" spans="1:32" x14ac:dyDescent="0.2">
      <c r="A532" s="30" t="s">
        <v>6056</v>
      </c>
      <c r="B532" s="30">
        <v>1</v>
      </c>
      <c r="C532" s="30">
        <v>942</v>
      </c>
      <c r="D532" s="30" t="s">
        <v>6996</v>
      </c>
      <c r="E532" s="30" t="s">
        <v>6997</v>
      </c>
      <c r="F532" s="30" t="s">
        <v>6998</v>
      </c>
      <c r="G532" s="30" t="s">
        <v>6999</v>
      </c>
      <c r="H532" s="321">
        <v>35110</v>
      </c>
      <c r="I532" s="321">
        <v>37375</v>
      </c>
      <c r="J532" s="321">
        <v>37375</v>
      </c>
      <c r="K532" s="30" t="s">
        <v>7000</v>
      </c>
      <c r="R532" s="30" t="str">
        <f t="shared" si="49"/>
        <v>942</v>
      </c>
      <c r="S532" s="30" t="str">
        <f t="shared" si="50"/>
        <v>Assistance à maison / Bijstand aan huis (29/04/2002)</v>
      </c>
      <c r="V532" s="323">
        <f t="shared" si="60"/>
        <v>37375</v>
      </c>
      <c r="W532" s="30">
        <f t="shared" si="61"/>
        <v>5</v>
      </c>
      <c r="X532" s="30" t="str">
        <f t="shared" si="51"/>
        <v/>
      </c>
      <c r="Y532" s="30" t="str">
        <f t="shared" si="52"/>
        <v/>
      </c>
      <c r="Z532" s="30" t="str">
        <f t="shared" si="53"/>
        <v/>
      </c>
      <c r="AA532" s="30" t="str">
        <f t="shared" si="54"/>
        <v/>
      </c>
      <c r="AB532" s="30" t="str">
        <f t="shared" si="55"/>
        <v>Assistance à maison / Bijstand aan huis (29/04/2002)</v>
      </c>
      <c r="AC532" s="30" t="str">
        <f t="shared" si="56"/>
        <v/>
      </c>
      <c r="AD532" s="30" t="str">
        <f t="shared" si="57"/>
        <v/>
      </c>
      <c r="AE532" s="30" t="str">
        <f t="shared" si="58"/>
        <v/>
      </c>
      <c r="AF532" s="30" t="str">
        <f t="shared" si="59"/>
        <v/>
      </c>
    </row>
    <row r="533" spans="1:32" x14ac:dyDescent="0.2">
      <c r="A533" s="30" t="s">
        <v>6056</v>
      </c>
      <c r="B533" s="30">
        <v>1</v>
      </c>
      <c r="C533" s="30">
        <v>943</v>
      </c>
      <c r="D533" s="30" t="s">
        <v>7001</v>
      </c>
      <c r="E533" s="30" t="s">
        <v>7002</v>
      </c>
      <c r="F533" s="30" t="s">
        <v>7003</v>
      </c>
      <c r="G533" s="30" t="s">
        <v>7004</v>
      </c>
      <c r="H533" s="321">
        <v>35257</v>
      </c>
      <c r="I533" s="321">
        <v>37375</v>
      </c>
      <c r="J533" s="321">
        <v>37375</v>
      </c>
      <c r="K533" s="30" t="s">
        <v>7005</v>
      </c>
      <c r="R533" s="30" t="str">
        <f t="shared" si="49"/>
        <v>943</v>
      </c>
      <c r="S533" s="30" t="str">
        <f t="shared" si="50"/>
        <v>Assistance personnes / Bijstand personen (29/04/2002)</v>
      </c>
      <c r="V533" s="323">
        <f t="shared" si="60"/>
        <v>37375</v>
      </c>
      <c r="W533" s="30">
        <f t="shared" si="61"/>
        <v>6</v>
      </c>
      <c r="X533" s="30" t="str">
        <f t="shared" si="51"/>
        <v/>
      </c>
      <c r="Y533" s="30" t="str">
        <f t="shared" si="52"/>
        <v/>
      </c>
      <c r="Z533" s="30" t="str">
        <f t="shared" si="53"/>
        <v/>
      </c>
      <c r="AA533" s="30" t="str">
        <f t="shared" si="54"/>
        <v/>
      </c>
      <c r="AB533" s="30" t="str">
        <f t="shared" si="55"/>
        <v/>
      </c>
      <c r="AC533" s="30" t="str">
        <f t="shared" si="56"/>
        <v>Assistance personnes / Bijstand personen (29/04/2002)</v>
      </c>
      <c r="AD533" s="30" t="str">
        <f t="shared" si="57"/>
        <v/>
      </c>
      <c r="AE533" s="30" t="str">
        <f t="shared" si="58"/>
        <v/>
      </c>
      <c r="AF533" s="30" t="str">
        <f t="shared" si="59"/>
        <v/>
      </c>
    </row>
    <row r="534" spans="1:32" x14ac:dyDescent="0.2">
      <c r="A534" s="30" t="s">
        <v>6056</v>
      </c>
      <c r="B534" s="30">
        <v>1</v>
      </c>
      <c r="C534" s="30">
        <v>944</v>
      </c>
      <c r="D534" s="30" t="s">
        <v>7006</v>
      </c>
      <c r="E534" s="30" t="s">
        <v>7007</v>
      </c>
      <c r="F534" s="30" t="s">
        <v>7008</v>
      </c>
      <c r="G534" s="30" t="s">
        <v>7009</v>
      </c>
      <c r="H534" s="321">
        <v>35257</v>
      </c>
      <c r="I534" s="321">
        <v>37785</v>
      </c>
      <c r="J534" s="321">
        <v>37785</v>
      </c>
      <c r="K534" s="30" t="s">
        <v>7010</v>
      </c>
      <c r="R534" s="30" t="str">
        <f t="shared" si="49"/>
        <v>944</v>
      </c>
      <c r="S534" s="30" t="str">
        <f t="shared" si="50"/>
        <v>Assistance véhicule accident / Bijstand voertuig ongeval (13/06/2003)</v>
      </c>
      <c r="V534" s="323">
        <f t="shared" si="60"/>
        <v>37785</v>
      </c>
      <c r="W534" s="30">
        <f t="shared" si="61"/>
        <v>7</v>
      </c>
      <c r="X534" s="30" t="str">
        <f t="shared" si="51"/>
        <v/>
      </c>
      <c r="Y534" s="30" t="str">
        <f t="shared" si="52"/>
        <v/>
      </c>
      <c r="Z534" s="30" t="str">
        <f t="shared" si="53"/>
        <v/>
      </c>
      <c r="AA534" s="30" t="str">
        <f t="shared" si="54"/>
        <v/>
      </c>
      <c r="AB534" s="30" t="str">
        <f t="shared" si="55"/>
        <v/>
      </c>
      <c r="AC534" s="30" t="str">
        <f t="shared" si="56"/>
        <v/>
      </c>
      <c r="AD534" s="30" t="str">
        <f t="shared" si="57"/>
        <v>Assistance véhicule accident / Bijstand voertuig ongeval (13/06/2003)</v>
      </c>
      <c r="AE534" s="30" t="str">
        <f t="shared" si="58"/>
        <v/>
      </c>
      <c r="AF534" s="30" t="str">
        <f t="shared" si="59"/>
        <v/>
      </c>
    </row>
    <row r="535" spans="1:32" x14ac:dyDescent="0.2">
      <c r="A535" s="30" t="s">
        <v>6056</v>
      </c>
      <c r="B535" s="30">
        <v>1</v>
      </c>
      <c r="C535" s="30">
        <v>945</v>
      </c>
      <c r="D535" s="30" t="s">
        <v>7011</v>
      </c>
      <c r="E535" s="30" t="s">
        <v>7012</v>
      </c>
      <c r="F535" s="30" t="s">
        <v>7013</v>
      </c>
      <c r="G535" s="30" t="s">
        <v>7014</v>
      </c>
      <c r="H535" s="321">
        <v>35257</v>
      </c>
      <c r="I535" s="321">
        <v>37785</v>
      </c>
      <c r="J535" s="321">
        <v>37785</v>
      </c>
      <c r="K535" s="30" t="s">
        <v>7015</v>
      </c>
      <c r="R535" s="30" t="str">
        <f t="shared" si="49"/>
        <v>945</v>
      </c>
      <c r="S535" s="30" t="str">
        <f t="shared" si="50"/>
        <v>Assistance véhicule panne / Bijstand voertuig pech (13/06/2003)</v>
      </c>
      <c r="V535" s="323">
        <f t="shared" si="60"/>
        <v>37785</v>
      </c>
      <c r="W535" s="30">
        <f t="shared" si="61"/>
        <v>8</v>
      </c>
      <c r="X535" s="30" t="str">
        <f t="shared" si="51"/>
        <v/>
      </c>
      <c r="Y535" s="30" t="str">
        <f t="shared" si="52"/>
        <v/>
      </c>
      <c r="Z535" s="30" t="str">
        <f t="shared" si="53"/>
        <v/>
      </c>
      <c r="AA535" s="30" t="str">
        <f t="shared" si="54"/>
        <v/>
      </c>
      <c r="AB535" s="30" t="str">
        <f t="shared" si="55"/>
        <v/>
      </c>
      <c r="AC535" s="30" t="str">
        <f t="shared" si="56"/>
        <v/>
      </c>
      <c r="AD535" s="30" t="str">
        <f t="shared" si="57"/>
        <v/>
      </c>
      <c r="AE535" s="30" t="str">
        <f t="shared" si="58"/>
        <v>Assistance véhicule panne / Bijstand voertuig pech (13/06/2003)</v>
      </c>
      <c r="AF535" s="30" t="str">
        <f t="shared" si="59"/>
        <v/>
      </c>
    </row>
    <row r="536" spans="1:32" x14ac:dyDescent="0.2">
      <c r="A536" s="30" t="s">
        <v>6056</v>
      </c>
      <c r="B536" s="30">
        <v>1</v>
      </c>
      <c r="C536" s="30">
        <v>946</v>
      </c>
      <c r="D536" s="30" t="s">
        <v>1606</v>
      </c>
      <c r="E536" s="30" t="s">
        <v>1607</v>
      </c>
      <c r="F536" s="30" t="s">
        <v>7016</v>
      </c>
      <c r="G536" s="30" t="s">
        <v>7017</v>
      </c>
      <c r="H536" s="321">
        <v>38399</v>
      </c>
      <c r="I536" s="321">
        <v>38628</v>
      </c>
      <c r="K536" s="30" t="s">
        <v>7018</v>
      </c>
      <c r="R536" s="30" t="str">
        <f t="shared" si="49"/>
        <v>946</v>
      </c>
      <c r="S536" s="30" t="str">
        <f t="shared" si="50"/>
        <v>Rapatriement risque de guerre / Repatriëring bij oorlogsrisico's</v>
      </c>
      <c r="V536" s="323" t="str">
        <f t="shared" si="60"/>
        <v/>
      </c>
      <c r="W536" s="30">
        <f t="shared" si="61"/>
        <v>9</v>
      </c>
      <c r="X536" s="30" t="str">
        <f t="shared" si="51"/>
        <v/>
      </c>
      <c r="Y536" s="30" t="str">
        <f t="shared" si="52"/>
        <v/>
      </c>
      <c r="Z536" s="30" t="str">
        <f t="shared" si="53"/>
        <v/>
      </c>
      <c r="AA536" s="30" t="str">
        <f t="shared" si="54"/>
        <v/>
      </c>
      <c r="AB536" s="30" t="str">
        <f t="shared" si="55"/>
        <v/>
      </c>
      <c r="AC536" s="30" t="str">
        <f t="shared" si="56"/>
        <v/>
      </c>
      <c r="AD536" s="30" t="str">
        <f t="shared" si="57"/>
        <v/>
      </c>
      <c r="AE536" s="30" t="str">
        <f t="shared" si="58"/>
        <v/>
      </c>
      <c r="AF536" s="30" t="str">
        <f t="shared" si="59"/>
        <v>Rapatriement risque de guerre / Repatriëring bij oorlogsrisico's</v>
      </c>
    </row>
    <row r="537" spans="1:32" x14ac:dyDescent="0.2">
      <c r="A537" s="30" t="s">
        <v>6056</v>
      </c>
      <c r="B537" s="30">
        <v>1</v>
      </c>
      <c r="C537" s="30">
        <v>950</v>
      </c>
      <c r="D537" s="30" t="s">
        <v>7019</v>
      </c>
      <c r="E537" s="30" t="s">
        <v>7020</v>
      </c>
      <c r="F537" s="30" t="s">
        <v>7021</v>
      </c>
      <c r="G537" s="30" t="s">
        <v>7022</v>
      </c>
      <c r="H537" s="321">
        <v>35110</v>
      </c>
      <c r="I537" s="321">
        <v>35129</v>
      </c>
      <c r="K537" s="30" t="s">
        <v>7023</v>
      </c>
      <c r="R537" s="30" t="str">
        <f t="shared" si="49"/>
        <v>950</v>
      </c>
      <c r="S537" s="30" t="str">
        <f t="shared" si="50"/>
        <v>Tous Risques / Alle Risico's</v>
      </c>
      <c r="V537" s="323" t="str">
        <f t="shared" si="60"/>
        <v/>
      </c>
      <c r="W537" s="30">
        <f t="shared" si="61"/>
        <v>1</v>
      </c>
      <c r="X537" s="30" t="str">
        <f t="shared" si="51"/>
        <v>Tous Risques / Alle Risico's</v>
      </c>
      <c r="Y537" s="30" t="str">
        <f t="shared" si="52"/>
        <v/>
      </c>
      <c r="Z537" s="30" t="str">
        <f t="shared" si="53"/>
        <v/>
      </c>
      <c r="AA537" s="30" t="str">
        <f t="shared" si="54"/>
        <v/>
      </c>
      <c r="AB537" s="30" t="str">
        <f t="shared" si="55"/>
        <v/>
      </c>
      <c r="AC537" s="30" t="str">
        <f t="shared" si="56"/>
        <v/>
      </c>
      <c r="AD537" s="30" t="str">
        <f t="shared" si="57"/>
        <v/>
      </c>
      <c r="AE537" s="30" t="str">
        <f t="shared" si="58"/>
        <v/>
      </c>
      <c r="AF537" s="30" t="str">
        <f t="shared" si="59"/>
        <v/>
      </c>
    </row>
    <row r="538" spans="1:32" x14ac:dyDescent="0.2">
      <c r="A538" s="30" t="s">
        <v>6056</v>
      </c>
      <c r="B538" s="30">
        <v>1</v>
      </c>
      <c r="C538" s="30">
        <v>951</v>
      </c>
      <c r="D538" s="30" t="s">
        <v>7024</v>
      </c>
      <c r="E538" s="30" t="s">
        <v>7025</v>
      </c>
      <c r="F538" s="30" t="s">
        <v>7026</v>
      </c>
      <c r="G538" s="30" t="s">
        <v>7027</v>
      </c>
      <c r="H538" s="321">
        <v>36516</v>
      </c>
      <c r="I538" s="321">
        <v>36585</v>
      </c>
      <c r="K538" s="30" t="s">
        <v>7028</v>
      </c>
      <c r="R538" s="30" t="str">
        <f t="shared" si="49"/>
        <v>951</v>
      </c>
      <c r="S538" s="30" t="str">
        <f t="shared" si="50"/>
        <v>Frais de reconstitution / Wedersamenstellingskosten</v>
      </c>
      <c r="V538" s="323" t="str">
        <f t="shared" si="60"/>
        <v/>
      </c>
      <c r="W538" s="30">
        <f t="shared" si="61"/>
        <v>2</v>
      </c>
      <c r="X538" s="30" t="str">
        <f t="shared" si="51"/>
        <v/>
      </c>
      <c r="Y538" s="30" t="str">
        <f t="shared" si="52"/>
        <v>Frais de reconstitution / Wedersamenstellingskosten</v>
      </c>
      <c r="Z538" s="30" t="str">
        <f t="shared" si="53"/>
        <v/>
      </c>
      <c r="AA538" s="30" t="str">
        <f t="shared" si="54"/>
        <v/>
      </c>
      <c r="AB538" s="30" t="str">
        <f t="shared" si="55"/>
        <v/>
      </c>
      <c r="AC538" s="30" t="str">
        <f t="shared" si="56"/>
        <v/>
      </c>
      <c r="AD538" s="30" t="str">
        <f t="shared" si="57"/>
        <v/>
      </c>
      <c r="AE538" s="30" t="str">
        <f t="shared" si="58"/>
        <v/>
      </c>
      <c r="AF538" s="30" t="str">
        <f t="shared" si="59"/>
        <v/>
      </c>
    </row>
    <row r="539" spans="1:32" x14ac:dyDescent="0.2">
      <c r="A539" s="30" t="s">
        <v>6056</v>
      </c>
      <c r="B539" s="30">
        <v>1</v>
      </c>
      <c r="C539" s="30">
        <v>952</v>
      </c>
      <c r="D539" s="30" t="s">
        <v>7029</v>
      </c>
      <c r="E539" s="30" t="s">
        <v>7030</v>
      </c>
      <c r="F539" s="30" t="s">
        <v>7031</v>
      </c>
      <c r="G539" s="30" t="s">
        <v>7032</v>
      </c>
      <c r="H539" s="321">
        <v>38313</v>
      </c>
      <c r="I539" s="321">
        <v>38628</v>
      </c>
      <c r="K539" s="30" t="s">
        <v>7033</v>
      </c>
      <c r="R539" s="30" t="str">
        <f t="shared" si="49"/>
        <v>952</v>
      </c>
      <c r="S539" s="30" t="str">
        <f t="shared" si="50"/>
        <v>Séjour d'objets de valeurs en vitrine / Verblijf van waardevolle voorwerpen in vitrine</v>
      </c>
      <c r="V539" s="323" t="str">
        <f t="shared" si="60"/>
        <v/>
      </c>
      <c r="W539" s="30">
        <f t="shared" si="61"/>
        <v>3</v>
      </c>
      <c r="X539" s="30" t="str">
        <f t="shared" si="51"/>
        <v/>
      </c>
      <c r="Y539" s="30" t="str">
        <f t="shared" si="52"/>
        <v/>
      </c>
      <c r="Z539" s="30" t="str">
        <f t="shared" si="53"/>
        <v>Séjour d'objets de valeurs en vitrine / Verblijf van waardevolle voorwerpen in vitrine</v>
      </c>
      <c r="AA539" s="30" t="str">
        <f t="shared" si="54"/>
        <v/>
      </c>
      <c r="AB539" s="30" t="str">
        <f t="shared" si="55"/>
        <v/>
      </c>
      <c r="AC539" s="30" t="str">
        <f t="shared" si="56"/>
        <v/>
      </c>
      <c r="AD539" s="30" t="str">
        <f t="shared" si="57"/>
        <v/>
      </c>
      <c r="AE539" s="30" t="str">
        <f t="shared" si="58"/>
        <v/>
      </c>
      <c r="AF539" s="30" t="str">
        <f t="shared" si="59"/>
        <v/>
      </c>
    </row>
    <row r="540" spans="1:32" x14ac:dyDescent="0.2">
      <c r="A540" s="30" t="s">
        <v>6056</v>
      </c>
      <c r="B540" s="30">
        <v>1</v>
      </c>
      <c r="C540" s="30">
        <v>953</v>
      </c>
      <c r="D540" s="30" t="s">
        <v>7034</v>
      </c>
      <c r="E540" s="30" t="s">
        <v>7035</v>
      </c>
      <c r="F540" s="30" t="s">
        <v>7036</v>
      </c>
      <c r="G540" s="30" t="s">
        <v>7037</v>
      </c>
      <c r="H540" s="321">
        <v>38313</v>
      </c>
      <c r="I540" s="321">
        <v>38628</v>
      </c>
      <c r="K540" s="30" t="s">
        <v>7038</v>
      </c>
      <c r="R540" s="30" t="str">
        <f t="shared" si="49"/>
        <v>953</v>
      </c>
      <c r="S540" s="30" t="str">
        <f t="shared" si="50"/>
        <v>Malversation interne et fraude / Intern misbruik en fraude</v>
      </c>
      <c r="V540" s="323" t="str">
        <f t="shared" si="60"/>
        <v/>
      </c>
      <c r="W540" s="30">
        <f t="shared" si="61"/>
        <v>4</v>
      </c>
      <c r="X540" s="30" t="str">
        <f t="shared" si="51"/>
        <v/>
      </c>
      <c r="Y540" s="30" t="str">
        <f t="shared" si="52"/>
        <v/>
      </c>
      <c r="Z540" s="30" t="str">
        <f t="shared" si="53"/>
        <v/>
      </c>
      <c r="AA540" s="30" t="str">
        <f t="shared" si="54"/>
        <v>Malversation interne et fraude / Intern misbruik en fraude</v>
      </c>
      <c r="AB540" s="30" t="str">
        <f t="shared" si="55"/>
        <v/>
      </c>
      <c r="AC540" s="30" t="str">
        <f t="shared" si="56"/>
        <v/>
      </c>
      <c r="AD540" s="30" t="str">
        <f t="shared" si="57"/>
        <v/>
      </c>
      <c r="AE540" s="30" t="str">
        <f t="shared" si="58"/>
        <v/>
      </c>
      <c r="AF540" s="30" t="str">
        <f t="shared" si="59"/>
        <v/>
      </c>
    </row>
    <row r="541" spans="1:32" x14ac:dyDescent="0.2">
      <c r="A541" s="30" t="s">
        <v>6056</v>
      </c>
      <c r="B541" s="30">
        <v>1</v>
      </c>
      <c r="C541" s="30">
        <v>960</v>
      </c>
      <c r="D541" s="30" t="s">
        <v>572</v>
      </c>
      <c r="E541" s="30" t="s">
        <v>573</v>
      </c>
      <c r="F541" s="30" t="s">
        <v>7039</v>
      </c>
      <c r="G541" s="30" t="s">
        <v>682</v>
      </c>
      <c r="H541" s="321">
        <v>35110</v>
      </c>
      <c r="I541" s="321">
        <v>41578</v>
      </c>
      <c r="K541" s="30" t="s">
        <v>7040</v>
      </c>
      <c r="R541" s="30" t="str">
        <f t="shared" si="49"/>
        <v>960</v>
      </c>
      <c r="S541" s="30" t="str">
        <f t="shared" si="50"/>
        <v>Protection juridique / Rechtsbijstand</v>
      </c>
      <c r="V541" s="323" t="str">
        <f t="shared" si="60"/>
        <v/>
      </c>
      <c r="W541" s="30">
        <f t="shared" si="61"/>
        <v>5</v>
      </c>
      <c r="X541" s="30" t="str">
        <f t="shared" si="51"/>
        <v/>
      </c>
      <c r="Y541" s="30" t="str">
        <f t="shared" si="52"/>
        <v/>
      </c>
      <c r="Z541" s="30" t="str">
        <f t="shared" si="53"/>
        <v/>
      </c>
      <c r="AA541" s="30" t="str">
        <f t="shared" si="54"/>
        <v/>
      </c>
      <c r="AB541" s="30" t="str">
        <f t="shared" si="55"/>
        <v>Protection juridique / Rechtsbijstand</v>
      </c>
      <c r="AC541" s="30" t="str">
        <f t="shared" si="56"/>
        <v/>
      </c>
      <c r="AD541" s="30" t="str">
        <f t="shared" si="57"/>
        <v/>
      </c>
      <c r="AE541" s="30" t="str">
        <f t="shared" si="58"/>
        <v/>
      </c>
      <c r="AF541" s="30" t="str">
        <f t="shared" si="59"/>
        <v/>
      </c>
    </row>
    <row r="542" spans="1:32" x14ac:dyDescent="0.2">
      <c r="A542" s="30" t="s">
        <v>6056</v>
      </c>
      <c r="B542" s="30">
        <v>1</v>
      </c>
      <c r="C542" s="30">
        <v>961</v>
      </c>
      <c r="D542" s="30" t="s">
        <v>7041</v>
      </c>
      <c r="E542" s="30" t="s">
        <v>7042</v>
      </c>
      <c r="F542" s="30" t="s">
        <v>7043</v>
      </c>
      <c r="G542" s="30" t="s">
        <v>7044</v>
      </c>
      <c r="H542" s="321">
        <v>36460</v>
      </c>
      <c r="I542" s="321">
        <v>38628</v>
      </c>
      <c r="K542" s="30" t="s">
        <v>7045</v>
      </c>
      <c r="R542" s="30" t="str">
        <f t="shared" si="49"/>
        <v>961</v>
      </c>
      <c r="S542" s="30" t="str">
        <f t="shared" si="50"/>
        <v>Protection juridique vie privée / Rechtsbijstand privé leven</v>
      </c>
      <c r="V542" s="323" t="str">
        <f t="shared" si="60"/>
        <v/>
      </c>
      <c r="W542" s="30">
        <f t="shared" si="61"/>
        <v>6</v>
      </c>
      <c r="X542" s="30" t="str">
        <f t="shared" si="51"/>
        <v/>
      </c>
      <c r="Y542" s="30" t="str">
        <f t="shared" si="52"/>
        <v/>
      </c>
      <c r="Z542" s="30" t="str">
        <f t="shared" si="53"/>
        <v/>
      </c>
      <c r="AA542" s="30" t="str">
        <f t="shared" si="54"/>
        <v/>
      </c>
      <c r="AB542" s="30" t="str">
        <f t="shared" si="55"/>
        <v/>
      </c>
      <c r="AC542" s="30" t="str">
        <f t="shared" si="56"/>
        <v>Protection juridique vie privée / Rechtsbijstand privé leven</v>
      </c>
      <c r="AD542" s="30" t="str">
        <f t="shared" si="57"/>
        <v/>
      </c>
      <c r="AE542" s="30" t="str">
        <f t="shared" si="58"/>
        <v/>
      </c>
      <c r="AF542" s="30" t="str">
        <f t="shared" si="59"/>
        <v/>
      </c>
    </row>
    <row r="543" spans="1:32" x14ac:dyDescent="0.2">
      <c r="A543" s="30" t="s">
        <v>6056</v>
      </c>
      <c r="B543" s="30">
        <v>1</v>
      </c>
      <c r="C543" s="30">
        <v>962</v>
      </c>
      <c r="D543" s="30" t="s">
        <v>7046</v>
      </c>
      <c r="E543" s="30" t="s">
        <v>7047</v>
      </c>
      <c r="F543" s="30" t="s">
        <v>7048</v>
      </c>
      <c r="G543" s="30" t="s">
        <v>7049</v>
      </c>
      <c r="H543" s="321">
        <v>36460</v>
      </c>
      <c r="I543" s="321">
        <v>38628</v>
      </c>
      <c r="K543" s="30" t="s">
        <v>7050</v>
      </c>
      <c r="R543" s="30" t="str">
        <f t="shared" si="49"/>
        <v>962</v>
      </c>
      <c r="S543" s="30" t="str">
        <f t="shared" si="50"/>
        <v>Protection juridique habitation / Rechtsbijstand bewoning</v>
      </c>
      <c r="V543" s="323" t="str">
        <f t="shared" si="60"/>
        <v/>
      </c>
      <c r="W543" s="30">
        <f t="shared" si="61"/>
        <v>7</v>
      </c>
      <c r="X543" s="30" t="str">
        <f t="shared" si="51"/>
        <v/>
      </c>
      <c r="Y543" s="30" t="str">
        <f t="shared" si="52"/>
        <v/>
      </c>
      <c r="Z543" s="30" t="str">
        <f t="shared" si="53"/>
        <v/>
      </c>
      <c r="AA543" s="30" t="str">
        <f t="shared" si="54"/>
        <v/>
      </c>
      <c r="AB543" s="30" t="str">
        <f t="shared" si="55"/>
        <v/>
      </c>
      <c r="AC543" s="30" t="str">
        <f t="shared" si="56"/>
        <v/>
      </c>
      <c r="AD543" s="30" t="str">
        <f t="shared" si="57"/>
        <v>Protection juridique habitation / Rechtsbijstand bewoning</v>
      </c>
      <c r="AE543" s="30" t="str">
        <f t="shared" si="58"/>
        <v/>
      </c>
      <c r="AF543" s="30" t="str">
        <f t="shared" si="59"/>
        <v/>
      </c>
    </row>
    <row r="544" spans="1:32" x14ac:dyDescent="0.2">
      <c r="A544" s="30" t="s">
        <v>6056</v>
      </c>
      <c r="B544" s="30">
        <v>1</v>
      </c>
      <c r="C544" s="30">
        <v>963</v>
      </c>
      <c r="D544" s="30" t="s">
        <v>7051</v>
      </c>
      <c r="E544" s="30" t="s">
        <v>7052</v>
      </c>
      <c r="F544" s="30" t="s">
        <v>7053</v>
      </c>
      <c r="G544" s="30" t="s">
        <v>7054</v>
      </c>
      <c r="H544" s="321">
        <v>36460</v>
      </c>
      <c r="I544" s="321">
        <v>36460</v>
      </c>
      <c r="K544" s="30" t="s">
        <v>7055</v>
      </c>
      <c r="R544" s="30" t="str">
        <f t="shared" si="49"/>
        <v>963</v>
      </c>
      <c r="S544" s="30" t="str">
        <f t="shared" si="50"/>
        <v>Protection juridique circulation / Rechtsbijstand verkeer</v>
      </c>
      <c r="V544" s="323" t="str">
        <f t="shared" si="60"/>
        <v/>
      </c>
      <c r="W544" s="30">
        <f t="shared" si="61"/>
        <v>8</v>
      </c>
      <c r="X544" s="30" t="str">
        <f t="shared" si="51"/>
        <v/>
      </c>
      <c r="Y544" s="30" t="str">
        <f t="shared" si="52"/>
        <v/>
      </c>
      <c r="Z544" s="30" t="str">
        <f t="shared" si="53"/>
        <v/>
      </c>
      <c r="AA544" s="30" t="str">
        <f t="shared" si="54"/>
        <v/>
      </c>
      <c r="AB544" s="30" t="str">
        <f t="shared" si="55"/>
        <v/>
      </c>
      <c r="AC544" s="30" t="str">
        <f t="shared" si="56"/>
        <v/>
      </c>
      <c r="AD544" s="30" t="str">
        <f t="shared" si="57"/>
        <v/>
      </c>
      <c r="AE544" s="30" t="str">
        <f t="shared" si="58"/>
        <v>Protection juridique circulation / Rechtsbijstand verkeer</v>
      </c>
      <c r="AF544" s="30" t="str">
        <f t="shared" si="59"/>
        <v/>
      </c>
    </row>
    <row r="545" spans="1:32" x14ac:dyDescent="0.2">
      <c r="A545" s="30" t="s">
        <v>6056</v>
      </c>
      <c r="B545" s="30">
        <v>1</v>
      </c>
      <c r="C545" s="30">
        <v>964</v>
      </c>
      <c r="D545" s="30" t="s">
        <v>7056</v>
      </c>
      <c r="E545" s="30" t="s">
        <v>7057</v>
      </c>
      <c r="F545" s="30" t="s">
        <v>7058</v>
      </c>
      <c r="G545" s="30" t="s">
        <v>7059</v>
      </c>
      <c r="H545" s="321">
        <v>36633</v>
      </c>
      <c r="I545" s="321">
        <v>36633</v>
      </c>
      <c r="K545" s="30" t="s">
        <v>7060</v>
      </c>
      <c r="R545" s="30" t="str">
        <f t="shared" si="49"/>
        <v>964</v>
      </c>
      <c r="S545" s="30" t="str">
        <f t="shared" si="50"/>
        <v>Protection juridique droit à la consommation / Rechtsbijstand consumentenrecht</v>
      </c>
      <c r="V545" s="323" t="str">
        <f t="shared" si="60"/>
        <v/>
      </c>
      <c r="W545" s="30">
        <f t="shared" si="61"/>
        <v>9</v>
      </c>
      <c r="X545" s="30" t="str">
        <f t="shared" si="51"/>
        <v/>
      </c>
      <c r="Y545" s="30" t="str">
        <f t="shared" si="52"/>
        <v/>
      </c>
      <c r="Z545" s="30" t="str">
        <f t="shared" si="53"/>
        <v/>
      </c>
      <c r="AA545" s="30" t="str">
        <f t="shared" si="54"/>
        <v/>
      </c>
      <c r="AB545" s="30" t="str">
        <f t="shared" si="55"/>
        <v/>
      </c>
      <c r="AC545" s="30" t="str">
        <f t="shared" si="56"/>
        <v/>
      </c>
      <c r="AD545" s="30" t="str">
        <f t="shared" si="57"/>
        <v/>
      </c>
      <c r="AE545" s="30" t="str">
        <f t="shared" si="58"/>
        <v/>
      </c>
      <c r="AF545" s="30" t="str">
        <f t="shared" si="59"/>
        <v>Protection juridique droit à la consommation / Rechtsbijstand consumentenrecht</v>
      </c>
    </row>
    <row r="546" spans="1:32" x14ac:dyDescent="0.2">
      <c r="A546" s="30" t="s">
        <v>6056</v>
      </c>
      <c r="B546" s="30">
        <v>1</v>
      </c>
      <c r="C546" s="30">
        <v>965</v>
      </c>
      <c r="D546" s="30" t="s">
        <v>7061</v>
      </c>
      <c r="E546" s="30" t="s">
        <v>7062</v>
      </c>
      <c r="F546" s="30" t="s">
        <v>7063</v>
      </c>
      <c r="G546" s="30" t="s">
        <v>7064</v>
      </c>
      <c r="H546" s="321">
        <v>38313</v>
      </c>
      <c r="I546" s="321">
        <v>38628</v>
      </c>
      <c r="K546" s="30" t="s">
        <v>7065</v>
      </c>
      <c r="R546" s="30" t="str">
        <f t="shared" si="49"/>
        <v>965</v>
      </c>
      <c r="S546" s="30" t="str">
        <f t="shared" si="50"/>
        <v>Protection Juridique professionnelle / Rechtsbijstand beroep</v>
      </c>
      <c r="V546" s="323" t="str">
        <f t="shared" si="60"/>
        <v/>
      </c>
      <c r="W546" s="30">
        <f t="shared" si="61"/>
        <v>1</v>
      </c>
      <c r="X546" s="30" t="str">
        <f t="shared" si="51"/>
        <v>Protection Juridique professionnelle / Rechtsbijstand beroep</v>
      </c>
      <c r="Y546" s="30" t="str">
        <f t="shared" si="52"/>
        <v/>
      </c>
      <c r="Z546" s="30" t="str">
        <f t="shared" si="53"/>
        <v/>
      </c>
      <c r="AA546" s="30" t="str">
        <f t="shared" si="54"/>
        <v/>
      </c>
      <c r="AB546" s="30" t="str">
        <f t="shared" si="55"/>
        <v/>
      </c>
      <c r="AC546" s="30" t="str">
        <f t="shared" si="56"/>
        <v/>
      </c>
      <c r="AD546" s="30" t="str">
        <f t="shared" si="57"/>
        <v/>
      </c>
      <c r="AE546" s="30" t="str">
        <f t="shared" si="58"/>
        <v/>
      </c>
      <c r="AF546" s="30" t="str">
        <f t="shared" si="59"/>
        <v/>
      </c>
    </row>
    <row r="547" spans="1:32" x14ac:dyDescent="0.2">
      <c r="A547" s="30" t="s">
        <v>6056</v>
      </c>
      <c r="B547" s="30">
        <v>1</v>
      </c>
      <c r="C547" s="30">
        <v>966</v>
      </c>
      <c r="D547" s="30" t="s">
        <v>7066</v>
      </c>
      <c r="E547" s="30" t="s">
        <v>7067</v>
      </c>
      <c r="F547" s="30" t="s">
        <v>7068</v>
      </c>
      <c r="G547" s="30" t="s">
        <v>7069</v>
      </c>
      <c r="H547" s="321">
        <v>38313</v>
      </c>
      <c r="I547" s="321">
        <v>38628</v>
      </c>
      <c r="K547" s="30" t="s">
        <v>7070</v>
      </c>
      <c r="R547" s="30" t="str">
        <f t="shared" si="49"/>
        <v>966</v>
      </c>
      <c r="S547" s="30" t="str">
        <f t="shared" si="50"/>
        <v>Retrait de permis de conduire / Intrekking rijbewijs</v>
      </c>
      <c r="V547" s="323" t="str">
        <f t="shared" si="60"/>
        <v/>
      </c>
      <c r="W547" s="30">
        <f t="shared" si="61"/>
        <v>2</v>
      </c>
      <c r="X547" s="30" t="str">
        <f t="shared" si="51"/>
        <v/>
      </c>
      <c r="Y547" s="30" t="str">
        <f t="shared" si="52"/>
        <v>Retrait de permis de conduire / Intrekking rijbewijs</v>
      </c>
      <c r="Z547" s="30" t="str">
        <f t="shared" si="53"/>
        <v/>
      </c>
      <c r="AA547" s="30" t="str">
        <f t="shared" si="54"/>
        <v/>
      </c>
      <c r="AB547" s="30" t="str">
        <f t="shared" si="55"/>
        <v/>
      </c>
      <c r="AC547" s="30" t="str">
        <f t="shared" si="56"/>
        <v/>
      </c>
      <c r="AD547" s="30" t="str">
        <f t="shared" si="57"/>
        <v/>
      </c>
      <c r="AE547" s="30" t="str">
        <f t="shared" si="58"/>
        <v/>
      </c>
      <c r="AF547" s="30" t="str">
        <f t="shared" si="59"/>
        <v/>
      </c>
    </row>
    <row r="548" spans="1:32" x14ac:dyDescent="0.2">
      <c r="A548" s="30" t="s">
        <v>6056</v>
      </c>
      <c r="B548" s="30">
        <v>1</v>
      </c>
      <c r="C548" s="30">
        <v>967</v>
      </c>
      <c r="D548" s="30" t="s">
        <v>7071</v>
      </c>
      <c r="E548" s="30" t="s">
        <v>7072</v>
      </c>
      <c r="F548" s="30" t="s">
        <v>7073</v>
      </c>
      <c r="G548" s="30" t="s">
        <v>7074</v>
      </c>
      <c r="H548" s="321">
        <v>38373</v>
      </c>
      <c r="I548" s="321">
        <v>38628</v>
      </c>
      <c r="K548" s="30" t="s">
        <v>7075</v>
      </c>
      <c r="R548" s="30" t="str">
        <f t="shared" si="49"/>
        <v>967</v>
      </c>
      <c r="S548" s="30" t="str">
        <f t="shared" si="50"/>
        <v>Caution pénale / Strafrechtelijke borg</v>
      </c>
      <c r="V548" s="323" t="str">
        <f t="shared" si="60"/>
        <v/>
      </c>
      <c r="W548" s="30">
        <f t="shared" si="61"/>
        <v>3</v>
      </c>
      <c r="X548" s="30" t="str">
        <f t="shared" si="51"/>
        <v/>
      </c>
      <c r="Y548" s="30" t="str">
        <f t="shared" si="52"/>
        <v/>
      </c>
      <c r="Z548" s="30" t="str">
        <f t="shared" si="53"/>
        <v>Caution pénale / Strafrechtelijke borg</v>
      </c>
      <c r="AA548" s="30" t="str">
        <f t="shared" si="54"/>
        <v/>
      </c>
      <c r="AB548" s="30" t="str">
        <f t="shared" si="55"/>
        <v/>
      </c>
      <c r="AC548" s="30" t="str">
        <f t="shared" si="56"/>
        <v/>
      </c>
      <c r="AD548" s="30" t="str">
        <f t="shared" si="57"/>
        <v/>
      </c>
      <c r="AE548" s="30" t="str">
        <f t="shared" si="58"/>
        <v/>
      </c>
      <c r="AF548" s="30" t="str">
        <f t="shared" si="59"/>
        <v/>
      </c>
    </row>
    <row r="549" spans="1:32" x14ac:dyDescent="0.2">
      <c r="A549" s="30" t="s">
        <v>6056</v>
      </c>
      <c r="B549" s="30">
        <v>1</v>
      </c>
      <c r="C549" s="30">
        <v>968</v>
      </c>
      <c r="D549" s="30" t="s">
        <v>7076</v>
      </c>
      <c r="E549" s="30" t="s">
        <v>7077</v>
      </c>
      <c r="F549" s="30" t="s">
        <v>7078</v>
      </c>
      <c r="G549" s="30" t="s">
        <v>7079</v>
      </c>
      <c r="H549" s="321">
        <v>39372</v>
      </c>
      <c r="I549" s="321">
        <v>39385</v>
      </c>
      <c r="K549" s="30" t="s">
        <v>7080</v>
      </c>
      <c r="R549" s="30" t="str">
        <f t="shared" si="49"/>
        <v>968</v>
      </c>
      <c r="S549" s="30" t="str">
        <f t="shared" si="50"/>
        <v>Protection juridique (AR) / Rechtsbijstand (KB)</v>
      </c>
      <c r="V549" s="323" t="str">
        <f t="shared" si="60"/>
        <v/>
      </c>
      <c r="W549" s="30">
        <f t="shared" si="61"/>
        <v>4</v>
      </c>
      <c r="X549" s="30" t="str">
        <f t="shared" si="51"/>
        <v/>
      </c>
      <c r="Y549" s="30" t="str">
        <f t="shared" si="52"/>
        <v/>
      </c>
      <c r="Z549" s="30" t="str">
        <f t="shared" si="53"/>
        <v/>
      </c>
      <c r="AA549" s="30" t="str">
        <f t="shared" si="54"/>
        <v>Protection juridique (AR) / Rechtsbijstand (KB)</v>
      </c>
      <c r="AB549" s="30" t="str">
        <f t="shared" si="55"/>
        <v/>
      </c>
      <c r="AC549" s="30" t="str">
        <f t="shared" si="56"/>
        <v/>
      </c>
      <c r="AD549" s="30" t="str">
        <f t="shared" si="57"/>
        <v/>
      </c>
      <c r="AE549" s="30" t="str">
        <f t="shared" si="58"/>
        <v/>
      </c>
      <c r="AF549" s="30" t="str">
        <f t="shared" si="59"/>
        <v/>
      </c>
    </row>
    <row r="550" spans="1:32" x14ac:dyDescent="0.2">
      <c r="A550" s="30" t="s">
        <v>6056</v>
      </c>
      <c r="B550" s="30">
        <v>1</v>
      </c>
      <c r="C550" s="30">
        <v>970</v>
      </c>
      <c r="D550" s="30" t="s">
        <v>7081</v>
      </c>
      <c r="E550" s="30" t="s">
        <v>7082</v>
      </c>
      <c r="F550" s="30" t="s">
        <v>7083</v>
      </c>
      <c r="G550" s="30" t="s">
        <v>7084</v>
      </c>
      <c r="H550" s="321">
        <v>35110</v>
      </c>
      <c r="I550" s="321">
        <v>35129</v>
      </c>
      <c r="K550" s="30" t="s">
        <v>7085</v>
      </c>
      <c r="R550" s="30" t="str">
        <f t="shared" si="49"/>
        <v>970</v>
      </c>
      <c r="S550" s="30" t="str">
        <f t="shared" si="50"/>
        <v>Assurance des animaux / Dierenverzekeringen</v>
      </c>
      <c r="V550" s="323" t="str">
        <f t="shared" si="60"/>
        <v/>
      </c>
      <c r="W550" s="30">
        <f t="shared" si="61"/>
        <v>5</v>
      </c>
      <c r="X550" s="30" t="str">
        <f t="shared" si="51"/>
        <v/>
      </c>
      <c r="Y550" s="30" t="str">
        <f t="shared" si="52"/>
        <v/>
      </c>
      <c r="Z550" s="30" t="str">
        <f t="shared" si="53"/>
        <v/>
      </c>
      <c r="AA550" s="30" t="str">
        <f t="shared" si="54"/>
        <v/>
      </c>
      <c r="AB550" s="30" t="str">
        <f t="shared" si="55"/>
        <v>Assurance des animaux / Dierenverzekeringen</v>
      </c>
      <c r="AC550" s="30" t="str">
        <f t="shared" si="56"/>
        <v/>
      </c>
      <c r="AD550" s="30" t="str">
        <f t="shared" si="57"/>
        <v/>
      </c>
      <c r="AE550" s="30" t="str">
        <f t="shared" si="58"/>
        <v/>
      </c>
      <c r="AF550" s="30" t="str">
        <f t="shared" si="59"/>
        <v/>
      </c>
    </row>
    <row r="551" spans="1:32" x14ac:dyDescent="0.2">
      <c r="A551" s="30" t="s">
        <v>6056</v>
      </c>
      <c r="B551" s="30">
        <v>1</v>
      </c>
      <c r="C551" s="30">
        <v>971</v>
      </c>
      <c r="D551" s="30" t="s">
        <v>7086</v>
      </c>
      <c r="E551" s="30" t="s">
        <v>7087</v>
      </c>
      <c r="F551" s="30" t="s">
        <v>7088</v>
      </c>
      <c r="G551" s="30" t="s">
        <v>7088</v>
      </c>
      <c r="H551" s="321">
        <v>43937</v>
      </c>
      <c r="I551" s="321">
        <v>43937</v>
      </c>
      <c r="K551" s="30" t="s">
        <v>7089</v>
      </c>
      <c r="R551" s="30" t="str">
        <f t="shared" si="49"/>
        <v>971</v>
      </c>
      <c r="S551" s="30" t="str">
        <f t="shared" si="50"/>
        <v>Pluie forte/persistante / Hevige/aanhoudende regen</v>
      </c>
      <c r="V551" s="323" t="str">
        <f t="shared" si="60"/>
        <v/>
      </c>
      <c r="W551" s="30">
        <f t="shared" si="61"/>
        <v>6</v>
      </c>
      <c r="X551" s="30" t="str">
        <f t="shared" si="51"/>
        <v/>
      </c>
      <c r="Y551" s="30" t="str">
        <f t="shared" si="52"/>
        <v/>
      </c>
      <c r="Z551" s="30" t="str">
        <f t="shared" si="53"/>
        <v/>
      </c>
      <c r="AA551" s="30" t="str">
        <f t="shared" si="54"/>
        <v/>
      </c>
      <c r="AB551" s="30" t="str">
        <f t="shared" si="55"/>
        <v/>
      </c>
      <c r="AC551" s="30" t="str">
        <f t="shared" si="56"/>
        <v>Pluie forte/persistante / Hevige/aanhoudende regen</v>
      </c>
      <c r="AD551" s="30" t="str">
        <f t="shared" si="57"/>
        <v/>
      </c>
      <c r="AE551" s="30" t="str">
        <f t="shared" si="58"/>
        <v/>
      </c>
      <c r="AF551" s="30" t="str">
        <f t="shared" si="59"/>
        <v/>
      </c>
    </row>
    <row r="552" spans="1:32" x14ac:dyDescent="0.2">
      <c r="A552" s="30" t="s">
        <v>6056</v>
      </c>
      <c r="B552" s="30">
        <v>1</v>
      </c>
      <c r="C552" s="30">
        <v>972</v>
      </c>
      <c r="D552" s="30" t="s">
        <v>7090</v>
      </c>
      <c r="E552" s="30" t="s">
        <v>7091</v>
      </c>
      <c r="F552" s="30" t="s">
        <v>7092</v>
      </c>
      <c r="G552" s="30" t="s">
        <v>7093</v>
      </c>
      <c r="H552" s="321">
        <v>43937</v>
      </c>
      <c r="I552" s="321">
        <v>43937</v>
      </c>
      <c r="K552" s="30" t="s">
        <v>7094</v>
      </c>
      <c r="R552" s="30" t="str">
        <f t="shared" si="49"/>
        <v>972</v>
      </c>
      <c r="S552" s="30" t="str">
        <f t="shared" si="50"/>
        <v>Sécheresse / Droogte</v>
      </c>
      <c r="V552" s="323" t="str">
        <f t="shared" si="60"/>
        <v/>
      </c>
      <c r="W552" s="30">
        <f t="shared" si="61"/>
        <v>7</v>
      </c>
      <c r="X552" s="30" t="str">
        <f t="shared" si="51"/>
        <v/>
      </c>
      <c r="Y552" s="30" t="str">
        <f t="shared" si="52"/>
        <v/>
      </c>
      <c r="Z552" s="30" t="str">
        <f t="shared" si="53"/>
        <v/>
      </c>
      <c r="AA552" s="30" t="str">
        <f t="shared" si="54"/>
        <v/>
      </c>
      <c r="AB552" s="30" t="str">
        <f t="shared" si="55"/>
        <v/>
      </c>
      <c r="AC552" s="30" t="str">
        <f t="shared" si="56"/>
        <v/>
      </c>
      <c r="AD552" s="30" t="str">
        <f t="shared" si="57"/>
        <v>Sécheresse / Droogte</v>
      </c>
      <c r="AE552" s="30" t="str">
        <f t="shared" si="58"/>
        <v/>
      </c>
      <c r="AF552" s="30" t="str">
        <f t="shared" si="59"/>
        <v/>
      </c>
    </row>
    <row r="553" spans="1:32" x14ac:dyDescent="0.2">
      <c r="A553" s="30" t="s">
        <v>6056</v>
      </c>
      <c r="B553" s="30">
        <v>1</v>
      </c>
      <c r="C553" s="30">
        <v>973</v>
      </c>
      <c r="D553" s="30" t="s">
        <v>7095</v>
      </c>
      <c r="E553" s="30" t="s">
        <v>7096</v>
      </c>
      <c r="F553" s="30" t="s">
        <v>7097</v>
      </c>
      <c r="G553" s="30" t="s">
        <v>7098</v>
      </c>
      <c r="H553" s="321">
        <v>43937</v>
      </c>
      <c r="I553" s="321">
        <v>43937</v>
      </c>
      <c r="K553" s="30" t="s">
        <v>7099</v>
      </c>
      <c r="R553" s="30" t="str">
        <f t="shared" si="49"/>
        <v>973</v>
      </c>
      <c r="S553" s="30" t="str">
        <f t="shared" si="50"/>
        <v>Gel (de nuit) / (Nacht-)Vorst</v>
      </c>
      <c r="V553" s="323" t="str">
        <f t="shared" si="60"/>
        <v/>
      </c>
      <c r="W553" s="30">
        <f t="shared" si="61"/>
        <v>8</v>
      </c>
      <c r="X553" s="30" t="str">
        <f t="shared" si="51"/>
        <v/>
      </c>
      <c r="Y553" s="30" t="str">
        <f t="shared" si="52"/>
        <v/>
      </c>
      <c r="Z553" s="30" t="str">
        <f t="shared" si="53"/>
        <v/>
      </c>
      <c r="AA553" s="30" t="str">
        <f t="shared" si="54"/>
        <v/>
      </c>
      <c r="AB553" s="30" t="str">
        <f t="shared" si="55"/>
        <v/>
      </c>
      <c r="AC553" s="30" t="str">
        <f t="shared" si="56"/>
        <v/>
      </c>
      <c r="AD553" s="30" t="str">
        <f t="shared" si="57"/>
        <v/>
      </c>
      <c r="AE553" s="30" t="str">
        <f t="shared" si="58"/>
        <v>Gel (de nuit) / (Nacht-)Vorst</v>
      </c>
      <c r="AF553" s="30" t="str">
        <f t="shared" si="59"/>
        <v/>
      </c>
    </row>
    <row r="554" spans="1:32" x14ac:dyDescent="0.2">
      <c r="A554" s="30" t="s">
        <v>6056</v>
      </c>
      <c r="B554" s="30">
        <v>1</v>
      </c>
      <c r="C554" s="30">
        <v>974</v>
      </c>
      <c r="D554" s="30" t="s">
        <v>7100</v>
      </c>
      <c r="E554" s="30" t="s">
        <v>7101</v>
      </c>
      <c r="F554" s="30" t="s">
        <v>7102</v>
      </c>
      <c r="G554" s="30" t="s">
        <v>7103</v>
      </c>
      <c r="H554" s="321">
        <v>43937</v>
      </c>
      <c r="I554" s="321">
        <v>43951</v>
      </c>
      <c r="K554" s="30" t="s">
        <v>7104</v>
      </c>
      <c r="R554" s="30" t="str">
        <f t="shared" si="49"/>
        <v>974</v>
      </c>
      <c r="S554" s="30" t="str">
        <f t="shared" si="50"/>
        <v>Verglas / Ijzel</v>
      </c>
      <c r="V554" s="323" t="str">
        <f t="shared" si="60"/>
        <v/>
      </c>
      <c r="W554" s="30">
        <f t="shared" si="61"/>
        <v>9</v>
      </c>
      <c r="X554" s="30" t="str">
        <f t="shared" si="51"/>
        <v/>
      </c>
      <c r="Y554" s="30" t="str">
        <f t="shared" si="52"/>
        <v/>
      </c>
      <c r="Z554" s="30" t="str">
        <f t="shared" si="53"/>
        <v/>
      </c>
      <c r="AA554" s="30" t="str">
        <f t="shared" si="54"/>
        <v/>
      </c>
      <c r="AB554" s="30" t="str">
        <f t="shared" si="55"/>
        <v/>
      </c>
      <c r="AC554" s="30" t="str">
        <f t="shared" si="56"/>
        <v/>
      </c>
      <c r="AD554" s="30" t="str">
        <f t="shared" si="57"/>
        <v/>
      </c>
      <c r="AE554" s="30" t="str">
        <f t="shared" si="58"/>
        <v/>
      </c>
      <c r="AF554" s="30" t="str">
        <f t="shared" si="59"/>
        <v>Verglas / Ijzel</v>
      </c>
    </row>
    <row r="555" spans="1:32" x14ac:dyDescent="0.2">
      <c r="A555" s="30" t="s">
        <v>6056</v>
      </c>
      <c r="B555" s="30">
        <v>1</v>
      </c>
      <c r="C555" s="30">
        <v>980</v>
      </c>
      <c r="D555" s="30" t="s">
        <v>933</v>
      </c>
      <c r="E555" s="30" t="s">
        <v>934</v>
      </c>
      <c r="F555" s="30" t="s">
        <v>7105</v>
      </c>
      <c r="G555" s="30" t="s">
        <v>7106</v>
      </c>
      <c r="H555" s="321">
        <v>38313</v>
      </c>
      <c r="I555" s="321">
        <v>38628</v>
      </c>
      <c r="K555" s="30" t="s">
        <v>7107</v>
      </c>
      <c r="R555" s="30" t="str">
        <f t="shared" si="49"/>
        <v>980</v>
      </c>
      <c r="S555" s="30" t="str">
        <f t="shared" si="50"/>
        <v>Pertes financières / Geldelijke verliezen</v>
      </c>
      <c r="V555" s="323" t="str">
        <f t="shared" si="60"/>
        <v/>
      </c>
      <c r="W555" s="30">
        <f t="shared" si="61"/>
        <v>1</v>
      </c>
      <c r="X555" s="30" t="str">
        <f t="shared" si="51"/>
        <v>Pertes financières / Geldelijke verliezen</v>
      </c>
      <c r="Y555" s="30" t="str">
        <f t="shared" si="52"/>
        <v/>
      </c>
      <c r="Z555" s="30" t="str">
        <f t="shared" si="53"/>
        <v/>
      </c>
      <c r="AA555" s="30" t="str">
        <f t="shared" si="54"/>
        <v/>
      </c>
      <c r="AB555" s="30" t="str">
        <f t="shared" si="55"/>
        <v/>
      </c>
      <c r="AC555" s="30" t="str">
        <f t="shared" si="56"/>
        <v/>
      </c>
      <c r="AD555" s="30" t="str">
        <f t="shared" si="57"/>
        <v/>
      </c>
      <c r="AE555" s="30" t="str">
        <f t="shared" si="58"/>
        <v/>
      </c>
      <c r="AF555" s="30" t="str">
        <f t="shared" si="59"/>
        <v/>
      </c>
    </row>
    <row r="556" spans="1:32" x14ac:dyDescent="0.2">
      <c r="A556" s="30" t="s">
        <v>6056</v>
      </c>
      <c r="B556" s="30">
        <v>1</v>
      </c>
      <c r="C556" s="30">
        <v>998</v>
      </c>
      <c r="D556" s="30" t="s">
        <v>7108</v>
      </c>
      <c r="E556" s="30" t="s">
        <v>7109</v>
      </c>
      <c r="F556" s="30" t="s">
        <v>7110</v>
      </c>
      <c r="G556" s="30" t="s">
        <v>7111</v>
      </c>
      <c r="H556" s="321">
        <v>36131</v>
      </c>
      <c r="I556" s="321">
        <v>42430</v>
      </c>
      <c r="K556" s="30" t="s">
        <v>7112</v>
      </c>
      <c r="R556" s="30" t="str">
        <f t="shared" si="49"/>
        <v>998</v>
      </c>
      <c r="S556" s="30" t="str">
        <f t="shared" si="50"/>
        <v>Garanties pas mentionnées individuellement / Niet-individueel genoemde waarborgen</v>
      </c>
      <c r="V556" s="323" t="str">
        <f t="shared" si="60"/>
        <v/>
      </c>
      <c r="W556" s="30">
        <f t="shared" si="61"/>
        <v>2</v>
      </c>
      <c r="X556" s="30" t="str">
        <f t="shared" si="51"/>
        <v/>
      </c>
      <c r="Y556" s="30" t="str">
        <f t="shared" si="52"/>
        <v>Garanties pas mentionnées individuellement / Niet-individueel genoemde waarborgen</v>
      </c>
      <c r="Z556" s="30" t="str">
        <f t="shared" si="53"/>
        <v/>
      </c>
      <c r="AA556" s="30" t="str">
        <f t="shared" si="54"/>
        <v/>
      </c>
      <c r="AB556" s="30" t="str">
        <f t="shared" si="55"/>
        <v/>
      </c>
      <c r="AC556" s="30" t="str">
        <f t="shared" si="56"/>
        <v/>
      </c>
      <c r="AD556" s="30" t="str">
        <f t="shared" si="57"/>
        <v/>
      </c>
      <c r="AE556" s="30" t="str">
        <f t="shared" si="58"/>
        <v/>
      </c>
      <c r="AF556" s="30" t="str">
        <f t="shared" si="59"/>
        <v/>
      </c>
    </row>
  </sheetData>
  <phoneticPr fontId="4" type="noConversion"/>
  <pageMargins left="0.75" right="0.75" top="1" bottom="1" header="0.5" footer="0.5"/>
  <pageSetup paperSize="9" orientation="portrait" r:id="rId1"/>
  <headerFooter alignWithMargins="0">
    <oddHeader>&amp;C&amp;"Calibri"&amp;10&amp;K0000FF- Internal -&amp;1#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97"/>
  <sheetViews>
    <sheetView workbookViewId="0">
      <pane ySplit="1" topLeftCell="A46" activePane="bottomLeft" state="frozen"/>
      <selection pane="bottomLeft" activeCell="C63" sqref="C63"/>
    </sheetView>
  </sheetViews>
  <sheetFormatPr defaultRowHeight="12.75" x14ac:dyDescent="0.2"/>
  <cols>
    <col min="1" max="1" width="12.42578125" customWidth="1"/>
    <col min="2" max="3" width="45.28515625" customWidth="1"/>
  </cols>
  <sheetData>
    <row r="1" spans="1:3" x14ac:dyDescent="0.2">
      <c r="A1" t="s">
        <v>3893</v>
      </c>
      <c r="B1" t="s">
        <v>3894</v>
      </c>
      <c r="C1" t="s">
        <v>3895</v>
      </c>
    </row>
    <row r="2" spans="1:3" x14ac:dyDescent="0.2">
      <c r="A2" t="s">
        <v>4015</v>
      </c>
      <c r="B2" t="s">
        <v>4016</v>
      </c>
    </row>
    <row r="3" spans="1:3" x14ac:dyDescent="0.2">
      <c r="A3" t="s">
        <v>3970</v>
      </c>
      <c r="B3" t="s">
        <v>3949</v>
      </c>
    </row>
    <row r="4" spans="1:3" x14ac:dyDescent="0.2">
      <c r="A4" t="s">
        <v>3971</v>
      </c>
      <c r="B4" t="s">
        <v>3976</v>
      </c>
    </row>
    <row r="5" spans="1:3" x14ac:dyDescent="0.2">
      <c r="A5" t="s">
        <v>3972</v>
      </c>
      <c r="B5" t="s">
        <v>3977</v>
      </c>
    </row>
    <row r="6" spans="1:3" x14ac:dyDescent="0.2">
      <c r="A6" t="s">
        <v>3973</v>
      </c>
      <c r="B6" t="s">
        <v>3978</v>
      </c>
    </row>
    <row r="7" spans="1:3" x14ac:dyDescent="0.2">
      <c r="A7" t="s">
        <v>3974</v>
      </c>
      <c r="B7" t="s">
        <v>3383</v>
      </c>
    </row>
    <row r="8" spans="1:3" x14ac:dyDescent="0.2">
      <c r="A8" t="s">
        <v>3975</v>
      </c>
      <c r="B8" t="s">
        <v>3979</v>
      </c>
    </row>
    <row r="9" spans="1:3" x14ac:dyDescent="0.2">
      <c r="A9" t="s">
        <v>4017</v>
      </c>
      <c r="B9" t="s">
        <v>4016</v>
      </c>
    </row>
    <row r="10" spans="1:3" x14ac:dyDescent="0.2">
      <c r="A10" t="s">
        <v>3980</v>
      </c>
      <c r="B10" t="s">
        <v>5337</v>
      </c>
      <c r="C10" t="s">
        <v>5338</v>
      </c>
    </row>
    <row r="11" spans="1:3" x14ac:dyDescent="0.2">
      <c r="A11" t="s">
        <v>3981</v>
      </c>
      <c r="B11" t="s">
        <v>5327</v>
      </c>
      <c r="C11" t="s">
        <v>5328</v>
      </c>
    </row>
    <row r="12" spans="1:3" x14ac:dyDescent="0.2">
      <c r="A12" t="s">
        <v>5414</v>
      </c>
      <c r="B12" t="s">
        <v>5329</v>
      </c>
      <c r="C12" t="s">
        <v>5330</v>
      </c>
    </row>
    <row r="13" spans="1:3" x14ac:dyDescent="0.2">
      <c r="A13" t="s">
        <v>3982</v>
      </c>
      <c r="B13" t="s">
        <v>5339</v>
      </c>
      <c r="C13" t="s">
        <v>5340</v>
      </c>
    </row>
    <row r="14" spans="1:3" x14ac:dyDescent="0.2">
      <c r="A14" t="s">
        <v>3983</v>
      </c>
      <c r="B14" t="s">
        <v>5341</v>
      </c>
      <c r="C14" t="s">
        <v>5342</v>
      </c>
    </row>
    <row r="15" spans="1:3" x14ac:dyDescent="0.2">
      <c r="A15" t="s">
        <v>3984</v>
      </c>
      <c r="B15" t="s">
        <v>5343</v>
      </c>
      <c r="C15" t="s">
        <v>5344</v>
      </c>
    </row>
    <row r="16" spans="1:3" x14ac:dyDescent="0.2">
      <c r="A16" t="s">
        <v>3985</v>
      </c>
      <c r="B16" t="s">
        <v>5345</v>
      </c>
      <c r="C16" t="s">
        <v>5346</v>
      </c>
    </row>
    <row r="17" spans="1:3" x14ac:dyDescent="0.2">
      <c r="A17" t="s">
        <v>3986</v>
      </c>
      <c r="B17" t="s">
        <v>5347</v>
      </c>
      <c r="C17" t="s">
        <v>5348</v>
      </c>
    </row>
    <row r="18" spans="1:3" x14ac:dyDescent="0.2">
      <c r="A18" t="s">
        <v>3987</v>
      </c>
      <c r="B18" t="s">
        <v>5349</v>
      </c>
      <c r="C18" t="s">
        <v>5350</v>
      </c>
    </row>
    <row r="19" spans="1:3" x14ac:dyDescent="0.2">
      <c r="A19" t="s">
        <v>3988</v>
      </c>
      <c r="B19" t="s">
        <v>5351</v>
      </c>
      <c r="C19" t="s">
        <v>5352</v>
      </c>
    </row>
    <row r="20" spans="1:3" x14ac:dyDescent="0.2">
      <c r="A20" t="s">
        <v>3989</v>
      </c>
      <c r="B20" t="s">
        <v>5353</v>
      </c>
      <c r="C20" t="s">
        <v>5354</v>
      </c>
    </row>
    <row r="21" spans="1:3" x14ac:dyDescent="0.2">
      <c r="A21" t="s">
        <v>3990</v>
      </c>
      <c r="B21" t="s">
        <v>5355</v>
      </c>
      <c r="C21" t="s">
        <v>5356</v>
      </c>
    </row>
    <row r="22" spans="1:3" x14ac:dyDescent="0.2">
      <c r="A22" t="s">
        <v>3994</v>
      </c>
      <c r="B22" t="s">
        <v>5357</v>
      </c>
      <c r="C22" t="s">
        <v>5358</v>
      </c>
    </row>
    <row r="23" spans="1:3" x14ac:dyDescent="0.2">
      <c r="A23" t="s">
        <v>3991</v>
      </c>
      <c r="B23" t="s">
        <v>3941</v>
      </c>
      <c r="C23" t="s">
        <v>5359</v>
      </c>
    </row>
    <row r="24" spans="1:3" x14ac:dyDescent="0.2">
      <c r="A24" t="s">
        <v>3992</v>
      </c>
      <c r="B24" t="s">
        <v>5360</v>
      </c>
      <c r="C24" t="s">
        <v>5361</v>
      </c>
    </row>
    <row r="25" spans="1:3" x14ac:dyDescent="0.2">
      <c r="A25" t="s">
        <v>3993</v>
      </c>
      <c r="B25" t="s">
        <v>5362</v>
      </c>
      <c r="C25" t="s">
        <v>5363</v>
      </c>
    </row>
    <row r="26" spans="1:3" x14ac:dyDescent="0.2">
      <c r="A26" t="s">
        <v>3995</v>
      </c>
      <c r="B26" t="s">
        <v>5364</v>
      </c>
      <c r="C26" t="s">
        <v>5365</v>
      </c>
    </row>
    <row r="27" spans="1:3" x14ac:dyDescent="0.2">
      <c r="A27" t="s">
        <v>3996</v>
      </c>
      <c r="B27" t="s">
        <v>5366</v>
      </c>
      <c r="C27" t="s">
        <v>5367</v>
      </c>
    </row>
    <row r="28" spans="1:3" x14ac:dyDescent="0.2">
      <c r="A28" t="s">
        <v>3997</v>
      </c>
      <c r="B28" t="s">
        <v>5368</v>
      </c>
      <c r="C28" t="s">
        <v>5369</v>
      </c>
    </row>
    <row r="29" spans="1:3" x14ac:dyDescent="0.2">
      <c r="A29" t="s">
        <v>3998</v>
      </c>
      <c r="B29" t="s">
        <v>5370</v>
      </c>
      <c r="C29" t="s">
        <v>5371</v>
      </c>
    </row>
    <row r="30" spans="1:3" x14ac:dyDescent="0.2">
      <c r="A30" t="s">
        <v>3999</v>
      </c>
      <c r="B30" t="s">
        <v>5372</v>
      </c>
      <c r="C30" t="s">
        <v>5373</v>
      </c>
    </row>
    <row r="31" spans="1:3" x14ac:dyDescent="0.2">
      <c r="A31" t="s">
        <v>4000</v>
      </c>
      <c r="B31" t="s">
        <v>5374</v>
      </c>
      <c r="C31" t="s">
        <v>5375</v>
      </c>
    </row>
    <row r="32" spans="1:3" x14ac:dyDescent="0.2">
      <c r="A32" t="s">
        <v>4001</v>
      </c>
      <c r="B32" t="s">
        <v>5376</v>
      </c>
      <c r="C32" t="s">
        <v>5377</v>
      </c>
    </row>
    <row r="33" spans="1:3" x14ac:dyDescent="0.2">
      <c r="A33" t="s">
        <v>4002</v>
      </c>
      <c r="B33" t="s">
        <v>5378</v>
      </c>
      <c r="C33" t="s">
        <v>5379</v>
      </c>
    </row>
    <row r="34" spans="1:3" x14ac:dyDescent="0.2">
      <c r="A34" t="s">
        <v>4003</v>
      </c>
      <c r="B34" t="s">
        <v>5380</v>
      </c>
      <c r="C34" t="s">
        <v>5381</v>
      </c>
    </row>
    <row r="35" spans="1:3" x14ac:dyDescent="0.2">
      <c r="A35" t="s">
        <v>4004</v>
      </c>
      <c r="B35" t="s">
        <v>5382</v>
      </c>
      <c r="C35" t="s">
        <v>5383</v>
      </c>
    </row>
    <row r="36" spans="1:3" x14ac:dyDescent="0.2">
      <c r="A36" t="s">
        <v>4005</v>
      </c>
      <c r="B36" t="s">
        <v>5384</v>
      </c>
      <c r="C36" t="s">
        <v>5385</v>
      </c>
    </row>
    <row r="37" spans="1:3" x14ac:dyDescent="0.2">
      <c r="A37" t="s">
        <v>4006</v>
      </c>
      <c r="B37" t="s">
        <v>5386</v>
      </c>
      <c r="C37" t="s">
        <v>5387</v>
      </c>
    </row>
    <row r="38" spans="1:3" x14ac:dyDescent="0.2">
      <c r="A38" t="s">
        <v>4007</v>
      </c>
      <c r="B38" t="s">
        <v>5388</v>
      </c>
      <c r="C38" t="s">
        <v>5389</v>
      </c>
    </row>
    <row r="39" spans="1:3" x14ac:dyDescent="0.2">
      <c r="A39" t="s">
        <v>4008</v>
      </c>
      <c r="B39" t="s">
        <v>5390</v>
      </c>
      <c r="C39" t="s">
        <v>5391</v>
      </c>
    </row>
    <row r="40" spans="1:3" x14ac:dyDescent="0.2">
      <c r="A40" t="s">
        <v>4009</v>
      </c>
      <c r="B40" t="s">
        <v>5392</v>
      </c>
      <c r="C40" t="s">
        <v>5393</v>
      </c>
    </row>
    <row r="41" spans="1:3" x14ac:dyDescent="0.2">
      <c r="A41" t="s">
        <v>4010</v>
      </c>
      <c r="B41" t="s">
        <v>5394</v>
      </c>
      <c r="C41" t="s">
        <v>5395</v>
      </c>
    </row>
    <row r="42" spans="1:3" x14ac:dyDescent="0.2">
      <c r="A42" t="s">
        <v>4011</v>
      </c>
      <c r="B42" t="s">
        <v>5396</v>
      </c>
      <c r="C42" t="s">
        <v>5397</v>
      </c>
    </row>
    <row r="43" spans="1:3" x14ac:dyDescent="0.2">
      <c r="A43" t="s">
        <v>4012</v>
      </c>
      <c r="B43" t="s">
        <v>5398</v>
      </c>
      <c r="C43" t="s">
        <v>5399</v>
      </c>
    </row>
    <row r="44" spans="1:3" x14ac:dyDescent="0.2">
      <c r="A44" t="s">
        <v>4013</v>
      </c>
      <c r="B44" t="s">
        <v>5331</v>
      </c>
      <c r="C44" t="s">
        <v>5332</v>
      </c>
    </row>
    <row r="45" spans="1:3" x14ac:dyDescent="0.2">
      <c r="A45" t="s">
        <v>5319</v>
      </c>
      <c r="B45" t="s">
        <v>5400</v>
      </c>
      <c r="C45" t="s">
        <v>5401</v>
      </c>
    </row>
    <row r="46" spans="1:3" x14ac:dyDescent="0.2">
      <c r="A46" t="s">
        <v>5320</v>
      </c>
      <c r="B46" t="s">
        <v>5402</v>
      </c>
      <c r="C46" t="s">
        <v>5403</v>
      </c>
    </row>
    <row r="47" spans="1:3" x14ac:dyDescent="0.2">
      <c r="A47" t="s">
        <v>5321</v>
      </c>
      <c r="B47" t="s">
        <v>5333</v>
      </c>
      <c r="C47" t="s">
        <v>5334</v>
      </c>
    </row>
    <row r="48" spans="1:3" x14ac:dyDescent="0.2">
      <c r="A48" t="s">
        <v>5322</v>
      </c>
      <c r="B48" t="s">
        <v>5404</v>
      </c>
      <c r="C48" t="s">
        <v>5405</v>
      </c>
    </row>
    <row r="49" spans="1:3" x14ac:dyDescent="0.2">
      <c r="A49" t="s">
        <v>5323</v>
      </c>
      <c r="B49" t="s">
        <v>5406</v>
      </c>
      <c r="C49" t="s">
        <v>5407</v>
      </c>
    </row>
    <row r="50" spans="1:3" x14ac:dyDescent="0.2">
      <c r="A50" t="s">
        <v>5324</v>
      </c>
      <c r="B50" t="s">
        <v>5408</v>
      </c>
      <c r="C50" t="s">
        <v>5409</v>
      </c>
    </row>
    <row r="51" spans="1:3" x14ac:dyDescent="0.2">
      <c r="A51" t="s">
        <v>5325</v>
      </c>
      <c r="B51" t="s">
        <v>5410</v>
      </c>
      <c r="C51" t="s">
        <v>5411</v>
      </c>
    </row>
    <row r="52" spans="1:3" x14ac:dyDescent="0.2">
      <c r="A52" t="s">
        <v>5326</v>
      </c>
      <c r="B52" t="s">
        <v>5412</v>
      </c>
      <c r="C52" t="s">
        <v>5413</v>
      </c>
    </row>
    <row r="53" spans="1:3" x14ac:dyDescent="0.2">
      <c r="A53" t="s">
        <v>7160</v>
      </c>
      <c r="B53" s="306" t="s">
        <v>5997</v>
      </c>
      <c r="C53" s="306" t="s">
        <v>5998</v>
      </c>
    </row>
    <row r="54" spans="1:3" x14ac:dyDescent="0.2">
      <c r="A54" t="s">
        <v>7161</v>
      </c>
      <c r="B54" s="306" t="s">
        <v>7170</v>
      </c>
      <c r="C54" s="306" t="s">
        <v>7178</v>
      </c>
    </row>
    <row r="55" spans="1:3" x14ac:dyDescent="0.2">
      <c r="A55" t="s">
        <v>7162</v>
      </c>
      <c r="B55" s="306" t="s">
        <v>6002</v>
      </c>
      <c r="C55" s="306" t="s">
        <v>6003</v>
      </c>
    </row>
    <row r="56" spans="1:3" x14ac:dyDescent="0.2">
      <c r="A56" t="s">
        <v>7163</v>
      </c>
      <c r="B56" s="306" t="s">
        <v>7171</v>
      </c>
      <c r="C56" s="306" t="s">
        <v>7179</v>
      </c>
    </row>
    <row r="57" spans="1:3" x14ac:dyDescent="0.2">
      <c r="A57" t="s">
        <v>7164</v>
      </c>
      <c r="B57" s="306" t="s">
        <v>7172</v>
      </c>
      <c r="C57" s="306" t="s">
        <v>7180</v>
      </c>
    </row>
    <row r="58" spans="1:3" x14ac:dyDescent="0.2">
      <c r="A58" t="s">
        <v>7165</v>
      </c>
      <c r="B58" s="306" t="s">
        <v>7173</v>
      </c>
      <c r="C58" s="306" t="s">
        <v>7181</v>
      </c>
    </row>
    <row r="59" spans="1:3" x14ac:dyDescent="0.2">
      <c r="A59" t="s">
        <v>7166</v>
      </c>
      <c r="B59" s="306" t="s">
        <v>7174</v>
      </c>
      <c r="C59" s="306" t="s">
        <v>7182</v>
      </c>
    </row>
    <row r="60" spans="1:3" x14ac:dyDescent="0.2">
      <c r="A60" t="s">
        <v>7167</v>
      </c>
      <c r="B60" s="306" t="s">
        <v>7175</v>
      </c>
      <c r="C60" s="306" t="s">
        <v>7183</v>
      </c>
    </row>
    <row r="61" spans="1:3" x14ac:dyDescent="0.2">
      <c r="A61" t="s">
        <v>7168</v>
      </c>
      <c r="B61" s="306" t="s">
        <v>7176</v>
      </c>
      <c r="C61" s="306" t="s">
        <v>5407</v>
      </c>
    </row>
    <row r="62" spans="1:3" x14ac:dyDescent="0.2">
      <c r="A62" t="s">
        <v>7169</v>
      </c>
      <c r="B62" s="306" t="s">
        <v>7177</v>
      </c>
      <c r="C62" s="306" t="s">
        <v>7184</v>
      </c>
    </row>
    <row r="63" spans="1:3" x14ac:dyDescent="0.2">
      <c r="A63" t="s">
        <v>8689</v>
      </c>
      <c r="B63" s="306" t="s">
        <v>8690</v>
      </c>
      <c r="C63" s="306" t="s">
        <v>8691</v>
      </c>
    </row>
    <row r="64" spans="1:3" x14ac:dyDescent="0.2">
      <c r="A64" t="s">
        <v>4014</v>
      </c>
      <c r="B64" t="s">
        <v>5335</v>
      </c>
      <c r="C64" t="s">
        <v>5336</v>
      </c>
    </row>
    <row r="65" spans="1:3" x14ac:dyDescent="0.2">
      <c r="A65" t="s">
        <v>4024</v>
      </c>
      <c r="B65" t="s">
        <v>4016</v>
      </c>
    </row>
    <row r="66" spans="1:3" x14ac:dyDescent="0.2">
      <c r="A66" t="s">
        <v>4025</v>
      </c>
      <c r="B66" t="s">
        <v>3012</v>
      </c>
      <c r="C66" t="s">
        <v>3013</v>
      </c>
    </row>
    <row r="67" spans="1:3" x14ac:dyDescent="0.2">
      <c r="A67" t="s">
        <v>4026</v>
      </c>
      <c r="B67" t="s">
        <v>3019</v>
      </c>
      <c r="C67" t="s">
        <v>3020</v>
      </c>
    </row>
    <row r="68" spans="1:3" x14ac:dyDescent="0.2">
      <c r="A68" t="s">
        <v>4027</v>
      </c>
      <c r="B68" t="s">
        <v>3025</v>
      </c>
      <c r="C68" t="s">
        <v>3026</v>
      </c>
    </row>
    <row r="69" spans="1:3" x14ac:dyDescent="0.2">
      <c r="A69" t="s">
        <v>4028</v>
      </c>
      <c r="B69" t="s">
        <v>3032</v>
      </c>
      <c r="C69" t="s">
        <v>3033</v>
      </c>
    </row>
    <row r="70" spans="1:3" x14ac:dyDescent="0.2">
      <c r="A70" t="s">
        <v>4029</v>
      </c>
      <c r="B70" t="s">
        <v>5441</v>
      </c>
      <c r="C70" t="s">
        <v>5442</v>
      </c>
    </row>
    <row r="71" spans="1:3" x14ac:dyDescent="0.2">
      <c r="A71" t="s">
        <v>4030</v>
      </c>
      <c r="B71" t="s">
        <v>3046</v>
      </c>
      <c r="C71" t="s">
        <v>3047</v>
      </c>
    </row>
    <row r="72" spans="1:3" x14ac:dyDescent="0.2">
      <c r="A72" t="s">
        <v>4031</v>
      </c>
      <c r="B72" t="s">
        <v>3054</v>
      </c>
      <c r="C72" t="s">
        <v>3055</v>
      </c>
    </row>
    <row r="73" spans="1:3" x14ac:dyDescent="0.2">
      <c r="A73" t="s">
        <v>4032</v>
      </c>
      <c r="B73" t="s">
        <v>3062</v>
      </c>
      <c r="C73" t="s">
        <v>3063</v>
      </c>
    </row>
    <row r="74" spans="1:3" x14ac:dyDescent="0.2">
      <c r="A74" t="s">
        <v>4033</v>
      </c>
      <c r="B74" t="s">
        <v>3069</v>
      </c>
      <c r="C74" t="s">
        <v>3070</v>
      </c>
    </row>
    <row r="75" spans="1:3" x14ac:dyDescent="0.2">
      <c r="A75" t="s">
        <v>4034</v>
      </c>
      <c r="B75" t="s">
        <v>3075</v>
      </c>
      <c r="C75" t="s">
        <v>3076</v>
      </c>
    </row>
    <row r="76" spans="1:3" x14ac:dyDescent="0.2">
      <c r="A76" t="s">
        <v>4035</v>
      </c>
      <c r="B76" t="s">
        <v>3082</v>
      </c>
      <c r="C76" t="s">
        <v>3083</v>
      </c>
    </row>
    <row r="77" spans="1:3" x14ac:dyDescent="0.2">
      <c r="A77" t="s">
        <v>4036</v>
      </c>
      <c r="B77" t="s">
        <v>3089</v>
      </c>
      <c r="C77" t="s">
        <v>3090</v>
      </c>
    </row>
    <row r="78" spans="1:3" x14ac:dyDescent="0.2">
      <c r="A78" t="s">
        <v>4037</v>
      </c>
      <c r="B78" t="s">
        <v>3097</v>
      </c>
      <c r="C78" t="s">
        <v>3098</v>
      </c>
    </row>
    <row r="79" spans="1:3" x14ac:dyDescent="0.2">
      <c r="A79" t="s">
        <v>4038</v>
      </c>
      <c r="B79" t="s">
        <v>3104</v>
      </c>
      <c r="C79" t="s">
        <v>3105</v>
      </c>
    </row>
    <row r="80" spans="1:3" x14ac:dyDescent="0.2">
      <c r="A80" t="s">
        <v>4039</v>
      </c>
      <c r="B80" t="s">
        <v>3110</v>
      </c>
      <c r="C80" t="s">
        <v>3111</v>
      </c>
    </row>
    <row r="81" spans="1:3" x14ac:dyDescent="0.2">
      <c r="A81" t="s">
        <v>4040</v>
      </c>
      <c r="B81" t="s">
        <v>3117</v>
      </c>
      <c r="C81" t="s">
        <v>3118</v>
      </c>
    </row>
    <row r="82" spans="1:3" x14ac:dyDescent="0.2">
      <c r="A82" t="s">
        <v>4041</v>
      </c>
      <c r="B82" t="s">
        <v>3125</v>
      </c>
      <c r="C82" t="s">
        <v>3126</v>
      </c>
    </row>
    <row r="83" spans="1:3" x14ac:dyDescent="0.2">
      <c r="A83" t="s">
        <v>4042</v>
      </c>
      <c r="B83" t="s">
        <v>3134</v>
      </c>
      <c r="C83" t="s">
        <v>3135</v>
      </c>
    </row>
    <row r="84" spans="1:3" x14ac:dyDescent="0.2">
      <c r="A84" t="s">
        <v>4043</v>
      </c>
      <c r="B84" t="s">
        <v>3143</v>
      </c>
      <c r="C84" t="s">
        <v>3144</v>
      </c>
    </row>
    <row r="85" spans="1:3" x14ac:dyDescent="0.2">
      <c r="A85" t="s">
        <v>4044</v>
      </c>
      <c r="B85" t="s">
        <v>5443</v>
      </c>
      <c r="C85" t="s">
        <v>5444</v>
      </c>
    </row>
    <row r="86" spans="1:3" x14ac:dyDescent="0.2">
      <c r="A86" t="s">
        <v>4045</v>
      </c>
      <c r="B86" t="s">
        <v>3159</v>
      </c>
      <c r="C86" t="s">
        <v>3160</v>
      </c>
    </row>
    <row r="87" spans="1:3" x14ac:dyDescent="0.2">
      <c r="A87" t="s">
        <v>4046</v>
      </c>
      <c r="B87" t="s">
        <v>3167</v>
      </c>
      <c r="C87" t="s">
        <v>3168</v>
      </c>
    </row>
    <row r="88" spans="1:3" x14ac:dyDescent="0.2">
      <c r="A88" t="s">
        <v>4047</v>
      </c>
      <c r="B88" t="s">
        <v>3173</v>
      </c>
      <c r="C88" t="s">
        <v>5445</v>
      </c>
    </row>
    <row r="89" spans="1:3" x14ac:dyDescent="0.2">
      <c r="A89" t="s">
        <v>4048</v>
      </c>
      <c r="B89" t="s">
        <v>3180</v>
      </c>
      <c r="C89" t="s">
        <v>3181</v>
      </c>
    </row>
    <row r="90" spans="1:3" x14ac:dyDescent="0.2">
      <c r="A90" t="s">
        <v>4049</v>
      </c>
      <c r="B90" t="s">
        <v>3187</v>
      </c>
      <c r="C90" t="s">
        <v>3188</v>
      </c>
    </row>
    <row r="91" spans="1:3" x14ac:dyDescent="0.2">
      <c r="A91" t="s">
        <v>4050</v>
      </c>
      <c r="B91" t="s">
        <v>3194</v>
      </c>
      <c r="C91" t="s">
        <v>3195</v>
      </c>
    </row>
    <row r="92" spans="1:3" x14ac:dyDescent="0.2">
      <c r="A92" t="s">
        <v>4051</v>
      </c>
      <c r="B92" t="s">
        <v>3201</v>
      </c>
      <c r="C92" t="s">
        <v>3202</v>
      </c>
    </row>
    <row r="93" spans="1:3" x14ac:dyDescent="0.2">
      <c r="A93" t="s">
        <v>4052</v>
      </c>
      <c r="B93" t="s">
        <v>3208</v>
      </c>
      <c r="C93" t="s">
        <v>3209</v>
      </c>
    </row>
    <row r="94" spans="1:3" x14ac:dyDescent="0.2">
      <c r="A94" t="s">
        <v>4053</v>
      </c>
      <c r="B94" t="s">
        <v>3215</v>
      </c>
      <c r="C94" t="s">
        <v>3216</v>
      </c>
    </row>
    <row r="95" spans="1:3" x14ac:dyDescent="0.2">
      <c r="A95" t="s">
        <v>4054</v>
      </c>
      <c r="B95" t="s">
        <v>3221</v>
      </c>
      <c r="C95" t="s">
        <v>3222</v>
      </c>
    </row>
    <row r="96" spans="1:3" x14ac:dyDescent="0.2">
      <c r="A96" t="s">
        <v>4055</v>
      </c>
      <c r="B96" t="s">
        <v>3228</v>
      </c>
      <c r="C96" t="s">
        <v>3229</v>
      </c>
    </row>
    <row r="97" spans="1:3" x14ac:dyDescent="0.2">
      <c r="A97" t="s">
        <v>4056</v>
      </c>
      <c r="B97" t="s">
        <v>3237</v>
      </c>
      <c r="C97" t="s">
        <v>3238</v>
      </c>
    </row>
    <row r="98" spans="1:3" x14ac:dyDescent="0.2">
      <c r="A98" t="s">
        <v>4057</v>
      </c>
      <c r="B98" t="s">
        <v>3244</v>
      </c>
      <c r="C98" t="s">
        <v>3245</v>
      </c>
    </row>
    <row r="99" spans="1:3" x14ac:dyDescent="0.2">
      <c r="A99" t="s">
        <v>4058</v>
      </c>
      <c r="B99" t="s">
        <v>3252</v>
      </c>
      <c r="C99" t="s">
        <v>3253</v>
      </c>
    </row>
    <row r="100" spans="1:3" x14ac:dyDescent="0.2">
      <c r="A100" t="s">
        <v>4059</v>
      </c>
      <c r="B100" t="s">
        <v>5446</v>
      </c>
      <c r="C100" t="s">
        <v>5447</v>
      </c>
    </row>
    <row r="101" spans="1:3" x14ac:dyDescent="0.2">
      <c r="A101" t="s">
        <v>4060</v>
      </c>
      <c r="B101" t="s">
        <v>3267</v>
      </c>
      <c r="C101" t="s">
        <v>3268</v>
      </c>
    </row>
    <row r="102" spans="1:3" x14ac:dyDescent="0.2">
      <c r="A102" t="s">
        <v>4061</v>
      </c>
      <c r="B102" t="s">
        <v>3272</v>
      </c>
      <c r="C102" t="s">
        <v>3273</v>
      </c>
    </row>
    <row r="103" spans="1:3" x14ac:dyDescent="0.2">
      <c r="A103" t="s">
        <v>4062</v>
      </c>
      <c r="B103" t="s">
        <v>3279</v>
      </c>
      <c r="C103" t="s">
        <v>3280</v>
      </c>
    </row>
    <row r="104" spans="1:3" x14ac:dyDescent="0.2">
      <c r="A104" t="s">
        <v>4063</v>
      </c>
      <c r="B104" t="s">
        <v>3286</v>
      </c>
      <c r="C104" t="s">
        <v>3287</v>
      </c>
    </row>
    <row r="105" spans="1:3" x14ac:dyDescent="0.2">
      <c r="A105" t="s">
        <v>4064</v>
      </c>
      <c r="B105" t="s">
        <v>3292</v>
      </c>
      <c r="C105" t="s">
        <v>3293</v>
      </c>
    </row>
    <row r="106" spans="1:3" x14ac:dyDescent="0.2">
      <c r="A106" t="s">
        <v>4065</v>
      </c>
      <c r="B106" t="s">
        <v>5448</v>
      </c>
      <c r="C106" t="s">
        <v>5449</v>
      </c>
    </row>
    <row r="107" spans="1:3" x14ac:dyDescent="0.2">
      <c r="A107" t="s">
        <v>4066</v>
      </c>
      <c r="B107" t="s">
        <v>5450</v>
      </c>
      <c r="C107" t="s">
        <v>5451</v>
      </c>
    </row>
    <row r="108" spans="1:3" x14ac:dyDescent="0.2">
      <c r="A108" t="s">
        <v>4067</v>
      </c>
      <c r="B108" t="s">
        <v>3311</v>
      </c>
      <c r="C108" t="s">
        <v>3312</v>
      </c>
    </row>
    <row r="109" spans="1:3" x14ac:dyDescent="0.2">
      <c r="A109" t="s">
        <v>4068</v>
      </c>
      <c r="B109" t="s">
        <v>3977</v>
      </c>
      <c r="C109" t="s">
        <v>5452</v>
      </c>
    </row>
    <row r="110" spans="1:3" x14ac:dyDescent="0.2">
      <c r="A110" t="s">
        <v>4069</v>
      </c>
      <c r="B110" t="s">
        <v>5453</v>
      </c>
      <c r="C110" t="s">
        <v>5454</v>
      </c>
    </row>
    <row r="111" spans="1:3" x14ac:dyDescent="0.2">
      <c r="A111" t="s">
        <v>4070</v>
      </c>
      <c r="B111" t="s">
        <v>3335</v>
      </c>
      <c r="C111" t="s">
        <v>3336</v>
      </c>
    </row>
    <row r="112" spans="1:3" x14ac:dyDescent="0.2">
      <c r="A112" t="s">
        <v>4071</v>
      </c>
      <c r="B112" t="s">
        <v>3342</v>
      </c>
      <c r="C112" t="s">
        <v>3343</v>
      </c>
    </row>
    <row r="113" spans="1:3" x14ac:dyDescent="0.2">
      <c r="A113" t="s">
        <v>4072</v>
      </c>
      <c r="B113" t="s">
        <v>3349</v>
      </c>
      <c r="C113" t="s">
        <v>3350</v>
      </c>
    </row>
    <row r="114" spans="1:3" x14ac:dyDescent="0.2">
      <c r="A114" t="s">
        <v>4073</v>
      </c>
      <c r="B114" t="s">
        <v>3356</v>
      </c>
      <c r="C114" t="s">
        <v>3357</v>
      </c>
    </row>
    <row r="115" spans="1:3" x14ac:dyDescent="0.2">
      <c r="A115" t="s">
        <v>4074</v>
      </c>
      <c r="B115" t="s">
        <v>5455</v>
      </c>
      <c r="C115" t="s">
        <v>5456</v>
      </c>
    </row>
    <row r="116" spans="1:3" x14ac:dyDescent="0.2">
      <c r="A116" t="s">
        <v>4075</v>
      </c>
      <c r="B116" t="s">
        <v>3369</v>
      </c>
      <c r="C116" t="s">
        <v>5457</v>
      </c>
    </row>
    <row r="117" spans="1:3" x14ac:dyDescent="0.2">
      <c r="A117" t="s">
        <v>4076</v>
      </c>
      <c r="B117" t="s">
        <v>3376</v>
      </c>
      <c r="C117" t="s">
        <v>3377</v>
      </c>
    </row>
    <row r="118" spans="1:3" x14ac:dyDescent="0.2">
      <c r="A118" t="s">
        <v>4077</v>
      </c>
      <c r="B118" t="s">
        <v>3383</v>
      </c>
      <c r="C118" t="s">
        <v>3384</v>
      </c>
    </row>
    <row r="119" spans="1:3" x14ac:dyDescent="0.2">
      <c r="A119" t="s">
        <v>4078</v>
      </c>
      <c r="B119" t="s">
        <v>3390</v>
      </c>
      <c r="C119" t="s">
        <v>3391</v>
      </c>
    </row>
    <row r="120" spans="1:3" x14ac:dyDescent="0.2">
      <c r="A120" t="s">
        <v>4079</v>
      </c>
      <c r="B120" t="s">
        <v>3398</v>
      </c>
      <c r="C120" t="s">
        <v>3399</v>
      </c>
    </row>
    <row r="121" spans="1:3" x14ac:dyDescent="0.2">
      <c r="A121" t="s">
        <v>4080</v>
      </c>
      <c r="B121" t="s">
        <v>3406</v>
      </c>
      <c r="C121" t="s">
        <v>3407</v>
      </c>
    </row>
    <row r="122" spans="1:3" x14ac:dyDescent="0.2">
      <c r="A122" t="s">
        <v>4081</v>
      </c>
      <c r="B122" t="s">
        <v>3416</v>
      </c>
      <c r="C122" t="s">
        <v>3417</v>
      </c>
    </row>
    <row r="123" spans="1:3" x14ac:dyDescent="0.2">
      <c r="A123" t="s">
        <v>4082</v>
      </c>
      <c r="B123" t="s">
        <v>3425</v>
      </c>
      <c r="C123" t="s">
        <v>5458</v>
      </c>
    </row>
    <row r="124" spans="1:3" x14ac:dyDescent="0.2">
      <c r="A124" t="s">
        <v>4083</v>
      </c>
      <c r="B124" t="s">
        <v>3433</v>
      </c>
      <c r="C124" t="s">
        <v>3434</v>
      </c>
    </row>
    <row r="125" spans="1:3" x14ac:dyDescent="0.2">
      <c r="A125" t="s">
        <v>4084</v>
      </c>
      <c r="B125" t="s">
        <v>3440</v>
      </c>
      <c r="C125" t="s">
        <v>3441</v>
      </c>
    </row>
    <row r="126" spans="1:3" x14ac:dyDescent="0.2">
      <c r="A126" t="s">
        <v>4085</v>
      </c>
      <c r="B126" t="s">
        <v>3447</v>
      </c>
      <c r="C126" t="s">
        <v>3448</v>
      </c>
    </row>
    <row r="127" spans="1:3" x14ac:dyDescent="0.2">
      <c r="A127" t="s">
        <v>4086</v>
      </c>
      <c r="B127" t="s">
        <v>3455</v>
      </c>
      <c r="C127" t="s">
        <v>3456</v>
      </c>
    </row>
    <row r="128" spans="1:3" x14ac:dyDescent="0.2">
      <c r="A128" t="s">
        <v>4087</v>
      </c>
      <c r="B128" t="s">
        <v>3462</v>
      </c>
      <c r="C128" t="s">
        <v>3463</v>
      </c>
    </row>
    <row r="129" spans="1:3" x14ac:dyDescent="0.2">
      <c r="A129" t="s">
        <v>4088</v>
      </c>
      <c r="B129" t="s">
        <v>3470</v>
      </c>
      <c r="C129" t="s">
        <v>3471</v>
      </c>
    </row>
    <row r="130" spans="1:3" x14ac:dyDescent="0.2">
      <c r="A130" t="s">
        <v>4089</v>
      </c>
      <c r="B130" t="s">
        <v>5459</v>
      </c>
      <c r="C130" t="s">
        <v>5460</v>
      </c>
    </row>
    <row r="131" spans="1:3" x14ac:dyDescent="0.2">
      <c r="A131" t="s">
        <v>4090</v>
      </c>
      <c r="B131" t="s">
        <v>3486</v>
      </c>
      <c r="C131" t="s">
        <v>3487</v>
      </c>
    </row>
    <row r="132" spans="1:3" x14ac:dyDescent="0.2">
      <c r="A132" t="s">
        <v>4091</v>
      </c>
      <c r="B132" t="s">
        <v>3494</v>
      </c>
      <c r="C132" t="s">
        <v>3495</v>
      </c>
    </row>
    <row r="133" spans="1:3" x14ac:dyDescent="0.2">
      <c r="A133" t="s">
        <v>4092</v>
      </c>
      <c r="B133" t="s">
        <v>3502</v>
      </c>
      <c r="C133" t="s">
        <v>3503</v>
      </c>
    </row>
    <row r="134" spans="1:3" x14ac:dyDescent="0.2">
      <c r="A134" t="s">
        <v>4093</v>
      </c>
      <c r="B134" t="s">
        <v>5461</v>
      </c>
      <c r="C134" t="s">
        <v>5462</v>
      </c>
    </row>
    <row r="135" spans="1:3" x14ac:dyDescent="0.2">
      <c r="A135" t="s">
        <v>4094</v>
      </c>
      <c r="B135" t="s">
        <v>3517</v>
      </c>
      <c r="C135" t="s">
        <v>3518</v>
      </c>
    </row>
    <row r="136" spans="1:3" x14ac:dyDescent="0.2">
      <c r="A136" t="s">
        <v>4095</v>
      </c>
      <c r="B136" t="s">
        <v>3525</v>
      </c>
      <c r="C136" t="s">
        <v>3526</v>
      </c>
    </row>
    <row r="137" spans="1:3" x14ac:dyDescent="0.2">
      <c r="A137" t="s">
        <v>4096</v>
      </c>
      <c r="B137" t="s">
        <v>3534</v>
      </c>
      <c r="C137" t="s">
        <v>3535</v>
      </c>
    </row>
    <row r="138" spans="1:3" x14ac:dyDescent="0.2">
      <c r="A138" t="s">
        <v>4097</v>
      </c>
      <c r="B138" t="s">
        <v>5463</v>
      </c>
      <c r="C138" t="s">
        <v>5464</v>
      </c>
    </row>
    <row r="139" spans="1:3" x14ac:dyDescent="0.2">
      <c r="A139" t="s">
        <v>4098</v>
      </c>
      <c r="B139" t="s">
        <v>3550</v>
      </c>
      <c r="C139" t="s">
        <v>5465</v>
      </c>
    </row>
    <row r="140" spans="1:3" x14ac:dyDescent="0.2">
      <c r="A140" t="s">
        <v>4099</v>
      </c>
      <c r="B140" t="s">
        <v>3558</v>
      </c>
      <c r="C140" t="s">
        <v>3559</v>
      </c>
    </row>
    <row r="141" spans="1:3" x14ac:dyDescent="0.2">
      <c r="A141" t="s">
        <v>4100</v>
      </c>
      <c r="B141" t="s">
        <v>5466</v>
      </c>
      <c r="C141" t="s">
        <v>3567</v>
      </c>
    </row>
    <row r="142" spans="1:3" x14ac:dyDescent="0.2">
      <c r="A142" t="s">
        <v>4101</v>
      </c>
      <c r="B142" t="s">
        <v>3573</v>
      </c>
      <c r="C142" t="s">
        <v>3574</v>
      </c>
    </row>
    <row r="143" spans="1:3" x14ac:dyDescent="0.2">
      <c r="A143" t="s">
        <v>4102</v>
      </c>
      <c r="B143" t="s">
        <v>3581</v>
      </c>
      <c r="C143" t="s">
        <v>3582</v>
      </c>
    </row>
    <row r="144" spans="1:3" x14ac:dyDescent="0.2">
      <c r="A144" t="s">
        <v>4103</v>
      </c>
      <c r="B144" t="s">
        <v>3588</v>
      </c>
      <c r="C144" t="s">
        <v>3589</v>
      </c>
    </row>
    <row r="145" spans="1:3" x14ac:dyDescent="0.2">
      <c r="A145" t="s">
        <v>4104</v>
      </c>
      <c r="B145" t="s">
        <v>3596</v>
      </c>
      <c r="C145" t="s">
        <v>3597</v>
      </c>
    </row>
    <row r="146" spans="1:3" x14ac:dyDescent="0.2">
      <c r="A146" t="s">
        <v>4105</v>
      </c>
      <c r="B146" t="s">
        <v>3604</v>
      </c>
      <c r="C146" t="s">
        <v>5467</v>
      </c>
    </row>
    <row r="147" spans="1:3" x14ac:dyDescent="0.2">
      <c r="A147" t="s">
        <v>4106</v>
      </c>
      <c r="B147" t="s">
        <v>3612</v>
      </c>
      <c r="C147" t="s">
        <v>3613</v>
      </c>
    </row>
    <row r="148" spans="1:3" x14ac:dyDescent="0.2">
      <c r="A148" t="s">
        <v>4107</v>
      </c>
      <c r="B148" t="s">
        <v>3620</v>
      </c>
      <c r="C148" t="s">
        <v>3621</v>
      </c>
    </row>
    <row r="149" spans="1:3" x14ac:dyDescent="0.2">
      <c r="A149" t="s">
        <v>4108</v>
      </c>
      <c r="B149" t="s">
        <v>5468</v>
      </c>
      <c r="C149" t="s">
        <v>5469</v>
      </c>
    </row>
    <row r="150" spans="1:3" x14ac:dyDescent="0.2">
      <c r="A150" t="s">
        <v>4109</v>
      </c>
      <c r="B150" t="s">
        <v>3635</v>
      </c>
      <c r="C150" t="s">
        <v>3636</v>
      </c>
    </row>
    <row r="151" spans="1:3" x14ac:dyDescent="0.2">
      <c r="A151" t="s">
        <v>4110</v>
      </c>
      <c r="B151" t="s">
        <v>3641</v>
      </c>
      <c r="C151" t="s">
        <v>3642</v>
      </c>
    </row>
    <row r="152" spans="1:3" x14ac:dyDescent="0.2">
      <c r="A152" t="s">
        <v>4111</v>
      </c>
      <c r="B152" t="s">
        <v>3648</v>
      </c>
      <c r="C152" t="s">
        <v>3649</v>
      </c>
    </row>
    <row r="153" spans="1:3" x14ac:dyDescent="0.2">
      <c r="A153" t="s">
        <v>4112</v>
      </c>
      <c r="B153" t="s">
        <v>3655</v>
      </c>
      <c r="C153" t="s">
        <v>3656</v>
      </c>
    </row>
    <row r="154" spans="1:3" x14ac:dyDescent="0.2">
      <c r="A154" t="s">
        <v>4113</v>
      </c>
      <c r="B154" t="s">
        <v>3661</v>
      </c>
      <c r="C154" t="s">
        <v>3662</v>
      </c>
    </row>
    <row r="155" spans="1:3" x14ac:dyDescent="0.2">
      <c r="A155" t="s">
        <v>4114</v>
      </c>
      <c r="B155" t="s">
        <v>3666</v>
      </c>
      <c r="C155" t="s">
        <v>3667</v>
      </c>
    </row>
    <row r="156" spans="1:3" x14ac:dyDescent="0.2">
      <c r="A156" t="s">
        <v>4115</v>
      </c>
      <c r="B156" t="s">
        <v>3671</v>
      </c>
      <c r="C156" t="s">
        <v>5470</v>
      </c>
    </row>
    <row r="157" spans="1:3" x14ac:dyDescent="0.2">
      <c r="A157" t="s">
        <v>4116</v>
      </c>
      <c r="B157" t="s">
        <v>3678</v>
      </c>
      <c r="C157" t="s">
        <v>3679</v>
      </c>
    </row>
    <row r="158" spans="1:3" x14ac:dyDescent="0.2">
      <c r="A158" t="s">
        <v>4117</v>
      </c>
      <c r="B158" t="s">
        <v>3685</v>
      </c>
      <c r="C158" t="s">
        <v>3686</v>
      </c>
    </row>
    <row r="159" spans="1:3" x14ac:dyDescent="0.2">
      <c r="A159" t="s">
        <v>4118</v>
      </c>
      <c r="B159" t="s">
        <v>3693</v>
      </c>
      <c r="C159" t="s">
        <v>3694</v>
      </c>
    </row>
    <row r="160" spans="1:3" x14ac:dyDescent="0.2">
      <c r="A160" t="s">
        <v>4119</v>
      </c>
      <c r="B160" t="s">
        <v>5471</v>
      </c>
      <c r="C160" t="s">
        <v>5472</v>
      </c>
    </row>
    <row r="161" spans="1:3" x14ac:dyDescent="0.2">
      <c r="A161" t="s">
        <v>4120</v>
      </c>
      <c r="B161" t="s">
        <v>3709</v>
      </c>
      <c r="C161" t="s">
        <v>3710</v>
      </c>
    </row>
    <row r="162" spans="1:3" x14ac:dyDescent="0.2">
      <c r="A162" t="s">
        <v>4121</v>
      </c>
      <c r="B162" t="s">
        <v>3719</v>
      </c>
      <c r="C162" t="s">
        <v>3720</v>
      </c>
    </row>
    <row r="163" spans="1:3" x14ac:dyDescent="0.2">
      <c r="A163" t="s">
        <v>4122</v>
      </c>
      <c r="B163" t="s">
        <v>3729</v>
      </c>
      <c r="C163" t="s">
        <v>3730</v>
      </c>
    </row>
    <row r="164" spans="1:3" x14ac:dyDescent="0.2">
      <c r="A164" t="s">
        <v>4123</v>
      </c>
      <c r="B164" t="s">
        <v>3733</v>
      </c>
      <c r="C164" t="s">
        <v>3734</v>
      </c>
    </row>
    <row r="165" spans="1:3" x14ac:dyDescent="0.2">
      <c r="A165" t="s">
        <v>4124</v>
      </c>
      <c r="B165" t="s">
        <v>3738</v>
      </c>
      <c r="C165" t="s">
        <v>3739</v>
      </c>
    </row>
    <row r="166" spans="1:3" x14ac:dyDescent="0.2">
      <c r="A166" t="s">
        <v>4125</v>
      </c>
      <c r="B166" t="s">
        <v>3743</v>
      </c>
      <c r="C166" t="s">
        <v>3744</v>
      </c>
    </row>
    <row r="167" spans="1:3" x14ac:dyDescent="0.2">
      <c r="A167" t="s">
        <v>4126</v>
      </c>
      <c r="B167" t="s">
        <v>3753</v>
      </c>
      <c r="C167" t="s">
        <v>3754</v>
      </c>
    </row>
    <row r="168" spans="1:3" x14ac:dyDescent="0.2">
      <c r="A168" t="s">
        <v>4127</v>
      </c>
      <c r="B168" t="s">
        <v>3763</v>
      </c>
      <c r="C168" t="s">
        <v>3764</v>
      </c>
    </row>
    <row r="169" spans="1:3" x14ac:dyDescent="0.2">
      <c r="A169" t="s">
        <v>4128</v>
      </c>
      <c r="B169" t="s">
        <v>3772</v>
      </c>
      <c r="C169" t="s">
        <v>3773</v>
      </c>
    </row>
    <row r="170" spans="1:3" x14ac:dyDescent="0.2">
      <c r="A170" t="s">
        <v>5541</v>
      </c>
      <c r="B170" t="s">
        <v>5473</v>
      </c>
      <c r="C170" t="s">
        <v>5474</v>
      </c>
    </row>
    <row r="171" spans="1:3" x14ac:dyDescent="0.2">
      <c r="A171" t="s">
        <v>5542</v>
      </c>
      <c r="B171" t="s">
        <v>5475</v>
      </c>
      <c r="C171" t="s">
        <v>5476</v>
      </c>
    </row>
    <row r="172" spans="1:3" x14ac:dyDescent="0.2">
      <c r="A172" t="s">
        <v>5543</v>
      </c>
      <c r="B172" t="s">
        <v>5477</v>
      </c>
      <c r="C172" t="s">
        <v>5478</v>
      </c>
    </row>
    <row r="173" spans="1:3" x14ac:dyDescent="0.2">
      <c r="A173" t="s">
        <v>5544</v>
      </c>
      <c r="B173" t="s">
        <v>5479</v>
      </c>
      <c r="C173" t="s">
        <v>5480</v>
      </c>
    </row>
    <row r="174" spans="1:3" x14ac:dyDescent="0.2">
      <c r="A174" t="s">
        <v>5545</v>
      </c>
      <c r="B174" t="s">
        <v>5481</v>
      </c>
      <c r="C174" t="s">
        <v>5482</v>
      </c>
    </row>
    <row r="175" spans="1:3" x14ac:dyDescent="0.2">
      <c r="A175" t="s">
        <v>5546</v>
      </c>
      <c r="B175" t="s">
        <v>5483</v>
      </c>
      <c r="C175" t="s">
        <v>5484</v>
      </c>
    </row>
    <row r="176" spans="1:3" x14ac:dyDescent="0.2">
      <c r="A176" t="s">
        <v>5547</v>
      </c>
      <c r="B176" t="s">
        <v>5485</v>
      </c>
      <c r="C176" t="s">
        <v>5486</v>
      </c>
    </row>
    <row r="177" spans="1:3" x14ac:dyDescent="0.2">
      <c r="A177" t="s">
        <v>5548</v>
      </c>
      <c r="B177" t="s">
        <v>5487</v>
      </c>
      <c r="C177" t="s">
        <v>5488</v>
      </c>
    </row>
    <row r="178" spans="1:3" x14ac:dyDescent="0.2">
      <c r="A178" t="s">
        <v>5549</v>
      </c>
      <c r="B178" t="s">
        <v>5489</v>
      </c>
      <c r="C178" t="s">
        <v>5490</v>
      </c>
    </row>
    <row r="179" spans="1:3" x14ac:dyDescent="0.2">
      <c r="A179" t="s">
        <v>5550</v>
      </c>
      <c r="B179" t="s">
        <v>5491</v>
      </c>
      <c r="C179" t="s">
        <v>5492</v>
      </c>
    </row>
    <row r="180" spans="1:3" x14ac:dyDescent="0.2">
      <c r="A180" t="s">
        <v>5551</v>
      </c>
      <c r="B180" t="s">
        <v>5493</v>
      </c>
      <c r="C180" t="s">
        <v>5494</v>
      </c>
    </row>
    <row r="181" spans="1:3" x14ac:dyDescent="0.2">
      <c r="A181" t="s">
        <v>5552</v>
      </c>
      <c r="B181" t="s">
        <v>5495</v>
      </c>
      <c r="C181" t="s">
        <v>5496</v>
      </c>
    </row>
    <row r="182" spans="1:3" x14ac:dyDescent="0.2">
      <c r="A182" t="s">
        <v>5553</v>
      </c>
      <c r="B182" t="s">
        <v>5497</v>
      </c>
      <c r="C182" t="s">
        <v>5498</v>
      </c>
    </row>
    <row r="183" spans="1:3" x14ac:dyDescent="0.2">
      <c r="A183" t="s">
        <v>5554</v>
      </c>
      <c r="B183" t="s">
        <v>5499</v>
      </c>
      <c r="C183" t="s">
        <v>5500</v>
      </c>
    </row>
    <row r="184" spans="1:3" x14ac:dyDescent="0.2">
      <c r="A184" t="s">
        <v>5555</v>
      </c>
      <c r="B184" t="s">
        <v>5501</v>
      </c>
      <c r="C184" t="s">
        <v>5502</v>
      </c>
    </row>
    <row r="185" spans="1:3" x14ac:dyDescent="0.2">
      <c r="A185" t="s">
        <v>5556</v>
      </c>
      <c r="B185" t="s">
        <v>5503</v>
      </c>
      <c r="C185" t="s">
        <v>5504</v>
      </c>
    </row>
    <row r="186" spans="1:3" x14ac:dyDescent="0.2">
      <c r="A186" t="s">
        <v>5557</v>
      </c>
      <c r="B186" t="s">
        <v>5505</v>
      </c>
      <c r="C186" t="s">
        <v>5506</v>
      </c>
    </row>
    <row r="187" spans="1:3" x14ac:dyDescent="0.2">
      <c r="A187" t="s">
        <v>5558</v>
      </c>
      <c r="B187" t="s">
        <v>5507</v>
      </c>
      <c r="C187" t="s">
        <v>5508</v>
      </c>
    </row>
    <row r="188" spans="1:3" x14ac:dyDescent="0.2">
      <c r="A188" t="s">
        <v>5559</v>
      </c>
      <c r="B188" t="s">
        <v>5509</v>
      </c>
      <c r="C188" t="s">
        <v>5510</v>
      </c>
    </row>
    <row r="189" spans="1:3" x14ac:dyDescent="0.2">
      <c r="A189" t="s">
        <v>5560</v>
      </c>
      <c r="B189" t="s">
        <v>5511</v>
      </c>
      <c r="C189" t="s">
        <v>5512</v>
      </c>
    </row>
    <row r="190" spans="1:3" x14ac:dyDescent="0.2">
      <c r="A190" t="s">
        <v>5561</v>
      </c>
      <c r="B190" t="s">
        <v>5513</v>
      </c>
      <c r="C190" t="s">
        <v>5514</v>
      </c>
    </row>
    <row r="191" spans="1:3" x14ac:dyDescent="0.2">
      <c r="A191" t="s">
        <v>5562</v>
      </c>
      <c r="B191" t="s">
        <v>5515</v>
      </c>
      <c r="C191" t="s">
        <v>5516</v>
      </c>
    </row>
    <row r="192" spans="1:3" x14ac:dyDescent="0.2">
      <c r="A192" t="s">
        <v>5563</v>
      </c>
      <c r="B192" t="s">
        <v>5517</v>
      </c>
      <c r="C192" t="s">
        <v>5518</v>
      </c>
    </row>
    <row r="193" spans="1:3" x14ac:dyDescent="0.2">
      <c r="A193" t="s">
        <v>5564</v>
      </c>
      <c r="B193" t="s">
        <v>5519</v>
      </c>
      <c r="C193" t="s">
        <v>5520</v>
      </c>
    </row>
    <row r="194" spans="1:3" x14ac:dyDescent="0.2">
      <c r="A194" t="s">
        <v>5565</v>
      </c>
      <c r="B194" t="s">
        <v>5521</v>
      </c>
      <c r="C194" t="s">
        <v>5522</v>
      </c>
    </row>
    <row r="195" spans="1:3" x14ac:dyDescent="0.2">
      <c r="A195" t="s">
        <v>5566</v>
      </c>
      <c r="B195" t="s">
        <v>5523</v>
      </c>
      <c r="C195" t="s">
        <v>5524</v>
      </c>
    </row>
    <row r="196" spans="1:3" x14ac:dyDescent="0.2">
      <c r="A196" t="s">
        <v>5567</v>
      </c>
      <c r="B196" t="s">
        <v>5525</v>
      </c>
      <c r="C196" t="s">
        <v>5526</v>
      </c>
    </row>
    <row r="197" spans="1:3" x14ac:dyDescent="0.2">
      <c r="A197" t="s">
        <v>5568</v>
      </c>
      <c r="B197" t="s">
        <v>5527</v>
      </c>
      <c r="C197" t="s">
        <v>5528</v>
      </c>
    </row>
    <row r="198" spans="1:3" x14ac:dyDescent="0.2">
      <c r="A198" t="s">
        <v>5569</v>
      </c>
      <c r="B198" t="s">
        <v>5529</v>
      </c>
      <c r="C198" t="s">
        <v>5530</v>
      </c>
    </row>
    <row r="199" spans="1:3" x14ac:dyDescent="0.2">
      <c r="A199" t="s">
        <v>5570</v>
      </c>
      <c r="B199" t="s">
        <v>5531</v>
      </c>
      <c r="C199" t="s">
        <v>5532</v>
      </c>
    </row>
    <row r="200" spans="1:3" x14ac:dyDescent="0.2">
      <c r="A200" t="s">
        <v>5571</v>
      </c>
      <c r="B200" t="s">
        <v>5533</v>
      </c>
      <c r="C200" t="s">
        <v>5534</v>
      </c>
    </row>
    <row r="201" spans="1:3" x14ac:dyDescent="0.2">
      <c r="A201" t="s">
        <v>5572</v>
      </c>
      <c r="B201" t="s">
        <v>5535</v>
      </c>
      <c r="C201" t="s">
        <v>5536</v>
      </c>
    </row>
    <row r="202" spans="1:3" x14ac:dyDescent="0.2">
      <c r="A202" t="s">
        <v>5573</v>
      </c>
      <c r="B202" t="s">
        <v>5537</v>
      </c>
      <c r="C202" t="s">
        <v>5538</v>
      </c>
    </row>
    <row r="203" spans="1:3" x14ac:dyDescent="0.2">
      <c r="A203" t="s">
        <v>5574</v>
      </c>
      <c r="B203" t="s">
        <v>5539</v>
      </c>
      <c r="C203" t="s">
        <v>5540</v>
      </c>
    </row>
    <row r="204" spans="1:3" x14ac:dyDescent="0.2">
      <c r="A204" t="s">
        <v>8692</v>
      </c>
      <c r="B204" t="s">
        <v>8717</v>
      </c>
      <c r="C204" t="s">
        <v>8718</v>
      </c>
    </row>
    <row r="205" spans="1:3" x14ac:dyDescent="0.2">
      <c r="A205" t="s">
        <v>8693</v>
      </c>
      <c r="B205" t="s">
        <v>8715</v>
      </c>
      <c r="C205" t="s">
        <v>8716</v>
      </c>
    </row>
    <row r="206" spans="1:3" x14ac:dyDescent="0.2">
      <c r="A206" t="s">
        <v>8694</v>
      </c>
      <c r="B206" t="s">
        <v>8714</v>
      </c>
      <c r="C206" t="s">
        <v>5363</v>
      </c>
    </row>
    <row r="207" spans="1:3" x14ac:dyDescent="0.2">
      <c r="A207" t="s">
        <v>8695</v>
      </c>
      <c r="B207" t="s">
        <v>8712</v>
      </c>
      <c r="C207" t="s">
        <v>8713</v>
      </c>
    </row>
    <row r="208" spans="1:3" x14ac:dyDescent="0.2">
      <c r="A208" t="s">
        <v>8696</v>
      </c>
      <c r="B208" t="s">
        <v>8710</v>
      </c>
      <c r="C208" t="s">
        <v>8711</v>
      </c>
    </row>
    <row r="209" spans="1:3" x14ac:dyDescent="0.2">
      <c r="A209" t="s">
        <v>8697</v>
      </c>
      <c r="B209" t="s">
        <v>8709</v>
      </c>
      <c r="C209" t="s">
        <v>8709</v>
      </c>
    </row>
    <row r="210" spans="1:3" x14ac:dyDescent="0.2">
      <c r="A210" t="s">
        <v>8698</v>
      </c>
      <c r="B210" t="s">
        <v>8362</v>
      </c>
      <c r="C210" t="s">
        <v>8708</v>
      </c>
    </row>
    <row r="211" spans="1:3" x14ac:dyDescent="0.2">
      <c r="A211" t="s">
        <v>8699</v>
      </c>
      <c r="B211" t="s">
        <v>8706</v>
      </c>
      <c r="C211" t="s">
        <v>8707</v>
      </c>
    </row>
    <row r="212" spans="1:3" x14ac:dyDescent="0.2">
      <c r="A212" t="s">
        <v>8700</v>
      </c>
      <c r="B212" t="s">
        <v>8704</v>
      </c>
      <c r="C212" t="s">
        <v>8705</v>
      </c>
    </row>
    <row r="213" spans="1:3" x14ac:dyDescent="0.2">
      <c r="A213" t="s">
        <v>8701</v>
      </c>
      <c r="B213" t="s">
        <v>8702</v>
      </c>
      <c r="C213" t="s">
        <v>8703</v>
      </c>
    </row>
    <row r="214" spans="1:3" x14ac:dyDescent="0.2">
      <c r="A214" t="s">
        <v>4018</v>
      </c>
      <c r="B214" t="s">
        <v>4016</v>
      </c>
    </row>
    <row r="215" spans="1:3" x14ac:dyDescent="0.2">
      <c r="A215" t="s">
        <v>3922</v>
      </c>
      <c r="B215" t="s">
        <v>3936</v>
      </c>
    </row>
    <row r="216" spans="1:3" x14ac:dyDescent="0.2">
      <c r="A216" t="s">
        <v>3926</v>
      </c>
      <c r="B216" t="s">
        <v>3940</v>
      </c>
    </row>
    <row r="217" spans="1:3" x14ac:dyDescent="0.2">
      <c r="A217" t="s">
        <v>3927</v>
      </c>
      <c r="B217" t="s">
        <v>3941</v>
      </c>
    </row>
    <row r="218" spans="1:3" x14ac:dyDescent="0.2">
      <c r="A218" t="s">
        <v>3928</v>
      </c>
      <c r="B218" t="s">
        <v>3942</v>
      </c>
    </row>
    <row r="219" spans="1:3" x14ac:dyDescent="0.2">
      <c r="A219" t="s">
        <v>3929</v>
      </c>
      <c r="B219" t="s">
        <v>3943</v>
      </c>
    </row>
    <row r="220" spans="1:3" x14ac:dyDescent="0.2">
      <c r="A220" t="s">
        <v>3930</v>
      </c>
      <c r="B220" t="s">
        <v>3944</v>
      </c>
    </row>
    <row r="221" spans="1:3" x14ac:dyDescent="0.2">
      <c r="A221" t="s">
        <v>3931</v>
      </c>
      <c r="B221" t="s">
        <v>3945</v>
      </c>
    </row>
    <row r="222" spans="1:3" x14ac:dyDescent="0.2">
      <c r="A222" t="s">
        <v>3932</v>
      </c>
      <c r="B222" t="s">
        <v>3946</v>
      </c>
    </row>
    <row r="223" spans="1:3" x14ac:dyDescent="0.2">
      <c r="A223" t="s">
        <v>3933</v>
      </c>
      <c r="B223" t="s">
        <v>3947</v>
      </c>
    </row>
    <row r="224" spans="1:3" x14ac:dyDescent="0.2">
      <c r="A224" t="s">
        <v>3934</v>
      </c>
      <c r="B224" t="s">
        <v>3948</v>
      </c>
    </row>
    <row r="225" spans="1:3" x14ac:dyDescent="0.2">
      <c r="A225" t="s">
        <v>3935</v>
      </c>
      <c r="B225" t="s">
        <v>4129</v>
      </c>
    </row>
    <row r="226" spans="1:3" x14ac:dyDescent="0.2">
      <c r="A226" t="s">
        <v>3923</v>
      </c>
      <c r="B226" t="s">
        <v>3937</v>
      </c>
    </row>
    <row r="227" spans="1:3" x14ac:dyDescent="0.2">
      <c r="A227" t="s">
        <v>3924</v>
      </c>
      <c r="B227" t="s">
        <v>3938</v>
      </c>
    </row>
    <row r="228" spans="1:3" x14ac:dyDescent="0.2">
      <c r="A228" t="s">
        <v>3925</v>
      </c>
      <c r="B228" t="s">
        <v>3939</v>
      </c>
    </row>
    <row r="229" spans="1:3" x14ac:dyDescent="0.2">
      <c r="A229" t="s">
        <v>4019</v>
      </c>
      <c r="B229" t="s">
        <v>4016</v>
      </c>
    </row>
    <row r="230" spans="1:3" x14ac:dyDescent="0.2">
      <c r="A230" t="s">
        <v>5416</v>
      </c>
      <c r="B230" t="s">
        <v>5417</v>
      </c>
      <c r="C230" t="s">
        <v>5418</v>
      </c>
    </row>
    <row r="231" spans="1:3" x14ac:dyDescent="0.2">
      <c r="A231" t="s">
        <v>3905</v>
      </c>
      <c r="B231" t="s">
        <v>5430</v>
      </c>
      <c r="C231" t="s">
        <v>5431</v>
      </c>
    </row>
    <row r="232" spans="1:3" x14ac:dyDescent="0.2">
      <c r="A232" t="s">
        <v>3906</v>
      </c>
      <c r="B232" t="s">
        <v>3916</v>
      </c>
      <c r="C232" t="s">
        <v>5432</v>
      </c>
    </row>
    <row r="233" spans="1:3" x14ac:dyDescent="0.2">
      <c r="A233" t="s">
        <v>3907</v>
      </c>
      <c r="B233" t="s">
        <v>3917</v>
      </c>
      <c r="C233" t="s">
        <v>5433</v>
      </c>
    </row>
    <row r="234" spans="1:3" x14ac:dyDescent="0.2">
      <c r="A234" t="s">
        <v>3908</v>
      </c>
      <c r="B234" t="s">
        <v>3918</v>
      </c>
      <c r="C234" t="s">
        <v>5434</v>
      </c>
    </row>
    <row r="235" spans="1:3" x14ac:dyDescent="0.2">
      <c r="A235" t="s">
        <v>3909</v>
      </c>
      <c r="B235" t="s">
        <v>3919</v>
      </c>
      <c r="C235" t="s">
        <v>5435</v>
      </c>
    </row>
    <row r="236" spans="1:3" x14ac:dyDescent="0.2">
      <c r="A236" t="s">
        <v>3910</v>
      </c>
      <c r="B236" t="s">
        <v>3920</v>
      </c>
      <c r="C236" t="s">
        <v>5436</v>
      </c>
    </row>
    <row r="237" spans="1:3" x14ac:dyDescent="0.2">
      <c r="A237" t="s">
        <v>3911</v>
      </c>
      <c r="B237" t="s">
        <v>3921</v>
      </c>
      <c r="C237" t="s">
        <v>5437</v>
      </c>
    </row>
    <row r="238" spans="1:3" x14ac:dyDescent="0.2">
      <c r="A238" t="s">
        <v>5438</v>
      </c>
      <c r="B238" t="s">
        <v>5439</v>
      </c>
      <c r="C238" t="s">
        <v>5440</v>
      </c>
    </row>
    <row r="239" spans="1:3" x14ac:dyDescent="0.2">
      <c r="A239" t="s">
        <v>3898</v>
      </c>
      <c r="B239" t="s">
        <v>3899</v>
      </c>
      <c r="C239" t="s">
        <v>5419</v>
      </c>
    </row>
    <row r="240" spans="1:3" x14ac:dyDescent="0.2">
      <c r="A240" t="s">
        <v>5420</v>
      </c>
      <c r="B240" t="s">
        <v>5421</v>
      </c>
      <c r="C240" t="s">
        <v>5422</v>
      </c>
    </row>
    <row r="241" spans="1:3" x14ac:dyDescent="0.2">
      <c r="A241" t="s">
        <v>3900</v>
      </c>
      <c r="B241" t="s">
        <v>2158</v>
      </c>
      <c r="C241" t="s">
        <v>5423</v>
      </c>
    </row>
    <row r="242" spans="1:3" x14ac:dyDescent="0.2">
      <c r="A242" t="s">
        <v>3901</v>
      </c>
      <c r="B242" t="s">
        <v>3912</v>
      </c>
      <c r="C242" t="s">
        <v>3370</v>
      </c>
    </row>
    <row r="243" spans="1:3" x14ac:dyDescent="0.2">
      <c r="A243" t="s">
        <v>3902</v>
      </c>
      <c r="B243" t="s">
        <v>3913</v>
      </c>
      <c r="C243" t="s">
        <v>5424</v>
      </c>
    </row>
    <row r="244" spans="1:3" x14ac:dyDescent="0.2">
      <c r="A244" t="s">
        <v>3903</v>
      </c>
      <c r="B244" t="s">
        <v>3914</v>
      </c>
      <c r="C244" t="s">
        <v>5425</v>
      </c>
    </row>
    <row r="245" spans="1:3" x14ac:dyDescent="0.2">
      <c r="A245" t="s">
        <v>3904</v>
      </c>
      <c r="B245" t="s">
        <v>3915</v>
      </c>
      <c r="C245" t="s">
        <v>5426</v>
      </c>
    </row>
    <row r="246" spans="1:3" x14ac:dyDescent="0.2">
      <c r="A246" t="s">
        <v>5427</v>
      </c>
      <c r="B246" t="s">
        <v>5428</v>
      </c>
      <c r="C246" t="s">
        <v>5429</v>
      </c>
    </row>
    <row r="247" spans="1:3" x14ac:dyDescent="0.2">
      <c r="A247" t="s">
        <v>4020</v>
      </c>
      <c r="B247" t="s">
        <v>4016</v>
      </c>
    </row>
    <row r="248" spans="1:3" x14ac:dyDescent="0.2">
      <c r="A248" t="s">
        <v>3950</v>
      </c>
      <c r="B248" t="s">
        <v>3960</v>
      </c>
    </row>
    <row r="249" spans="1:3" x14ac:dyDescent="0.2">
      <c r="A249" t="s">
        <v>3959</v>
      </c>
      <c r="B249" t="s">
        <v>3969</v>
      </c>
    </row>
    <row r="250" spans="1:3" x14ac:dyDescent="0.2">
      <c r="A250" t="s">
        <v>3951</v>
      </c>
      <c r="B250" t="s">
        <v>3961</v>
      </c>
    </row>
    <row r="251" spans="1:3" x14ac:dyDescent="0.2">
      <c r="A251" t="s">
        <v>3952</v>
      </c>
      <c r="B251" t="s">
        <v>3962</v>
      </c>
    </row>
    <row r="252" spans="1:3" x14ac:dyDescent="0.2">
      <c r="A252" t="s">
        <v>3953</v>
      </c>
      <c r="B252" t="s">
        <v>3963</v>
      </c>
    </row>
    <row r="253" spans="1:3" x14ac:dyDescent="0.2">
      <c r="A253" t="s">
        <v>3954</v>
      </c>
      <c r="B253" t="s">
        <v>3964</v>
      </c>
    </row>
    <row r="254" spans="1:3" x14ac:dyDescent="0.2">
      <c r="A254" t="s">
        <v>3955</v>
      </c>
      <c r="B254" t="s">
        <v>3965</v>
      </c>
    </row>
    <row r="255" spans="1:3" x14ac:dyDescent="0.2">
      <c r="A255" t="s">
        <v>3956</v>
      </c>
      <c r="B255" t="s">
        <v>3966</v>
      </c>
    </row>
    <row r="256" spans="1:3" x14ac:dyDescent="0.2">
      <c r="A256" t="s">
        <v>3957</v>
      </c>
      <c r="B256" t="s">
        <v>3967</v>
      </c>
    </row>
    <row r="257" spans="1:3" x14ac:dyDescent="0.2">
      <c r="A257" t="s">
        <v>3958</v>
      </c>
      <c r="B257" t="s">
        <v>3968</v>
      </c>
    </row>
    <row r="258" spans="1:3" x14ac:dyDescent="0.2">
      <c r="A258" s="306" t="s">
        <v>5712</v>
      </c>
      <c r="B258" t="s">
        <v>4016</v>
      </c>
    </row>
    <row r="259" spans="1:3" x14ac:dyDescent="0.2">
      <c r="A259" t="s">
        <v>5713</v>
      </c>
      <c r="B259" t="s">
        <v>5575</v>
      </c>
      <c r="C259" t="s">
        <v>5576</v>
      </c>
    </row>
    <row r="260" spans="1:3" x14ac:dyDescent="0.2">
      <c r="A260" t="s">
        <v>5714</v>
      </c>
      <c r="B260" t="s">
        <v>5577</v>
      </c>
      <c r="C260" t="s">
        <v>5578</v>
      </c>
    </row>
    <row r="261" spans="1:3" x14ac:dyDescent="0.2">
      <c r="A261" t="s">
        <v>5715</v>
      </c>
      <c r="B261" t="s">
        <v>5579</v>
      </c>
      <c r="C261" t="s">
        <v>5580</v>
      </c>
    </row>
    <row r="262" spans="1:3" x14ac:dyDescent="0.2">
      <c r="A262" t="s">
        <v>5727</v>
      </c>
      <c r="B262" t="s">
        <v>5581</v>
      </c>
      <c r="C262" t="s">
        <v>5582</v>
      </c>
    </row>
    <row r="263" spans="1:3" x14ac:dyDescent="0.2">
      <c r="A263" t="s">
        <v>5728</v>
      </c>
      <c r="B263" t="s">
        <v>5583</v>
      </c>
      <c r="C263" t="s">
        <v>5584</v>
      </c>
    </row>
    <row r="264" spans="1:3" x14ac:dyDescent="0.2">
      <c r="A264" t="s">
        <v>5729</v>
      </c>
      <c r="B264" t="s">
        <v>5585</v>
      </c>
      <c r="C264" t="s">
        <v>5586</v>
      </c>
    </row>
    <row r="265" spans="1:3" x14ac:dyDescent="0.2">
      <c r="A265" t="s">
        <v>5730</v>
      </c>
      <c r="B265" t="s">
        <v>5587</v>
      </c>
      <c r="C265" t="s">
        <v>5588</v>
      </c>
    </row>
    <row r="266" spans="1:3" x14ac:dyDescent="0.2">
      <c r="A266" t="s">
        <v>5731</v>
      </c>
      <c r="B266" t="s">
        <v>5589</v>
      </c>
      <c r="C266" t="s">
        <v>5590</v>
      </c>
    </row>
    <row r="267" spans="1:3" x14ac:dyDescent="0.2">
      <c r="A267" t="s">
        <v>5716</v>
      </c>
      <c r="B267" t="s">
        <v>5591</v>
      </c>
      <c r="C267" t="s">
        <v>5592</v>
      </c>
    </row>
    <row r="268" spans="1:3" x14ac:dyDescent="0.2">
      <c r="A268" t="s">
        <v>5717</v>
      </c>
      <c r="B268" t="s">
        <v>5593</v>
      </c>
      <c r="C268" t="s">
        <v>5594</v>
      </c>
    </row>
    <row r="269" spans="1:3" x14ac:dyDescent="0.2">
      <c r="A269" t="s">
        <v>5718</v>
      </c>
      <c r="B269" t="s">
        <v>5595</v>
      </c>
      <c r="C269" t="s">
        <v>5596</v>
      </c>
    </row>
    <row r="270" spans="1:3" x14ac:dyDescent="0.2">
      <c r="A270" t="s">
        <v>5719</v>
      </c>
      <c r="B270" t="s">
        <v>5597</v>
      </c>
      <c r="C270" t="s">
        <v>5598</v>
      </c>
    </row>
    <row r="271" spans="1:3" x14ac:dyDescent="0.2">
      <c r="A271" t="s">
        <v>5720</v>
      </c>
      <c r="B271" t="s">
        <v>5599</v>
      </c>
      <c r="C271" t="s">
        <v>5600</v>
      </c>
    </row>
    <row r="272" spans="1:3" x14ac:dyDescent="0.2">
      <c r="A272" t="s">
        <v>5721</v>
      </c>
      <c r="B272" t="s">
        <v>5601</v>
      </c>
      <c r="C272" t="s">
        <v>5602</v>
      </c>
    </row>
    <row r="273" spans="1:3" x14ac:dyDescent="0.2">
      <c r="A273" t="s">
        <v>5722</v>
      </c>
      <c r="B273" t="s">
        <v>5603</v>
      </c>
      <c r="C273" t="s">
        <v>5604</v>
      </c>
    </row>
    <row r="274" spans="1:3" x14ac:dyDescent="0.2">
      <c r="A274" t="s">
        <v>5723</v>
      </c>
      <c r="B274" t="s">
        <v>5605</v>
      </c>
      <c r="C274" t="s">
        <v>5606</v>
      </c>
    </row>
    <row r="275" spans="1:3" x14ac:dyDescent="0.2">
      <c r="A275" t="s">
        <v>5724</v>
      </c>
      <c r="B275" t="s">
        <v>5607</v>
      </c>
      <c r="C275" t="s">
        <v>5608</v>
      </c>
    </row>
    <row r="276" spans="1:3" x14ac:dyDescent="0.2">
      <c r="A276" t="s">
        <v>5725</v>
      </c>
      <c r="B276" t="s">
        <v>5609</v>
      </c>
      <c r="C276" t="s">
        <v>5610</v>
      </c>
    </row>
    <row r="277" spans="1:3" x14ac:dyDescent="0.2">
      <c r="A277" t="s">
        <v>5726</v>
      </c>
      <c r="B277" t="s">
        <v>5611</v>
      </c>
      <c r="C277" t="s">
        <v>5612</v>
      </c>
    </row>
    <row r="278" spans="1:3" x14ac:dyDescent="0.2">
      <c r="A278" t="s">
        <v>5743</v>
      </c>
      <c r="B278" t="s">
        <v>5613</v>
      </c>
      <c r="C278" t="s">
        <v>5614</v>
      </c>
    </row>
    <row r="279" spans="1:3" x14ac:dyDescent="0.2">
      <c r="A279" t="s">
        <v>5744</v>
      </c>
      <c r="B279" t="s">
        <v>5615</v>
      </c>
      <c r="C279" t="s">
        <v>5616</v>
      </c>
    </row>
    <row r="280" spans="1:3" x14ac:dyDescent="0.2">
      <c r="A280" t="s">
        <v>5745</v>
      </c>
      <c r="B280" t="s">
        <v>5617</v>
      </c>
      <c r="C280" t="s">
        <v>5618</v>
      </c>
    </row>
    <row r="281" spans="1:3" x14ac:dyDescent="0.2">
      <c r="A281" t="s">
        <v>5746</v>
      </c>
      <c r="B281" t="s">
        <v>5619</v>
      </c>
      <c r="C281" t="s">
        <v>5620</v>
      </c>
    </row>
    <row r="282" spans="1:3" x14ac:dyDescent="0.2">
      <c r="A282" t="s">
        <v>5747</v>
      </c>
      <c r="B282" t="s">
        <v>5621</v>
      </c>
      <c r="C282" t="s">
        <v>5622</v>
      </c>
    </row>
    <row r="283" spans="1:3" x14ac:dyDescent="0.2">
      <c r="A283" t="s">
        <v>5732</v>
      </c>
      <c r="B283" t="s">
        <v>5623</v>
      </c>
      <c r="C283" t="s">
        <v>5624</v>
      </c>
    </row>
    <row r="284" spans="1:3" x14ac:dyDescent="0.2">
      <c r="A284" t="s">
        <v>5733</v>
      </c>
      <c r="B284" t="s">
        <v>5625</v>
      </c>
      <c r="C284" t="s">
        <v>5626</v>
      </c>
    </row>
    <row r="285" spans="1:3" x14ac:dyDescent="0.2">
      <c r="A285" t="s">
        <v>5734</v>
      </c>
      <c r="B285" t="s">
        <v>5627</v>
      </c>
      <c r="C285" t="s">
        <v>5628</v>
      </c>
    </row>
    <row r="286" spans="1:3" x14ac:dyDescent="0.2">
      <c r="A286" t="s">
        <v>5735</v>
      </c>
      <c r="B286" t="s">
        <v>5629</v>
      </c>
      <c r="C286" t="s">
        <v>5630</v>
      </c>
    </row>
    <row r="287" spans="1:3" x14ac:dyDescent="0.2">
      <c r="A287" t="s">
        <v>5736</v>
      </c>
      <c r="B287" t="s">
        <v>5631</v>
      </c>
      <c r="C287" t="s">
        <v>5632</v>
      </c>
    </row>
    <row r="288" spans="1:3" x14ac:dyDescent="0.2">
      <c r="A288" t="s">
        <v>5737</v>
      </c>
      <c r="B288" t="s">
        <v>5633</v>
      </c>
      <c r="C288" t="s">
        <v>5634</v>
      </c>
    </row>
    <row r="289" spans="1:3" x14ac:dyDescent="0.2">
      <c r="A289" t="s">
        <v>5738</v>
      </c>
      <c r="B289" t="s">
        <v>5635</v>
      </c>
      <c r="C289" t="s">
        <v>5636</v>
      </c>
    </row>
    <row r="290" spans="1:3" x14ac:dyDescent="0.2">
      <c r="A290" t="s">
        <v>5739</v>
      </c>
      <c r="B290" t="s">
        <v>5637</v>
      </c>
      <c r="C290" t="s">
        <v>5638</v>
      </c>
    </row>
    <row r="291" spans="1:3" x14ac:dyDescent="0.2">
      <c r="A291" t="s">
        <v>5740</v>
      </c>
      <c r="B291" t="s">
        <v>5639</v>
      </c>
      <c r="C291" t="s">
        <v>5640</v>
      </c>
    </row>
    <row r="292" spans="1:3" x14ac:dyDescent="0.2">
      <c r="A292" t="s">
        <v>5741</v>
      </c>
      <c r="B292" t="s">
        <v>5641</v>
      </c>
      <c r="C292" t="s">
        <v>5642</v>
      </c>
    </row>
    <row r="293" spans="1:3" x14ac:dyDescent="0.2">
      <c r="A293" t="s">
        <v>5742</v>
      </c>
      <c r="B293" t="s">
        <v>5643</v>
      </c>
      <c r="C293" t="s">
        <v>5644</v>
      </c>
    </row>
    <row r="294" spans="1:3" x14ac:dyDescent="0.2">
      <c r="A294" t="s">
        <v>5759</v>
      </c>
      <c r="B294" t="s">
        <v>5645</v>
      </c>
      <c r="C294" t="s">
        <v>5646</v>
      </c>
    </row>
    <row r="295" spans="1:3" x14ac:dyDescent="0.2">
      <c r="A295" t="s">
        <v>5760</v>
      </c>
      <c r="B295" t="s">
        <v>5647</v>
      </c>
      <c r="C295" t="s">
        <v>5648</v>
      </c>
    </row>
    <row r="296" spans="1:3" x14ac:dyDescent="0.2">
      <c r="A296" t="s">
        <v>5761</v>
      </c>
      <c r="B296" t="s">
        <v>5649</v>
      </c>
      <c r="C296" t="s">
        <v>5650</v>
      </c>
    </row>
    <row r="297" spans="1:3" x14ac:dyDescent="0.2">
      <c r="A297" t="s">
        <v>5762</v>
      </c>
      <c r="B297" t="s">
        <v>5651</v>
      </c>
      <c r="C297" t="s">
        <v>5652</v>
      </c>
    </row>
    <row r="298" spans="1:3" x14ac:dyDescent="0.2">
      <c r="A298" t="s">
        <v>5763</v>
      </c>
      <c r="B298" t="s">
        <v>5653</v>
      </c>
      <c r="C298" t="s">
        <v>5654</v>
      </c>
    </row>
    <row r="299" spans="1:3" x14ac:dyDescent="0.2">
      <c r="A299" t="s">
        <v>5748</v>
      </c>
      <c r="B299" t="s">
        <v>5655</v>
      </c>
      <c r="C299" t="s">
        <v>5656</v>
      </c>
    </row>
    <row r="300" spans="1:3" x14ac:dyDescent="0.2">
      <c r="A300" t="s">
        <v>5749</v>
      </c>
      <c r="B300" t="s">
        <v>5657</v>
      </c>
      <c r="C300" t="s">
        <v>5658</v>
      </c>
    </row>
    <row r="301" spans="1:3" x14ac:dyDescent="0.2">
      <c r="A301" t="s">
        <v>5750</v>
      </c>
      <c r="B301" t="s">
        <v>5659</v>
      </c>
      <c r="C301" t="s">
        <v>5660</v>
      </c>
    </row>
    <row r="302" spans="1:3" x14ac:dyDescent="0.2">
      <c r="A302" t="s">
        <v>5751</v>
      </c>
      <c r="B302" t="s">
        <v>5661</v>
      </c>
      <c r="C302" t="s">
        <v>5662</v>
      </c>
    </row>
    <row r="303" spans="1:3" x14ac:dyDescent="0.2">
      <c r="A303" t="s">
        <v>5752</v>
      </c>
      <c r="B303" t="s">
        <v>5663</v>
      </c>
      <c r="C303" t="s">
        <v>5663</v>
      </c>
    </row>
    <row r="304" spans="1:3" x14ac:dyDescent="0.2">
      <c r="A304" t="s">
        <v>5753</v>
      </c>
      <c r="B304" t="s">
        <v>5664</v>
      </c>
      <c r="C304" t="s">
        <v>5665</v>
      </c>
    </row>
    <row r="305" spans="1:3" x14ac:dyDescent="0.2">
      <c r="A305" t="s">
        <v>5754</v>
      </c>
      <c r="B305" t="s">
        <v>5666</v>
      </c>
      <c r="C305" t="s">
        <v>5667</v>
      </c>
    </row>
    <row r="306" spans="1:3" x14ac:dyDescent="0.2">
      <c r="A306" t="s">
        <v>5755</v>
      </c>
      <c r="B306" t="s">
        <v>5668</v>
      </c>
      <c r="C306" t="s">
        <v>5669</v>
      </c>
    </row>
    <row r="307" spans="1:3" x14ac:dyDescent="0.2">
      <c r="A307" t="s">
        <v>5756</v>
      </c>
      <c r="B307" t="s">
        <v>5670</v>
      </c>
      <c r="C307" t="s">
        <v>5671</v>
      </c>
    </row>
    <row r="308" spans="1:3" x14ac:dyDescent="0.2">
      <c r="A308" t="s">
        <v>5757</v>
      </c>
      <c r="B308" t="s">
        <v>5672</v>
      </c>
      <c r="C308" t="s">
        <v>5673</v>
      </c>
    </row>
    <row r="309" spans="1:3" x14ac:dyDescent="0.2">
      <c r="A309" t="s">
        <v>5758</v>
      </c>
      <c r="B309" t="s">
        <v>5674</v>
      </c>
      <c r="C309" t="s">
        <v>5675</v>
      </c>
    </row>
    <row r="310" spans="1:3" x14ac:dyDescent="0.2">
      <c r="A310" t="s">
        <v>5775</v>
      </c>
      <c r="B310" t="s">
        <v>5676</v>
      </c>
      <c r="C310" t="s">
        <v>5677</v>
      </c>
    </row>
    <row r="311" spans="1:3" x14ac:dyDescent="0.2">
      <c r="A311" t="s">
        <v>5776</v>
      </c>
      <c r="B311" t="s">
        <v>5678</v>
      </c>
      <c r="C311" t="s">
        <v>5679</v>
      </c>
    </row>
    <row r="312" spans="1:3" x14ac:dyDescent="0.2">
      <c r="A312" t="s">
        <v>5777</v>
      </c>
      <c r="B312" t="s">
        <v>5680</v>
      </c>
      <c r="C312" t="s">
        <v>5681</v>
      </c>
    </row>
    <row r="313" spans="1:3" x14ac:dyDescent="0.2">
      <c r="A313" t="s">
        <v>5778</v>
      </c>
      <c r="B313" t="s">
        <v>5682</v>
      </c>
      <c r="C313" t="s">
        <v>5683</v>
      </c>
    </row>
    <row r="314" spans="1:3" x14ac:dyDescent="0.2">
      <c r="A314" t="s">
        <v>5779</v>
      </c>
      <c r="B314" t="s">
        <v>5684</v>
      </c>
      <c r="C314" t="s">
        <v>5685</v>
      </c>
    </row>
    <row r="315" spans="1:3" x14ac:dyDescent="0.2">
      <c r="A315" t="s">
        <v>5764</v>
      </c>
      <c r="B315" t="s">
        <v>5686</v>
      </c>
      <c r="C315" t="s">
        <v>5687</v>
      </c>
    </row>
    <row r="316" spans="1:3" x14ac:dyDescent="0.2">
      <c r="A316" t="s">
        <v>5765</v>
      </c>
      <c r="B316" t="s">
        <v>5688</v>
      </c>
      <c r="C316" t="s">
        <v>5689</v>
      </c>
    </row>
    <row r="317" spans="1:3" x14ac:dyDescent="0.2">
      <c r="A317" t="s">
        <v>5766</v>
      </c>
      <c r="B317" t="s">
        <v>5690</v>
      </c>
      <c r="C317" t="s">
        <v>5691</v>
      </c>
    </row>
    <row r="318" spans="1:3" x14ac:dyDescent="0.2">
      <c r="A318" t="s">
        <v>5767</v>
      </c>
      <c r="B318" t="s">
        <v>5692</v>
      </c>
      <c r="C318" t="s">
        <v>5693</v>
      </c>
    </row>
    <row r="319" spans="1:3" x14ac:dyDescent="0.2">
      <c r="A319" t="s">
        <v>5768</v>
      </c>
      <c r="B319" t="s">
        <v>5694</v>
      </c>
      <c r="C319" t="s">
        <v>5695</v>
      </c>
    </row>
    <row r="320" spans="1:3" x14ac:dyDescent="0.2">
      <c r="A320" t="s">
        <v>5769</v>
      </c>
      <c r="B320" t="s">
        <v>5696</v>
      </c>
      <c r="C320" t="s">
        <v>5697</v>
      </c>
    </row>
    <row r="321" spans="1:3" x14ac:dyDescent="0.2">
      <c r="A321" t="s">
        <v>5770</v>
      </c>
      <c r="B321" t="s">
        <v>5698</v>
      </c>
      <c r="C321" t="s">
        <v>5699</v>
      </c>
    </row>
    <row r="322" spans="1:3" x14ac:dyDescent="0.2">
      <c r="A322" t="s">
        <v>5771</v>
      </c>
      <c r="B322" t="s">
        <v>5700</v>
      </c>
      <c r="C322" t="s">
        <v>5701</v>
      </c>
    </row>
    <row r="323" spans="1:3" x14ac:dyDescent="0.2">
      <c r="A323" t="s">
        <v>5772</v>
      </c>
      <c r="B323" t="s">
        <v>5702</v>
      </c>
      <c r="C323" t="s">
        <v>5703</v>
      </c>
    </row>
    <row r="324" spans="1:3" x14ac:dyDescent="0.2">
      <c r="A324" t="s">
        <v>5773</v>
      </c>
      <c r="B324" t="s">
        <v>5704</v>
      </c>
      <c r="C324" t="s">
        <v>5705</v>
      </c>
    </row>
    <row r="325" spans="1:3" x14ac:dyDescent="0.2">
      <c r="A325" t="s">
        <v>5774</v>
      </c>
      <c r="B325" t="s">
        <v>5706</v>
      </c>
      <c r="C325" t="s">
        <v>5707</v>
      </c>
    </row>
    <row r="326" spans="1:3" x14ac:dyDescent="0.2">
      <c r="A326" t="s">
        <v>5780</v>
      </c>
      <c r="B326" t="s">
        <v>5708</v>
      </c>
      <c r="C326" t="s">
        <v>5709</v>
      </c>
    </row>
    <row r="327" spans="1:3" x14ac:dyDescent="0.2">
      <c r="A327" t="s">
        <v>5781</v>
      </c>
      <c r="B327" t="s">
        <v>5710</v>
      </c>
      <c r="C327" t="s">
        <v>5711</v>
      </c>
    </row>
    <row r="328" spans="1:3" x14ac:dyDescent="0.2">
      <c r="A328" t="s">
        <v>4021</v>
      </c>
      <c r="B328" t="s">
        <v>4016</v>
      </c>
    </row>
    <row r="329" spans="1:3" x14ac:dyDescent="0.2">
      <c r="A329" t="s">
        <v>3896</v>
      </c>
      <c r="B329" t="s">
        <v>3897</v>
      </c>
    </row>
    <row r="330" spans="1:3" x14ac:dyDescent="0.2">
      <c r="A330" t="s">
        <v>4022</v>
      </c>
      <c r="B330" t="s">
        <v>4023</v>
      </c>
    </row>
    <row r="360" spans="9:11" x14ac:dyDescent="0.2">
      <c r="I360">
        <v>32</v>
      </c>
      <c r="J360" t="s">
        <v>5637</v>
      </c>
      <c r="K360" t="s">
        <v>5638</v>
      </c>
    </row>
    <row r="361" spans="9:11" x14ac:dyDescent="0.2">
      <c r="I361">
        <v>33</v>
      </c>
      <c r="J361" t="s">
        <v>5639</v>
      </c>
      <c r="K361" t="s">
        <v>5640</v>
      </c>
    </row>
    <row r="362" spans="9:11" x14ac:dyDescent="0.2">
      <c r="I362">
        <v>34</v>
      </c>
      <c r="J362" t="s">
        <v>5641</v>
      </c>
      <c r="K362" t="s">
        <v>5642</v>
      </c>
    </row>
    <row r="363" spans="9:11" x14ac:dyDescent="0.2">
      <c r="I363">
        <v>35</v>
      </c>
      <c r="J363" t="s">
        <v>5643</v>
      </c>
      <c r="K363" t="s">
        <v>5644</v>
      </c>
    </row>
    <row r="364" spans="9:11" x14ac:dyDescent="0.2">
      <c r="I364">
        <v>36</v>
      </c>
      <c r="J364" t="s">
        <v>5645</v>
      </c>
      <c r="K364" t="s">
        <v>5646</v>
      </c>
    </row>
    <row r="365" spans="9:11" x14ac:dyDescent="0.2">
      <c r="I365">
        <v>37</v>
      </c>
      <c r="J365" t="s">
        <v>5647</v>
      </c>
      <c r="K365" t="s">
        <v>5648</v>
      </c>
    </row>
    <row r="366" spans="9:11" x14ac:dyDescent="0.2">
      <c r="I366">
        <v>38</v>
      </c>
      <c r="J366" t="s">
        <v>5649</v>
      </c>
      <c r="K366" t="s">
        <v>5650</v>
      </c>
    </row>
    <row r="367" spans="9:11" x14ac:dyDescent="0.2">
      <c r="I367">
        <v>39</v>
      </c>
      <c r="J367" t="s">
        <v>5651</v>
      </c>
      <c r="K367" t="s">
        <v>5652</v>
      </c>
    </row>
    <row r="368" spans="9:11" x14ac:dyDescent="0.2">
      <c r="I368">
        <v>40</v>
      </c>
      <c r="J368" t="s">
        <v>5653</v>
      </c>
      <c r="K368" t="s">
        <v>5654</v>
      </c>
    </row>
    <row r="369" spans="9:11" x14ac:dyDescent="0.2">
      <c r="I369">
        <v>41</v>
      </c>
      <c r="J369" t="s">
        <v>5655</v>
      </c>
      <c r="K369" t="s">
        <v>5656</v>
      </c>
    </row>
    <row r="370" spans="9:11" x14ac:dyDescent="0.2">
      <c r="I370">
        <v>42</v>
      </c>
      <c r="J370" t="s">
        <v>5657</v>
      </c>
      <c r="K370" t="s">
        <v>5658</v>
      </c>
    </row>
    <row r="371" spans="9:11" x14ac:dyDescent="0.2">
      <c r="I371">
        <v>43</v>
      </c>
      <c r="J371" t="s">
        <v>5659</v>
      </c>
      <c r="K371" t="s">
        <v>5660</v>
      </c>
    </row>
    <row r="372" spans="9:11" x14ac:dyDescent="0.2">
      <c r="I372">
        <v>44</v>
      </c>
      <c r="J372" t="s">
        <v>5661</v>
      </c>
      <c r="K372" t="s">
        <v>5662</v>
      </c>
    </row>
    <row r="373" spans="9:11" x14ac:dyDescent="0.2">
      <c r="I373">
        <v>45</v>
      </c>
      <c r="J373" t="s">
        <v>5663</v>
      </c>
      <c r="K373" t="s">
        <v>5663</v>
      </c>
    </row>
    <row r="374" spans="9:11" x14ac:dyDescent="0.2">
      <c r="I374">
        <v>46</v>
      </c>
      <c r="J374" t="s">
        <v>5664</v>
      </c>
      <c r="K374" t="s">
        <v>5665</v>
      </c>
    </row>
    <row r="375" spans="9:11" x14ac:dyDescent="0.2">
      <c r="I375">
        <v>47</v>
      </c>
      <c r="J375" t="s">
        <v>5666</v>
      </c>
      <c r="K375" t="s">
        <v>5667</v>
      </c>
    </row>
    <row r="376" spans="9:11" x14ac:dyDescent="0.2">
      <c r="I376">
        <v>48</v>
      </c>
      <c r="J376" t="s">
        <v>5668</v>
      </c>
      <c r="K376" t="s">
        <v>5669</v>
      </c>
    </row>
    <row r="377" spans="9:11" x14ac:dyDescent="0.2">
      <c r="I377">
        <v>49</v>
      </c>
      <c r="J377" t="s">
        <v>5670</v>
      </c>
      <c r="K377" t="s">
        <v>5671</v>
      </c>
    </row>
    <row r="378" spans="9:11" x14ac:dyDescent="0.2">
      <c r="I378">
        <v>50</v>
      </c>
      <c r="J378" t="s">
        <v>5672</v>
      </c>
      <c r="K378" t="s">
        <v>5673</v>
      </c>
    </row>
    <row r="379" spans="9:11" x14ac:dyDescent="0.2">
      <c r="I379">
        <v>51</v>
      </c>
      <c r="J379" t="s">
        <v>5674</v>
      </c>
      <c r="K379" t="s">
        <v>5675</v>
      </c>
    </row>
    <row r="380" spans="9:11" x14ac:dyDescent="0.2">
      <c r="I380">
        <v>52</v>
      </c>
      <c r="J380" t="s">
        <v>5676</v>
      </c>
      <c r="K380" t="s">
        <v>5677</v>
      </c>
    </row>
    <row r="381" spans="9:11" x14ac:dyDescent="0.2">
      <c r="I381">
        <v>53</v>
      </c>
      <c r="J381" t="s">
        <v>5678</v>
      </c>
      <c r="K381" t="s">
        <v>5679</v>
      </c>
    </row>
    <row r="382" spans="9:11" x14ac:dyDescent="0.2">
      <c r="I382">
        <v>54</v>
      </c>
      <c r="J382" t="s">
        <v>5680</v>
      </c>
      <c r="K382" t="s">
        <v>5681</v>
      </c>
    </row>
    <row r="383" spans="9:11" x14ac:dyDescent="0.2">
      <c r="I383">
        <v>55</v>
      </c>
      <c r="J383" t="s">
        <v>5682</v>
      </c>
      <c r="K383" t="s">
        <v>5683</v>
      </c>
    </row>
    <row r="384" spans="9:11" x14ac:dyDescent="0.2">
      <c r="I384">
        <v>56</v>
      </c>
      <c r="J384" t="s">
        <v>5684</v>
      </c>
      <c r="K384" t="s">
        <v>5685</v>
      </c>
    </row>
    <row r="385" spans="9:11" x14ac:dyDescent="0.2">
      <c r="I385">
        <v>57</v>
      </c>
      <c r="J385" t="s">
        <v>5686</v>
      </c>
      <c r="K385" t="s">
        <v>5687</v>
      </c>
    </row>
    <row r="386" spans="9:11" x14ac:dyDescent="0.2">
      <c r="I386">
        <v>58</v>
      </c>
      <c r="J386" t="s">
        <v>5688</v>
      </c>
      <c r="K386" t="s">
        <v>5689</v>
      </c>
    </row>
    <row r="387" spans="9:11" x14ac:dyDescent="0.2">
      <c r="I387">
        <v>59</v>
      </c>
      <c r="J387" t="s">
        <v>5690</v>
      </c>
      <c r="K387" t="s">
        <v>5691</v>
      </c>
    </row>
    <row r="388" spans="9:11" x14ac:dyDescent="0.2">
      <c r="I388">
        <v>60</v>
      </c>
      <c r="J388" t="s">
        <v>5692</v>
      </c>
      <c r="K388" t="s">
        <v>5693</v>
      </c>
    </row>
    <row r="389" spans="9:11" x14ac:dyDescent="0.2">
      <c r="I389">
        <v>61</v>
      </c>
      <c r="J389" t="s">
        <v>5694</v>
      </c>
      <c r="K389" t="s">
        <v>5695</v>
      </c>
    </row>
    <row r="390" spans="9:11" x14ac:dyDescent="0.2">
      <c r="I390">
        <v>62</v>
      </c>
      <c r="J390" t="s">
        <v>5696</v>
      </c>
      <c r="K390" t="s">
        <v>5697</v>
      </c>
    </row>
    <row r="391" spans="9:11" x14ac:dyDescent="0.2">
      <c r="I391">
        <v>63</v>
      </c>
      <c r="J391" t="s">
        <v>5698</v>
      </c>
      <c r="K391" t="s">
        <v>5699</v>
      </c>
    </row>
    <row r="392" spans="9:11" x14ac:dyDescent="0.2">
      <c r="I392">
        <v>64</v>
      </c>
      <c r="J392" t="s">
        <v>5700</v>
      </c>
      <c r="K392" t="s">
        <v>5701</v>
      </c>
    </row>
    <row r="393" spans="9:11" x14ac:dyDescent="0.2">
      <c r="I393">
        <v>65</v>
      </c>
      <c r="J393" t="s">
        <v>5702</v>
      </c>
      <c r="K393" t="s">
        <v>5703</v>
      </c>
    </row>
    <row r="394" spans="9:11" x14ac:dyDescent="0.2">
      <c r="I394">
        <v>66</v>
      </c>
      <c r="J394" t="s">
        <v>5704</v>
      </c>
      <c r="K394" t="s">
        <v>5705</v>
      </c>
    </row>
    <row r="395" spans="9:11" x14ac:dyDescent="0.2">
      <c r="I395">
        <v>67</v>
      </c>
      <c r="J395" t="s">
        <v>5706</v>
      </c>
      <c r="K395" t="s">
        <v>5707</v>
      </c>
    </row>
    <row r="396" spans="9:11" x14ac:dyDescent="0.2">
      <c r="I396">
        <v>68</v>
      </c>
      <c r="J396" t="s">
        <v>5708</v>
      </c>
      <c r="K396" t="s">
        <v>5709</v>
      </c>
    </row>
    <row r="397" spans="9:11" x14ac:dyDescent="0.2">
      <c r="I397">
        <v>69</v>
      </c>
      <c r="J397" t="s">
        <v>5710</v>
      </c>
      <c r="K397" t="s">
        <v>5711</v>
      </c>
    </row>
  </sheetData>
  <pageMargins left="0.7" right="0.7" top="0.75" bottom="0.75" header="0.3" footer="0.3"/>
  <pageSetup paperSize="9" orientation="portrait" r:id="rId1"/>
  <headerFooter>
    <oddHeader>&amp;C&amp;"Calibri"&amp;10&amp;K0000FF- Internal -&amp;1#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2"/>
  <sheetViews>
    <sheetView workbookViewId="0">
      <pane xSplit="3" ySplit="3" topLeftCell="H4" activePane="bottomRight" state="frozen"/>
      <selection pane="topRight" activeCell="D1" sqref="D1"/>
      <selection pane="bottomLeft" activeCell="A4" sqref="A4"/>
      <selection pane="bottomRight" activeCell="U4" sqref="U4"/>
    </sheetView>
  </sheetViews>
  <sheetFormatPr defaultRowHeight="11.25" x14ac:dyDescent="0.2"/>
  <cols>
    <col min="1" max="1" width="6.140625" style="15" customWidth="1"/>
    <col min="2" max="2" width="4" style="15" customWidth="1"/>
    <col min="3" max="3" width="5.5703125" style="15" customWidth="1"/>
    <col min="4" max="5" width="13.5703125" style="14" customWidth="1"/>
    <col min="6" max="7" width="13.5703125" style="14" hidden="1" customWidth="1"/>
    <col min="8" max="8" width="8.85546875" style="15" customWidth="1"/>
    <col min="9" max="10" width="9.140625" style="15"/>
    <col min="11" max="11" width="4.140625" style="15" customWidth="1"/>
    <col min="12" max="12" width="5.7109375" style="15" customWidth="1"/>
    <col min="13" max="13" width="4.140625" style="15" customWidth="1"/>
    <col min="14" max="14" width="4.85546875" style="15" customWidth="1"/>
    <col min="15" max="16" width="42.5703125" style="14" customWidth="1"/>
    <col min="17" max="18" width="16.140625" style="14" customWidth="1"/>
    <col min="19" max="16384" width="9.140625" style="15"/>
  </cols>
  <sheetData>
    <row r="1" spans="1:20" x14ac:dyDescent="0.2">
      <c r="A1" s="15" t="s">
        <v>725</v>
      </c>
    </row>
    <row r="2" spans="1:20" ht="14.25" customHeight="1" x14ac:dyDescent="0.2">
      <c r="A2" s="15" t="s">
        <v>726</v>
      </c>
      <c r="L2" s="15" t="s">
        <v>752</v>
      </c>
    </row>
    <row r="3" spans="1:20" s="14" customFormat="1" ht="39.75" customHeight="1" x14ac:dyDescent="0.2">
      <c r="A3" s="16" t="s">
        <v>324</v>
      </c>
      <c r="B3" s="16" t="s">
        <v>325</v>
      </c>
      <c r="C3" s="16" t="s">
        <v>326</v>
      </c>
      <c r="D3" s="16" t="s">
        <v>327</v>
      </c>
      <c r="E3" s="16" t="s">
        <v>328</v>
      </c>
      <c r="F3" s="16" t="s">
        <v>329</v>
      </c>
      <c r="G3" s="16" t="s">
        <v>330</v>
      </c>
      <c r="H3" s="16" t="s">
        <v>331</v>
      </c>
      <c r="I3" s="16" t="s">
        <v>332</v>
      </c>
      <c r="J3" s="16" t="s">
        <v>333</v>
      </c>
      <c r="L3" s="16" t="s">
        <v>324</v>
      </c>
      <c r="M3" s="16" t="s">
        <v>325</v>
      </c>
      <c r="N3" s="16" t="s">
        <v>326</v>
      </c>
      <c r="O3" s="16" t="s">
        <v>86</v>
      </c>
      <c r="P3" s="16" t="s">
        <v>87</v>
      </c>
      <c r="Q3" s="16" t="s">
        <v>175</v>
      </c>
      <c r="R3" s="16" t="s">
        <v>176</v>
      </c>
      <c r="S3" s="16" t="s">
        <v>331</v>
      </c>
      <c r="T3" s="16" t="s">
        <v>332</v>
      </c>
    </row>
    <row r="4" spans="1:20" ht="22.5" x14ac:dyDescent="0.2">
      <c r="A4" s="17" t="s">
        <v>334</v>
      </c>
      <c r="B4" s="18">
        <v>1</v>
      </c>
      <c r="C4" s="17" t="s">
        <v>335</v>
      </c>
      <c r="D4" s="19" t="s">
        <v>1135</v>
      </c>
      <c r="E4" s="19" t="s">
        <v>1136</v>
      </c>
      <c r="F4" s="19" t="s">
        <v>1137</v>
      </c>
      <c r="G4" s="19" t="s">
        <v>1138</v>
      </c>
      <c r="H4" s="20" t="s">
        <v>1139</v>
      </c>
      <c r="I4" s="20" t="s">
        <v>1140</v>
      </c>
      <c r="J4" s="20" t="s">
        <v>1141</v>
      </c>
      <c r="L4" s="17" t="s">
        <v>334</v>
      </c>
      <c r="M4" s="18">
        <v>1</v>
      </c>
      <c r="N4" s="17" t="s">
        <v>335</v>
      </c>
      <c r="O4" s="19" t="s">
        <v>527</v>
      </c>
      <c r="P4" s="19" t="s">
        <v>528</v>
      </c>
      <c r="Q4" s="19" t="s">
        <v>1141</v>
      </c>
      <c r="R4" s="19" t="s">
        <v>1141</v>
      </c>
      <c r="S4" s="20" t="s">
        <v>1139</v>
      </c>
      <c r="T4" s="20" t="s">
        <v>529</v>
      </c>
    </row>
    <row r="5" spans="1:20" ht="258.75" x14ac:dyDescent="0.2">
      <c r="A5" s="17" t="s">
        <v>334</v>
      </c>
      <c r="B5" s="18">
        <v>1</v>
      </c>
      <c r="C5" s="17" t="s">
        <v>1142</v>
      </c>
      <c r="D5" s="19" t="s">
        <v>1619</v>
      </c>
      <c r="E5" s="19" t="s">
        <v>1620</v>
      </c>
      <c r="F5" s="19" t="s">
        <v>641</v>
      </c>
      <c r="G5" s="19" t="s">
        <v>642</v>
      </c>
      <c r="H5" s="20" t="s">
        <v>1139</v>
      </c>
      <c r="I5" s="20" t="s">
        <v>643</v>
      </c>
      <c r="J5" s="20" t="s">
        <v>1141</v>
      </c>
      <c r="L5" s="17" t="s">
        <v>334</v>
      </c>
      <c r="M5" s="18">
        <v>1</v>
      </c>
      <c r="N5" s="17" t="s">
        <v>1142</v>
      </c>
      <c r="O5" s="21" t="s">
        <v>268</v>
      </c>
      <c r="P5" s="24" t="s">
        <v>990</v>
      </c>
      <c r="Q5" s="19" t="s">
        <v>1141</v>
      </c>
      <c r="R5" s="19" t="s">
        <v>1141</v>
      </c>
      <c r="S5" s="20" t="s">
        <v>530</v>
      </c>
      <c r="T5" s="20" t="s">
        <v>530</v>
      </c>
    </row>
    <row r="6" spans="1:20" ht="126" customHeight="1" x14ac:dyDescent="0.2">
      <c r="A6" s="17" t="s">
        <v>334</v>
      </c>
      <c r="B6" s="18">
        <v>1</v>
      </c>
      <c r="C6" s="17" t="s">
        <v>644</v>
      </c>
      <c r="D6" s="19" t="s">
        <v>608</v>
      </c>
      <c r="E6" s="19" t="s">
        <v>609</v>
      </c>
      <c r="F6" s="19" t="s">
        <v>645</v>
      </c>
      <c r="G6" s="19" t="s">
        <v>646</v>
      </c>
      <c r="H6" s="20" t="s">
        <v>1139</v>
      </c>
      <c r="I6" s="20" t="s">
        <v>643</v>
      </c>
      <c r="J6" s="20" t="s">
        <v>1141</v>
      </c>
      <c r="L6" s="17"/>
      <c r="M6" s="18"/>
      <c r="N6" s="17"/>
      <c r="O6" s="21" t="s">
        <v>426</v>
      </c>
      <c r="P6" s="24" t="s">
        <v>427</v>
      </c>
      <c r="Q6" s="19"/>
      <c r="R6" s="19"/>
      <c r="S6" s="20"/>
      <c r="T6" s="20"/>
    </row>
    <row r="7" spans="1:20" ht="69.75" customHeight="1" x14ac:dyDescent="0.2">
      <c r="A7" s="17" t="s">
        <v>334</v>
      </c>
      <c r="B7" s="18">
        <v>1</v>
      </c>
      <c r="C7" s="17" t="s">
        <v>647</v>
      </c>
      <c r="D7" s="19" t="s">
        <v>648</v>
      </c>
      <c r="E7" s="19" t="s">
        <v>649</v>
      </c>
      <c r="F7" s="19" t="s">
        <v>650</v>
      </c>
      <c r="G7" s="19" t="s">
        <v>651</v>
      </c>
      <c r="H7" s="20" t="s">
        <v>1139</v>
      </c>
      <c r="I7" s="20" t="s">
        <v>643</v>
      </c>
      <c r="J7" s="20" t="s">
        <v>1141</v>
      </c>
      <c r="L7" s="17" t="s">
        <v>334</v>
      </c>
      <c r="M7" s="18">
        <v>1</v>
      </c>
      <c r="N7" s="17" t="s">
        <v>647</v>
      </c>
      <c r="O7" s="19" t="s">
        <v>531</v>
      </c>
      <c r="P7" s="19" t="s">
        <v>532</v>
      </c>
      <c r="Q7" s="19" t="s">
        <v>1141</v>
      </c>
      <c r="R7" s="19" t="s">
        <v>1141</v>
      </c>
      <c r="S7" s="20" t="s">
        <v>533</v>
      </c>
      <c r="T7" s="20" t="s">
        <v>533</v>
      </c>
    </row>
    <row r="8" spans="1:20" ht="61.5" customHeight="1" x14ac:dyDescent="0.2">
      <c r="A8" s="17" t="s">
        <v>334</v>
      </c>
      <c r="B8" s="18">
        <v>1</v>
      </c>
      <c r="C8" s="17" t="s">
        <v>652</v>
      </c>
      <c r="D8" s="19" t="s">
        <v>653</v>
      </c>
      <c r="E8" s="19" t="s">
        <v>654</v>
      </c>
      <c r="F8" s="19" t="s">
        <v>655</v>
      </c>
      <c r="G8" s="19" t="s">
        <v>656</v>
      </c>
      <c r="H8" s="20" t="s">
        <v>1139</v>
      </c>
      <c r="I8" s="20" t="s">
        <v>657</v>
      </c>
      <c r="J8" s="20" t="s">
        <v>1141</v>
      </c>
      <c r="L8" s="17" t="s">
        <v>334</v>
      </c>
      <c r="M8" s="18">
        <v>1</v>
      </c>
      <c r="N8" s="17" t="s">
        <v>652</v>
      </c>
      <c r="O8" s="19" t="s">
        <v>534</v>
      </c>
      <c r="P8" s="19" t="s">
        <v>535</v>
      </c>
      <c r="Q8" s="19" t="s">
        <v>1141</v>
      </c>
      <c r="R8" s="19" t="s">
        <v>1141</v>
      </c>
      <c r="S8" s="20" t="s">
        <v>710</v>
      </c>
      <c r="T8" s="20" t="s">
        <v>710</v>
      </c>
    </row>
    <row r="9" spans="1:20" x14ac:dyDescent="0.2">
      <c r="A9" s="17" t="s">
        <v>334</v>
      </c>
      <c r="B9" s="18">
        <v>1</v>
      </c>
      <c r="C9" s="17" t="s">
        <v>658</v>
      </c>
      <c r="D9" s="19" t="s">
        <v>659</v>
      </c>
      <c r="E9" s="19" t="s">
        <v>659</v>
      </c>
      <c r="F9" s="19" t="s">
        <v>659</v>
      </c>
      <c r="G9" s="19" t="s">
        <v>660</v>
      </c>
      <c r="H9" s="20" t="s">
        <v>1139</v>
      </c>
      <c r="I9" s="20" t="s">
        <v>657</v>
      </c>
      <c r="J9" s="20" t="s">
        <v>1141</v>
      </c>
      <c r="L9" s="17"/>
      <c r="M9" s="18"/>
      <c r="N9" s="17"/>
      <c r="O9" s="19"/>
      <c r="P9" s="19"/>
      <c r="Q9" s="19"/>
      <c r="R9" s="19"/>
      <c r="S9" s="20"/>
      <c r="T9" s="20"/>
    </row>
    <row r="10" spans="1:20" ht="102.75" customHeight="1" x14ac:dyDescent="0.2">
      <c r="A10" s="17" t="s">
        <v>334</v>
      </c>
      <c r="B10" s="18">
        <v>1</v>
      </c>
      <c r="C10" s="17" t="s">
        <v>661</v>
      </c>
      <c r="D10" s="19" t="s">
        <v>662</v>
      </c>
      <c r="E10" s="19" t="s">
        <v>663</v>
      </c>
      <c r="F10" s="19" t="s">
        <v>664</v>
      </c>
      <c r="G10" s="19" t="s">
        <v>665</v>
      </c>
      <c r="H10" s="20" t="s">
        <v>1139</v>
      </c>
      <c r="I10" s="20" t="s">
        <v>666</v>
      </c>
      <c r="J10" s="20" t="s">
        <v>1141</v>
      </c>
      <c r="L10" s="17"/>
      <c r="M10" s="18"/>
      <c r="N10" s="17"/>
      <c r="O10" s="21" t="s">
        <v>954</v>
      </c>
      <c r="P10" s="24" t="s">
        <v>988</v>
      </c>
      <c r="Q10" s="19"/>
      <c r="R10" s="19"/>
      <c r="S10" s="20"/>
      <c r="T10" s="20"/>
    </row>
    <row r="11" spans="1:20" ht="35.25" customHeight="1" x14ac:dyDescent="0.2">
      <c r="A11" s="17" t="s">
        <v>334</v>
      </c>
      <c r="B11" s="18">
        <v>1</v>
      </c>
      <c r="C11" s="17" t="s">
        <v>667</v>
      </c>
      <c r="D11" s="19" t="s">
        <v>668</v>
      </c>
      <c r="E11" s="19" t="s">
        <v>669</v>
      </c>
      <c r="F11" s="19" t="s">
        <v>670</v>
      </c>
      <c r="G11" s="19" t="s">
        <v>671</v>
      </c>
      <c r="H11" s="20" t="s">
        <v>672</v>
      </c>
      <c r="I11" s="20" t="s">
        <v>673</v>
      </c>
      <c r="J11" s="20" t="s">
        <v>1141</v>
      </c>
      <c r="L11" s="17" t="s">
        <v>334</v>
      </c>
      <c r="M11" s="18">
        <v>1</v>
      </c>
      <c r="N11" s="17" t="s">
        <v>667</v>
      </c>
      <c r="O11" s="19" t="s">
        <v>536</v>
      </c>
      <c r="P11" s="19" t="s">
        <v>537</v>
      </c>
      <c r="Q11" s="19" t="s">
        <v>1141</v>
      </c>
      <c r="R11" s="19" t="s">
        <v>1141</v>
      </c>
      <c r="S11" s="20" t="s">
        <v>710</v>
      </c>
      <c r="T11" s="20" t="s">
        <v>710</v>
      </c>
    </row>
    <row r="12" spans="1:20" ht="60.75" customHeight="1" x14ac:dyDescent="0.2">
      <c r="A12" s="17" t="s">
        <v>334</v>
      </c>
      <c r="B12" s="18">
        <v>1</v>
      </c>
      <c r="C12" s="17" t="s">
        <v>674</v>
      </c>
      <c r="D12" s="19" t="s">
        <v>675</v>
      </c>
      <c r="E12" s="19" t="s">
        <v>676</v>
      </c>
      <c r="F12" s="19" t="s">
        <v>677</v>
      </c>
      <c r="G12" s="19" t="s">
        <v>678</v>
      </c>
      <c r="H12" s="20" t="s">
        <v>679</v>
      </c>
      <c r="I12" s="20" t="s">
        <v>643</v>
      </c>
      <c r="J12" s="20" t="s">
        <v>1141</v>
      </c>
      <c r="L12" s="17" t="s">
        <v>334</v>
      </c>
      <c r="M12" s="18">
        <v>1</v>
      </c>
      <c r="N12" s="17" t="s">
        <v>674</v>
      </c>
      <c r="O12" s="19" t="s">
        <v>538</v>
      </c>
      <c r="P12" s="19" t="s">
        <v>2174</v>
      </c>
      <c r="Q12" s="19" t="s">
        <v>1141</v>
      </c>
      <c r="R12" s="19" t="s">
        <v>1141</v>
      </c>
      <c r="S12" s="20" t="s">
        <v>710</v>
      </c>
      <c r="T12" s="20" t="s">
        <v>710</v>
      </c>
    </row>
    <row r="13" spans="1:20" ht="49.5" customHeight="1" x14ac:dyDescent="0.2">
      <c r="A13" s="17" t="s">
        <v>334</v>
      </c>
      <c r="B13" s="18">
        <v>1</v>
      </c>
      <c r="C13" s="17" t="s">
        <v>680</v>
      </c>
      <c r="D13" s="19" t="s">
        <v>572</v>
      </c>
      <c r="E13" s="19" t="s">
        <v>573</v>
      </c>
      <c r="F13" s="19" t="s">
        <v>681</v>
      </c>
      <c r="G13" s="19" t="s">
        <v>682</v>
      </c>
      <c r="H13" s="20" t="s">
        <v>1139</v>
      </c>
      <c r="I13" s="20" t="s">
        <v>657</v>
      </c>
      <c r="J13" s="20" t="s">
        <v>1141</v>
      </c>
      <c r="L13" s="17"/>
      <c r="M13" s="18"/>
      <c r="N13" s="17"/>
      <c r="O13" s="19"/>
      <c r="P13" s="19"/>
      <c r="Q13" s="19"/>
      <c r="R13" s="19"/>
      <c r="S13" s="20"/>
      <c r="T13" s="20"/>
    </row>
    <row r="14" spans="1:20" ht="191.25" customHeight="1" x14ac:dyDescent="0.2">
      <c r="A14" s="17" t="s">
        <v>334</v>
      </c>
      <c r="B14" s="18">
        <v>1</v>
      </c>
      <c r="C14" s="17" t="s">
        <v>599</v>
      </c>
      <c r="D14" s="19" t="s">
        <v>432</v>
      </c>
      <c r="E14" s="19" t="s">
        <v>433</v>
      </c>
      <c r="F14" s="19" t="s">
        <v>683</v>
      </c>
      <c r="G14" s="19" t="s">
        <v>684</v>
      </c>
      <c r="H14" s="20" t="s">
        <v>685</v>
      </c>
      <c r="I14" s="20" t="s">
        <v>686</v>
      </c>
      <c r="J14" s="20" t="s">
        <v>1141</v>
      </c>
      <c r="L14" s="17" t="s">
        <v>334</v>
      </c>
      <c r="M14" s="18">
        <v>1</v>
      </c>
      <c r="N14" s="17" t="s">
        <v>599</v>
      </c>
      <c r="O14" s="19" t="s">
        <v>1019</v>
      </c>
      <c r="P14" s="19" t="s">
        <v>0</v>
      </c>
      <c r="Q14" s="19" t="s">
        <v>1141</v>
      </c>
      <c r="R14" s="19" t="s">
        <v>1141</v>
      </c>
      <c r="S14" s="20" t="s">
        <v>686</v>
      </c>
      <c r="T14" s="20" t="s">
        <v>686</v>
      </c>
    </row>
    <row r="15" spans="1:20" ht="33.75" x14ac:dyDescent="0.2">
      <c r="A15" s="17" t="s">
        <v>334</v>
      </c>
      <c r="B15" s="18">
        <v>1</v>
      </c>
      <c r="C15" s="17" t="s">
        <v>687</v>
      </c>
      <c r="D15" s="19" t="s">
        <v>688</v>
      </c>
      <c r="E15" s="19" t="s">
        <v>689</v>
      </c>
      <c r="F15" s="19" t="s">
        <v>690</v>
      </c>
      <c r="G15" s="19" t="s">
        <v>691</v>
      </c>
      <c r="H15" s="20" t="s">
        <v>692</v>
      </c>
      <c r="I15" s="20" t="s">
        <v>643</v>
      </c>
      <c r="J15" s="20" t="s">
        <v>1141</v>
      </c>
      <c r="L15" s="17" t="s">
        <v>334</v>
      </c>
      <c r="M15" s="18">
        <v>1</v>
      </c>
      <c r="N15" s="17" t="s">
        <v>687</v>
      </c>
      <c r="O15" s="19" t="s">
        <v>2175</v>
      </c>
      <c r="P15" s="19" t="s">
        <v>2176</v>
      </c>
      <c r="Q15" s="19" t="s">
        <v>1141</v>
      </c>
      <c r="R15" s="19" t="s">
        <v>1141</v>
      </c>
      <c r="S15" s="20" t="s">
        <v>533</v>
      </c>
      <c r="T15" s="20" t="s">
        <v>533</v>
      </c>
    </row>
    <row r="16" spans="1:20" ht="22.5" x14ac:dyDescent="0.2">
      <c r="A16" s="17" t="s">
        <v>334</v>
      </c>
      <c r="B16" s="18">
        <v>1</v>
      </c>
      <c r="C16" s="17" t="s">
        <v>693</v>
      </c>
      <c r="D16" s="19" t="s">
        <v>694</v>
      </c>
      <c r="E16" s="19" t="s">
        <v>694</v>
      </c>
      <c r="F16" s="19" t="s">
        <v>695</v>
      </c>
      <c r="G16" s="19" t="s">
        <v>696</v>
      </c>
      <c r="H16" s="20" t="s">
        <v>692</v>
      </c>
      <c r="I16" s="20" t="s">
        <v>643</v>
      </c>
      <c r="J16" s="20" t="s">
        <v>1141</v>
      </c>
    </row>
    <row r="17" spans="1:20" x14ac:dyDescent="0.2">
      <c r="A17" s="17" t="s">
        <v>334</v>
      </c>
      <c r="B17" s="18">
        <v>1</v>
      </c>
      <c r="C17" s="17" t="s">
        <v>697</v>
      </c>
      <c r="D17" s="19" t="s">
        <v>698</v>
      </c>
      <c r="E17" s="19" t="s">
        <v>699</v>
      </c>
      <c r="F17" s="19" t="s">
        <v>700</v>
      </c>
      <c r="G17" s="19" t="s">
        <v>701</v>
      </c>
      <c r="H17" s="20" t="s">
        <v>692</v>
      </c>
      <c r="I17" s="20" t="s">
        <v>673</v>
      </c>
      <c r="J17" s="20" t="s">
        <v>1141</v>
      </c>
      <c r="O17" s="22" t="s">
        <v>753</v>
      </c>
    </row>
    <row r="18" spans="1:20" ht="33.75" x14ac:dyDescent="0.2">
      <c r="A18" s="17" t="s">
        <v>334</v>
      </c>
      <c r="B18" s="18">
        <v>1</v>
      </c>
      <c r="C18" s="17" t="s">
        <v>702</v>
      </c>
      <c r="D18" s="19" t="s">
        <v>703</v>
      </c>
      <c r="E18" s="19" t="s">
        <v>704</v>
      </c>
      <c r="F18" s="19" t="s">
        <v>705</v>
      </c>
      <c r="G18" s="19" t="s">
        <v>706</v>
      </c>
      <c r="H18" s="20" t="s">
        <v>707</v>
      </c>
      <c r="I18" s="20" t="s">
        <v>643</v>
      </c>
      <c r="J18" s="20" t="s">
        <v>1141</v>
      </c>
      <c r="L18" s="17" t="s">
        <v>334</v>
      </c>
      <c r="M18" s="18">
        <v>1</v>
      </c>
      <c r="N18" s="17" t="s">
        <v>702</v>
      </c>
      <c r="O18" s="19" t="s">
        <v>2177</v>
      </c>
      <c r="P18" s="19" t="s">
        <v>1104</v>
      </c>
      <c r="Q18" s="19" t="s">
        <v>1141</v>
      </c>
      <c r="R18" s="19" t="s">
        <v>1141</v>
      </c>
      <c r="S18" s="20" t="s">
        <v>1105</v>
      </c>
      <c r="T18" s="20" t="s">
        <v>1105</v>
      </c>
    </row>
    <row r="19" spans="1:20" ht="45" x14ac:dyDescent="0.2">
      <c r="A19" s="17" t="s">
        <v>334</v>
      </c>
      <c r="B19" s="18">
        <v>1</v>
      </c>
      <c r="C19" s="17" t="s">
        <v>708</v>
      </c>
      <c r="D19" s="19" t="s">
        <v>569</v>
      </c>
      <c r="E19" s="19" t="s">
        <v>570</v>
      </c>
      <c r="F19" s="19" t="s">
        <v>709</v>
      </c>
      <c r="G19" s="19" t="s">
        <v>569</v>
      </c>
      <c r="H19" s="20" t="s">
        <v>710</v>
      </c>
      <c r="I19" s="20" t="s">
        <v>657</v>
      </c>
      <c r="J19" s="20" t="s">
        <v>1141</v>
      </c>
      <c r="L19" s="17" t="s">
        <v>334</v>
      </c>
      <c r="M19" s="18">
        <v>1</v>
      </c>
      <c r="N19" s="17" t="s">
        <v>708</v>
      </c>
      <c r="O19" s="19" t="s">
        <v>750</v>
      </c>
      <c r="P19" s="19" t="s">
        <v>751</v>
      </c>
      <c r="Q19" s="19" t="s">
        <v>1141</v>
      </c>
      <c r="R19" s="19" t="s">
        <v>1141</v>
      </c>
      <c r="S19" s="20" t="s">
        <v>710</v>
      </c>
      <c r="T19" s="20" t="s">
        <v>710</v>
      </c>
    </row>
    <row r="20" spans="1:20" ht="123.75" x14ac:dyDescent="0.2">
      <c r="A20" s="17" t="s">
        <v>334</v>
      </c>
      <c r="B20" s="18">
        <v>1</v>
      </c>
      <c r="C20" s="17" t="s">
        <v>77</v>
      </c>
      <c r="D20" s="19" t="s">
        <v>78</v>
      </c>
      <c r="E20" s="19" t="s">
        <v>79</v>
      </c>
      <c r="F20" s="19" t="s">
        <v>711</v>
      </c>
      <c r="G20" s="19" t="s">
        <v>712</v>
      </c>
      <c r="H20" s="20" t="s">
        <v>710</v>
      </c>
      <c r="I20" s="20" t="s">
        <v>713</v>
      </c>
      <c r="J20" s="20" t="s">
        <v>1141</v>
      </c>
      <c r="N20" s="15">
        <v>23</v>
      </c>
      <c r="O20" s="22" t="s">
        <v>953</v>
      </c>
      <c r="P20" s="23" t="s">
        <v>989</v>
      </c>
    </row>
    <row r="21" spans="1:20" ht="157.5" x14ac:dyDescent="0.2">
      <c r="A21" s="17" t="s">
        <v>334</v>
      </c>
      <c r="B21" s="18">
        <v>1</v>
      </c>
      <c r="C21" s="17" t="s">
        <v>714</v>
      </c>
      <c r="D21" s="19" t="s">
        <v>715</v>
      </c>
      <c r="E21" s="19" t="s">
        <v>716</v>
      </c>
      <c r="F21" s="19" t="s">
        <v>717</v>
      </c>
      <c r="G21" s="19" t="s">
        <v>718</v>
      </c>
      <c r="H21" s="20" t="s">
        <v>1140</v>
      </c>
      <c r="I21" s="20" t="s">
        <v>1140</v>
      </c>
      <c r="J21" s="20" t="s">
        <v>1141</v>
      </c>
      <c r="O21" s="23" t="s">
        <v>245</v>
      </c>
      <c r="P21" s="23" t="s">
        <v>246</v>
      </c>
    </row>
    <row r="22" spans="1:20" x14ac:dyDescent="0.2">
      <c r="A22" s="17" t="s">
        <v>334</v>
      </c>
      <c r="B22" s="18">
        <v>1</v>
      </c>
      <c r="C22" s="17" t="s">
        <v>719</v>
      </c>
      <c r="D22" s="19" t="s">
        <v>720</v>
      </c>
      <c r="E22" s="19" t="s">
        <v>721</v>
      </c>
      <c r="F22" s="19" t="s">
        <v>722</v>
      </c>
      <c r="G22" s="19" t="s">
        <v>723</v>
      </c>
      <c r="H22" s="20" t="s">
        <v>1139</v>
      </c>
      <c r="I22" s="20" t="s">
        <v>724</v>
      </c>
      <c r="J22" s="20" t="s">
        <v>1141</v>
      </c>
    </row>
  </sheetData>
  <phoneticPr fontId="0" type="noConversion"/>
  <pageMargins left="0.75" right="0.75" top="1" bottom="1" header="0.5" footer="0.5"/>
  <pageSetup paperSize="9" orientation="portrait" r:id="rId1"/>
  <headerFooter alignWithMargins="0">
    <oddHeader>&amp;C&amp;"Calibri"&amp;10&amp;K0000FF- Internal -&amp;1#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136"/>
  <sheetViews>
    <sheetView workbookViewId="0">
      <pane xSplit="8" ySplit="5" topLeftCell="I6" activePane="bottomRight" state="frozen"/>
      <selection pane="topRight" activeCell="I1" sqref="I1"/>
      <selection pane="bottomLeft" activeCell="A4" sqref="A4"/>
      <selection pane="bottomRight" activeCell="N6" sqref="N6"/>
    </sheetView>
  </sheetViews>
  <sheetFormatPr defaultRowHeight="11.25" x14ac:dyDescent="0.2"/>
  <cols>
    <col min="1" max="1" width="5.140625" style="116" customWidth="1"/>
    <col min="2" max="2" width="37.85546875" style="117" customWidth="1"/>
    <col min="3" max="3" width="3.85546875" style="117" customWidth="1"/>
    <col min="4" max="5" width="3.85546875" style="118" customWidth="1"/>
    <col min="6" max="8" width="9.140625" style="118"/>
    <col min="9" max="12" width="4.140625" style="118" customWidth="1"/>
    <col min="13" max="13" width="6.140625" style="118" customWidth="1"/>
    <col min="14" max="16384" width="9.140625" style="118"/>
  </cols>
  <sheetData>
    <row r="2" spans="1:16" x14ac:dyDescent="0.2">
      <c r="I2" s="122" t="s">
        <v>2161</v>
      </c>
      <c r="J2" s="122"/>
      <c r="K2" s="122"/>
      <c r="L2" s="122"/>
      <c r="M2" s="122"/>
      <c r="N2" s="122" t="s">
        <v>2162</v>
      </c>
      <c r="O2" s="122"/>
      <c r="P2" s="122"/>
    </row>
    <row r="3" spans="1:16" x14ac:dyDescent="0.2">
      <c r="I3" s="124" t="s">
        <v>2164</v>
      </c>
      <c r="J3" s="122"/>
      <c r="K3" s="122"/>
      <c r="L3" s="123" t="s">
        <v>2167</v>
      </c>
      <c r="M3" s="122"/>
      <c r="N3" s="122" t="s">
        <v>2163</v>
      </c>
      <c r="O3" s="122"/>
      <c r="P3" s="122"/>
    </row>
    <row r="4" spans="1:16" x14ac:dyDescent="0.2">
      <c r="I4" s="122"/>
      <c r="J4" s="124" t="s">
        <v>2165</v>
      </c>
      <c r="K4" s="122"/>
      <c r="L4" s="122"/>
      <c r="M4" s="123" t="s">
        <v>2168</v>
      </c>
      <c r="N4" s="122"/>
      <c r="O4" s="122" t="s">
        <v>2169</v>
      </c>
      <c r="P4" s="122"/>
    </row>
    <row r="5" spans="1:16" x14ac:dyDescent="0.2">
      <c r="A5" s="119" t="s">
        <v>2153</v>
      </c>
      <c r="B5" s="120" t="s">
        <v>2154</v>
      </c>
      <c r="C5" s="120" t="s">
        <v>2155</v>
      </c>
      <c r="D5" s="121" t="s">
        <v>2156</v>
      </c>
      <c r="E5" s="121" t="s">
        <v>2157</v>
      </c>
      <c r="F5" s="119" t="s">
        <v>2159</v>
      </c>
      <c r="G5" s="119" t="s">
        <v>2158</v>
      </c>
      <c r="H5" s="119" t="s">
        <v>2160</v>
      </c>
      <c r="I5" s="122"/>
      <c r="J5" s="122"/>
      <c r="K5" s="124" t="s">
        <v>2166</v>
      </c>
      <c r="L5" s="122"/>
      <c r="M5" s="122"/>
      <c r="N5" s="122"/>
      <c r="O5" s="122"/>
      <c r="P5" s="122" t="s">
        <v>305</v>
      </c>
    </row>
    <row r="6" spans="1:16" x14ac:dyDescent="0.2">
      <c r="A6" s="112" t="s">
        <v>1284</v>
      </c>
      <c r="B6" s="113" t="s">
        <v>1285</v>
      </c>
      <c r="C6" s="113" t="s">
        <v>1286</v>
      </c>
      <c r="D6" s="114" t="s">
        <v>1287</v>
      </c>
      <c r="E6" s="114" t="s">
        <v>1288</v>
      </c>
      <c r="F6" s="115" t="s">
        <v>1289</v>
      </c>
      <c r="G6" s="115" t="s">
        <v>1290</v>
      </c>
      <c r="H6" s="115" t="s">
        <v>1141</v>
      </c>
      <c r="I6" s="116" t="s">
        <v>191</v>
      </c>
      <c r="J6" s="116" t="s">
        <v>191</v>
      </c>
      <c r="K6" s="116" t="s">
        <v>191</v>
      </c>
      <c r="L6" s="116" t="s">
        <v>191</v>
      </c>
      <c r="M6" s="116" t="s">
        <v>191</v>
      </c>
      <c r="N6" s="116" t="s">
        <v>768</v>
      </c>
      <c r="O6" s="116"/>
      <c r="P6" s="116"/>
    </row>
    <row r="7" spans="1:16" x14ac:dyDescent="0.2">
      <c r="A7" s="112" t="s">
        <v>1291</v>
      </c>
      <c r="B7" s="113" t="s">
        <v>1292</v>
      </c>
      <c r="C7" s="113" t="s">
        <v>1293</v>
      </c>
      <c r="D7" s="114" t="s">
        <v>1294</v>
      </c>
      <c r="E7" s="114" t="s">
        <v>1295</v>
      </c>
      <c r="F7" s="115" t="s">
        <v>1289</v>
      </c>
      <c r="G7" s="115" t="s">
        <v>1296</v>
      </c>
      <c r="H7" s="115" t="s">
        <v>1141</v>
      </c>
      <c r="I7" s="116"/>
      <c r="J7" s="116"/>
      <c r="K7" s="116"/>
      <c r="L7" s="116"/>
      <c r="M7" s="116"/>
      <c r="N7" s="116" t="s">
        <v>768</v>
      </c>
      <c r="O7" s="116"/>
      <c r="P7" s="116"/>
    </row>
    <row r="8" spans="1:16" x14ac:dyDescent="0.2">
      <c r="A8" s="112" t="s">
        <v>1297</v>
      </c>
      <c r="B8" s="113" t="s">
        <v>1298</v>
      </c>
      <c r="C8" s="113" t="s">
        <v>1299</v>
      </c>
      <c r="D8" s="114" t="s">
        <v>1300</v>
      </c>
      <c r="E8" s="114" t="s">
        <v>1301</v>
      </c>
      <c r="F8" s="115" t="s">
        <v>1289</v>
      </c>
      <c r="G8" s="115" t="s">
        <v>1296</v>
      </c>
      <c r="H8" s="115" t="s">
        <v>1141</v>
      </c>
      <c r="I8" s="116" t="s">
        <v>191</v>
      </c>
      <c r="J8" s="116" t="s">
        <v>191</v>
      </c>
      <c r="K8" s="116" t="s">
        <v>191</v>
      </c>
      <c r="L8" s="116" t="s">
        <v>191</v>
      </c>
      <c r="M8" s="116" t="s">
        <v>191</v>
      </c>
      <c r="N8" s="116" t="s">
        <v>191</v>
      </c>
      <c r="O8" s="116"/>
      <c r="P8" s="116" t="s">
        <v>191</v>
      </c>
    </row>
    <row r="9" spans="1:16" x14ac:dyDescent="0.2">
      <c r="A9" s="112" t="s">
        <v>1302</v>
      </c>
      <c r="B9" s="113" t="s">
        <v>1303</v>
      </c>
      <c r="C9" s="113" t="s">
        <v>1304</v>
      </c>
      <c r="D9" s="114" t="s">
        <v>1305</v>
      </c>
      <c r="E9" s="114" t="s">
        <v>1306</v>
      </c>
      <c r="F9" s="115" t="s">
        <v>1289</v>
      </c>
      <c r="G9" s="115" t="s">
        <v>1307</v>
      </c>
      <c r="H9" s="115" t="s">
        <v>1141</v>
      </c>
      <c r="I9" s="116" t="s">
        <v>191</v>
      </c>
      <c r="J9" s="116" t="s">
        <v>191</v>
      </c>
      <c r="K9" s="116" t="s">
        <v>191</v>
      </c>
      <c r="L9" s="116" t="s">
        <v>191</v>
      </c>
      <c r="M9" s="116" t="s">
        <v>191</v>
      </c>
      <c r="N9" s="116" t="s">
        <v>191</v>
      </c>
      <c r="O9" s="116"/>
      <c r="P9" s="116" t="s">
        <v>191</v>
      </c>
    </row>
    <row r="10" spans="1:16" x14ac:dyDescent="0.2">
      <c r="A10" s="112" t="s">
        <v>1308</v>
      </c>
      <c r="B10" s="113" t="s">
        <v>1309</v>
      </c>
      <c r="C10" s="113" t="s">
        <v>1310</v>
      </c>
      <c r="D10" s="114" t="s">
        <v>1311</v>
      </c>
      <c r="E10" s="114" t="s">
        <v>1312</v>
      </c>
      <c r="F10" s="115" t="s">
        <v>1289</v>
      </c>
      <c r="G10" s="115" t="s">
        <v>1313</v>
      </c>
      <c r="H10" s="115" t="s">
        <v>1141</v>
      </c>
      <c r="I10" s="116"/>
      <c r="J10" s="116"/>
      <c r="K10" s="116"/>
      <c r="L10" s="116" t="s">
        <v>191</v>
      </c>
      <c r="M10" s="116" t="s">
        <v>191</v>
      </c>
      <c r="N10" s="116" t="s">
        <v>191</v>
      </c>
      <c r="O10" s="116"/>
      <c r="P10" s="116"/>
    </row>
    <row r="11" spans="1:16" x14ac:dyDescent="0.2">
      <c r="A11" s="112" t="s">
        <v>1314</v>
      </c>
      <c r="B11" s="113" t="s">
        <v>1315</v>
      </c>
      <c r="C11" s="113" t="s">
        <v>1316</v>
      </c>
      <c r="D11" s="114" t="s">
        <v>1317</v>
      </c>
      <c r="E11" s="114" t="s">
        <v>1318</v>
      </c>
      <c r="F11" s="115" t="s">
        <v>1319</v>
      </c>
      <c r="G11" s="115" t="s">
        <v>1307</v>
      </c>
      <c r="H11" s="115" t="s">
        <v>1141</v>
      </c>
      <c r="I11" s="116"/>
      <c r="J11" s="116"/>
      <c r="K11" s="116"/>
      <c r="L11" s="116"/>
      <c r="M11" s="116"/>
      <c r="N11" s="116" t="s">
        <v>768</v>
      </c>
      <c r="O11" s="116"/>
      <c r="P11" s="116"/>
    </row>
    <row r="12" spans="1:16" x14ac:dyDescent="0.2">
      <c r="A12" s="112" t="s">
        <v>1320</v>
      </c>
      <c r="B12" s="113" t="s">
        <v>1321</v>
      </c>
      <c r="C12" s="113" t="s">
        <v>1322</v>
      </c>
      <c r="D12" s="114" t="s">
        <v>1323</v>
      </c>
      <c r="E12" s="114" t="s">
        <v>1324</v>
      </c>
      <c r="F12" s="115" t="s">
        <v>1296</v>
      </c>
      <c r="G12" s="115" t="s">
        <v>1307</v>
      </c>
      <c r="H12" s="115" t="s">
        <v>1141</v>
      </c>
      <c r="I12" s="116"/>
      <c r="J12" s="116"/>
      <c r="K12" s="116"/>
      <c r="L12" s="116"/>
      <c r="M12" s="116"/>
      <c r="N12" s="116" t="s">
        <v>768</v>
      </c>
      <c r="O12" s="116"/>
      <c r="P12" s="116"/>
    </row>
    <row r="13" spans="1:16" x14ac:dyDescent="0.2">
      <c r="A13" s="112" t="s">
        <v>1325</v>
      </c>
      <c r="B13" s="113" t="s">
        <v>1326</v>
      </c>
      <c r="C13" s="113" t="s">
        <v>1327</v>
      </c>
      <c r="D13" s="114" t="s">
        <v>1328</v>
      </c>
      <c r="E13" s="114" t="s">
        <v>1329</v>
      </c>
      <c r="F13" s="115" t="s">
        <v>1296</v>
      </c>
      <c r="G13" s="115" t="s">
        <v>1296</v>
      </c>
      <c r="H13" s="115" t="s">
        <v>1141</v>
      </c>
      <c r="I13" s="116"/>
      <c r="J13" s="116"/>
      <c r="K13" s="116"/>
      <c r="L13" s="116"/>
      <c r="M13" s="116"/>
      <c r="N13" s="116" t="s">
        <v>191</v>
      </c>
      <c r="O13" s="116"/>
      <c r="P13" s="116" t="s">
        <v>191</v>
      </c>
    </row>
    <row r="14" spans="1:16" x14ac:dyDescent="0.2">
      <c r="A14" s="112" t="s">
        <v>1330</v>
      </c>
      <c r="B14" s="113" t="s">
        <v>1331</v>
      </c>
      <c r="C14" s="113" t="s">
        <v>1332</v>
      </c>
      <c r="D14" s="114" t="s">
        <v>1333</v>
      </c>
      <c r="E14" s="114" t="s">
        <v>1334</v>
      </c>
      <c r="F14" s="115" t="s">
        <v>1296</v>
      </c>
      <c r="G14" s="115" t="s">
        <v>1296</v>
      </c>
      <c r="H14" s="115" t="s">
        <v>1141</v>
      </c>
      <c r="I14" s="116"/>
      <c r="J14" s="116"/>
      <c r="K14" s="116"/>
      <c r="L14" s="116"/>
      <c r="M14" s="116"/>
      <c r="N14" s="116" t="s">
        <v>191</v>
      </c>
      <c r="O14" s="116"/>
      <c r="P14" s="116"/>
    </row>
    <row r="15" spans="1:16" x14ac:dyDescent="0.2">
      <c r="A15" s="112" t="s">
        <v>1335</v>
      </c>
      <c r="B15" s="113" t="s">
        <v>1336</v>
      </c>
      <c r="C15" s="113" t="s">
        <v>1337</v>
      </c>
      <c r="D15" s="114" t="s">
        <v>1338</v>
      </c>
      <c r="E15" s="114" t="s">
        <v>1339</v>
      </c>
      <c r="F15" s="115" t="s">
        <v>1296</v>
      </c>
      <c r="G15" s="115" t="s">
        <v>1340</v>
      </c>
      <c r="H15" s="115" t="s">
        <v>364</v>
      </c>
      <c r="I15" s="116"/>
      <c r="J15" s="116"/>
      <c r="K15" s="116"/>
      <c r="L15" s="116"/>
      <c r="M15" s="116"/>
      <c r="N15" s="116"/>
      <c r="O15" s="116"/>
      <c r="P15" s="116"/>
    </row>
    <row r="16" spans="1:16" x14ac:dyDescent="0.2">
      <c r="A16" s="112" t="s">
        <v>1341</v>
      </c>
      <c r="B16" s="113" t="s">
        <v>1342</v>
      </c>
      <c r="C16" s="113" t="s">
        <v>1343</v>
      </c>
      <c r="D16" s="114" t="s">
        <v>1344</v>
      </c>
      <c r="E16" s="114" t="s">
        <v>1345</v>
      </c>
      <c r="F16" s="115" t="s">
        <v>1346</v>
      </c>
      <c r="G16" s="115" t="s">
        <v>1347</v>
      </c>
      <c r="H16" s="115" t="s">
        <v>1141</v>
      </c>
      <c r="I16" s="116"/>
      <c r="J16" s="116"/>
      <c r="K16" s="116"/>
      <c r="L16" s="116"/>
      <c r="M16" s="116"/>
      <c r="N16" s="116" t="s">
        <v>768</v>
      </c>
      <c r="O16" s="116"/>
      <c r="P16" s="116" t="s">
        <v>191</v>
      </c>
    </row>
    <row r="17" spans="1:16" x14ac:dyDescent="0.2">
      <c r="A17" s="112" t="s">
        <v>1348</v>
      </c>
      <c r="B17" s="113" t="s">
        <v>1349</v>
      </c>
      <c r="C17" s="113" t="s">
        <v>1350</v>
      </c>
      <c r="D17" s="114" t="s">
        <v>1351</v>
      </c>
      <c r="E17" s="114" t="s">
        <v>1352</v>
      </c>
      <c r="F17" s="115" t="s">
        <v>1347</v>
      </c>
      <c r="G17" s="115" t="s">
        <v>1340</v>
      </c>
      <c r="H17" s="115" t="s">
        <v>364</v>
      </c>
      <c r="I17" s="116"/>
      <c r="J17" s="116"/>
      <c r="K17" s="116"/>
      <c r="L17" s="116"/>
      <c r="M17" s="116"/>
      <c r="N17" s="116"/>
      <c r="O17" s="116"/>
      <c r="P17" s="116"/>
    </row>
    <row r="18" spans="1:16" x14ac:dyDescent="0.2">
      <c r="A18" s="112" t="s">
        <v>1353</v>
      </c>
      <c r="B18" s="113" t="s">
        <v>1354</v>
      </c>
      <c r="C18" s="113" t="s">
        <v>1355</v>
      </c>
      <c r="D18" s="114" t="s">
        <v>1356</v>
      </c>
      <c r="E18" s="114" t="s">
        <v>1357</v>
      </c>
      <c r="F18" s="115" t="s">
        <v>1358</v>
      </c>
      <c r="G18" s="115" t="s">
        <v>1340</v>
      </c>
      <c r="H18" s="115" t="s">
        <v>364</v>
      </c>
      <c r="I18" s="116"/>
      <c r="J18" s="116"/>
      <c r="K18" s="116"/>
      <c r="L18" s="116"/>
      <c r="M18" s="116"/>
      <c r="N18" s="116"/>
      <c r="O18" s="116"/>
      <c r="P18" s="116"/>
    </row>
    <row r="19" spans="1:16" x14ac:dyDescent="0.2">
      <c r="A19" s="112" t="s">
        <v>1359</v>
      </c>
      <c r="B19" s="113" t="s">
        <v>1360</v>
      </c>
      <c r="C19" s="113" t="s">
        <v>1361</v>
      </c>
      <c r="D19" s="114" t="s">
        <v>1362</v>
      </c>
      <c r="E19" s="114" t="s">
        <v>1363</v>
      </c>
      <c r="F19" s="115" t="s">
        <v>1364</v>
      </c>
      <c r="G19" s="115" t="s">
        <v>1364</v>
      </c>
      <c r="H19" s="115" t="s">
        <v>1141</v>
      </c>
      <c r="I19" s="116" t="s">
        <v>191</v>
      </c>
      <c r="J19" s="116" t="s">
        <v>191</v>
      </c>
      <c r="K19" s="116" t="s">
        <v>191</v>
      </c>
      <c r="L19" s="116" t="s">
        <v>191</v>
      </c>
      <c r="M19" s="116" t="s">
        <v>191</v>
      </c>
      <c r="N19" s="116" t="s">
        <v>768</v>
      </c>
      <c r="O19" s="116"/>
      <c r="P19" s="116"/>
    </row>
    <row r="20" spans="1:16" x14ac:dyDescent="0.2">
      <c r="A20" s="112" t="s">
        <v>1365</v>
      </c>
      <c r="B20" s="113" t="s">
        <v>1366</v>
      </c>
      <c r="C20" s="113" t="s">
        <v>1367</v>
      </c>
      <c r="D20" s="114" t="s">
        <v>1368</v>
      </c>
      <c r="E20" s="114" t="s">
        <v>1369</v>
      </c>
      <c r="F20" s="115" t="s">
        <v>1370</v>
      </c>
      <c r="G20" s="115" t="s">
        <v>1370</v>
      </c>
      <c r="H20" s="115" t="s">
        <v>1141</v>
      </c>
      <c r="I20" s="116"/>
      <c r="J20" s="116"/>
      <c r="K20" s="116"/>
      <c r="L20" s="116" t="s">
        <v>191</v>
      </c>
      <c r="M20" s="116" t="s">
        <v>191</v>
      </c>
      <c r="N20" s="116" t="s">
        <v>768</v>
      </c>
      <c r="O20" s="116"/>
      <c r="P20" s="116"/>
    </row>
    <row r="21" spans="1:16" x14ac:dyDescent="0.2">
      <c r="A21" s="112" t="s">
        <v>1371</v>
      </c>
      <c r="B21" s="113" t="s">
        <v>1372</v>
      </c>
      <c r="C21" s="113" t="s">
        <v>1373</v>
      </c>
      <c r="D21" s="114" t="s">
        <v>1374</v>
      </c>
      <c r="E21" s="114" t="s">
        <v>1375</v>
      </c>
      <c r="F21" s="115" t="s">
        <v>1370</v>
      </c>
      <c r="G21" s="115" t="s">
        <v>1370</v>
      </c>
      <c r="H21" s="115" t="s">
        <v>1141</v>
      </c>
      <c r="I21" s="116"/>
      <c r="J21" s="116"/>
      <c r="K21" s="116"/>
      <c r="L21" s="116" t="s">
        <v>191</v>
      </c>
      <c r="M21" s="116" t="s">
        <v>191</v>
      </c>
      <c r="N21" s="116" t="s">
        <v>768</v>
      </c>
      <c r="O21" s="116"/>
      <c r="P21" s="116"/>
    </row>
    <row r="22" spans="1:16" x14ac:dyDescent="0.2">
      <c r="A22" s="112" t="s">
        <v>1376</v>
      </c>
      <c r="B22" s="113" t="s">
        <v>1377</v>
      </c>
      <c r="C22" s="113" t="s">
        <v>1378</v>
      </c>
      <c r="D22" s="114" t="s">
        <v>1362</v>
      </c>
      <c r="E22" s="114" t="s">
        <v>1379</v>
      </c>
      <c r="F22" s="115" t="s">
        <v>1380</v>
      </c>
      <c r="G22" s="115" t="s">
        <v>1380</v>
      </c>
      <c r="H22" s="115" t="s">
        <v>1141</v>
      </c>
      <c r="I22" s="116"/>
      <c r="J22" s="116"/>
      <c r="K22" s="116"/>
      <c r="L22" s="116"/>
      <c r="M22" s="116"/>
      <c r="N22" s="116" t="s">
        <v>768</v>
      </c>
      <c r="O22" s="116"/>
      <c r="P22" s="116"/>
    </row>
    <row r="23" spans="1:16" x14ac:dyDescent="0.2">
      <c r="A23" s="112" t="s">
        <v>1381</v>
      </c>
      <c r="B23" s="113" t="s">
        <v>1382</v>
      </c>
      <c r="C23" s="113" t="s">
        <v>1383</v>
      </c>
      <c r="D23" s="114" t="s">
        <v>1362</v>
      </c>
      <c r="E23" s="114" t="s">
        <v>1383</v>
      </c>
      <c r="F23" s="115" t="s">
        <v>1340</v>
      </c>
      <c r="G23" s="115" t="s">
        <v>1340</v>
      </c>
      <c r="H23" s="115" t="s">
        <v>1141</v>
      </c>
      <c r="I23" s="116" t="s">
        <v>191</v>
      </c>
      <c r="J23" s="116" t="s">
        <v>191</v>
      </c>
      <c r="K23" s="116" t="s">
        <v>191</v>
      </c>
      <c r="L23" s="116" t="s">
        <v>191</v>
      </c>
      <c r="M23" s="116" t="s">
        <v>191</v>
      </c>
      <c r="N23" s="116" t="s">
        <v>191</v>
      </c>
      <c r="O23" s="116"/>
      <c r="P23" s="116" t="s">
        <v>191</v>
      </c>
    </row>
    <row r="24" spans="1:16" x14ac:dyDescent="0.2">
      <c r="A24" s="112" t="s">
        <v>1384</v>
      </c>
      <c r="B24" s="113" t="s">
        <v>1385</v>
      </c>
      <c r="C24" s="113" t="s">
        <v>1386</v>
      </c>
      <c r="D24" s="114" t="s">
        <v>1362</v>
      </c>
      <c r="E24" s="114" t="s">
        <v>1387</v>
      </c>
      <c r="F24" s="115" t="s">
        <v>1340</v>
      </c>
      <c r="G24" s="115" t="s">
        <v>1340</v>
      </c>
      <c r="H24" s="115" t="s">
        <v>1141</v>
      </c>
      <c r="I24" s="116" t="s">
        <v>191</v>
      </c>
      <c r="J24" s="116" t="s">
        <v>191</v>
      </c>
      <c r="K24" s="116" t="s">
        <v>191</v>
      </c>
      <c r="L24" s="116" t="s">
        <v>191</v>
      </c>
      <c r="M24" s="116" t="s">
        <v>191</v>
      </c>
      <c r="N24" s="116" t="s">
        <v>191</v>
      </c>
      <c r="O24" s="116"/>
      <c r="P24" s="116"/>
    </row>
    <row r="25" spans="1:16" x14ac:dyDescent="0.2">
      <c r="A25" s="112" t="s">
        <v>1388</v>
      </c>
      <c r="B25" s="113" t="s">
        <v>1389</v>
      </c>
      <c r="C25" s="113" t="s">
        <v>1390</v>
      </c>
      <c r="D25" s="114" t="s">
        <v>1362</v>
      </c>
      <c r="E25" s="114" t="s">
        <v>1391</v>
      </c>
      <c r="F25" s="115" t="s">
        <v>1392</v>
      </c>
      <c r="G25" s="115" t="s">
        <v>1393</v>
      </c>
      <c r="H25" s="115" t="s">
        <v>1141</v>
      </c>
      <c r="I25" s="116"/>
      <c r="J25" s="116"/>
      <c r="K25" s="116"/>
      <c r="L25" s="116"/>
      <c r="M25" s="116" t="s">
        <v>191</v>
      </c>
      <c r="N25" s="116"/>
      <c r="O25" s="116"/>
      <c r="P25" s="116" t="s">
        <v>191</v>
      </c>
    </row>
    <row r="26" spans="1:16" x14ac:dyDescent="0.2">
      <c r="A26" s="112" t="s">
        <v>1394</v>
      </c>
      <c r="B26" s="113" t="s">
        <v>1395</v>
      </c>
      <c r="C26" s="113" t="s">
        <v>1396</v>
      </c>
      <c r="D26" s="114" t="s">
        <v>1362</v>
      </c>
      <c r="E26" s="114" t="s">
        <v>1397</v>
      </c>
      <c r="F26" s="115" t="s">
        <v>1392</v>
      </c>
      <c r="G26" s="115" t="s">
        <v>1392</v>
      </c>
      <c r="H26" s="115" t="s">
        <v>1141</v>
      </c>
      <c r="I26" s="116"/>
      <c r="J26" s="116"/>
      <c r="K26" s="116"/>
      <c r="L26" s="116"/>
      <c r="M26" s="116" t="s">
        <v>191</v>
      </c>
      <c r="N26" s="116"/>
      <c r="O26" s="116"/>
      <c r="P26" s="116" t="s">
        <v>191</v>
      </c>
    </row>
    <row r="27" spans="1:16" x14ac:dyDescent="0.2">
      <c r="A27" s="112" t="s">
        <v>1398</v>
      </c>
      <c r="B27" s="113" t="s">
        <v>1399</v>
      </c>
      <c r="C27" s="113" t="s">
        <v>1400</v>
      </c>
      <c r="D27" s="114" t="s">
        <v>1141</v>
      </c>
      <c r="E27" s="114" t="s">
        <v>1401</v>
      </c>
      <c r="F27" s="115" t="s">
        <v>1392</v>
      </c>
      <c r="G27" s="115" t="s">
        <v>1392</v>
      </c>
      <c r="H27" s="115" t="s">
        <v>1141</v>
      </c>
      <c r="I27" s="116"/>
      <c r="J27" s="116"/>
      <c r="K27" s="116"/>
      <c r="L27" s="116"/>
      <c r="M27" s="116" t="s">
        <v>191</v>
      </c>
      <c r="N27" s="116"/>
      <c r="O27" s="116"/>
      <c r="P27" s="116" t="s">
        <v>191</v>
      </c>
    </row>
    <row r="28" spans="1:16" x14ac:dyDescent="0.2">
      <c r="A28" s="112" t="s">
        <v>1402</v>
      </c>
      <c r="B28" s="113" t="s">
        <v>1403</v>
      </c>
      <c r="C28" s="113" t="s">
        <v>1404</v>
      </c>
      <c r="D28" s="114" t="s">
        <v>1141</v>
      </c>
      <c r="E28" s="114" t="s">
        <v>1405</v>
      </c>
      <c r="F28" s="115" t="s">
        <v>1392</v>
      </c>
      <c r="G28" s="115" t="s">
        <v>1392</v>
      </c>
      <c r="H28" s="115" t="s">
        <v>1141</v>
      </c>
      <c r="I28" s="116"/>
      <c r="J28" s="116"/>
      <c r="K28" s="116"/>
      <c r="L28" s="116"/>
      <c r="M28" s="116" t="s">
        <v>191</v>
      </c>
      <c r="N28" s="116"/>
      <c r="O28" s="116"/>
      <c r="P28" s="116" t="s">
        <v>191</v>
      </c>
    </row>
    <row r="29" spans="1:16" x14ac:dyDescent="0.2">
      <c r="A29" s="112" t="s">
        <v>1406</v>
      </c>
      <c r="B29" s="113" t="s">
        <v>1407</v>
      </c>
      <c r="C29" s="113" t="s">
        <v>1408</v>
      </c>
      <c r="D29" s="114" t="s">
        <v>1409</v>
      </c>
      <c r="E29" s="114" t="s">
        <v>1410</v>
      </c>
      <c r="F29" s="115" t="s">
        <v>1347</v>
      </c>
      <c r="G29" s="115" t="s">
        <v>1347</v>
      </c>
      <c r="H29" s="115" t="s">
        <v>1141</v>
      </c>
      <c r="I29" s="116"/>
      <c r="J29" s="116"/>
      <c r="K29" s="116"/>
      <c r="L29" s="116"/>
      <c r="M29" s="116"/>
      <c r="N29" s="116"/>
      <c r="O29" s="116"/>
      <c r="P29" s="116"/>
    </row>
    <row r="30" spans="1:16" x14ac:dyDescent="0.2">
      <c r="A30" s="112" t="s">
        <v>1411</v>
      </c>
      <c r="B30" s="113" t="s">
        <v>1412</v>
      </c>
      <c r="C30" s="113" t="s">
        <v>1413</v>
      </c>
      <c r="D30" s="114" t="s">
        <v>1414</v>
      </c>
      <c r="E30" s="114" t="s">
        <v>1415</v>
      </c>
      <c r="F30" s="115" t="s">
        <v>1347</v>
      </c>
      <c r="G30" s="115" t="s">
        <v>1347</v>
      </c>
      <c r="H30" s="115" t="s">
        <v>1141</v>
      </c>
      <c r="I30" s="116"/>
      <c r="J30" s="116"/>
      <c r="K30" s="116"/>
      <c r="L30" s="116"/>
      <c r="M30" s="116"/>
      <c r="N30" s="116"/>
      <c r="O30" s="116"/>
      <c r="P30" s="116"/>
    </row>
    <row r="31" spans="1:16" x14ac:dyDescent="0.2">
      <c r="A31" s="112" t="s">
        <v>1416</v>
      </c>
      <c r="B31" s="113" t="s">
        <v>1417</v>
      </c>
      <c r="C31" s="113" t="s">
        <v>1418</v>
      </c>
      <c r="D31" s="114" t="s">
        <v>1419</v>
      </c>
      <c r="E31" s="114" t="s">
        <v>1420</v>
      </c>
      <c r="F31" s="115" t="s">
        <v>1347</v>
      </c>
      <c r="G31" s="115" t="s">
        <v>1347</v>
      </c>
      <c r="H31" s="115" t="s">
        <v>1141</v>
      </c>
      <c r="I31" s="116"/>
      <c r="J31" s="116"/>
      <c r="K31" s="116"/>
      <c r="L31" s="116"/>
      <c r="M31" s="116"/>
      <c r="N31" s="116"/>
      <c r="O31" s="116"/>
      <c r="P31" s="116"/>
    </row>
    <row r="32" spans="1:16" x14ac:dyDescent="0.2">
      <c r="A32" s="112" t="s">
        <v>1421</v>
      </c>
      <c r="B32" s="113" t="s">
        <v>1422</v>
      </c>
      <c r="C32" s="113" t="s">
        <v>1423</v>
      </c>
      <c r="D32" s="114" t="s">
        <v>1424</v>
      </c>
      <c r="E32" s="114" t="s">
        <v>1425</v>
      </c>
      <c r="F32" s="115" t="s">
        <v>1347</v>
      </c>
      <c r="G32" s="115" t="s">
        <v>1347</v>
      </c>
      <c r="H32" s="115" t="s">
        <v>1141</v>
      </c>
      <c r="I32" s="116"/>
      <c r="J32" s="116"/>
      <c r="K32" s="116"/>
      <c r="L32" s="116"/>
      <c r="M32" s="116"/>
      <c r="N32" s="116"/>
      <c r="O32" s="116"/>
      <c r="P32" s="116"/>
    </row>
    <row r="33" spans="1:16" x14ac:dyDescent="0.2">
      <c r="A33" s="112" t="s">
        <v>1426</v>
      </c>
      <c r="B33" s="113" t="s">
        <v>1427</v>
      </c>
      <c r="C33" s="113" t="s">
        <v>1428</v>
      </c>
      <c r="D33" s="114" t="s">
        <v>1429</v>
      </c>
      <c r="E33" s="114" t="s">
        <v>1646</v>
      </c>
      <c r="F33" s="115" t="s">
        <v>1647</v>
      </c>
      <c r="G33" s="115" t="s">
        <v>1648</v>
      </c>
      <c r="H33" s="115" t="s">
        <v>1141</v>
      </c>
      <c r="I33" s="116"/>
      <c r="J33" s="116"/>
      <c r="K33" s="116"/>
      <c r="L33" s="116"/>
      <c r="M33" s="116"/>
      <c r="N33" s="116"/>
      <c r="O33" s="116"/>
      <c r="P33" s="116"/>
    </row>
    <row r="34" spans="1:16" x14ac:dyDescent="0.2">
      <c r="A34" s="112" t="s">
        <v>1649</v>
      </c>
      <c r="B34" s="113" t="s">
        <v>1650</v>
      </c>
      <c r="C34" s="113" t="s">
        <v>1651</v>
      </c>
      <c r="D34" s="114" t="s">
        <v>1652</v>
      </c>
      <c r="E34" s="114" t="s">
        <v>1653</v>
      </c>
      <c r="F34" s="115" t="s">
        <v>1654</v>
      </c>
      <c r="G34" s="115" t="s">
        <v>1648</v>
      </c>
      <c r="H34" s="115" t="s">
        <v>1141</v>
      </c>
      <c r="I34" s="116"/>
      <c r="J34" s="116"/>
      <c r="K34" s="116"/>
      <c r="L34" s="116"/>
      <c r="M34" s="116"/>
      <c r="N34" s="116"/>
      <c r="O34" s="116"/>
      <c r="P34" s="116"/>
    </row>
    <row r="35" spans="1:16" x14ac:dyDescent="0.2">
      <c r="A35" s="112" t="s">
        <v>1655</v>
      </c>
      <c r="B35" s="113" t="s">
        <v>1656</v>
      </c>
      <c r="C35" s="113" t="s">
        <v>1657</v>
      </c>
      <c r="D35" s="114" t="s">
        <v>1362</v>
      </c>
      <c r="E35" s="114" t="s">
        <v>1658</v>
      </c>
      <c r="F35" s="115" t="s">
        <v>1659</v>
      </c>
      <c r="G35" s="115" t="s">
        <v>1659</v>
      </c>
      <c r="H35" s="115" t="s">
        <v>1141</v>
      </c>
      <c r="I35" s="116"/>
      <c r="J35" s="116"/>
      <c r="K35" s="116"/>
      <c r="L35" s="116"/>
      <c r="M35" s="116"/>
      <c r="N35" s="116"/>
      <c r="O35" s="116"/>
      <c r="P35" s="116"/>
    </row>
    <row r="36" spans="1:16" x14ac:dyDescent="0.2">
      <c r="A36" s="112" t="s">
        <v>1660</v>
      </c>
      <c r="B36" s="113" t="s">
        <v>1661</v>
      </c>
      <c r="C36" s="113" t="s">
        <v>1662</v>
      </c>
      <c r="D36" s="114" t="s">
        <v>1663</v>
      </c>
      <c r="E36" s="114" t="s">
        <v>1664</v>
      </c>
      <c r="F36" s="115" t="s">
        <v>1654</v>
      </c>
      <c r="G36" s="115" t="s">
        <v>1648</v>
      </c>
      <c r="H36" s="115" t="s">
        <v>1141</v>
      </c>
      <c r="I36" s="116"/>
      <c r="J36" s="116"/>
      <c r="K36" s="116"/>
      <c r="L36" s="116"/>
      <c r="M36" s="116"/>
      <c r="N36" s="116" t="s">
        <v>768</v>
      </c>
      <c r="O36" s="116"/>
      <c r="P36" s="116"/>
    </row>
    <row r="37" spans="1:16" x14ac:dyDescent="0.2">
      <c r="A37" s="112" t="s">
        <v>1665</v>
      </c>
      <c r="B37" s="113" t="s">
        <v>1666</v>
      </c>
      <c r="C37" s="113" t="s">
        <v>1667</v>
      </c>
      <c r="D37" s="114" t="s">
        <v>1362</v>
      </c>
      <c r="E37" s="114" t="s">
        <v>1668</v>
      </c>
      <c r="F37" s="115" t="s">
        <v>1669</v>
      </c>
      <c r="G37" s="115" t="s">
        <v>1669</v>
      </c>
      <c r="H37" s="115" t="s">
        <v>1141</v>
      </c>
      <c r="I37" s="116"/>
      <c r="J37" s="116"/>
      <c r="K37" s="116"/>
      <c r="L37" s="116"/>
      <c r="M37" s="116"/>
      <c r="N37" s="116" t="s">
        <v>768</v>
      </c>
      <c r="O37" s="116"/>
      <c r="P37" s="116"/>
    </row>
    <row r="38" spans="1:16" x14ac:dyDescent="0.2">
      <c r="A38" s="112" t="s">
        <v>1670</v>
      </c>
      <c r="B38" s="113" t="s">
        <v>1671</v>
      </c>
      <c r="C38" s="113" t="s">
        <v>1672</v>
      </c>
      <c r="D38" s="114" t="s">
        <v>1362</v>
      </c>
      <c r="E38" s="114" t="s">
        <v>1673</v>
      </c>
      <c r="F38" s="115" t="s">
        <v>1674</v>
      </c>
      <c r="G38" s="115" t="s">
        <v>1674</v>
      </c>
      <c r="H38" s="115" t="s">
        <v>1141</v>
      </c>
      <c r="I38" s="116"/>
      <c r="J38" s="116"/>
      <c r="K38" s="116"/>
      <c r="L38" s="116"/>
      <c r="M38" s="116"/>
      <c r="N38" s="116" t="s">
        <v>768</v>
      </c>
      <c r="O38" s="116"/>
      <c r="P38" s="116"/>
    </row>
    <row r="39" spans="1:16" x14ac:dyDescent="0.2">
      <c r="A39" s="112" t="s">
        <v>1675</v>
      </c>
      <c r="B39" s="113" t="s">
        <v>1676</v>
      </c>
      <c r="C39" s="113" t="s">
        <v>1677</v>
      </c>
      <c r="D39" s="114" t="s">
        <v>1678</v>
      </c>
      <c r="E39" s="114" t="s">
        <v>1679</v>
      </c>
      <c r="F39" s="115" t="s">
        <v>1289</v>
      </c>
      <c r="G39" s="115" t="s">
        <v>1313</v>
      </c>
      <c r="H39" s="115" t="s">
        <v>1141</v>
      </c>
      <c r="I39" s="116"/>
      <c r="J39" s="116"/>
      <c r="K39" s="116"/>
      <c r="L39" s="116"/>
      <c r="M39" s="116"/>
      <c r="N39" s="116"/>
      <c r="O39" s="116"/>
      <c r="P39" s="116"/>
    </row>
    <row r="40" spans="1:16" x14ac:dyDescent="0.2">
      <c r="A40" s="112" t="s">
        <v>1680</v>
      </c>
      <c r="B40" s="113" t="s">
        <v>1681</v>
      </c>
      <c r="C40" s="113" t="s">
        <v>1682</v>
      </c>
      <c r="D40" s="114" t="s">
        <v>1683</v>
      </c>
      <c r="E40" s="114" t="s">
        <v>1684</v>
      </c>
      <c r="F40" s="115" t="s">
        <v>1289</v>
      </c>
      <c r="G40" s="115" t="s">
        <v>1313</v>
      </c>
      <c r="H40" s="115" t="s">
        <v>1141</v>
      </c>
      <c r="I40" s="116"/>
      <c r="J40" s="116"/>
      <c r="K40" s="116"/>
      <c r="L40" s="116" t="s">
        <v>191</v>
      </c>
      <c r="M40" s="116" t="s">
        <v>191</v>
      </c>
      <c r="N40" s="116"/>
      <c r="O40" s="116"/>
      <c r="P40" s="116" t="s">
        <v>191</v>
      </c>
    </row>
    <row r="41" spans="1:16" x14ac:dyDescent="0.2">
      <c r="A41" s="112" t="s">
        <v>1685</v>
      </c>
      <c r="B41" s="113" t="s">
        <v>1686</v>
      </c>
      <c r="C41" s="113" t="s">
        <v>1687</v>
      </c>
      <c r="D41" s="114" t="s">
        <v>1688</v>
      </c>
      <c r="E41" s="114" t="s">
        <v>1689</v>
      </c>
      <c r="F41" s="115" t="s">
        <v>1289</v>
      </c>
      <c r="G41" s="115" t="s">
        <v>1296</v>
      </c>
      <c r="H41" s="115" t="s">
        <v>1141</v>
      </c>
      <c r="I41" s="116"/>
      <c r="J41" s="116"/>
      <c r="K41" s="116"/>
      <c r="L41" s="116" t="s">
        <v>191</v>
      </c>
      <c r="M41" s="116" t="s">
        <v>191</v>
      </c>
      <c r="N41" s="116"/>
      <c r="O41" s="116"/>
      <c r="P41" s="116" t="s">
        <v>191</v>
      </c>
    </row>
    <row r="42" spans="1:16" x14ac:dyDescent="0.2">
      <c r="A42" s="112" t="s">
        <v>1690</v>
      </c>
      <c r="B42" s="113" t="s">
        <v>1691</v>
      </c>
      <c r="C42" s="113" t="s">
        <v>1692</v>
      </c>
      <c r="D42" s="114" t="s">
        <v>1693</v>
      </c>
      <c r="E42" s="114" t="s">
        <v>1694</v>
      </c>
      <c r="F42" s="115" t="s">
        <v>1289</v>
      </c>
      <c r="G42" s="115" t="s">
        <v>1313</v>
      </c>
      <c r="H42" s="115" t="s">
        <v>1141</v>
      </c>
      <c r="I42" s="116"/>
      <c r="J42" s="116"/>
      <c r="K42" s="116"/>
      <c r="L42" s="116" t="s">
        <v>191</v>
      </c>
      <c r="M42" s="116" t="s">
        <v>191</v>
      </c>
      <c r="N42" s="116"/>
      <c r="O42" s="116"/>
      <c r="P42" s="116" t="s">
        <v>191</v>
      </c>
    </row>
    <row r="43" spans="1:16" x14ac:dyDescent="0.2">
      <c r="A43" s="112" t="s">
        <v>1695</v>
      </c>
      <c r="B43" s="113" t="s">
        <v>1696</v>
      </c>
      <c r="C43" s="113" t="s">
        <v>1697</v>
      </c>
      <c r="D43" s="114" t="s">
        <v>1698</v>
      </c>
      <c r="E43" s="114" t="s">
        <v>1699</v>
      </c>
      <c r="F43" s="115" t="s">
        <v>1296</v>
      </c>
      <c r="G43" s="115" t="s">
        <v>1700</v>
      </c>
      <c r="H43" s="115" t="s">
        <v>1141</v>
      </c>
      <c r="I43" s="116"/>
      <c r="J43" s="116"/>
      <c r="K43" s="116"/>
      <c r="L43" s="116" t="s">
        <v>191</v>
      </c>
      <c r="M43" s="116" t="s">
        <v>191</v>
      </c>
      <c r="N43" s="116"/>
      <c r="O43" s="116"/>
      <c r="P43" s="116" t="s">
        <v>191</v>
      </c>
    </row>
    <row r="44" spans="1:16" x14ac:dyDescent="0.2">
      <c r="A44" s="112" t="s">
        <v>1701</v>
      </c>
      <c r="B44" s="113" t="s">
        <v>1702</v>
      </c>
      <c r="C44" s="113" t="s">
        <v>1703</v>
      </c>
      <c r="D44" s="114" t="s">
        <v>1704</v>
      </c>
      <c r="E44" s="114" t="s">
        <v>1705</v>
      </c>
      <c r="F44" s="115" t="s">
        <v>1296</v>
      </c>
      <c r="G44" s="115" t="s">
        <v>1296</v>
      </c>
      <c r="H44" s="115" t="s">
        <v>1141</v>
      </c>
      <c r="I44" s="116"/>
      <c r="J44" s="116"/>
      <c r="K44" s="116"/>
      <c r="L44" s="116" t="s">
        <v>191</v>
      </c>
      <c r="M44" s="116" t="s">
        <v>191</v>
      </c>
      <c r="N44" s="116"/>
      <c r="O44" s="116"/>
      <c r="P44" s="116"/>
    </row>
    <row r="45" spans="1:16" x14ac:dyDescent="0.2">
      <c r="A45" s="112" t="s">
        <v>1706</v>
      </c>
      <c r="B45" s="113" t="s">
        <v>1707</v>
      </c>
      <c r="C45" s="113" t="s">
        <v>1708</v>
      </c>
      <c r="D45" s="114" t="s">
        <v>1709</v>
      </c>
      <c r="E45" s="114" t="s">
        <v>1710</v>
      </c>
      <c r="F45" s="115" t="s">
        <v>1296</v>
      </c>
      <c r="G45" s="115" t="s">
        <v>1296</v>
      </c>
      <c r="H45" s="115" t="s">
        <v>1141</v>
      </c>
      <c r="I45" s="116"/>
      <c r="J45" s="116"/>
      <c r="K45" s="116"/>
      <c r="L45" s="116" t="s">
        <v>191</v>
      </c>
      <c r="M45" s="116" t="s">
        <v>191</v>
      </c>
      <c r="N45" s="116"/>
      <c r="O45" s="116"/>
      <c r="P45" s="116"/>
    </row>
    <row r="46" spans="1:16" x14ac:dyDescent="0.2">
      <c r="A46" s="112" t="s">
        <v>1711</v>
      </c>
      <c r="B46" s="113" t="s">
        <v>1712</v>
      </c>
      <c r="C46" s="113" t="s">
        <v>1713</v>
      </c>
      <c r="D46" s="114" t="s">
        <v>1714</v>
      </c>
      <c r="E46" s="114" t="s">
        <v>1715</v>
      </c>
      <c r="F46" s="115" t="s">
        <v>1296</v>
      </c>
      <c r="G46" s="115" t="s">
        <v>1296</v>
      </c>
      <c r="H46" s="115" t="s">
        <v>1141</v>
      </c>
      <c r="I46" s="116"/>
      <c r="J46" s="116"/>
      <c r="K46" s="116"/>
      <c r="L46" s="116"/>
      <c r="M46" s="116"/>
      <c r="N46" s="116"/>
      <c r="O46" s="116"/>
      <c r="P46" s="116"/>
    </row>
    <row r="47" spans="1:16" x14ac:dyDescent="0.2">
      <c r="A47" s="112" t="s">
        <v>1716</v>
      </c>
      <c r="B47" s="113" t="s">
        <v>1717</v>
      </c>
      <c r="C47" s="113" t="s">
        <v>1718</v>
      </c>
      <c r="D47" s="114" t="s">
        <v>1719</v>
      </c>
      <c r="E47" s="114" t="s">
        <v>1720</v>
      </c>
      <c r="F47" s="115" t="s">
        <v>1296</v>
      </c>
      <c r="G47" s="115" t="s">
        <v>1296</v>
      </c>
      <c r="H47" s="115" t="s">
        <v>1141</v>
      </c>
      <c r="I47" s="116"/>
      <c r="J47" s="116"/>
      <c r="K47" s="116"/>
      <c r="L47" s="116"/>
      <c r="M47" s="116"/>
      <c r="N47" s="116"/>
      <c r="O47" s="116"/>
      <c r="P47" s="116"/>
    </row>
    <row r="48" spans="1:16" x14ac:dyDescent="0.2">
      <c r="A48" s="112" t="s">
        <v>1721</v>
      </c>
      <c r="B48" s="113" t="s">
        <v>1722</v>
      </c>
      <c r="C48" s="113" t="s">
        <v>1723</v>
      </c>
      <c r="D48" s="114" t="s">
        <v>1724</v>
      </c>
      <c r="E48" s="114" t="s">
        <v>1725</v>
      </c>
      <c r="F48" s="115" t="s">
        <v>1726</v>
      </c>
      <c r="G48" s="115" t="s">
        <v>1648</v>
      </c>
      <c r="H48" s="115" t="s">
        <v>1141</v>
      </c>
      <c r="I48" s="116"/>
      <c r="J48" s="116"/>
      <c r="K48" s="116"/>
      <c r="L48" s="116" t="s">
        <v>191</v>
      </c>
      <c r="M48" s="116" t="s">
        <v>191</v>
      </c>
      <c r="N48" s="116"/>
      <c r="O48" s="116"/>
      <c r="P48" s="116"/>
    </row>
    <row r="49" spans="1:16" x14ac:dyDescent="0.2">
      <c r="A49" s="112" t="s">
        <v>1727</v>
      </c>
      <c r="B49" s="113" t="s">
        <v>1728</v>
      </c>
      <c r="C49" s="113" t="s">
        <v>1729</v>
      </c>
      <c r="D49" s="114" t="s">
        <v>1730</v>
      </c>
      <c r="E49" s="114" t="s">
        <v>1731</v>
      </c>
      <c r="F49" s="115" t="s">
        <v>1732</v>
      </c>
      <c r="G49" s="115" t="s">
        <v>1648</v>
      </c>
      <c r="H49" s="115" t="s">
        <v>1141</v>
      </c>
      <c r="I49" s="116"/>
      <c r="J49" s="116"/>
      <c r="K49" s="116"/>
      <c r="L49" s="116" t="s">
        <v>191</v>
      </c>
      <c r="M49" s="116" t="s">
        <v>191</v>
      </c>
      <c r="N49" s="116"/>
      <c r="O49" s="116"/>
      <c r="P49" s="116"/>
    </row>
    <row r="50" spans="1:16" x14ac:dyDescent="0.2">
      <c r="A50" s="112" t="s">
        <v>1733</v>
      </c>
      <c r="B50" s="113" t="s">
        <v>1734</v>
      </c>
      <c r="C50" s="113" t="s">
        <v>1735</v>
      </c>
      <c r="D50" s="114" t="s">
        <v>1736</v>
      </c>
      <c r="E50" s="114" t="s">
        <v>1737</v>
      </c>
      <c r="F50" s="115" t="s">
        <v>1738</v>
      </c>
      <c r="G50" s="115" t="s">
        <v>1648</v>
      </c>
      <c r="H50" s="115" t="s">
        <v>1141</v>
      </c>
      <c r="I50" s="116"/>
      <c r="J50" s="116"/>
      <c r="K50" s="116"/>
      <c r="L50" s="116"/>
      <c r="M50" s="116"/>
      <c r="N50" s="116"/>
      <c r="O50" s="116"/>
      <c r="P50" s="116"/>
    </row>
    <row r="51" spans="1:16" x14ac:dyDescent="0.2">
      <c r="A51" s="112" t="s">
        <v>1739</v>
      </c>
      <c r="B51" s="113" t="s">
        <v>1740</v>
      </c>
      <c r="C51" s="113" t="s">
        <v>1741</v>
      </c>
      <c r="D51" s="114" t="s">
        <v>1141</v>
      </c>
      <c r="E51" s="114" t="s">
        <v>1742</v>
      </c>
      <c r="F51" s="115" t="s">
        <v>1669</v>
      </c>
      <c r="G51" s="115" t="s">
        <v>1743</v>
      </c>
      <c r="H51" s="115" t="s">
        <v>1141</v>
      </c>
      <c r="I51" s="116"/>
      <c r="J51" s="116"/>
      <c r="K51" s="116"/>
      <c r="L51" s="116"/>
      <c r="M51" s="116"/>
      <c r="N51" s="116"/>
      <c r="O51" s="116"/>
      <c r="P51" s="116"/>
    </row>
    <row r="52" spans="1:16" x14ac:dyDescent="0.2">
      <c r="A52" s="112" t="s">
        <v>1744</v>
      </c>
      <c r="B52" s="113" t="s">
        <v>1745</v>
      </c>
      <c r="C52" s="113" t="s">
        <v>1746</v>
      </c>
      <c r="D52" s="114" t="s">
        <v>1141</v>
      </c>
      <c r="E52" s="114" t="s">
        <v>1747</v>
      </c>
      <c r="F52" s="115" t="s">
        <v>1743</v>
      </c>
      <c r="G52" s="115" t="s">
        <v>1743</v>
      </c>
      <c r="H52" s="115" t="s">
        <v>1141</v>
      </c>
      <c r="I52" s="116"/>
      <c r="J52" s="116"/>
      <c r="K52" s="116"/>
      <c r="L52" s="116" t="s">
        <v>191</v>
      </c>
      <c r="M52" s="116" t="s">
        <v>191</v>
      </c>
      <c r="N52" s="116"/>
      <c r="O52" s="116"/>
      <c r="P52" s="116"/>
    </row>
    <row r="53" spans="1:16" x14ac:dyDescent="0.2">
      <c r="A53" s="112" t="s">
        <v>1748</v>
      </c>
      <c r="B53" s="113" t="s">
        <v>1749</v>
      </c>
      <c r="C53" s="113" t="s">
        <v>1750</v>
      </c>
      <c r="D53" s="114" t="s">
        <v>1751</v>
      </c>
      <c r="E53" s="114" t="s">
        <v>1752</v>
      </c>
      <c r="F53" s="115" t="s">
        <v>1753</v>
      </c>
      <c r="G53" s="115" t="s">
        <v>1648</v>
      </c>
      <c r="H53" s="115" t="s">
        <v>1141</v>
      </c>
      <c r="I53" s="116"/>
      <c r="J53" s="116"/>
      <c r="K53" s="116"/>
      <c r="L53" s="116"/>
      <c r="M53" s="116"/>
      <c r="N53" s="116"/>
      <c r="O53" s="116"/>
      <c r="P53" s="116"/>
    </row>
    <row r="54" spans="1:16" x14ac:dyDescent="0.2">
      <c r="A54" s="112" t="s">
        <v>1754</v>
      </c>
      <c r="B54" s="113" t="s">
        <v>1755</v>
      </c>
      <c r="C54" s="113" t="s">
        <v>1756</v>
      </c>
      <c r="D54" s="114" t="s">
        <v>1757</v>
      </c>
      <c r="E54" s="114" t="s">
        <v>1758</v>
      </c>
      <c r="F54" s="115" t="s">
        <v>1289</v>
      </c>
      <c r="G54" s="115" t="s">
        <v>1313</v>
      </c>
      <c r="H54" s="115" t="s">
        <v>1141</v>
      </c>
      <c r="I54" s="116"/>
      <c r="J54" s="116"/>
      <c r="K54" s="116"/>
      <c r="L54" s="116"/>
      <c r="M54" s="116"/>
      <c r="N54" s="116"/>
      <c r="O54" s="116"/>
      <c r="P54" s="116"/>
    </row>
    <row r="55" spans="1:16" x14ac:dyDescent="0.2">
      <c r="A55" s="112" t="s">
        <v>1759</v>
      </c>
      <c r="B55" s="113" t="s">
        <v>1760</v>
      </c>
      <c r="C55" s="113" t="s">
        <v>1761</v>
      </c>
      <c r="D55" s="114" t="s">
        <v>1762</v>
      </c>
      <c r="E55" s="114" t="s">
        <v>1763</v>
      </c>
      <c r="F55" s="115" t="s">
        <v>1289</v>
      </c>
      <c r="G55" s="115" t="s">
        <v>1764</v>
      </c>
      <c r="H55" s="115" t="s">
        <v>1141</v>
      </c>
      <c r="I55" s="116"/>
      <c r="J55" s="116"/>
      <c r="K55" s="116" t="s">
        <v>191</v>
      </c>
      <c r="L55" s="116" t="s">
        <v>191</v>
      </c>
      <c r="M55" s="116" t="s">
        <v>191</v>
      </c>
      <c r="N55" s="116"/>
      <c r="O55" s="116"/>
      <c r="P55" s="116"/>
    </row>
    <row r="56" spans="1:16" x14ac:dyDescent="0.2">
      <c r="A56" s="112" t="s">
        <v>1765</v>
      </c>
      <c r="B56" s="113" t="s">
        <v>1766</v>
      </c>
      <c r="C56" s="113" t="s">
        <v>1767</v>
      </c>
      <c r="D56" s="114" t="s">
        <v>1768</v>
      </c>
      <c r="E56" s="114" t="s">
        <v>1769</v>
      </c>
      <c r="F56" s="115" t="s">
        <v>1319</v>
      </c>
      <c r="G56" s="115" t="s">
        <v>1296</v>
      </c>
      <c r="H56" s="115" t="s">
        <v>1141</v>
      </c>
      <c r="I56" s="116"/>
      <c r="J56" s="116"/>
      <c r="K56" s="116" t="s">
        <v>191</v>
      </c>
      <c r="L56" s="116" t="s">
        <v>191</v>
      </c>
      <c r="M56" s="116" t="s">
        <v>191</v>
      </c>
      <c r="N56" s="116"/>
      <c r="O56" s="116"/>
      <c r="P56" s="116"/>
    </row>
    <row r="57" spans="1:16" x14ac:dyDescent="0.2">
      <c r="A57" s="112" t="s">
        <v>1770</v>
      </c>
      <c r="B57" s="113" t="s">
        <v>1771</v>
      </c>
      <c r="C57" s="113" t="s">
        <v>1772</v>
      </c>
      <c r="D57" s="114" t="s">
        <v>1773</v>
      </c>
      <c r="E57" s="114" t="s">
        <v>1774</v>
      </c>
      <c r="F57" s="115" t="s">
        <v>1296</v>
      </c>
      <c r="G57" s="115" t="s">
        <v>1775</v>
      </c>
      <c r="H57" s="115" t="s">
        <v>1141</v>
      </c>
      <c r="I57" s="116"/>
      <c r="J57" s="116"/>
      <c r="K57" s="116" t="s">
        <v>191</v>
      </c>
      <c r="L57" s="116" t="s">
        <v>191</v>
      </c>
      <c r="M57" s="116" t="s">
        <v>191</v>
      </c>
      <c r="N57" s="116"/>
      <c r="O57" s="116"/>
      <c r="P57" s="116" t="s">
        <v>191</v>
      </c>
    </row>
    <row r="58" spans="1:16" x14ac:dyDescent="0.2">
      <c r="A58" s="112" t="s">
        <v>1776</v>
      </c>
      <c r="B58" s="113" t="s">
        <v>1777</v>
      </c>
      <c r="C58" s="113" t="s">
        <v>1778</v>
      </c>
      <c r="D58" s="114" t="s">
        <v>1779</v>
      </c>
      <c r="E58" s="114" t="s">
        <v>1780</v>
      </c>
      <c r="F58" s="115" t="s">
        <v>1781</v>
      </c>
      <c r="G58" s="115" t="s">
        <v>1775</v>
      </c>
      <c r="H58" s="115" t="s">
        <v>1141</v>
      </c>
      <c r="I58" s="116"/>
      <c r="J58" s="116"/>
      <c r="K58" s="116"/>
      <c r="L58" s="116"/>
      <c r="M58" s="116"/>
      <c r="N58" s="116"/>
      <c r="O58" s="116"/>
      <c r="P58" s="116"/>
    </row>
    <row r="59" spans="1:16" x14ac:dyDescent="0.2">
      <c r="A59" s="112" t="s">
        <v>1782</v>
      </c>
      <c r="B59" s="113" t="s">
        <v>1783</v>
      </c>
      <c r="C59" s="113" t="s">
        <v>1784</v>
      </c>
      <c r="D59" s="114" t="s">
        <v>1785</v>
      </c>
      <c r="E59" s="114" t="s">
        <v>1786</v>
      </c>
      <c r="F59" s="115" t="s">
        <v>1787</v>
      </c>
      <c r="G59" s="115" t="s">
        <v>1648</v>
      </c>
      <c r="H59" s="115" t="s">
        <v>1141</v>
      </c>
      <c r="I59" s="116"/>
      <c r="J59" s="116"/>
      <c r="K59" s="116" t="s">
        <v>191</v>
      </c>
      <c r="L59" s="116" t="s">
        <v>191</v>
      </c>
      <c r="M59" s="116" t="s">
        <v>191</v>
      </c>
      <c r="N59" s="116"/>
      <c r="O59" s="116"/>
      <c r="P59" s="116"/>
    </row>
    <row r="60" spans="1:16" x14ac:dyDescent="0.2">
      <c r="A60" s="112" t="s">
        <v>1788</v>
      </c>
      <c r="B60" s="113" t="s">
        <v>1789</v>
      </c>
      <c r="C60" s="113" t="s">
        <v>1790</v>
      </c>
      <c r="D60" s="114" t="s">
        <v>1141</v>
      </c>
      <c r="E60" s="114" t="s">
        <v>1791</v>
      </c>
      <c r="F60" s="115" t="s">
        <v>1792</v>
      </c>
      <c r="G60" s="115" t="s">
        <v>1792</v>
      </c>
      <c r="H60" s="115" t="s">
        <v>1141</v>
      </c>
      <c r="I60" s="116"/>
      <c r="J60" s="116"/>
      <c r="K60" s="116" t="s">
        <v>191</v>
      </c>
      <c r="L60" s="116" t="s">
        <v>191</v>
      </c>
      <c r="M60" s="116" t="s">
        <v>191</v>
      </c>
      <c r="N60" s="116"/>
      <c r="O60" s="116"/>
      <c r="P60" s="116"/>
    </row>
    <row r="61" spans="1:16" x14ac:dyDescent="0.2">
      <c r="A61" s="112" t="s">
        <v>1793</v>
      </c>
      <c r="B61" s="113" t="s">
        <v>1794</v>
      </c>
      <c r="C61" s="113" t="s">
        <v>1795</v>
      </c>
      <c r="D61" s="114" t="s">
        <v>1796</v>
      </c>
      <c r="E61" s="114" t="s">
        <v>1797</v>
      </c>
      <c r="F61" s="115" t="s">
        <v>1798</v>
      </c>
      <c r="G61" s="115" t="s">
        <v>1798</v>
      </c>
      <c r="H61" s="115" t="s">
        <v>1141</v>
      </c>
      <c r="I61" s="116" t="s">
        <v>191</v>
      </c>
      <c r="J61" s="116" t="s">
        <v>191</v>
      </c>
      <c r="K61" s="116" t="s">
        <v>191</v>
      </c>
      <c r="L61" s="116" t="s">
        <v>191</v>
      </c>
      <c r="M61" s="116" t="s">
        <v>191</v>
      </c>
      <c r="N61" s="116"/>
      <c r="O61" s="116"/>
      <c r="P61" s="116"/>
    </row>
    <row r="62" spans="1:16" x14ac:dyDescent="0.2">
      <c r="A62" s="112" t="s">
        <v>1799</v>
      </c>
      <c r="B62" s="113" t="s">
        <v>1800</v>
      </c>
      <c r="C62" s="113" t="s">
        <v>1801</v>
      </c>
      <c r="D62" s="114" t="s">
        <v>1802</v>
      </c>
      <c r="E62" s="114" t="s">
        <v>1803</v>
      </c>
      <c r="F62" s="115" t="s">
        <v>1798</v>
      </c>
      <c r="G62" s="115" t="s">
        <v>1798</v>
      </c>
      <c r="H62" s="115" t="s">
        <v>1141</v>
      </c>
      <c r="I62" s="116"/>
      <c r="J62" s="116"/>
      <c r="K62" s="116"/>
      <c r="L62" s="116"/>
      <c r="M62" s="116"/>
      <c r="N62" s="116"/>
      <c r="O62" s="116"/>
      <c r="P62" s="116"/>
    </row>
    <row r="63" spans="1:16" x14ac:dyDescent="0.2">
      <c r="A63" s="112" t="s">
        <v>1804</v>
      </c>
      <c r="B63" s="113" t="s">
        <v>1805</v>
      </c>
      <c r="C63" s="113" t="s">
        <v>1806</v>
      </c>
      <c r="D63" s="114" t="s">
        <v>1807</v>
      </c>
      <c r="E63" s="114" t="s">
        <v>1808</v>
      </c>
      <c r="F63" s="115" t="s">
        <v>1798</v>
      </c>
      <c r="G63" s="115" t="s">
        <v>1798</v>
      </c>
      <c r="H63" s="115" t="s">
        <v>1141</v>
      </c>
      <c r="I63" s="116"/>
      <c r="J63" s="116"/>
      <c r="K63" s="116" t="s">
        <v>191</v>
      </c>
      <c r="L63" s="116" t="s">
        <v>191</v>
      </c>
      <c r="M63" s="116" t="s">
        <v>191</v>
      </c>
      <c r="N63" s="116"/>
      <c r="O63" s="116"/>
      <c r="P63" s="116"/>
    </row>
    <row r="64" spans="1:16" x14ac:dyDescent="0.2">
      <c r="A64" s="112" t="s">
        <v>1809</v>
      </c>
      <c r="B64" s="113" t="s">
        <v>1810</v>
      </c>
      <c r="C64" s="113" t="s">
        <v>1811</v>
      </c>
      <c r="D64" s="114" t="s">
        <v>1812</v>
      </c>
      <c r="E64" s="114" t="s">
        <v>1813</v>
      </c>
      <c r="F64" s="115" t="s">
        <v>1814</v>
      </c>
      <c r="G64" s="115" t="s">
        <v>1814</v>
      </c>
      <c r="H64" s="115" t="s">
        <v>1141</v>
      </c>
      <c r="I64" s="116"/>
      <c r="J64" s="116"/>
      <c r="K64" s="116"/>
      <c r="L64" s="116"/>
      <c r="M64" s="116"/>
      <c r="N64" s="116"/>
      <c r="O64" s="116"/>
      <c r="P64" s="116"/>
    </row>
    <row r="65" spans="1:16" x14ac:dyDescent="0.2">
      <c r="A65" s="112" t="s">
        <v>1815</v>
      </c>
      <c r="B65" s="113" t="s">
        <v>1816</v>
      </c>
      <c r="C65" s="113" t="s">
        <v>1817</v>
      </c>
      <c r="D65" s="114" t="s">
        <v>1141</v>
      </c>
      <c r="E65" s="114" t="s">
        <v>1818</v>
      </c>
      <c r="F65" s="115" t="s">
        <v>1340</v>
      </c>
      <c r="G65" s="115" t="s">
        <v>1340</v>
      </c>
      <c r="H65" s="115" t="s">
        <v>1141</v>
      </c>
      <c r="I65" s="116" t="s">
        <v>191</v>
      </c>
      <c r="J65" s="116" t="s">
        <v>191</v>
      </c>
      <c r="K65" s="116" t="s">
        <v>191</v>
      </c>
      <c r="L65" s="116" t="s">
        <v>191</v>
      </c>
      <c r="M65" s="116" t="s">
        <v>191</v>
      </c>
      <c r="N65" s="116"/>
      <c r="O65" s="116"/>
      <c r="P65" s="116"/>
    </row>
    <row r="66" spans="1:16" x14ac:dyDescent="0.2">
      <c r="A66" s="112" t="s">
        <v>1819</v>
      </c>
      <c r="B66" s="113" t="s">
        <v>1820</v>
      </c>
      <c r="C66" s="113" t="s">
        <v>1821</v>
      </c>
      <c r="D66" s="114" t="s">
        <v>1822</v>
      </c>
      <c r="E66" s="114" t="s">
        <v>1823</v>
      </c>
      <c r="F66" s="115" t="s">
        <v>1824</v>
      </c>
      <c r="G66" s="115" t="s">
        <v>1824</v>
      </c>
      <c r="H66" s="115" t="s">
        <v>1141</v>
      </c>
      <c r="I66" s="116"/>
      <c r="J66" s="116"/>
      <c r="K66" s="116"/>
      <c r="L66" s="116" t="s">
        <v>191</v>
      </c>
      <c r="M66" s="116" t="s">
        <v>191</v>
      </c>
      <c r="N66" s="116"/>
      <c r="O66" s="116"/>
      <c r="P66" s="116"/>
    </row>
    <row r="67" spans="1:16" x14ac:dyDescent="0.2">
      <c r="A67" s="112" t="s">
        <v>1825</v>
      </c>
      <c r="B67" s="113" t="s">
        <v>1826</v>
      </c>
      <c r="C67" s="113" t="s">
        <v>1827</v>
      </c>
      <c r="D67" s="114" t="s">
        <v>1828</v>
      </c>
      <c r="E67" s="114" t="s">
        <v>1829</v>
      </c>
      <c r="F67" s="115" t="s">
        <v>1830</v>
      </c>
      <c r="G67" s="115" t="s">
        <v>1830</v>
      </c>
      <c r="H67" s="115" t="s">
        <v>1141</v>
      </c>
      <c r="I67" s="116"/>
      <c r="J67" s="116"/>
      <c r="K67" s="116"/>
      <c r="L67" s="116"/>
      <c r="M67" s="116"/>
      <c r="N67" s="116"/>
      <c r="O67" s="116"/>
      <c r="P67" s="116" t="s">
        <v>191</v>
      </c>
    </row>
    <row r="68" spans="1:16" x14ac:dyDescent="0.2">
      <c r="A68" s="112" t="s">
        <v>1831</v>
      </c>
      <c r="B68" s="113" t="s">
        <v>1832</v>
      </c>
      <c r="C68" s="113" t="s">
        <v>1833</v>
      </c>
      <c r="D68" s="114" t="s">
        <v>1834</v>
      </c>
      <c r="E68" s="114" t="s">
        <v>1835</v>
      </c>
      <c r="F68" s="115" t="s">
        <v>1836</v>
      </c>
      <c r="G68" s="115" t="s">
        <v>1836</v>
      </c>
      <c r="H68" s="115" t="s">
        <v>1141</v>
      </c>
      <c r="I68" s="116"/>
      <c r="J68" s="116"/>
      <c r="K68" s="116"/>
      <c r="L68" s="116"/>
      <c r="M68" s="116"/>
      <c r="N68" s="116"/>
      <c r="O68" s="116"/>
      <c r="P68" s="116"/>
    </row>
    <row r="69" spans="1:16" x14ac:dyDescent="0.2">
      <c r="A69" s="112" t="s">
        <v>1837</v>
      </c>
      <c r="B69" s="113" t="s">
        <v>1838</v>
      </c>
      <c r="C69" s="113" t="s">
        <v>1839</v>
      </c>
      <c r="D69" s="114" t="s">
        <v>1840</v>
      </c>
      <c r="E69" s="114" t="s">
        <v>1841</v>
      </c>
      <c r="F69" s="115" t="s">
        <v>1842</v>
      </c>
      <c r="G69" s="115" t="s">
        <v>1648</v>
      </c>
      <c r="H69" s="115" t="s">
        <v>1141</v>
      </c>
      <c r="I69" s="116"/>
      <c r="J69" s="116"/>
      <c r="K69" s="116"/>
      <c r="L69" s="116"/>
      <c r="M69" s="116"/>
      <c r="N69" s="116"/>
      <c r="O69" s="116"/>
      <c r="P69" s="116"/>
    </row>
    <row r="70" spans="1:16" x14ac:dyDescent="0.2">
      <c r="A70" s="112" t="s">
        <v>1843</v>
      </c>
      <c r="B70" s="113" t="s">
        <v>1844</v>
      </c>
      <c r="C70" s="113" t="s">
        <v>1845</v>
      </c>
      <c r="D70" s="114" t="s">
        <v>1141</v>
      </c>
      <c r="E70" s="114" t="s">
        <v>1846</v>
      </c>
      <c r="F70" s="115" t="s">
        <v>1847</v>
      </c>
      <c r="G70" s="115" t="s">
        <v>1847</v>
      </c>
      <c r="H70" s="115" t="s">
        <v>1141</v>
      </c>
      <c r="I70" s="116"/>
      <c r="J70" s="116"/>
      <c r="K70" s="116"/>
      <c r="L70" s="116"/>
      <c r="M70" s="116"/>
      <c r="N70" s="116"/>
      <c r="O70" s="116"/>
      <c r="P70" s="116"/>
    </row>
    <row r="71" spans="1:16" x14ac:dyDescent="0.2">
      <c r="A71" s="112" t="s">
        <v>1848</v>
      </c>
      <c r="B71" s="113" t="s">
        <v>1849</v>
      </c>
      <c r="C71" s="113" t="s">
        <v>1850</v>
      </c>
      <c r="D71" s="114" t="s">
        <v>1851</v>
      </c>
      <c r="E71" s="114" t="s">
        <v>1852</v>
      </c>
      <c r="F71" s="115" t="s">
        <v>1647</v>
      </c>
      <c r="G71" s="115" t="s">
        <v>1648</v>
      </c>
      <c r="H71" s="115" t="s">
        <v>1141</v>
      </c>
      <c r="I71" s="116"/>
      <c r="J71" s="116"/>
      <c r="K71" s="116"/>
      <c r="L71" s="116"/>
      <c r="M71" s="116"/>
      <c r="N71" s="116"/>
      <c r="O71" s="116"/>
      <c r="P71" s="116"/>
    </row>
    <row r="72" spans="1:16" x14ac:dyDescent="0.2">
      <c r="A72" s="112" t="s">
        <v>1853</v>
      </c>
      <c r="B72" s="113" t="s">
        <v>1854</v>
      </c>
      <c r="C72" s="113" t="s">
        <v>1855</v>
      </c>
      <c r="D72" s="114" t="s">
        <v>1856</v>
      </c>
      <c r="E72" s="114" t="s">
        <v>1857</v>
      </c>
      <c r="F72" s="115" t="s">
        <v>1654</v>
      </c>
      <c r="G72" s="115" t="s">
        <v>1674</v>
      </c>
      <c r="H72" s="115" t="s">
        <v>1141</v>
      </c>
      <c r="I72" s="116"/>
      <c r="J72" s="116"/>
      <c r="K72" s="116"/>
      <c r="L72" s="116"/>
      <c r="M72" s="116"/>
      <c r="N72" s="116"/>
      <c r="O72" s="116"/>
      <c r="P72" s="116"/>
    </row>
    <row r="73" spans="1:16" x14ac:dyDescent="0.2">
      <c r="A73" s="112" t="s">
        <v>1858</v>
      </c>
      <c r="B73" s="113" t="s">
        <v>1859</v>
      </c>
      <c r="C73" s="113" t="s">
        <v>1860</v>
      </c>
      <c r="D73" s="114" t="s">
        <v>1861</v>
      </c>
      <c r="E73" s="114" t="s">
        <v>1862</v>
      </c>
      <c r="F73" s="115" t="s">
        <v>1296</v>
      </c>
      <c r="G73" s="115" t="s">
        <v>1296</v>
      </c>
      <c r="H73" s="115" t="s">
        <v>1141</v>
      </c>
      <c r="I73" s="116"/>
      <c r="J73" s="116"/>
      <c r="K73" s="116"/>
      <c r="L73" s="116"/>
      <c r="M73" s="116"/>
      <c r="N73" s="116"/>
      <c r="O73" s="116"/>
      <c r="P73" s="116"/>
    </row>
    <row r="74" spans="1:16" x14ac:dyDescent="0.2">
      <c r="A74" s="112" t="s">
        <v>1863</v>
      </c>
      <c r="B74" s="113" t="s">
        <v>1864</v>
      </c>
      <c r="C74" s="113" t="s">
        <v>1864</v>
      </c>
      <c r="D74" s="114" t="s">
        <v>1865</v>
      </c>
      <c r="E74" s="114" t="s">
        <v>1866</v>
      </c>
      <c r="F74" s="115" t="s">
        <v>1296</v>
      </c>
      <c r="G74" s="115" t="s">
        <v>1296</v>
      </c>
      <c r="H74" s="115" t="s">
        <v>1141</v>
      </c>
      <c r="I74" s="116"/>
      <c r="J74" s="116"/>
      <c r="K74" s="116"/>
      <c r="L74" s="116"/>
      <c r="M74" s="116"/>
      <c r="N74" s="116"/>
      <c r="O74" s="116"/>
      <c r="P74" s="116"/>
    </row>
    <row r="75" spans="1:16" x14ac:dyDescent="0.2">
      <c r="A75" s="112" t="s">
        <v>1867</v>
      </c>
      <c r="B75" s="113" t="s">
        <v>1868</v>
      </c>
      <c r="C75" s="113" t="s">
        <v>1869</v>
      </c>
      <c r="D75" s="114" t="s">
        <v>1870</v>
      </c>
      <c r="E75" s="114" t="s">
        <v>1871</v>
      </c>
      <c r="F75" s="115" t="s">
        <v>1296</v>
      </c>
      <c r="G75" s="115" t="s">
        <v>1296</v>
      </c>
      <c r="H75" s="115" t="s">
        <v>1141</v>
      </c>
      <c r="I75" s="116"/>
      <c r="J75" s="116"/>
      <c r="K75" s="116"/>
      <c r="L75" s="116"/>
      <c r="M75" s="116"/>
      <c r="N75" s="116"/>
      <c r="O75" s="116"/>
      <c r="P75" s="116"/>
    </row>
    <row r="76" spans="1:16" x14ac:dyDescent="0.2">
      <c r="A76" s="112" t="s">
        <v>1872</v>
      </c>
      <c r="B76" s="113" t="s">
        <v>1873</v>
      </c>
      <c r="C76" s="113" t="s">
        <v>1874</v>
      </c>
      <c r="D76" s="114" t="s">
        <v>1875</v>
      </c>
      <c r="E76" s="114" t="s">
        <v>1876</v>
      </c>
      <c r="F76" s="115" t="s">
        <v>1296</v>
      </c>
      <c r="G76" s="115" t="s">
        <v>1877</v>
      </c>
      <c r="H76" s="115" t="s">
        <v>1141</v>
      </c>
      <c r="I76" s="116"/>
      <c r="J76" s="116"/>
      <c r="K76" s="116"/>
      <c r="L76" s="116"/>
      <c r="M76" s="116"/>
      <c r="N76" s="116"/>
      <c r="O76" s="116"/>
      <c r="P76" s="116"/>
    </row>
    <row r="77" spans="1:16" x14ac:dyDescent="0.2">
      <c r="A77" s="112" t="s">
        <v>1878</v>
      </c>
      <c r="B77" s="113" t="s">
        <v>1879</v>
      </c>
      <c r="C77" s="113" t="s">
        <v>1880</v>
      </c>
      <c r="D77" s="114" t="s">
        <v>1881</v>
      </c>
      <c r="E77" s="114" t="s">
        <v>1882</v>
      </c>
      <c r="F77" s="115" t="s">
        <v>1883</v>
      </c>
      <c r="G77" s="115" t="s">
        <v>1648</v>
      </c>
      <c r="H77" s="115" t="s">
        <v>1141</v>
      </c>
      <c r="I77" s="116"/>
      <c r="J77" s="116"/>
      <c r="K77" s="116"/>
      <c r="L77" s="116"/>
      <c r="M77" s="116"/>
      <c r="N77" s="116"/>
      <c r="O77" s="116"/>
      <c r="P77" s="116"/>
    </row>
    <row r="78" spans="1:16" x14ac:dyDescent="0.2">
      <c r="A78" s="112" t="s">
        <v>1884</v>
      </c>
      <c r="B78" s="113" t="s">
        <v>1885</v>
      </c>
      <c r="C78" s="113" t="s">
        <v>1886</v>
      </c>
      <c r="D78" s="114" t="s">
        <v>1887</v>
      </c>
      <c r="E78" s="114" t="s">
        <v>1888</v>
      </c>
      <c r="F78" s="115" t="s">
        <v>1883</v>
      </c>
      <c r="G78" s="115" t="s">
        <v>1648</v>
      </c>
      <c r="H78" s="115" t="s">
        <v>1141</v>
      </c>
      <c r="I78" s="116"/>
      <c r="J78" s="116"/>
      <c r="K78" s="116"/>
      <c r="L78" s="116"/>
      <c r="M78" s="116"/>
      <c r="N78" s="116"/>
      <c r="O78" s="116"/>
      <c r="P78" s="116"/>
    </row>
    <row r="79" spans="1:16" x14ac:dyDescent="0.2">
      <c r="A79" s="112" t="s">
        <v>1889</v>
      </c>
      <c r="B79" s="113" t="s">
        <v>1890</v>
      </c>
      <c r="C79" s="113" t="s">
        <v>1891</v>
      </c>
      <c r="D79" s="114" t="s">
        <v>1141</v>
      </c>
      <c r="E79" s="114" t="s">
        <v>1892</v>
      </c>
      <c r="F79" s="115" t="s">
        <v>1364</v>
      </c>
      <c r="G79" s="115" t="s">
        <v>1893</v>
      </c>
      <c r="H79" s="115" t="s">
        <v>1141</v>
      </c>
      <c r="I79" s="116"/>
      <c r="J79" s="116"/>
      <c r="K79" s="116" t="s">
        <v>191</v>
      </c>
      <c r="L79" s="116" t="s">
        <v>191</v>
      </c>
      <c r="M79" s="116" t="s">
        <v>191</v>
      </c>
      <c r="N79" s="116"/>
      <c r="O79" s="116"/>
      <c r="P79" s="116"/>
    </row>
    <row r="80" spans="1:16" x14ac:dyDescent="0.2">
      <c r="A80" s="112" t="s">
        <v>1894</v>
      </c>
      <c r="B80" s="113" t="s">
        <v>1895</v>
      </c>
      <c r="C80" s="113" t="s">
        <v>1896</v>
      </c>
      <c r="D80" s="114" t="s">
        <v>1141</v>
      </c>
      <c r="E80" s="114" t="s">
        <v>1897</v>
      </c>
      <c r="F80" s="115" t="s">
        <v>1364</v>
      </c>
      <c r="G80" s="115" t="s">
        <v>1893</v>
      </c>
      <c r="H80" s="115" t="s">
        <v>1141</v>
      </c>
      <c r="I80" s="116"/>
      <c r="J80" s="116"/>
      <c r="K80" s="116"/>
      <c r="L80" s="116"/>
      <c r="M80" s="116"/>
      <c r="N80" s="116"/>
      <c r="O80" s="116"/>
      <c r="P80" s="116"/>
    </row>
    <row r="81" spans="1:16" x14ac:dyDescent="0.2">
      <c r="A81" s="112" t="s">
        <v>1898</v>
      </c>
      <c r="B81" s="113" t="s">
        <v>1899</v>
      </c>
      <c r="C81" s="113" t="s">
        <v>1900</v>
      </c>
      <c r="D81" s="114" t="s">
        <v>1901</v>
      </c>
      <c r="E81" s="114" t="s">
        <v>1902</v>
      </c>
      <c r="F81" s="115" t="s">
        <v>1903</v>
      </c>
      <c r="G81" s="115" t="s">
        <v>1904</v>
      </c>
      <c r="H81" s="115" t="s">
        <v>1905</v>
      </c>
      <c r="I81" s="116"/>
      <c r="J81" s="116"/>
      <c r="K81" s="116"/>
      <c r="L81" s="116"/>
      <c r="M81" s="116"/>
      <c r="N81" s="116"/>
      <c r="O81" s="116"/>
      <c r="P81" s="116"/>
    </row>
    <row r="82" spans="1:16" x14ac:dyDescent="0.2">
      <c r="A82" s="112" t="s">
        <v>1906</v>
      </c>
      <c r="B82" s="113" t="s">
        <v>1907</v>
      </c>
      <c r="C82" s="113" t="s">
        <v>1908</v>
      </c>
      <c r="D82" s="114" t="s">
        <v>1909</v>
      </c>
      <c r="E82" s="114" t="s">
        <v>1910</v>
      </c>
      <c r="F82" s="115" t="s">
        <v>1911</v>
      </c>
      <c r="G82" s="115" t="s">
        <v>1648</v>
      </c>
      <c r="H82" s="115" t="s">
        <v>1141</v>
      </c>
      <c r="I82" s="116"/>
      <c r="J82" s="116"/>
      <c r="K82" s="116"/>
      <c r="L82" s="116"/>
      <c r="M82" s="116"/>
      <c r="N82" s="116"/>
      <c r="O82" s="116"/>
      <c r="P82" s="116"/>
    </row>
    <row r="83" spans="1:16" x14ac:dyDescent="0.2">
      <c r="A83" s="112" t="s">
        <v>1912</v>
      </c>
      <c r="B83" s="113" t="s">
        <v>1913</v>
      </c>
      <c r="C83" s="113" t="s">
        <v>1914</v>
      </c>
      <c r="D83" s="114" t="s">
        <v>1141</v>
      </c>
      <c r="E83" s="114" t="s">
        <v>1915</v>
      </c>
      <c r="F83" s="115" t="s">
        <v>1916</v>
      </c>
      <c r="G83" s="115" t="s">
        <v>1904</v>
      </c>
      <c r="H83" s="115" t="s">
        <v>1905</v>
      </c>
      <c r="I83" s="116"/>
      <c r="J83" s="116"/>
      <c r="K83" s="116"/>
      <c r="L83" s="116"/>
      <c r="M83" s="116"/>
      <c r="N83" s="116"/>
      <c r="O83" s="116"/>
      <c r="P83" s="116"/>
    </row>
    <row r="84" spans="1:16" x14ac:dyDescent="0.2">
      <c r="A84" s="112" t="s">
        <v>1917</v>
      </c>
      <c r="B84" s="113" t="s">
        <v>1899</v>
      </c>
      <c r="C84" s="113" t="s">
        <v>1900</v>
      </c>
      <c r="D84" s="114" t="s">
        <v>1141</v>
      </c>
      <c r="E84" s="114" t="s">
        <v>1902</v>
      </c>
      <c r="F84" s="115" t="s">
        <v>1904</v>
      </c>
      <c r="G84" s="115" t="s">
        <v>1904</v>
      </c>
      <c r="H84" s="115" t="s">
        <v>1141</v>
      </c>
      <c r="I84" s="116"/>
      <c r="J84" s="116"/>
      <c r="K84" s="116"/>
      <c r="L84" s="116"/>
      <c r="M84" s="116"/>
      <c r="N84" s="116"/>
      <c r="O84" s="116"/>
      <c r="P84" s="116"/>
    </row>
    <row r="85" spans="1:16" x14ac:dyDescent="0.2">
      <c r="A85" s="112" t="s">
        <v>1918</v>
      </c>
      <c r="B85" s="113" t="s">
        <v>1913</v>
      </c>
      <c r="C85" s="113" t="s">
        <v>1914</v>
      </c>
      <c r="D85" s="114" t="s">
        <v>1141</v>
      </c>
      <c r="E85" s="114" t="s">
        <v>1915</v>
      </c>
      <c r="F85" s="115" t="s">
        <v>1904</v>
      </c>
      <c r="G85" s="115" t="s">
        <v>1904</v>
      </c>
      <c r="H85" s="115" t="s">
        <v>1141</v>
      </c>
      <c r="I85" s="116"/>
      <c r="J85" s="116"/>
      <c r="K85" s="116"/>
      <c r="L85" s="116"/>
      <c r="M85" s="116"/>
      <c r="N85" s="116"/>
      <c r="O85" s="116"/>
      <c r="P85" s="116"/>
    </row>
    <row r="86" spans="1:16" x14ac:dyDescent="0.2">
      <c r="A86" s="112" t="s">
        <v>1919</v>
      </c>
      <c r="B86" s="113" t="s">
        <v>1920</v>
      </c>
      <c r="C86" s="113" t="s">
        <v>1921</v>
      </c>
      <c r="D86" s="114" t="s">
        <v>1922</v>
      </c>
      <c r="E86" s="114" t="s">
        <v>1923</v>
      </c>
      <c r="F86" s="115" t="s">
        <v>1924</v>
      </c>
      <c r="G86" s="115" t="s">
        <v>1792</v>
      </c>
      <c r="H86" s="115" t="s">
        <v>1141</v>
      </c>
      <c r="I86" s="116"/>
      <c r="J86" s="116"/>
      <c r="K86" s="116" t="s">
        <v>191</v>
      </c>
      <c r="L86" s="116" t="s">
        <v>191</v>
      </c>
      <c r="M86" s="116" t="s">
        <v>191</v>
      </c>
      <c r="N86" s="116"/>
      <c r="O86" s="116"/>
      <c r="P86" s="116"/>
    </row>
    <row r="87" spans="1:16" x14ac:dyDescent="0.2">
      <c r="A87" s="112" t="s">
        <v>1925</v>
      </c>
      <c r="B87" s="113" t="s">
        <v>1926</v>
      </c>
      <c r="C87" s="113" t="s">
        <v>1927</v>
      </c>
      <c r="D87" s="114" t="s">
        <v>1926</v>
      </c>
      <c r="E87" s="114" t="s">
        <v>1926</v>
      </c>
      <c r="F87" s="115" t="s">
        <v>1924</v>
      </c>
      <c r="G87" s="115" t="s">
        <v>1924</v>
      </c>
      <c r="H87" s="115" t="s">
        <v>1141</v>
      </c>
      <c r="I87" s="116"/>
      <c r="J87" s="116"/>
      <c r="K87" s="116"/>
      <c r="L87" s="116"/>
      <c r="M87" s="116"/>
      <c r="N87" s="116"/>
      <c r="O87" s="116"/>
      <c r="P87" s="116"/>
    </row>
    <row r="88" spans="1:16" x14ac:dyDescent="0.2">
      <c r="A88" s="112" t="s">
        <v>1928</v>
      </c>
      <c r="B88" s="113" t="s">
        <v>1929</v>
      </c>
      <c r="C88" s="113" t="s">
        <v>1930</v>
      </c>
      <c r="D88" s="114" t="s">
        <v>1141</v>
      </c>
      <c r="E88" s="114" t="s">
        <v>1931</v>
      </c>
      <c r="F88" s="115" t="s">
        <v>1792</v>
      </c>
      <c r="G88" s="115" t="s">
        <v>1792</v>
      </c>
      <c r="H88" s="115" t="s">
        <v>1141</v>
      </c>
      <c r="I88" s="116"/>
      <c r="J88" s="116"/>
      <c r="K88" s="116"/>
      <c r="L88" s="116"/>
      <c r="M88" s="116"/>
      <c r="N88" s="116"/>
      <c r="O88" s="116"/>
      <c r="P88" s="116"/>
    </row>
    <row r="89" spans="1:16" x14ac:dyDescent="0.2">
      <c r="A89" s="112" t="s">
        <v>1932</v>
      </c>
      <c r="B89" s="113" t="s">
        <v>1933</v>
      </c>
      <c r="C89" s="113" t="s">
        <v>1934</v>
      </c>
      <c r="D89" s="114" t="s">
        <v>1141</v>
      </c>
      <c r="E89" s="114" t="s">
        <v>1935</v>
      </c>
      <c r="F89" s="115" t="s">
        <v>1792</v>
      </c>
      <c r="G89" s="115" t="s">
        <v>1792</v>
      </c>
      <c r="H89" s="115" t="s">
        <v>1141</v>
      </c>
      <c r="I89" s="116"/>
      <c r="J89" s="116"/>
      <c r="K89" s="116"/>
      <c r="L89" s="116"/>
      <c r="M89" s="116"/>
      <c r="N89" s="116"/>
      <c r="O89" s="116"/>
      <c r="P89" s="116"/>
    </row>
    <row r="90" spans="1:16" x14ac:dyDescent="0.2">
      <c r="A90" s="112" t="s">
        <v>1936</v>
      </c>
      <c r="B90" s="113" t="s">
        <v>1937</v>
      </c>
      <c r="C90" s="113" t="s">
        <v>1938</v>
      </c>
      <c r="D90" s="114" t="s">
        <v>1939</v>
      </c>
      <c r="E90" s="114" t="s">
        <v>1940</v>
      </c>
      <c r="F90" s="115" t="s">
        <v>1654</v>
      </c>
      <c r="G90" s="115" t="s">
        <v>1904</v>
      </c>
      <c r="H90" s="115" t="s">
        <v>1905</v>
      </c>
      <c r="I90" s="116"/>
      <c r="J90" s="116"/>
      <c r="K90" s="116"/>
      <c r="L90" s="116"/>
      <c r="M90" s="116"/>
      <c r="N90" s="116"/>
      <c r="O90" s="116"/>
      <c r="P90" s="116"/>
    </row>
    <row r="91" spans="1:16" x14ac:dyDescent="0.2">
      <c r="A91" s="112" t="s">
        <v>1941</v>
      </c>
      <c r="B91" s="113" t="s">
        <v>1942</v>
      </c>
      <c r="C91" s="113" t="s">
        <v>1943</v>
      </c>
      <c r="D91" s="114" t="s">
        <v>1944</v>
      </c>
      <c r="E91" s="114" t="s">
        <v>1945</v>
      </c>
      <c r="F91" s="115" t="s">
        <v>1654</v>
      </c>
      <c r="G91" s="115" t="s">
        <v>1904</v>
      </c>
      <c r="H91" s="115" t="s">
        <v>1905</v>
      </c>
      <c r="I91" s="116"/>
      <c r="J91" s="116"/>
      <c r="K91" s="116"/>
      <c r="L91" s="116"/>
      <c r="M91" s="116"/>
      <c r="N91" s="116"/>
      <c r="O91" s="116"/>
      <c r="P91" s="116"/>
    </row>
    <row r="92" spans="1:16" x14ac:dyDescent="0.2">
      <c r="A92" s="112" t="s">
        <v>1946</v>
      </c>
      <c r="B92" s="113" t="s">
        <v>1947</v>
      </c>
      <c r="C92" s="113" t="s">
        <v>1948</v>
      </c>
      <c r="D92" s="114" t="s">
        <v>1949</v>
      </c>
      <c r="E92" s="114" t="s">
        <v>1950</v>
      </c>
      <c r="F92" s="115" t="s">
        <v>1654</v>
      </c>
      <c r="G92" s="115" t="s">
        <v>1904</v>
      </c>
      <c r="H92" s="115" t="s">
        <v>1905</v>
      </c>
      <c r="I92" s="116"/>
      <c r="J92" s="116"/>
      <c r="K92" s="116"/>
      <c r="L92" s="116"/>
      <c r="M92" s="116"/>
      <c r="N92" s="116"/>
      <c r="O92" s="116"/>
      <c r="P92" s="116"/>
    </row>
    <row r="93" spans="1:16" x14ac:dyDescent="0.2">
      <c r="A93" s="112" t="s">
        <v>1951</v>
      </c>
      <c r="B93" s="113" t="s">
        <v>1952</v>
      </c>
      <c r="C93" s="113" t="s">
        <v>1953</v>
      </c>
      <c r="D93" s="114" t="s">
        <v>1141</v>
      </c>
      <c r="E93" s="114" t="s">
        <v>1954</v>
      </c>
      <c r="F93" s="115" t="s">
        <v>1916</v>
      </c>
      <c r="G93" s="115" t="s">
        <v>1904</v>
      </c>
      <c r="H93" s="115" t="s">
        <v>1905</v>
      </c>
      <c r="I93" s="116"/>
      <c r="J93" s="116"/>
      <c r="K93" s="116"/>
      <c r="L93" s="116"/>
      <c r="M93" s="116"/>
      <c r="N93" s="116"/>
      <c r="O93" s="116"/>
      <c r="P93" s="116"/>
    </row>
    <row r="94" spans="1:16" x14ac:dyDescent="0.2">
      <c r="A94" s="112" t="s">
        <v>1955</v>
      </c>
      <c r="B94" s="113" t="s">
        <v>1937</v>
      </c>
      <c r="C94" s="113" t="s">
        <v>1938</v>
      </c>
      <c r="D94" s="114" t="s">
        <v>1939</v>
      </c>
      <c r="E94" s="114" t="s">
        <v>1940</v>
      </c>
      <c r="F94" s="115" t="s">
        <v>1904</v>
      </c>
      <c r="G94" s="115" t="s">
        <v>1904</v>
      </c>
      <c r="H94" s="115" t="s">
        <v>1141</v>
      </c>
      <c r="I94" s="116"/>
      <c r="J94" s="116"/>
      <c r="K94" s="116"/>
      <c r="L94" s="116"/>
      <c r="M94" s="116"/>
      <c r="N94" s="116"/>
      <c r="O94" s="116"/>
      <c r="P94" s="116"/>
    </row>
    <row r="95" spans="1:16" x14ac:dyDescent="0.2">
      <c r="A95" s="112" t="s">
        <v>1956</v>
      </c>
      <c r="B95" s="113" t="s">
        <v>1942</v>
      </c>
      <c r="C95" s="113" t="s">
        <v>1943</v>
      </c>
      <c r="D95" s="114" t="s">
        <v>1944</v>
      </c>
      <c r="E95" s="114" t="s">
        <v>1945</v>
      </c>
      <c r="F95" s="115" t="s">
        <v>1904</v>
      </c>
      <c r="G95" s="115" t="s">
        <v>1904</v>
      </c>
      <c r="H95" s="115" t="s">
        <v>1141</v>
      </c>
      <c r="I95" s="116"/>
      <c r="J95" s="116"/>
      <c r="K95" s="116"/>
      <c r="L95" s="116"/>
      <c r="M95" s="116"/>
      <c r="N95" s="116"/>
      <c r="O95" s="116"/>
      <c r="P95" s="116"/>
    </row>
    <row r="96" spans="1:16" x14ac:dyDescent="0.2">
      <c r="A96" s="112" t="s">
        <v>1957</v>
      </c>
      <c r="B96" s="113" t="s">
        <v>1947</v>
      </c>
      <c r="C96" s="113" t="s">
        <v>1948</v>
      </c>
      <c r="D96" s="114" t="s">
        <v>1949</v>
      </c>
      <c r="E96" s="114" t="s">
        <v>1950</v>
      </c>
      <c r="F96" s="115" t="s">
        <v>1904</v>
      </c>
      <c r="G96" s="115" t="s">
        <v>1904</v>
      </c>
      <c r="H96" s="115" t="s">
        <v>1141</v>
      </c>
      <c r="I96" s="116"/>
      <c r="J96" s="116"/>
      <c r="K96" s="116"/>
      <c r="L96" s="116"/>
      <c r="M96" s="116"/>
      <c r="N96" s="116"/>
      <c r="O96" s="116"/>
      <c r="P96" s="116"/>
    </row>
    <row r="97" spans="1:16" x14ac:dyDescent="0.2">
      <c r="A97" s="112" t="s">
        <v>1958</v>
      </c>
      <c r="B97" s="113" t="s">
        <v>1952</v>
      </c>
      <c r="C97" s="113" t="s">
        <v>1953</v>
      </c>
      <c r="D97" s="114" t="s">
        <v>1141</v>
      </c>
      <c r="E97" s="114" t="s">
        <v>1954</v>
      </c>
      <c r="F97" s="115" t="s">
        <v>1904</v>
      </c>
      <c r="G97" s="115" t="s">
        <v>1904</v>
      </c>
      <c r="H97" s="115" t="s">
        <v>1141</v>
      </c>
      <c r="I97" s="116"/>
      <c r="J97" s="116"/>
      <c r="K97" s="116"/>
      <c r="L97" s="116"/>
      <c r="M97" s="116"/>
      <c r="N97" s="116"/>
      <c r="O97" s="116"/>
      <c r="P97" s="116"/>
    </row>
    <row r="98" spans="1:16" x14ac:dyDescent="0.2">
      <c r="A98" s="112" t="s">
        <v>1959</v>
      </c>
      <c r="B98" s="113" t="s">
        <v>1960</v>
      </c>
      <c r="C98" s="113" t="s">
        <v>1961</v>
      </c>
      <c r="D98" s="114" t="s">
        <v>1962</v>
      </c>
      <c r="E98" s="114" t="s">
        <v>1963</v>
      </c>
      <c r="F98" s="115" t="s">
        <v>1732</v>
      </c>
      <c r="G98" s="115" t="s">
        <v>1648</v>
      </c>
      <c r="H98" s="115" t="s">
        <v>1141</v>
      </c>
      <c r="I98" s="116"/>
      <c r="J98" s="116"/>
      <c r="K98" s="116"/>
      <c r="L98" s="116"/>
      <c r="M98" s="116"/>
      <c r="N98" s="116"/>
      <c r="O98" s="116"/>
      <c r="P98" s="116"/>
    </row>
    <row r="99" spans="1:16" x14ac:dyDescent="0.2">
      <c r="A99" s="112" t="s">
        <v>1964</v>
      </c>
      <c r="B99" s="113" t="s">
        <v>1965</v>
      </c>
      <c r="C99" s="113" t="s">
        <v>1966</v>
      </c>
      <c r="D99" s="114" t="s">
        <v>1967</v>
      </c>
      <c r="E99" s="114" t="s">
        <v>1968</v>
      </c>
      <c r="F99" s="115" t="s">
        <v>1732</v>
      </c>
      <c r="G99" s="115" t="s">
        <v>1648</v>
      </c>
      <c r="H99" s="115" t="s">
        <v>1141</v>
      </c>
      <c r="I99" s="116"/>
      <c r="J99" s="116"/>
      <c r="K99" s="116"/>
      <c r="L99" s="116"/>
      <c r="M99" s="116"/>
      <c r="N99" s="116"/>
      <c r="O99" s="116"/>
      <c r="P99" s="116"/>
    </row>
    <row r="100" spans="1:16" x14ac:dyDescent="0.2">
      <c r="A100" s="112" t="s">
        <v>1969</v>
      </c>
      <c r="B100" s="113" t="s">
        <v>1970</v>
      </c>
      <c r="C100" s="113" t="s">
        <v>1971</v>
      </c>
      <c r="D100" s="114" t="s">
        <v>1972</v>
      </c>
      <c r="E100" s="114" t="s">
        <v>1973</v>
      </c>
      <c r="F100" s="115" t="s">
        <v>1732</v>
      </c>
      <c r="G100" s="115" t="s">
        <v>1648</v>
      </c>
      <c r="H100" s="115" t="s">
        <v>1141</v>
      </c>
      <c r="I100" s="116"/>
      <c r="J100" s="116"/>
      <c r="K100" s="116"/>
      <c r="L100" s="116"/>
      <c r="M100" s="116"/>
      <c r="N100" s="116"/>
      <c r="O100" s="116"/>
      <c r="P100" s="116"/>
    </row>
    <row r="101" spans="1:16" x14ac:dyDescent="0.2">
      <c r="A101" s="112" t="s">
        <v>1974</v>
      </c>
      <c r="B101" s="113" t="s">
        <v>1975</v>
      </c>
      <c r="C101" s="113" t="s">
        <v>1976</v>
      </c>
      <c r="D101" s="114" t="s">
        <v>1977</v>
      </c>
      <c r="E101" s="114" t="s">
        <v>1978</v>
      </c>
      <c r="F101" s="115" t="s">
        <v>1732</v>
      </c>
      <c r="G101" s="115" t="s">
        <v>1648</v>
      </c>
      <c r="H101" s="115" t="s">
        <v>1141</v>
      </c>
      <c r="I101" s="116"/>
      <c r="J101" s="116"/>
      <c r="K101" s="116"/>
      <c r="L101" s="116"/>
      <c r="M101" s="116"/>
      <c r="N101" s="116"/>
      <c r="O101" s="116"/>
      <c r="P101" s="116"/>
    </row>
    <row r="102" spans="1:16" x14ac:dyDescent="0.2">
      <c r="A102" s="112" t="s">
        <v>1979</v>
      </c>
      <c r="B102" s="113" t="s">
        <v>1980</v>
      </c>
      <c r="C102" s="113" t="s">
        <v>1981</v>
      </c>
      <c r="D102" s="114" t="s">
        <v>1982</v>
      </c>
      <c r="E102" s="114" t="s">
        <v>1983</v>
      </c>
      <c r="F102" s="115" t="s">
        <v>1984</v>
      </c>
      <c r="G102" s="115" t="s">
        <v>1836</v>
      </c>
      <c r="H102" s="115" t="s">
        <v>1141</v>
      </c>
      <c r="I102" s="116"/>
      <c r="J102" s="116"/>
      <c r="K102" s="116"/>
      <c r="L102" s="116"/>
      <c r="M102" s="116"/>
      <c r="N102" s="116"/>
      <c r="O102" s="116"/>
      <c r="P102" s="116"/>
    </row>
    <row r="103" spans="1:16" x14ac:dyDescent="0.2">
      <c r="A103" s="112" t="s">
        <v>1985</v>
      </c>
      <c r="B103" s="113" t="s">
        <v>1986</v>
      </c>
      <c r="C103" s="113" t="s">
        <v>1987</v>
      </c>
      <c r="D103" s="114" t="s">
        <v>1988</v>
      </c>
      <c r="E103" s="114" t="s">
        <v>1989</v>
      </c>
      <c r="F103" s="115" t="s">
        <v>1990</v>
      </c>
      <c r="G103" s="115" t="s">
        <v>1648</v>
      </c>
      <c r="H103" s="115" t="s">
        <v>1141</v>
      </c>
      <c r="I103" s="116"/>
      <c r="J103" s="116"/>
      <c r="K103" s="116"/>
      <c r="L103" s="116"/>
      <c r="M103" s="116"/>
      <c r="N103" s="116"/>
      <c r="O103" s="116"/>
      <c r="P103" s="116"/>
    </row>
    <row r="104" spans="1:16" x14ac:dyDescent="0.2">
      <c r="A104" s="112" t="s">
        <v>1991</v>
      </c>
      <c r="B104" s="113" t="s">
        <v>1992</v>
      </c>
      <c r="C104" s="113" t="s">
        <v>1993</v>
      </c>
      <c r="D104" s="114" t="s">
        <v>1994</v>
      </c>
      <c r="E104" s="114" t="s">
        <v>1995</v>
      </c>
      <c r="F104" s="115" t="s">
        <v>1654</v>
      </c>
      <c r="G104" s="115" t="s">
        <v>1648</v>
      </c>
      <c r="H104" s="115" t="s">
        <v>1141</v>
      </c>
      <c r="I104" s="116"/>
      <c r="J104" s="116"/>
      <c r="K104" s="116"/>
      <c r="L104" s="116"/>
      <c r="M104" s="116"/>
      <c r="N104" s="116"/>
      <c r="O104" s="116"/>
      <c r="P104" s="116"/>
    </row>
    <row r="105" spans="1:16" x14ac:dyDescent="0.2">
      <c r="A105" s="112" t="s">
        <v>1996</v>
      </c>
      <c r="B105" s="113" t="s">
        <v>1997</v>
      </c>
      <c r="C105" s="113" t="s">
        <v>1998</v>
      </c>
      <c r="D105" s="114" t="s">
        <v>1999</v>
      </c>
      <c r="E105" s="114" t="s">
        <v>2000</v>
      </c>
      <c r="F105" s="115" t="s">
        <v>2001</v>
      </c>
      <c r="G105" s="115" t="s">
        <v>1648</v>
      </c>
      <c r="H105" s="115" t="s">
        <v>1141</v>
      </c>
      <c r="I105" s="116"/>
      <c r="J105" s="116"/>
      <c r="K105" s="116"/>
      <c r="L105" s="116"/>
      <c r="M105" s="116"/>
      <c r="N105" s="116"/>
      <c r="O105" s="116"/>
      <c r="P105" s="116"/>
    </row>
    <row r="106" spans="1:16" x14ac:dyDescent="0.2">
      <c r="A106" s="112" t="s">
        <v>2002</v>
      </c>
      <c r="B106" s="113" t="s">
        <v>2003</v>
      </c>
      <c r="C106" s="113" t="s">
        <v>2004</v>
      </c>
      <c r="D106" s="114" t="s">
        <v>1141</v>
      </c>
      <c r="E106" s="114" t="s">
        <v>2005</v>
      </c>
      <c r="F106" s="115" t="s">
        <v>2006</v>
      </c>
      <c r="G106" s="115" t="s">
        <v>2006</v>
      </c>
      <c r="H106" s="115" t="s">
        <v>1141</v>
      </c>
      <c r="I106" s="116"/>
      <c r="J106" s="116"/>
      <c r="K106" s="116"/>
      <c r="L106" s="116"/>
      <c r="M106" s="116"/>
      <c r="N106" s="116"/>
      <c r="O106" s="116"/>
      <c r="P106" s="116"/>
    </row>
    <row r="107" spans="1:16" x14ac:dyDescent="0.2">
      <c r="A107" s="112" t="s">
        <v>2007</v>
      </c>
      <c r="B107" s="113" t="s">
        <v>2008</v>
      </c>
      <c r="C107" s="113" t="s">
        <v>2009</v>
      </c>
      <c r="D107" s="114" t="s">
        <v>1141</v>
      </c>
      <c r="E107" s="114" t="s">
        <v>2010</v>
      </c>
      <c r="F107" s="115" t="s">
        <v>2011</v>
      </c>
      <c r="G107" s="115" t="s">
        <v>2012</v>
      </c>
      <c r="H107" s="115" t="s">
        <v>1141</v>
      </c>
      <c r="I107" s="116"/>
      <c r="J107" s="116"/>
      <c r="K107" s="116"/>
      <c r="L107" s="116"/>
      <c r="M107" s="116"/>
      <c r="N107" s="116"/>
      <c r="O107" s="116"/>
      <c r="P107" s="116"/>
    </row>
    <row r="108" spans="1:16" x14ac:dyDescent="0.2">
      <c r="A108" s="112" t="s">
        <v>2013</v>
      </c>
      <c r="B108" s="113" t="s">
        <v>2014</v>
      </c>
      <c r="C108" s="113" t="s">
        <v>2015</v>
      </c>
      <c r="D108" s="114" t="s">
        <v>1141</v>
      </c>
      <c r="E108" s="114" t="s">
        <v>2016</v>
      </c>
      <c r="F108" s="115" t="s">
        <v>2017</v>
      </c>
      <c r="G108" s="115" t="s">
        <v>2017</v>
      </c>
      <c r="H108" s="115" t="s">
        <v>1141</v>
      </c>
      <c r="I108" s="116"/>
      <c r="J108" s="116"/>
      <c r="K108" s="116"/>
      <c r="L108" s="116"/>
      <c r="M108" s="116"/>
      <c r="N108" s="116"/>
      <c r="O108" s="116"/>
      <c r="P108" s="116"/>
    </row>
    <row r="109" spans="1:16" x14ac:dyDescent="0.2">
      <c r="A109" s="112" t="s">
        <v>2018</v>
      </c>
      <c r="B109" s="113" t="s">
        <v>2019</v>
      </c>
      <c r="C109" s="113" t="s">
        <v>2020</v>
      </c>
      <c r="D109" s="114" t="s">
        <v>2021</v>
      </c>
      <c r="E109" s="114" t="s">
        <v>2022</v>
      </c>
      <c r="F109" s="115" t="s">
        <v>2023</v>
      </c>
      <c r="G109" s="115" t="s">
        <v>1648</v>
      </c>
      <c r="H109" s="115" t="s">
        <v>1141</v>
      </c>
      <c r="I109" s="116"/>
      <c r="J109" s="116"/>
      <c r="K109" s="116"/>
      <c r="L109" s="116"/>
      <c r="M109" s="116"/>
      <c r="N109" s="116"/>
      <c r="O109" s="116"/>
      <c r="P109" s="116"/>
    </row>
    <row r="110" spans="1:16" x14ac:dyDescent="0.2">
      <c r="A110" s="112" t="s">
        <v>2024</v>
      </c>
      <c r="B110" s="113" t="s">
        <v>2025</v>
      </c>
      <c r="C110" s="113" t="s">
        <v>2026</v>
      </c>
      <c r="D110" s="114" t="s">
        <v>2027</v>
      </c>
      <c r="E110" s="114" t="s">
        <v>2028</v>
      </c>
      <c r="F110" s="115" t="s">
        <v>2023</v>
      </c>
      <c r="G110" s="115" t="s">
        <v>1648</v>
      </c>
      <c r="H110" s="115" t="s">
        <v>1141</v>
      </c>
      <c r="I110" s="116"/>
      <c r="J110" s="116"/>
      <c r="K110" s="116"/>
      <c r="L110" s="116"/>
      <c r="M110" s="116"/>
      <c r="N110" s="116"/>
      <c r="O110" s="116"/>
      <c r="P110" s="116" t="s">
        <v>191</v>
      </c>
    </row>
    <row r="111" spans="1:16" x14ac:dyDescent="0.2">
      <c r="A111" s="112" t="s">
        <v>2029</v>
      </c>
      <c r="B111" s="113" t="s">
        <v>2030</v>
      </c>
      <c r="C111" s="113" t="s">
        <v>2031</v>
      </c>
      <c r="D111" s="114" t="s">
        <v>2032</v>
      </c>
      <c r="E111" s="114" t="s">
        <v>2033</v>
      </c>
      <c r="F111" s="115" t="s">
        <v>2023</v>
      </c>
      <c r="G111" s="115" t="s">
        <v>1648</v>
      </c>
      <c r="H111" s="115" t="s">
        <v>1141</v>
      </c>
      <c r="I111" s="116"/>
      <c r="J111" s="116"/>
      <c r="K111" s="116"/>
      <c r="L111" s="116"/>
      <c r="M111" s="116"/>
      <c r="N111" s="116"/>
      <c r="O111" s="116"/>
      <c r="P111" s="116"/>
    </row>
    <row r="112" spans="1:16" x14ac:dyDescent="0.2">
      <c r="A112" s="112" t="s">
        <v>2034</v>
      </c>
      <c r="B112" s="113" t="s">
        <v>2035</v>
      </c>
      <c r="C112" s="113" t="s">
        <v>2036</v>
      </c>
      <c r="D112" s="114" t="s">
        <v>2037</v>
      </c>
      <c r="E112" s="114" t="s">
        <v>2038</v>
      </c>
      <c r="F112" s="115" t="s">
        <v>2023</v>
      </c>
      <c r="G112" s="115" t="s">
        <v>1648</v>
      </c>
      <c r="H112" s="115" t="s">
        <v>1141</v>
      </c>
      <c r="I112" s="116"/>
      <c r="J112" s="116"/>
      <c r="K112" s="116"/>
      <c r="L112" s="116"/>
      <c r="M112" s="116"/>
      <c r="N112" s="116"/>
      <c r="O112" s="116"/>
      <c r="P112" s="116"/>
    </row>
    <row r="113" spans="1:16" x14ac:dyDescent="0.2">
      <c r="A113" s="112" t="s">
        <v>2039</v>
      </c>
      <c r="B113" s="113" t="s">
        <v>2040</v>
      </c>
      <c r="C113" s="113" t="s">
        <v>2041</v>
      </c>
      <c r="D113" s="114" t="s">
        <v>2042</v>
      </c>
      <c r="E113" s="114" t="s">
        <v>2043</v>
      </c>
      <c r="F113" s="115" t="s">
        <v>2044</v>
      </c>
      <c r="G113" s="115" t="s">
        <v>1648</v>
      </c>
      <c r="H113" s="115" t="s">
        <v>1141</v>
      </c>
      <c r="I113" s="116"/>
      <c r="J113" s="116"/>
      <c r="K113" s="116"/>
      <c r="L113" s="116"/>
      <c r="M113" s="116"/>
      <c r="N113" s="116"/>
      <c r="O113" s="116"/>
      <c r="P113" s="116"/>
    </row>
    <row r="114" spans="1:16" x14ac:dyDescent="0.2">
      <c r="A114" s="112" t="s">
        <v>2045</v>
      </c>
      <c r="B114" s="113" t="s">
        <v>2046</v>
      </c>
      <c r="C114" s="113" t="s">
        <v>2047</v>
      </c>
      <c r="D114" s="114" t="s">
        <v>1141</v>
      </c>
      <c r="E114" s="114" t="s">
        <v>2048</v>
      </c>
      <c r="F114" s="115" t="s">
        <v>2044</v>
      </c>
      <c r="G114" s="115" t="s">
        <v>2044</v>
      </c>
      <c r="H114" s="115" t="s">
        <v>1141</v>
      </c>
      <c r="I114" s="116"/>
      <c r="J114" s="116"/>
      <c r="K114" s="116"/>
      <c r="L114" s="116"/>
      <c r="M114" s="116"/>
      <c r="N114" s="116"/>
      <c r="O114" s="116"/>
      <c r="P114" s="116"/>
    </row>
    <row r="115" spans="1:16" x14ac:dyDescent="0.2">
      <c r="A115" s="112" t="s">
        <v>2049</v>
      </c>
      <c r="B115" s="113" t="s">
        <v>2050</v>
      </c>
      <c r="C115" s="113" t="s">
        <v>2051</v>
      </c>
      <c r="D115" s="114" t="s">
        <v>1141</v>
      </c>
      <c r="E115" s="114" t="s">
        <v>2052</v>
      </c>
      <c r="F115" s="115" t="s">
        <v>2053</v>
      </c>
      <c r="G115" s="115" t="s">
        <v>2053</v>
      </c>
      <c r="H115" s="115" t="s">
        <v>1141</v>
      </c>
      <c r="I115" s="116"/>
      <c r="J115" s="116"/>
      <c r="K115" s="116"/>
      <c r="L115" s="116"/>
      <c r="M115" s="116"/>
      <c r="N115" s="116"/>
      <c r="O115" s="116"/>
      <c r="P115" s="116"/>
    </row>
    <row r="116" spans="1:16" x14ac:dyDescent="0.2">
      <c r="A116" s="112" t="s">
        <v>2054</v>
      </c>
      <c r="B116" s="113" t="s">
        <v>2055</v>
      </c>
      <c r="C116" s="113" t="s">
        <v>2056</v>
      </c>
      <c r="D116" s="114" t="s">
        <v>1141</v>
      </c>
      <c r="E116" s="114" t="s">
        <v>2057</v>
      </c>
      <c r="F116" s="115" t="s">
        <v>2058</v>
      </c>
      <c r="G116" s="115" t="s">
        <v>2058</v>
      </c>
      <c r="H116" s="115" t="s">
        <v>1141</v>
      </c>
      <c r="I116" s="116"/>
      <c r="J116" s="116"/>
      <c r="K116" s="116"/>
      <c r="L116" s="116"/>
      <c r="M116" s="116"/>
      <c r="N116" s="116"/>
      <c r="O116" s="116"/>
      <c r="P116" s="116"/>
    </row>
    <row r="117" spans="1:16" x14ac:dyDescent="0.2">
      <c r="A117" s="112" t="s">
        <v>2059</v>
      </c>
      <c r="B117" s="113" t="s">
        <v>2060</v>
      </c>
      <c r="C117" s="113" t="s">
        <v>2061</v>
      </c>
      <c r="D117" s="114" t="s">
        <v>1141</v>
      </c>
      <c r="E117" s="114" t="s">
        <v>2062</v>
      </c>
      <c r="F117" s="115" t="s">
        <v>2063</v>
      </c>
      <c r="G117" s="115" t="s">
        <v>2063</v>
      </c>
      <c r="H117" s="115" t="s">
        <v>1141</v>
      </c>
      <c r="I117" s="116"/>
      <c r="J117" s="116"/>
      <c r="K117" s="116"/>
      <c r="L117" s="116"/>
      <c r="M117" s="116"/>
      <c r="N117" s="116"/>
      <c r="O117" s="116"/>
      <c r="P117" s="116"/>
    </row>
    <row r="118" spans="1:16" x14ac:dyDescent="0.2">
      <c r="A118" s="112" t="s">
        <v>2064</v>
      </c>
      <c r="B118" s="113" t="s">
        <v>2065</v>
      </c>
      <c r="C118" s="113" t="s">
        <v>2066</v>
      </c>
      <c r="D118" s="114" t="s">
        <v>1141</v>
      </c>
      <c r="E118" s="114" t="s">
        <v>2067</v>
      </c>
      <c r="F118" s="115" t="s">
        <v>2068</v>
      </c>
      <c r="G118" s="115" t="s">
        <v>2068</v>
      </c>
      <c r="H118" s="115" t="s">
        <v>1141</v>
      </c>
      <c r="I118" s="116"/>
      <c r="J118" s="116"/>
      <c r="K118" s="116"/>
      <c r="L118" s="116" t="s">
        <v>191</v>
      </c>
      <c r="M118" s="116" t="s">
        <v>191</v>
      </c>
      <c r="N118" s="116"/>
      <c r="O118" s="116"/>
      <c r="P118" s="116" t="s">
        <v>191</v>
      </c>
    </row>
    <row r="119" spans="1:16" x14ac:dyDescent="0.2">
      <c r="A119" s="112" t="s">
        <v>2069</v>
      </c>
      <c r="B119" s="113" t="s">
        <v>2070</v>
      </c>
      <c r="C119" s="113" t="s">
        <v>2071</v>
      </c>
      <c r="D119" s="114" t="s">
        <v>1141</v>
      </c>
      <c r="E119" s="114" t="s">
        <v>2072</v>
      </c>
      <c r="F119" s="115" t="s">
        <v>2073</v>
      </c>
      <c r="G119" s="115" t="s">
        <v>1836</v>
      </c>
      <c r="H119" s="115" t="s">
        <v>1141</v>
      </c>
      <c r="I119" s="116"/>
      <c r="J119" s="116"/>
      <c r="K119" s="116"/>
      <c r="L119" s="116"/>
      <c r="M119" s="116"/>
      <c r="N119" s="116"/>
      <c r="O119" s="116"/>
      <c r="P119" s="116"/>
    </row>
    <row r="120" spans="1:16" x14ac:dyDescent="0.2">
      <c r="A120" s="112" t="s">
        <v>2074</v>
      </c>
      <c r="B120" s="113" t="s">
        <v>2075</v>
      </c>
      <c r="C120" s="113" t="s">
        <v>2076</v>
      </c>
      <c r="D120" s="114" t="s">
        <v>1141</v>
      </c>
      <c r="E120" s="114" t="s">
        <v>2077</v>
      </c>
      <c r="F120" s="115" t="s">
        <v>2078</v>
      </c>
      <c r="G120" s="115" t="s">
        <v>2079</v>
      </c>
      <c r="H120" s="115" t="s">
        <v>1141</v>
      </c>
      <c r="I120" s="116"/>
      <c r="J120" s="116"/>
      <c r="K120" s="116"/>
      <c r="L120" s="116"/>
      <c r="M120" s="116"/>
      <c r="N120" s="116"/>
      <c r="O120" s="116"/>
      <c r="P120" s="116"/>
    </row>
    <row r="121" spans="1:16" x14ac:dyDescent="0.2">
      <c r="A121" s="112" t="s">
        <v>2080</v>
      </c>
      <c r="B121" s="113" t="s">
        <v>2081</v>
      </c>
      <c r="C121" s="113" t="s">
        <v>2082</v>
      </c>
      <c r="D121" s="114" t="s">
        <v>1141</v>
      </c>
      <c r="E121" s="114" t="s">
        <v>2083</v>
      </c>
      <c r="F121" s="115" t="s">
        <v>2084</v>
      </c>
      <c r="G121" s="115" t="s">
        <v>2084</v>
      </c>
      <c r="H121" s="115" t="s">
        <v>1141</v>
      </c>
      <c r="I121" s="116"/>
      <c r="J121" s="116"/>
      <c r="K121" s="116"/>
      <c r="L121" s="116"/>
      <c r="M121" s="116"/>
      <c r="N121" s="116"/>
      <c r="O121" s="116"/>
      <c r="P121" s="116"/>
    </row>
    <row r="122" spans="1:16" x14ac:dyDescent="0.2">
      <c r="A122" s="112" t="s">
        <v>2085</v>
      </c>
      <c r="B122" s="113" t="s">
        <v>2086</v>
      </c>
      <c r="C122" s="113" t="s">
        <v>2087</v>
      </c>
      <c r="D122" s="114" t="s">
        <v>1141</v>
      </c>
      <c r="E122" s="114" t="s">
        <v>2088</v>
      </c>
      <c r="F122" s="115" t="s">
        <v>2089</v>
      </c>
      <c r="G122" s="115" t="s">
        <v>2089</v>
      </c>
      <c r="H122" s="115" t="s">
        <v>1141</v>
      </c>
      <c r="I122" s="116"/>
      <c r="J122" s="116"/>
      <c r="K122" s="116"/>
      <c r="L122" s="116"/>
      <c r="M122" s="116"/>
      <c r="N122" s="116"/>
      <c r="O122" s="116"/>
      <c r="P122" s="116"/>
    </row>
    <row r="123" spans="1:16" x14ac:dyDescent="0.2">
      <c r="A123" s="112" t="s">
        <v>2090</v>
      </c>
      <c r="B123" s="113" t="s">
        <v>2091</v>
      </c>
      <c r="C123" s="113" t="s">
        <v>2092</v>
      </c>
      <c r="D123" s="114" t="s">
        <v>1141</v>
      </c>
      <c r="E123" s="114" t="s">
        <v>2093</v>
      </c>
      <c r="F123" s="115" t="s">
        <v>1380</v>
      </c>
      <c r="G123" s="115" t="s">
        <v>1380</v>
      </c>
      <c r="H123" s="115" t="s">
        <v>1141</v>
      </c>
      <c r="I123" s="116"/>
      <c r="J123" s="116"/>
      <c r="K123" s="116"/>
      <c r="L123" s="116"/>
      <c r="M123" s="116"/>
      <c r="N123" s="116"/>
      <c r="O123" s="116"/>
      <c r="P123" s="116"/>
    </row>
    <row r="124" spans="1:16" x14ac:dyDescent="0.2">
      <c r="A124" s="112" t="s">
        <v>2094</v>
      </c>
      <c r="B124" s="113" t="s">
        <v>2095</v>
      </c>
      <c r="C124" s="113" t="s">
        <v>2096</v>
      </c>
      <c r="D124" s="114" t="s">
        <v>1141</v>
      </c>
      <c r="E124" s="114" t="s">
        <v>2097</v>
      </c>
      <c r="F124" s="115" t="s">
        <v>1380</v>
      </c>
      <c r="G124" s="115" t="s">
        <v>1380</v>
      </c>
      <c r="H124" s="115" t="s">
        <v>1141</v>
      </c>
      <c r="I124" s="116"/>
      <c r="J124" s="116"/>
      <c r="K124" s="116"/>
      <c r="L124" s="116"/>
      <c r="M124" s="116"/>
      <c r="N124" s="116"/>
      <c r="O124" s="116"/>
      <c r="P124" s="116"/>
    </row>
    <row r="125" spans="1:16" x14ac:dyDescent="0.2">
      <c r="A125" s="112" t="s">
        <v>2098</v>
      </c>
      <c r="B125" s="113" t="s">
        <v>2099</v>
      </c>
      <c r="C125" s="113" t="s">
        <v>2100</v>
      </c>
      <c r="D125" s="114" t="s">
        <v>1141</v>
      </c>
      <c r="E125" s="114" t="s">
        <v>2101</v>
      </c>
      <c r="F125" s="115" t="s">
        <v>1380</v>
      </c>
      <c r="G125" s="115" t="s">
        <v>1380</v>
      </c>
      <c r="H125" s="115" t="s">
        <v>1141</v>
      </c>
      <c r="I125" s="116"/>
      <c r="J125" s="116"/>
      <c r="K125" s="116"/>
      <c r="L125" s="116"/>
      <c r="M125" s="116"/>
      <c r="N125" s="116"/>
      <c r="O125" s="116"/>
      <c r="P125" s="116"/>
    </row>
    <row r="126" spans="1:16" x14ac:dyDescent="0.2">
      <c r="A126" s="112" t="s">
        <v>2102</v>
      </c>
      <c r="B126" s="113" t="s">
        <v>2103</v>
      </c>
      <c r="C126" s="113" t="s">
        <v>2104</v>
      </c>
      <c r="D126" s="114" t="s">
        <v>1141</v>
      </c>
      <c r="E126" s="114" t="s">
        <v>2105</v>
      </c>
      <c r="F126" s="115" t="s">
        <v>1775</v>
      </c>
      <c r="G126" s="115" t="s">
        <v>1775</v>
      </c>
      <c r="H126" s="115" t="s">
        <v>1141</v>
      </c>
      <c r="I126" s="116"/>
      <c r="J126" s="116"/>
      <c r="K126" s="116"/>
      <c r="L126" s="116"/>
      <c r="M126" s="116"/>
      <c r="N126" s="116"/>
      <c r="O126" s="116"/>
      <c r="P126" s="116"/>
    </row>
    <row r="127" spans="1:16" x14ac:dyDescent="0.2">
      <c r="A127" s="112" t="s">
        <v>2106</v>
      </c>
      <c r="B127" s="113" t="s">
        <v>2107</v>
      </c>
      <c r="C127" s="113" t="s">
        <v>2108</v>
      </c>
      <c r="D127" s="114" t="s">
        <v>1141</v>
      </c>
      <c r="E127" s="114" t="s">
        <v>2109</v>
      </c>
      <c r="F127" s="115" t="s">
        <v>2110</v>
      </c>
      <c r="G127" s="115" t="s">
        <v>2110</v>
      </c>
      <c r="H127" s="115" t="s">
        <v>1141</v>
      </c>
      <c r="I127" s="116"/>
      <c r="J127" s="116"/>
      <c r="K127" s="116"/>
      <c r="L127" s="116"/>
      <c r="M127" s="116"/>
      <c r="N127" s="116"/>
      <c r="O127" s="116"/>
      <c r="P127" s="116"/>
    </row>
    <row r="128" spans="1:16" x14ac:dyDescent="0.2">
      <c r="A128" s="112" t="s">
        <v>2111</v>
      </c>
      <c r="B128" s="113" t="s">
        <v>2112</v>
      </c>
      <c r="C128" s="113" t="s">
        <v>2113</v>
      </c>
      <c r="D128" s="114" t="s">
        <v>1141</v>
      </c>
      <c r="E128" s="114" t="s">
        <v>2114</v>
      </c>
      <c r="F128" s="115" t="s">
        <v>1916</v>
      </c>
      <c r="G128" s="115" t="s">
        <v>1916</v>
      </c>
      <c r="H128" s="115" t="s">
        <v>1141</v>
      </c>
      <c r="I128" s="116"/>
      <c r="J128" s="116"/>
      <c r="K128" s="116"/>
      <c r="L128" s="116"/>
      <c r="M128" s="116"/>
      <c r="N128" s="116"/>
      <c r="O128" s="116"/>
      <c r="P128" s="116"/>
    </row>
    <row r="129" spans="1:16" x14ac:dyDescent="0.2">
      <c r="A129" s="112" t="s">
        <v>2115</v>
      </c>
      <c r="B129" s="113" t="s">
        <v>2116</v>
      </c>
      <c r="C129" s="113" t="s">
        <v>2117</v>
      </c>
      <c r="D129" s="114" t="s">
        <v>1141</v>
      </c>
      <c r="E129" s="114" t="s">
        <v>2118</v>
      </c>
      <c r="F129" s="115" t="s">
        <v>1916</v>
      </c>
      <c r="G129" s="115" t="s">
        <v>1916</v>
      </c>
      <c r="H129" s="115" t="s">
        <v>1141</v>
      </c>
      <c r="I129" s="116"/>
      <c r="J129" s="116"/>
      <c r="K129" s="116"/>
      <c r="L129" s="116"/>
      <c r="M129" s="116"/>
      <c r="N129" s="116"/>
      <c r="O129" s="116"/>
      <c r="P129" s="116"/>
    </row>
    <row r="130" spans="1:16" x14ac:dyDescent="0.2">
      <c r="A130" s="112" t="s">
        <v>2119</v>
      </c>
      <c r="B130" s="113" t="s">
        <v>2120</v>
      </c>
      <c r="C130" s="113" t="s">
        <v>2121</v>
      </c>
      <c r="D130" s="114" t="s">
        <v>1141</v>
      </c>
      <c r="E130" s="114" t="s">
        <v>2122</v>
      </c>
      <c r="F130" s="115" t="s">
        <v>1916</v>
      </c>
      <c r="G130" s="115" t="s">
        <v>1916</v>
      </c>
      <c r="H130" s="115" t="s">
        <v>1141</v>
      </c>
      <c r="I130" s="116"/>
      <c r="J130" s="116"/>
      <c r="K130" s="116"/>
      <c r="L130" s="116"/>
      <c r="M130" s="116"/>
      <c r="N130" s="116"/>
      <c r="O130" s="116"/>
      <c r="P130" s="116"/>
    </row>
    <row r="131" spans="1:16" x14ac:dyDescent="0.2">
      <c r="A131" s="112" t="s">
        <v>2123</v>
      </c>
      <c r="B131" s="113" t="s">
        <v>2124</v>
      </c>
      <c r="C131" s="113" t="s">
        <v>2125</v>
      </c>
      <c r="D131" s="114" t="s">
        <v>1141</v>
      </c>
      <c r="E131" s="114" t="s">
        <v>2126</v>
      </c>
      <c r="F131" s="115" t="s">
        <v>2110</v>
      </c>
      <c r="G131" s="115" t="s">
        <v>2110</v>
      </c>
      <c r="H131" s="115" t="s">
        <v>1141</v>
      </c>
      <c r="I131" s="116"/>
      <c r="J131" s="116"/>
      <c r="K131" s="116"/>
      <c r="L131" s="116"/>
      <c r="M131" s="116"/>
      <c r="N131" s="116"/>
      <c r="O131" s="116"/>
      <c r="P131" s="116"/>
    </row>
    <row r="132" spans="1:16" x14ac:dyDescent="0.2">
      <c r="A132" s="112" t="s">
        <v>2127</v>
      </c>
      <c r="B132" s="113" t="s">
        <v>2128</v>
      </c>
      <c r="C132" s="113" t="s">
        <v>2129</v>
      </c>
      <c r="D132" s="114" t="s">
        <v>1141</v>
      </c>
      <c r="E132" s="114" t="s">
        <v>2130</v>
      </c>
      <c r="F132" s="115" t="s">
        <v>2131</v>
      </c>
      <c r="G132" s="115" t="s">
        <v>2131</v>
      </c>
      <c r="H132" s="115" t="s">
        <v>1141</v>
      </c>
      <c r="I132" s="116"/>
      <c r="J132" s="116"/>
      <c r="K132" s="116"/>
      <c r="L132" s="116"/>
      <c r="M132" s="116"/>
      <c r="N132" s="116"/>
      <c r="O132" s="116"/>
      <c r="P132" s="116"/>
    </row>
    <row r="133" spans="1:16" x14ac:dyDescent="0.2">
      <c r="A133" s="112" t="s">
        <v>2132</v>
      </c>
      <c r="B133" s="113" t="s">
        <v>2133</v>
      </c>
      <c r="C133" s="113" t="s">
        <v>2134</v>
      </c>
      <c r="D133" s="114" t="s">
        <v>1141</v>
      </c>
      <c r="E133" s="114" t="s">
        <v>2135</v>
      </c>
      <c r="F133" s="115" t="s">
        <v>2131</v>
      </c>
      <c r="G133" s="115" t="s">
        <v>2131</v>
      </c>
      <c r="H133" s="115" t="s">
        <v>1141</v>
      </c>
      <c r="I133" s="116"/>
      <c r="J133" s="116"/>
      <c r="K133" s="116"/>
      <c r="L133" s="116"/>
      <c r="M133" s="116"/>
      <c r="N133" s="116"/>
      <c r="O133" s="116"/>
      <c r="P133" s="116"/>
    </row>
    <row r="134" spans="1:16" x14ac:dyDescent="0.2">
      <c r="A134" s="112" t="s">
        <v>2136</v>
      </c>
      <c r="B134" s="113" t="s">
        <v>2137</v>
      </c>
      <c r="C134" s="113" t="s">
        <v>2138</v>
      </c>
      <c r="D134" s="114" t="s">
        <v>2139</v>
      </c>
      <c r="E134" s="114" t="s">
        <v>2140</v>
      </c>
      <c r="F134" s="115" t="s">
        <v>2141</v>
      </c>
      <c r="G134" s="115" t="s">
        <v>2141</v>
      </c>
      <c r="H134" s="115" t="s">
        <v>1141</v>
      </c>
      <c r="I134" s="116"/>
      <c r="J134" s="116"/>
      <c r="K134" s="116"/>
      <c r="L134" s="116"/>
      <c r="M134" s="116"/>
      <c r="N134" s="116"/>
      <c r="O134" s="116"/>
      <c r="P134" s="116"/>
    </row>
    <row r="135" spans="1:16" x14ac:dyDescent="0.2">
      <c r="A135" s="112" t="s">
        <v>2142</v>
      </c>
      <c r="B135" s="113" t="s">
        <v>2143</v>
      </c>
      <c r="C135" s="113" t="s">
        <v>2144</v>
      </c>
      <c r="D135" s="114" t="s">
        <v>1141</v>
      </c>
      <c r="E135" s="114" t="s">
        <v>2145</v>
      </c>
      <c r="F135" s="115" t="s">
        <v>2146</v>
      </c>
      <c r="G135" s="115" t="s">
        <v>2147</v>
      </c>
      <c r="H135" s="115" t="s">
        <v>1141</v>
      </c>
      <c r="I135" s="116"/>
      <c r="J135" s="116"/>
      <c r="K135" s="116"/>
      <c r="L135" s="116"/>
      <c r="M135" s="116"/>
      <c r="N135" s="116"/>
      <c r="O135" s="116"/>
      <c r="P135" s="116"/>
    </row>
    <row r="136" spans="1:16" x14ac:dyDescent="0.2">
      <c r="A136" s="112" t="s">
        <v>2148</v>
      </c>
      <c r="B136" s="113" t="s">
        <v>2149</v>
      </c>
      <c r="C136" s="113" t="s">
        <v>2150</v>
      </c>
      <c r="D136" s="114" t="s">
        <v>1141</v>
      </c>
      <c r="E136" s="114" t="s">
        <v>2151</v>
      </c>
      <c r="F136" s="115" t="s">
        <v>2147</v>
      </c>
      <c r="G136" s="115" t="s">
        <v>2152</v>
      </c>
      <c r="H136" s="115" t="s">
        <v>1141</v>
      </c>
      <c r="I136" s="116"/>
      <c r="J136" s="116"/>
      <c r="K136" s="116"/>
      <c r="L136" s="116"/>
      <c r="M136" s="116"/>
      <c r="N136" s="116"/>
      <c r="O136" s="116"/>
      <c r="P136" s="116"/>
    </row>
  </sheetData>
  <phoneticPr fontId="4" type="noConversion"/>
  <pageMargins left="0.75" right="0.75" top="1" bottom="1" header="0.5" footer="0.5"/>
  <pageSetup paperSize="9" orientation="portrait" r:id="rId1"/>
  <headerFooter alignWithMargins="0">
    <oddHeader>&amp;C&amp;"Calibri"&amp;10&amp;K0000FF- Internal -&amp;1#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9"/>
  <sheetViews>
    <sheetView workbookViewId="0">
      <pane xSplit="4" ySplit="7" topLeftCell="E37" activePane="bottomRight" state="frozen"/>
      <selection pane="topRight" activeCell="E1" sqref="E1"/>
      <selection pane="bottomLeft" activeCell="A7" sqref="A7"/>
      <selection pane="bottomRight" activeCell="H39" sqref="H39"/>
    </sheetView>
  </sheetViews>
  <sheetFormatPr defaultColWidth="9.5703125" defaultRowHeight="11.25" x14ac:dyDescent="0.2"/>
  <cols>
    <col min="1" max="1" width="4.42578125" style="1" customWidth="1"/>
    <col min="2" max="3" width="5.42578125" style="4" customWidth="1"/>
    <col min="4" max="4" width="4.5703125" style="4" customWidth="1"/>
    <col min="5" max="6" width="11.140625" style="4" customWidth="1"/>
    <col min="7" max="7" width="48.42578125" style="4" customWidth="1"/>
    <col min="8" max="8" width="52.140625" style="4" customWidth="1"/>
    <col min="9" max="16384" width="9.5703125" style="1"/>
  </cols>
  <sheetData>
    <row r="1" spans="1:8" x14ac:dyDescent="0.2">
      <c r="A1" s="1" t="s">
        <v>754</v>
      </c>
    </row>
    <row r="2" spans="1:8" x14ac:dyDescent="0.2">
      <c r="A2" s="1" t="s">
        <v>755</v>
      </c>
    </row>
    <row r="3" spans="1:8" x14ac:dyDescent="0.2">
      <c r="A3" s="1" t="s">
        <v>756</v>
      </c>
    </row>
    <row r="4" spans="1:8" x14ac:dyDescent="0.2">
      <c r="A4" s="1" t="s">
        <v>757</v>
      </c>
    </row>
    <row r="5" spans="1:8" x14ac:dyDescent="0.2">
      <c r="A5" s="1" t="s">
        <v>1102</v>
      </c>
    </row>
    <row r="6" spans="1:8" x14ac:dyDescent="0.2">
      <c r="A6" s="1" t="s">
        <v>758</v>
      </c>
      <c r="B6" s="1"/>
      <c r="C6" s="1"/>
      <c r="D6" s="1" t="s">
        <v>759</v>
      </c>
      <c r="E6" s="1"/>
      <c r="F6" s="1"/>
    </row>
    <row r="7" spans="1:8" s="4" customFormat="1" ht="22.5" x14ac:dyDescent="0.2">
      <c r="A7" s="3" t="s">
        <v>1610</v>
      </c>
      <c r="B7" s="3" t="s">
        <v>1611</v>
      </c>
      <c r="C7" s="3" t="s">
        <v>1612</v>
      </c>
      <c r="D7" s="3" t="s">
        <v>1613</v>
      </c>
      <c r="E7" s="3" t="s">
        <v>1614</v>
      </c>
      <c r="F7" s="3" t="s">
        <v>1615</v>
      </c>
      <c r="G7" s="3" t="s">
        <v>1616</v>
      </c>
      <c r="H7" s="3" t="s">
        <v>1617</v>
      </c>
    </row>
    <row r="8" spans="1:8" ht="78.75" x14ac:dyDescent="0.2">
      <c r="A8" s="2" t="s">
        <v>77</v>
      </c>
      <c r="B8" s="5" t="s">
        <v>78</v>
      </c>
      <c r="C8" s="5" t="s">
        <v>79</v>
      </c>
      <c r="D8" s="5" t="s">
        <v>80</v>
      </c>
      <c r="E8" s="5" t="s">
        <v>81</v>
      </c>
      <c r="F8" s="5" t="s">
        <v>82</v>
      </c>
      <c r="G8" s="5" t="s">
        <v>760</v>
      </c>
      <c r="H8" s="5" t="s">
        <v>397</v>
      </c>
    </row>
    <row r="9" spans="1:8" ht="78.75" x14ac:dyDescent="0.2">
      <c r="A9" s="2" t="s">
        <v>1618</v>
      </c>
      <c r="B9" s="5" t="s">
        <v>1619</v>
      </c>
      <c r="C9" s="5" t="s">
        <v>1620</v>
      </c>
      <c r="D9" s="5" t="s">
        <v>1621</v>
      </c>
      <c r="E9" s="5" t="s">
        <v>1622</v>
      </c>
      <c r="F9" s="5" t="s">
        <v>1623</v>
      </c>
      <c r="G9" s="5" t="s">
        <v>761</v>
      </c>
      <c r="H9" s="5" t="s">
        <v>2370</v>
      </c>
    </row>
    <row r="10" spans="1:8" ht="78.75" x14ac:dyDescent="0.2">
      <c r="A10" s="2" t="s">
        <v>1618</v>
      </c>
      <c r="B10" s="5" t="s">
        <v>1619</v>
      </c>
      <c r="C10" s="5" t="s">
        <v>1620</v>
      </c>
      <c r="D10" s="5" t="s">
        <v>1624</v>
      </c>
      <c r="E10" s="5" t="s">
        <v>1625</v>
      </c>
      <c r="F10" s="5" t="s">
        <v>1626</v>
      </c>
      <c r="G10" s="5" t="s">
        <v>423</v>
      </c>
      <c r="H10" s="5" t="s">
        <v>1627</v>
      </c>
    </row>
    <row r="11" spans="1:8" ht="135" x14ac:dyDescent="0.2">
      <c r="A11" s="2" t="s">
        <v>1618</v>
      </c>
      <c r="B11" s="5" t="s">
        <v>1619</v>
      </c>
      <c r="C11" s="5" t="s">
        <v>1620</v>
      </c>
      <c r="D11" s="5" t="s">
        <v>1628</v>
      </c>
      <c r="E11" s="5" t="s">
        <v>762</v>
      </c>
      <c r="F11" s="5" t="s">
        <v>763</v>
      </c>
      <c r="G11" s="5" t="s">
        <v>1095</v>
      </c>
      <c r="H11" s="5" t="s">
        <v>2371</v>
      </c>
    </row>
    <row r="12" spans="1:8" ht="78" customHeight="1" x14ac:dyDescent="0.2">
      <c r="A12" s="2" t="s">
        <v>1618</v>
      </c>
      <c r="B12" s="5" t="s">
        <v>1619</v>
      </c>
      <c r="C12" s="5" t="s">
        <v>1620</v>
      </c>
      <c r="D12" s="5" t="s">
        <v>1629</v>
      </c>
      <c r="E12" s="5" t="s">
        <v>1630</v>
      </c>
      <c r="F12" s="5" t="s">
        <v>1631</v>
      </c>
      <c r="G12" s="5" t="s">
        <v>1096</v>
      </c>
      <c r="H12" s="5" t="s">
        <v>1632</v>
      </c>
    </row>
    <row r="13" spans="1:8" ht="78.75" x14ac:dyDescent="0.2">
      <c r="A13" s="2" t="s">
        <v>77</v>
      </c>
      <c r="B13" s="5" t="s">
        <v>78</v>
      </c>
      <c r="C13" s="5" t="s">
        <v>79</v>
      </c>
      <c r="D13" s="5" t="s">
        <v>1629</v>
      </c>
      <c r="E13" s="5" t="s">
        <v>1630</v>
      </c>
      <c r="F13" s="5" t="s">
        <v>1631</v>
      </c>
      <c r="G13" s="5" t="s">
        <v>1103</v>
      </c>
      <c r="H13" s="5" t="s">
        <v>2372</v>
      </c>
    </row>
    <row r="14" spans="1:8" ht="78.75" x14ac:dyDescent="0.2">
      <c r="A14" s="2" t="s">
        <v>77</v>
      </c>
      <c r="B14" s="5" t="s">
        <v>78</v>
      </c>
      <c r="C14" s="5" t="s">
        <v>79</v>
      </c>
      <c r="D14" s="5">
        <v>120</v>
      </c>
      <c r="E14" s="5" t="s">
        <v>574</v>
      </c>
      <c r="F14" s="5" t="s">
        <v>575</v>
      </c>
      <c r="G14" s="5" t="s">
        <v>248</v>
      </c>
      <c r="H14" s="5" t="s">
        <v>576</v>
      </c>
    </row>
    <row r="15" spans="1:8" ht="56.25" x14ac:dyDescent="0.2">
      <c r="A15" s="2" t="s">
        <v>1618</v>
      </c>
      <c r="B15" s="5" t="s">
        <v>1619</v>
      </c>
      <c r="C15" s="5" t="s">
        <v>1620</v>
      </c>
      <c r="D15" s="5" t="s">
        <v>577</v>
      </c>
      <c r="E15" s="5" t="s">
        <v>578</v>
      </c>
      <c r="F15" s="5" t="s">
        <v>579</v>
      </c>
      <c r="G15" s="5" t="s">
        <v>1097</v>
      </c>
      <c r="H15" s="5" t="s">
        <v>2373</v>
      </c>
    </row>
    <row r="16" spans="1:8" ht="66.75" customHeight="1" x14ac:dyDescent="0.2">
      <c r="A16" s="2" t="s">
        <v>1618</v>
      </c>
      <c r="B16" s="5" t="s">
        <v>1619</v>
      </c>
      <c r="C16" s="5" t="s">
        <v>1620</v>
      </c>
      <c r="D16" s="5" t="s">
        <v>580</v>
      </c>
      <c r="E16" s="5" t="s">
        <v>581</v>
      </c>
      <c r="F16" s="5" t="s">
        <v>582</v>
      </c>
      <c r="G16" s="5" t="s">
        <v>1098</v>
      </c>
      <c r="H16" s="5" t="s">
        <v>1143</v>
      </c>
    </row>
    <row r="17" spans="1:8" ht="78.75" x14ac:dyDescent="0.2">
      <c r="A17" s="2" t="s">
        <v>77</v>
      </c>
      <c r="B17" s="5" t="s">
        <v>78</v>
      </c>
      <c r="C17" s="5" t="s">
        <v>79</v>
      </c>
      <c r="D17" s="5" t="s">
        <v>580</v>
      </c>
      <c r="E17" s="5" t="s">
        <v>581</v>
      </c>
      <c r="F17" s="5" t="s">
        <v>582</v>
      </c>
      <c r="G17" s="5" t="s">
        <v>310</v>
      </c>
      <c r="H17" s="5" t="s">
        <v>1144</v>
      </c>
    </row>
    <row r="18" spans="1:8" ht="56.25" x14ac:dyDescent="0.2">
      <c r="A18" s="2" t="s">
        <v>1618</v>
      </c>
      <c r="B18" s="5" t="s">
        <v>1619</v>
      </c>
      <c r="C18" s="5" t="s">
        <v>1620</v>
      </c>
      <c r="D18" s="5" t="s">
        <v>583</v>
      </c>
      <c r="E18" s="5" t="s">
        <v>584</v>
      </c>
      <c r="F18" s="5" t="s">
        <v>585</v>
      </c>
      <c r="G18" s="5" t="s">
        <v>424</v>
      </c>
      <c r="H18" s="5" t="s">
        <v>586</v>
      </c>
    </row>
    <row r="19" spans="1:8" ht="67.5" x14ac:dyDescent="0.2">
      <c r="A19" s="2" t="s">
        <v>1618</v>
      </c>
      <c r="B19" s="5" t="s">
        <v>1619</v>
      </c>
      <c r="C19" s="5" t="s">
        <v>1620</v>
      </c>
      <c r="D19" s="5" t="s">
        <v>587</v>
      </c>
      <c r="E19" s="5" t="s">
        <v>425</v>
      </c>
      <c r="F19" s="5" t="s">
        <v>247</v>
      </c>
      <c r="G19" s="5" t="s">
        <v>1099</v>
      </c>
      <c r="H19" s="5" t="s">
        <v>391</v>
      </c>
    </row>
    <row r="20" spans="1:8" ht="78.75" x14ac:dyDescent="0.2">
      <c r="A20" s="2" t="s">
        <v>77</v>
      </c>
      <c r="B20" s="5" t="s">
        <v>78</v>
      </c>
      <c r="C20" s="5" t="s">
        <v>79</v>
      </c>
      <c r="D20" s="5" t="s">
        <v>587</v>
      </c>
      <c r="E20" s="5" t="s">
        <v>588</v>
      </c>
      <c r="F20" s="5" t="s">
        <v>589</v>
      </c>
      <c r="G20" s="5" t="s">
        <v>311</v>
      </c>
      <c r="H20" s="5" t="s">
        <v>392</v>
      </c>
    </row>
    <row r="21" spans="1:8" ht="67.5" x14ac:dyDescent="0.2">
      <c r="A21" s="2" t="s">
        <v>1618</v>
      </c>
      <c r="B21" s="5" t="s">
        <v>1619</v>
      </c>
      <c r="C21" s="5" t="s">
        <v>1620</v>
      </c>
      <c r="D21" s="6">
        <v>166</v>
      </c>
      <c r="E21" s="5" t="s">
        <v>591</v>
      </c>
      <c r="F21" s="5" t="s">
        <v>592</v>
      </c>
      <c r="G21" s="5" t="s">
        <v>1100</v>
      </c>
      <c r="H21" s="5" t="s">
        <v>393</v>
      </c>
    </row>
    <row r="22" spans="1:8" ht="78.75" x14ac:dyDescent="0.2">
      <c r="A22" s="2" t="s">
        <v>77</v>
      </c>
      <c r="B22" s="5" t="s">
        <v>78</v>
      </c>
      <c r="C22" s="5" t="s">
        <v>79</v>
      </c>
      <c r="D22" s="5" t="s">
        <v>590</v>
      </c>
      <c r="E22" s="5" t="s">
        <v>591</v>
      </c>
      <c r="F22" s="5" t="s">
        <v>592</v>
      </c>
      <c r="G22" s="5" t="s">
        <v>312</v>
      </c>
      <c r="H22" s="5" t="s">
        <v>394</v>
      </c>
    </row>
    <row r="23" spans="1:8" ht="56.25" x14ac:dyDescent="0.2">
      <c r="A23" s="2" t="s">
        <v>1618</v>
      </c>
      <c r="B23" s="5" t="s">
        <v>1619</v>
      </c>
      <c r="C23" s="5" t="s">
        <v>1620</v>
      </c>
      <c r="D23" s="5" t="s">
        <v>593</v>
      </c>
      <c r="E23" s="5" t="s">
        <v>594</v>
      </c>
      <c r="F23" s="5" t="s">
        <v>595</v>
      </c>
      <c r="G23" s="5" t="s">
        <v>1101</v>
      </c>
      <c r="H23" s="5" t="s">
        <v>395</v>
      </c>
    </row>
    <row r="24" spans="1:8" ht="78.75" x14ac:dyDescent="0.2">
      <c r="A24" s="2" t="s">
        <v>77</v>
      </c>
      <c r="B24" s="5" t="s">
        <v>78</v>
      </c>
      <c r="C24" s="5" t="s">
        <v>79</v>
      </c>
      <c r="D24" s="5" t="s">
        <v>593</v>
      </c>
      <c r="E24" s="5" t="s">
        <v>594</v>
      </c>
      <c r="F24" s="5" t="s">
        <v>595</v>
      </c>
      <c r="G24" s="5" t="s">
        <v>313</v>
      </c>
      <c r="H24" s="5" t="s">
        <v>396</v>
      </c>
    </row>
    <row r="25" spans="1:8" ht="78.75" x14ac:dyDescent="0.2">
      <c r="A25" s="2" t="s">
        <v>77</v>
      </c>
      <c r="B25" s="5" t="s">
        <v>78</v>
      </c>
      <c r="C25" s="5" t="s">
        <v>79</v>
      </c>
      <c r="D25" s="5" t="s">
        <v>596</v>
      </c>
      <c r="E25" s="5" t="s">
        <v>597</v>
      </c>
      <c r="F25" s="5" t="s">
        <v>598</v>
      </c>
      <c r="G25" s="5" t="s">
        <v>1131</v>
      </c>
      <c r="H25" s="5" t="s">
        <v>398</v>
      </c>
    </row>
    <row r="26" spans="1:8" ht="33.75" x14ac:dyDescent="0.2">
      <c r="A26" s="2" t="s">
        <v>607</v>
      </c>
      <c r="B26" s="5" t="s">
        <v>608</v>
      </c>
      <c r="C26" s="5" t="s">
        <v>609</v>
      </c>
      <c r="D26" s="5" t="s">
        <v>610</v>
      </c>
      <c r="E26" s="5" t="s">
        <v>611</v>
      </c>
      <c r="F26" s="5" t="s">
        <v>612</v>
      </c>
      <c r="G26" s="5" t="s">
        <v>733</v>
      </c>
      <c r="H26" s="5" t="s">
        <v>734</v>
      </c>
    </row>
    <row r="27" spans="1:8" ht="56.25" x14ac:dyDescent="0.2">
      <c r="A27" s="2" t="s">
        <v>607</v>
      </c>
      <c r="B27" s="5" t="s">
        <v>608</v>
      </c>
      <c r="C27" s="5" t="s">
        <v>609</v>
      </c>
      <c r="D27" s="5" t="s">
        <v>613</v>
      </c>
      <c r="E27" s="5" t="s">
        <v>614</v>
      </c>
      <c r="F27" s="5" t="s">
        <v>615</v>
      </c>
      <c r="G27" s="5" t="s">
        <v>1092</v>
      </c>
      <c r="H27" s="5" t="s">
        <v>735</v>
      </c>
    </row>
    <row r="28" spans="1:8" ht="78.75" x14ac:dyDescent="0.2">
      <c r="A28" s="2" t="s">
        <v>607</v>
      </c>
      <c r="B28" s="5" t="s">
        <v>608</v>
      </c>
      <c r="C28" s="5" t="s">
        <v>609</v>
      </c>
      <c r="D28" s="5" t="s">
        <v>616</v>
      </c>
      <c r="E28" s="5" t="s">
        <v>617</v>
      </c>
      <c r="F28" s="5" t="s">
        <v>618</v>
      </c>
      <c r="G28" s="5" t="s">
        <v>1093</v>
      </c>
      <c r="H28" s="5" t="s">
        <v>736</v>
      </c>
    </row>
    <row r="29" spans="1:8" ht="78.75" x14ac:dyDescent="0.2">
      <c r="A29" s="2" t="s">
        <v>607</v>
      </c>
      <c r="B29" s="5" t="s">
        <v>608</v>
      </c>
      <c r="C29" s="5" t="s">
        <v>609</v>
      </c>
      <c r="D29" s="5" t="s">
        <v>619</v>
      </c>
      <c r="E29" s="5" t="s">
        <v>620</v>
      </c>
      <c r="F29" s="5" t="s">
        <v>621</v>
      </c>
      <c r="G29" s="5" t="s">
        <v>1094</v>
      </c>
      <c r="H29" s="5" t="s">
        <v>41</v>
      </c>
    </row>
    <row r="30" spans="1:8" ht="45" x14ac:dyDescent="0.2">
      <c r="A30" s="2" t="s">
        <v>607</v>
      </c>
      <c r="B30" s="5" t="s">
        <v>608</v>
      </c>
      <c r="C30" s="5" t="s">
        <v>609</v>
      </c>
      <c r="D30" s="5" t="s">
        <v>622</v>
      </c>
      <c r="E30" s="5" t="s">
        <v>623</v>
      </c>
      <c r="F30" s="5" t="s">
        <v>624</v>
      </c>
      <c r="G30" s="5" t="s">
        <v>625</v>
      </c>
      <c r="H30" s="5" t="s">
        <v>626</v>
      </c>
    </row>
    <row r="31" spans="1:8" ht="45" x14ac:dyDescent="0.2">
      <c r="A31" s="2" t="s">
        <v>607</v>
      </c>
      <c r="B31" s="5" t="s">
        <v>608</v>
      </c>
      <c r="C31" s="5" t="s">
        <v>609</v>
      </c>
      <c r="D31" s="5" t="s">
        <v>627</v>
      </c>
      <c r="E31" s="5" t="s">
        <v>628</v>
      </c>
      <c r="F31" s="5" t="s">
        <v>629</v>
      </c>
      <c r="G31" s="5" t="s">
        <v>630</v>
      </c>
      <c r="H31" s="5" t="s">
        <v>631</v>
      </c>
    </row>
    <row r="32" spans="1:8" ht="45" x14ac:dyDescent="0.2">
      <c r="A32" s="2" t="s">
        <v>599</v>
      </c>
      <c r="B32" s="5" t="s">
        <v>600</v>
      </c>
      <c r="C32" s="5" t="s">
        <v>601</v>
      </c>
      <c r="D32" s="5" t="s">
        <v>602</v>
      </c>
      <c r="E32" s="5" t="s">
        <v>600</v>
      </c>
      <c r="F32" s="5" t="s">
        <v>601</v>
      </c>
      <c r="G32" s="5" t="s">
        <v>603</v>
      </c>
      <c r="H32" s="5" t="s">
        <v>42</v>
      </c>
    </row>
    <row r="33" spans="1:8" ht="56.25" x14ac:dyDescent="0.2">
      <c r="A33" s="2" t="s">
        <v>607</v>
      </c>
      <c r="B33" s="5" t="s">
        <v>608</v>
      </c>
      <c r="C33" s="5" t="s">
        <v>609</v>
      </c>
      <c r="D33" s="5" t="s">
        <v>632</v>
      </c>
      <c r="E33" s="5" t="s">
        <v>633</v>
      </c>
      <c r="F33" s="5" t="s">
        <v>634</v>
      </c>
      <c r="G33" s="5" t="s">
        <v>168</v>
      </c>
      <c r="H33" s="5" t="s">
        <v>43</v>
      </c>
    </row>
    <row r="34" spans="1:8" ht="78.75" x14ac:dyDescent="0.2">
      <c r="A34" s="2" t="s">
        <v>607</v>
      </c>
      <c r="B34" s="5" t="s">
        <v>608</v>
      </c>
      <c r="C34" s="5" t="s">
        <v>609</v>
      </c>
      <c r="D34" s="5" t="s">
        <v>635</v>
      </c>
      <c r="E34" s="5" t="s">
        <v>636</v>
      </c>
      <c r="F34" s="5" t="s">
        <v>637</v>
      </c>
      <c r="G34" s="13" t="s">
        <v>1125</v>
      </c>
      <c r="H34" s="13" t="s">
        <v>1126</v>
      </c>
    </row>
    <row r="35" spans="1:8" ht="33.75" x14ac:dyDescent="0.2">
      <c r="A35" s="2" t="s">
        <v>607</v>
      </c>
      <c r="B35" s="5" t="s">
        <v>608</v>
      </c>
      <c r="C35" s="5" t="s">
        <v>609</v>
      </c>
      <c r="D35" s="5" t="s">
        <v>638</v>
      </c>
      <c r="E35" s="5" t="s">
        <v>639</v>
      </c>
      <c r="F35" s="5" t="s">
        <v>640</v>
      </c>
      <c r="G35" s="13" t="s">
        <v>1124</v>
      </c>
      <c r="H35" s="13" t="s">
        <v>1127</v>
      </c>
    </row>
    <row r="36" spans="1:8" ht="74.25" customHeight="1" x14ac:dyDescent="0.2">
      <c r="A36" s="2" t="s">
        <v>599</v>
      </c>
      <c r="B36" s="5" t="s">
        <v>600</v>
      </c>
      <c r="C36" s="5" t="s">
        <v>601</v>
      </c>
      <c r="D36" s="5" t="s">
        <v>604</v>
      </c>
      <c r="E36" s="5" t="s">
        <v>605</v>
      </c>
      <c r="F36" s="5" t="s">
        <v>606</v>
      </c>
      <c r="G36" s="13" t="s">
        <v>1123</v>
      </c>
      <c r="H36" s="13" t="s">
        <v>1128</v>
      </c>
    </row>
    <row r="37" spans="1:8" ht="76.5" customHeight="1" x14ac:dyDescent="0.2">
      <c r="A37" s="2" t="s">
        <v>607</v>
      </c>
      <c r="B37" s="5" t="s">
        <v>608</v>
      </c>
      <c r="C37" s="5" t="s">
        <v>609</v>
      </c>
      <c r="D37" s="5" t="s">
        <v>74</v>
      </c>
      <c r="E37" s="5" t="s">
        <v>75</v>
      </c>
      <c r="F37" s="5" t="s">
        <v>76</v>
      </c>
      <c r="G37" s="13" t="s">
        <v>1122</v>
      </c>
      <c r="H37" s="13" t="s">
        <v>1129</v>
      </c>
    </row>
    <row r="38" spans="1:8" s="27" customFormat="1" ht="45" x14ac:dyDescent="0.2">
      <c r="A38" s="28" t="s">
        <v>599</v>
      </c>
      <c r="B38" s="6" t="s">
        <v>600</v>
      </c>
      <c r="C38" s="6" t="s">
        <v>601</v>
      </c>
      <c r="D38" s="26" t="s">
        <v>1079</v>
      </c>
      <c r="E38" s="26" t="s">
        <v>428</v>
      </c>
      <c r="F38" s="26" t="s">
        <v>429</v>
      </c>
      <c r="G38" s="6" t="s">
        <v>431</v>
      </c>
      <c r="H38" s="6" t="s">
        <v>430</v>
      </c>
    </row>
    <row r="39" spans="1:8" ht="56.25" x14ac:dyDescent="0.2">
      <c r="D39" s="4" t="s">
        <v>5279</v>
      </c>
      <c r="E39" s="4" t="s">
        <v>5280</v>
      </c>
      <c r="F39" s="4" t="s">
        <v>5281</v>
      </c>
      <c r="G39" s="4" t="s">
        <v>5282</v>
      </c>
      <c r="H39" s="4" t="s">
        <v>5283</v>
      </c>
    </row>
  </sheetData>
  <autoFilter ref="A7:H38" xr:uid="{00000000-0009-0000-0000-000004000000}"/>
  <phoneticPr fontId="0" type="noConversion"/>
  <pageMargins left="0.75" right="0.75" top="1" bottom="1" header="0.5" footer="0.5"/>
  <pageSetup paperSize="9" orientation="landscape" r:id="rId1"/>
  <headerFooter alignWithMargins="0">
    <oddHeader>&amp;C&amp;"Calibri"&amp;10&amp;K0000FF- Internal -&amp;1#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5"/>
  <sheetViews>
    <sheetView workbookViewId="0">
      <pane ySplit="7" topLeftCell="A79" activePane="bottomLeft" state="frozen"/>
      <selection pane="bottomLeft" activeCell="D85" sqref="D85"/>
    </sheetView>
  </sheetViews>
  <sheetFormatPr defaultColWidth="8.85546875" defaultRowHeight="11.25" x14ac:dyDescent="0.2"/>
  <cols>
    <col min="1" max="1" width="4.85546875" style="1" customWidth="1"/>
    <col min="2" max="3" width="6.7109375" style="4" customWidth="1"/>
    <col min="4" max="4" width="6.140625" style="4" customWidth="1"/>
    <col min="5" max="6" width="14.42578125" style="4" customWidth="1"/>
    <col min="7" max="7" width="44.42578125" style="4" customWidth="1"/>
    <col min="8" max="8" width="44.28515625" style="4" customWidth="1"/>
    <col min="9" max="16384" width="8.85546875" style="1"/>
  </cols>
  <sheetData>
    <row r="1" spans="1:8" x14ac:dyDescent="0.2">
      <c r="A1" s="1" t="s">
        <v>399</v>
      </c>
    </row>
    <row r="2" spans="1:8" x14ac:dyDescent="0.2">
      <c r="A2" s="1" t="s">
        <v>402</v>
      </c>
    </row>
    <row r="3" spans="1:8" x14ac:dyDescent="0.2">
      <c r="A3" s="1" t="s">
        <v>756</v>
      </c>
    </row>
    <row r="4" spans="1:8" x14ac:dyDescent="0.2">
      <c r="A4" s="1" t="s">
        <v>757</v>
      </c>
    </row>
    <row r="5" spans="1:8" x14ac:dyDescent="0.2">
      <c r="A5" s="1" t="s">
        <v>1102</v>
      </c>
    </row>
    <row r="6" spans="1:8" x14ac:dyDescent="0.2">
      <c r="A6" s="1" t="s">
        <v>758</v>
      </c>
      <c r="B6" s="1"/>
      <c r="C6" s="1"/>
      <c r="D6" s="1" t="s">
        <v>401</v>
      </c>
      <c r="E6" s="1"/>
      <c r="F6" s="1"/>
      <c r="G6" s="1"/>
      <c r="H6" s="1"/>
    </row>
    <row r="7" spans="1:8" s="4" customFormat="1" ht="22.5" x14ac:dyDescent="0.2">
      <c r="A7" s="8" t="s">
        <v>1610</v>
      </c>
      <c r="B7" s="8" t="s">
        <v>1611</v>
      </c>
      <c r="C7" s="8" t="s">
        <v>1612</v>
      </c>
      <c r="D7" s="8" t="s">
        <v>83</v>
      </c>
      <c r="E7" s="8" t="s">
        <v>84</v>
      </c>
      <c r="F7" s="8" t="s">
        <v>85</v>
      </c>
      <c r="G7" s="8" t="s">
        <v>86</v>
      </c>
      <c r="H7" s="8" t="s">
        <v>87</v>
      </c>
    </row>
    <row r="8" spans="1:8" ht="90" x14ac:dyDescent="0.2">
      <c r="A8" s="7" t="s">
        <v>1618</v>
      </c>
      <c r="B8" s="9" t="s">
        <v>1619</v>
      </c>
      <c r="C8" s="9" t="s">
        <v>1620</v>
      </c>
      <c r="D8" s="9">
        <v>100</v>
      </c>
      <c r="E8" s="11" t="s">
        <v>305</v>
      </c>
      <c r="F8" s="11" t="s">
        <v>906</v>
      </c>
      <c r="G8" s="9" t="s">
        <v>1432</v>
      </c>
      <c r="H8" s="9" t="s">
        <v>841</v>
      </c>
    </row>
    <row r="9" spans="1:8" ht="56.25" x14ac:dyDescent="0.2">
      <c r="A9" s="7" t="s">
        <v>77</v>
      </c>
      <c r="B9" s="9" t="s">
        <v>78</v>
      </c>
      <c r="C9" s="9" t="s">
        <v>79</v>
      </c>
      <c r="D9" s="9" t="s">
        <v>88</v>
      </c>
      <c r="E9" s="9" t="s">
        <v>89</v>
      </c>
      <c r="F9" s="9" t="s">
        <v>90</v>
      </c>
      <c r="G9" s="9" t="s">
        <v>544</v>
      </c>
      <c r="H9" s="9" t="s">
        <v>915</v>
      </c>
    </row>
    <row r="10" spans="1:8" ht="112.5" x14ac:dyDescent="0.2">
      <c r="A10" s="7" t="s">
        <v>1618</v>
      </c>
      <c r="B10" s="9" t="s">
        <v>1619</v>
      </c>
      <c r="C10" s="9" t="s">
        <v>1620</v>
      </c>
      <c r="D10" s="9" t="s">
        <v>1621</v>
      </c>
      <c r="E10" s="9" t="s">
        <v>400</v>
      </c>
      <c r="F10" s="10" t="s">
        <v>251</v>
      </c>
      <c r="G10" s="9" t="s">
        <v>1433</v>
      </c>
      <c r="H10" s="9" t="s">
        <v>842</v>
      </c>
    </row>
    <row r="11" spans="1:8" ht="78.75" x14ac:dyDescent="0.2">
      <c r="A11" s="7" t="s">
        <v>1618</v>
      </c>
      <c r="B11" s="9" t="s">
        <v>1619</v>
      </c>
      <c r="C11" s="9" t="s">
        <v>1620</v>
      </c>
      <c r="D11" s="9" t="s">
        <v>1633</v>
      </c>
      <c r="E11" s="10" t="s">
        <v>564</v>
      </c>
      <c r="F11" s="10" t="s">
        <v>565</v>
      </c>
      <c r="G11" s="9" t="s">
        <v>1434</v>
      </c>
      <c r="H11" s="9" t="s">
        <v>843</v>
      </c>
    </row>
    <row r="12" spans="1:8" ht="56.25" x14ac:dyDescent="0.2">
      <c r="A12" s="7" t="s">
        <v>77</v>
      </c>
      <c r="B12" s="9" t="s">
        <v>78</v>
      </c>
      <c r="C12" s="9" t="s">
        <v>79</v>
      </c>
      <c r="D12" s="9" t="s">
        <v>1633</v>
      </c>
      <c r="E12" s="9" t="s">
        <v>91</v>
      </c>
      <c r="F12" s="9" t="s">
        <v>92</v>
      </c>
      <c r="G12" s="9" t="s">
        <v>545</v>
      </c>
      <c r="H12" s="9" t="s">
        <v>916</v>
      </c>
    </row>
    <row r="13" spans="1:8" ht="56.25" x14ac:dyDescent="0.2">
      <c r="A13" s="7" t="s">
        <v>1618</v>
      </c>
      <c r="B13" s="9" t="s">
        <v>1619</v>
      </c>
      <c r="C13" s="9" t="s">
        <v>1620</v>
      </c>
      <c r="D13" s="9" t="s">
        <v>93</v>
      </c>
      <c r="E13" s="9" t="s">
        <v>94</v>
      </c>
      <c r="F13" s="9" t="s">
        <v>95</v>
      </c>
      <c r="G13" s="9" t="s">
        <v>1435</v>
      </c>
      <c r="H13" s="9" t="s">
        <v>66</v>
      </c>
    </row>
    <row r="14" spans="1:8" ht="56.25" x14ac:dyDescent="0.2">
      <c r="A14" s="7" t="s">
        <v>77</v>
      </c>
      <c r="B14" s="9" t="s">
        <v>78</v>
      </c>
      <c r="C14" s="9" t="s">
        <v>79</v>
      </c>
      <c r="D14" s="9" t="s">
        <v>93</v>
      </c>
      <c r="E14" s="9" t="s">
        <v>94</v>
      </c>
      <c r="F14" s="9" t="s">
        <v>95</v>
      </c>
      <c r="G14" s="9" t="s">
        <v>546</v>
      </c>
      <c r="H14" s="9" t="s">
        <v>917</v>
      </c>
    </row>
    <row r="15" spans="1:8" ht="56.25" x14ac:dyDescent="0.2">
      <c r="A15" s="7" t="s">
        <v>1618</v>
      </c>
      <c r="B15" s="9" t="s">
        <v>1619</v>
      </c>
      <c r="C15" s="9" t="s">
        <v>1620</v>
      </c>
      <c r="D15" s="9" t="s">
        <v>96</v>
      </c>
      <c r="E15" s="10" t="s">
        <v>252</v>
      </c>
      <c r="F15" s="10" t="s">
        <v>253</v>
      </c>
      <c r="G15" s="9" t="s">
        <v>303</v>
      </c>
      <c r="H15" s="9" t="s">
        <v>67</v>
      </c>
    </row>
    <row r="16" spans="1:8" ht="67.5" x14ac:dyDescent="0.2">
      <c r="A16" s="7" t="s">
        <v>1618</v>
      </c>
      <c r="B16" s="9" t="s">
        <v>1619</v>
      </c>
      <c r="C16" s="9" t="s">
        <v>1620</v>
      </c>
      <c r="D16" s="9" t="s">
        <v>97</v>
      </c>
      <c r="E16" s="10" t="s">
        <v>254</v>
      </c>
      <c r="F16" s="10" t="s">
        <v>255</v>
      </c>
      <c r="G16" s="9" t="s">
        <v>1020</v>
      </c>
      <c r="H16" s="9" t="s">
        <v>68</v>
      </c>
    </row>
    <row r="17" spans="1:8" ht="219" customHeight="1" x14ac:dyDescent="0.2">
      <c r="A17" s="7" t="s">
        <v>1618</v>
      </c>
      <c r="B17" s="9" t="s">
        <v>1619</v>
      </c>
      <c r="C17" s="9" t="s">
        <v>1620</v>
      </c>
      <c r="D17" s="25" t="s">
        <v>904</v>
      </c>
      <c r="E17" s="10" t="s">
        <v>977</v>
      </c>
      <c r="F17" s="10" t="s">
        <v>978</v>
      </c>
      <c r="G17" s="11" t="s">
        <v>737</v>
      </c>
      <c r="H17" s="10" t="s">
        <v>492</v>
      </c>
    </row>
    <row r="18" spans="1:8" ht="56.25" x14ac:dyDescent="0.2">
      <c r="A18" s="7" t="s">
        <v>77</v>
      </c>
      <c r="B18" s="9" t="s">
        <v>78</v>
      </c>
      <c r="C18" s="9" t="s">
        <v>79</v>
      </c>
      <c r="D18" s="9" t="s">
        <v>577</v>
      </c>
      <c r="E18" s="9" t="s">
        <v>98</v>
      </c>
      <c r="F18" s="9" t="s">
        <v>99</v>
      </c>
      <c r="G18" s="9" t="s">
        <v>547</v>
      </c>
      <c r="H18" s="9" t="s">
        <v>918</v>
      </c>
    </row>
    <row r="19" spans="1:8" ht="90" x14ac:dyDescent="0.2">
      <c r="A19" s="7" t="s">
        <v>1618</v>
      </c>
      <c r="B19" s="9" t="s">
        <v>1619</v>
      </c>
      <c r="C19" s="9" t="s">
        <v>1620</v>
      </c>
      <c r="D19" s="9" t="s">
        <v>256</v>
      </c>
      <c r="E19" s="10" t="s">
        <v>304</v>
      </c>
      <c r="F19" s="9" t="s">
        <v>907</v>
      </c>
      <c r="G19" s="9" t="s">
        <v>44</v>
      </c>
      <c r="H19" s="9" t="s">
        <v>905</v>
      </c>
    </row>
    <row r="20" spans="1:8" ht="56.25" x14ac:dyDescent="0.2">
      <c r="A20" s="7" t="s">
        <v>1618</v>
      </c>
      <c r="B20" s="9" t="s">
        <v>1619</v>
      </c>
      <c r="C20" s="9" t="s">
        <v>1620</v>
      </c>
      <c r="D20" s="9" t="s">
        <v>100</v>
      </c>
      <c r="E20" s="9" t="s">
        <v>101</v>
      </c>
      <c r="F20" s="9" t="s">
        <v>102</v>
      </c>
      <c r="G20" s="9" t="s">
        <v>45</v>
      </c>
      <c r="H20" s="9" t="s">
        <v>908</v>
      </c>
    </row>
    <row r="21" spans="1:8" ht="56.25" x14ac:dyDescent="0.2">
      <c r="A21" s="7" t="s">
        <v>77</v>
      </c>
      <c r="B21" s="9" t="s">
        <v>78</v>
      </c>
      <c r="C21" s="9" t="s">
        <v>79</v>
      </c>
      <c r="D21" s="9" t="s">
        <v>100</v>
      </c>
      <c r="E21" s="9" t="s">
        <v>101</v>
      </c>
      <c r="F21" s="9" t="s">
        <v>102</v>
      </c>
      <c r="G21" s="9" t="s">
        <v>548</v>
      </c>
      <c r="H21" s="9" t="s">
        <v>919</v>
      </c>
    </row>
    <row r="22" spans="1:8" ht="67.5" x14ac:dyDescent="0.2">
      <c r="A22" s="7" t="s">
        <v>1618</v>
      </c>
      <c r="B22" s="9" t="s">
        <v>1619</v>
      </c>
      <c r="C22" s="9" t="s">
        <v>1620</v>
      </c>
      <c r="D22" s="9" t="s">
        <v>103</v>
      </c>
      <c r="E22" s="9" t="s">
        <v>104</v>
      </c>
      <c r="F22" s="9" t="s">
        <v>105</v>
      </c>
      <c r="G22" s="9" t="s">
        <v>46</v>
      </c>
      <c r="H22" s="9" t="s">
        <v>909</v>
      </c>
    </row>
    <row r="23" spans="1:8" ht="56.25" x14ac:dyDescent="0.2">
      <c r="A23" s="7" t="s">
        <v>77</v>
      </c>
      <c r="B23" s="9" t="s">
        <v>78</v>
      </c>
      <c r="C23" s="9" t="s">
        <v>79</v>
      </c>
      <c r="D23" s="9" t="s">
        <v>103</v>
      </c>
      <c r="E23" s="9" t="s">
        <v>104</v>
      </c>
      <c r="F23" s="9" t="s">
        <v>105</v>
      </c>
      <c r="G23" s="9" t="s">
        <v>549</v>
      </c>
      <c r="H23" s="9" t="s">
        <v>979</v>
      </c>
    </row>
    <row r="24" spans="1:8" ht="78.75" x14ac:dyDescent="0.2">
      <c r="A24" s="7" t="s">
        <v>1618</v>
      </c>
      <c r="B24" s="9" t="s">
        <v>1619</v>
      </c>
      <c r="C24" s="9" t="s">
        <v>1620</v>
      </c>
      <c r="D24" s="9" t="s">
        <v>106</v>
      </c>
      <c r="E24" s="9" t="s">
        <v>107</v>
      </c>
      <c r="F24" s="9" t="s">
        <v>108</v>
      </c>
      <c r="G24" s="9" t="s">
        <v>47</v>
      </c>
      <c r="H24" s="9" t="s">
        <v>910</v>
      </c>
    </row>
    <row r="25" spans="1:8" ht="123.75" x14ac:dyDescent="0.2">
      <c r="A25" s="7" t="s">
        <v>1618</v>
      </c>
      <c r="B25" s="9" t="s">
        <v>1619</v>
      </c>
      <c r="C25" s="9" t="s">
        <v>1620</v>
      </c>
      <c r="D25" s="9" t="s">
        <v>109</v>
      </c>
      <c r="E25" s="9" t="s">
        <v>110</v>
      </c>
      <c r="F25" s="9" t="s">
        <v>111</v>
      </c>
      <c r="G25" s="9" t="s">
        <v>1436</v>
      </c>
      <c r="H25" s="9" t="s">
        <v>72</v>
      </c>
    </row>
    <row r="26" spans="1:8" ht="56.25" x14ac:dyDescent="0.2">
      <c r="A26" s="7" t="s">
        <v>77</v>
      </c>
      <c r="B26" s="9" t="s">
        <v>78</v>
      </c>
      <c r="C26" s="9" t="s">
        <v>79</v>
      </c>
      <c r="D26" s="9" t="s">
        <v>109</v>
      </c>
      <c r="E26" s="9" t="s">
        <v>110</v>
      </c>
      <c r="F26" s="9" t="s">
        <v>111</v>
      </c>
      <c r="G26" s="9" t="s">
        <v>550</v>
      </c>
      <c r="H26" s="9" t="s">
        <v>980</v>
      </c>
    </row>
    <row r="27" spans="1:8" ht="101.25" x14ac:dyDescent="0.2">
      <c r="A27" s="7" t="s">
        <v>1618</v>
      </c>
      <c r="B27" s="9" t="s">
        <v>1619</v>
      </c>
      <c r="C27" s="9" t="s">
        <v>1620</v>
      </c>
      <c r="D27" s="9" t="s">
        <v>112</v>
      </c>
      <c r="E27" s="9" t="s">
        <v>113</v>
      </c>
      <c r="F27" s="9" t="s">
        <v>114</v>
      </c>
      <c r="G27" s="9" t="s">
        <v>539</v>
      </c>
      <c r="H27" s="9" t="s">
        <v>337</v>
      </c>
    </row>
    <row r="28" spans="1:8" ht="56.25" x14ac:dyDescent="0.2">
      <c r="A28" s="7" t="s">
        <v>77</v>
      </c>
      <c r="B28" s="9" t="s">
        <v>78</v>
      </c>
      <c r="C28" s="9" t="s">
        <v>79</v>
      </c>
      <c r="D28" s="9" t="s">
        <v>112</v>
      </c>
      <c r="E28" s="9" t="s">
        <v>113</v>
      </c>
      <c r="F28" s="9" t="s">
        <v>114</v>
      </c>
      <c r="G28" s="9" t="s">
        <v>551</v>
      </c>
      <c r="H28" s="9" t="s">
        <v>981</v>
      </c>
    </row>
    <row r="29" spans="1:8" ht="56.25" x14ac:dyDescent="0.2">
      <c r="A29" s="7" t="s">
        <v>1618</v>
      </c>
      <c r="B29" s="9" t="s">
        <v>1619</v>
      </c>
      <c r="C29" s="9" t="s">
        <v>1620</v>
      </c>
      <c r="D29" s="9" t="s">
        <v>115</v>
      </c>
      <c r="E29" s="9" t="s">
        <v>116</v>
      </c>
      <c r="F29" s="9" t="s">
        <v>117</v>
      </c>
      <c r="G29" s="9" t="s">
        <v>540</v>
      </c>
      <c r="H29" s="9" t="s">
        <v>338</v>
      </c>
    </row>
    <row r="30" spans="1:8" ht="56.25" x14ac:dyDescent="0.2">
      <c r="A30" s="7" t="s">
        <v>77</v>
      </c>
      <c r="B30" s="9" t="s">
        <v>78</v>
      </c>
      <c r="C30" s="9" t="s">
        <v>79</v>
      </c>
      <c r="D30" s="9" t="s">
        <v>115</v>
      </c>
      <c r="E30" s="9" t="s">
        <v>116</v>
      </c>
      <c r="F30" s="9" t="s">
        <v>117</v>
      </c>
      <c r="G30" s="9" t="s">
        <v>552</v>
      </c>
      <c r="H30" s="9" t="s">
        <v>982</v>
      </c>
    </row>
    <row r="31" spans="1:8" ht="112.5" x14ac:dyDescent="0.2">
      <c r="A31" s="7" t="s">
        <v>1618</v>
      </c>
      <c r="B31" s="9" t="s">
        <v>1619</v>
      </c>
      <c r="C31" s="9" t="s">
        <v>1620</v>
      </c>
      <c r="D31" s="9" t="s">
        <v>118</v>
      </c>
      <c r="E31" s="9" t="s">
        <v>119</v>
      </c>
      <c r="F31" s="9" t="s">
        <v>120</v>
      </c>
      <c r="G31" s="9" t="s">
        <v>73</v>
      </c>
      <c r="H31" s="9" t="s">
        <v>339</v>
      </c>
    </row>
    <row r="32" spans="1:8" ht="56.25" x14ac:dyDescent="0.2">
      <c r="A32" s="7" t="s">
        <v>1618</v>
      </c>
      <c r="B32" s="9" t="s">
        <v>1619</v>
      </c>
      <c r="C32" s="9" t="s">
        <v>1620</v>
      </c>
      <c r="D32" s="9" t="s">
        <v>554</v>
      </c>
      <c r="E32" s="9" t="s">
        <v>555</v>
      </c>
      <c r="F32" s="9" t="s">
        <v>556</v>
      </c>
      <c r="G32" s="9" t="s">
        <v>541</v>
      </c>
      <c r="H32" s="9" t="s">
        <v>340</v>
      </c>
    </row>
    <row r="33" spans="1:8" ht="56.25" x14ac:dyDescent="0.2">
      <c r="A33" s="7" t="s">
        <v>77</v>
      </c>
      <c r="B33" s="9" t="s">
        <v>78</v>
      </c>
      <c r="C33" s="9" t="s">
        <v>79</v>
      </c>
      <c r="D33" s="9" t="s">
        <v>554</v>
      </c>
      <c r="E33" s="9" t="s">
        <v>555</v>
      </c>
      <c r="F33" s="9" t="s">
        <v>556</v>
      </c>
      <c r="G33" s="9" t="s">
        <v>553</v>
      </c>
      <c r="H33" s="9" t="s">
        <v>983</v>
      </c>
    </row>
    <row r="34" spans="1:8" ht="67.5" x14ac:dyDescent="0.2">
      <c r="A34" s="7" t="s">
        <v>1618</v>
      </c>
      <c r="B34" s="9" t="s">
        <v>1619</v>
      </c>
      <c r="C34" s="9" t="s">
        <v>1620</v>
      </c>
      <c r="D34" s="9" t="s">
        <v>557</v>
      </c>
      <c r="E34" s="9" t="s">
        <v>558</v>
      </c>
      <c r="F34" s="9" t="s">
        <v>559</v>
      </c>
      <c r="G34" s="9" t="s">
        <v>542</v>
      </c>
      <c r="H34" s="9" t="s">
        <v>341</v>
      </c>
    </row>
    <row r="35" spans="1:8" ht="56.25" x14ac:dyDescent="0.2">
      <c r="A35" s="7" t="s">
        <v>77</v>
      </c>
      <c r="B35" s="9" t="s">
        <v>78</v>
      </c>
      <c r="C35" s="9" t="s">
        <v>79</v>
      </c>
      <c r="D35" s="9" t="s">
        <v>557</v>
      </c>
      <c r="E35" s="9" t="s">
        <v>558</v>
      </c>
      <c r="F35" s="9" t="s">
        <v>559</v>
      </c>
      <c r="G35" s="9" t="s">
        <v>911</v>
      </c>
      <c r="H35" s="9" t="s">
        <v>984</v>
      </c>
    </row>
    <row r="36" spans="1:8" ht="67.5" x14ac:dyDescent="0.2">
      <c r="A36" s="7">
        <v>1</v>
      </c>
      <c r="B36" s="9"/>
      <c r="C36" s="9"/>
      <c r="D36" s="10" t="s">
        <v>1</v>
      </c>
      <c r="E36" s="9" t="s">
        <v>2</v>
      </c>
      <c r="F36" s="9" t="s">
        <v>3</v>
      </c>
      <c r="G36" s="12" t="s">
        <v>336</v>
      </c>
      <c r="H36" s="9" t="s">
        <v>1132</v>
      </c>
    </row>
    <row r="37" spans="1:8" ht="168.75" x14ac:dyDescent="0.2">
      <c r="A37" s="7">
        <v>1</v>
      </c>
      <c r="B37" s="9"/>
      <c r="C37" s="9"/>
      <c r="D37" s="10" t="s">
        <v>4</v>
      </c>
      <c r="E37" s="9" t="s">
        <v>5</v>
      </c>
      <c r="F37" s="9" t="s">
        <v>6</v>
      </c>
      <c r="G37" s="9" t="s">
        <v>920</v>
      </c>
      <c r="H37" s="9" t="s">
        <v>1121</v>
      </c>
    </row>
    <row r="38" spans="1:8" ht="67.5" x14ac:dyDescent="0.2">
      <c r="A38" s="7">
        <v>1</v>
      </c>
      <c r="B38" s="9"/>
      <c r="C38" s="9"/>
      <c r="D38" s="10" t="s">
        <v>921</v>
      </c>
      <c r="E38" s="9" t="s">
        <v>7</v>
      </c>
      <c r="F38" s="9" t="s">
        <v>8</v>
      </c>
      <c r="G38" s="10" t="s">
        <v>922</v>
      </c>
      <c r="H38" s="10" t="s">
        <v>269</v>
      </c>
    </row>
    <row r="39" spans="1:8" ht="67.5" x14ac:dyDescent="0.2">
      <c r="A39" s="7" t="s">
        <v>1618</v>
      </c>
      <c r="B39" s="9" t="s">
        <v>1619</v>
      </c>
      <c r="C39" s="9" t="s">
        <v>1620</v>
      </c>
      <c r="D39" s="9" t="s">
        <v>560</v>
      </c>
      <c r="E39" s="9" t="s">
        <v>561</v>
      </c>
      <c r="F39" s="9" t="s">
        <v>562</v>
      </c>
      <c r="G39" s="9" t="s">
        <v>543</v>
      </c>
      <c r="H39" s="9" t="s">
        <v>1133</v>
      </c>
    </row>
    <row r="40" spans="1:8" ht="90" x14ac:dyDescent="0.2">
      <c r="A40" s="7" t="s">
        <v>607</v>
      </c>
      <c r="B40" s="9" t="s">
        <v>608</v>
      </c>
      <c r="C40" s="9" t="s">
        <v>609</v>
      </c>
      <c r="D40" s="9" t="s">
        <v>414</v>
      </c>
      <c r="E40" s="9" t="s">
        <v>415</v>
      </c>
      <c r="F40" s="9" t="s">
        <v>416</v>
      </c>
      <c r="G40" s="9" t="s">
        <v>900</v>
      </c>
      <c r="H40" s="9" t="s">
        <v>270</v>
      </c>
    </row>
    <row r="41" spans="1:8" ht="123.75" x14ac:dyDescent="0.2">
      <c r="A41" s="7" t="s">
        <v>607</v>
      </c>
      <c r="B41" s="9" t="s">
        <v>608</v>
      </c>
      <c r="C41" s="9" t="s">
        <v>609</v>
      </c>
      <c r="D41" s="9" t="s">
        <v>417</v>
      </c>
      <c r="E41" s="9" t="s">
        <v>418</v>
      </c>
      <c r="F41" s="9" t="s">
        <v>419</v>
      </c>
      <c r="G41" s="9" t="s">
        <v>901</v>
      </c>
      <c r="H41" s="9" t="s">
        <v>1130</v>
      </c>
    </row>
    <row r="42" spans="1:8" ht="56.25" x14ac:dyDescent="0.2">
      <c r="A42" s="7" t="s">
        <v>1618</v>
      </c>
      <c r="B42" s="9" t="s">
        <v>1619</v>
      </c>
      <c r="C42" s="9" t="s">
        <v>1620</v>
      </c>
      <c r="D42" s="9" t="s">
        <v>563</v>
      </c>
      <c r="E42" s="10" t="s">
        <v>249</v>
      </c>
      <c r="F42" s="10" t="s">
        <v>250</v>
      </c>
      <c r="G42" s="9" t="s">
        <v>566</v>
      </c>
      <c r="H42" s="9" t="s">
        <v>567</v>
      </c>
    </row>
    <row r="43" spans="1:8" ht="33.75" x14ac:dyDescent="0.2">
      <c r="A43" s="7" t="s">
        <v>607</v>
      </c>
      <c r="B43" s="9" t="s">
        <v>608</v>
      </c>
      <c r="C43" s="9" t="s">
        <v>609</v>
      </c>
      <c r="D43" s="9" t="s">
        <v>563</v>
      </c>
      <c r="E43" s="9" t="s">
        <v>564</v>
      </c>
      <c r="F43" s="9" t="s">
        <v>565</v>
      </c>
      <c r="G43" s="9" t="s">
        <v>912</v>
      </c>
      <c r="H43" s="9" t="s">
        <v>985</v>
      </c>
    </row>
    <row r="44" spans="1:8" ht="56.25" x14ac:dyDescent="0.2">
      <c r="A44" s="7" t="s">
        <v>77</v>
      </c>
      <c r="B44" s="9" t="s">
        <v>78</v>
      </c>
      <c r="C44" s="9" t="s">
        <v>79</v>
      </c>
      <c r="D44" s="9" t="s">
        <v>563</v>
      </c>
      <c r="E44" s="9" t="s">
        <v>564</v>
      </c>
      <c r="F44" s="9" t="s">
        <v>565</v>
      </c>
      <c r="G44" s="9" t="s">
        <v>912</v>
      </c>
      <c r="H44" s="9" t="s">
        <v>985</v>
      </c>
    </row>
    <row r="45" spans="1:8" ht="67.5" x14ac:dyDescent="0.2">
      <c r="A45" s="7" t="s">
        <v>607</v>
      </c>
      <c r="B45" s="9" t="s">
        <v>608</v>
      </c>
      <c r="C45" s="9" t="s">
        <v>609</v>
      </c>
      <c r="D45" s="9" t="s">
        <v>420</v>
      </c>
      <c r="E45" s="9" t="s">
        <v>421</v>
      </c>
      <c r="F45" s="9" t="s">
        <v>422</v>
      </c>
      <c r="G45" s="9" t="s">
        <v>902</v>
      </c>
      <c r="H45" s="9" t="s">
        <v>1109</v>
      </c>
    </row>
    <row r="46" spans="1:8" ht="67.5" x14ac:dyDescent="0.2">
      <c r="A46" s="7" t="s">
        <v>607</v>
      </c>
      <c r="B46" s="9" t="s">
        <v>608</v>
      </c>
      <c r="C46" s="9" t="s">
        <v>609</v>
      </c>
      <c r="D46" s="9" t="s">
        <v>9</v>
      </c>
      <c r="E46" s="9" t="s">
        <v>10</v>
      </c>
      <c r="F46" s="9" t="s">
        <v>11</v>
      </c>
      <c r="G46" s="9" t="s">
        <v>903</v>
      </c>
      <c r="H46" s="9" t="s">
        <v>306</v>
      </c>
    </row>
    <row r="47" spans="1:8" ht="33.75" x14ac:dyDescent="0.2">
      <c r="A47" s="7" t="s">
        <v>599</v>
      </c>
      <c r="B47" s="9" t="s">
        <v>600</v>
      </c>
      <c r="C47" s="9" t="s">
        <v>601</v>
      </c>
      <c r="D47" s="9" t="s">
        <v>936</v>
      </c>
      <c r="E47" s="9" t="s">
        <v>937</v>
      </c>
      <c r="F47" s="9" t="s">
        <v>938</v>
      </c>
      <c r="G47" s="9" t="s">
        <v>939</v>
      </c>
      <c r="H47" s="9" t="s">
        <v>940</v>
      </c>
    </row>
    <row r="48" spans="1:8" ht="33.75" x14ac:dyDescent="0.2">
      <c r="A48" s="7" t="s">
        <v>599</v>
      </c>
      <c r="B48" s="9" t="s">
        <v>600</v>
      </c>
      <c r="C48" s="9" t="s">
        <v>601</v>
      </c>
      <c r="D48" s="9" t="s">
        <v>941</v>
      </c>
      <c r="E48" s="9" t="s">
        <v>942</v>
      </c>
      <c r="F48" s="9" t="s">
        <v>943</v>
      </c>
      <c r="G48" s="9" t="s">
        <v>944</v>
      </c>
      <c r="H48" s="9" t="s">
        <v>945</v>
      </c>
    </row>
    <row r="49" spans="1:8" ht="56.25" x14ac:dyDescent="0.2">
      <c r="A49" s="7">
        <v>1</v>
      </c>
      <c r="B49" s="9" t="s">
        <v>1619</v>
      </c>
      <c r="C49" s="9" t="s">
        <v>1620</v>
      </c>
      <c r="D49" s="9" t="s">
        <v>12</v>
      </c>
      <c r="E49" s="9" t="s">
        <v>13</v>
      </c>
      <c r="F49" s="9" t="s">
        <v>14</v>
      </c>
      <c r="G49" s="9" t="s">
        <v>15</v>
      </c>
      <c r="H49" s="9" t="s">
        <v>16</v>
      </c>
    </row>
    <row r="50" spans="1:8" ht="45" x14ac:dyDescent="0.2">
      <c r="A50" s="7" t="s">
        <v>607</v>
      </c>
      <c r="B50" s="9" t="s">
        <v>608</v>
      </c>
      <c r="C50" s="9" t="s">
        <v>609</v>
      </c>
      <c r="D50" s="9" t="s">
        <v>12</v>
      </c>
      <c r="E50" s="9" t="s">
        <v>13</v>
      </c>
      <c r="F50" s="9" t="s">
        <v>14</v>
      </c>
      <c r="G50" s="9" t="s">
        <v>913</v>
      </c>
      <c r="H50" s="9" t="s">
        <v>955</v>
      </c>
    </row>
    <row r="51" spans="1:8" ht="33.75" x14ac:dyDescent="0.2">
      <c r="A51" s="7" t="s">
        <v>607</v>
      </c>
      <c r="B51" s="9" t="s">
        <v>608</v>
      </c>
      <c r="C51" s="9" t="s">
        <v>609</v>
      </c>
      <c r="D51" s="9" t="s">
        <v>17</v>
      </c>
      <c r="E51" s="9" t="s">
        <v>628</v>
      </c>
      <c r="F51" s="9" t="s">
        <v>629</v>
      </c>
      <c r="G51" s="9" t="s">
        <v>18</v>
      </c>
      <c r="H51" s="9" t="s">
        <v>19</v>
      </c>
    </row>
    <row r="52" spans="1:8" ht="33.75" x14ac:dyDescent="0.2">
      <c r="A52" s="7" t="s">
        <v>599</v>
      </c>
      <c r="B52" s="9" t="s">
        <v>600</v>
      </c>
      <c r="C52" s="9" t="s">
        <v>601</v>
      </c>
      <c r="D52" s="9" t="s">
        <v>946</v>
      </c>
      <c r="E52" s="9" t="s">
        <v>947</v>
      </c>
      <c r="F52" s="9" t="s">
        <v>948</v>
      </c>
      <c r="G52" s="9" t="s">
        <v>949</v>
      </c>
      <c r="H52" s="9" t="s">
        <v>950</v>
      </c>
    </row>
    <row r="53" spans="1:8" ht="33.75" x14ac:dyDescent="0.2">
      <c r="A53" s="7" t="s">
        <v>607</v>
      </c>
      <c r="B53" s="9" t="s">
        <v>608</v>
      </c>
      <c r="C53" s="9" t="s">
        <v>609</v>
      </c>
      <c r="D53" s="9" t="s">
        <v>946</v>
      </c>
      <c r="E53" s="9" t="s">
        <v>947</v>
      </c>
      <c r="F53" s="9" t="s">
        <v>948</v>
      </c>
      <c r="G53" s="9" t="s">
        <v>949</v>
      </c>
      <c r="H53" s="9" t="s">
        <v>950</v>
      </c>
    </row>
    <row r="54" spans="1:8" ht="33.75" x14ac:dyDescent="0.2">
      <c r="A54" s="7" t="s">
        <v>599</v>
      </c>
      <c r="B54" s="9" t="s">
        <v>600</v>
      </c>
      <c r="C54" s="9" t="s">
        <v>601</v>
      </c>
      <c r="D54" s="9" t="s">
        <v>951</v>
      </c>
      <c r="E54" s="9" t="s">
        <v>952</v>
      </c>
      <c r="F54" s="9" t="s">
        <v>314</v>
      </c>
      <c r="G54" s="9" t="s">
        <v>315</v>
      </c>
      <c r="H54" s="9" t="s">
        <v>316</v>
      </c>
    </row>
    <row r="55" spans="1:8" ht="33.75" x14ac:dyDescent="0.2">
      <c r="A55" s="7" t="s">
        <v>607</v>
      </c>
      <c r="B55" s="9" t="s">
        <v>608</v>
      </c>
      <c r="C55" s="9" t="s">
        <v>609</v>
      </c>
      <c r="D55" s="9" t="s">
        <v>951</v>
      </c>
      <c r="E55" s="9" t="s">
        <v>952</v>
      </c>
      <c r="F55" s="9" t="s">
        <v>314</v>
      </c>
      <c r="G55" s="9" t="s">
        <v>315</v>
      </c>
      <c r="H55" s="9" t="s">
        <v>316</v>
      </c>
    </row>
    <row r="56" spans="1:8" ht="33.75" x14ac:dyDescent="0.2">
      <c r="A56" s="7" t="s">
        <v>599</v>
      </c>
      <c r="B56" s="9" t="s">
        <v>600</v>
      </c>
      <c r="C56" s="9" t="s">
        <v>601</v>
      </c>
      <c r="D56" s="9" t="s">
        <v>317</v>
      </c>
      <c r="E56" s="9" t="s">
        <v>633</v>
      </c>
      <c r="F56" s="9" t="s">
        <v>318</v>
      </c>
      <c r="G56" s="9" t="s">
        <v>319</v>
      </c>
      <c r="H56" s="9" t="s">
        <v>320</v>
      </c>
    </row>
    <row r="57" spans="1:8" ht="33.75" x14ac:dyDescent="0.2">
      <c r="A57" s="7" t="s">
        <v>607</v>
      </c>
      <c r="B57" s="9" t="s">
        <v>608</v>
      </c>
      <c r="C57" s="9" t="s">
        <v>609</v>
      </c>
      <c r="D57" s="9" t="s">
        <v>317</v>
      </c>
      <c r="E57" s="9" t="s">
        <v>633</v>
      </c>
      <c r="F57" s="9" t="s">
        <v>318</v>
      </c>
      <c r="G57" s="9" t="s">
        <v>319</v>
      </c>
      <c r="H57" s="9" t="s">
        <v>320</v>
      </c>
    </row>
    <row r="58" spans="1:8" ht="22.5" x14ac:dyDescent="0.2">
      <c r="A58" s="7" t="s">
        <v>599</v>
      </c>
      <c r="B58" s="9" t="s">
        <v>600</v>
      </c>
      <c r="C58" s="9" t="s">
        <v>601</v>
      </c>
      <c r="D58" s="9" t="s">
        <v>602</v>
      </c>
      <c r="E58" s="9" t="s">
        <v>321</v>
      </c>
      <c r="F58" s="9" t="s">
        <v>322</v>
      </c>
      <c r="G58" s="9" t="s">
        <v>323</v>
      </c>
      <c r="H58" s="9" t="s">
        <v>403</v>
      </c>
    </row>
    <row r="59" spans="1:8" ht="22.5" x14ac:dyDescent="0.2">
      <c r="A59" s="7" t="s">
        <v>607</v>
      </c>
      <c r="B59" s="9" t="s">
        <v>608</v>
      </c>
      <c r="C59" s="9" t="s">
        <v>609</v>
      </c>
      <c r="D59" s="9" t="s">
        <v>602</v>
      </c>
      <c r="E59" s="9" t="s">
        <v>321</v>
      </c>
      <c r="F59" s="9" t="s">
        <v>322</v>
      </c>
      <c r="G59" s="9" t="s">
        <v>323</v>
      </c>
      <c r="H59" s="9" t="s">
        <v>403</v>
      </c>
    </row>
    <row r="60" spans="1:8" ht="33.75" x14ac:dyDescent="0.2">
      <c r="A60" s="7" t="s">
        <v>599</v>
      </c>
      <c r="B60" s="9" t="s">
        <v>600</v>
      </c>
      <c r="C60" s="9" t="s">
        <v>601</v>
      </c>
      <c r="D60" s="9" t="s">
        <v>404</v>
      </c>
      <c r="E60" s="9" t="s">
        <v>405</v>
      </c>
      <c r="F60" s="9" t="s">
        <v>406</v>
      </c>
      <c r="G60" s="9" t="s">
        <v>407</v>
      </c>
      <c r="H60" s="9" t="s">
        <v>408</v>
      </c>
    </row>
    <row r="61" spans="1:8" ht="33.75" x14ac:dyDescent="0.2">
      <c r="A61" s="7" t="s">
        <v>607</v>
      </c>
      <c r="B61" s="9" t="s">
        <v>608</v>
      </c>
      <c r="C61" s="9" t="s">
        <v>609</v>
      </c>
      <c r="D61" s="9" t="s">
        <v>404</v>
      </c>
      <c r="E61" s="9" t="s">
        <v>405</v>
      </c>
      <c r="F61" s="9" t="s">
        <v>406</v>
      </c>
      <c r="G61" s="9" t="s">
        <v>407</v>
      </c>
      <c r="H61" s="9" t="s">
        <v>408</v>
      </c>
    </row>
    <row r="62" spans="1:8" ht="33.75" x14ac:dyDescent="0.2">
      <c r="A62" s="7" t="s">
        <v>599</v>
      </c>
      <c r="B62" s="9" t="s">
        <v>600</v>
      </c>
      <c r="C62" s="9" t="s">
        <v>601</v>
      </c>
      <c r="D62" s="9" t="s">
        <v>409</v>
      </c>
      <c r="E62" s="9" t="s">
        <v>438</v>
      </c>
      <c r="F62" s="9" t="s">
        <v>411</v>
      </c>
      <c r="G62" s="9" t="s">
        <v>412</v>
      </c>
      <c r="H62" s="9" t="s">
        <v>437</v>
      </c>
    </row>
    <row r="63" spans="1:8" ht="22.5" x14ac:dyDescent="0.2">
      <c r="A63" s="7" t="s">
        <v>607</v>
      </c>
      <c r="B63" s="9" t="s">
        <v>608</v>
      </c>
      <c r="C63" s="9" t="s">
        <v>609</v>
      </c>
      <c r="D63" s="9" t="s">
        <v>409</v>
      </c>
      <c r="E63" s="9" t="s">
        <v>410</v>
      </c>
      <c r="F63" s="9" t="s">
        <v>411</v>
      </c>
      <c r="G63" s="9" t="s">
        <v>412</v>
      </c>
      <c r="H63" s="9" t="s">
        <v>413</v>
      </c>
    </row>
    <row r="64" spans="1:8" ht="33.75" x14ac:dyDescent="0.2">
      <c r="A64" s="7" t="s">
        <v>607</v>
      </c>
      <c r="B64" s="9" t="s">
        <v>608</v>
      </c>
      <c r="C64" s="9" t="s">
        <v>609</v>
      </c>
      <c r="D64" s="9" t="s">
        <v>20</v>
      </c>
      <c r="E64" s="9" t="s">
        <v>21</v>
      </c>
      <c r="F64" s="9" t="s">
        <v>22</v>
      </c>
      <c r="G64" s="9" t="s">
        <v>23</v>
      </c>
      <c r="H64" s="9" t="s">
        <v>24</v>
      </c>
    </row>
    <row r="65" spans="1:8" ht="67.5" x14ac:dyDescent="0.2">
      <c r="A65" s="7" t="s">
        <v>607</v>
      </c>
      <c r="B65" s="9" t="s">
        <v>608</v>
      </c>
      <c r="C65" s="9" t="s">
        <v>609</v>
      </c>
      <c r="D65" s="9" t="s">
        <v>638</v>
      </c>
      <c r="E65" s="9" t="s">
        <v>25</v>
      </c>
      <c r="F65" s="9" t="s">
        <v>26</v>
      </c>
      <c r="G65" s="9" t="s">
        <v>169</v>
      </c>
      <c r="H65" s="9" t="s">
        <v>307</v>
      </c>
    </row>
    <row r="66" spans="1:8" ht="33.75" x14ac:dyDescent="0.2">
      <c r="A66" s="7" t="s">
        <v>607</v>
      </c>
      <c r="B66" s="9" t="s">
        <v>608</v>
      </c>
      <c r="C66" s="9" t="s">
        <v>609</v>
      </c>
      <c r="D66" s="9" t="s">
        <v>27</v>
      </c>
      <c r="E66" s="9" t="s">
        <v>28</v>
      </c>
      <c r="F66" s="9" t="s">
        <v>29</v>
      </c>
      <c r="G66" s="9" t="s">
        <v>54</v>
      </c>
      <c r="H66" s="9" t="s">
        <v>55</v>
      </c>
    </row>
    <row r="67" spans="1:8" ht="45" x14ac:dyDescent="0.2">
      <c r="A67" s="7" t="s">
        <v>607</v>
      </c>
      <c r="B67" s="9" t="s">
        <v>608</v>
      </c>
      <c r="C67" s="9" t="s">
        <v>609</v>
      </c>
      <c r="D67" s="9" t="s">
        <v>56</v>
      </c>
      <c r="E67" s="9" t="s">
        <v>57</v>
      </c>
      <c r="F67" s="9" t="s">
        <v>58</v>
      </c>
      <c r="G67" s="9" t="s">
        <v>59</v>
      </c>
      <c r="H67" s="9" t="s">
        <v>60</v>
      </c>
    </row>
    <row r="68" spans="1:8" ht="33.75" x14ac:dyDescent="0.2">
      <c r="A68" s="7" t="s">
        <v>607</v>
      </c>
      <c r="B68" s="9" t="s">
        <v>608</v>
      </c>
      <c r="C68" s="9" t="s">
        <v>609</v>
      </c>
      <c r="D68" s="9" t="s">
        <v>61</v>
      </c>
      <c r="E68" s="9" t="s">
        <v>62</v>
      </c>
      <c r="F68" s="9" t="s">
        <v>63</v>
      </c>
      <c r="G68" s="9" t="s">
        <v>267</v>
      </c>
      <c r="H68" s="9" t="s">
        <v>832</v>
      </c>
    </row>
    <row r="69" spans="1:8" ht="22.5" x14ac:dyDescent="0.2">
      <c r="A69" s="7" t="s">
        <v>607</v>
      </c>
      <c r="B69" s="9" t="s">
        <v>608</v>
      </c>
      <c r="C69" s="9" t="s">
        <v>609</v>
      </c>
      <c r="D69" s="9" t="s">
        <v>833</v>
      </c>
      <c r="E69" s="9" t="s">
        <v>834</v>
      </c>
      <c r="F69" s="9" t="s">
        <v>835</v>
      </c>
      <c r="G69" s="9" t="s">
        <v>836</v>
      </c>
      <c r="H69" s="9" t="s">
        <v>837</v>
      </c>
    </row>
    <row r="70" spans="1:8" ht="78.75" x14ac:dyDescent="0.2">
      <c r="A70" s="7" t="s">
        <v>607</v>
      </c>
      <c r="B70" s="9" t="s">
        <v>608</v>
      </c>
      <c r="C70" s="9" t="s">
        <v>609</v>
      </c>
      <c r="D70" s="9" t="s">
        <v>604</v>
      </c>
      <c r="E70" s="9" t="s">
        <v>623</v>
      </c>
      <c r="F70" s="9" t="s">
        <v>624</v>
      </c>
      <c r="G70" s="9" t="s">
        <v>1106</v>
      </c>
      <c r="H70" s="9" t="s">
        <v>308</v>
      </c>
    </row>
    <row r="71" spans="1:8" ht="33.75" x14ac:dyDescent="0.2">
      <c r="A71" s="7" t="s">
        <v>607</v>
      </c>
      <c r="B71" s="9" t="s">
        <v>608</v>
      </c>
      <c r="C71" s="9" t="s">
        <v>609</v>
      </c>
      <c r="D71" s="9" t="s">
        <v>838</v>
      </c>
      <c r="E71" s="9" t="s">
        <v>839</v>
      </c>
      <c r="F71" s="9" t="s">
        <v>840</v>
      </c>
      <c r="G71" s="9" t="s">
        <v>958</v>
      </c>
      <c r="H71" s="9" t="s">
        <v>959</v>
      </c>
    </row>
    <row r="72" spans="1:8" ht="33.75" x14ac:dyDescent="0.2">
      <c r="A72" s="7" t="s">
        <v>607</v>
      </c>
      <c r="B72" s="9" t="s">
        <v>608</v>
      </c>
      <c r="C72" s="9" t="s">
        <v>609</v>
      </c>
      <c r="D72" s="9" t="s">
        <v>960</v>
      </c>
      <c r="E72" s="9" t="s">
        <v>961</v>
      </c>
      <c r="F72" s="9" t="s">
        <v>962</v>
      </c>
      <c r="G72" s="9" t="s">
        <v>963</v>
      </c>
      <c r="H72" s="9" t="s">
        <v>964</v>
      </c>
    </row>
    <row r="73" spans="1:8" ht="33.75" x14ac:dyDescent="0.2">
      <c r="A73" s="7" t="s">
        <v>607</v>
      </c>
      <c r="B73" s="9" t="s">
        <v>608</v>
      </c>
      <c r="C73" s="9" t="s">
        <v>609</v>
      </c>
      <c r="D73" s="9" t="s">
        <v>965</v>
      </c>
      <c r="E73" s="9" t="s">
        <v>966</v>
      </c>
      <c r="F73" s="9" t="s">
        <v>967</v>
      </c>
      <c r="G73" s="9" t="s">
        <v>968</v>
      </c>
      <c r="H73" s="9" t="s">
        <v>969</v>
      </c>
    </row>
    <row r="74" spans="1:8" ht="202.5" x14ac:dyDescent="0.2">
      <c r="A74" s="7" t="s">
        <v>607</v>
      </c>
      <c r="B74" s="9" t="s">
        <v>608</v>
      </c>
      <c r="C74" s="9" t="s">
        <v>609</v>
      </c>
      <c r="D74" s="9" t="s">
        <v>970</v>
      </c>
      <c r="E74" s="9" t="s">
        <v>971</v>
      </c>
      <c r="F74" s="9" t="s">
        <v>972</v>
      </c>
      <c r="G74" s="9" t="s">
        <v>1107</v>
      </c>
      <c r="H74" s="9" t="s">
        <v>309</v>
      </c>
    </row>
    <row r="75" spans="1:8" ht="33.75" x14ac:dyDescent="0.2">
      <c r="A75" s="7" t="s">
        <v>607</v>
      </c>
      <c r="B75" s="9" t="s">
        <v>608</v>
      </c>
      <c r="C75" s="9" t="s">
        <v>609</v>
      </c>
      <c r="D75" s="9" t="s">
        <v>973</v>
      </c>
      <c r="E75" s="9" t="s">
        <v>974</v>
      </c>
      <c r="F75" s="9" t="s">
        <v>975</v>
      </c>
      <c r="G75" s="9" t="s">
        <v>976</v>
      </c>
      <c r="H75" s="9" t="s">
        <v>1599</v>
      </c>
    </row>
    <row r="76" spans="1:8" ht="45" x14ac:dyDescent="0.2">
      <c r="A76" s="7" t="s">
        <v>607</v>
      </c>
      <c r="B76" s="9" t="s">
        <v>608</v>
      </c>
      <c r="C76" s="9" t="s">
        <v>609</v>
      </c>
      <c r="D76" s="9" t="s">
        <v>1600</v>
      </c>
      <c r="E76" s="9" t="s">
        <v>1601</v>
      </c>
      <c r="F76" s="9" t="s">
        <v>1602</v>
      </c>
      <c r="G76" s="9" t="s">
        <v>1603</v>
      </c>
      <c r="H76" s="9" t="s">
        <v>1604</v>
      </c>
    </row>
    <row r="77" spans="1:8" ht="56.25" x14ac:dyDescent="0.2">
      <c r="A77" s="7" t="s">
        <v>599</v>
      </c>
      <c r="B77" s="9" t="s">
        <v>600</v>
      </c>
      <c r="C77" s="9" t="s">
        <v>601</v>
      </c>
      <c r="D77" s="9" t="s">
        <v>568</v>
      </c>
      <c r="E77" s="9" t="s">
        <v>569</v>
      </c>
      <c r="F77" s="9" t="s">
        <v>570</v>
      </c>
      <c r="G77" s="9" t="s">
        <v>987</v>
      </c>
      <c r="H77" s="9" t="s">
        <v>986</v>
      </c>
    </row>
    <row r="78" spans="1:8" ht="101.25" x14ac:dyDescent="0.2">
      <c r="A78" s="7" t="s">
        <v>607</v>
      </c>
      <c r="B78" s="9" t="s">
        <v>608</v>
      </c>
      <c r="C78" s="9" t="s">
        <v>609</v>
      </c>
      <c r="D78" s="9" t="s">
        <v>568</v>
      </c>
      <c r="E78" s="9" t="s">
        <v>569</v>
      </c>
      <c r="F78" s="9" t="s">
        <v>570</v>
      </c>
      <c r="G78" s="9" t="s">
        <v>1108</v>
      </c>
      <c r="H78" s="9" t="s">
        <v>1120</v>
      </c>
    </row>
    <row r="79" spans="1:8" ht="22.5" x14ac:dyDescent="0.2">
      <c r="A79" s="7" t="s">
        <v>607</v>
      </c>
      <c r="B79" s="9" t="s">
        <v>608</v>
      </c>
      <c r="C79" s="9" t="s">
        <v>609</v>
      </c>
      <c r="D79" s="9" t="s">
        <v>1605</v>
      </c>
      <c r="E79" s="9" t="s">
        <v>1606</v>
      </c>
      <c r="F79" s="9" t="s">
        <v>1607</v>
      </c>
      <c r="G79" s="9" t="s">
        <v>1608</v>
      </c>
      <c r="H79" s="9" t="s">
        <v>1609</v>
      </c>
    </row>
    <row r="80" spans="1:8" ht="22.5" x14ac:dyDescent="0.2">
      <c r="A80" s="7" t="s">
        <v>607</v>
      </c>
      <c r="B80" s="9" t="s">
        <v>608</v>
      </c>
      <c r="C80" s="9" t="s">
        <v>609</v>
      </c>
      <c r="D80" s="9" t="s">
        <v>571</v>
      </c>
      <c r="E80" s="9" t="s">
        <v>572</v>
      </c>
      <c r="F80" s="9" t="s">
        <v>573</v>
      </c>
      <c r="G80" s="9" t="s">
        <v>930</v>
      </c>
      <c r="H80" s="9" t="s">
        <v>931</v>
      </c>
    </row>
    <row r="81" spans="1:8" ht="56.25" x14ac:dyDescent="0.2">
      <c r="A81" s="7" t="s">
        <v>1618</v>
      </c>
      <c r="B81" s="9" t="s">
        <v>1619</v>
      </c>
      <c r="C81" s="9" t="s">
        <v>1620</v>
      </c>
      <c r="D81" s="9" t="s">
        <v>932</v>
      </c>
      <c r="E81" s="9" t="s">
        <v>933</v>
      </c>
      <c r="F81" s="9" t="s">
        <v>934</v>
      </c>
      <c r="G81" s="9" t="s">
        <v>935</v>
      </c>
      <c r="H81" s="9" t="s">
        <v>1134</v>
      </c>
    </row>
    <row r="82" spans="1:8" ht="56.25" x14ac:dyDescent="0.2">
      <c r="A82" s="7" t="s">
        <v>599</v>
      </c>
      <c r="B82" s="9" t="s">
        <v>600</v>
      </c>
      <c r="C82" s="9" t="s">
        <v>601</v>
      </c>
      <c r="D82" s="9" t="s">
        <v>932</v>
      </c>
      <c r="E82" s="9" t="s">
        <v>933</v>
      </c>
      <c r="F82" s="9" t="s">
        <v>934</v>
      </c>
      <c r="G82" s="9" t="s">
        <v>914</v>
      </c>
      <c r="H82" s="9" t="s">
        <v>957</v>
      </c>
    </row>
    <row r="83" spans="1:8" ht="56.25" x14ac:dyDescent="0.2">
      <c r="A83" s="7" t="s">
        <v>607</v>
      </c>
      <c r="B83" s="9" t="s">
        <v>608</v>
      </c>
      <c r="C83" s="9" t="s">
        <v>609</v>
      </c>
      <c r="D83" s="9" t="s">
        <v>932</v>
      </c>
      <c r="E83" s="9" t="s">
        <v>933</v>
      </c>
      <c r="F83" s="9" t="s">
        <v>934</v>
      </c>
      <c r="G83" s="9" t="s">
        <v>914</v>
      </c>
      <c r="H83" s="9" t="s">
        <v>956</v>
      </c>
    </row>
    <row r="84" spans="1:8" s="27" customFormat="1" ht="22.5" x14ac:dyDescent="0.2">
      <c r="A84" s="29" t="s">
        <v>599</v>
      </c>
      <c r="B84" s="10" t="s">
        <v>600</v>
      </c>
      <c r="C84" s="10" t="s">
        <v>601</v>
      </c>
      <c r="D84" s="10" t="s">
        <v>1021</v>
      </c>
      <c r="E84" s="26" t="s">
        <v>435</v>
      </c>
      <c r="F84" s="26" t="s">
        <v>434</v>
      </c>
      <c r="G84" s="26" t="s">
        <v>436</v>
      </c>
      <c r="H84" s="26"/>
    </row>
    <row r="85" spans="1:8" ht="33.75" x14ac:dyDescent="0.2">
      <c r="A85" s="1">
        <v>7</v>
      </c>
      <c r="B85" s="4" t="s">
        <v>5267</v>
      </c>
      <c r="C85" s="4" t="s">
        <v>5268</v>
      </c>
      <c r="D85" s="4" t="s">
        <v>5269</v>
      </c>
      <c r="E85" s="4" t="s">
        <v>5271</v>
      </c>
      <c r="F85" s="4" t="s">
        <v>5270</v>
      </c>
      <c r="G85" s="4" t="s">
        <v>5272</v>
      </c>
      <c r="H85" s="4" t="s">
        <v>5273</v>
      </c>
    </row>
  </sheetData>
  <autoFilter ref="A7:H84" xr:uid="{00000000-0009-0000-0000-000005000000}"/>
  <phoneticPr fontId="0" type="noConversion"/>
  <pageMargins left="0.75" right="0.75" top="1" bottom="1" header="0.5" footer="0.5"/>
  <pageSetup paperSize="9" orientation="landscape" r:id="rId1"/>
  <headerFooter alignWithMargins="0">
    <oddHeader>&amp;C&amp;"Calibri"&amp;10&amp;K0000FF- Internal -&amp;1#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61EA-A532-48E0-B826-6BA02941B4D6}">
  <dimension ref="A1:P189"/>
  <sheetViews>
    <sheetView workbookViewId="0">
      <pane xSplit="5" ySplit="1" topLeftCell="F182" activePane="bottomRight" state="frozen"/>
      <selection pane="topRight" activeCell="F1" sqref="F1"/>
      <selection pane="bottomLeft" activeCell="A2" sqref="A2"/>
      <selection pane="bottomRight" activeCell="J205" sqref="J205"/>
    </sheetView>
  </sheetViews>
  <sheetFormatPr defaultRowHeight="11.25" x14ac:dyDescent="0.2"/>
  <cols>
    <col min="1" max="1" width="4.5703125" style="15" customWidth="1"/>
    <col min="2" max="2" width="6.140625" style="15" customWidth="1"/>
    <col min="3" max="3" width="8.28515625" style="15" customWidth="1"/>
    <col min="4" max="7" width="17.85546875" style="15" customWidth="1"/>
    <col min="8" max="10" width="9.85546875" style="15" customWidth="1"/>
    <col min="11" max="11" width="29.85546875" style="15" customWidth="1"/>
    <col min="12" max="12" width="31.140625" style="15" customWidth="1"/>
    <col min="13" max="16" width="35.5703125" style="15" customWidth="1"/>
    <col min="17" max="16384" width="9.140625" style="15"/>
  </cols>
  <sheetData>
    <row r="1" spans="1:16" s="341" customFormat="1" ht="22.5" x14ac:dyDescent="0.2">
      <c r="A1" s="340" t="s">
        <v>8484</v>
      </c>
      <c r="B1" s="340" t="s">
        <v>325</v>
      </c>
      <c r="C1" s="340" t="s">
        <v>1610</v>
      </c>
      <c r="D1" s="340" t="s">
        <v>327</v>
      </c>
      <c r="E1" s="340" t="s">
        <v>328</v>
      </c>
      <c r="F1" s="340" t="s">
        <v>329</v>
      </c>
      <c r="G1" s="340" t="s">
        <v>330</v>
      </c>
      <c r="H1" s="340" t="s">
        <v>331</v>
      </c>
      <c r="I1" s="340" t="s">
        <v>332</v>
      </c>
      <c r="J1" s="340" t="s">
        <v>333</v>
      </c>
      <c r="K1" s="340" t="s">
        <v>6055</v>
      </c>
      <c r="L1" s="340" t="s">
        <v>7189</v>
      </c>
      <c r="M1" s="340" t="s">
        <v>86</v>
      </c>
      <c r="N1" s="340" t="s">
        <v>87</v>
      </c>
      <c r="O1" s="340" t="s">
        <v>175</v>
      </c>
      <c r="P1" s="340" t="s">
        <v>176</v>
      </c>
    </row>
    <row r="2" spans="1:16" x14ac:dyDescent="0.2">
      <c r="A2" s="339" t="s">
        <v>7190</v>
      </c>
      <c r="B2" s="339">
        <v>1</v>
      </c>
      <c r="C2" s="339" t="s">
        <v>1161</v>
      </c>
      <c r="D2" s="339" t="s">
        <v>7191</v>
      </c>
      <c r="E2" s="339" t="s">
        <v>565</v>
      </c>
      <c r="F2" s="339" t="s">
        <v>7192</v>
      </c>
      <c r="G2" s="339" t="s">
        <v>7193</v>
      </c>
      <c r="H2" s="342" t="s">
        <v>7194</v>
      </c>
      <c r="I2" s="342" t="s">
        <v>7194</v>
      </c>
      <c r="J2" s="342" t="s">
        <v>1141</v>
      </c>
      <c r="K2" s="339" t="s">
        <v>7195</v>
      </c>
      <c r="L2" s="339" t="s">
        <v>8485</v>
      </c>
      <c r="M2" s="339" t="s">
        <v>7196</v>
      </c>
      <c r="N2" s="339" t="s">
        <v>7197</v>
      </c>
      <c r="O2" s="339" t="s">
        <v>1141</v>
      </c>
      <c r="P2" s="339" t="s">
        <v>1141</v>
      </c>
    </row>
    <row r="3" spans="1:16" ht="67.5" x14ac:dyDescent="0.2">
      <c r="A3" s="339" t="s">
        <v>7190</v>
      </c>
      <c r="B3" s="339">
        <v>1</v>
      </c>
      <c r="C3" s="339" t="s">
        <v>1162</v>
      </c>
      <c r="D3" s="339" t="s">
        <v>7198</v>
      </c>
      <c r="E3" s="339" t="s">
        <v>7199</v>
      </c>
      <c r="F3" s="339" t="s">
        <v>7200</v>
      </c>
      <c r="G3" s="339" t="s">
        <v>7201</v>
      </c>
      <c r="H3" s="342" t="s">
        <v>7194</v>
      </c>
      <c r="I3" s="342" t="s">
        <v>7194</v>
      </c>
      <c r="J3" s="342" t="s">
        <v>1141</v>
      </c>
      <c r="K3" s="339" t="s">
        <v>7202</v>
      </c>
      <c r="L3" s="339" t="s">
        <v>8486</v>
      </c>
      <c r="M3" s="339" t="s">
        <v>7203</v>
      </c>
      <c r="N3" s="339" t="s">
        <v>7204</v>
      </c>
      <c r="O3" s="339" t="s">
        <v>1141</v>
      </c>
      <c r="P3" s="339" t="s">
        <v>1141</v>
      </c>
    </row>
    <row r="4" spans="1:16" ht="22.5" x14ac:dyDescent="0.2">
      <c r="A4" s="339" t="s">
        <v>7190</v>
      </c>
      <c r="B4" s="339">
        <v>1</v>
      </c>
      <c r="C4" s="339" t="s">
        <v>1163</v>
      </c>
      <c r="D4" s="339" t="s">
        <v>7205</v>
      </c>
      <c r="E4" s="339" t="s">
        <v>7206</v>
      </c>
      <c r="F4" s="339" t="s">
        <v>7207</v>
      </c>
      <c r="G4" s="339" t="s">
        <v>7208</v>
      </c>
      <c r="H4" s="342" t="s">
        <v>7194</v>
      </c>
      <c r="I4" s="342" t="s">
        <v>7194</v>
      </c>
      <c r="J4" s="342" t="s">
        <v>1141</v>
      </c>
      <c r="K4" s="339" t="s">
        <v>7209</v>
      </c>
      <c r="L4" s="339" t="s">
        <v>8487</v>
      </c>
      <c r="M4" s="339" t="s">
        <v>7196</v>
      </c>
      <c r="N4" s="339" t="s">
        <v>7197</v>
      </c>
      <c r="O4" s="339" t="s">
        <v>1141</v>
      </c>
      <c r="P4" s="339" t="s">
        <v>1141</v>
      </c>
    </row>
    <row r="5" spans="1:16" ht="22.5" x14ac:dyDescent="0.2">
      <c r="A5" s="339" t="s">
        <v>7190</v>
      </c>
      <c r="B5" s="339">
        <v>1</v>
      </c>
      <c r="C5" s="339" t="s">
        <v>1164</v>
      </c>
      <c r="D5" s="339" t="s">
        <v>7210</v>
      </c>
      <c r="E5" s="339" t="s">
        <v>7211</v>
      </c>
      <c r="F5" s="339" t="s">
        <v>7212</v>
      </c>
      <c r="G5" s="339" t="s">
        <v>7213</v>
      </c>
      <c r="H5" s="342" t="s">
        <v>7194</v>
      </c>
      <c r="I5" s="342" t="s">
        <v>7194</v>
      </c>
      <c r="J5" s="342" t="s">
        <v>1141</v>
      </c>
      <c r="K5" s="339" t="s">
        <v>7214</v>
      </c>
      <c r="L5" s="339" t="s">
        <v>8488</v>
      </c>
      <c r="M5" s="339" t="s">
        <v>7196</v>
      </c>
      <c r="N5" s="339" t="s">
        <v>7197</v>
      </c>
      <c r="O5" s="339" t="s">
        <v>1141</v>
      </c>
      <c r="P5" s="339" t="s">
        <v>1141</v>
      </c>
    </row>
    <row r="6" spans="1:16" ht="22.5" x14ac:dyDescent="0.2">
      <c r="A6" s="339" t="s">
        <v>7190</v>
      </c>
      <c r="B6" s="339">
        <v>1</v>
      </c>
      <c r="C6" s="339" t="s">
        <v>365</v>
      </c>
      <c r="D6" s="339" t="s">
        <v>7215</v>
      </c>
      <c r="E6" s="339" t="s">
        <v>7216</v>
      </c>
      <c r="F6" s="339" t="s">
        <v>7217</v>
      </c>
      <c r="G6" s="339" t="s">
        <v>7218</v>
      </c>
      <c r="H6" s="342" t="s">
        <v>7194</v>
      </c>
      <c r="I6" s="342" t="s">
        <v>7194</v>
      </c>
      <c r="J6" s="342" t="s">
        <v>1141</v>
      </c>
      <c r="K6" s="339" t="s">
        <v>7219</v>
      </c>
      <c r="L6" s="339" t="s">
        <v>8489</v>
      </c>
      <c r="M6" s="339" t="s">
        <v>7220</v>
      </c>
      <c r="N6" s="339" t="s">
        <v>7221</v>
      </c>
      <c r="O6" s="339" t="s">
        <v>1141</v>
      </c>
      <c r="P6" s="339" t="s">
        <v>1141</v>
      </c>
    </row>
    <row r="7" spans="1:16" ht="22.5" x14ac:dyDescent="0.2">
      <c r="A7" s="339" t="s">
        <v>7190</v>
      </c>
      <c r="B7" s="339">
        <v>1</v>
      </c>
      <c r="C7" s="339" t="s">
        <v>1165</v>
      </c>
      <c r="D7" s="339" t="s">
        <v>7222</v>
      </c>
      <c r="E7" s="339" t="s">
        <v>7223</v>
      </c>
      <c r="F7" s="339" t="s">
        <v>7224</v>
      </c>
      <c r="G7" s="339" t="s">
        <v>7225</v>
      </c>
      <c r="H7" s="342" t="s">
        <v>7194</v>
      </c>
      <c r="I7" s="342" t="s">
        <v>7194</v>
      </c>
      <c r="J7" s="342" t="s">
        <v>1141</v>
      </c>
      <c r="K7" s="339" t="s">
        <v>7226</v>
      </c>
      <c r="L7" s="339" t="s">
        <v>8490</v>
      </c>
      <c r="M7" s="339" t="s">
        <v>7227</v>
      </c>
      <c r="N7" s="339" t="s">
        <v>7228</v>
      </c>
      <c r="O7" s="339" t="s">
        <v>1141</v>
      </c>
      <c r="P7" s="339" t="s">
        <v>1141</v>
      </c>
    </row>
    <row r="8" spans="1:16" ht="67.5" x14ac:dyDescent="0.2">
      <c r="A8" s="339" t="s">
        <v>7190</v>
      </c>
      <c r="B8" s="339">
        <v>1</v>
      </c>
      <c r="C8" s="339" t="s">
        <v>366</v>
      </c>
      <c r="D8" s="339" t="s">
        <v>7229</v>
      </c>
      <c r="E8" s="339" t="s">
        <v>7230</v>
      </c>
      <c r="F8" s="339" t="s">
        <v>7231</v>
      </c>
      <c r="G8" s="339" t="s">
        <v>7232</v>
      </c>
      <c r="H8" s="342" t="s">
        <v>7194</v>
      </c>
      <c r="I8" s="342" t="s">
        <v>7194</v>
      </c>
      <c r="J8" s="342" t="s">
        <v>1141</v>
      </c>
      <c r="K8" s="339" t="s">
        <v>7233</v>
      </c>
      <c r="L8" s="339" t="s">
        <v>8491</v>
      </c>
      <c r="M8" s="339" t="s">
        <v>7234</v>
      </c>
      <c r="N8" s="339" t="s">
        <v>7235</v>
      </c>
      <c r="O8" s="339" t="s">
        <v>1141</v>
      </c>
      <c r="P8" s="339" t="s">
        <v>1141</v>
      </c>
    </row>
    <row r="9" spans="1:16" ht="67.5" x14ac:dyDescent="0.2">
      <c r="A9" s="339" t="s">
        <v>7190</v>
      </c>
      <c r="B9" s="339">
        <v>1</v>
      </c>
      <c r="C9" s="339" t="s">
        <v>3061</v>
      </c>
      <c r="D9" s="339" t="s">
        <v>7236</v>
      </c>
      <c r="E9" s="339" t="s">
        <v>7237</v>
      </c>
      <c r="F9" s="339" t="s">
        <v>7238</v>
      </c>
      <c r="G9" s="339" t="s">
        <v>7239</v>
      </c>
      <c r="H9" s="342" t="s">
        <v>7194</v>
      </c>
      <c r="I9" s="342" t="s">
        <v>7194</v>
      </c>
      <c r="J9" s="342" t="s">
        <v>1141</v>
      </c>
      <c r="K9" s="339" t="s">
        <v>7240</v>
      </c>
      <c r="L9" s="339" t="s">
        <v>8492</v>
      </c>
      <c r="M9" s="339" t="s">
        <v>7241</v>
      </c>
      <c r="N9" s="339" t="s">
        <v>7242</v>
      </c>
      <c r="O9" s="339" t="s">
        <v>1141</v>
      </c>
      <c r="P9" s="339" t="s">
        <v>1141</v>
      </c>
    </row>
    <row r="10" spans="1:16" ht="45" x14ac:dyDescent="0.2">
      <c r="A10" s="339" t="s">
        <v>7190</v>
      </c>
      <c r="B10" s="339">
        <v>1</v>
      </c>
      <c r="C10" s="339" t="s">
        <v>1166</v>
      </c>
      <c r="D10" s="339" t="s">
        <v>7243</v>
      </c>
      <c r="E10" s="339" t="s">
        <v>7244</v>
      </c>
      <c r="F10" s="339" t="s">
        <v>7245</v>
      </c>
      <c r="G10" s="339" t="s">
        <v>7246</v>
      </c>
      <c r="H10" s="342" t="s">
        <v>7194</v>
      </c>
      <c r="I10" s="342" t="s">
        <v>7194</v>
      </c>
      <c r="J10" s="342" t="s">
        <v>1141</v>
      </c>
      <c r="K10" s="339" t="s">
        <v>7247</v>
      </c>
      <c r="L10" s="339" t="s">
        <v>8493</v>
      </c>
      <c r="M10" s="339" t="s">
        <v>7248</v>
      </c>
      <c r="N10" s="339" t="s">
        <v>7249</v>
      </c>
      <c r="O10" s="339" t="s">
        <v>1141</v>
      </c>
      <c r="P10" s="339" t="s">
        <v>1141</v>
      </c>
    </row>
    <row r="11" spans="1:16" ht="56.25" x14ac:dyDescent="0.2">
      <c r="A11" s="339" t="s">
        <v>7190</v>
      </c>
      <c r="B11" s="339">
        <v>1</v>
      </c>
      <c r="C11" s="339" t="s">
        <v>1167</v>
      </c>
      <c r="D11" s="339" t="s">
        <v>7250</v>
      </c>
      <c r="E11" s="339" t="s">
        <v>7251</v>
      </c>
      <c r="F11" s="339" t="s">
        <v>7252</v>
      </c>
      <c r="G11" s="339" t="s">
        <v>7253</v>
      </c>
      <c r="H11" s="342" t="s">
        <v>7194</v>
      </c>
      <c r="I11" s="342" t="s">
        <v>7194</v>
      </c>
      <c r="J11" s="342" t="s">
        <v>1141</v>
      </c>
      <c r="K11" s="339" t="s">
        <v>7254</v>
      </c>
      <c r="L11" s="339" t="s">
        <v>8494</v>
      </c>
      <c r="M11" s="339" t="s">
        <v>7255</v>
      </c>
      <c r="N11" s="339" t="s">
        <v>7256</v>
      </c>
      <c r="O11" s="339" t="s">
        <v>1141</v>
      </c>
      <c r="P11" s="339" t="s">
        <v>1141</v>
      </c>
    </row>
    <row r="12" spans="1:16" ht="33.75" x14ac:dyDescent="0.2">
      <c r="A12" s="339" t="s">
        <v>7190</v>
      </c>
      <c r="B12" s="339">
        <v>1</v>
      </c>
      <c r="C12" s="339" t="s">
        <v>1168</v>
      </c>
      <c r="D12" s="339" t="s">
        <v>305</v>
      </c>
      <c r="E12" s="339" t="s">
        <v>906</v>
      </c>
      <c r="F12" s="339" t="s">
        <v>7257</v>
      </c>
      <c r="G12" s="339" t="s">
        <v>7258</v>
      </c>
      <c r="H12" s="342" t="s">
        <v>7194</v>
      </c>
      <c r="I12" s="342" t="s">
        <v>7194</v>
      </c>
      <c r="J12" s="342" t="s">
        <v>1141</v>
      </c>
      <c r="K12" s="339" t="s">
        <v>7259</v>
      </c>
      <c r="L12" s="339" t="s">
        <v>8495</v>
      </c>
      <c r="M12" s="339" t="s">
        <v>7260</v>
      </c>
      <c r="N12" s="339" t="s">
        <v>7261</v>
      </c>
      <c r="O12" s="339" t="s">
        <v>1141</v>
      </c>
      <c r="P12" s="339" t="s">
        <v>1141</v>
      </c>
    </row>
    <row r="13" spans="1:16" ht="33.75" x14ac:dyDescent="0.2">
      <c r="A13" s="339" t="s">
        <v>7190</v>
      </c>
      <c r="B13" s="339">
        <v>1</v>
      </c>
      <c r="C13" s="339" t="s">
        <v>1169</v>
      </c>
      <c r="D13" s="339" t="s">
        <v>7262</v>
      </c>
      <c r="E13" s="339" t="s">
        <v>7263</v>
      </c>
      <c r="F13" s="339" t="s">
        <v>7264</v>
      </c>
      <c r="G13" s="339" t="s">
        <v>7265</v>
      </c>
      <c r="H13" s="342" t="s">
        <v>7194</v>
      </c>
      <c r="I13" s="342" t="s">
        <v>7194</v>
      </c>
      <c r="J13" s="342" t="s">
        <v>1141</v>
      </c>
      <c r="K13" s="339" t="s">
        <v>7266</v>
      </c>
      <c r="L13" s="339" t="s">
        <v>8496</v>
      </c>
      <c r="M13" s="339" t="s">
        <v>7267</v>
      </c>
      <c r="N13" s="339" t="s">
        <v>7268</v>
      </c>
      <c r="O13" s="339" t="s">
        <v>1141</v>
      </c>
      <c r="P13" s="339" t="s">
        <v>1141</v>
      </c>
    </row>
    <row r="14" spans="1:16" ht="67.5" x14ac:dyDescent="0.2">
      <c r="A14" s="339" t="s">
        <v>7190</v>
      </c>
      <c r="B14" s="339">
        <v>1</v>
      </c>
      <c r="C14" s="339" t="s">
        <v>1170</v>
      </c>
      <c r="D14" s="339" t="s">
        <v>7269</v>
      </c>
      <c r="E14" s="339" t="s">
        <v>7270</v>
      </c>
      <c r="F14" s="339" t="s">
        <v>7271</v>
      </c>
      <c r="G14" s="339" t="s">
        <v>7272</v>
      </c>
      <c r="H14" s="342" t="s">
        <v>7194</v>
      </c>
      <c r="I14" s="342" t="s">
        <v>7194</v>
      </c>
      <c r="J14" s="342" t="s">
        <v>1141</v>
      </c>
      <c r="K14" s="339" t="s">
        <v>7273</v>
      </c>
      <c r="L14" s="339" t="s">
        <v>8497</v>
      </c>
      <c r="M14" s="339" t="s">
        <v>7274</v>
      </c>
      <c r="N14" s="339" t="s">
        <v>7275</v>
      </c>
      <c r="O14" s="339" t="s">
        <v>1141</v>
      </c>
      <c r="P14" s="339" t="s">
        <v>1141</v>
      </c>
    </row>
    <row r="15" spans="1:16" ht="56.25" x14ac:dyDescent="0.2">
      <c r="A15" s="339" t="s">
        <v>7190</v>
      </c>
      <c r="B15" s="339">
        <v>1</v>
      </c>
      <c r="C15" s="339" t="s">
        <v>1171</v>
      </c>
      <c r="D15" s="339" t="s">
        <v>7276</v>
      </c>
      <c r="E15" s="339" t="s">
        <v>7277</v>
      </c>
      <c r="F15" s="339" t="s">
        <v>7278</v>
      </c>
      <c r="G15" s="339" t="s">
        <v>7279</v>
      </c>
      <c r="H15" s="342" t="s">
        <v>7194</v>
      </c>
      <c r="I15" s="342" t="s">
        <v>7194</v>
      </c>
      <c r="J15" s="342" t="s">
        <v>1141</v>
      </c>
      <c r="K15" s="339" t="s">
        <v>7280</v>
      </c>
      <c r="L15" s="339" t="s">
        <v>8498</v>
      </c>
      <c r="M15" s="339" t="s">
        <v>7281</v>
      </c>
      <c r="N15" s="339" t="s">
        <v>7282</v>
      </c>
      <c r="O15" s="339" t="s">
        <v>1141</v>
      </c>
      <c r="P15" s="339" t="s">
        <v>1141</v>
      </c>
    </row>
    <row r="16" spans="1:16" ht="56.25" x14ac:dyDescent="0.2">
      <c r="A16" s="339" t="s">
        <v>7190</v>
      </c>
      <c r="B16" s="339">
        <v>1</v>
      </c>
      <c r="C16" s="339" t="s">
        <v>1172</v>
      </c>
      <c r="D16" s="339" t="s">
        <v>7283</v>
      </c>
      <c r="E16" s="339" t="s">
        <v>7284</v>
      </c>
      <c r="F16" s="339" t="s">
        <v>7285</v>
      </c>
      <c r="G16" s="339" t="s">
        <v>7286</v>
      </c>
      <c r="H16" s="342" t="s">
        <v>7194</v>
      </c>
      <c r="I16" s="342" t="s">
        <v>7194</v>
      </c>
      <c r="J16" s="342" t="s">
        <v>1141</v>
      </c>
      <c r="K16" s="339" t="s">
        <v>7287</v>
      </c>
      <c r="L16" s="339" t="s">
        <v>8499</v>
      </c>
      <c r="M16" s="339" t="s">
        <v>7288</v>
      </c>
      <c r="N16" s="339" t="s">
        <v>7289</v>
      </c>
      <c r="O16" s="339" t="s">
        <v>1141</v>
      </c>
      <c r="P16" s="339" t="s">
        <v>1141</v>
      </c>
    </row>
    <row r="17" spans="1:16" ht="22.5" x14ac:dyDescent="0.2">
      <c r="A17" s="339" t="s">
        <v>7190</v>
      </c>
      <c r="B17" s="339">
        <v>1</v>
      </c>
      <c r="C17" s="339" t="s">
        <v>1173</v>
      </c>
      <c r="D17" s="339" t="s">
        <v>7290</v>
      </c>
      <c r="E17" s="339" t="s">
        <v>7291</v>
      </c>
      <c r="F17" s="339" t="s">
        <v>7292</v>
      </c>
      <c r="G17" s="339" t="s">
        <v>7293</v>
      </c>
      <c r="H17" s="342" t="s">
        <v>7194</v>
      </c>
      <c r="I17" s="342" t="s">
        <v>7194</v>
      </c>
      <c r="J17" s="342" t="s">
        <v>1141</v>
      </c>
      <c r="K17" s="339" t="s">
        <v>7294</v>
      </c>
      <c r="L17" s="339" t="s">
        <v>8500</v>
      </c>
      <c r="M17" s="339" t="s">
        <v>7295</v>
      </c>
      <c r="N17" s="339" t="s">
        <v>7296</v>
      </c>
      <c r="O17" s="339" t="s">
        <v>1141</v>
      </c>
      <c r="P17" s="339" t="s">
        <v>1141</v>
      </c>
    </row>
    <row r="18" spans="1:16" ht="45" x14ac:dyDescent="0.2">
      <c r="A18" s="339" t="s">
        <v>7190</v>
      </c>
      <c r="B18" s="339">
        <v>1</v>
      </c>
      <c r="C18" s="339" t="s">
        <v>3124</v>
      </c>
      <c r="D18" s="339" t="s">
        <v>421</v>
      </c>
      <c r="E18" s="339" t="s">
        <v>7297</v>
      </c>
      <c r="F18" s="339" t="s">
        <v>6183</v>
      </c>
      <c r="G18" s="339" t="s">
        <v>6184</v>
      </c>
      <c r="H18" s="342" t="s">
        <v>7194</v>
      </c>
      <c r="I18" s="342" t="s">
        <v>7194</v>
      </c>
      <c r="J18" s="342" t="s">
        <v>1141</v>
      </c>
      <c r="K18" s="339" t="s">
        <v>7298</v>
      </c>
      <c r="L18" s="339" t="s">
        <v>8501</v>
      </c>
      <c r="M18" s="339" t="s">
        <v>7299</v>
      </c>
      <c r="N18" s="339" t="s">
        <v>7300</v>
      </c>
      <c r="O18" s="339" t="s">
        <v>1141</v>
      </c>
      <c r="P18" s="339" t="s">
        <v>1141</v>
      </c>
    </row>
    <row r="19" spans="1:16" ht="67.5" x14ac:dyDescent="0.2">
      <c r="A19" s="339" t="s">
        <v>7190</v>
      </c>
      <c r="B19" s="339">
        <v>1</v>
      </c>
      <c r="C19" s="339" t="s">
        <v>3133</v>
      </c>
      <c r="D19" s="339" t="s">
        <v>7301</v>
      </c>
      <c r="E19" s="339" t="s">
        <v>7302</v>
      </c>
      <c r="F19" s="339" t="s">
        <v>7303</v>
      </c>
      <c r="G19" s="339" t="s">
        <v>7304</v>
      </c>
      <c r="H19" s="342" t="s">
        <v>7194</v>
      </c>
      <c r="I19" s="342" t="s">
        <v>7194</v>
      </c>
      <c r="J19" s="342" t="s">
        <v>1141</v>
      </c>
      <c r="K19" s="339" t="s">
        <v>7305</v>
      </c>
      <c r="L19" s="339" t="s">
        <v>8502</v>
      </c>
      <c r="M19" s="339" t="s">
        <v>7306</v>
      </c>
      <c r="N19" s="339" t="s">
        <v>7307</v>
      </c>
      <c r="O19" s="339" t="s">
        <v>1141</v>
      </c>
      <c r="P19" s="339" t="s">
        <v>1141</v>
      </c>
    </row>
    <row r="20" spans="1:16" ht="33.75" x14ac:dyDescent="0.2">
      <c r="A20" s="339" t="s">
        <v>7190</v>
      </c>
      <c r="B20" s="339">
        <v>1</v>
      </c>
      <c r="C20" s="339" t="s">
        <v>3142</v>
      </c>
      <c r="D20" s="339" t="s">
        <v>10</v>
      </c>
      <c r="E20" s="339" t="s">
        <v>7308</v>
      </c>
      <c r="F20" s="339" t="s">
        <v>7309</v>
      </c>
      <c r="G20" s="339" t="s">
        <v>6187</v>
      </c>
      <c r="H20" s="342" t="s">
        <v>7194</v>
      </c>
      <c r="I20" s="342" t="s">
        <v>7194</v>
      </c>
      <c r="J20" s="342" t="s">
        <v>1141</v>
      </c>
      <c r="K20" s="339" t="s">
        <v>7310</v>
      </c>
      <c r="L20" s="339" t="s">
        <v>8503</v>
      </c>
      <c r="M20" s="339" t="s">
        <v>7311</v>
      </c>
      <c r="N20" s="339" t="s">
        <v>7312</v>
      </c>
      <c r="O20" s="339" t="s">
        <v>1141</v>
      </c>
      <c r="P20" s="339" t="s">
        <v>1141</v>
      </c>
    </row>
    <row r="21" spans="1:16" ht="56.25" x14ac:dyDescent="0.2">
      <c r="A21" s="339" t="s">
        <v>7190</v>
      </c>
      <c r="B21" s="339">
        <v>1</v>
      </c>
      <c r="C21" s="339" t="s">
        <v>1174</v>
      </c>
      <c r="D21" s="339" t="s">
        <v>7313</v>
      </c>
      <c r="E21" s="339" t="s">
        <v>7314</v>
      </c>
      <c r="F21" s="339" t="s">
        <v>7315</v>
      </c>
      <c r="G21" s="339" t="s">
        <v>7316</v>
      </c>
      <c r="H21" s="342" t="s">
        <v>7194</v>
      </c>
      <c r="I21" s="342" t="s">
        <v>7194</v>
      </c>
      <c r="J21" s="342" t="s">
        <v>1141</v>
      </c>
      <c r="K21" s="339" t="s">
        <v>7317</v>
      </c>
      <c r="L21" s="339" t="s">
        <v>8504</v>
      </c>
      <c r="M21" s="339" t="s">
        <v>7318</v>
      </c>
      <c r="N21" s="339" t="s">
        <v>7319</v>
      </c>
      <c r="O21" s="339" t="s">
        <v>1141</v>
      </c>
      <c r="P21" s="339" t="s">
        <v>1141</v>
      </c>
    </row>
    <row r="22" spans="1:16" ht="45" x14ac:dyDescent="0.2">
      <c r="A22" s="339" t="s">
        <v>7190</v>
      </c>
      <c r="B22" s="339">
        <v>1</v>
      </c>
      <c r="C22" s="339" t="s">
        <v>3158</v>
      </c>
      <c r="D22" s="339" t="s">
        <v>7320</v>
      </c>
      <c r="E22" s="339" t="s">
        <v>7321</v>
      </c>
      <c r="F22" s="339" t="s">
        <v>6214</v>
      </c>
      <c r="G22" s="339" t="s">
        <v>6215</v>
      </c>
      <c r="H22" s="342" t="s">
        <v>7194</v>
      </c>
      <c r="I22" s="342" t="s">
        <v>7194</v>
      </c>
      <c r="J22" s="342" t="s">
        <v>1141</v>
      </c>
      <c r="K22" s="339" t="s">
        <v>7322</v>
      </c>
      <c r="L22" s="339" t="s">
        <v>8505</v>
      </c>
      <c r="M22" s="339" t="s">
        <v>7323</v>
      </c>
      <c r="N22" s="339" t="s">
        <v>7324</v>
      </c>
      <c r="O22" s="339" t="s">
        <v>1141</v>
      </c>
      <c r="P22" s="339" t="s">
        <v>1141</v>
      </c>
    </row>
    <row r="23" spans="1:16" ht="45" x14ac:dyDescent="0.2">
      <c r="A23" s="339" t="s">
        <v>7190</v>
      </c>
      <c r="B23" s="339">
        <v>1</v>
      </c>
      <c r="C23" s="339" t="s">
        <v>3166</v>
      </c>
      <c r="D23" s="339" t="s">
        <v>7325</v>
      </c>
      <c r="E23" s="339" t="s">
        <v>7326</v>
      </c>
      <c r="F23" s="339" t="s">
        <v>7327</v>
      </c>
      <c r="G23" s="339" t="s">
        <v>7328</v>
      </c>
      <c r="H23" s="342" t="s">
        <v>7194</v>
      </c>
      <c r="I23" s="342" t="s">
        <v>7194</v>
      </c>
      <c r="J23" s="342" t="s">
        <v>1141</v>
      </c>
      <c r="K23" s="339" t="s">
        <v>7329</v>
      </c>
      <c r="L23" s="339" t="s">
        <v>8506</v>
      </c>
      <c r="M23" s="339" t="s">
        <v>7330</v>
      </c>
      <c r="N23" s="339" t="s">
        <v>7331</v>
      </c>
      <c r="O23" s="339" t="s">
        <v>1141</v>
      </c>
      <c r="P23" s="339" t="s">
        <v>1141</v>
      </c>
    </row>
    <row r="24" spans="1:16" ht="56.25" x14ac:dyDescent="0.2">
      <c r="A24" s="339" t="s">
        <v>7190</v>
      </c>
      <c r="B24" s="339">
        <v>1</v>
      </c>
      <c r="C24" s="339" t="s">
        <v>1175</v>
      </c>
      <c r="D24" s="339" t="s">
        <v>7332</v>
      </c>
      <c r="E24" s="339" t="s">
        <v>7333</v>
      </c>
      <c r="F24" s="339" t="s">
        <v>7334</v>
      </c>
      <c r="G24" s="339" t="s">
        <v>7335</v>
      </c>
      <c r="H24" s="342" t="s">
        <v>7194</v>
      </c>
      <c r="I24" s="342" t="s">
        <v>7194</v>
      </c>
      <c r="J24" s="342" t="s">
        <v>1141</v>
      </c>
      <c r="K24" s="339" t="s">
        <v>7336</v>
      </c>
      <c r="L24" s="339" t="s">
        <v>8507</v>
      </c>
      <c r="M24" s="339" t="s">
        <v>7337</v>
      </c>
      <c r="N24" s="339" t="s">
        <v>7338</v>
      </c>
      <c r="O24" s="339" t="s">
        <v>1141</v>
      </c>
      <c r="P24" s="339" t="s">
        <v>1141</v>
      </c>
    </row>
    <row r="25" spans="1:16" ht="45" x14ac:dyDescent="0.2">
      <c r="A25" s="339" t="s">
        <v>7190</v>
      </c>
      <c r="B25" s="339">
        <v>1</v>
      </c>
      <c r="C25" s="339" t="s">
        <v>3179</v>
      </c>
      <c r="D25" s="339" t="s">
        <v>7339</v>
      </c>
      <c r="E25" s="339" t="s">
        <v>7340</v>
      </c>
      <c r="F25" s="339" t="s">
        <v>7341</v>
      </c>
      <c r="G25" s="339" t="s">
        <v>7342</v>
      </c>
      <c r="H25" s="342" t="s">
        <v>7194</v>
      </c>
      <c r="I25" s="342" t="s">
        <v>7194</v>
      </c>
      <c r="J25" s="342" t="s">
        <v>1141</v>
      </c>
      <c r="K25" s="339" t="s">
        <v>7343</v>
      </c>
      <c r="L25" s="339" t="s">
        <v>8508</v>
      </c>
      <c r="M25" s="339" t="s">
        <v>7344</v>
      </c>
      <c r="N25" s="339" t="s">
        <v>7345</v>
      </c>
      <c r="O25" s="339" t="s">
        <v>1141</v>
      </c>
      <c r="P25" s="339" t="s">
        <v>1141</v>
      </c>
    </row>
    <row r="26" spans="1:16" ht="22.5" x14ac:dyDescent="0.2">
      <c r="A26" s="339" t="s">
        <v>7190</v>
      </c>
      <c r="B26" s="339">
        <v>1</v>
      </c>
      <c r="C26" s="339" t="s">
        <v>3186</v>
      </c>
      <c r="D26" s="339" t="s">
        <v>7346</v>
      </c>
      <c r="E26" s="339" t="s">
        <v>7347</v>
      </c>
      <c r="F26" s="339" t="s">
        <v>7348</v>
      </c>
      <c r="G26" s="339" t="s">
        <v>7349</v>
      </c>
      <c r="H26" s="342" t="s">
        <v>7194</v>
      </c>
      <c r="I26" s="342" t="s">
        <v>7194</v>
      </c>
      <c r="J26" s="342" t="s">
        <v>1141</v>
      </c>
      <c r="K26" s="339" t="s">
        <v>7350</v>
      </c>
      <c r="L26" s="339" t="s">
        <v>8509</v>
      </c>
      <c r="M26" s="339" t="s">
        <v>7351</v>
      </c>
      <c r="N26" s="339" t="s">
        <v>7352</v>
      </c>
      <c r="O26" s="339" t="s">
        <v>1141</v>
      </c>
      <c r="P26" s="339" t="s">
        <v>1141</v>
      </c>
    </row>
    <row r="27" spans="1:16" ht="22.5" x14ac:dyDescent="0.2">
      <c r="A27" s="339" t="s">
        <v>7190</v>
      </c>
      <c r="B27" s="339">
        <v>1</v>
      </c>
      <c r="C27" s="339" t="s">
        <v>3193</v>
      </c>
      <c r="D27" s="339" t="s">
        <v>7353</v>
      </c>
      <c r="E27" s="339" t="s">
        <v>7354</v>
      </c>
      <c r="F27" s="339" t="s">
        <v>7355</v>
      </c>
      <c r="G27" s="339" t="s">
        <v>7356</v>
      </c>
      <c r="H27" s="342" t="s">
        <v>7194</v>
      </c>
      <c r="I27" s="342" t="s">
        <v>7194</v>
      </c>
      <c r="J27" s="342" t="s">
        <v>1141</v>
      </c>
      <c r="K27" s="339" t="s">
        <v>7357</v>
      </c>
      <c r="L27" s="339" t="s">
        <v>8510</v>
      </c>
      <c r="M27" s="339" t="s">
        <v>7358</v>
      </c>
      <c r="N27" s="339" t="s">
        <v>7359</v>
      </c>
      <c r="O27" s="339" t="s">
        <v>1141</v>
      </c>
      <c r="P27" s="339" t="s">
        <v>1141</v>
      </c>
    </row>
    <row r="28" spans="1:16" ht="33.75" x14ac:dyDescent="0.2">
      <c r="A28" s="339" t="s">
        <v>7190</v>
      </c>
      <c r="B28" s="339">
        <v>1</v>
      </c>
      <c r="C28" s="339" t="s">
        <v>3200</v>
      </c>
      <c r="D28" s="339" t="s">
        <v>7360</v>
      </c>
      <c r="E28" s="339" t="s">
        <v>7361</v>
      </c>
      <c r="F28" s="339" t="s">
        <v>7362</v>
      </c>
      <c r="G28" s="339" t="s">
        <v>7363</v>
      </c>
      <c r="H28" s="342" t="s">
        <v>7194</v>
      </c>
      <c r="I28" s="342" t="s">
        <v>7194</v>
      </c>
      <c r="J28" s="342" t="s">
        <v>1141</v>
      </c>
      <c r="K28" s="339" t="s">
        <v>7364</v>
      </c>
      <c r="L28" s="339" t="s">
        <v>8511</v>
      </c>
      <c r="M28" s="339" t="s">
        <v>7365</v>
      </c>
      <c r="N28" s="339" t="s">
        <v>7366</v>
      </c>
      <c r="O28" s="339" t="s">
        <v>1141</v>
      </c>
      <c r="P28" s="339" t="s">
        <v>1141</v>
      </c>
    </row>
    <row r="29" spans="1:16" ht="45" x14ac:dyDescent="0.2">
      <c r="A29" s="339" t="s">
        <v>7190</v>
      </c>
      <c r="B29" s="339">
        <v>1</v>
      </c>
      <c r="C29" s="339" t="s">
        <v>3207</v>
      </c>
      <c r="D29" s="339" t="s">
        <v>7367</v>
      </c>
      <c r="E29" s="339" t="s">
        <v>7368</v>
      </c>
      <c r="F29" s="339" t="s">
        <v>7369</v>
      </c>
      <c r="G29" s="339" t="s">
        <v>7370</v>
      </c>
      <c r="H29" s="342" t="s">
        <v>7194</v>
      </c>
      <c r="I29" s="342" t="s">
        <v>7194</v>
      </c>
      <c r="J29" s="342" t="s">
        <v>1141</v>
      </c>
      <c r="K29" s="339" t="s">
        <v>7371</v>
      </c>
      <c r="L29" s="339" t="s">
        <v>8512</v>
      </c>
      <c r="M29" s="339" t="s">
        <v>7372</v>
      </c>
      <c r="N29" s="339" t="s">
        <v>7373</v>
      </c>
      <c r="O29" s="339" t="s">
        <v>1141</v>
      </c>
      <c r="P29" s="339" t="s">
        <v>1141</v>
      </c>
    </row>
    <row r="30" spans="1:16" ht="33.75" x14ac:dyDescent="0.2">
      <c r="A30" s="339" t="s">
        <v>7190</v>
      </c>
      <c r="B30" s="339">
        <v>1</v>
      </c>
      <c r="C30" s="339" t="s">
        <v>3214</v>
      </c>
      <c r="D30" s="339" t="s">
        <v>7374</v>
      </c>
      <c r="E30" s="339" t="s">
        <v>7375</v>
      </c>
      <c r="F30" s="339" t="s">
        <v>7376</v>
      </c>
      <c r="G30" s="339" t="s">
        <v>7377</v>
      </c>
      <c r="H30" s="342" t="s">
        <v>7194</v>
      </c>
      <c r="I30" s="342" t="s">
        <v>7194</v>
      </c>
      <c r="J30" s="342" t="s">
        <v>1141</v>
      </c>
      <c r="K30" s="339" t="s">
        <v>7378</v>
      </c>
      <c r="L30" s="339" t="s">
        <v>8513</v>
      </c>
      <c r="M30" s="339" t="s">
        <v>7379</v>
      </c>
      <c r="N30" s="339" t="s">
        <v>7380</v>
      </c>
      <c r="O30" s="339" t="s">
        <v>1141</v>
      </c>
      <c r="P30" s="339" t="s">
        <v>1141</v>
      </c>
    </row>
    <row r="31" spans="1:16" ht="45" x14ac:dyDescent="0.2">
      <c r="A31" s="339" t="s">
        <v>7190</v>
      </c>
      <c r="B31" s="339">
        <v>1</v>
      </c>
      <c r="C31" s="339" t="s">
        <v>1176</v>
      </c>
      <c r="D31" s="339" t="s">
        <v>7381</v>
      </c>
      <c r="E31" s="339" t="s">
        <v>7382</v>
      </c>
      <c r="F31" s="339" t="s">
        <v>7383</v>
      </c>
      <c r="G31" s="339" t="s">
        <v>7384</v>
      </c>
      <c r="H31" s="342" t="s">
        <v>7194</v>
      </c>
      <c r="I31" s="342" t="s">
        <v>7194</v>
      </c>
      <c r="J31" s="342" t="s">
        <v>1141</v>
      </c>
      <c r="K31" s="339" t="s">
        <v>7385</v>
      </c>
      <c r="L31" s="339" t="s">
        <v>8514</v>
      </c>
      <c r="M31" s="339" t="s">
        <v>7386</v>
      </c>
      <c r="N31" s="339" t="s">
        <v>7387</v>
      </c>
      <c r="O31" s="339" t="s">
        <v>1141</v>
      </c>
      <c r="P31" s="339" t="s">
        <v>1141</v>
      </c>
    </row>
    <row r="32" spans="1:16" ht="22.5" x14ac:dyDescent="0.2">
      <c r="A32" s="339" t="s">
        <v>7190</v>
      </c>
      <c r="B32" s="339">
        <v>1</v>
      </c>
      <c r="C32" s="339" t="s">
        <v>3227</v>
      </c>
      <c r="D32" s="339" t="s">
        <v>7388</v>
      </c>
      <c r="E32" s="339" t="s">
        <v>7389</v>
      </c>
      <c r="F32" s="339" t="s">
        <v>6193</v>
      </c>
      <c r="G32" s="339" t="s">
        <v>7390</v>
      </c>
      <c r="H32" s="342" t="s">
        <v>7194</v>
      </c>
      <c r="I32" s="342" t="s">
        <v>7194</v>
      </c>
      <c r="J32" s="342" t="s">
        <v>1141</v>
      </c>
      <c r="K32" s="339" t="s">
        <v>7391</v>
      </c>
      <c r="L32" s="339" t="s">
        <v>8515</v>
      </c>
      <c r="M32" s="339" t="s">
        <v>7392</v>
      </c>
      <c r="N32" s="339" t="s">
        <v>7393</v>
      </c>
      <c r="O32" s="339" t="s">
        <v>1141</v>
      </c>
      <c r="P32" s="339" t="s">
        <v>1141</v>
      </c>
    </row>
    <row r="33" spans="1:16" ht="33.75" x14ac:dyDescent="0.2">
      <c r="A33" s="339" t="s">
        <v>7190</v>
      </c>
      <c r="B33" s="339">
        <v>1</v>
      </c>
      <c r="C33" s="339" t="s">
        <v>3236</v>
      </c>
      <c r="D33" s="339" t="s">
        <v>7394</v>
      </c>
      <c r="E33" s="339" t="s">
        <v>7395</v>
      </c>
      <c r="F33" s="339" t="s">
        <v>6202</v>
      </c>
      <c r="G33" s="339" t="s">
        <v>6203</v>
      </c>
      <c r="H33" s="342" t="s">
        <v>7194</v>
      </c>
      <c r="I33" s="342" t="s">
        <v>7194</v>
      </c>
      <c r="J33" s="342" t="s">
        <v>1141</v>
      </c>
      <c r="K33" s="339" t="s">
        <v>7396</v>
      </c>
      <c r="L33" s="339" t="s">
        <v>8516</v>
      </c>
      <c r="M33" s="339" t="s">
        <v>7397</v>
      </c>
      <c r="N33" s="339" t="s">
        <v>7398</v>
      </c>
      <c r="O33" s="339" t="s">
        <v>1141</v>
      </c>
      <c r="P33" s="339" t="s">
        <v>1141</v>
      </c>
    </row>
    <row r="34" spans="1:16" ht="45" x14ac:dyDescent="0.2">
      <c r="A34" s="339" t="s">
        <v>7190</v>
      </c>
      <c r="B34" s="339">
        <v>1</v>
      </c>
      <c r="C34" s="339" t="s">
        <v>3243</v>
      </c>
      <c r="D34" s="339" t="s">
        <v>7399</v>
      </c>
      <c r="E34" s="339" t="s">
        <v>7400</v>
      </c>
      <c r="F34" s="339" t="s">
        <v>7401</v>
      </c>
      <c r="G34" s="339" t="s">
        <v>7402</v>
      </c>
      <c r="H34" s="342" t="s">
        <v>7194</v>
      </c>
      <c r="I34" s="342" t="s">
        <v>7194</v>
      </c>
      <c r="J34" s="342" t="s">
        <v>1141</v>
      </c>
      <c r="K34" s="339" t="s">
        <v>7403</v>
      </c>
      <c r="L34" s="339" t="s">
        <v>8517</v>
      </c>
      <c r="M34" s="339" t="s">
        <v>7404</v>
      </c>
      <c r="N34" s="339" t="s">
        <v>7405</v>
      </c>
      <c r="O34" s="339" t="s">
        <v>1141</v>
      </c>
      <c r="P34" s="339" t="s">
        <v>1141</v>
      </c>
    </row>
    <row r="35" spans="1:16" ht="45" x14ac:dyDescent="0.2">
      <c r="A35" s="339" t="s">
        <v>7190</v>
      </c>
      <c r="B35" s="339">
        <v>1</v>
      </c>
      <c r="C35" s="339" t="s">
        <v>3251</v>
      </c>
      <c r="D35" s="339" t="s">
        <v>7406</v>
      </c>
      <c r="E35" s="339" t="s">
        <v>7407</v>
      </c>
      <c r="F35" s="339" t="s">
        <v>7408</v>
      </c>
      <c r="G35" s="339" t="s">
        <v>7409</v>
      </c>
      <c r="H35" s="342" t="s">
        <v>7194</v>
      </c>
      <c r="I35" s="342" t="s">
        <v>7194</v>
      </c>
      <c r="J35" s="342" t="s">
        <v>1141</v>
      </c>
      <c r="K35" s="339" t="s">
        <v>7410</v>
      </c>
      <c r="L35" s="339" t="s">
        <v>8518</v>
      </c>
      <c r="M35" s="339" t="s">
        <v>7411</v>
      </c>
      <c r="N35" s="339" t="s">
        <v>7412</v>
      </c>
      <c r="O35" s="339" t="s">
        <v>1141</v>
      </c>
      <c r="P35" s="339" t="s">
        <v>1141</v>
      </c>
    </row>
    <row r="36" spans="1:16" ht="45" x14ac:dyDescent="0.2">
      <c r="A36" s="339" t="s">
        <v>7190</v>
      </c>
      <c r="B36" s="339">
        <v>1</v>
      </c>
      <c r="C36" s="339" t="s">
        <v>3258</v>
      </c>
      <c r="D36" s="339" t="s">
        <v>7413</v>
      </c>
      <c r="E36" s="339" t="s">
        <v>7414</v>
      </c>
      <c r="F36" s="339" t="s">
        <v>7415</v>
      </c>
      <c r="G36" s="339" t="s">
        <v>7416</v>
      </c>
      <c r="H36" s="342" t="s">
        <v>7194</v>
      </c>
      <c r="I36" s="342" t="s">
        <v>7194</v>
      </c>
      <c r="J36" s="342" t="s">
        <v>1141</v>
      </c>
      <c r="K36" s="339" t="s">
        <v>7417</v>
      </c>
      <c r="L36" s="339" t="s">
        <v>8519</v>
      </c>
      <c r="M36" s="339" t="s">
        <v>7418</v>
      </c>
      <c r="N36" s="339" t="s">
        <v>7419</v>
      </c>
      <c r="O36" s="339" t="s">
        <v>1141</v>
      </c>
      <c r="P36" s="339" t="s">
        <v>1141</v>
      </c>
    </row>
    <row r="37" spans="1:16" ht="33.75" x14ac:dyDescent="0.2">
      <c r="A37" s="339" t="s">
        <v>7190</v>
      </c>
      <c r="B37" s="339">
        <v>1</v>
      </c>
      <c r="C37" s="339" t="s">
        <v>3266</v>
      </c>
      <c r="D37" s="339" t="s">
        <v>7420</v>
      </c>
      <c r="E37" s="339" t="s">
        <v>7421</v>
      </c>
      <c r="F37" s="339" t="s">
        <v>7422</v>
      </c>
      <c r="G37" s="339" t="s">
        <v>7423</v>
      </c>
      <c r="H37" s="342" t="s">
        <v>7194</v>
      </c>
      <c r="I37" s="342" t="s">
        <v>7194</v>
      </c>
      <c r="J37" s="342" t="s">
        <v>1141</v>
      </c>
      <c r="K37" s="339" t="s">
        <v>7424</v>
      </c>
      <c r="L37" s="339" t="s">
        <v>8520</v>
      </c>
      <c r="M37" s="339" t="s">
        <v>7425</v>
      </c>
      <c r="N37" s="339" t="s">
        <v>7426</v>
      </c>
      <c r="O37" s="339" t="s">
        <v>1141</v>
      </c>
      <c r="P37" s="339" t="s">
        <v>1141</v>
      </c>
    </row>
    <row r="38" spans="1:16" ht="33.75" x14ac:dyDescent="0.2">
      <c r="A38" s="339" t="s">
        <v>7190</v>
      </c>
      <c r="B38" s="339">
        <v>1</v>
      </c>
      <c r="C38" s="339" t="s">
        <v>3271</v>
      </c>
      <c r="D38" s="339" t="s">
        <v>7427</v>
      </c>
      <c r="E38" s="339" t="s">
        <v>7428</v>
      </c>
      <c r="F38" s="339" t="s">
        <v>7429</v>
      </c>
      <c r="G38" s="339" t="s">
        <v>7430</v>
      </c>
      <c r="H38" s="342" t="s">
        <v>7194</v>
      </c>
      <c r="I38" s="342" t="s">
        <v>7194</v>
      </c>
      <c r="J38" s="342" t="s">
        <v>1141</v>
      </c>
      <c r="K38" s="339" t="s">
        <v>7431</v>
      </c>
      <c r="L38" s="339" t="s">
        <v>8521</v>
      </c>
      <c r="M38" s="339" t="s">
        <v>7432</v>
      </c>
      <c r="N38" s="339" t="s">
        <v>7433</v>
      </c>
      <c r="O38" s="339" t="s">
        <v>1141</v>
      </c>
      <c r="P38" s="339" t="s">
        <v>1141</v>
      </c>
    </row>
    <row r="39" spans="1:16" ht="22.5" x14ac:dyDescent="0.2">
      <c r="A39" s="339" t="s">
        <v>7190</v>
      </c>
      <c r="B39" s="339">
        <v>1</v>
      </c>
      <c r="C39" s="339" t="s">
        <v>3278</v>
      </c>
      <c r="D39" s="339" t="s">
        <v>7434</v>
      </c>
      <c r="E39" s="339" t="s">
        <v>7435</v>
      </c>
      <c r="F39" s="339" t="s">
        <v>7436</v>
      </c>
      <c r="G39" s="339" t="s">
        <v>7437</v>
      </c>
      <c r="H39" s="342" t="s">
        <v>7194</v>
      </c>
      <c r="I39" s="342" t="s">
        <v>7194</v>
      </c>
      <c r="J39" s="342" t="s">
        <v>1141</v>
      </c>
      <c r="K39" s="339" t="s">
        <v>7438</v>
      </c>
      <c r="L39" s="339" t="s">
        <v>8522</v>
      </c>
      <c r="M39" s="339" t="s">
        <v>7439</v>
      </c>
      <c r="N39" s="339" t="s">
        <v>7440</v>
      </c>
      <c r="O39" s="339" t="s">
        <v>1141</v>
      </c>
      <c r="P39" s="339" t="s">
        <v>1141</v>
      </c>
    </row>
    <row r="40" spans="1:16" ht="67.5" x14ac:dyDescent="0.2">
      <c r="A40" s="339" t="s">
        <v>7190</v>
      </c>
      <c r="B40" s="339">
        <v>1</v>
      </c>
      <c r="C40" s="339" t="s">
        <v>3285</v>
      </c>
      <c r="D40" s="339" t="s">
        <v>7441</v>
      </c>
      <c r="E40" s="339" t="s">
        <v>7442</v>
      </c>
      <c r="F40" s="339" t="s">
        <v>7443</v>
      </c>
      <c r="G40" s="339" t="s">
        <v>7444</v>
      </c>
      <c r="H40" s="342" t="s">
        <v>7194</v>
      </c>
      <c r="I40" s="342" t="s">
        <v>7194</v>
      </c>
      <c r="J40" s="342" t="s">
        <v>1141</v>
      </c>
      <c r="K40" s="339" t="s">
        <v>7445</v>
      </c>
      <c r="L40" s="339" t="s">
        <v>8523</v>
      </c>
      <c r="M40" s="339" t="s">
        <v>7446</v>
      </c>
      <c r="N40" s="339" t="s">
        <v>7447</v>
      </c>
      <c r="O40" s="339" t="s">
        <v>1141</v>
      </c>
      <c r="P40" s="339" t="s">
        <v>1141</v>
      </c>
    </row>
    <row r="41" spans="1:16" ht="33.75" x14ac:dyDescent="0.2">
      <c r="A41" s="339" t="s">
        <v>7190</v>
      </c>
      <c r="B41" s="339">
        <v>1</v>
      </c>
      <c r="C41" s="339" t="s">
        <v>1177</v>
      </c>
      <c r="D41" s="339" t="s">
        <v>7448</v>
      </c>
      <c r="E41" s="339" t="s">
        <v>7449</v>
      </c>
      <c r="F41" s="339" t="s">
        <v>7450</v>
      </c>
      <c r="G41" s="339" t="s">
        <v>7451</v>
      </c>
      <c r="H41" s="342" t="s">
        <v>7194</v>
      </c>
      <c r="I41" s="342" t="s">
        <v>7194</v>
      </c>
      <c r="J41" s="342" t="s">
        <v>1141</v>
      </c>
      <c r="K41" s="339" t="s">
        <v>7452</v>
      </c>
      <c r="L41" s="339" t="s">
        <v>8524</v>
      </c>
      <c r="M41" s="339" t="s">
        <v>7453</v>
      </c>
      <c r="N41" s="339" t="s">
        <v>7454</v>
      </c>
      <c r="O41" s="339" t="s">
        <v>1141</v>
      </c>
      <c r="P41" s="339" t="s">
        <v>1141</v>
      </c>
    </row>
    <row r="42" spans="1:16" ht="22.5" x14ac:dyDescent="0.2">
      <c r="A42" s="339" t="s">
        <v>7190</v>
      </c>
      <c r="B42" s="339">
        <v>1</v>
      </c>
      <c r="C42" s="339" t="s">
        <v>1178</v>
      </c>
      <c r="D42" s="339" t="s">
        <v>7455</v>
      </c>
      <c r="E42" s="339" t="s">
        <v>7456</v>
      </c>
      <c r="F42" s="339" t="s">
        <v>7457</v>
      </c>
      <c r="G42" s="339" t="s">
        <v>7458</v>
      </c>
      <c r="H42" s="342" t="s">
        <v>7194</v>
      </c>
      <c r="I42" s="342" t="s">
        <v>7194</v>
      </c>
      <c r="J42" s="342" t="s">
        <v>1141</v>
      </c>
      <c r="K42" s="339" t="s">
        <v>7459</v>
      </c>
      <c r="L42" s="339" t="s">
        <v>8525</v>
      </c>
      <c r="M42" s="339" t="s">
        <v>7460</v>
      </c>
      <c r="N42" s="339" t="s">
        <v>7461</v>
      </c>
      <c r="O42" s="339" t="s">
        <v>1141</v>
      </c>
      <c r="P42" s="339" t="s">
        <v>1141</v>
      </c>
    </row>
    <row r="43" spans="1:16" ht="56.25" x14ac:dyDescent="0.2">
      <c r="A43" s="339" t="s">
        <v>7190</v>
      </c>
      <c r="B43" s="339">
        <v>1</v>
      </c>
      <c r="C43" s="339" t="s">
        <v>1179</v>
      </c>
      <c r="D43" s="339" t="s">
        <v>7462</v>
      </c>
      <c r="E43" s="339" t="s">
        <v>7463</v>
      </c>
      <c r="F43" s="339" t="s">
        <v>7464</v>
      </c>
      <c r="G43" s="339" t="s">
        <v>7465</v>
      </c>
      <c r="H43" s="342" t="s">
        <v>7194</v>
      </c>
      <c r="I43" s="342" t="s">
        <v>7194</v>
      </c>
      <c r="J43" s="342" t="s">
        <v>1141</v>
      </c>
      <c r="K43" s="339" t="s">
        <v>7466</v>
      </c>
      <c r="L43" s="339" t="s">
        <v>8526</v>
      </c>
      <c r="M43" s="339" t="s">
        <v>7467</v>
      </c>
      <c r="N43" s="339" t="s">
        <v>7468</v>
      </c>
      <c r="O43" s="339" t="s">
        <v>1141</v>
      </c>
      <c r="P43" s="339" t="s">
        <v>1141</v>
      </c>
    </row>
    <row r="44" spans="1:16" ht="45" x14ac:dyDescent="0.2">
      <c r="A44" s="339" t="s">
        <v>7190</v>
      </c>
      <c r="B44" s="339">
        <v>1</v>
      </c>
      <c r="C44" s="339" t="s">
        <v>1180</v>
      </c>
      <c r="D44" s="339" t="s">
        <v>7469</v>
      </c>
      <c r="E44" s="339" t="s">
        <v>7470</v>
      </c>
      <c r="F44" s="339" t="s">
        <v>7471</v>
      </c>
      <c r="G44" s="339" t="s">
        <v>7472</v>
      </c>
      <c r="H44" s="342" t="s">
        <v>7194</v>
      </c>
      <c r="I44" s="342" t="s">
        <v>7194</v>
      </c>
      <c r="J44" s="342" t="s">
        <v>1141</v>
      </c>
      <c r="K44" s="339" t="s">
        <v>7473</v>
      </c>
      <c r="L44" s="339" t="s">
        <v>8527</v>
      </c>
      <c r="M44" s="339" t="s">
        <v>7474</v>
      </c>
      <c r="N44" s="339" t="s">
        <v>7475</v>
      </c>
      <c r="O44" s="339" t="s">
        <v>1141</v>
      </c>
      <c r="P44" s="339" t="s">
        <v>1141</v>
      </c>
    </row>
    <row r="45" spans="1:16" ht="33.75" x14ac:dyDescent="0.2">
      <c r="A45" s="339" t="s">
        <v>7190</v>
      </c>
      <c r="B45" s="339">
        <v>1</v>
      </c>
      <c r="C45" s="339" t="s">
        <v>1181</v>
      </c>
      <c r="D45" s="339" t="s">
        <v>7476</v>
      </c>
      <c r="E45" s="339" t="s">
        <v>7477</v>
      </c>
      <c r="F45" s="339" t="s">
        <v>7478</v>
      </c>
      <c r="G45" s="339" t="s">
        <v>7479</v>
      </c>
      <c r="H45" s="342" t="s">
        <v>7194</v>
      </c>
      <c r="I45" s="342" t="s">
        <v>7194</v>
      </c>
      <c r="J45" s="342" t="s">
        <v>1141</v>
      </c>
      <c r="K45" s="339" t="s">
        <v>7480</v>
      </c>
      <c r="L45" s="339" t="s">
        <v>8528</v>
      </c>
      <c r="M45" s="339" t="s">
        <v>7481</v>
      </c>
      <c r="N45" s="339" t="s">
        <v>7482</v>
      </c>
      <c r="O45" s="339" t="s">
        <v>1141</v>
      </c>
      <c r="P45" s="339" t="s">
        <v>1141</v>
      </c>
    </row>
    <row r="46" spans="1:16" ht="22.5" x14ac:dyDescent="0.2">
      <c r="A46" s="339" t="s">
        <v>7190</v>
      </c>
      <c r="B46" s="339">
        <v>1</v>
      </c>
      <c r="C46" s="339" t="s">
        <v>3326</v>
      </c>
      <c r="D46" s="339" t="s">
        <v>7483</v>
      </c>
      <c r="E46" s="339" t="s">
        <v>7484</v>
      </c>
      <c r="F46" s="339" t="s">
        <v>7485</v>
      </c>
      <c r="G46" s="339" t="s">
        <v>7486</v>
      </c>
      <c r="H46" s="342" t="s">
        <v>7194</v>
      </c>
      <c r="I46" s="342" t="s">
        <v>7194</v>
      </c>
      <c r="J46" s="342" t="s">
        <v>1141</v>
      </c>
      <c r="K46" s="339" t="s">
        <v>7487</v>
      </c>
      <c r="L46" s="339" t="s">
        <v>8529</v>
      </c>
      <c r="M46" s="339" t="s">
        <v>7488</v>
      </c>
      <c r="N46" s="339" t="s">
        <v>7489</v>
      </c>
      <c r="O46" s="339" t="s">
        <v>1141</v>
      </c>
      <c r="P46" s="339" t="s">
        <v>1141</v>
      </c>
    </row>
    <row r="47" spans="1:16" ht="45" x14ac:dyDescent="0.2">
      <c r="A47" s="339" t="s">
        <v>7190</v>
      </c>
      <c r="B47" s="339">
        <v>1</v>
      </c>
      <c r="C47" s="339" t="s">
        <v>3334</v>
      </c>
      <c r="D47" s="339" t="s">
        <v>7490</v>
      </c>
      <c r="E47" s="339" t="s">
        <v>7491</v>
      </c>
      <c r="F47" s="339" t="s">
        <v>7492</v>
      </c>
      <c r="G47" s="339" t="s">
        <v>7493</v>
      </c>
      <c r="H47" s="342" t="s">
        <v>7194</v>
      </c>
      <c r="I47" s="342" t="s">
        <v>7194</v>
      </c>
      <c r="J47" s="342" t="s">
        <v>1141</v>
      </c>
      <c r="K47" s="339" t="s">
        <v>7494</v>
      </c>
      <c r="L47" s="339" t="s">
        <v>8530</v>
      </c>
      <c r="M47" s="339" t="s">
        <v>7495</v>
      </c>
      <c r="N47" s="339" t="s">
        <v>7496</v>
      </c>
      <c r="O47" s="339" t="s">
        <v>1141</v>
      </c>
      <c r="P47" s="339" t="s">
        <v>1141</v>
      </c>
    </row>
    <row r="48" spans="1:16" ht="45" x14ac:dyDescent="0.2">
      <c r="A48" s="339" t="s">
        <v>7190</v>
      </c>
      <c r="B48" s="339">
        <v>1</v>
      </c>
      <c r="C48" s="339" t="s">
        <v>3341</v>
      </c>
      <c r="D48" s="339" t="s">
        <v>7497</v>
      </c>
      <c r="E48" s="339" t="s">
        <v>7498</v>
      </c>
      <c r="F48" s="339" t="s">
        <v>7499</v>
      </c>
      <c r="G48" s="339" t="s">
        <v>7500</v>
      </c>
      <c r="H48" s="342" t="s">
        <v>7194</v>
      </c>
      <c r="I48" s="342" t="s">
        <v>7194</v>
      </c>
      <c r="J48" s="342" t="s">
        <v>1141</v>
      </c>
      <c r="K48" s="339" t="s">
        <v>7501</v>
      </c>
      <c r="L48" s="339" t="s">
        <v>8531</v>
      </c>
      <c r="M48" s="339" t="s">
        <v>7502</v>
      </c>
      <c r="N48" s="339" t="s">
        <v>7503</v>
      </c>
      <c r="O48" s="339" t="s">
        <v>1141</v>
      </c>
      <c r="P48" s="339" t="s">
        <v>1141</v>
      </c>
    </row>
    <row r="49" spans="1:16" ht="33.75" x14ac:dyDescent="0.2">
      <c r="A49" s="339" t="s">
        <v>7190</v>
      </c>
      <c r="B49" s="339">
        <v>1</v>
      </c>
      <c r="C49" s="339" t="s">
        <v>3348</v>
      </c>
      <c r="D49" s="339" t="s">
        <v>7504</v>
      </c>
      <c r="E49" s="339" t="s">
        <v>6384</v>
      </c>
      <c r="F49" s="339" t="s">
        <v>6385</v>
      </c>
      <c r="G49" s="339" t="s">
        <v>6386</v>
      </c>
      <c r="H49" s="342" t="s">
        <v>7194</v>
      </c>
      <c r="I49" s="342" t="s">
        <v>7194</v>
      </c>
      <c r="J49" s="342" t="s">
        <v>1141</v>
      </c>
      <c r="K49" s="339" t="s">
        <v>7505</v>
      </c>
      <c r="L49" s="339" t="s">
        <v>8532</v>
      </c>
      <c r="M49" s="339" t="s">
        <v>7506</v>
      </c>
      <c r="N49" s="339" t="s">
        <v>7507</v>
      </c>
      <c r="O49" s="339" t="s">
        <v>1141</v>
      </c>
      <c r="P49" s="339" t="s">
        <v>1141</v>
      </c>
    </row>
    <row r="50" spans="1:16" ht="45" x14ac:dyDescent="0.2">
      <c r="A50" s="339" t="s">
        <v>7190</v>
      </c>
      <c r="B50" s="339">
        <v>1</v>
      </c>
      <c r="C50" s="339" t="s">
        <v>3355</v>
      </c>
      <c r="D50" s="339" t="s">
        <v>6298</v>
      </c>
      <c r="E50" s="339" t="s">
        <v>7508</v>
      </c>
      <c r="F50" s="339" t="s">
        <v>6300</v>
      </c>
      <c r="G50" s="339" t="s">
        <v>7509</v>
      </c>
      <c r="H50" s="342" t="s">
        <v>7194</v>
      </c>
      <c r="I50" s="342" t="s">
        <v>7194</v>
      </c>
      <c r="J50" s="342" t="s">
        <v>1141</v>
      </c>
      <c r="K50" s="339" t="s">
        <v>7510</v>
      </c>
      <c r="L50" s="339" t="s">
        <v>8533</v>
      </c>
      <c r="M50" s="339" t="s">
        <v>7511</v>
      </c>
      <c r="N50" s="339" t="s">
        <v>7512</v>
      </c>
      <c r="O50" s="339" t="s">
        <v>1141</v>
      </c>
      <c r="P50" s="339" t="s">
        <v>1141</v>
      </c>
    </row>
    <row r="51" spans="1:16" ht="33.75" x14ac:dyDescent="0.2">
      <c r="A51" s="339" t="s">
        <v>7190</v>
      </c>
      <c r="B51" s="339">
        <v>1</v>
      </c>
      <c r="C51" s="339" t="s">
        <v>1182</v>
      </c>
      <c r="D51" s="339" t="s">
        <v>7513</v>
      </c>
      <c r="E51" s="339" t="s">
        <v>7514</v>
      </c>
      <c r="F51" s="339" t="s">
        <v>7515</v>
      </c>
      <c r="G51" s="339" t="s">
        <v>7516</v>
      </c>
      <c r="H51" s="342" t="s">
        <v>7194</v>
      </c>
      <c r="I51" s="342" t="s">
        <v>7194</v>
      </c>
      <c r="J51" s="342" t="s">
        <v>1141</v>
      </c>
      <c r="K51" s="339" t="s">
        <v>7517</v>
      </c>
      <c r="L51" s="339" t="s">
        <v>8534</v>
      </c>
      <c r="M51" s="339" t="s">
        <v>7518</v>
      </c>
      <c r="N51" s="339" t="s">
        <v>7519</v>
      </c>
      <c r="O51" s="339" t="s">
        <v>1141</v>
      </c>
      <c r="P51" s="339" t="s">
        <v>1141</v>
      </c>
    </row>
    <row r="52" spans="1:16" ht="45" x14ac:dyDescent="0.2">
      <c r="A52" s="339" t="s">
        <v>7190</v>
      </c>
      <c r="B52" s="339">
        <v>1</v>
      </c>
      <c r="C52" s="339" t="s">
        <v>1183</v>
      </c>
      <c r="D52" s="339" t="s">
        <v>7520</v>
      </c>
      <c r="E52" s="339" t="s">
        <v>7521</v>
      </c>
      <c r="F52" s="339" t="s">
        <v>7522</v>
      </c>
      <c r="G52" s="339" t="s">
        <v>7523</v>
      </c>
      <c r="H52" s="342" t="s">
        <v>7194</v>
      </c>
      <c r="I52" s="342" t="s">
        <v>7194</v>
      </c>
      <c r="J52" s="342" t="s">
        <v>1141</v>
      </c>
      <c r="K52" s="339" t="s">
        <v>7524</v>
      </c>
      <c r="L52" s="339" t="s">
        <v>8535</v>
      </c>
      <c r="M52" s="339" t="s">
        <v>7525</v>
      </c>
      <c r="N52" s="339" t="s">
        <v>7526</v>
      </c>
      <c r="O52" s="339" t="s">
        <v>1141</v>
      </c>
      <c r="P52" s="339" t="s">
        <v>1141</v>
      </c>
    </row>
    <row r="53" spans="1:16" ht="67.5" x14ac:dyDescent="0.2">
      <c r="A53" s="339" t="s">
        <v>7190</v>
      </c>
      <c r="B53" s="339">
        <v>1</v>
      </c>
      <c r="C53" s="339" t="s">
        <v>3375</v>
      </c>
      <c r="D53" s="339" t="s">
        <v>7527</v>
      </c>
      <c r="E53" s="339" t="s">
        <v>7528</v>
      </c>
      <c r="F53" s="339" t="s">
        <v>7529</v>
      </c>
      <c r="G53" s="339" t="s">
        <v>7530</v>
      </c>
      <c r="H53" s="342" t="s">
        <v>7194</v>
      </c>
      <c r="I53" s="342" t="s">
        <v>7194</v>
      </c>
      <c r="J53" s="342" t="s">
        <v>1141</v>
      </c>
      <c r="K53" s="339" t="s">
        <v>7531</v>
      </c>
      <c r="L53" s="339" t="s">
        <v>8536</v>
      </c>
      <c r="M53" s="339" t="s">
        <v>7532</v>
      </c>
      <c r="N53" s="339" t="s">
        <v>7533</v>
      </c>
      <c r="O53" s="339" t="s">
        <v>1141</v>
      </c>
      <c r="P53" s="339" t="s">
        <v>1141</v>
      </c>
    </row>
    <row r="54" spans="1:16" ht="45" x14ac:dyDescent="0.2">
      <c r="A54" s="339" t="s">
        <v>7190</v>
      </c>
      <c r="B54" s="339">
        <v>1</v>
      </c>
      <c r="C54" s="339" t="s">
        <v>3382</v>
      </c>
      <c r="D54" s="339" t="s">
        <v>7534</v>
      </c>
      <c r="E54" s="339" t="s">
        <v>7535</v>
      </c>
      <c r="F54" s="339" t="s">
        <v>7536</v>
      </c>
      <c r="G54" s="339" t="s">
        <v>7537</v>
      </c>
      <c r="H54" s="342" t="s">
        <v>7194</v>
      </c>
      <c r="I54" s="342" t="s">
        <v>7194</v>
      </c>
      <c r="J54" s="342" t="s">
        <v>1141</v>
      </c>
      <c r="K54" s="339" t="s">
        <v>7538</v>
      </c>
      <c r="L54" s="339" t="s">
        <v>8537</v>
      </c>
      <c r="M54" s="339" t="s">
        <v>7539</v>
      </c>
      <c r="N54" s="339" t="s">
        <v>7540</v>
      </c>
      <c r="O54" s="339" t="s">
        <v>1141</v>
      </c>
      <c r="P54" s="339" t="s">
        <v>1141</v>
      </c>
    </row>
    <row r="55" spans="1:16" ht="22.5" x14ac:dyDescent="0.2">
      <c r="A55" s="339" t="s">
        <v>7190</v>
      </c>
      <c r="B55" s="339">
        <v>1</v>
      </c>
      <c r="C55" s="339" t="s">
        <v>3389</v>
      </c>
      <c r="D55" s="339" t="s">
        <v>7541</v>
      </c>
      <c r="E55" s="339" t="s">
        <v>7542</v>
      </c>
      <c r="F55" s="339" t="s">
        <v>7543</v>
      </c>
      <c r="G55" s="339" t="s">
        <v>7544</v>
      </c>
      <c r="H55" s="342" t="s">
        <v>7194</v>
      </c>
      <c r="I55" s="342" t="s">
        <v>7194</v>
      </c>
      <c r="J55" s="342" t="s">
        <v>1141</v>
      </c>
      <c r="K55" s="339" t="s">
        <v>7545</v>
      </c>
      <c r="L55" s="339" t="s">
        <v>8538</v>
      </c>
      <c r="M55" s="339" t="s">
        <v>7546</v>
      </c>
      <c r="N55" s="339" t="s">
        <v>7547</v>
      </c>
      <c r="O55" s="339" t="s">
        <v>1141</v>
      </c>
      <c r="P55" s="339" t="s">
        <v>1141</v>
      </c>
    </row>
    <row r="56" spans="1:16" ht="33.75" x14ac:dyDescent="0.2">
      <c r="A56" s="339" t="s">
        <v>7190</v>
      </c>
      <c r="B56" s="339">
        <v>1</v>
      </c>
      <c r="C56" s="339" t="s">
        <v>3397</v>
      </c>
      <c r="D56" s="339" t="s">
        <v>7548</v>
      </c>
      <c r="E56" s="339" t="s">
        <v>7549</v>
      </c>
      <c r="F56" s="339" t="s">
        <v>7550</v>
      </c>
      <c r="G56" s="339" t="s">
        <v>7551</v>
      </c>
      <c r="H56" s="342" t="s">
        <v>7194</v>
      </c>
      <c r="I56" s="342" t="s">
        <v>7194</v>
      </c>
      <c r="J56" s="342" t="s">
        <v>1141</v>
      </c>
      <c r="K56" s="339" t="s">
        <v>7552</v>
      </c>
      <c r="L56" s="339" t="s">
        <v>8539</v>
      </c>
      <c r="M56" s="339" t="s">
        <v>7553</v>
      </c>
      <c r="N56" s="339" t="s">
        <v>7554</v>
      </c>
      <c r="O56" s="339" t="s">
        <v>1141</v>
      </c>
      <c r="P56" s="339" t="s">
        <v>1141</v>
      </c>
    </row>
    <row r="57" spans="1:16" ht="45" x14ac:dyDescent="0.2">
      <c r="A57" s="339" t="s">
        <v>7190</v>
      </c>
      <c r="B57" s="339">
        <v>1</v>
      </c>
      <c r="C57" s="339" t="s">
        <v>3405</v>
      </c>
      <c r="D57" s="339" t="s">
        <v>7555</v>
      </c>
      <c r="E57" s="339" t="s">
        <v>7556</v>
      </c>
      <c r="F57" s="339" t="s">
        <v>7557</v>
      </c>
      <c r="G57" s="339" t="s">
        <v>7558</v>
      </c>
      <c r="H57" s="342" t="s">
        <v>7194</v>
      </c>
      <c r="I57" s="342" t="s">
        <v>7194</v>
      </c>
      <c r="J57" s="342" t="s">
        <v>1141</v>
      </c>
      <c r="K57" s="339" t="s">
        <v>7559</v>
      </c>
      <c r="L57" s="339" t="s">
        <v>8540</v>
      </c>
      <c r="M57" s="339" t="s">
        <v>7560</v>
      </c>
      <c r="N57" s="339" t="s">
        <v>7561</v>
      </c>
      <c r="O57" s="339" t="s">
        <v>1141</v>
      </c>
      <c r="P57" s="339" t="s">
        <v>1141</v>
      </c>
    </row>
    <row r="58" spans="1:16" ht="45" x14ac:dyDescent="0.2">
      <c r="A58" s="339" t="s">
        <v>7190</v>
      </c>
      <c r="B58" s="339">
        <v>1</v>
      </c>
      <c r="C58" s="339" t="s">
        <v>3415</v>
      </c>
      <c r="D58" s="339" t="s">
        <v>6468</v>
      </c>
      <c r="E58" s="339" t="s">
        <v>6469</v>
      </c>
      <c r="F58" s="339" t="s">
        <v>6470</v>
      </c>
      <c r="G58" s="339" t="s">
        <v>6471</v>
      </c>
      <c r="H58" s="342" t="s">
        <v>7194</v>
      </c>
      <c r="I58" s="342" t="s">
        <v>7194</v>
      </c>
      <c r="J58" s="342" t="s">
        <v>1141</v>
      </c>
      <c r="K58" s="339" t="s">
        <v>7562</v>
      </c>
      <c r="L58" s="339" t="s">
        <v>8541</v>
      </c>
      <c r="M58" s="339" t="s">
        <v>7563</v>
      </c>
      <c r="N58" s="339" t="s">
        <v>7564</v>
      </c>
      <c r="O58" s="339" t="s">
        <v>1141</v>
      </c>
      <c r="P58" s="339" t="s">
        <v>1141</v>
      </c>
    </row>
    <row r="59" spans="1:16" ht="45" x14ac:dyDescent="0.2">
      <c r="A59" s="339" t="s">
        <v>7190</v>
      </c>
      <c r="B59" s="339">
        <v>1</v>
      </c>
      <c r="C59" s="339" t="s">
        <v>3424</v>
      </c>
      <c r="D59" s="339" t="s">
        <v>7565</v>
      </c>
      <c r="E59" s="339" t="s">
        <v>7566</v>
      </c>
      <c r="F59" s="339" t="s">
        <v>7567</v>
      </c>
      <c r="G59" s="339" t="s">
        <v>7568</v>
      </c>
      <c r="H59" s="342" t="s">
        <v>7194</v>
      </c>
      <c r="I59" s="342" t="s">
        <v>7194</v>
      </c>
      <c r="J59" s="342" t="s">
        <v>1141</v>
      </c>
      <c r="K59" s="339" t="s">
        <v>7569</v>
      </c>
      <c r="L59" s="339" t="s">
        <v>8542</v>
      </c>
      <c r="M59" s="339" t="s">
        <v>7570</v>
      </c>
      <c r="N59" s="339" t="s">
        <v>7571</v>
      </c>
      <c r="O59" s="339" t="s">
        <v>1141</v>
      </c>
      <c r="P59" s="339" t="s">
        <v>1141</v>
      </c>
    </row>
    <row r="60" spans="1:16" ht="45" x14ac:dyDescent="0.2">
      <c r="A60" s="339" t="s">
        <v>7190</v>
      </c>
      <c r="B60" s="339">
        <v>1</v>
      </c>
      <c r="C60" s="339" t="s">
        <v>3432</v>
      </c>
      <c r="D60" s="339" t="s">
        <v>7572</v>
      </c>
      <c r="E60" s="339" t="s">
        <v>7573</v>
      </c>
      <c r="F60" s="339" t="s">
        <v>7574</v>
      </c>
      <c r="G60" s="339" t="s">
        <v>7575</v>
      </c>
      <c r="H60" s="342" t="s">
        <v>7194</v>
      </c>
      <c r="I60" s="342" t="s">
        <v>7194</v>
      </c>
      <c r="J60" s="342" t="s">
        <v>1141</v>
      </c>
      <c r="K60" s="339" t="s">
        <v>7576</v>
      </c>
      <c r="L60" s="339" t="s">
        <v>8543</v>
      </c>
      <c r="M60" s="339" t="s">
        <v>7577</v>
      </c>
      <c r="N60" s="339" t="s">
        <v>7578</v>
      </c>
      <c r="O60" s="339" t="s">
        <v>1141</v>
      </c>
      <c r="P60" s="339" t="s">
        <v>1141</v>
      </c>
    </row>
    <row r="61" spans="1:16" ht="45" x14ac:dyDescent="0.2">
      <c r="A61" s="339" t="s">
        <v>7190</v>
      </c>
      <c r="B61" s="339">
        <v>1</v>
      </c>
      <c r="C61" s="339" t="s">
        <v>1184</v>
      </c>
      <c r="D61" s="339" t="s">
        <v>7579</v>
      </c>
      <c r="E61" s="339" t="s">
        <v>7580</v>
      </c>
      <c r="F61" s="339" t="s">
        <v>7581</v>
      </c>
      <c r="G61" s="339" t="s">
        <v>7582</v>
      </c>
      <c r="H61" s="342" t="s">
        <v>7194</v>
      </c>
      <c r="I61" s="342" t="s">
        <v>7194</v>
      </c>
      <c r="J61" s="342" t="s">
        <v>1141</v>
      </c>
      <c r="K61" s="339" t="s">
        <v>7583</v>
      </c>
      <c r="L61" s="339" t="s">
        <v>8544</v>
      </c>
      <c r="M61" s="339" t="s">
        <v>7584</v>
      </c>
      <c r="N61" s="339" t="s">
        <v>7585</v>
      </c>
      <c r="O61" s="339" t="s">
        <v>1141</v>
      </c>
      <c r="P61" s="339" t="s">
        <v>1141</v>
      </c>
    </row>
    <row r="62" spans="1:16" ht="45" x14ac:dyDescent="0.2">
      <c r="A62" s="339" t="s">
        <v>7190</v>
      </c>
      <c r="B62" s="339">
        <v>1</v>
      </c>
      <c r="C62" s="339" t="s">
        <v>3446</v>
      </c>
      <c r="D62" s="339" t="s">
        <v>7586</v>
      </c>
      <c r="E62" s="339" t="s">
        <v>7587</v>
      </c>
      <c r="F62" s="339" t="s">
        <v>7588</v>
      </c>
      <c r="G62" s="339" t="s">
        <v>7589</v>
      </c>
      <c r="H62" s="342" t="s">
        <v>7194</v>
      </c>
      <c r="I62" s="342" t="s">
        <v>7194</v>
      </c>
      <c r="J62" s="342" t="s">
        <v>1141</v>
      </c>
      <c r="K62" s="339" t="s">
        <v>7590</v>
      </c>
      <c r="L62" s="339" t="s">
        <v>8545</v>
      </c>
      <c r="M62" s="339" t="s">
        <v>7591</v>
      </c>
      <c r="N62" s="339" t="s">
        <v>7592</v>
      </c>
      <c r="O62" s="339" t="s">
        <v>1141</v>
      </c>
      <c r="P62" s="339" t="s">
        <v>1141</v>
      </c>
    </row>
    <row r="63" spans="1:16" ht="45" x14ac:dyDescent="0.2">
      <c r="A63" s="339" t="s">
        <v>7190</v>
      </c>
      <c r="B63" s="339">
        <v>1</v>
      </c>
      <c r="C63" s="339" t="s">
        <v>3454</v>
      </c>
      <c r="D63" s="339" t="s">
        <v>7593</v>
      </c>
      <c r="E63" s="339" t="s">
        <v>7594</v>
      </c>
      <c r="F63" s="339" t="s">
        <v>7595</v>
      </c>
      <c r="G63" s="339" t="s">
        <v>7596</v>
      </c>
      <c r="H63" s="342" t="s">
        <v>7194</v>
      </c>
      <c r="I63" s="342" t="s">
        <v>7194</v>
      </c>
      <c r="J63" s="342" t="s">
        <v>1141</v>
      </c>
      <c r="K63" s="339" t="s">
        <v>7597</v>
      </c>
      <c r="L63" s="339" t="s">
        <v>8546</v>
      </c>
      <c r="M63" s="339" t="s">
        <v>7598</v>
      </c>
      <c r="N63" s="339" t="s">
        <v>7599</v>
      </c>
      <c r="O63" s="339" t="s">
        <v>1141</v>
      </c>
      <c r="P63" s="339" t="s">
        <v>1141</v>
      </c>
    </row>
    <row r="64" spans="1:16" ht="45" x14ac:dyDescent="0.2">
      <c r="A64" s="339" t="s">
        <v>7190</v>
      </c>
      <c r="B64" s="339">
        <v>1</v>
      </c>
      <c r="C64" s="339" t="s">
        <v>3461</v>
      </c>
      <c r="D64" s="339" t="s">
        <v>7600</v>
      </c>
      <c r="E64" s="339" t="s">
        <v>7601</v>
      </c>
      <c r="F64" s="339" t="s">
        <v>7602</v>
      </c>
      <c r="G64" s="339" t="s">
        <v>7600</v>
      </c>
      <c r="H64" s="342" t="s">
        <v>7194</v>
      </c>
      <c r="I64" s="342" t="s">
        <v>7194</v>
      </c>
      <c r="J64" s="342" t="s">
        <v>1141</v>
      </c>
      <c r="K64" s="339" t="s">
        <v>7603</v>
      </c>
      <c r="L64" s="339" t="s">
        <v>8547</v>
      </c>
      <c r="M64" s="339" t="s">
        <v>7604</v>
      </c>
      <c r="N64" s="339" t="s">
        <v>7605</v>
      </c>
      <c r="O64" s="339" t="s">
        <v>1141</v>
      </c>
      <c r="P64" s="339" t="s">
        <v>1141</v>
      </c>
    </row>
    <row r="65" spans="1:16" ht="45" x14ac:dyDescent="0.2">
      <c r="A65" s="339" t="s">
        <v>7190</v>
      </c>
      <c r="B65" s="339">
        <v>1</v>
      </c>
      <c r="C65" s="339" t="s">
        <v>3469</v>
      </c>
      <c r="D65" s="339" t="s">
        <v>7606</v>
      </c>
      <c r="E65" s="339" t="s">
        <v>7606</v>
      </c>
      <c r="F65" s="339" t="s">
        <v>7607</v>
      </c>
      <c r="G65" s="339" t="s">
        <v>7606</v>
      </c>
      <c r="H65" s="342" t="s">
        <v>7194</v>
      </c>
      <c r="I65" s="342" t="s">
        <v>7194</v>
      </c>
      <c r="J65" s="342" t="s">
        <v>1141</v>
      </c>
      <c r="K65" s="339" t="s">
        <v>7608</v>
      </c>
      <c r="L65" s="339" t="s">
        <v>8548</v>
      </c>
      <c r="M65" s="339" t="s">
        <v>7609</v>
      </c>
      <c r="N65" s="339" t="s">
        <v>7610</v>
      </c>
      <c r="O65" s="339" t="s">
        <v>1141</v>
      </c>
      <c r="P65" s="339" t="s">
        <v>1141</v>
      </c>
    </row>
    <row r="66" spans="1:16" ht="45" x14ac:dyDescent="0.2">
      <c r="A66" s="339" t="s">
        <v>7190</v>
      </c>
      <c r="B66" s="339">
        <v>1</v>
      </c>
      <c r="C66" s="339" t="s">
        <v>3477</v>
      </c>
      <c r="D66" s="339" t="s">
        <v>7611</v>
      </c>
      <c r="E66" s="339" t="s">
        <v>7612</v>
      </c>
      <c r="F66" s="339" t="s">
        <v>7613</v>
      </c>
      <c r="G66" s="339" t="s">
        <v>7614</v>
      </c>
      <c r="H66" s="342" t="s">
        <v>7194</v>
      </c>
      <c r="I66" s="342" t="s">
        <v>7194</v>
      </c>
      <c r="J66" s="342" t="s">
        <v>1141</v>
      </c>
      <c r="K66" s="339" t="s">
        <v>7615</v>
      </c>
      <c r="L66" s="339" t="s">
        <v>8549</v>
      </c>
      <c r="M66" s="339" t="s">
        <v>7616</v>
      </c>
      <c r="N66" s="339" t="s">
        <v>7617</v>
      </c>
      <c r="O66" s="339" t="s">
        <v>1141</v>
      </c>
      <c r="P66" s="339" t="s">
        <v>1141</v>
      </c>
    </row>
    <row r="67" spans="1:16" ht="67.5" x14ac:dyDescent="0.2">
      <c r="A67" s="339" t="s">
        <v>7190</v>
      </c>
      <c r="B67" s="339">
        <v>1</v>
      </c>
      <c r="C67" s="339" t="s">
        <v>3485</v>
      </c>
      <c r="D67" s="339" t="s">
        <v>7618</v>
      </c>
      <c r="E67" s="339" t="s">
        <v>7619</v>
      </c>
      <c r="F67" s="339" t="s">
        <v>7620</v>
      </c>
      <c r="G67" s="339" t="s">
        <v>7621</v>
      </c>
      <c r="H67" s="342" t="s">
        <v>7194</v>
      </c>
      <c r="I67" s="342" t="s">
        <v>7194</v>
      </c>
      <c r="J67" s="342" t="s">
        <v>1141</v>
      </c>
      <c r="K67" s="339" t="s">
        <v>7622</v>
      </c>
      <c r="L67" s="339" t="s">
        <v>8550</v>
      </c>
      <c r="M67" s="339" t="s">
        <v>7623</v>
      </c>
      <c r="N67" s="339" t="s">
        <v>7624</v>
      </c>
      <c r="O67" s="339" t="s">
        <v>1141</v>
      </c>
      <c r="P67" s="339" t="s">
        <v>1141</v>
      </c>
    </row>
    <row r="68" spans="1:16" ht="45" x14ac:dyDescent="0.2">
      <c r="A68" s="339" t="s">
        <v>7190</v>
      </c>
      <c r="B68" s="339">
        <v>1</v>
      </c>
      <c r="C68" s="339" t="s">
        <v>3493</v>
      </c>
      <c r="D68" s="339" t="s">
        <v>7625</v>
      </c>
      <c r="E68" s="339" t="s">
        <v>7626</v>
      </c>
      <c r="F68" s="339" t="s">
        <v>7627</v>
      </c>
      <c r="G68" s="339" t="s">
        <v>7628</v>
      </c>
      <c r="H68" s="342" t="s">
        <v>7194</v>
      </c>
      <c r="I68" s="342" t="s">
        <v>7194</v>
      </c>
      <c r="J68" s="342" t="s">
        <v>1141</v>
      </c>
      <c r="K68" s="339" t="s">
        <v>7629</v>
      </c>
      <c r="L68" s="339" t="s">
        <v>8551</v>
      </c>
      <c r="M68" s="339" t="s">
        <v>7630</v>
      </c>
      <c r="N68" s="339" t="s">
        <v>7631</v>
      </c>
      <c r="O68" s="339" t="s">
        <v>1141</v>
      </c>
      <c r="P68" s="339" t="s">
        <v>1141</v>
      </c>
    </row>
    <row r="69" spans="1:16" ht="67.5" x14ac:dyDescent="0.2">
      <c r="A69" s="339" t="s">
        <v>7190</v>
      </c>
      <c r="B69" s="339">
        <v>1</v>
      </c>
      <c r="C69" s="339" t="s">
        <v>3501</v>
      </c>
      <c r="D69" s="339" t="s">
        <v>7632</v>
      </c>
      <c r="E69" s="339" t="s">
        <v>7633</v>
      </c>
      <c r="F69" s="339" t="s">
        <v>7634</v>
      </c>
      <c r="G69" s="339" t="s">
        <v>7635</v>
      </c>
      <c r="H69" s="342" t="s">
        <v>7194</v>
      </c>
      <c r="I69" s="342" t="s">
        <v>7194</v>
      </c>
      <c r="J69" s="342" t="s">
        <v>1141</v>
      </c>
      <c r="K69" s="339" t="s">
        <v>7636</v>
      </c>
      <c r="L69" s="339" t="s">
        <v>8552</v>
      </c>
      <c r="M69" s="339" t="s">
        <v>7637</v>
      </c>
      <c r="N69" s="339" t="s">
        <v>7638</v>
      </c>
      <c r="O69" s="339" t="s">
        <v>1141</v>
      </c>
      <c r="P69" s="339" t="s">
        <v>1141</v>
      </c>
    </row>
    <row r="70" spans="1:16" ht="67.5" x14ac:dyDescent="0.2">
      <c r="A70" s="339" t="s">
        <v>7190</v>
      </c>
      <c r="B70" s="339">
        <v>1</v>
      </c>
      <c r="C70" s="339" t="s">
        <v>3509</v>
      </c>
      <c r="D70" s="339" t="s">
        <v>7639</v>
      </c>
      <c r="E70" s="339" t="s">
        <v>7640</v>
      </c>
      <c r="F70" s="339" t="s">
        <v>7641</v>
      </c>
      <c r="G70" s="339" t="s">
        <v>7639</v>
      </c>
      <c r="H70" s="342" t="s">
        <v>7194</v>
      </c>
      <c r="I70" s="342" t="s">
        <v>7194</v>
      </c>
      <c r="J70" s="342" t="s">
        <v>1141</v>
      </c>
      <c r="K70" s="339" t="s">
        <v>7642</v>
      </c>
      <c r="L70" s="339" t="s">
        <v>8553</v>
      </c>
      <c r="M70" s="339" t="s">
        <v>7643</v>
      </c>
      <c r="N70" s="339" t="s">
        <v>7644</v>
      </c>
      <c r="O70" s="339" t="s">
        <v>1141</v>
      </c>
      <c r="P70" s="339" t="s">
        <v>1141</v>
      </c>
    </row>
    <row r="71" spans="1:16" ht="45" x14ac:dyDescent="0.2">
      <c r="A71" s="339" t="s">
        <v>7190</v>
      </c>
      <c r="B71" s="339">
        <v>1</v>
      </c>
      <c r="C71" s="339" t="s">
        <v>1185</v>
      </c>
      <c r="D71" s="339" t="s">
        <v>7645</v>
      </c>
      <c r="E71" s="339" t="s">
        <v>7646</v>
      </c>
      <c r="F71" s="339" t="s">
        <v>7647</v>
      </c>
      <c r="G71" s="339" t="s">
        <v>7648</v>
      </c>
      <c r="H71" s="342" t="s">
        <v>7194</v>
      </c>
      <c r="I71" s="342" t="s">
        <v>7194</v>
      </c>
      <c r="J71" s="342" t="s">
        <v>1141</v>
      </c>
      <c r="K71" s="339" t="s">
        <v>7649</v>
      </c>
      <c r="L71" s="339" t="s">
        <v>8554</v>
      </c>
      <c r="M71" s="339" t="s">
        <v>7650</v>
      </c>
      <c r="N71" s="339" t="s">
        <v>7651</v>
      </c>
      <c r="O71" s="339" t="s">
        <v>1141</v>
      </c>
      <c r="P71" s="339" t="s">
        <v>1141</v>
      </c>
    </row>
    <row r="72" spans="1:16" ht="45" x14ac:dyDescent="0.2">
      <c r="A72" s="339" t="s">
        <v>7190</v>
      </c>
      <c r="B72" s="339">
        <v>1</v>
      </c>
      <c r="C72" s="339" t="s">
        <v>3524</v>
      </c>
      <c r="D72" s="339" t="s">
        <v>7652</v>
      </c>
      <c r="E72" s="339" t="s">
        <v>7653</v>
      </c>
      <c r="F72" s="339" t="s">
        <v>7654</v>
      </c>
      <c r="G72" s="339" t="s">
        <v>7655</v>
      </c>
      <c r="H72" s="342" t="s">
        <v>7194</v>
      </c>
      <c r="I72" s="342" t="s">
        <v>7194</v>
      </c>
      <c r="J72" s="342" t="s">
        <v>1141</v>
      </c>
      <c r="K72" s="339" t="s">
        <v>7656</v>
      </c>
      <c r="L72" s="339" t="s">
        <v>8555</v>
      </c>
      <c r="M72" s="339" t="s">
        <v>7657</v>
      </c>
      <c r="N72" s="339" t="s">
        <v>7658</v>
      </c>
      <c r="O72" s="339" t="s">
        <v>1141</v>
      </c>
      <c r="P72" s="339" t="s">
        <v>1141</v>
      </c>
    </row>
    <row r="73" spans="1:16" ht="45" x14ac:dyDescent="0.2">
      <c r="A73" s="339" t="s">
        <v>7190</v>
      </c>
      <c r="B73" s="339">
        <v>1</v>
      </c>
      <c r="C73" s="339" t="s">
        <v>3533</v>
      </c>
      <c r="D73" s="339" t="s">
        <v>7659</v>
      </c>
      <c r="E73" s="339" t="s">
        <v>7660</v>
      </c>
      <c r="F73" s="339" t="s">
        <v>7661</v>
      </c>
      <c r="G73" s="339" t="s">
        <v>7662</v>
      </c>
      <c r="H73" s="342" t="s">
        <v>7194</v>
      </c>
      <c r="I73" s="342" t="s">
        <v>7194</v>
      </c>
      <c r="J73" s="342" t="s">
        <v>1141</v>
      </c>
      <c r="K73" s="339" t="s">
        <v>7663</v>
      </c>
      <c r="L73" s="339" t="s">
        <v>8556</v>
      </c>
      <c r="M73" s="339" t="s">
        <v>7664</v>
      </c>
      <c r="N73" s="339" t="s">
        <v>7665</v>
      </c>
      <c r="O73" s="339" t="s">
        <v>1141</v>
      </c>
      <c r="P73" s="339" t="s">
        <v>1141</v>
      </c>
    </row>
    <row r="74" spans="1:16" ht="33.75" x14ac:dyDescent="0.2">
      <c r="A74" s="339" t="s">
        <v>7190</v>
      </c>
      <c r="B74" s="339">
        <v>1</v>
      </c>
      <c r="C74" s="339" t="s">
        <v>3541</v>
      </c>
      <c r="D74" s="339" t="s">
        <v>7666</v>
      </c>
      <c r="E74" s="339" t="s">
        <v>7667</v>
      </c>
      <c r="F74" s="339" t="s">
        <v>7668</v>
      </c>
      <c r="G74" s="339" t="s">
        <v>7666</v>
      </c>
      <c r="H74" s="342" t="s">
        <v>7194</v>
      </c>
      <c r="I74" s="342" t="s">
        <v>7194</v>
      </c>
      <c r="J74" s="342" t="s">
        <v>1141</v>
      </c>
      <c r="K74" s="339" t="s">
        <v>7669</v>
      </c>
      <c r="L74" s="339" t="s">
        <v>8557</v>
      </c>
      <c r="M74" s="339" t="s">
        <v>7670</v>
      </c>
      <c r="N74" s="339" t="s">
        <v>7671</v>
      </c>
      <c r="O74" s="339" t="s">
        <v>1141</v>
      </c>
      <c r="P74" s="339" t="s">
        <v>1141</v>
      </c>
    </row>
    <row r="75" spans="1:16" ht="45" x14ac:dyDescent="0.2">
      <c r="A75" s="339" t="s">
        <v>7190</v>
      </c>
      <c r="B75" s="339">
        <v>1</v>
      </c>
      <c r="C75" s="339" t="s">
        <v>3549</v>
      </c>
      <c r="D75" s="339" t="s">
        <v>7672</v>
      </c>
      <c r="E75" s="339" t="s">
        <v>7673</v>
      </c>
      <c r="F75" s="339" t="s">
        <v>7674</v>
      </c>
      <c r="G75" s="339" t="s">
        <v>7675</v>
      </c>
      <c r="H75" s="342" t="s">
        <v>7194</v>
      </c>
      <c r="I75" s="342" t="s">
        <v>7194</v>
      </c>
      <c r="J75" s="342" t="s">
        <v>1141</v>
      </c>
      <c r="K75" s="339" t="s">
        <v>7676</v>
      </c>
      <c r="L75" s="339" t="s">
        <v>8558</v>
      </c>
      <c r="M75" s="339" t="s">
        <v>7677</v>
      </c>
      <c r="N75" s="339" t="s">
        <v>7678</v>
      </c>
      <c r="O75" s="339" t="s">
        <v>1141</v>
      </c>
      <c r="P75" s="339" t="s">
        <v>1141</v>
      </c>
    </row>
    <row r="76" spans="1:16" ht="56.25" x14ac:dyDescent="0.2">
      <c r="A76" s="339" t="s">
        <v>7190</v>
      </c>
      <c r="B76" s="339">
        <v>1</v>
      </c>
      <c r="C76" s="339" t="s">
        <v>3557</v>
      </c>
      <c r="D76" s="339" t="s">
        <v>7679</v>
      </c>
      <c r="E76" s="339" t="s">
        <v>7680</v>
      </c>
      <c r="F76" s="339" t="s">
        <v>6335</v>
      </c>
      <c r="G76" s="339" t="s">
        <v>7681</v>
      </c>
      <c r="H76" s="342" t="s">
        <v>7194</v>
      </c>
      <c r="I76" s="342" t="s">
        <v>7194</v>
      </c>
      <c r="J76" s="342" t="s">
        <v>1141</v>
      </c>
      <c r="K76" s="339" t="s">
        <v>7682</v>
      </c>
      <c r="L76" s="339" t="s">
        <v>8559</v>
      </c>
      <c r="M76" s="339" t="s">
        <v>7683</v>
      </c>
      <c r="N76" s="339" t="s">
        <v>7684</v>
      </c>
      <c r="O76" s="339" t="s">
        <v>1141</v>
      </c>
      <c r="P76" s="339" t="s">
        <v>1141</v>
      </c>
    </row>
    <row r="77" spans="1:16" ht="45" x14ac:dyDescent="0.2">
      <c r="A77" s="339" t="s">
        <v>7190</v>
      </c>
      <c r="B77" s="339">
        <v>1</v>
      </c>
      <c r="C77" s="339" t="s">
        <v>3565</v>
      </c>
      <c r="D77" s="339" t="s">
        <v>7685</v>
      </c>
      <c r="E77" s="339" t="s">
        <v>7686</v>
      </c>
      <c r="F77" s="339" t="s">
        <v>7687</v>
      </c>
      <c r="G77" s="339" t="s">
        <v>7688</v>
      </c>
      <c r="H77" s="342" t="s">
        <v>7194</v>
      </c>
      <c r="I77" s="342" t="s">
        <v>7194</v>
      </c>
      <c r="J77" s="342" t="s">
        <v>1141</v>
      </c>
      <c r="K77" s="339" t="s">
        <v>7689</v>
      </c>
      <c r="L77" s="339" t="s">
        <v>8560</v>
      </c>
      <c r="M77" s="339" t="s">
        <v>7690</v>
      </c>
      <c r="N77" s="339" t="s">
        <v>7691</v>
      </c>
      <c r="O77" s="339" t="s">
        <v>1141</v>
      </c>
      <c r="P77" s="339" t="s">
        <v>1141</v>
      </c>
    </row>
    <row r="78" spans="1:16" ht="56.25" x14ac:dyDescent="0.2">
      <c r="A78" s="339" t="s">
        <v>7190</v>
      </c>
      <c r="B78" s="339">
        <v>1</v>
      </c>
      <c r="C78" s="339" t="s">
        <v>3572</v>
      </c>
      <c r="D78" s="339" t="s">
        <v>7692</v>
      </c>
      <c r="E78" s="339" t="s">
        <v>7693</v>
      </c>
      <c r="F78" s="339" t="s">
        <v>7694</v>
      </c>
      <c r="G78" s="339" t="s">
        <v>7695</v>
      </c>
      <c r="H78" s="342" t="s">
        <v>7194</v>
      </c>
      <c r="I78" s="342" t="s">
        <v>7194</v>
      </c>
      <c r="J78" s="342" t="s">
        <v>1141</v>
      </c>
      <c r="K78" s="339" t="s">
        <v>7696</v>
      </c>
      <c r="L78" s="339" t="s">
        <v>8561</v>
      </c>
      <c r="M78" s="339" t="s">
        <v>7697</v>
      </c>
      <c r="N78" s="339" t="s">
        <v>7698</v>
      </c>
      <c r="O78" s="339" t="s">
        <v>1141</v>
      </c>
      <c r="P78" s="339" t="s">
        <v>1141</v>
      </c>
    </row>
    <row r="79" spans="1:16" ht="45" x14ac:dyDescent="0.2">
      <c r="A79" s="339" t="s">
        <v>7190</v>
      </c>
      <c r="B79" s="339">
        <v>1</v>
      </c>
      <c r="C79" s="339" t="s">
        <v>7699</v>
      </c>
      <c r="D79" s="339" t="s">
        <v>7700</v>
      </c>
      <c r="E79" s="339" t="s">
        <v>7025</v>
      </c>
      <c r="F79" s="339" t="s">
        <v>7701</v>
      </c>
      <c r="G79" s="339" t="s">
        <v>7702</v>
      </c>
      <c r="H79" s="342" t="s">
        <v>7194</v>
      </c>
      <c r="I79" s="342" t="s">
        <v>7194</v>
      </c>
      <c r="J79" s="342" t="s">
        <v>1141</v>
      </c>
      <c r="K79" s="339" t="s">
        <v>7703</v>
      </c>
      <c r="L79" s="339" t="s">
        <v>8562</v>
      </c>
      <c r="M79" s="339" t="s">
        <v>7704</v>
      </c>
      <c r="N79" s="339" t="s">
        <v>7705</v>
      </c>
      <c r="O79" s="339" t="s">
        <v>1141</v>
      </c>
      <c r="P79" s="339" t="s">
        <v>1141</v>
      </c>
    </row>
    <row r="80" spans="1:16" ht="45" x14ac:dyDescent="0.2">
      <c r="A80" s="339" t="s">
        <v>7190</v>
      </c>
      <c r="B80" s="339">
        <v>1</v>
      </c>
      <c r="C80" s="339" t="s">
        <v>3580</v>
      </c>
      <c r="D80" s="339" t="s">
        <v>7706</v>
      </c>
      <c r="E80" s="339" t="s">
        <v>6459</v>
      </c>
      <c r="F80" s="339" t="s">
        <v>6460</v>
      </c>
      <c r="G80" s="339" t="s">
        <v>7707</v>
      </c>
      <c r="H80" s="342" t="s">
        <v>7194</v>
      </c>
      <c r="I80" s="342" t="s">
        <v>7194</v>
      </c>
      <c r="J80" s="342" t="s">
        <v>1141</v>
      </c>
      <c r="K80" s="339" t="s">
        <v>7708</v>
      </c>
      <c r="L80" s="339" t="s">
        <v>8563</v>
      </c>
      <c r="M80" s="339" t="s">
        <v>7709</v>
      </c>
      <c r="N80" s="339" t="s">
        <v>7710</v>
      </c>
      <c r="O80" s="339" t="s">
        <v>1141</v>
      </c>
      <c r="P80" s="339" t="s">
        <v>1141</v>
      </c>
    </row>
    <row r="81" spans="1:16" ht="45" x14ac:dyDescent="0.2">
      <c r="A81" s="339" t="s">
        <v>7190</v>
      </c>
      <c r="B81" s="339">
        <v>1</v>
      </c>
      <c r="C81" s="339" t="s">
        <v>80</v>
      </c>
      <c r="D81" s="339" t="s">
        <v>7711</v>
      </c>
      <c r="E81" s="339" t="s">
        <v>7712</v>
      </c>
      <c r="F81" s="339" t="s">
        <v>7713</v>
      </c>
      <c r="G81" s="339" t="s">
        <v>7714</v>
      </c>
      <c r="H81" s="342" t="s">
        <v>7194</v>
      </c>
      <c r="I81" s="342" t="s">
        <v>7194</v>
      </c>
      <c r="J81" s="342" t="s">
        <v>1141</v>
      </c>
      <c r="K81" s="339" t="s">
        <v>7715</v>
      </c>
      <c r="L81" s="339" t="s">
        <v>8564</v>
      </c>
      <c r="M81" s="339" t="s">
        <v>7716</v>
      </c>
      <c r="N81" s="339" t="s">
        <v>7717</v>
      </c>
      <c r="O81" s="339" t="s">
        <v>1141</v>
      </c>
      <c r="P81" s="339" t="s">
        <v>1141</v>
      </c>
    </row>
    <row r="82" spans="1:16" ht="67.5" x14ac:dyDescent="0.2">
      <c r="A82" s="339" t="s">
        <v>7190</v>
      </c>
      <c r="B82" s="339">
        <v>1</v>
      </c>
      <c r="C82" s="339" t="s">
        <v>3595</v>
      </c>
      <c r="D82" s="339" t="s">
        <v>7718</v>
      </c>
      <c r="E82" s="339" t="s">
        <v>7719</v>
      </c>
      <c r="F82" s="339" t="s">
        <v>7720</v>
      </c>
      <c r="G82" s="339" t="s">
        <v>7721</v>
      </c>
      <c r="H82" s="342" t="s">
        <v>7194</v>
      </c>
      <c r="I82" s="342" t="s">
        <v>7194</v>
      </c>
      <c r="J82" s="342" t="s">
        <v>1141</v>
      </c>
      <c r="K82" s="339" t="s">
        <v>7722</v>
      </c>
      <c r="L82" s="339" t="s">
        <v>8565</v>
      </c>
      <c r="M82" s="339" t="s">
        <v>7723</v>
      </c>
      <c r="N82" s="339" t="s">
        <v>7724</v>
      </c>
      <c r="O82" s="339" t="s">
        <v>1141</v>
      </c>
      <c r="P82" s="339" t="s">
        <v>1141</v>
      </c>
    </row>
    <row r="83" spans="1:16" ht="56.25" x14ac:dyDescent="0.2">
      <c r="A83" s="339" t="s">
        <v>7190</v>
      </c>
      <c r="B83" s="339">
        <v>1</v>
      </c>
      <c r="C83" s="339" t="s">
        <v>3603</v>
      </c>
      <c r="D83" s="339" t="s">
        <v>7725</v>
      </c>
      <c r="E83" s="339" t="s">
        <v>7726</v>
      </c>
      <c r="F83" s="339" t="s">
        <v>7727</v>
      </c>
      <c r="G83" s="339" t="s">
        <v>7728</v>
      </c>
      <c r="H83" s="342" t="s">
        <v>7194</v>
      </c>
      <c r="I83" s="342" t="s">
        <v>7194</v>
      </c>
      <c r="J83" s="342" t="s">
        <v>1141</v>
      </c>
      <c r="K83" s="339" t="s">
        <v>7729</v>
      </c>
      <c r="L83" s="339" t="s">
        <v>8566</v>
      </c>
      <c r="M83" s="339" t="s">
        <v>7730</v>
      </c>
      <c r="N83" s="339" t="s">
        <v>7731</v>
      </c>
      <c r="O83" s="339" t="s">
        <v>1141</v>
      </c>
      <c r="P83" s="339" t="s">
        <v>1141</v>
      </c>
    </row>
    <row r="84" spans="1:16" ht="56.25" x14ac:dyDescent="0.2">
      <c r="A84" s="339" t="s">
        <v>7190</v>
      </c>
      <c r="B84" s="339">
        <v>1</v>
      </c>
      <c r="C84" s="339" t="s">
        <v>3611</v>
      </c>
      <c r="D84" s="339" t="s">
        <v>7732</v>
      </c>
      <c r="E84" s="339" t="s">
        <v>7733</v>
      </c>
      <c r="F84" s="339" t="s">
        <v>6400</v>
      </c>
      <c r="G84" s="339" t="s">
        <v>6401</v>
      </c>
      <c r="H84" s="342" t="s">
        <v>7194</v>
      </c>
      <c r="I84" s="342" t="s">
        <v>7194</v>
      </c>
      <c r="J84" s="342" t="s">
        <v>1141</v>
      </c>
      <c r="K84" s="339" t="s">
        <v>7734</v>
      </c>
      <c r="L84" s="339" t="s">
        <v>8567</v>
      </c>
      <c r="M84" s="339" t="s">
        <v>7735</v>
      </c>
      <c r="N84" s="339" t="s">
        <v>7736</v>
      </c>
      <c r="O84" s="339" t="s">
        <v>1141</v>
      </c>
      <c r="P84" s="339" t="s">
        <v>1141</v>
      </c>
    </row>
    <row r="85" spans="1:16" ht="45" x14ac:dyDescent="0.2">
      <c r="A85" s="339" t="s">
        <v>7190</v>
      </c>
      <c r="B85" s="339">
        <v>1</v>
      </c>
      <c r="C85" s="339" t="s">
        <v>3619</v>
      </c>
      <c r="D85" s="339" t="s">
        <v>7737</v>
      </c>
      <c r="E85" s="339" t="s">
        <v>7738</v>
      </c>
      <c r="F85" s="339" t="s">
        <v>7739</v>
      </c>
      <c r="G85" s="339" t="s">
        <v>7740</v>
      </c>
      <c r="H85" s="342" t="s">
        <v>7194</v>
      </c>
      <c r="I85" s="342" t="s">
        <v>7194</v>
      </c>
      <c r="J85" s="342" t="s">
        <v>1141</v>
      </c>
      <c r="K85" s="339" t="s">
        <v>7741</v>
      </c>
      <c r="L85" s="339" t="s">
        <v>8568</v>
      </c>
      <c r="M85" s="339" t="s">
        <v>7742</v>
      </c>
      <c r="N85" s="339" t="s">
        <v>7743</v>
      </c>
      <c r="O85" s="339" t="s">
        <v>1141</v>
      </c>
      <c r="P85" s="339" t="s">
        <v>1141</v>
      </c>
    </row>
    <row r="86" spans="1:16" ht="67.5" x14ac:dyDescent="0.2">
      <c r="A86" s="339" t="s">
        <v>7190</v>
      </c>
      <c r="B86" s="339">
        <v>1</v>
      </c>
      <c r="C86" s="339" t="s">
        <v>3626</v>
      </c>
      <c r="D86" s="339" t="s">
        <v>7744</v>
      </c>
      <c r="E86" s="339" t="s">
        <v>7745</v>
      </c>
      <c r="F86" s="339" t="s">
        <v>7746</v>
      </c>
      <c r="G86" s="339" t="s">
        <v>7744</v>
      </c>
      <c r="H86" s="342" t="s">
        <v>7194</v>
      </c>
      <c r="I86" s="342" t="s">
        <v>7194</v>
      </c>
      <c r="J86" s="342" t="s">
        <v>1141</v>
      </c>
      <c r="K86" s="339" t="s">
        <v>7747</v>
      </c>
      <c r="L86" s="339" t="s">
        <v>8569</v>
      </c>
      <c r="M86" s="339" t="s">
        <v>7748</v>
      </c>
      <c r="N86" s="339" t="s">
        <v>7749</v>
      </c>
      <c r="O86" s="339" t="s">
        <v>1141</v>
      </c>
      <c r="P86" s="339" t="s">
        <v>1141</v>
      </c>
    </row>
    <row r="87" spans="1:16" ht="67.5" x14ac:dyDescent="0.2">
      <c r="A87" s="339" t="s">
        <v>7190</v>
      </c>
      <c r="B87" s="339">
        <v>1</v>
      </c>
      <c r="C87" s="339" t="s">
        <v>3634</v>
      </c>
      <c r="D87" s="339" t="s">
        <v>7750</v>
      </c>
      <c r="E87" s="339" t="s">
        <v>7751</v>
      </c>
      <c r="F87" s="339" t="s">
        <v>7752</v>
      </c>
      <c r="G87" s="339" t="s">
        <v>7753</v>
      </c>
      <c r="H87" s="342" t="s">
        <v>7194</v>
      </c>
      <c r="I87" s="342" t="s">
        <v>7194</v>
      </c>
      <c r="J87" s="342" t="s">
        <v>1141</v>
      </c>
      <c r="K87" s="339" t="s">
        <v>7754</v>
      </c>
      <c r="L87" s="339" t="s">
        <v>8570</v>
      </c>
      <c r="M87" s="339" t="s">
        <v>7755</v>
      </c>
      <c r="N87" s="339" t="s">
        <v>7756</v>
      </c>
      <c r="O87" s="339" t="s">
        <v>1141</v>
      </c>
      <c r="P87" s="339" t="s">
        <v>1141</v>
      </c>
    </row>
    <row r="88" spans="1:16" ht="56.25" x14ac:dyDescent="0.2">
      <c r="A88" s="339" t="s">
        <v>7190</v>
      </c>
      <c r="B88" s="339">
        <v>1</v>
      </c>
      <c r="C88" s="339" t="s">
        <v>3640</v>
      </c>
      <c r="D88" s="339" t="s">
        <v>7757</v>
      </c>
      <c r="E88" s="339" t="s">
        <v>7758</v>
      </c>
      <c r="F88" s="339" t="s">
        <v>7759</v>
      </c>
      <c r="G88" s="339" t="s">
        <v>7760</v>
      </c>
      <c r="H88" s="342" t="s">
        <v>7194</v>
      </c>
      <c r="I88" s="342" t="s">
        <v>7194</v>
      </c>
      <c r="J88" s="342" t="s">
        <v>1141</v>
      </c>
      <c r="K88" s="339" t="s">
        <v>7761</v>
      </c>
      <c r="L88" s="339" t="s">
        <v>8571</v>
      </c>
      <c r="M88" s="339" t="s">
        <v>7762</v>
      </c>
      <c r="N88" s="339" t="s">
        <v>7763</v>
      </c>
      <c r="O88" s="339" t="s">
        <v>1141</v>
      </c>
      <c r="P88" s="339" t="s">
        <v>1141</v>
      </c>
    </row>
    <row r="89" spans="1:16" ht="56.25" x14ac:dyDescent="0.2">
      <c r="A89" s="339" t="s">
        <v>7190</v>
      </c>
      <c r="B89" s="339">
        <v>1</v>
      </c>
      <c r="C89" s="339" t="s">
        <v>3647</v>
      </c>
      <c r="D89" s="339" t="s">
        <v>7764</v>
      </c>
      <c r="E89" s="339" t="s">
        <v>7765</v>
      </c>
      <c r="F89" s="339" t="s">
        <v>7766</v>
      </c>
      <c r="G89" s="339" t="s">
        <v>7767</v>
      </c>
      <c r="H89" s="342" t="s">
        <v>7194</v>
      </c>
      <c r="I89" s="342" t="s">
        <v>7194</v>
      </c>
      <c r="J89" s="342" t="s">
        <v>1141</v>
      </c>
      <c r="K89" s="339" t="s">
        <v>7768</v>
      </c>
      <c r="L89" s="339" t="s">
        <v>8572</v>
      </c>
      <c r="M89" s="339" t="s">
        <v>7769</v>
      </c>
      <c r="N89" s="339" t="s">
        <v>7770</v>
      </c>
      <c r="O89" s="339" t="s">
        <v>1141</v>
      </c>
      <c r="P89" s="339" t="s">
        <v>1141</v>
      </c>
    </row>
    <row r="90" spans="1:16" ht="22.5" x14ac:dyDescent="0.2">
      <c r="A90" s="339" t="s">
        <v>7190</v>
      </c>
      <c r="B90" s="339">
        <v>1</v>
      </c>
      <c r="C90" s="339" t="s">
        <v>3654</v>
      </c>
      <c r="D90" s="339" t="s">
        <v>7771</v>
      </c>
      <c r="E90" s="339" t="s">
        <v>7771</v>
      </c>
      <c r="F90" s="339" t="s">
        <v>7772</v>
      </c>
      <c r="G90" s="339" t="s">
        <v>7771</v>
      </c>
      <c r="H90" s="342" t="s">
        <v>7194</v>
      </c>
      <c r="I90" s="342" t="s">
        <v>7194</v>
      </c>
      <c r="J90" s="342" t="s">
        <v>1141</v>
      </c>
      <c r="K90" s="339" t="s">
        <v>7773</v>
      </c>
      <c r="L90" s="339" t="s">
        <v>8573</v>
      </c>
      <c r="M90" s="339" t="s">
        <v>7774</v>
      </c>
      <c r="N90" s="339" t="s">
        <v>7775</v>
      </c>
      <c r="O90" s="339" t="s">
        <v>1141</v>
      </c>
      <c r="P90" s="339" t="s">
        <v>1141</v>
      </c>
    </row>
    <row r="91" spans="1:16" ht="33.75" x14ac:dyDescent="0.2">
      <c r="A91" s="339" t="s">
        <v>7190</v>
      </c>
      <c r="B91" s="339">
        <v>1</v>
      </c>
      <c r="C91" s="339" t="s">
        <v>1186</v>
      </c>
      <c r="D91" s="339" t="s">
        <v>7776</v>
      </c>
      <c r="E91" s="339" t="s">
        <v>7777</v>
      </c>
      <c r="F91" s="339" t="s">
        <v>7778</v>
      </c>
      <c r="G91" s="339" t="s">
        <v>7779</v>
      </c>
      <c r="H91" s="342" t="s">
        <v>7194</v>
      </c>
      <c r="I91" s="342" t="s">
        <v>7194</v>
      </c>
      <c r="J91" s="342" t="s">
        <v>1141</v>
      </c>
      <c r="K91" s="339" t="s">
        <v>7780</v>
      </c>
      <c r="L91" s="339" t="s">
        <v>8574</v>
      </c>
      <c r="M91" s="339" t="s">
        <v>7781</v>
      </c>
      <c r="N91" s="339" t="s">
        <v>7782</v>
      </c>
      <c r="O91" s="339" t="s">
        <v>1141</v>
      </c>
      <c r="P91" s="339" t="s">
        <v>1141</v>
      </c>
    </row>
    <row r="92" spans="1:16" ht="45" x14ac:dyDescent="0.2">
      <c r="A92" s="339" t="s">
        <v>7190</v>
      </c>
      <c r="B92" s="339">
        <v>1</v>
      </c>
      <c r="C92" s="339" t="s">
        <v>3665</v>
      </c>
      <c r="D92" s="339" t="s">
        <v>7783</v>
      </c>
      <c r="E92" s="339" t="s">
        <v>7784</v>
      </c>
      <c r="F92" s="339" t="s">
        <v>7785</v>
      </c>
      <c r="G92" s="339" t="s">
        <v>7786</v>
      </c>
      <c r="H92" s="342" t="s">
        <v>7194</v>
      </c>
      <c r="I92" s="342" t="s">
        <v>7194</v>
      </c>
      <c r="J92" s="342" t="s">
        <v>1141</v>
      </c>
      <c r="K92" s="339" t="s">
        <v>7787</v>
      </c>
      <c r="L92" s="339" t="s">
        <v>8575</v>
      </c>
      <c r="M92" s="339" t="s">
        <v>7788</v>
      </c>
      <c r="N92" s="339" t="s">
        <v>7789</v>
      </c>
      <c r="O92" s="339" t="s">
        <v>1141</v>
      </c>
      <c r="P92" s="339" t="s">
        <v>1141</v>
      </c>
    </row>
    <row r="93" spans="1:16" ht="67.5" x14ac:dyDescent="0.2">
      <c r="A93" s="339" t="s">
        <v>7190</v>
      </c>
      <c r="B93" s="339">
        <v>1</v>
      </c>
      <c r="C93" s="339" t="s">
        <v>3670</v>
      </c>
      <c r="D93" s="339" t="s">
        <v>7790</v>
      </c>
      <c r="E93" s="339" t="s">
        <v>7791</v>
      </c>
      <c r="F93" s="339" t="s">
        <v>7792</v>
      </c>
      <c r="G93" s="339" t="s">
        <v>7793</v>
      </c>
      <c r="H93" s="342" t="s">
        <v>7194</v>
      </c>
      <c r="I93" s="342" t="s">
        <v>7194</v>
      </c>
      <c r="J93" s="342" t="s">
        <v>1141</v>
      </c>
      <c r="K93" s="339" t="s">
        <v>7794</v>
      </c>
      <c r="L93" s="339" t="s">
        <v>8576</v>
      </c>
      <c r="M93" s="339" t="s">
        <v>7795</v>
      </c>
      <c r="N93" s="339" t="s">
        <v>7796</v>
      </c>
      <c r="O93" s="339" t="s">
        <v>1141</v>
      </c>
      <c r="P93" s="339" t="s">
        <v>1141</v>
      </c>
    </row>
    <row r="94" spans="1:16" ht="67.5" x14ac:dyDescent="0.2">
      <c r="A94" s="339" t="s">
        <v>7190</v>
      </c>
      <c r="B94" s="339">
        <v>1</v>
      </c>
      <c r="C94" s="339" t="s">
        <v>3677</v>
      </c>
      <c r="D94" s="339" t="s">
        <v>7797</v>
      </c>
      <c r="E94" s="339" t="s">
        <v>7798</v>
      </c>
      <c r="F94" s="339" t="s">
        <v>7799</v>
      </c>
      <c r="G94" s="339" t="s">
        <v>7800</v>
      </c>
      <c r="H94" s="342" t="s">
        <v>7194</v>
      </c>
      <c r="I94" s="342" t="s">
        <v>7194</v>
      </c>
      <c r="J94" s="342" t="s">
        <v>1141</v>
      </c>
      <c r="K94" s="339" t="s">
        <v>7801</v>
      </c>
      <c r="L94" s="339" t="s">
        <v>8577</v>
      </c>
      <c r="M94" s="339" t="s">
        <v>7802</v>
      </c>
      <c r="N94" s="339" t="s">
        <v>7803</v>
      </c>
      <c r="O94" s="339" t="s">
        <v>1141</v>
      </c>
      <c r="P94" s="339" t="s">
        <v>1141</v>
      </c>
    </row>
    <row r="95" spans="1:16" ht="67.5" x14ac:dyDescent="0.2">
      <c r="A95" s="339" t="s">
        <v>7190</v>
      </c>
      <c r="B95" s="339">
        <v>1</v>
      </c>
      <c r="C95" s="339" t="s">
        <v>3684</v>
      </c>
      <c r="D95" s="339" t="s">
        <v>7804</v>
      </c>
      <c r="E95" s="339" t="s">
        <v>7805</v>
      </c>
      <c r="F95" s="339" t="s">
        <v>7806</v>
      </c>
      <c r="G95" s="339" t="s">
        <v>7807</v>
      </c>
      <c r="H95" s="342" t="s">
        <v>7194</v>
      </c>
      <c r="I95" s="342" t="s">
        <v>7194</v>
      </c>
      <c r="J95" s="342" t="s">
        <v>1141</v>
      </c>
      <c r="K95" s="339" t="s">
        <v>7808</v>
      </c>
      <c r="L95" s="339" t="s">
        <v>8578</v>
      </c>
      <c r="M95" s="339" t="s">
        <v>7809</v>
      </c>
      <c r="N95" s="339" t="s">
        <v>7810</v>
      </c>
      <c r="O95" s="339" t="s">
        <v>1141</v>
      </c>
      <c r="P95" s="339" t="s">
        <v>1141</v>
      </c>
    </row>
    <row r="96" spans="1:16" ht="67.5" x14ac:dyDescent="0.2">
      <c r="A96" s="339" t="s">
        <v>7190</v>
      </c>
      <c r="B96" s="339">
        <v>1</v>
      </c>
      <c r="C96" s="339" t="s">
        <v>3692</v>
      </c>
      <c r="D96" s="339" t="s">
        <v>7811</v>
      </c>
      <c r="E96" s="339" t="s">
        <v>7812</v>
      </c>
      <c r="F96" s="339" t="s">
        <v>7813</v>
      </c>
      <c r="G96" s="339" t="s">
        <v>7814</v>
      </c>
      <c r="H96" s="342" t="s">
        <v>7194</v>
      </c>
      <c r="I96" s="342" t="s">
        <v>7194</v>
      </c>
      <c r="J96" s="342" t="s">
        <v>1141</v>
      </c>
      <c r="K96" s="339" t="s">
        <v>7815</v>
      </c>
      <c r="L96" s="339" t="s">
        <v>8579</v>
      </c>
      <c r="M96" s="339" t="s">
        <v>7816</v>
      </c>
      <c r="N96" s="339" t="s">
        <v>7817</v>
      </c>
      <c r="O96" s="339" t="s">
        <v>1141</v>
      </c>
      <c r="P96" s="339" t="s">
        <v>1141</v>
      </c>
    </row>
    <row r="97" spans="1:16" ht="45" x14ac:dyDescent="0.2">
      <c r="A97" s="339" t="s">
        <v>7190</v>
      </c>
      <c r="B97" s="339">
        <v>1</v>
      </c>
      <c r="C97" s="339" t="s">
        <v>3699</v>
      </c>
      <c r="D97" s="339" t="s">
        <v>7818</v>
      </c>
      <c r="E97" s="339" t="s">
        <v>7819</v>
      </c>
      <c r="F97" s="339" t="s">
        <v>7820</v>
      </c>
      <c r="G97" s="339" t="s">
        <v>7821</v>
      </c>
      <c r="H97" s="342" t="s">
        <v>7194</v>
      </c>
      <c r="I97" s="342" t="s">
        <v>7194</v>
      </c>
      <c r="J97" s="342" t="s">
        <v>1141</v>
      </c>
      <c r="K97" s="339" t="s">
        <v>7822</v>
      </c>
      <c r="L97" s="339" t="s">
        <v>8580</v>
      </c>
      <c r="M97" s="339" t="s">
        <v>7823</v>
      </c>
      <c r="N97" s="339" t="s">
        <v>7824</v>
      </c>
      <c r="O97" s="339" t="s">
        <v>1141</v>
      </c>
      <c r="P97" s="339" t="s">
        <v>1141</v>
      </c>
    </row>
    <row r="98" spans="1:16" ht="33.75" x14ac:dyDescent="0.2">
      <c r="A98" s="339" t="s">
        <v>7190</v>
      </c>
      <c r="B98" s="339">
        <v>1</v>
      </c>
      <c r="C98" s="339" t="s">
        <v>3708</v>
      </c>
      <c r="D98" s="339" t="s">
        <v>7825</v>
      </c>
      <c r="E98" s="339" t="s">
        <v>7826</v>
      </c>
      <c r="F98" s="339" t="s">
        <v>7827</v>
      </c>
      <c r="G98" s="339" t="s">
        <v>7828</v>
      </c>
      <c r="H98" s="342" t="s">
        <v>7194</v>
      </c>
      <c r="I98" s="342" t="s">
        <v>7194</v>
      </c>
      <c r="J98" s="342" t="s">
        <v>1141</v>
      </c>
      <c r="K98" s="339" t="s">
        <v>7829</v>
      </c>
      <c r="L98" s="339" t="s">
        <v>8581</v>
      </c>
      <c r="M98" s="339" t="s">
        <v>7830</v>
      </c>
      <c r="N98" s="339" t="s">
        <v>7831</v>
      </c>
      <c r="O98" s="339" t="s">
        <v>1141</v>
      </c>
      <c r="P98" s="339" t="s">
        <v>1141</v>
      </c>
    </row>
    <row r="99" spans="1:16" ht="33.75" x14ac:dyDescent="0.2">
      <c r="A99" s="339" t="s">
        <v>7190</v>
      </c>
      <c r="B99" s="339">
        <v>1</v>
      </c>
      <c r="C99" s="339" t="s">
        <v>3718</v>
      </c>
      <c r="D99" s="339" t="s">
        <v>7832</v>
      </c>
      <c r="E99" s="339" t="s">
        <v>7833</v>
      </c>
      <c r="F99" s="339" t="s">
        <v>7834</v>
      </c>
      <c r="G99" s="339" t="s">
        <v>7835</v>
      </c>
      <c r="H99" s="342" t="s">
        <v>7194</v>
      </c>
      <c r="I99" s="342" t="s">
        <v>7194</v>
      </c>
      <c r="J99" s="342" t="s">
        <v>1141</v>
      </c>
      <c r="K99" s="339" t="s">
        <v>7836</v>
      </c>
      <c r="L99" s="339" t="s">
        <v>8582</v>
      </c>
      <c r="M99" s="339" t="s">
        <v>7837</v>
      </c>
      <c r="N99" s="339" t="s">
        <v>7838</v>
      </c>
      <c r="O99" s="339" t="s">
        <v>1141</v>
      </c>
      <c r="P99" s="339" t="s">
        <v>1141</v>
      </c>
    </row>
    <row r="100" spans="1:16" ht="33.75" x14ac:dyDescent="0.2">
      <c r="A100" s="339" t="s">
        <v>7190</v>
      </c>
      <c r="B100" s="339">
        <v>1</v>
      </c>
      <c r="C100" s="339" t="s">
        <v>3728</v>
      </c>
      <c r="D100" s="339" t="s">
        <v>7839</v>
      </c>
      <c r="E100" s="339" t="s">
        <v>7840</v>
      </c>
      <c r="F100" s="339" t="s">
        <v>7841</v>
      </c>
      <c r="G100" s="339" t="s">
        <v>7842</v>
      </c>
      <c r="H100" s="342" t="s">
        <v>7194</v>
      </c>
      <c r="I100" s="342" t="s">
        <v>7194</v>
      </c>
      <c r="J100" s="342" t="s">
        <v>1141</v>
      </c>
      <c r="K100" s="339" t="s">
        <v>7843</v>
      </c>
      <c r="L100" s="339" t="s">
        <v>8583</v>
      </c>
      <c r="M100" s="339" t="s">
        <v>7844</v>
      </c>
      <c r="N100" s="339" t="s">
        <v>7845</v>
      </c>
      <c r="O100" s="339" t="s">
        <v>1141</v>
      </c>
      <c r="P100" s="339" t="s">
        <v>1141</v>
      </c>
    </row>
    <row r="101" spans="1:16" ht="45" x14ac:dyDescent="0.2">
      <c r="A101" s="339" t="s">
        <v>7190</v>
      </c>
      <c r="B101" s="339">
        <v>1</v>
      </c>
      <c r="C101" s="339" t="s">
        <v>88</v>
      </c>
      <c r="D101" s="339" t="s">
        <v>7846</v>
      </c>
      <c r="E101" s="339" t="s">
        <v>7847</v>
      </c>
      <c r="F101" s="339" t="s">
        <v>7848</v>
      </c>
      <c r="G101" s="339" t="s">
        <v>7849</v>
      </c>
      <c r="H101" s="342" t="s">
        <v>7194</v>
      </c>
      <c r="I101" s="342" t="s">
        <v>7194</v>
      </c>
      <c r="J101" s="342" t="s">
        <v>1141</v>
      </c>
      <c r="K101" s="339" t="s">
        <v>7850</v>
      </c>
      <c r="L101" s="339" t="s">
        <v>8584</v>
      </c>
      <c r="M101" s="339" t="s">
        <v>7851</v>
      </c>
      <c r="N101" s="339" t="s">
        <v>7852</v>
      </c>
      <c r="O101" s="339" t="s">
        <v>1141</v>
      </c>
      <c r="P101" s="339" t="s">
        <v>1141</v>
      </c>
    </row>
    <row r="102" spans="1:16" ht="45" x14ac:dyDescent="0.2">
      <c r="A102" s="339" t="s">
        <v>7190</v>
      </c>
      <c r="B102" s="339">
        <v>1</v>
      </c>
      <c r="C102" s="339" t="s">
        <v>3737</v>
      </c>
      <c r="D102" s="339" t="s">
        <v>7853</v>
      </c>
      <c r="E102" s="339" t="s">
        <v>7854</v>
      </c>
      <c r="F102" s="339" t="s">
        <v>7855</v>
      </c>
      <c r="G102" s="339" t="s">
        <v>7856</v>
      </c>
      <c r="H102" s="342" t="s">
        <v>7194</v>
      </c>
      <c r="I102" s="342" t="s">
        <v>7194</v>
      </c>
      <c r="J102" s="342" t="s">
        <v>1141</v>
      </c>
      <c r="K102" s="339" t="s">
        <v>7857</v>
      </c>
      <c r="L102" s="339" t="s">
        <v>8585</v>
      </c>
      <c r="M102" s="339" t="s">
        <v>7858</v>
      </c>
      <c r="N102" s="339" t="s">
        <v>7859</v>
      </c>
      <c r="O102" s="339" t="s">
        <v>1141</v>
      </c>
      <c r="P102" s="339" t="s">
        <v>1141</v>
      </c>
    </row>
    <row r="103" spans="1:16" ht="33.75" x14ac:dyDescent="0.2">
      <c r="A103" s="339" t="s">
        <v>7190</v>
      </c>
      <c r="B103" s="339">
        <v>1</v>
      </c>
      <c r="C103" s="339" t="s">
        <v>3742</v>
      </c>
      <c r="D103" s="339" t="s">
        <v>7860</v>
      </c>
      <c r="E103" s="339" t="s">
        <v>7861</v>
      </c>
      <c r="F103" s="339" t="s">
        <v>7862</v>
      </c>
      <c r="G103" s="339" t="s">
        <v>7863</v>
      </c>
      <c r="H103" s="342" t="s">
        <v>7194</v>
      </c>
      <c r="I103" s="342" t="s">
        <v>7194</v>
      </c>
      <c r="J103" s="342" t="s">
        <v>1141</v>
      </c>
      <c r="K103" s="339" t="s">
        <v>7864</v>
      </c>
      <c r="L103" s="339" t="s">
        <v>8586</v>
      </c>
      <c r="M103" s="339" t="s">
        <v>7865</v>
      </c>
      <c r="N103" s="339" t="s">
        <v>7866</v>
      </c>
      <c r="O103" s="339" t="s">
        <v>1141</v>
      </c>
      <c r="P103" s="339" t="s">
        <v>1141</v>
      </c>
    </row>
    <row r="104" spans="1:16" ht="33.75" x14ac:dyDescent="0.2">
      <c r="A104" s="339" t="s">
        <v>7190</v>
      </c>
      <c r="B104" s="339">
        <v>1</v>
      </c>
      <c r="C104" s="339" t="s">
        <v>3752</v>
      </c>
      <c r="D104" s="339" t="s">
        <v>7867</v>
      </c>
      <c r="E104" s="339" t="s">
        <v>7868</v>
      </c>
      <c r="F104" s="339" t="s">
        <v>7869</v>
      </c>
      <c r="G104" s="339" t="s">
        <v>7870</v>
      </c>
      <c r="H104" s="342" t="s">
        <v>7194</v>
      </c>
      <c r="I104" s="342" t="s">
        <v>7194</v>
      </c>
      <c r="J104" s="342" t="s">
        <v>1141</v>
      </c>
      <c r="K104" s="339" t="s">
        <v>7871</v>
      </c>
      <c r="L104" s="339" t="s">
        <v>8587</v>
      </c>
      <c r="M104" s="339" t="s">
        <v>7872</v>
      </c>
      <c r="N104" s="339" t="s">
        <v>7873</v>
      </c>
      <c r="O104" s="339" t="s">
        <v>1141</v>
      </c>
      <c r="P104" s="339" t="s">
        <v>1141</v>
      </c>
    </row>
    <row r="105" spans="1:16" ht="56.25" x14ac:dyDescent="0.2">
      <c r="A105" s="339" t="s">
        <v>7190</v>
      </c>
      <c r="B105" s="339">
        <v>1</v>
      </c>
      <c r="C105" s="339" t="s">
        <v>3762</v>
      </c>
      <c r="D105" s="339" t="s">
        <v>7874</v>
      </c>
      <c r="E105" s="339" t="s">
        <v>7875</v>
      </c>
      <c r="F105" s="339" t="s">
        <v>7876</v>
      </c>
      <c r="G105" s="339" t="s">
        <v>7877</v>
      </c>
      <c r="H105" s="342" t="s">
        <v>7194</v>
      </c>
      <c r="I105" s="342" t="s">
        <v>7194</v>
      </c>
      <c r="J105" s="342" t="s">
        <v>1141</v>
      </c>
      <c r="K105" s="339" t="s">
        <v>7878</v>
      </c>
      <c r="L105" s="339" t="s">
        <v>8588</v>
      </c>
      <c r="M105" s="339" t="s">
        <v>7879</v>
      </c>
      <c r="N105" s="339" t="s">
        <v>7880</v>
      </c>
      <c r="O105" s="339" t="s">
        <v>1141</v>
      </c>
      <c r="P105" s="339" t="s">
        <v>1141</v>
      </c>
    </row>
    <row r="106" spans="1:16" ht="22.5" x14ac:dyDescent="0.2">
      <c r="A106" s="339" t="s">
        <v>7190</v>
      </c>
      <c r="B106" s="339">
        <v>1</v>
      </c>
      <c r="C106" s="339" t="s">
        <v>1187</v>
      </c>
      <c r="D106" s="339" t="s">
        <v>7881</v>
      </c>
      <c r="E106" s="339" t="s">
        <v>7882</v>
      </c>
      <c r="F106" s="339" t="s">
        <v>7883</v>
      </c>
      <c r="G106" s="339" t="s">
        <v>7884</v>
      </c>
      <c r="H106" s="342" t="s">
        <v>7194</v>
      </c>
      <c r="I106" s="342" t="s">
        <v>7194</v>
      </c>
      <c r="J106" s="342" t="s">
        <v>1141</v>
      </c>
      <c r="K106" s="339" t="s">
        <v>7885</v>
      </c>
      <c r="L106" s="339" t="s">
        <v>8589</v>
      </c>
      <c r="M106" s="339" t="s">
        <v>7886</v>
      </c>
      <c r="N106" s="339" t="s">
        <v>7887</v>
      </c>
      <c r="O106" s="339" t="s">
        <v>1141</v>
      </c>
      <c r="P106" s="339" t="s">
        <v>1141</v>
      </c>
    </row>
    <row r="107" spans="1:16" ht="45" x14ac:dyDescent="0.2">
      <c r="A107" s="339" t="s">
        <v>7190</v>
      </c>
      <c r="B107" s="339">
        <v>1</v>
      </c>
      <c r="C107" s="339" t="s">
        <v>4209</v>
      </c>
      <c r="D107" s="339" t="s">
        <v>7888</v>
      </c>
      <c r="E107" s="339" t="s">
        <v>7889</v>
      </c>
      <c r="F107" s="339" t="s">
        <v>7890</v>
      </c>
      <c r="G107" s="339" t="s">
        <v>7891</v>
      </c>
      <c r="H107" s="342" t="s">
        <v>7194</v>
      </c>
      <c r="I107" s="342" t="s">
        <v>7194</v>
      </c>
      <c r="J107" s="342" t="s">
        <v>1141</v>
      </c>
      <c r="K107" s="339" t="s">
        <v>7892</v>
      </c>
      <c r="L107" s="339" t="s">
        <v>8590</v>
      </c>
      <c r="M107" s="339" t="s">
        <v>7893</v>
      </c>
      <c r="N107" s="339" t="s">
        <v>7894</v>
      </c>
      <c r="O107" s="339" t="s">
        <v>1141</v>
      </c>
      <c r="P107" s="339" t="s">
        <v>1141</v>
      </c>
    </row>
    <row r="108" spans="1:16" ht="45" x14ac:dyDescent="0.2">
      <c r="A108" s="339" t="s">
        <v>7190</v>
      </c>
      <c r="B108" s="339">
        <v>1</v>
      </c>
      <c r="C108" s="339" t="s">
        <v>4210</v>
      </c>
      <c r="D108" s="339" t="s">
        <v>7895</v>
      </c>
      <c r="E108" s="339" t="s">
        <v>7896</v>
      </c>
      <c r="F108" s="339" t="s">
        <v>7897</v>
      </c>
      <c r="G108" s="339" t="s">
        <v>7898</v>
      </c>
      <c r="H108" s="342" t="s">
        <v>7194</v>
      </c>
      <c r="I108" s="342" t="s">
        <v>7194</v>
      </c>
      <c r="J108" s="342" t="s">
        <v>1141</v>
      </c>
      <c r="K108" s="339" t="s">
        <v>7899</v>
      </c>
      <c r="L108" s="339" t="s">
        <v>8591</v>
      </c>
      <c r="M108" s="339" t="s">
        <v>7900</v>
      </c>
      <c r="N108" s="339" t="s">
        <v>7901</v>
      </c>
      <c r="O108" s="339" t="s">
        <v>1141</v>
      </c>
      <c r="P108" s="339" t="s">
        <v>1141</v>
      </c>
    </row>
    <row r="109" spans="1:16" ht="33.75" x14ac:dyDescent="0.2">
      <c r="A109" s="339" t="s">
        <v>7190</v>
      </c>
      <c r="B109" s="339">
        <v>1</v>
      </c>
      <c r="C109" s="339" t="s">
        <v>4211</v>
      </c>
      <c r="D109" s="339" t="s">
        <v>7902</v>
      </c>
      <c r="E109" s="339" t="s">
        <v>7903</v>
      </c>
      <c r="F109" s="339" t="s">
        <v>7904</v>
      </c>
      <c r="G109" s="339" t="s">
        <v>7905</v>
      </c>
      <c r="H109" s="342" t="s">
        <v>7194</v>
      </c>
      <c r="I109" s="342" t="s">
        <v>7194</v>
      </c>
      <c r="J109" s="342" t="s">
        <v>1141</v>
      </c>
      <c r="K109" s="339" t="s">
        <v>7906</v>
      </c>
      <c r="L109" s="339" t="s">
        <v>8592</v>
      </c>
      <c r="M109" s="339" t="s">
        <v>7907</v>
      </c>
      <c r="N109" s="339" t="s">
        <v>7908</v>
      </c>
      <c r="O109" s="339" t="s">
        <v>1141</v>
      </c>
      <c r="P109" s="339" t="s">
        <v>1141</v>
      </c>
    </row>
    <row r="110" spans="1:16" ht="33.75" x14ac:dyDescent="0.2">
      <c r="A110" s="339" t="s">
        <v>7190</v>
      </c>
      <c r="B110" s="339">
        <v>1</v>
      </c>
      <c r="C110" s="339" t="s">
        <v>4212</v>
      </c>
      <c r="D110" s="339" t="s">
        <v>7909</v>
      </c>
      <c r="E110" s="339" t="s">
        <v>7910</v>
      </c>
      <c r="F110" s="339" t="s">
        <v>7911</v>
      </c>
      <c r="G110" s="339" t="s">
        <v>7912</v>
      </c>
      <c r="H110" s="342" t="s">
        <v>7194</v>
      </c>
      <c r="I110" s="342" t="s">
        <v>7194</v>
      </c>
      <c r="J110" s="342" t="s">
        <v>1141</v>
      </c>
      <c r="K110" s="339" t="s">
        <v>7913</v>
      </c>
      <c r="L110" s="339" t="s">
        <v>8593</v>
      </c>
      <c r="M110" s="339" t="s">
        <v>7914</v>
      </c>
      <c r="N110" s="339" t="s">
        <v>7915</v>
      </c>
      <c r="O110" s="339" t="s">
        <v>1141</v>
      </c>
      <c r="P110" s="339" t="s">
        <v>1141</v>
      </c>
    </row>
    <row r="111" spans="1:16" ht="45" x14ac:dyDescent="0.2">
      <c r="A111" s="339" t="s">
        <v>7190</v>
      </c>
      <c r="B111" s="339">
        <v>1</v>
      </c>
      <c r="C111" s="339" t="s">
        <v>1621</v>
      </c>
      <c r="D111" s="339" t="s">
        <v>7916</v>
      </c>
      <c r="E111" s="339" t="s">
        <v>7917</v>
      </c>
      <c r="F111" s="339" t="s">
        <v>7918</v>
      </c>
      <c r="G111" s="339" t="s">
        <v>7919</v>
      </c>
      <c r="H111" s="342" t="s">
        <v>7194</v>
      </c>
      <c r="I111" s="342" t="s">
        <v>7194</v>
      </c>
      <c r="J111" s="342" t="s">
        <v>1141</v>
      </c>
      <c r="K111" s="339" t="s">
        <v>7920</v>
      </c>
      <c r="L111" s="339" t="s">
        <v>8594</v>
      </c>
      <c r="M111" s="339" t="s">
        <v>7921</v>
      </c>
      <c r="N111" s="339" t="s">
        <v>7922</v>
      </c>
      <c r="O111" s="339" t="s">
        <v>1141</v>
      </c>
      <c r="P111" s="339" t="s">
        <v>1141</v>
      </c>
    </row>
    <row r="112" spans="1:16" ht="22.5" x14ac:dyDescent="0.2">
      <c r="A112" s="339" t="s">
        <v>7190</v>
      </c>
      <c r="B112" s="339">
        <v>1</v>
      </c>
      <c r="C112" s="339" t="s">
        <v>4213</v>
      </c>
      <c r="D112" s="339" t="s">
        <v>7923</v>
      </c>
      <c r="E112" s="339" t="s">
        <v>7924</v>
      </c>
      <c r="F112" s="339" t="s">
        <v>7925</v>
      </c>
      <c r="G112" s="339" t="s">
        <v>7926</v>
      </c>
      <c r="H112" s="342" t="s">
        <v>7194</v>
      </c>
      <c r="I112" s="342" t="s">
        <v>7194</v>
      </c>
      <c r="J112" s="342" t="s">
        <v>1141</v>
      </c>
      <c r="K112" s="339" t="s">
        <v>7927</v>
      </c>
      <c r="L112" s="339" t="s">
        <v>8595</v>
      </c>
      <c r="M112" s="339" t="s">
        <v>7928</v>
      </c>
      <c r="N112" s="339" t="s">
        <v>7929</v>
      </c>
      <c r="O112" s="339" t="s">
        <v>1141</v>
      </c>
      <c r="P112" s="339" t="s">
        <v>1141</v>
      </c>
    </row>
    <row r="113" spans="1:16" ht="56.25" x14ac:dyDescent="0.2">
      <c r="A113" s="339" t="s">
        <v>7190</v>
      </c>
      <c r="B113" s="339">
        <v>1</v>
      </c>
      <c r="C113" s="339" t="s">
        <v>1624</v>
      </c>
      <c r="D113" s="339" t="s">
        <v>7930</v>
      </c>
      <c r="E113" s="339" t="s">
        <v>7931</v>
      </c>
      <c r="F113" s="339" t="s">
        <v>7932</v>
      </c>
      <c r="G113" s="339" t="s">
        <v>7933</v>
      </c>
      <c r="H113" s="342" t="s">
        <v>7194</v>
      </c>
      <c r="I113" s="342" t="s">
        <v>7194</v>
      </c>
      <c r="J113" s="342" t="s">
        <v>1141</v>
      </c>
      <c r="K113" s="339" t="s">
        <v>7934</v>
      </c>
      <c r="L113" s="339" t="s">
        <v>8596</v>
      </c>
      <c r="M113" s="339" t="s">
        <v>7935</v>
      </c>
      <c r="N113" s="339" t="s">
        <v>7936</v>
      </c>
      <c r="O113" s="339" t="s">
        <v>1141</v>
      </c>
      <c r="P113" s="339" t="s">
        <v>1141</v>
      </c>
    </row>
    <row r="114" spans="1:16" ht="45" x14ac:dyDescent="0.2">
      <c r="A114" s="339" t="s">
        <v>7190</v>
      </c>
      <c r="B114" s="339">
        <v>1</v>
      </c>
      <c r="C114" s="339" t="s">
        <v>4214</v>
      </c>
      <c r="D114" s="339" t="s">
        <v>7937</v>
      </c>
      <c r="E114" s="339" t="s">
        <v>7937</v>
      </c>
      <c r="F114" s="339" t="s">
        <v>7938</v>
      </c>
      <c r="G114" s="339" t="s">
        <v>7937</v>
      </c>
      <c r="H114" s="342" t="s">
        <v>7194</v>
      </c>
      <c r="I114" s="342" t="s">
        <v>7194</v>
      </c>
      <c r="J114" s="342" t="s">
        <v>1141</v>
      </c>
      <c r="K114" s="339" t="s">
        <v>7939</v>
      </c>
      <c r="L114" s="339" t="s">
        <v>8597</v>
      </c>
      <c r="M114" s="339" t="s">
        <v>7940</v>
      </c>
      <c r="N114" s="339" t="s">
        <v>7941</v>
      </c>
      <c r="O114" s="339" t="s">
        <v>1141</v>
      </c>
      <c r="P114" s="339" t="s">
        <v>1141</v>
      </c>
    </row>
    <row r="115" spans="1:16" ht="56.25" x14ac:dyDescent="0.2">
      <c r="A115" s="339" t="s">
        <v>7190</v>
      </c>
      <c r="B115" s="339">
        <v>1</v>
      </c>
      <c r="C115" s="339" t="s">
        <v>4215</v>
      </c>
      <c r="D115" s="339" t="s">
        <v>7942</v>
      </c>
      <c r="E115" s="339" t="s">
        <v>7943</v>
      </c>
      <c r="F115" s="339" t="s">
        <v>7944</v>
      </c>
      <c r="G115" s="339" t="s">
        <v>7945</v>
      </c>
      <c r="H115" s="342" t="s">
        <v>7194</v>
      </c>
      <c r="I115" s="342" t="s">
        <v>7194</v>
      </c>
      <c r="J115" s="342" t="s">
        <v>1141</v>
      </c>
      <c r="K115" s="339" t="s">
        <v>7946</v>
      </c>
      <c r="L115" s="339" t="s">
        <v>8598</v>
      </c>
      <c r="M115" s="339" t="s">
        <v>7947</v>
      </c>
      <c r="N115" s="339" t="s">
        <v>7948</v>
      </c>
      <c r="O115" s="339" t="s">
        <v>1141</v>
      </c>
      <c r="P115" s="339" t="s">
        <v>1141</v>
      </c>
    </row>
    <row r="116" spans="1:16" ht="33.75" x14ac:dyDescent="0.2">
      <c r="A116" s="339" t="s">
        <v>7190</v>
      </c>
      <c r="B116" s="339">
        <v>1</v>
      </c>
      <c r="C116" s="339" t="s">
        <v>1628</v>
      </c>
      <c r="D116" s="339" t="s">
        <v>7949</v>
      </c>
      <c r="E116" s="339" t="s">
        <v>7950</v>
      </c>
      <c r="F116" s="339" t="s">
        <v>7951</v>
      </c>
      <c r="G116" s="339" t="s">
        <v>7952</v>
      </c>
      <c r="H116" s="342" t="s">
        <v>7194</v>
      </c>
      <c r="I116" s="342" t="s">
        <v>7194</v>
      </c>
      <c r="J116" s="342" t="s">
        <v>1141</v>
      </c>
      <c r="K116" s="339" t="s">
        <v>7953</v>
      </c>
      <c r="L116" s="339" t="s">
        <v>8599</v>
      </c>
      <c r="M116" s="339" t="s">
        <v>7954</v>
      </c>
      <c r="N116" s="339" t="s">
        <v>7955</v>
      </c>
      <c r="O116" s="339" t="s">
        <v>1141</v>
      </c>
      <c r="P116" s="339" t="s">
        <v>1141</v>
      </c>
    </row>
    <row r="117" spans="1:16" ht="33.75" x14ac:dyDescent="0.2">
      <c r="A117" s="339" t="s">
        <v>7190</v>
      </c>
      <c r="B117" s="339">
        <v>1</v>
      </c>
      <c r="C117" s="339" t="s">
        <v>4255</v>
      </c>
      <c r="D117" s="339" t="s">
        <v>7956</v>
      </c>
      <c r="E117" s="339" t="s">
        <v>7957</v>
      </c>
      <c r="F117" s="339" t="s">
        <v>7958</v>
      </c>
      <c r="G117" s="339" t="s">
        <v>7959</v>
      </c>
      <c r="H117" s="342" t="s">
        <v>7194</v>
      </c>
      <c r="I117" s="342" t="s">
        <v>7194</v>
      </c>
      <c r="J117" s="342" t="s">
        <v>1141</v>
      </c>
      <c r="K117" s="339" t="s">
        <v>7960</v>
      </c>
      <c r="L117" s="339" t="s">
        <v>8600</v>
      </c>
      <c r="M117" s="339" t="s">
        <v>7961</v>
      </c>
      <c r="N117" s="339" t="s">
        <v>7962</v>
      </c>
      <c r="O117" s="339" t="s">
        <v>1141</v>
      </c>
      <c r="P117" s="339" t="s">
        <v>1141</v>
      </c>
    </row>
    <row r="118" spans="1:16" ht="67.5" x14ac:dyDescent="0.2">
      <c r="A118" s="339" t="s">
        <v>7190</v>
      </c>
      <c r="B118" s="339">
        <v>1</v>
      </c>
      <c r="C118" s="339" t="s">
        <v>4256</v>
      </c>
      <c r="D118" s="339" t="s">
        <v>7963</v>
      </c>
      <c r="E118" s="339" t="s">
        <v>7964</v>
      </c>
      <c r="F118" s="339" t="s">
        <v>7965</v>
      </c>
      <c r="G118" s="339" t="s">
        <v>7966</v>
      </c>
      <c r="H118" s="342" t="s">
        <v>7194</v>
      </c>
      <c r="I118" s="342" t="s">
        <v>7194</v>
      </c>
      <c r="J118" s="342" t="s">
        <v>1141</v>
      </c>
      <c r="K118" s="339" t="s">
        <v>7967</v>
      </c>
      <c r="L118" s="339" t="s">
        <v>8601</v>
      </c>
      <c r="M118" s="339" t="s">
        <v>7968</v>
      </c>
      <c r="N118" s="339" t="s">
        <v>7969</v>
      </c>
      <c r="O118" s="339" t="s">
        <v>1141</v>
      </c>
      <c r="P118" s="339" t="s">
        <v>1141</v>
      </c>
    </row>
    <row r="119" spans="1:16" ht="22.5" x14ac:dyDescent="0.2">
      <c r="A119" s="339" t="s">
        <v>7190</v>
      </c>
      <c r="B119" s="339">
        <v>1</v>
      </c>
      <c r="C119" s="339" t="s">
        <v>1629</v>
      </c>
      <c r="D119" s="339" t="s">
        <v>7970</v>
      </c>
      <c r="E119" s="339" t="s">
        <v>7971</v>
      </c>
      <c r="F119" s="339" t="s">
        <v>7972</v>
      </c>
      <c r="G119" s="339" t="s">
        <v>7973</v>
      </c>
      <c r="H119" s="342" t="s">
        <v>7194</v>
      </c>
      <c r="I119" s="342" t="s">
        <v>7194</v>
      </c>
      <c r="J119" s="342" t="s">
        <v>1141</v>
      </c>
      <c r="K119" s="339" t="s">
        <v>7974</v>
      </c>
      <c r="L119" s="339" t="s">
        <v>8602</v>
      </c>
      <c r="M119" s="339" t="s">
        <v>7975</v>
      </c>
      <c r="N119" s="339" t="s">
        <v>7976</v>
      </c>
      <c r="O119" s="339" t="s">
        <v>1141</v>
      </c>
      <c r="P119" s="339" t="s">
        <v>1141</v>
      </c>
    </row>
    <row r="120" spans="1:16" ht="67.5" x14ac:dyDescent="0.2">
      <c r="A120" s="339" t="s">
        <v>7190</v>
      </c>
      <c r="B120" s="339">
        <v>1</v>
      </c>
      <c r="C120" s="339" t="s">
        <v>4257</v>
      </c>
      <c r="D120" s="339" t="s">
        <v>7977</v>
      </c>
      <c r="E120" s="339" t="s">
        <v>7978</v>
      </c>
      <c r="F120" s="339" t="s">
        <v>7979</v>
      </c>
      <c r="G120" s="339" t="s">
        <v>7980</v>
      </c>
      <c r="H120" s="342" t="s">
        <v>7194</v>
      </c>
      <c r="I120" s="342" t="s">
        <v>7194</v>
      </c>
      <c r="J120" s="342" t="s">
        <v>1141</v>
      </c>
      <c r="K120" s="339" t="s">
        <v>7981</v>
      </c>
      <c r="L120" s="339" t="s">
        <v>8603</v>
      </c>
      <c r="M120" s="339" t="s">
        <v>7982</v>
      </c>
      <c r="N120" s="339" t="s">
        <v>7983</v>
      </c>
      <c r="O120" s="339" t="s">
        <v>1141</v>
      </c>
      <c r="P120" s="339" t="s">
        <v>1141</v>
      </c>
    </row>
    <row r="121" spans="1:16" ht="22.5" x14ac:dyDescent="0.2">
      <c r="A121" s="339" t="s">
        <v>7190</v>
      </c>
      <c r="B121" s="339">
        <v>1</v>
      </c>
      <c r="C121" s="339" t="s">
        <v>1633</v>
      </c>
      <c r="D121" s="339" t="s">
        <v>7984</v>
      </c>
      <c r="E121" s="339" t="s">
        <v>7985</v>
      </c>
      <c r="F121" s="339" t="s">
        <v>7986</v>
      </c>
      <c r="G121" s="339" t="s">
        <v>7987</v>
      </c>
      <c r="H121" s="342" t="s">
        <v>7194</v>
      </c>
      <c r="I121" s="342" t="s">
        <v>7194</v>
      </c>
      <c r="J121" s="342" t="s">
        <v>1141</v>
      </c>
      <c r="K121" s="339" t="s">
        <v>7988</v>
      </c>
      <c r="L121" s="339" t="s">
        <v>8604</v>
      </c>
      <c r="M121" s="339" t="s">
        <v>7989</v>
      </c>
      <c r="N121" s="339" t="s">
        <v>7990</v>
      </c>
      <c r="O121" s="339" t="s">
        <v>1141</v>
      </c>
      <c r="P121" s="339" t="s">
        <v>1141</v>
      </c>
    </row>
    <row r="122" spans="1:16" ht="33.75" x14ac:dyDescent="0.2">
      <c r="A122" s="339" t="s">
        <v>7190</v>
      </c>
      <c r="B122" s="339">
        <v>1</v>
      </c>
      <c r="C122" s="339" t="s">
        <v>93</v>
      </c>
      <c r="D122" s="339" t="s">
        <v>7991</v>
      </c>
      <c r="E122" s="339" t="s">
        <v>7992</v>
      </c>
      <c r="F122" s="339" t="s">
        <v>7993</v>
      </c>
      <c r="G122" s="339" t="s">
        <v>7994</v>
      </c>
      <c r="H122" s="342" t="s">
        <v>7194</v>
      </c>
      <c r="I122" s="342" t="s">
        <v>7194</v>
      </c>
      <c r="J122" s="342" t="s">
        <v>1141</v>
      </c>
      <c r="K122" s="339" t="s">
        <v>7995</v>
      </c>
      <c r="L122" s="339" t="s">
        <v>8605</v>
      </c>
      <c r="M122" s="339" t="s">
        <v>7996</v>
      </c>
      <c r="N122" s="339" t="s">
        <v>7997</v>
      </c>
      <c r="O122" s="339" t="s">
        <v>1141</v>
      </c>
      <c r="P122" s="339" t="s">
        <v>1141</v>
      </c>
    </row>
    <row r="123" spans="1:16" ht="33.75" x14ac:dyDescent="0.2">
      <c r="A123" s="339" t="s">
        <v>7190</v>
      </c>
      <c r="B123" s="339">
        <v>1</v>
      </c>
      <c r="C123" s="339" t="s">
        <v>96</v>
      </c>
      <c r="D123" s="339" t="s">
        <v>7998</v>
      </c>
      <c r="E123" s="339" t="s">
        <v>7999</v>
      </c>
      <c r="F123" s="339" t="s">
        <v>8000</v>
      </c>
      <c r="G123" s="339" t="s">
        <v>8001</v>
      </c>
      <c r="H123" s="342" t="s">
        <v>7194</v>
      </c>
      <c r="I123" s="342" t="s">
        <v>7194</v>
      </c>
      <c r="J123" s="342" t="s">
        <v>1141</v>
      </c>
      <c r="K123" s="339" t="s">
        <v>8002</v>
      </c>
      <c r="L123" s="339" t="s">
        <v>8606</v>
      </c>
      <c r="M123" s="339" t="s">
        <v>8003</v>
      </c>
      <c r="N123" s="339" t="s">
        <v>8004</v>
      </c>
      <c r="O123" s="339" t="s">
        <v>1141</v>
      </c>
      <c r="P123" s="339" t="s">
        <v>1141</v>
      </c>
    </row>
    <row r="124" spans="1:16" ht="45" x14ac:dyDescent="0.2">
      <c r="A124" s="339" t="s">
        <v>7190</v>
      </c>
      <c r="B124" s="339">
        <v>1</v>
      </c>
      <c r="C124" s="339" t="s">
        <v>97</v>
      </c>
      <c r="D124" s="339" t="s">
        <v>8005</v>
      </c>
      <c r="E124" s="339" t="s">
        <v>8006</v>
      </c>
      <c r="F124" s="339" t="s">
        <v>8007</v>
      </c>
      <c r="G124" s="339" t="s">
        <v>8008</v>
      </c>
      <c r="H124" s="342" t="s">
        <v>7194</v>
      </c>
      <c r="I124" s="342" t="s">
        <v>7194</v>
      </c>
      <c r="J124" s="342" t="s">
        <v>1141</v>
      </c>
      <c r="K124" s="339" t="s">
        <v>8009</v>
      </c>
      <c r="L124" s="339" t="s">
        <v>8607</v>
      </c>
      <c r="M124" s="339" t="s">
        <v>8010</v>
      </c>
      <c r="N124" s="339" t="s">
        <v>8011</v>
      </c>
      <c r="O124" s="339" t="s">
        <v>1141</v>
      </c>
      <c r="P124" s="339" t="s">
        <v>1141</v>
      </c>
    </row>
    <row r="125" spans="1:16" ht="67.5" x14ac:dyDescent="0.2">
      <c r="A125" s="339" t="s">
        <v>7190</v>
      </c>
      <c r="B125" s="339">
        <v>1</v>
      </c>
      <c r="C125" s="339" t="s">
        <v>1112</v>
      </c>
      <c r="D125" s="339" t="s">
        <v>8012</v>
      </c>
      <c r="E125" s="339" t="s">
        <v>6630</v>
      </c>
      <c r="F125" s="339" t="s">
        <v>8013</v>
      </c>
      <c r="G125" s="339" t="s">
        <v>8014</v>
      </c>
      <c r="H125" s="342" t="s">
        <v>7194</v>
      </c>
      <c r="I125" s="342" t="s">
        <v>7194</v>
      </c>
      <c r="J125" s="342" t="s">
        <v>1141</v>
      </c>
      <c r="K125" s="339" t="s">
        <v>8015</v>
      </c>
      <c r="L125" s="339" t="s">
        <v>8608</v>
      </c>
      <c r="M125" s="339" t="s">
        <v>8016</v>
      </c>
      <c r="N125" s="339" t="s">
        <v>8017</v>
      </c>
      <c r="O125" s="339" t="s">
        <v>1141</v>
      </c>
      <c r="P125" s="339" t="s">
        <v>1141</v>
      </c>
    </row>
    <row r="126" spans="1:16" ht="67.5" x14ac:dyDescent="0.2">
      <c r="A126" s="339" t="s">
        <v>7190</v>
      </c>
      <c r="B126" s="339">
        <v>1</v>
      </c>
      <c r="C126" s="339" t="s">
        <v>1188</v>
      </c>
      <c r="D126" s="339" t="s">
        <v>8018</v>
      </c>
      <c r="E126" s="339" t="s">
        <v>6635</v>
      </c>
      <c r="F126" s="339" t="s">
        <v>8019</v>
      </c>
      <c r="G126" s="339" t="s">
        <v>6637</v>
      </c>
      <c r="H126" s="342" t="s">
        <v>7194</v>
      </c>
      <c r="I126" s="342" t="s">
        <v>7194</v>
      </c>
      <c r="J126" s="342" t="s">
        <v>1141</v>
      </c>
      <c r="K126" s="339" t="s">
        <v>8020</v>
      </c>
      <c r="L126" s="339" t="s">
        <v>8609</v>
      </c>
      <c r="M126" s="339" t="s">
        <v>8021</v>
      </c>
      <c r="N126" s="339" t="s">
        <v>8022</v>
      </c>
      <c r="O126" s="339" t="s">
        <v>1141</v>
      </c>
      <c r="P126" s="339" t="s">
        <v>1141</v>
      </c>
    </row>
    <row r="127" spans="1:16" ht="67.5" x14ac:dyDescent="0.2">
      <c r="A127" s="339" t="s">
        <v>7190</v>
      </c>
      <c r="B127" s="339">
        <v>1</v>
      </c>
      <c r="C127" s="339" t="s">
        <v>4258</v>
      </c>
      <c r="D127" s="339" t="s">
        <v>8023</v>
      </c>
      <c r="E127" s="339" t="s">
        <v>8024</v>
      </c>
      <c r="F127" s="339" t="s">
        <v>8025</v>
      </c>
      <c r="G127" s="339" t="s">
        <v>8026</v>
      </c>
      <c r="H127" s="342" t="s">
        <v>7194</v>
      </c>
      <c r="I127" s="342" t="s">
        <v>7194</v>
      </c>
      <c r="J127" s="342" t="s">
        <v>1141</v>
      </c>
      <c r="K127" s="339" t="s">
        <v>8027</v>
      </c>
      <c r="L127" s="339" t="s">
        <v>8610</v>
      </c>
      <c r="M127" s="339" t="s">
        <v>8028</v>
      </c>
      <c r="N127" s="339" t="s">
        <v>8029</v>
      </c>
      <c r="O127" s="339" t="s">
        <v>1141</v>
      </c>
      <c r="P127" s="339" t="s">
        <v>1141</v>
      </c>
    </row>
    <row r="128" spans="1:16" ht="33.75" x14ac:dyDescent="0.2">
      <c r="A128" s="339" t="s">
        <v>7190</v>
      </c>
      <c r="B128" s="339">
        <v>1</v>
      </c>
      <c r="C128" s="339" t="s">
        <v>4259</v>
      </c>
      <c r="D128" s="339" t="s">
        <v>8030</v>
      </c>
      <c r="E128" s="339" t="s">
        <v>8031</v>
      </c>
      <c r="F128" s="339" t="s">
        <v>8032</v>
      </c>
      <c r="G128" s="339" t="s">
        <v>8033</v>
      </c>
      <c r="H128" s="342" t="s">
        <v>7194</v>
      </c>
      <c r="I128" s="342" t="s">
        <v>7194</v>
      </c>
      <c r="J128" s="342" t="s">
        <v>1141</v>
      </c>
      <c r="K128" s="339" t="s">
        <v>8034</v>
      </c>
      <c r="L128" s="339" t="s">
        <v>8611</v>
      </c>
      <c r="M128" s="339" t="s">
        <v>8035</v>
      </c>
      <c r="N128" s="339" t="s">
        <v>8036</v>
      </c>
      <c r="O128" s="339" t="s">
        <v>1141</v>
      </c>
      <c r="P128" s="339" t="s">
        <v>1141</v>
      </c>
    </row>
    <row r="129" spans="1:16" ht="33.75" x14ac:dyDescent="0.2">
      <c r="A129" s="339" t="s">
        <v>7190</v>
      </c>
      <c r="B129" s="339">
        <v>1</v>
      </c>
      <c r="C129" s="339" t="s">
        <v>4260</v>
      </c>
      <c r="D129" s="339" t="s">
        <v>8037</v>
      </c>
      <c r="E129" s="339" t="s">
        <v>8038</v>
      </c>
      <c r="F129" s="339" t="s">
        <v>8039</v>
      </c>
      <c r="G129" s="339" t="s">
        <v>8040</v>
      </c>
      <c r="H129" s="342" t="s">
        <v>7194</v>
      </c>
      <c r="I129" s="342" t="s">
        <v>7194</v>
      </c>
      <c r="J129" s="342" t="s">
        <v>1141</v>
      </c>
      <c r="K129" s="339" t="s">
        <v>8041</v>
      </c>
      <c r="L129" s="339" t="s">
        <v>8612</v>
      </c>
      <c r="M129" s="339" t="s">
        <v>8042</v>
      </c>
      <c r="N129" s="339" t="s">
        <v>8043</v>
      </c>
      <c r="O129" s="339" t="s">
        <v>1141</v>
      </c>
      <c r="P129" s="339" t="s">
        <v>1141</v>
      </c>
    </row>
    <row r="130" spans="1:16" ht="22.5" x14ac:dyDescent="0.2">
      <c r="A130" s="339" t="s">
        <v>7190</v>
      </c>
      <c r="B130" s="339">
        <v>1</v>
      </c>
      <c r="C130" s="339" t="s">
        <v>4261</v>
      </c>
      <c r="D130" s="339" t="s">
        <v>8044</v>
      </c>
      <c r="E130" s="339" t="s">
        <v>8045</v>
      </c>
      <c r="F130" s="339" t="s">
        <v>8046</v>
      </c>
      <c r="G130" s="339" t="s">
        <v>8047</v>
      </c>
      <c r="H130" s="342" t="s">
        <v>7194</v>
      </c>
      <c r="I130" s="342" t="s">
        <v>7194</v>
      </c>
      <c r="J130" s="342" t="s">
        <v>1141</v>
      </c>
      <c r="K130" s="339" t="s">
        <v>8048</v>
      </c>
      <c r="L130" s="339" t="s">
        <v>8613</v>
      </c>
      <c r="M130" s="339" t="s">
        <v>8049</v>
      </c>
      <c r="N130" s="339" t="s">
        <v>8050</v>
      </c>
      <c r="O130" s="339" t="s">
        <v>1141</v>
      </c>
      <c r="P130" s="339" t="s">
        <v>1141</v>
      </c>
    </row>
    <row r="131" spans="1:16" ht="45" x14ac:dyDescent="0.2">
      <c r="A131" s="339" t="s">
        <v>7190</v>
      </c>
      <c r="B131" s="339">
        <v>1</v>
      </c>
      <c r="C131" s="339" t="s">
        <v>577</v>
      </c>
      <c r="D131" s="339" t="s">
        <v>8051</v>
      </c>
      <c r="E131" s="339" t="s">
        <v>8052</v>
      </c>
      <c r="F131" s="339" t="s">
        <v>8053</v>
      </c>
      <c r="G131" s="339" t="s">
        <v>8054</v>
      </c>
      <c r="H131" s="342" t="s">
        <v>7194</v>
      </c>
      <c r="I131" s="342" t="s">
        <v>7194</v>
      </c>
      <c r="J131" s="342" t="s">
        <v>1141</v>
      </c>
      <c r="K131" s="339" t="s">
        <v>8055</v>
      </c>
      <c r="L131" s="339" t="s">
        <v>8614</v>
      </c>
      <c r="M131" s="339" t="s">
        <v>8056</v>
      </c>
      <c r="N131" s="339" t="s">
        <v>8057</v>
      </c>
      <c r="O131" s="339" t="s">
        <v>1141</v>
      </c>
      <c r="P131" s="339" t="s">
        <v>1141</v>
      </c>
    </row>
    <row r="132" spans="1:16" ht="33.75" x14ac:dyDescent="0.2">
      <c r="A132" s="339" t="s">
        <v>7190</v>
      </c>
      <c r="B132" s="339">
        <v>1</v>
      </c>
      <c r="C132" s="339" t="s">
        <v>1189</v>
      </c>
      <c r="D132" s="339" t="s">
        <v>8058</v>
      </c>
      <c r="E132" s="339" t="s">
        <v>8059</v>
      </c>
      <c r="F132" s="339" t="s">
        <v>8060</v>
      </c>
      <c r="G132" s="339" t="s">
        <v>8061</v>
      </c>
      <c r="H132" s="342" t="s">
        <v>7194</v>
      </c>
      <c r="I132" s="342" t="s">
        <v>7194</v>
      </c>
      <c r="J132" s="342" t="s">
        <v>1141</v>
      </c>
      <c r="K132" s="339" t="s">
        <v>8062</v>
      </c>
      <c r="L132" s="339" t="s">
        <v>8615</v>
      </c>
      <c r="M132" s="339" t="s">
        <v>8063</v>
      </c>
      <c r="N132" s="339" t="s">
        <v>8064</v>
      </c>
      <c r="O132" s="339" t="s">
        <v>1141</v>
      </c>
      <c r="P132" s="339" t="s">
        <v>1141</v>
      </c>
    </row>
    <row r="133" spans="1:16" ht="33.75" x14ac:dyDescent="0.2">
      <c r="A133" s="339" t="s">
        <v>7190</v>
      </c>
      <c r="B133" s="339">
        <v>1</v>
      </c>
      <c r="C133" s="339" t="s">
        <v>100</v>
      </c>
      <c r="D133" s="339" t="s">
        <v>8065</v>
      </c>
      <c r="E133" s="339" t="s">
        <v>8066</v>
      </c>
      <c r="F133" s="339" t="s">
        <v>8067</v>
      </c>
      <c r="G133" s="339" t="s">
        <v>8068</v>
      </c>
      <c r="H133" s="342" t="s">
        <v>7194</v>
      </c>
      <c r="I133" s="342" t="s">
        <v>7194</v>
      </c>
      <c r="J133" s="342" t="s">
        <v>1141</v>
      </c>
      <c r="K133" s="339" t="s">
        <v>8069</v>
      </c>
      <c r="L133" s="339" t="s">
        <v>8616</v>
      </c>
      <c r="M133" s="339" t="s">
        <v>8070</v>
      </c>
      <c r="N133" s="339" t="s">
        <v>8071</v>
      </c>
      <c r="O133" s="339" t="s">
        <v>1141</v>
      </c>
      <c r="P133" s="339" t="s">
        <v>1141</v>
      </c>
    </row>
    <row r="134" spans="1:16" ht="22.5" x14ac:dyDescent="0.2">
      <c r="A134" s="339" t="s">
        <v>7190</v>
      </c>
      <c r="B134" s="339">
        <v>1</v>
      </c>
      <c r="C134" s="339" t="s">
        <v>103</v>
      </c>
      <c r="D134" s="339" t="s">
        <v>8072</v>
      </c>
      <c r="E134" s="339" t="s">
        <v>8073</v>
      </c>
      <c r="F134" s="339" t="s">
        <v>8074</v>
      </c>
      <c r="G134" s="339" t="s">
        <v>8075</v>
      </c>
      <c r="H134" s="342" t="s">
        <v>7194</v>
      </c>
      <c r="I134" s="342" t="s">
        <v>7194</v>
      </c>
      <c r="J134" s="342" t="s">
        <v>1141</v>
      </c>
      <c r="K134" s="339" t="s">
        <v>8076</v>
      </c>
      <c r="L134" s="339" t="s">
        <v>8617</v>
      </c>
      <c r="M134" s="339" t="s">
        <v>8077</v>
      </c>
      <c r="N134" s="339" t="s">
        <v>8078</v>
      </c>
      <c r="O134" s="339" t="s">
        <v>1141</v>
      </c>
      <c r="P134" s="339" t="s">
        <v>1141</v>
      </c>
    </row>
    <row r="135" spans="1:16" ht="33.75" x14ac:dyDescent="0.2">
      <c r="A135" s="339" t="s">
        <v>7190</v>
      </c>
      <c r="B135" s="339">
        <v>1</v>
      </c>
      <c r="C135" s="339" t="s">
        <v>106</v>
      </c>
      <c r="D135" s="339" t="s">
        <v>8079</v>
      </c>
      <c r="E135" s="339" t="s">
        <v>8080</v>
      </c>
      <c r="F135" s="339" t="s">
        <v>8081</v>
      </c>
      <c r="G135" s="339" t="s">
        <v>8082</v>
      </c>
      <c r="H135" s="342" t="s">
        <v>7194</v>
      </c>
      <c r="I135" s="342" t="s">
        <v>7194</v>
      </c>
      <c r="J135" s="342" t="s">
        <v>1141</v>
      </c>
      <c r="K135" s="339" t="s">
        <v>8083</v>
      </c>
      <c r="L135" s="339" t="s">
        <v>8618</v>
      </c>
      <c r="M135" s="339" t="s">
        <v>8084</v>
      </c>
      <c r="N135" s="339" t="s">
        <v>8085</v>
      </c>
      <c r="O135" s="339" t="s">
        <v>1141</v>
      </c>
      <c r="P135" s="339" t="s">
        <v>1141</v>
      </c>
    </row>
    <row r="136" spans="1:16" ht="22.5" x14ac:dyDescent="0.2">
      <c r="A136" s="339" t="s">
        <v>7190</v>
      </c>
      <c r="B136" s="339">
        <v>1</v>
      </c>
      <c r="C136" s="339" t="s">
        <v>109</v>
      </c>
      <c r="D136" s="339" t="s">
        <v>8086</v>
      </c>
      <c r="E136" s="339" t="s">
        <v>8087</v>
      </c>
      <c r="F136" s="339" t="s">
        <v>8088</v>
      </c>
      <c r="G136" s="339" t="s">
        <v>8089</v>
      </c>
      <c r="H136" s="342" t="s">
        <v>7194</v>
      </c>
      <c r="I136" s="342" t="s">
        <v>7194</v>
      </c>
      <c r="J136" s="342" t="s">
        <v>1141</v>
      </c>
      <c r="K136" s="339" t="s">
        <v>8090</v>
      </c>
      <c r="L136" s="339" t="s">
        <v>8619</v>
      </c>
      <c r="M136" s="339" t="s">
        <v>8091</v>
      </c>
      <c r="N136" s="339" t="s">
        <v>8092</v>
      </c>
      <c r="O136" s="339" t="s">
        <v>1141</v>
      </c>
      <c r="P136" s="339" t="s">
        <v>1141</v>
      </c>
    </row>
    <row r="137" spans="1:16" ht="45" x14ac:dyDescent="0.2">
      <c r="A137" s="339" t="s">
        <v>7190</v>
      </c>
      <c r="B137" s="339">
        <v>1</v>
      </c>
      <c r="C137" s="339" t="s">
        <v>112</v>
      </c>
      <c r="D137" s="339" t="s">
        <v>8093</v>
      </c>
      <c r="E137" s="339" t="s">
        <v>8094</v>
      </c>
      <c r="F137" s="339" t="s">
        <v>8095</v>
      </c>
      <c r="G137" s="339" t="s">
        <v>8096</v>
      </c>
      <c r="H137" s="342" t="s">
        <v>7194</v>
      </c>
      <c r="I137" s="342" t="s">
        <v>7194</v>
      </c>
      <c r="J137" s="342" t="s">
        <v>1141</v>
      </c>
      <c r="K137" s="339" t="s">
        <v>8097</v>
      </c>
      <c r="L137" s="339" t="s">
        <v>8620</v>
      </c>
      <c r="M137" s="339" t="s">
        <v>8098</v>
      </c>
      <c r="N137" s="339" t="s">
        <v>8099</v>
      </c>
      <c r="O137" s="339" t="s">
        <v>1141</v>
      </c>
      <c r="P137" s="339" t="s">
        <v>1141</v>
      </c>
    </row>
    <row r="138" spans="1:16" ht="33.75" x14ac:dyDescent="0.2">
      <c r="A138" s="339" t="s">
        <v>7190</v>
      </c>
      <c r="B138" s="339">
        <v>1</v>
      </c>
      <c r="C138" s="339" t="s">
        <v>115</v>
      </c>
      <c r="D138" s="339" t="s">
        <v>8100</v>
      </c>
      <c r="E138" s="339" t="s">
        <v>8101</v>
      </c>
      <c r="F138" s="339" t="s">
        <v>8102</v>
      </c>
      <c r="G138" s="339" t="s">
        <v>8103</v>
      </c>
      <c r="H138" s="342" t="s">
        <v>7194</v>
      </c>
      <c r="I138" s="342" t="s">
        <v>7194</v>
      </c>
      <c r="J138" s="342" t="s">
        <v>1141</v>
      </c>
      <c r="K138" s="339" t="s">
        <v>8104</v>
      </c>
      <c r="L138" s="339" t="s">
        <v>8621</v>
      </c>
      <c r="M138" s="339" t="s">
        <v>8105</v>
      </c>
      <c r="N138" s="339" t="s">
        <v>8106</v>
      </c>
      <c r="O138" s="339" t="s">
        <v>1141</v>
      </c>
      <c r="P138" s="339" t="s">
        <v>1141</v>
      </c>
    </row>
    <row r="139" spans="1:16" ht="45" x14ac:dyDescent="0.2">
      <c r="A139" s="339" t="s">
        <v>7190</v>
      </c>
      <c r="B139" s="339">
        <v>1</v>
      </c>
      <c r="C139" s="339" t="s">
        <v>118</v>
      </c>
      <c r="D139" s="339" t="s">
        <v>8107</v>
      </c>
      <c r="E139" s="339" t="s">
        <v>8108</v>
      </c>
      <c r="F139" s="339" t="s">
        <v>8109</v>
      </c>
      <c r="G139" s="339" t="s">
        <v>8110</v>
      </c>
      <c r="H139" s="342" t="s">
        <v>7194</v>
      </c>
      <c r="I139" s="342" t="s">
        <v>7194</v>
      </c>
      <c r="J139" s="342" t="s">
        <v>1141</v>
      </c>
      <c r="K139" s="339" t="s">
        <v>8111</v>
      </c>
      <c r="L139" s="339" t="s">
        <v>8622</v>
      </c>
      <c r="M139" s="339" t="s">
        <v>8112</v>
      </c>
      <c r="N139" s="339" t="s">
        <v>8113</v>
      </c>
      <c r="O139" s="339" t="s">
        <v>1141</v>
      </c>
      <c r="P139" s="339" t="s">
        <v>1141</v>
      </c>
    </row>
    <row r="140" spans="1:16" ht="56.25" x14ac:dyDescent="0.2">
      <c r="A140" s="339" t="s">
        <v>7190</v>
      </c>
      <c r="B140" s="339">
        <v>1</v>
      </c>
      <c r="C140" s="339" t="s">
        <v>554</v>
      </c>
      <c r="D140" s="339" t="s">
        <v>8114</v>
      </c>
      <c r="E140" s="339" t="s">
        <v>8115</v>
      </c>
      <c r="F140" s="339" t="s">
        <v>8116</v>
      </c>
      <c r="G140" s="339" t="s">
        <v>8117</v>
      </c>
      <c r="H140" s="342" t="s">
        <v>7194</v>
      </c>
      <c r="I140" s="342" t="s">
        <v>7194</v>
      </c>
      <c r="J140" s="342" t="s">
        <v>1141</v>
      </c>
      <c r="K140" s="339" t="s">
        <v>8118</v>
      </c>
      <c r="L140" s="339" t="s">
        <v>8623</v>
      </c>
      <c r="M140" s="339" t="s">
        <v>8119</v>
      </c>
      <c r="N140" s="339" t="s">
        <v>8120</v>
      </c>
      <c r="O140" s="339" t="s">
        <v>1141</v>
      </c>
      <c r="P140" s="339" t="s">
        <v>1141</v>
      </c>
    </row>
    <row r="141" spans="1:16" ht="56.25" x14ac:dyDescent="0.2">
      <c r="A141" s="339" t="s">
        <v>7190</v>
      </c>
      <c r="B141" s="339">
        <v>1</v>
      </c>
      <c r="C141" s="339" t="s">
        <v>1190</v>
      </c>
      <c r="D141" s="339" t="s">
        <v>8121</v>
      </c>
      <c r="E141" s="339" t="s">
        <v>8122</v>
      </c>
      <c r="F141" s="339" t="s">
        <v>8123</v>
      </c>
      <c r="G141" s="339" t="s">
        <v>8124</v>
      </c>
      <c r="H141" s="342" t="s">
        <v>7194</v>
      </c>
      <c r="I141" s="342" t="s">
        <v>7194</v>
      </c>
      <c r="J141" s="342" t="s">
        <v>1141</v>
      </c>
      <c r="K141" s="339" t="s">
        <v>8125</v>
      </c>
      <c r="L141" s="339" t="s">
        <v>8624</v>
      </c>
      <c r="M141" s="339" t="s">
        <v>8126</v>
      </c>
      <c r="N141" s="339" t="s">
        <v>8127</v>
      </c>
      <c r="O141" s="339" t="s">
        <v>1141</v>
      </c>
      <c r="P141" s="339" t="s">
        <v>1141</v>
      </c>
    </row>
    <row r="142" spans="1:16" ht="45" x14ac:dyDescent="0.2">
      <c r="A142" s="339" t="s">
        <v>7190</v>
      </c>
      <c r="B142" s="339">
        <v>1</v>
      </c>
      <c r="C142" s="339" t="s">
        <v>557</v>
      </c>
      <c r="D142" s="339" t="s">
        <v>8128</v>
      </c>
      <c r="E142" s="339" t="s">
        <v>8129</v>
      </c>
      <c r="F142" s="339" t="s">
        <v>8130</v>
      </c>
      <c r="G142" s="339" t="s">
        <v>8131</v>
      </c>
      <c r="H142" s="342" t="s">
        <v>7194</v>
      </c>
      <c r="I142" s="342" t="s">
        <v>7194</v>
      </c>
      <c r="J142" s="342" t="s">
        <v>1141</v>
      </c>
      <c r="K142" s="339" t="s">
        <v>8132</v>
      </c>
      <c r="L142" s="339" t="s">
        <v>8625</v>
      </c>
      <c r="M142" s="339" t="s">
        <v>8133</v>
      </c>
      <c r="N142" s="339" t="s">
        <v>8134</v>
      </c>
      <c r="O142" s="339" t="s">
        <v>1141</v>
      </c>
      <c r="P142" s="339" t="s">
        <v>1141</v>
      </c>
    </row>
    <row r="143" spans="1:16" ht="33.75" x14ac:dyDescent="0.2">
      <c r="A143" s="339" t="s">
        <v>7190</v>
      </c>
      <c r="B143" s="339">
        <v>1</v>
      </c>
      <c r="C143" s="339" t="s">
        <v>1117</v>
      </c>
      <c r="D143" s="339" t="s">
        <v>8135</v>
      </c>
      <c r="E143" s="339" t="s">
        <v>8136</v>
      </c>
      <c r="F143" s="339" t="s">
        <v>8137</v>
      </c>
      <c r="G143" s="339" t="s">
        <v>8138</v>
      </c>
      <c r="H143" s="342" t="s">
        <v>7194</v>
      </c>
      <c r="I143" s="342" t="s">
        <v>7194</v>
      </c>
      <c r="J143" s="342" t="s">
        <v>1141</v>
      </c>
      <c r="K143" s="339" t="s">
        <v>8139</v>
      </c>
      <c r="L143" s="339" t="s">
        <v>8626</v>
      </c>
      <c r="M143" s="339" t="s">
        <v>8140</v>
      </c>
      <c r="N143" s="339" t="s">
        <v>8141</v>
      </c>
      <c r="O143" s="339" t="s">
        <v>1141</v>
      </c>
      <c r="P143" s="339" t="s">
        <v>1141</v>
      </c>
    </row>
    <row r="144" spans="1:16" ht="67.5" x14ac:dyDescent="0.2">
      <c r="A144" s="339" t="s">
        <v>7190</v>
      </c>
      <c r="B144" s="339">
        <v>1</v>
      </c>
      <c r="C144" s="339" t="s">
        <v>1118</v>
      </c>
      <c r="D144" s="339" t="s">
        <v>8142</v>
      </c>
      <c r="E144" s="339" t="s">
        <v>8143</v>
      </c>
      <c r="F144" s="339" t="s">
        <v>8144</v>
      </c>
      <c r="G144" s="339" t="s">
        <v>8145</v>
      </c>
      <c r="H144" s="342" t="s">
        <v>7194</v>
      </c>
      <c r="I144" s="342" t="s">
        <v>7194</v>
      </c>
      <c r="J144" s="342" t="s">
        <v>1141</v>
      </c>
      <c r="K144" s="339" t="s">
        <v>8146</v>
      </c>
      <c r="L144" s="339" t="s">
        <v>8627</v>
      </c>
      <c r="M144" s="339" t="s">
        <v>8147</v>
      </c>
      <c r="N144" s="339" t="s">
        <v>8148</v>
      </c>
      <c r="O144" s="339" t="s">
        <v>1141</v>
      </c>
      <c r="P144" s="339" t="s">
        <v>1141</v>
      </c>
    </row>
    <row r="145" spans="1:16" ht="22.5" x14ac:dyDescent="0.2">
      <c r="A145" s="339" t="s">
        <v>7190</v>
      </c>
      <c r="B145" s="339">
        <v>1</v>
      </c>
      <c r="C145" s="339" t="s">
        <v>2288</v>
      </c>
      <c r="D145" s="339" t="s">
        <v>633</v>
      </c>
      <c r="E145" s="339" t="s">
        <v>634</v>
      </c>
      <c r="F145" s="339" t="s">
        <v>6208</v>
      </c>
      <c r="G145" s="339" t="s">
        <v>6209</v>
      </c>
      <c r="H145" s="342" t="s">
        <v>7194</v>
      </c>
      <c r="I145" s="342" t="s">
        <v>7194</v>
      </c>
      <c r="J145" s="342" t="s">
        <v>1141</v>
      </c>
      <c r="K145" s="339" t="s">
        <v>8149</v>
      </c>
      <c r="L145" s="339" t="s">
        <v>8628</v>
      </c>
      <c r="M145" s="339" t="s">
        <v>8150</v>
      </c>
      <c r="N145" s="339" t="s">
        <v>8151</v>
      </c>
      <c r="O145" s="339" t="s">
        <v>1141</v>
      </c>
      <c r="P145" s="339" t="s">
        <v>1141</v>
      </c>
    </row>
    <row r="146" spans="1:16" ht="33.75" x14ac:dyDescent="0.2">
      <c r="A146" s="339" t="s">
        <v>7190</v>
      </c>
      <c r="B146" s="339">
        <v>1</v>
      </c>
      <c r="C146" s="339" t="s">
        <v>5822</v>
      </c>
      <c r="D146" s="339" t="s">
        <v>8152</v>
      </c>
      <c r="E146" s="339" t="s">
        <v>8153</v>
      </c>
      <c r="F146" s="339" t="s">
        <v>8154</v>
      </c>
      <c r="G146" s="339" t="s">
        <v>8155</v>
      </c>
      <c r="H146" s="342" t="s">
        <v>7194</v>
      </c>
      <c r="I146" s="342" t="s">
        <v>7194</v>
      </c>
      <c r="J146" s="342" t="s">
        <v>1141</v>
      </c>
      <c r="K146" s="339" t="s">
        <v>8156</v>
      </c>
      <c r="L146" s="339" t="s">
        <v>8629</v>
      </c>
      <c r="M146" s="339" t="s">
        <v>8157</v>
      </c>
      <c r="N146" s="339" t="s">
        <v>8158</v>
      </c>
      <c r="O146" s="339" t="s">
        <v>1141</v>
      </c>
      <c r="P146" s="339" t="s">
        <v>1141</v>
      </c>
    </row>
    <row r="147" spans="1:16" ht="45" x14ac:dyDescent="0.2">
      <c r="A147" s="339" t="s">
        <v>7190</v>
      </c>
      <c r="B147" s="339">
        <v>1</v>
      </c>
      <c r="C147" s="339" t="s">
        <v>8159</v>
      </c>
      <c r="D147" s="339" t="s">
        <v>8160</v>
      </c>
      <c r="E147" s="339" t="s">
        <v>8161</v>
      </c>
      <c r="F147" s="339" t="s">
        <v>8162</v>
      </c>
      <c r="G147" s="339" t="s">
        <v>8163</v>
      </c>
      <c r="H147" s="342" t="s">
        <v>7194</v>
      </c>
      <c r="I147" s="342" t="s">
        <v>7194</v>
      </c>
      <c r="J147" s="342" t="s">
        <v>1141</v>
      </c>
      <c r="K147" s="339" t="s">
        <v>8164</v>
      </c>
      <c r="L147" s="339" t="s">
        <v>8630</v>
      </c>
      <c r="M147" s="339" t="s">
        <v>8165</v>
      </c>
      <c r="N147" s="339" t="s">
        <v>8166</v>
      </c>
      <c r="O147" s="339" t="s">
        <v>1141</v>
      </c>
      <c r="P147" s="339" t="s">
        <v>1141</v>
      </c>
    </row>
    <row r="148" spans="1:16" ht="56.25" x14ac:dyDescent="0.2">
      <c r="A148" s="339" t="s">
        <v>7190</v>
      </c>
      <c r="B148" s="339">
        <v>1</v>
      </c>
      <c r="C148" s="339" t="s">
        <v>8167</v>
      </c>
      <c r="D148" s="339" t="s">
        <v>8168</v>
      </c>
      <c r="E148" s="339" t="s">
        <v>8169</v>
      </c>
      <c r="F148" s="339" t="s">
        <v>8170</v>
      </c>
      <c r="G148" s="339" t="s">
        <v>8171</v>
      </c>
      <c r="H148" s="342" t="s">
        <v>7194</v>
      </c>
      <c r="I148" s="342" t="s">
        <v>7194</v>
      </c>
      <c r="J148" s="342" t="s">
        <v>1141</v>
      </c>
      <c r="K148" s="339" t="s">
        <v>8172</v>
      </c>
      <c r="L148" s="339" t="s">
        <v>8631</v>
      </c>
      <c r="M148" s="339" t="s">
        <v>8173</v>
      </c>
      <c r="N148" s="339" t="s">
        <v>8174</v>
      </c>
      <c r="O148" s="339" t="s">
        <v>1141</v>
      </c>
      <c r="P148" s="339" t="s">
        <v>1141</v>
      </c>
    </row>
    <row r="149" spans="1:16" ht="67.5" x14ac:dyDescent="0.2">
      <c r="A149" s="339" t="s">
        <v>7190</v>
      </c>
      <c r="B149" s="339">
        <v>1</v>
      </c>
      <c r="C149" s="339" t="s">
        <v>8175</v>
      </c>
      <c r="D149" s="339" t="s">
        <v>8176</v>
      </c>
      <c r="E149" s="339" t="s">
        <v>8177</v>
      </c>
      <c r="F149" s="339" t="s">
        <v>8178</v>
      </c>
      <c r="G149" s="339" t="s">
        <v>8179</v>
      </c>
      <c r="H149" s="342" t="s">
        <v>7194</v>
      </c>
      <c r="I149" s="342" t="s">
        <v>7194</v>
      </c>
      <c r="J149" s="342" t="s">
        <v>1141</v>
      </c>
      <c r="K149" s="339" t="s">
        <v>8180</v>
      </c>
      <c r="L149" s="339" t="s">
        <v>8632</v>
      </c>
      <c r="M149" s="339" t="s">
        <v>8181</v>
      </c>
      <c r="N149" s="339" t="s">
        <v>8182</v>
      </c>
      <c r="O149" s="339" t="s">
        <v>1141</v>
      </c>
      <c r="P149" s="339" t="s">
        <v>1141</v>
      </c>
    </row>
    <row r="150" spans="1:16" ht="33.75" x14ac:dyDescent="0.2">
      <c r="A150" s="339" t="s">
        <v>7190</v>
      </c>
      <c r="B150" s="339">
        <v>1</v>
      </c>
      <c r="C150" s="339" t="s">
        <v>1191</v>
      </c>
      <c r="D150" s="339" t="s">
        <v>8183</v>
      </c>
      <c r="E150" s="339" t="s">
        <v>8184</v>
      </c>
      <c r="F150" s="339" t="s">
        <v>8185</v>
      </c>
      <c r="G150" s="339" t="s">
        <v>8186</v>
      </c>
      <c r="H150" s="342" t="s">
        <v>7194</v>
      </c>
      <c r="I150" s="342" t="s">
        <v>7194</v>
      </c>
      <c r="J150" s="342" t="s">
        <v>1141</v>
      </c>
      <c r="K150" s="339" t="s">
        <v>8187</v>
      </c>
      <c r="L150" s="339" t="s">
        <v>8633</v>
      </c>
      <c r="M150" s="339" t="s">
        <v>8188</v>
      </c>
      <c r="N150" s="339" t="s">
        <v>8189</v>
      </c>
      <c r="O150" s="339" t="s">
        <v>1141</v>
      </c>
      <c r="P150" s="339" t="s">
        <v>1141</v>
      </c>
    </row>
    <row r="151" spans="1:16" ht="22.5" x14ac:dyDescent="0.2">
      <c r="A151" s="339" t="s">
        <v>7190</v>
      </c>
      <c r="B151" s="339">
        <v>1</v>
      </c>
      <c r="C151" s="339" t="s">
        <v>560</v>
      </c>
      <c r="D151" s="339" t="s">
        <v>8190</v>
      </c>
      <c r="E151" s="339" t="s">
        <v>8191</v>
      </c>
      <c r="F151" s="339" t="s">
        <v>8192</v>
      </c>
      <c r="G151" s="339" t="s">
        <v>8193</v>
      </c>
      <c r="H151" s="342" t="s">
        <v>7194</v>
      </c>
      <c r="I151" s="342" t="s">
        <v>7194</v>
      </c>
      <c r="J151" s="342" t="s">
        <v>1141</v>
      </c>
      <c r="K151" s="339" t="s">
        <v>8194</v>
      </c>
      <c r="L151" s="339" t="s">
        <v>8634</v>
      </c>
      <c r="M151" s="339" t="s">
        <v>8195</v>
      </c>
      <c r="N151" s="339" t="s">
        <v>8196</v>
      </c>
      <c r="O151" s="339" t="s">
        <v>1141</v>
      </c>
      <c r="P151" s="339" t="s">
        <v>1141</v>
      </c>
    </row>
    <row r="152" spans="1:16" ht="22.5" x14ac:dyDescent="0.2">
      <c r="A152" s="339" t="s">
        <v>7190</v>
      </c>
      <c r="B152" s="339">
        <v>1</v>
      </c>
      <c r="C152" s="339" t="s">
        <v>8197</v>
      </c>
      <c r="D152" s="339" t="s">
        <v>8198</v>
      </c>
      <c r="E152" s="339" t="s">
        <v>8199</v>
      </c>
      <c r="F152" s="339" t="s">
        <v>8200</v>
      </c>
      <c r="G152" s="339" t="s">
        <v>8201</v>
      </c>
      <c r="H152" s="342" t="s">
        <v>7194</v>
      </c>
      <c r="I152" s="342" t="s">
        <v>7194</v>
      </c>
      <c r="J152" s="342" t="s">
        <v>1141</v>
      </c>
      <c r="K152" s="339" t="s">
        <v>8202</v>
      </c>
      <c r="L152" s="339" t="s">
        <v>8635</v>
      </c>
      <c r="M152" s="339" t="s">
        <v>8203</v>
      </c>
      <c r="N152" s="339" t="s">
        <v>8204</v>
      </c>
      <c r="O152" s="339" t="s">
        <v>1141</v>
      </c>
      <c r="P152" s="339" t="s">
        <v>1141</v>
      </c>
    </row>
    <row r="153" spans="1:16" ht="45" x14ac:dyDescent="0.2">
      <c r="A153" s="339" t="s">
        <v>7190</v>
      </c>
      <c r="B153" s="339">
        <v>1</v>
      </c>
      <c r="C153" s="339" t="s">
        <v>8205</v>
      </c>
      <c r="D153" s="339" t="s">
        <v>8206</v>
      </c>
      <c r="E153" s="339" t="s">
        <v>8207</v>
      </c>
      <c r="F153" s="339" t="s">
        <v>8208</v>
      </c>
      <c r="G153" s="339" t="s">
        <v>8209</v>
      </c>
      <c r="H153" s="342" t="s">
        <v>7194</v>
      </c>
      <c r="I153" s="342" t="s">
        <v>7194</v>
      </c>
      <c r="J153" s="342" t="s">
        <v>1141</v>
      </c>
      <c r="K153" s="339" t="s">
        <v>8210</v>
      </c>
      <c r="L153" s="339" t="s">
        <v>8636</v>
      </c>
      <c r="M153" s="339" t="s">
        <v>8211</v>
      </c>
      <c r="N153" s="339" t="s">
        <v>8212</v>
      </c>
      <c r="O153" s="339" t="s">
        <v>1141</v>
      </c>
      <c r="P153" s="339" t="s">
        <v>1141</v>
      </c>
    </row>
    <row r="154" spans="1:16" ht="56.25" x14ac:dyDescent="0.2">
      <c r="A154" s="339" t="s">
        <v>7190</v>
      </c>
      <c r="B154" s="339">
        <v>1</v>
      </c>
      <c r="C154" s="339" t="s">
        <v>8213</v>
      </c>
      <c r="D154" s="339" t="s">
        <v>8214</v>
      </c>
      <c r="E154" s="339" t="s">
        <v>8215</v>
      </c>
      <c r="F154" s="339" t="s">
        <v>8216</v>
      </c>
      <c r="G154" s="339" t="s">
        <v>8217</v>
      </c>
      <c r="H154" s="342" t="s">
        <v>7194</v>
      </c>
      <c r="I154" s="342" t="s">
        <v>7194</v>
      </c>
      <c r="J154" s="342" t="s">
        <v>1141</v>
      </c>
      <c r="K154" s="339" t="s">
        <v>8218</v>
      </c>
      <c r="L154" s="339" t="s">
        <v>8637</v>
      </c>
      <c r="M154" s="339" t="s">
        <v>8219</v>
      </c>
      <c r="N154" s="339" t="s">
        <v>8220</v>
      </c>
      <c r="O154" s="339" t="s">
        <v>1141</v>
      </c>
      <c r="P154" s="339" t="s">
        <v>1141</v>
      </c>
    </row>
    <row r="155" spans="1:16" ht="56.25" x14ac:dyDescent="0.2">
      <c r="A155" s="339" t="s">
        <v>7190</v>
      </c>
      <c r="B155" s="339">
        <v>1</v>
      </c>
      <c r="C155" s="339" t="s">
        <v>8221</v>
      </c>
      <c r="D155" s="339" t="s">
        <v>8222</v>
      </c>
      <c r="E155" s="339" t="s">
        <v>8222</v>
      </c>
      <c r="F155" s="339" t="s">
        <v>8222</v>
      </c>
      <c r="G155" s="339" t="s">
        <v>8222</v>
      </c>
      <c r="H155" s="342" t="s">
        <v>7194</v>
      </c>
      <c r="I155" s="342" t="s">
        <v>7194</v>
      </c>
      <c r="J155" s="342" t="s">
        <v>1141</v>
      </c>
      <c r="K155" s="339" t="s">
        <v>8223</v>
      </c>
      <c r="L155" s="339" t="s">
        <v>8638</v>
      </c>
      <c r="M155" s="339" t="s">
        <v>8224</v>
      </c>
      <c r="N155" s="339" t="s">
        <v>8225</v>
      </c>
      <c r="O155" s="339" t="s">
        <v>1141</v>
      </c>
      <c r="P155" s="339" t="s">
        <v>1141</v>
      </c>
    </row>
    <row r="156" spans="1:16" ht="33.75" x14ac:dyDescent="0.2">
      <c r="A156" s="339" t="s">
        <v>7190</v>
      </c>
      <c r="B156" s="339">
        <v>1</v>
      </c>
      <c r="C156" s="339" t="s">
        <v>4200</v>
      </c>
      <c r="D156" s="339" t="s">
        <v>8226</v>
      </c>
      <c r="E156" s="339" t="s">
        <v>8227</v>
      </c>
      <c r="F156" s="339" t="s">
        <v>8228</v>
      </c>
      <c r="G156" s="339" t="s">
        <v>8229</v>
      </c>
      <c r="H156" s="342" t="s">
        <v>7194</v>
      </c>
      <c r="I156" s="342" t="s">
        <v>7194</v>
      </c>
      <c r="J156" s="342" t="s">
        <v>1141</v>
      </c>
      <c r="K156" s="339" t="s">
        <v>8230</v>
      </c>
      <c r="L156" s="339" t="s">
        <v>8639</v>
      </c>
      <c r="M156" s="339" t="s">
        <v>8231</v>
      </c>
      <c r="N156" s="339" t="s">
        <v>8232</v>
      </c>
      <c r="O156" s="339" t="s">
        <v>1141</v>
      </c>
      <c r="P156" s="339" t="s">
        <v>1141</v>
      </c>
    </row>
    <row r="157" spans="1:16" ht="22.5" x14ac:dyDescent="0.2">
      <c r="A157" s="339" t="s">
        <v>7190</v>
      </c>
      <c r="B157" s="339">
        <v>1</v>
      </c>
      <c r="C157" s="339" t="s">
        <v>8233</v>
      </c>
      <c r="D157" s="339" t="s">
        <v>8234</v>
      </c>
      <c r="E157" s="339" t="s">
        <v>8234</v>
      </c>
      <c r="F157" s="339" t="s">
        <v>8235</v>
      </c>
      <c r="G157" s="339" t="s">
        <v>8234</v>
      </c>
      <c r="H157" s="342" t="s">
        <v>7194</v>
      </c>
      <c r="I157" s="342" t="s">
        <v>7194</v>
      </c>
      <c r="J157" s="342" t="s">
        <v>1141</v>
      </c>
      <c r="K157" s="339" t="s">
        <v>8236</v>
      </c>
      <c r="L157" s="339" t="s">
        <v>8640</v>
      </c>
      <c r="M157" s="339" t="s">
        <v>8237</v>
      </c>
      <c r="N157" s="339" t="s">
        <v>8238</v>
      </c>
      <c r="O157" s="339" t="s">
        <v>1141</v>
      </c>
      <c r="P157" s="339" t="s">
        <v>1141</v>
      </c>
    </row>
    <row r="158" spans="1:16" ht="33.75" x14ac:dyDescent="0.2">
      <c r="A158" s="339" t="s">
        <v>7190</v>
      </c>
      <c r="B158" s="339">
        <v>1</v>
      </c>
      <c r="C158" s="339" t="s">
        <v>8239</v>
      </c>
      <c r="D158" s="339" t="s">
        <v>8240</v>
      </c>
      <c r="E158" s="339" t="s">
        <v>8240</v>
      </c>
      <c r="F158" s="339" t="s">
        <v>8240</v>
      </c>
      <c r="G158" s="339" t="s">
        <v>8240</v>
      </c>
      <c r="H158" s="342" t="s">
        <v>7194</v>
      </c>
      <c r="I158" s="342" t="s">
        <v>7194</v>
      </c>
      <c r="J158" s="342" t="s">
        <v>1141</v>
      </c>
      <c r="K158" s="339" t="s">
        <v>8241</v>
      </c>
      <c r="L158" s="339" t="s">
        <v>8641</v>
      </c>
      <c r="M158" s="339" t="s">
        <v>8242</v>
      </c>
      <c r="N158" s="339" t="s">
        <v>8243</v>
      </c>
      <c r="O158" s="339" t="s">
        <v>1141</v>
      </c>
      <c r="P158" s="339" t="s">
        <v>1141</v>
      </c>
    </row>
    <row r="159" spans="1:16" ht="33.75" x14ac:dyDescent="0.2">
      <c r="A159" s="339" t="s">
        <v>7190</v>
      </c>
      <c r="B159" s="339">
        <v>1</v>
      </c>
      <c r="C159" s="339" t="s">
        <v>8244</v>
      </c>
      <c r="D159" s="339" t="s">
        <v>8245</v>
      </c>
      <c r="E159" s="339" t="s">
        <v>8246</v>
      </c>
      <c r="F159" s="339" t="s">
        <v>8247</v>
      </c>
      <c r="G159" s="339" t="s">
        <v>8248</v>
      </c>
      <c r="H159" s="342" t="s">
        <v>7194</v>
      </c>
      <c r="I159" s="342" t="s">
        <v>7194</v>
      </c>
      <c r="J159" s="342" t="s">
        <v>1141</v>
      </c>
      <c r="K159" s="339" t="s">
        <v>8249</v>
      </c>
      <c r="L159" s="339" t="s">
        <v>8642</v>
      </c>
      <c r="M159" s="339" t="s">
        <v>8250</v>
      </c>
      <c r="N159" s="339" t="s">
        <v>8251</v>
      </c>
      <c r="O159" s="339" t="s">
        <v>1141</v>
      </c>
      <c r="P159" s="339" t="s">
        <v>1141</v>
      </c>
    </row>
    <row r="160" spans="1:16" ht="56.25" x14ac:dyDescent="0.2">
      <c r="A160" s="339" t="s">
        <v>7190</v>
      </c>
      <c r="B160" s="339">
        <v>1</v>
      </c>
      <c r="C160" s="339" t="s">
        <v>8252</v>
      </c>
      <c r="D160" s="339" t="s">
        <v>8253</v>
      </c>
      <c r="E160" s="339" t="s">
        <v>8254</v>
      </c>
      <c r="F160" s="339" t="s">
        <v>8255</v>
      </c>
      <c r="G160" s="339" t="s">
        <v>8256</v>
      </c>
      <c r="H160" s="342" t="s">
        <v>7194</v>
      </c>
      <c r="I160" s="342" t="s">
        <v>7194</v>
      </c>
      <c r="J160" s="342" t="s">
        <v>1141</v>
      </c>
      <c r="K160" s="339" t="s">
        <v>8257</v>
      </c>
      <c r="L160" s="339" t="s">
        <v>8643</v>
      </c>
      <c r="M160" s="339" t="s">
        <v>8258</v>
      </c>
      <c r="N160" s="339" t="s">
        <v>8259</v>
      </c>
      <c r="O160" s="339" t="s">
        <v>1141</v>
      </c>
      <c r="P160" s="339" t="s">
        <v>1141</v>
      </c>
    </row>
    <row r="161" spans="1:16" ht="33.75" x14ac:dyDescent="0.2">
      <c r="A161" s="339" t="s">
        <v>7190</v>
      </c>
      <c r="B161" s="339">
        <v>1</v>
      </c>
      <c r="C161" s="339" t="s">
        <v>580</v>
      </c>
      <c r="D161" s="339" t="s">
        <v>8260</v>
      </c>
      <c r="E161" s="339" t="s">
        <v>8261</v>
      </c>
      <c r="F161" s="339" t="s">
        <v>8262</v>
      </c>
      <c r="G161" s="339" t="s">
        <v>8263</v>
      </c>
      <c r="H161" s="342" t="s">
        <v>7194</v>
      </c>
      <c r="I161" s="342" t="s">
        <v>7194</v>
      </c>
      <c r="J161" s="342" t="s">
        <v>1141</v>
      </c>
      <c r="K161" s="339" t="s">
        <v>8264</v>
      </c>
      <c r="L161" s="339" t="s">
        <v>8644</v>
      </c>
      <c r="M161" s="339" t="s">
        <v>8265</v>
      </c>
      <c r="N161" s="339" t="s">
        <v>8266</v>
      </c>
      <c r="O161" s="339" t="s">
        <v>1141</v>
      </c>
      <c r="P161" s="339" t="s">
        <v>1141</v>
      </c>
    </row>
    <row r="162" spans="1:16" ht="33.75" x14ac:dyDescent="0.2">
      <c r="A162" s="339" t="s">
        <v>7190</v>
      </c>
      <c r="B162" s="339">
        <v>1</v>
      </c>
      <c r="C162" s="339" t="s">
        <v>583</v>
      </c>
      <c r="D162" s="339" t="s">
        <v>8267</v>
      </c>
      <c r="E162" s="339" t="s">
        <v>8268</v>
      </c>
      <c r="F162" s="339" t="s">
        <v>8269</v>
      </c>
      <c r="G162" s="339" t="s">
        <v>8270</v>
      </c>
      <c r="H162" s="342" t="s">
        <v>7194</v>
      </c>
      <c r="I162" s="342" t="s">
        <v>7194</v>
      </c>
      <c r="J162" s="342" t="s">
        <v>1141</v>
      </c>
      <c r="K162" s="339" t="s">
        <v>8271</v>
      </c>
      <c r="L162" s="339" t="s">
        <v>8645</v>
      </c>
      <c r="M162" s="339" t="s">
        <v>8272</v>
      </c>
      <c r="N162" s="339" t="s">
        <v>8273</v>
      </c>
      <c r="O162" s="339" t="s">
        <v>1141</v>
      </c>
      <c r="P162" s="339" t="s">
        <v>1141</v>
      </c>
    </row>
    <row r="163" spans="1:16" ht="33.75" x14ac:dyDescent="0.2">
      <c r="A163" s="339" t="s">
        <v>7190</v>
      </c>
      <c r="B163" s="339">
        <v>1</v>
      </c>
      <c r="C163" s="339" t="s">
        <v>8274</v>
      </c>
      <c r="D163" s="339" t="s">
        <v>8275</v>
      </c>
      <c r="E163" s="339" t="s">
        <v>8276</v>
      </c>
      <c r="F163" s="339" t="s">
        <v>8277</v>
      </c>
      <c r="G163" s="339" t="s">
        <v>8278</v>
      </c>
      <c r="H163" s="342" t="s">
        <v>7194</v>
      </c>
      <c r="I163" s="342" t="s">
        <v>7194</v>
      </c>
      <c r="J163" s="342" t="s">
        <v>1141</v>
      </c>
      <c r="K163" s="339" t="s">
        <v>8279</v>
      </c>
      <c r="L163" s="339" t="s">
        <v>8646</v>
      </c>
      <c r="M163" s="339" t="s">
        <v>8280</v>
      </c>
      <c r="N163" s="339" t="s">
        <v>8281</v>
      </c>
      <c r="O163" s="339" t="s">
        <v>1141</v>
      </c>
      <c r="P163" s="339" t="s">
        <v>1141</v>
      </c>
    </row>
    <row r="164" spans="1:16" ht="22.5" x14ac:dyDescent="0.2">
      <c r="A164" s="339" t="s">
        <v>7190</v>
      </c>
      <c r="B164" s="339">
        <v>1</v>
      </c>
      <c r="C164" s="339" t="s">
        <v>8282</v>
      </c>
      <c r="D164" s="339" t="s">
        <v>8283</v>
      </c>
      <c r="E164" s="339" t="s">
        <v>8284</v>
      </c>
      <c r="F164" s="339" t="s">
        <v>8285</v>
      </c>
      <c r="G164" s="339" t="s">
        <v>8286</v>
      </c>
      <c r="H164" s="342" t="s">
        <v>7194</v>
      </c>
      <c r="I164" s="342" t="s">
        <v>7194</v>
      </c>
      <c r="J164" s="342" t="s">
        <v>1141</v>
      </c>
      <c r="K164" s="339" t="s">
        <v>8287</v>
      </c>
      <c r="L164" s="339" t="s">
        <v>8647</v>
      </c>
      <c r="M164" s="339" t="s">
        <v>8288</v>
      </c>
      <c r="N164" s="339" t="s">
        <v>8289</v>
      </c>
      <c r="O164" s="339" t="s">
        <v>1141</v>
      </c>
      <c r="P164" s="339" t="s">
        <v>1141</v>
      </c>
    </row>
    <row r="165" spans="1:16" ht="33.75" x14ac:dyDescent="0.2">
      <c r="A165" s="339" t="s">
        <v>7190</v>
      </c>
      <c r="B165" s="339">
        <v>1</v>
      </c>
      <c r="C165" s="339" t="s">
        <v>8290</v>
      </c>
      <c r="D165" s="339" t="s">
        <v>8291</v>
      </c>
      <c r="E165" s="339" t="s">
        <v>8292</v>
      </c>
      <c r="F165" s="339" t="s">
        <v>8293</v>
      </c>
      <c r="G165" s="339" t="s">
        <v>8291</v>
      </c>
      <c r="H165" s="342" t="s">
        <v>7194</v>
      </c>
      <c r="I165" s="342" t="s">
        <v>7194</v>
      </c>
      <c r="J165" s="342" t="s">
        <v>1141</v>
      </c>
      <c r="K165" s="339" t="s">
        <v>8294</v>
      </c>
      <c r="L165" s="339" t="s">
        <v>8648</v>
      </c>
      <c r="M165" s="339" t="s">
        <v>8295</v>
      </c>
      <c r="N165" s="339" t="s">
        <v>8296</v>
      </c>
      <c r="O165" s="339" t="s">
        <v>1141</v>
      </c>
      <c r="P165" s="339" t="s">
        <v>1141</v>
      </c>
    </row>
    <row r="166" spans="1:16" ht="22.5" x14ac:dyDescent="0.2">
      <c r="A166" s="339" t="s">
        <v>7190</v>
      </c>
      <c r="B166" s="339">
        <v>1</v>
      </c>
      <c r="C166" s="339" t="s">
        <v>587</v>
      </c>
      <c r="D166" s="339" t="s">
        <v>8297</v>
      </c>
      <c r="E166" s="339" t="s">
        <v>8298</v>
      </c>
      <c r="F166" s="339" t="s">
        <v>8299</v>
      </c>
      <c r="G166" s="339" t="s">
        <v>8300</v>
      </c>
      <c r="H166" s="342" t="s">
        <v>7194</v>
      </c>
      <c r="I166" s="342" t="s">
        <v>7194</v>
      </c>
      <c r="J166" s="342" t="s">
        <v>1141</v>
      </c>
      <c r="K166" s="339" t="s">
        <v>8301</v>
      </c>
      <c r="L166" s="339" t="s">
        <v>8649</v>
      </c>
      <c r="M166" s="339" t="s">
        <v>8302</v>
      </c>
      <c r="N166" s="339" t="s">
        <v>8303</v>
      </c>
      <c r="O166" s="339" t="s">
        <v>1141</v>
      </c>
      <c r="P166" s="339" t="s">
        <v>1141</v>
      </c>
    </row>
    <row r="167" spans="1:16" ht="22.5" x14ac:dyDescent="0.2">
      <c r="A167" s="339" t="s">
        <v>7190</v>
      </c>
      <c r="B167" s="339">
        <v>1</v>
      </c>
      <c r="C167" s="339" t="s">
        <v>590</v>
      </c>
      <c r="D167" s="339" t="s">
        <v>8304</v>
      </c>
      <c r="E167" s="339" t="s">
        <v>8305</v>
      </c>
      <c r="F167" s="339" t="s">
        <v>8306</v>
      </c>
      <c r="G167" s="339" t="s">
        <v>8307</v>
      </c>
      <c r="H167" s="342" t="s">
        <v>7194</v>
      </c>
      <c r="I167" s="342" t="s">
        <v>7194</v>
      </c>
      <c r="J167" s="342" t="s">
        <v>1141</v>
      </c>
      <c r="K167" s="339" t="s">
        <v>8308</v>
      </c>
      <c r="L167" s="339" t="s">
        <v>8650</v>
      </c>
      <c r="M167" s="339" t="s">
        <v>8309</v>
      </c>
      <c r="N167" s="339" t="s">
        <v>8310</v>
      </c>
      <c r="O167" s="339" t="s">
        <v>1141</v>
      </c>
      <c r="P167" s="339" t="s">
        <v>1141</v>
      </c>
    </row>
    <row r="168" spans="1:16" ht="22.5" x14ac:dyDescent="0.2">
      <c r="A168" s="339" t="s">
        <v>7190</v>
      </c>
      <c r="B168" s="339">
        <v>1</v>
      </c>
      <c r="C168" s="339" t="s">
        <v>8311</v>
      </c>
      <c r="D168" s="339" t="s">
        <v>8312</v>
      </c>
      <c r="E168" s="339" t="s">
        <v>8313</v>
      </c>
      <c r="F168" s="339" t="s">
        <v>8314</v>
      </c>
      <c r="G168" s="339" t="s">
        <v>8315</v>
      </c>
      <c r="H168" s="342" t="s">
        <v>7194</v>
      </c>
      <c r="I168" s="342" t="s">
        <v>7194</v>
      </c>
      <c r="J168" s="342" t="s">
        <v>1141</v>
      </c>
      <c r="K168" s="339" t="s">
        <v>8316</v>
      </c>
      <c r="L168" s="339" t="s">
        <v>8651</v>
      </c>
      <c r="M168" s="339" t="s">
        <v>8317</v>
      </c>
      <c r="N168" s="339" t="s">
        <v>8318</v>
      </c>
      <c r="O168" s="339" t="s">
        <v>1141</v>
      </c>
      <c r="P168" s="339" t="s">
        <v>1141</v>
      </c>
    </row>
    <row r="169" spans="1:16" ht="33.75" x14ac:dyDescent="0.2">
      <c r="A169" s="339" t="s">
        <v>7190</v>
      </c>
      <c r="B169" s="339">
        <v>1</v>
      </c>
      <c r="C169" s="339" t="s">
        <v>8319</v>
      </c>
      <c r="D169" s="339" t="s">
        <v>8320</v>
      </c>
      <c r="E169" s="339" t="s">
        <v>8321</v>
      </c>
      <c r="F169" s="339" t="s">
        <v>8322</v>
      </c>
      <c r="G169" s="339" t="s">
        <v>8323</v>
      </c>
      <c r="H169" s="342" t="s">
        <v>7194</v>
      </c>
      <c r="I169" s="342" t="s">
        <v>7194</v>
      </c>
      <c r="J169" s="342" t="s">
        <v>1141</v>
      </c>
      <c r="K169" s="339" t="s">
        <v>8324</v>
      </c>
      <c r="L169" s="339" t="s">
        <v>8652</v>
      </c>
      <c r="M169" s="339" t="s">
        <v>8325</v>
      </c>
      <c r="N169" s="339" t="s">
        <v>8326</v>
      </c>
      <c r="O169" s="339" t="s">
        <v>1141</v>
      </c>
      <c r="P169" s="339" t="s">
        <v>1141</v>
      </c>
    </row>
    <row r="170" spans="1:16" ht="33.75" x14ac:dyDescent="0.2">
      <c r="A170" s="339" t="s">
        <v>7190</v>
      </c>
      <c r="B170" s="339">
        <v>1</v>
      </c>
      <c r="C170" s="339" t="s">
        <v>8327</v>
      </c>
      <c r="D170" s="339" t="s">
        <v>8328</v>
      </c>
      <c r="E170" s="339" t="s">
        <v>8329</v>
      </c>
      <c r="F170" s="339" t="s">
        <v>8330</v>
      </c>
      <c r="G170" s="339" t="s">
        <v>8331</v>
      </c>
      <c r="H170" s="342" t="s">
        <v>7194</v>
      </c>
      <c r="I170" s="342" t="s">
        <v>7194</v>
      </c>
      <c r="J170" s="342" t="s">
        <v>1141</v>
      </c>
      <c r="K170" s="339" t="s">
        <v>8332</v>
      </c>
      <c r="L170" s="339" t="s">
        <v>8653</v>
      </c>
      <c r="M170" s="339" t="s">
        <v>8333</v>
      </c>
      <c r="N170" s="339" t="s">
        <v>8334</v>
      </c>
      <c r="O170" s="339" t="s">
        <v>1141</v>
      </c>
      <c r="P170" s="339" t="s">
        <v>1141</v>
      </c>
    </row>
    <row r="171" spans="1:16" ht="45" x14ac:dyDescent="0.2">
      <c r="A171" s="339" t="s">
        <v>7190</v>
      </c>
      <c r="B171" s="339">
        <v>1</v>
      </c>
      <c r="C171" s="339" t="s">
        <v>593</v>
      </c>
      <c r="D171" s="339" t="s">
        <v>8335</v>
      </c>
      <c r="E171" s="339" t="s">
        <v>8336</v>
      </c>
      <c r="F171" s="339" t="s">
        <v>8337</v>
      </c>
      <c r="G171" s="339" t="s">
        <v>8338</v>
      </c>
      <c r="H171" s="342" t="s">
        <v>7194</v>
      </c>
      <c r="I171" s="342" t="s">
        <v>7194</v>
      </c>
      <c r="J171" s="342" t="s">
        <v>1141</v>
      </c>
      <c r="K171" s="339" t="s">
        <v>8339</v>
      </c>
      <c r="L171" s="339" t="s">
        <v>8654</v>
      </c>
      <c r="M171" s="339" t="s">
        <v>8340</v>
      </c>
      <c r="N171" s="339" t="s">
        <v>8341</v>
      </c>
      <c r="O171" s="339" t="s">
        <v>1141</v>
      </c>
      <c r="P171" s="339" t="s">
        <v>1141</v>
      </c>
    </row>
    <row r="172" spans="1:16" ht="33.75" x14ac:dyDescent="0.2">
      <c r="A172" s="339" t="s">
        <v>7190</v>
      </c>
      <c r="B172" s="339">
        <v>1</v>
      </c>
      <c r="C172" s="339" t="s">
        <v>8342</v>
      </c>
      <c r="D172" s="339" t="s">
        <v>8343</v>
      </c>
      <c r="E172" s="339" t="s">
        <v>8344</v>
      </c>
      <c r="F172" s="339" t="s">
        <v>8345</v>
      </c>
      <c r="G172" s="339" t="s">
        <v>8346</v>
      </c>
      <c r="H172" s="342" t="s">
        <v>7194</v>
      </c>
      <c r="I172" s="342" t="s">
        <v>7194</v>
      </c>
      <c r="J172" s="342" t="s">
        <v>1141</v>
      </c>
      <c r="K172" s="339" t="s">
        <v>8347</v>
      </c>
      <c r="L172" s="339" t="s">
        <v>8655</v>
      </c>
      <c r="M172" s="339" t="s">
        <v>8348</v>
      </c>
      <c r="N172" s="339" t="s">
        <v>8349</v>
      </c>
      <c r="O172" s="339" t="s">
        <v>1141</v>
      </c>
      <c r="P172" s="339" t="s">
        <v>1141</v>
      </c>
    </row>
    <row r="173" spans="1:16" ht="45" x14ac:dyDescent="0.2">
      <c r="A173" s="339" t="s">
        <v>7190</v>
      </c>
      <c r="B173" s="339">
        <v>1</v>
      </c>
      <c r="C173" s="339" t="s">
        <v>8350</v>
      </c>
      <c r="D173" s="339" t="s">
        <v>8351</v>
      </c>
      <c r="E173" s="339" t="s">
        <v>8352</v>
      </c>
      <c r="F173" s="339" t="s">
        <v>8353</v>
      </c>
      <c r="G173" s="339" t="s">
        <v>8354</v>
      </c>
      <c r="H173" s="342" t="s">
        <v>7194</v>
      </c>
      <c r="I173" s="342" t="s">
        <v>7194</v>
      </c>
      <c r="J173" s="342" t="s">
        <v>1141</v>
      </c>
      <c r="K173" s="339" t="s">
        <v>8355</v>
      </c>
      <c r="L173" s="339" t="s">
        <v>8656</v>
      </c>
      <c r="M173" s="339" t="s">
        <v>8356</v>
      </c>
      <c r="N173" s="339" t="s">
        <v>8357</v>
      </c>
      <c r="O173" s="339" t="s">
        <v>1141</v>
      </c>
      <c r="P173" s="339" t="s">
        <v>1141</v>
      </c>
    </row>
    <row r="174" spans="1:16" ht="56.25" x14ac:dyDescent="0.2">
      <c r="A174" s="339" t="s">
        <v>7190</v>
      </c>
      <c r="B174" s="339">
        <v>1</v>
      </c>
      <c r="C174" s="339" t="s">
        <v>8358</v>
      </c>
      <c r="D174" s="339" t="s">
        <v>8359</v>
      </c>
      <c r="E174" s="339" t="s">
        <v>8360</v>
      </c>
      <c r="F174" s="339" t="s">
        <v>8361</v>
      </c>
      <c r="G174" s="339" t="s">
        <v>8362</v>
      </c>
      <c r="H174" s="342" t="s">
        <v>7194</v>
      </c>
      <c r="I174" s="342" t="s">
        <v>7194</v>
      </c>
      <c r="J174" s="342" t="s">
        <v>1141</v>
      </c>
      <c r="K174" s="339" t="s">
        <v>8363</v>
      </c>
      <c r="L174" s="339" t="s">
        <v>8657</v>
      </c>
      <c r="M174" s="339" t="s">
        <v>8364</v>
      </c>
      <c r="N174" s="339" t="s">
        <v>8365</v>
      </c>
      <c r="O174" s="339" t="s">
        <v>1141</v>
      </c>
      <c r="P174" s="339" t="s">
        <v>1141</v>
      </c>
    </row>
    <row r="175" spans="1:16" ht="22.5" x14ac:dyDescent="0.2">
      <c r="A175" s="339" t="s">
        <v>7190</v>
      </c>
      <c r="B175" s="339">
        <v>1</v>
      </c>
      <c r="C175" s="339" t="s">
        <v>8366</v>
      </c>
      <c r="D175" s="339" t="s">
        <v>8367</v>
      </c>
      <c r="E175" s="339" t="s">
        <v>8368</v>
      </c>
      <c r="F175" s="339" t="s">
        <v>8369</v>
      </c>
      <c r="G175" s="339" t="s">
        <v>8370</v>
      </c>
      <c r="H175" s="342" t="s">
        <v>7194</v>
      </c>
      <c r="I175" s="342" t="s">
        <v>7194</v>
      </c>
      <c r="J175" s="342" t="s">
        <v>1141</v>
      </c>
      <c r="K175" s="339" t="s">
        <v>8371</v>
      </c>
      <c r="L175" s="339" t="s">
        <v>8658</v>
      </c>
      <c r="M175" s="339" t="s">
        <v>8372</v>
      </c>
      <c r="N175" s="339" t="s">
        <v>8373</v>
      </c>
      <c r="O175" s="339" t="s">
        <v>1141</v>
      </c>
      <c r="P175" s="339" t="s">
        <v>1141</v>
      </c>
    </row>
    <row r="176" spans="1:16" ht="22.5" x14ac:dyDescent="0.2">
      <c r="A176" s="339" t="s">
        <v>7190</v>
      </c>
      <c r="B176" s="339">
        <v>1</v>
      </c>
      <c r="C176" s="339" t="s">
        <v>8374</v>
      </c>
      <c r="D176" s="339" t="s">
        <v>8375</v>
      </c>
      <c r="E176" s="339" t="s">
        <v>8376</v>
      </c>
      <c r="F176" s="339" t="s">
        <v>8377</v>
      </c>
      <c r="G176" s="339" t="s">
        <v>8378</v>
      </c>
      <c r="H176" s="342" t="s">
        <v>7194</v>
      </c>
      <c r="I176" s="342" t="s">
        <v>7194</v>
      </c>
      <c r="J176" s="342" t="s">
        <v>1141</v>
      </c>
      <c r="K176" s="339" t="s">
        <v>8379</v>
      </c>
      <c r="L176" s="339" t="s">
        <v>8659</v>
      </c>
      <c r="M176" s="339" t="s">
        <v>8380</v>
      </c>
      <c r="N176" s="339" t="s">
        <v>8381</v>
      </c>
      <c r="O176" s="339" t="s">
        <v>1141</v>
      </c>
      <c r="P176" s="339" t="s">
        <v>1141</v>
      </c>
    </row>
    <row r="177" spans="1:16" ht="22.5" x14ac:dyDescent="0.2">
      <c r="A177" s="339" t="s">
        <v>7190</v>
      </c>
      <c r="B177" s="339">
        <v>1</v>
      </c>
      <c r="C177" s="339" t="s">
        <v>8382</v>
      </c>
      <c r="D177" s="339" t="s">
        <v>8383</v>
      </c>
      <c r="E177" s="339" t="s">
        <v>8384</v>
      </c>
      <c r="F177" s="339" t="s">
        <v>8385</v>
      </c>
      <c r="G177" s="339" t="s">
        <v>8383</v>
      </c>
      <c r="H177" s="342" t="s">
        <v>7194</v>
      </c>
      <c r="I177" s="342" t="s">
        <v>7194</v>
      </c>
      <c r="J177" s="342" t="s">
        <v>1141</v>
      </c>
      <c r="K177" s="339" t="s">
        <v>8386</v>
      </c>
      <c r="L177" s="339" t="s">
        <v>8660</v>
      </c>
      <c r="M177" s="339" t="s">
        <v>8387</v>
      </c>
      <c r="N177" s="339" t="s">
        <v>8388</v>
      </c>
      <c r="O177" s="339" t="s">
        <v>1141</v>
      </c>
      <c r="P177" s="339" t="s">
        <v>1141</v>
      </c>
    </row>
    <row r="178" spans="1:16" ht="45" x14ac:dyDescent="0.2">
      <c r="A178" s="339" t="s">
        <v>7190</v>
      </c>
      <c r="B178" s="339">
        <v>1</v>
      </c>
      <c r="C178" s="339" t="s">
        <v>8389</v>
      </c>
      <c r="D178" s="339" t="s">
        <v>8390</v>
      </c>
      <c r="E178" s="339" t="s">
        <v>8391</v>
      </c>
      <c r="F178" s="339" t="s">
        <v>8392</v>
      </c>
      <c r="G178" s="339" t="s">
        <v>8393</v>
      </c>
      <c r="H178" s="342" t="s">
        <v>7194</v>
      </c>
      <c r="I178" s="342" t="s">
        <v>7194</v>
      </c>
      <c r="J178" s="342" t="s">
        <v>1141</v>
      </c>
      <c r="K178" s="339" t="s">
        <v>8394</v>
      </c>
      <c r="L178" s="339" t="s">
        <v>8661</v>
      </c>
      <c r="M178" s="339" t="s">
        <v>8395</v>
      </c>
      <c r="N178" s="339" t="s">
        <v>8396</v>
      </c>
      <c r="O178" s="339" t="s">
        <v>1141</v>
      </c>
      <c r="P178" s="339" t="s">
        <v>1141</v>
      </c>
    </row>
    <row r="179" spans="1:16" ht="45" x14ac:dyDescent="0.2">
      <c r="A179" s="339" t="s">
        <v>7190</v>
      </c>
      <c r="B179" s="339">
        <v>1</v>
      </c>
      <c r="C179" s="339" t="s">
        <v>8397</v>
      </c>
      <c r="D179" s="339" t="s">
        <v>8398</v>
      </c>
      <c r="E179" s="339" t="s">
        <v>8399</v>
      </c>
      <c r="F179" s="339" t="s">
        <v>8400</v>
      </c>
      <c r="G179" s="339" t="s">
        <v>8401</v>
      </c>
      <c r="H179" s="342" t="s">
        <v>7194</v>
      </c>
      <c r="I179" s="342" t="s">
        <v>7194</v>
      </c>
      <c r="J179" s="342" t="s">
        <v>1141</v>
      </c>
      <c r="K179" s="339" t="s">
        <v>8402</v>
      </c>
      <c r="L179" s="339" t="s">
        <v>8662</v>
      </c>
      <c r="M179" s="339" t="s">
        <v>8403</v>
      </c>
      <c r="N179" s="339" t="s">
        <v>8404</v>
      </c>
      <c r="O179" s="339" t="s">
        <v>1141</v>
      </c>
      <c r="P179" s="339" t="s">
        <v>1141</v>
      </c>
    </row>
    <row r="180" spans="1:16" ht="45" x14ac:dyDescent="0.2">
      <c r="A180" s="339" t="s">
        <v>7190</v>
      </c>
      <c r="B180" s="339">
        <v>1</v>
      </c>
      <c r="C180" s="339" t="s">
        <v>8405</v>
      </c>
      <c r="D180" s="339" t="s">
        <v>8406</v>
      </c>
      <c r="E180" s="339" t="s">
        <v>8407</v>
      </c>
      <c r="F180" s="339" t="s">
        <v>8408</v>
      </c>
      <c r="G180" s="339" t="s">
        <v>8409</v>
      </c>
      <c r="H180" s="342" t="s">
        <v>7194</v>
      </c>
      <c r="I180" s="342" t="s">
        <v>7194</v>
      </c>
      <c r="J180" s="342" t="s">
        <v>1141</v>
      </c>
      <c r="K180" s="339" t="s">
        <v>8410</v>
      </c>
      <c r="L180" s="339" t="s">
        <v>8663</v>
      </c>
      <c r="M180" s="339" t="s">
        <v>8411</v>
      </c>
      <c r="N180" s="339" t="s">
        <v>8412</v>
      </c>
      <c r="O180" s="339" t="s">
        <v>1141</v>
      </c>
      <c r="P180" s="339" t="s">
        <v>1141</v>
      </c>
    </row>
    <row r="181" spans="1:16" ht="33.75" x14ac:dyDescent="0.2">
      <c r="A181" s="339" t="s">
        <v>7190</v>
      </c>
      <c r="B181" s="339">
        <v>1</v>
      </c>
      <c r="C181" s="339" t="s">
        <v>596</v>
      </c>
      <c r="D181" s="339" t="s">
        <v>8413</v>
      </c>
      <c r="E181" s="339" t="s">
        <v>8414</v>
      </c>
      <c r="F181" s="339" t="s">
        <v>8415</v>
      </c>
      <c r="G181" s="339" t="s">
        <v>8416</v>
      </c>
      <c r="H181" s="342" t="s">
        <v>7194</v>
      </c>
      <c r="I181" s="342" t="s">
        <v>7194</v>
      </c>
      <c r="J181" s="342" t="s">
        <v>1141</v>
      </c>
      <c r="K181" s="339" t="s">
        <v>8417</v>
      </c>
      <c r="L181" s="339" t="s">
        <v>8664</v>
      </c>
      <c r="M181" s="339" t="s">
        <v>8418</v>
      </c>
      <c r="N181" s="339" t="s">
        <v>8419</v>
      </c>
      <c r="O181" s="339" t="s">
        <v>1141</v>
      </c>
      <c r="P181" s="339" t="s">
        <v>1141</v>
      </c>
    </row>
    <row r="182" spans="1:16" ht="33.75" x14ac:dyDescent="0.2">
      <c r="A182" s="339" t="s">
        <v>7190</v>
      </c>
      <c r="B182" s="339">
        <v>1</v>
      </c>
      <c r="C182" s="339" t="s">
        <v>8420</v>
      </c>
      <c r="D182" s="339" t="s">
        <v>8421</v>
      </c>
      <c r="E182" s="339" t="s">
        <v>8422</v>
      </c>
      <c r="F182" s="339" t="s">
        <v>8423</v>
      </c>
      <c r="G182" s="339" t="s">
        <v>8424</v>
      </c>
      <c r="H182" s="342" t="s">
        <v>7194</v>
      </c>
      <c r="I182" s="342" t="s">
        <v>7194</v>
      </c>
      <c r="J182" s="342" t="s">
        <v>1141</v>
      </c>
      <c r="K182" s="339" t="s">
        <v>8425</v>
      </c>
      <c r="L182" s="339" t="s">
        <v>8665</v>
      </c>
      <c r="M182" s="339" t="s">
        <v>8426</v>
      </c>
      <c r="N182" s="339" t="s">
        <v>8427</v>
      </c>
      <c r="O182" s="339" t="s">
        <v>1141</v>
      </c>
      <c r="P182" s="339" t="s">
        <v>1141</v>
      </c>
    </row>
    <row r="183" spans="1:16" ht="33.75" x14ac:dyDescent="0.2">
      <c r="A183" s="339" t="s">
        <v>7190</v>
      </c>
      <c r="B183" s="339">
        <v>1</v>
      </c>
      <c r="C183" s="339" t="s">
        <v>8428</v>
      </c>
      <c r="D183" s="339" t="s">
        <v>8429</v>
      </c>
      <c r="E183" s="339" t="s">
        <v>8430</v>
      </c>
      <c r="F183" s="339" t="s">
        <v>8431</v>
      </c>
      <c r="G183" s="339" t="s">
        <v>8432</v>
      </c>
      <c r="H183" s="342" t="s">
        <v>7194</v>
      </c>
      <c r="I183" s="342" t="s">
        <v>7194</v>
      </c>
      <c r="J183" s="342" t="s">
        <v>1141</v>
      </c>
      <c r="K183" s="339" t="s">
        <v>8433</v>
      </c>
      <c r="L183" s="339" t="s">
        <v>8666</v>
      </c>
      <c r="M183" s="339" t="s">
        <v>8434</v>
      </c>
      <c r="N183" s="339" t="s">
        <v>8435</v>
      </c>
      <c r="O183" s="339" t="s">
        <v>1141</v>
      </c>
      <c r="P183" s="339" t="s">
        <v>1141</v>
      </c>
    </row>
    <row r="184" spans="1:16" ht="33.75" x14ac:dyDescent="0.2">
      <c r="A184" s="339" t="s">
        <v>7190</v>
      </c>
      <c r="B184" s="339">
        <v>1</v>
      </c>
      <c r="C184" s="339" t="s">
        <v>8436</v>
      </c>
      <c r="D184" s="339" t="s">
        <v>8437</v>
      </c>
      <c r="E184" s="339" t="s">
        <v>8438</v>
      </c>
      <c r="F184" s="339" t="s">
        <v>8439</v>
      </c>
      <c r="G184" s="339" t="s">
        <v>8440</v>
      </c>
      <c r="H184" s="342" t="s">
        <v>7194</v>
      </c>
      <c r="I184" s="342" t="s">
        <v>7194</v>
      </c>
      <c r="J184" s="342" t="s">
        <v>1141</v>
      </c>
      <c r="K184" s="339" t="s">
        <v>8441</v>
      </c>
      <c r="L184" s="339" t="s">
        <v>8667</v>
      </c>
      <c r="M184" s="339" t="s">
        <v>8442</v>
      </c>
      <c r="N184" s="339" t="s">
        <v>8443</v>
      </c>
      <c r="O184" s="339" t="s">
        <v>1141</v>
      </c>
      <c r="P184" s="339" t="s">
        <v>1141</v>
      </c>
    </row>
    <row r="185" spans="1:16" ht="33.75" x14ac:dyDescent="0.2">
      <c r="A185" s="339" t="s">
        <v>7190</v>
      </c>
      <c r="B185" s="339">
        <v>1</v>
      </c>
      <c r="C185" s="339" t="s">
        <v>8444</v>
      </c>
      <c r="D185" s="339" t="s">
        <v>8445</v>
      </c>
      <c r="E185" s="339" t="s">
        <v>8446</v>
      </c>
      <c r="F185" s="339" t="s">
        <v>8447</v>
      </c>
      <c r="G185" s="339" t="s">
        <v>8448</v>
      </c>
      <c r="H185" s="342" t="s">
        <v>7194</v>
      </c>
      <c r="I185" s="342" t="s">
        <v>7194</v>
      </c>
      <c r="J185" s="342" t="s">
        <v>1141</v>
      </c>
      <c r="K185" s="339" t="s">
        <v>8449</v>
      </c>
      <c r="L185" s="339" t="s">
        <v>8668</v>
      </c>
      <c r="M185" s="339" t="s">
        <v>8450</v>
      </c>
      <c r="N185" s="339" t="s">
        <v>8451</v>
      </c>
      <c r="O185" s="339" t="s">
        <v>1141</v>
      </c>
      <c r="P185" s="339" t="s">
        <v>1141</v>
      </c>
    </row>
    <row r="186" spans="1:16" ht="33.75" x14ac:dyDescent="0.2">
      <c r="A186" s="339" t="s">
        <v>7190</v>
      </c>
      <c r="B186" s="339">
        <v>1</v>
      </c>
      <c r="C186" s="339" t="s">
        <v>8452</v>
      </c>
      <c r="D186" s="339" t="s">
        <v>8453</v>
      </c>
      <c r="E186" s="339" t="s">
        <v>8454</v>
      </c>
      <c r="F186" s="339" t="s">
        <v>8455</v>
      </c>
      <c r="G186" s="339" t="s">
        <v>8456</v>
      </c>
      <c r="H186" s="342" t="s">
        <v>7194</v>
      </c>
      <c r="I186" s="342" t="s">
        <v>7194</v>
      </c>
      <c r="J186" s="342" t="s">
        <v>1141</v>
      </c>
      <c r="K186" s="339" t="s">
        <v>8457</v>
      </c>
      <c r="L186" s="339" t="s">
        <v>8669</v>
      </c>
      <c r="M186" s="339" t="s">
        <v>8458</v>
      </c>
      <c r="N186" s="339" t="s">
        <v>8459</v>
      </c>
      <c r="O186" s="339" t="s">
        <v>1141</v>
      </c>
      <c r="P186" s="339" t="s">
        <v>1141</v>
      </c>
    </row>
    <row r="187" spans="1:16" ht="22.5" x14ac:dyDescent="0.2">
      <c r="A187" s="339" t="s">
        <v>7190</v>
      </c>
      <c r="B187" s="339">
        <v>1</v>
      </c>
      <c r="C187" s="339" t="s">
        <v>8460</v>
      </c>
      <c r="D187" s="339" t="s">
        <v>8461</v>
      </c>
      <c r="E187" s="339" t="s">
        <v>8462</v>
      </c>
      <c r="F187" s="339" t="s">
        <v>8463</v>
      </c>
      <c r="G187" s="339" t="s">
        <v>8464</v>
      </c>
      <c r="H187" s="342" t="s">
        <v>7194</v>
      </c>
      <c r="I187" s="342" t="s">
        <v>7194</v>
      </c>
      <c r="J187" s="342" t="s">
        <v>1141</v>
      </c>
      <c r="K187" s="339" t="s">
        <v>8465</v>
      </c>
      <c r="L187" s="339" t="s">
        <v>8670</v>
      </c>
      <c r="M187" s="339" t="s">
        <v>8466</v>
      </c>
      <c r="N187" s="339" t="s">
        <v>8467</v>
      </c>
      <c r="O187" s="339" t="s">
        <v>1141</v>
      </c>
      <c r="P187" s="339" t="s">
        <v>1141</v>
      </c>
    </row>
    <row r="188" spans="1:16" ht="45" x14ac:dyDescent="0.2">
      <c r="A188" s="339" t="s">
        <v>7190</v>
      </c>
      <c r="B188" s="339">
        <v>1</v>
      </c>
      <c r="C188" s="339" t="s">
        <v>8468</v>
      </c>
      <c r="D188" s="339" t="s">
        <v>8469</v>
      </c>
      <c r="E188" s="339" t="s">
        <v>8470</v>
      </c>
      <c r="F188" s="339" t="s">
        <v>8471</v>
      </c>
      <c r="G188" s="339" t="s">
        <v>8472</v>
      </c>
      <c r="H188" s="342" t="s">
        <v>7194</v>
      </c>
      <c r="I188" s="342" t="s">
        <v>7194</v>
      </c>
      <c r="J188" s="342" t="s">
        <v>1141</v>
      </c>
      <c r="K188" s="339" t="s">
        <v>8473</v>
      </c>
      <c r="L188" s="15" t="s">
        <v>8671</v>
      </c>
      <c r="M188" s="339" t="s">
        <v>8474</v>
      </c>
      <c r="N188" s="339" t="s">
        <v>8475</v>
      </c>
      <c r="O188" s="339" t="s">
        <v>1141</v>
      </c>
      <c r="P188" s="339" t="s">
        <v>1141</v>
      </c>
    </row>
    <row r="189" spans="1:16" ht="33.75" x14ac:dyDescent="0.2">
      <c r="A189" s="339" t="s">
        <v>7190</v>
      </c>
      <c r="B189" s="339">
        <v>1</v>
      </c>
      <c r="C189" s="339" t="s">
        <v>8476</v>
      </c>
      <c r="D189" s="339" t="s">
        <v>8477</v>
      </c>
      <c r="E189" s="339" t="s">
        <v>8478</v>
      </c>
      <c r="F189" s="339" t="s">
        <v>8479</v>
      </c>
      <c r="G189" s="339" t="s">
        <v>8480</v>
      </c>
      <c r="H189" s="342" t="s">
        <v>7194</v>
      </c>
      <c r="I189" s="342" t="s">
        <v>7194</v>
      </c>
      <c r="J189" s="342" t="s">
        <v>1141</v>
      </c>
      <c r="K189" s="339" t="s">
        <v>8481</v>
      </c>
      <c r="L189" s="15" t="s">
        <v>8672</v>
      </c>
      <c r="M189" s="339" t="s">
        <v>8482</v>
      </c>
      <c r="N189" s="339" t="s">
        <v>8483</v>
      </c>
      <c r="O189" s="339" t="s">
        <v>1141</v>
      </c>
      <c r="P189" s="339" t="s">
        <v>1141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W107"/>
  <sheetViews>
    <sheetView workbookViewId="0">
      <pane xSplit="4" ySplit="3" topLeftCell="E100" activePane="bottomRight" state="frozen"/>
      <selection pane="topRight" activeCell="E1" sqref="E1"/>
      <selection pane="bottomLeft" activeCell="A4" sqref="A4"/>
      <selection pane="bottomRight" activeCell="C1" sqref="C1"/>
    </sheetView>
  </sheetViews>
  <sheetFormatPr defaultRowHeight="11.25" x14ac:dyDescent="0.2"/>
  <cols>
    <col min="1" max="1" width="9.140625" style="137"/>
    <col min="2" max="2" width="7" style="137" customWidth="1"/>
    <col min="3" max="3" width="11.28515625" style="137" customWidth="1"/>
    <col min="4" max="7" width="17.28515625" style="137" customWidth="1"/>
    <col min="8" max="10" width="9.5703125" style="137" customWidth="1"/>
    <col min="11" max="11" width="9.140625" style="137"/>
    <col min="12" max="15" width="53" style="137" customWidth="1"/>
    <col min="16" max="16384" width="9.140625" style="137"/>
  </cols>
  <sheetData>
    <row r="3" spans="1:23" s="164" customFormat="1" ht="45" x14ac:dyDescent="0.2">
      <c r="A3" s="163" t="s">
        <v>324</v>
      </c>
      <c r="B3" s="163" t="s">
        <v>325</v>
      </c>
      <c r="C3" s="163" t="s">
        <v>326</v>
      </c>
      <c r="D3" s="163" t="s">
        <v>327</v>
      </c>
      <c r="E3" s="163" t="s">
        <v>328</v>
      </c>
      <c r="F3" s="163" t="s">
        <v>329</v>
      </c>
      <c r="G3" s="163" t="s">
        <v>330</v>
      </c>
      <c r="H3" s="163" t="s">
        <v>331</v>
      </c>
      <c r="I3" s="163" t="s">
        <v>332</v>
      </c>
      <c r="J3" s="163" t="s">
        <v>333</v>
      </c>
      <c r="K3" s="163" t="s">
        <v>3010</v>
      </c>
      <c r="L3" s="163" t="s">
        <v>86</v>
      </c>
      <c r="M3" s="163" t="s">
        <v>87</v>
      </c>
      <c r="N3" s="163" t="s">
        <v>175</v>
      </c>
      <c r="O3" s="163" t="s">
        <v>176</v>
      </c>
    </row>
    <row r="4" spans="1:23" ht="45" x14ac:dyDescent="0.2">
      <c r="A4" s="160" t="s">
        <v>3011</v>
      </c>
      <c r="B4" s="161">
        <v>1</v>
      </c>
      <c r="C4" s="160" t="s">
        <v>1161</v>
      </c>
      <c r="D4" s="160" t="s">
        <v>3012</v>
      </c>
      <c r="E4" s="160" t="s">
        <v>3013</v>
      </c>
      <c r="F4" s="160" t="s">
        <v>3014</v>
      </c>
      <c r="G4" s="160" t="s">
        <v>3015</v>
      </c>
      <c r="H4" s="162" t="s">
        <v>3016</v>
      </c>
      <c r="I4" s="162" t="s">
        <v>1313</v>
      </c>
      <c r="J4" s="162" t="s">
        <v>1141</v>
      </c>
      <c r="K4" s="161">
        <v>-1</v>
      </c>
      <c r="L4" s="160" t="s">
        <v>3017</v>
      </c>
      <c r="M4" s="160" t="s">
        <v>3018</v>
      </c>
      <c r="N4" s="160" t="s">
        <v>1141</v>
      </c>
      <c r="O4" s="160" t="s">
        <v>1141</v>
      </c>
      <c r="S4" s="137" t="str">
        <f>C4</f>
        <v>001</v>
      </c>
      <c r="T4" s="137" t="str">
        <f>D4&amp;" / "&amp;E4</f>
        <v>Police connexe / Connexe polis</v>
      </c>
      <c r="U4" s="137" t="str">
        <f>L4</f>
        <v>Autre police du preneur avec le même assureur et qui influence d'une part ou d'autre la police sujet de ce message. 
&lt;br/&gt;(20140313 : Signatures attendues : type de document normalement déjà signée par les parties concernées, et ne nécessitant pas de gest</v>
      </c>
      <c r="V4" s="137" t="str">
        <f>M4</f>
        <v>Andere polis van de verzekeringsnemer bij dezelfde verzekeraar die in op welke wijze ook, de polis onderwep van dit bericht beïnvloedt. 
&lt;br/&gt;(20140313 : Handtekeningen : type document dat normalerwijze al getekend is door de betrokken partijen, en dat ge</v>
      </c>
      <c r="W4" s="165" t="str">
        <f>J4</f>
        <v/>
      </c>
    </row>
    <row r="5" spans="1:23" ht="56.25" x14ac:dyDescent="0.2">
      <c r="A5" s="160" t="s">
        <v>3011</v>
      </c>
      <c r="B5" s="161">
        <v>1</v>
      </c>
      <c r="C5" s="160" t="s">
        <v>1162</v>
      </c>
      <c r="D5" s="160" t="s">
        <v>3019</v>
      </c>
      <c r="E5" s="160" t="s">
        <v>3020</v>
      </c>
      <c r="F5" s="160" t="s">
        <v>3021</v>
      </c>
      <c r="G5" s="160" t="s">
        <v>3022</v>
      </c>
      <c r="H5" s="162" t="s">
        <v>3016</v>
      </c>
      <c r="I5" s="162" t="s">
        <v>1313</v>
      </c>
      <c r="J5" s="162" t="s">
        <v>1141</v>
      </c>
      <c r="K5" s="161">
        <v>-1</v>
      </c>
      <c r="L5" s="160" t="s">
        <v>3023</v>
      </c>
      <c r="M5" s="160" t="s">
        <v>3024</v>
      </c>
      <c r="N5" s="160" t="s">
        <v>1141</v>
      </c>
      <c r="O5" s="160" t="s">
        <v>1141</v>
      </c>
      <c r="S5" s="137" t="str">
        <f t="shared" ref="S5:S68" si="0">C5</f>
        <v>002</v>
      </c>
      <c r="T5" s="137" t="str">
        <f t="shared" ref="T5:T68" si="1">D5&amp;" / "&amp;E5</f>
        <v>Police remplacée / Vervangen polis</v>
      </c>
      <c r="U5" s="137" t="str">
        <f t="shared" ref="U5:U68" si="2">L5</f>
        <v>Police qui ne couvre plus de risque et qui est remplacé par une autre police (avec le même assureur). 
&lt;br/&gt;(20140313 : Signatures attendues : type de document normalement déjà signée par les parties concernées, et ne nécessitant pas de gestion spécifique</v>
      </c>
      <c r="V5" s="137" t="str">
        <f t="shared" ref="V5:V68" si="3">M5</f>
        <v>Polis die geen risico meer dekt en door een andere vervangen is (bij dezelfde verzekeraar). 
&lt;br/&gt;(20140313 : Handtekeningen : type document dat normalerwijze al getekend is door de betrokken partijen, en dat geen specifiek beheer van die notie onderteken</v>
      </c>
      <c r="W5" s="165" t="str">
        <f t="shared" ref="W5:W68" si="4">J5</f>
        <v/>
      </c>
    </row>
    <row r="6" spans="1:23" ht="56.25" x14ac:dyDescent="0.2">
      <c r="A6" s="160" t="s">
        <v>3011</v>
      </c>
      <c r="B6" s="161">
        <v>1</v>
      </c>
      <c r="C6" s="160" t="s">
        <v>1163</v>
      </c>
      <c r="D6" s="160" t="s">
        <v>3025</v>
      </c>
      <c r="E6" s="160" t="s">
        <v>3026</v>
      </c>
      <c r="F6" s="160" t="s">
        <v>3027</v>
      </c>
      <c r="G6" s="160" t="s">
        <v>3028</v>
      </c>
      <c r="H6" s="162" t="s">
        <v>3029</v>
      </c>
      <c r="I6" s="162" t="s">
        <v>3029</v>
      </c>
      <c r="J6" s="162" t="s">
        <v>1141</v>
      </c>
      <c r="K6" s="161">
        <v>-1</v>
      </c>
      <c r="L6" s="160" t="s">
        <v>3030</v>
      </c>
      <c r="M6" s="160" t="s">
        <v>3031</v>
      </c>
      <c r="N6" s="160" t="s">
        <v>1141</v>
      </c>
      <c r="O6" s="160" t="s">
        <v>1141</v>
      </c>
      <c r="S6" s="137" t="str">
        <f t="shared" si="0"/>
        <v>003</v>
      </c>
      <c r="T6" s="137" t="str">
        <f t="shared" si="1"/>
        <v>Permis de conduire / Rijbewijs</v>
      </c>
      <c r="U6" s="137" t="str">
        <f t="shared" si="2"/>
        <v xml:space="preserve">Attestation émise par une instance officielle qui confirme le droit de conduite d'un véhicule. 
&lt;br/&gt;(20140313 : Signatures attendues : type de document normalement déjà signée par les parties concernées, et ne nécessitant pas de gestion spécifique de la </v>
      </c>
      <c r="V6" s="137" t="str">
        <f t="shared" si="3"/>
        <v>Attest door een officiële instantie uitgereikt dat het recht tot het besturen van een voertuig erkent. 
&lt;br/&gt;(20140313 : Handtekeningen : type document dat normalerwijze al getekend is door de betrokken partijen, en dat geen specifiek beheer van die notie</v>
      </c>
      <c r="W6" s="165" t="str">
        <f t="shared" si="4"/>
        <v/>
      </c>
    </row>
    <row r="7" spans="1:23" ht="56.25" x14ac:dyDescent="0.2">
      <c r="A7" s="160" t="s">
        <v>3011</v>
      </c>
      <c r="B7" s="161">
        <v>1</v>
      </c>
      <c r="C7" s="160" t="s">
        <v>1164</v>
      </c>
      <c r="D7" s="160" t="s">
        <v>3032</v>
      </c>
      <c r="E7" s="160" t="s">
        <v>3033</v>
      </c>
      <c r="F7" s="160" t="s">
        <v>3034</v>
      </c>
      <c r="G7" s="160" t="s">
        <v>3035</v>
      </c>
      <c r="H7" s="162" t="s">
        <v>3016</v>
      </c>
      <c r="I7" s="162" t="s">
        <v>1313</v>
      </c>
      <c r="J7" s="162" t="s">
        <v>1141</v>
      </c>
      <c r="K7" s="161">
        <v>-1</v>
      </c>
      <c r="L7" s="160" t="s">
        <v>3036</v>
      </c>
      <c r="M7" s="160" t="s">
        <v>3037</v>
      </c>
      <c r="N7" s="160" t="s">
        <v>1141</v>
      </c>
      <c r="O7" s="160" t="s">
        <v>3038</v>
      </c>
      <c r="S7" s="137" t="str">
        <f t="shared" si="0"/>
        <v>004</v>
      </c>
      <c r="T7" s="137" t="str">
        <f t="shared" si="1"/>
        <v>Carte verte / Groene kaart</v>
      </c>
      <c r="U7" s="137" t="str">
        <f t="shared" si="2"/>
        <v>Document émis par un assureur qui prouve la couverture d'un véhicule (en responsabilité civile). 
&lt;br/&gt;(20140313 : Signatures attendues : type de document normalement déjà signée par l'assureur, et à signer par le preneur, mais ne nécessitant pas de gesti</v>
      </c>
      <c r="V7" s="137" t="str">
        <f t="shared" si="3"/>
        <v>Document door de verzekeraar uitgereikt dat de dekking van een voertuig bewijst (in burgerrechtelijke aansprakelijkheid). 
&lt;br/&gt;(20140313 : Handtekeningen : type document dat normalerwijze al getekend is door de verzekeraar, en te ondertekenen door de ver</v>
      </c>
      <c r="W7" s="165" t="str">
        <f t="shared" si="4"/>
        <v/>
      </c>
    </row>
    <row r="8" spans="1:23" ht="56.25" x14ac:dyDescent="0.2">
      <c r="A8" s="160" t="s">
        <v>3011</v>
      </c>
      <c r="B8" s="161">
        <v>1</v>
      </c>
      <c r="C8" s="160" t="s">
        <v>365</v>
      </c>
      <c r="D8" s="160" t="s">
        <v>3039</v>
      </c>
      <c r="E8" s="160" t="s">
        <v>3040</v>
      </c>
      <c r="F8" s="160" t="s">
        <v>3041</v>
      </c>
      <c r="G8" s="160" t="s">
        <v>3042</v>
      </c>
      <c r="H8" s="162" t="s">
        <v>3043</v>
      </c>
      <c r="I8" s="162" t="s">
        <v>3043</v>
      </c>
      <c r="J8" s="162" t="s">
        <v>1141</v>
      </c>
      <c r="K8" s="161">
        <v>-1</v>
      </c>
      <c r="L8" s="160" t="s">
        <v>3044</v>
      </c>
      <c r="M8" s="160" t="s">
        <v>3045</v>
      </c>
      <c r="N8" s="160" t="s">
        <v>1141</v>
      </c>
      <c r="O8" s="160" t="s">
        <v>1141</v>
      </c>
      <c r="S8" s="137" t="str">
        <f t="shared" si="0"/>
        <v>005</v>
      </c>
      <c r="T8" s="137" t="str">
        <f t="shared" si="1"/>
        <v>Carte d'immatriculation / Inschrijvingsbewijs</v>
      </c>
      <c r="U8" s="137" t="str">
        <f t="shared" si="2"/>
        <v>Document émis par la DIV qui prouve l'immatriculation d'un véhicule. 
&lt;br/&gt;(20140313 : Signatures attendues : type de document normalement déjà signée par les parties concernées, et ne nécessitant pas de gestion spécifique de la notion signée oui/non.)</v>
      </c>
      <c r="V8" s="137" t="str">
        <f t="shared" si="3"/>
        <v>Document door de DIV uitgereikt dat de inschrijving van een voertuig bewijst. 
&lt;br/&gt;(20140313 : Handtekeningen : type document dat normalerwijze al getekend is door de betrokken partijen, en dat geen specifiek beheer van die notie ondertekend ja/neen vere</v>
      </c>
      <c r="W8" s="165" t="str">
        <f t="shared" si="4"/>
        <v/>
      </c>
    </row>
    <row r="9" spans="1:23" ht="45" x14ac:dyDescent="0.2">
      <c r="A9" s="160" t="s">
        <v>3011</v>
      </c>
      <c r="B9" s="161">
        <v>1</v>
      </c>
      <c r="C9" s="160" t="s">
        <v>1165</v>
      </c>
      <c r="D9" s="160" t="s">
        <v>3046</v>
      </c>
      <c r="E9" s="160" t="s">
        <v>3047</v>
      </c>
      <c r="F9" s="160" t="s">
        <v>3048</v>
      </c>
      <c r="G9" s="160" t="s">
        <v>3049</v>
      </c>
      <c r="H9" s="162" t="s">
        <v>3050</v>
      </c>
      <c r="I9" s="162" t="s">
        <v>3051</v>
      </c>
      <c r="J9" s="162" t="s">
        <v>1141</v>
      </c>
      <c r="K9" s="161">
        <v>-1</v>
      </c>
      <c r="L9" s="160" t="s">
        <v>3052</v>
      </c>
      <c r="M9" s="160" t="s">
        <v>3053</v>
      </c>
      <c r="N9" s="160" t="s">
        <v>1141</v>
      </c>
      <c r="O9" s="160" t="s">
        <v>1141</v>
      </c>
      <c r="S9" s="137" t="str">
        <f t="shared" si="0"/>
        <v>006</v>
      </c>
      <c r="T9" s="137" t="str">
        <f t="shared" si="1"/>
        <v>Fiche client légale / Klantenfiche - wettelijke</v>
      </c>
      <c r="U9" s="137" t="str">
        <f t="shared" si="2"/>
        <v>Ensemble de données concernant un preneur gardé par un assureur ou un intermédiaire. 
&lt;br/&gt;(20140313 : Signatures attendues : type de document normalement ne nécessitant pas de gestion spécifique de la notion signée oui/non.)</v>
      </c>
      <c r="V9" s="137" t="str">
        <f t="shared" si="3"/>
        <v>Verzameling van gegevens betreffende een verzekeringsnemer bijgehouden door een verzekeraar of tussenpersoon.
&lt;br/&gt;(20140313 : Handtekeningen : type document dat normalerwijze geen specifiek beheer van die notie ondertekend ja/neen vereist.)</v>
      </c>
      <c r="W9" s="165" t="str">
        <f t="shared" si="4"/>
        <v/>
      </c>
    </row>
    <row r="10" spans="1:23" ht="56.25" x14ac:dyDescent="0.2">
      <c r="A10" s="160" t="s">
        <v>3011</v>
      </c>
      <c r="B10" s="161">
        <v>1</v>
      </c>
      <c r="C10" s="160" t="s">
        <v>366</v>
      </c>
      <c r="D10" s="160" t="s">
        <v>3054</v>
      </c>
      <c r="E10" s="160" t="s">
        <v>3055</v>
      </c>
      <c r="F10" s="160" t="s">
        <v>3056</v>
      </c>
      <c r="G10" s="160" t="s">
        <v>3057</v>
      </c>
      <c r="H10" s="162" t="s">
        <v>3050</v>
      </c>
      <c r="I10" s="162" t="s">
        <v>3058</v>
      </c>
      <c r="J10" s="162" t="s">
        <v>1141</v>
      </c>
      <c r="K10" s="161">
        <v>-1</v>
      </c>
      <c r="L10" s="160" t="s">
        <v>3059</v>
      </c>
      <c r="M10" s="160" t="s">
        <v>3060</v>
      </c>
      <c r="N10" s="160" t="s">
        <v>1141</v>
      </c>
      <c r="O10" s="160" t="s">
        <v>1141</v>
      </c>
      <c r="S10" s="137" t="str">
        <f t="shared" si="0"/>
        <v>007</v>
      </c>
      <c r="T10" s="137" t="str">
        <f t="shared" si="1"/>
        <v>Package (de polices) / (Polis)package</v>
      </c>
      <c r="U10" s="137" t="str">
        <f t="shared" si="2"/>
        <v>Série de contrats d'assurance qui sont mis ensemble pour des raisons commerciales. Ce document type mise le résumé, la liste des contrats. 
&lt;br/&gt;(20140313 : Signatures attendues : type de document normalement déjà signée par l'assureur, et à signer par le</v>
      </c>
      <c r="V10" s="137" t="str">
        <f t="shared" si="3"/>
        <v>Verzameling van verzekeringscontracten die samengevoegd zijn voor commerciële redenen. Dit type document doelt dan op de samenvatting, op de lijst contracten. 
&lt;br/&gt;(20140313 : Handtekeningen : type document dat normalerwijze al getekend is door de verzek</v>
      </c>
      <c r="W10" s="165" t="str">
        <f t="shared" si="4"/>
        <v/>
      </c>
    </row>
    <row r="11" spans="1:23" ht="45" x14ac:dyDescent="0.2">
      <c r="A11" s="160" t="s">
        <v>3011</v>
      </c>
      <c r="B11" s="161">
        <v>1</v>
      </c>
      <c r="C11" s="160" t="s">
        <v>3061</v>
      </c>
      <c r="D11" s="160" t="s">
        <v>3062</v>
      </c>
      <c r="E11" s="160" t="s">
        <v>3063</v>
      </c>
      <c r="F11" s="160" t="s">
        <v>3064</v>
      </c>
      <c r="G11" s="160" t="s">
        <v>3065</v>
      </c>
      <c r="H11" s="162" t="s">
        <v>3066</v>
      </c>
      <c r="I11" s="162" t="s">
        <v>3066</v>
      </c>
      <c r="J11" s="162" t="s">
        <v>1141</v>
      </c>
      <c r="K11" s="161">
        <v>-1</v>
      </c>
      <c r="L11" s="160" t="s">
        <v>3067</v>
      </c>
      <c r="M11" s="160" t="s">
        <v>3068</v>
      </c>
      <c r="N11" s="160" t="s">
        <v>1141</v>
      </c>
      <c r="O11" s="160" t="s">
        <v>1141</v>
      </c>
      <c r="S11" s="137" t="str">
        <f t="shared" si="0"/>
        <v>008</v>
      </c>
      <c r="T11" s="137" t="str">
        <f t="shared" si="1"/>
        <v>Carte de membre / Lidkaart</v>
      </c>
      <c r="U11" s="137" t="str">
        <f t="shared" si="2"/>
        <v>Carte qui prouve l'appartenance à une association ou à un groupement. 
&lt;br/&gt;(20140313 : Signatures attendues : type de document normalement déjà signée par les parties concernées, et ne nécessitant pas de gestion spécifique de la notion signée oui/non.)</v>
      </c>
      <c r="V11" s="137" t="str">
        <f t="shared" si="3"/>
        <v>Kaart die het lidmaatschap van een vereniging of groep bewijst. 
&lt;br/&gt;(20140313 : Handtekeningen : type document dat normalerwijze al getekend is door de betrokken partijen, en dat geen specifiek beheer van die notie ondertekend ja/neen vereist.)</v>
      </c>
      <c r="W11" s="165" t="str">
        <f t="shared" si="4"/>
        <v/>
      </c>
    </row>
    <row r="12" spans="1:23" ht="56.25" x14ac:dyDescent="0.2">
      <c r="A12" s="160" t="s">
        <v>3011</v>
      </c>
      <c r="B12" s="161">
        <v>1</v>
      </c>
      <c r="C12" s="160" t="s">
        <v>1166</v>
      </c>
      <c r="D12" s="160" t="s">
        <v>3069</v>
      </c>
      <c r="E12" s="160" t="s">
        <v>3070</v>
      </c>
      <c r="F12" s="160" t="s">
        <v>3071</v>
      </c>
      <c r="G12" s="160" t="s">
        <v>3072</v>
      </c>
      <c r="H12" s="162" t="s">
        <v>3066</v>
      </c>
      <c r="I12" s="162" t="s">
        <v>3066</v>
      </c>
      <c r="J12" s="162" t="s">
        <v>1141</v>
      </c>
      <c r="K12" s="161">
        <v>-1</v>
      </c>
      <c r="L12" s="160" t="s">
        <v>3073</v>
      </c>
      <c r="M12" s="160" t="s">
        <v>3074</v>
      </c>
      <c r="N12" s="160" t="s">
        <v>1141</v>
      </c>
      <c r="O12" s="160" t="s">
        <v>1141</v>
      </c>
      <c r="S12" s="137" t="str">
        <f t="shared" si="0"/>
        <v>009</v>
      </c>
      <c r="T12" s="137" t="str">
        <f t="shared" si="1"/>
        <v>Carte d'identité / Identiteitskaart</v>
      </c>
      <c r="U12" s="137" t="str">
        <f t="shared" si="2"/>
        <v>Document émis par la commune (ou autre administration public) qui prouve l'identité d'une personne. 
08.03.2012: ceci peut être une photocopie, ou l'imprimé du contenu de l'eID (carte d'identité électronique). 
&lt;br/&gt;(20140313 : Signatures attendues : type</v>
      </c>
      <c r="V12" s="137" t="str">
        <f t="shared" si="3"/>
        <v>Document, uitgereikt door de gemeente(of een andere overheidsinstantie), dat de identiteit van een persoon bewijst. 
08.03.2012: in dit geval kan dit dan een fotokopij zijn, of een afdruk van de inhoud van de eID (electronische identiteitskaart).
&lt;br/&gt;(20</v>
      </c>
      <c r="W12" s="165" t="str">
        <f t="shared" si="4"/>
        <v/>
      </c>
    </row>
    <row r="13" spans="1:23" ht="45" x14ac:dyDescent="0.2">
      <c r="A13" s="160" t="s">
        <v>3011</v>
      </c>
      <c r="B13" s="161">
        <v>1</v>
      </c>
      <c r="C13" s="160" t="s">
        <v>1167</v>
      </c>
      <c r="D13" s="160" t="s">
        <v>3075</v>
      </c>
      <c r="E13" s="160" t="s">
        <v>3076</v>
      </c>
      <c r="F13" s="160" t="s">
        <v>3077</v>
      </c>
      <c r="G13" s="160" t="s">
        <v>3078</v>
      </c>
      <c r="H13" s="162" t="s">
        <v>3079</v>
      </c>
      <c r="I13" s="162" t="s">
        <v>3079</v>
      </c>
      <c r="J13" s="162" t="s">
        <v>1141</v>
      </c>
      <c r="K13" s="161">
        <v>-1</v>
      </c>
      <c r="L13" s="160" t="s">
        <v>3080</v>
      </c>
      <c r="M13" s="160" t="s">
        <v>3081</v>
      </c>
      <c r="N13" s="160" t="s">
        <v>1141</v>
      </c>
      <c r="O13" s="160" t="s">
        <v>1141</v>
      </c>
      <c r="S13" s="137" t="str">
        <f t="shared" si="0"/>
        <v>010</v>
      </c>
      <c r="T13" s="137" t="str">
        <f t="shared" si="1"/>
        <v>Certificat antivol / Antidiefstalcertificaat</v>
      </c>
      <c r="U13" s="137" t="str">
        <f t="shared" si="2"/>
        <v>Document qui certifie l'installation d'un système antivol. 
&lt;br/&gt;(20140313 : Signatures attendues : type de document normalement déjà signée par les parties concernées, et ne nécessitant pas de gestion spécifique de la notion signée oui/non.)</v>
      </c>
      <c r="V13" s="137" t="str">
        <f t="shared" si="3"/>
        <v>Document dat de plaatsing van een antidiefstalsysteem bevestigt. 
&lt;br/&gt;(20140313 : Handtekeningen : type document dat normalerwijze al getekend is door de betrokken partijen, en dat geen specifiek beheer van die notie ondertekend ja/neen vereist.)</v>
      </c>
      <c r="W13" s="165" t="str">
        <f t="shared" si="4"/>
        <v/>
      </c>
    </row>
    <row r="14" spans="1:23" ht="56.25" x14ac:dyDescent="0.2">
      <c r="A14" s="160" t="s">
        <v>3011</v>
      </c>
      <c r="B14" s="161">
        <v>1</v>
      </c>
      <c r="C14" s="160" t="s">
        <v>1168</v>
      </c>
      <c r="D14" s="160" t="s">
        <v>3082</v>
      </c>
      <c r="E14" s="160" t="s">
        <v>3083</v>
      </c>
      <c r="F14" s="160" t="s">
        <v>3084</v>
      </c>
      <c r="G14" s="160" t="s">
        <v>3085</v>
      </c>
      <c r="H14" s="162" t="s">
        <v>3086</v>
      </c>
      <c r="I14" s="162" t="s">
        <v>3086</v>
      </c>
      <c r="J14" s="162" t="s">
        <v>1141</v>
      </c>
      <c r="K14" s="161">
        <v>-1</v>
      </c>
      <c r="L14" s="160" t="s">
        <v>3087</v>
      </c>
      <c r="M14" s="160" t="s">
        <v>3088</v>
      </c>
      <c r="N14" s="160" t="s">
        <v>1141</v>
      </c>
      <c r="O14" s="160" t="s">
        <v>1141</v>
      </c>
      <c r="S14" s="137" t="str">
        <f t="shared" si="0"/>
        <v>011</v>
      </c>
      <c r="T14" s="137" t="str">
        <f t="shared" si="1"/>
        <v>Procès-verbal / Proces-verbaal</v>
      </c>
      <c r="U14" s="137" t="str">
        <f t="shared" si="2"/>
        <v>Description d'un incident ou d'un événement fait par une instance officielle. 
&lt;br/&gt;(20140313 : Signatures attendues : type de document normalement déjà signée par les parties concernées, et ne nécessitant pas de gestion spécifique de la notion signée oui</v>
      </c>
      <c r="V14" s="137" t="str">
        <f t="shared" si="3"/>
        <v>Door een officiële instantie uitgevoerde beschrijving van een incident of een gebeurtenis. 
&lt;br/&gt;(20140313 : Handtekeningen : type document dat normalerwijze al getekend is door de betrokken partijen, en dat geen specifiek beheer van die notie ondertekend</v>
      </c>
      <c r="W14" s="165" t="str">
        <f t="shared" si="4"/>
        <v/>
      </c>
    </row>
    <row r="15" spans="1:23" ht="56.25" x14ac:dyDescent="0.2">
      <c r="A15" s="160" t="s">
        <v>3011</v>
      </c>
      <c r="B15" s="161">
        <v>1</v>
      </c>
      <c r="C15" s="160" t="s">
        <v>1169</v>
      </c>
      <c r="D15" s="160" t="s">
        <v>3089</v>
      </c>
      <c r="E15" s="160" t="s">
        <v>3090</v>
      </c>
      <c r="F15" s="160" t="s">
        <v>3091</v>
      </c>
      <c r="G15" s="160" t="s">
        <v>3092</v>
      </c>
      <c r="H15" s="162" t="s">
        <v>3093</v>
      </c>
      <c r="I15" s="162" t="s">
        <v>3094</v>
      </c>
      <c r="J15" s="162" t="s">
        <v>1141</v>
      </c>
      <c r="K15" s="161">
        <v>-1</v>
      </c>
      <c r="L15" s="160" t="s">
        <v>3095</v>
      </c>
      <c r="M15" s="160" t="s">
        <v>3096</v>
      </c>
      <c r="N15" s="160" t="s">
        <v>1141</v>
      </c>
      <c r="O15" s="160" t="s">
        <v>1141</v>
      </c>
      <c r="S15" s="137" t="str">
        <f t="shared" si="0"/>
        <v>012</v>
      </c>
      <c r="T15" s="137" t="str">
        <f t="shared" si="1"/>
        <v>Attestation cyclomoteur / Attest motorfiets</v>
      </c>
      <c r="U15" s="137" t="str">
        <f t="shared" si="2"/>
        <v>Attestation émise par une instance officielle que confirme le droit de conduite d'un cyclomoteur. 
&lt;br/&gt;(20140313 : Signatures attendues : type de document normalement déjà signée par l'assureur, et à signer par le preneur, mais ne nécessitant pas de gest</v>
      </c>
      <c r="V15" s="137" t="str">
        <f t="shared" si="3"/>
        <v>Attest, door een officiële instantie uitgeschreven, dat het recht tot besturen van een motorfiets erkent. 
&lt;br/&gt;(20140313 : Handtekeningen : type document dat normalerwijze al getekend is door de verzekeraar, en te ondertekenen door de verzekeringnemer, m</v>
      </c>
      <c r="W15" s="165" t="str">
        <f t="shared" si="4"/>
        <v/>
      </c>
    </row>
    <row r="16" spans="1:23" ht="45" x14ac:dyDescent="0.2">
      <c r="A16" s="160" t="s">
        <v>3011</v>
      </c>
      <c r="B16" s="161">
        <v>1</v>
      </c>
      <c r="C16" s="160" t="s">
        <v>1170</v>
      </c>
      <c r="D16" s="160" t="s">
        <v>3097</v>
      </c>
      <c r="E16" s="160" t="s">
        <v>3098</v>
      </c>
      <c r="F16" s="160" t="s">
        <v>3099</v>
      </c>
      <c r="G16" s="160" t="s">
        <v>3100</v>
      </c>
      <c r="H16" s="162" t="s">
        <v>3101</v>
      </c>
      <c r="I16" s="162" t="s">
        <v>3101</v>
      </c>
      <c r="J16" s="162" t="s">
        <v>1141</v>
      </c>
      <c r="K16" s="161">
        <v>-1</v>
      </c>
      <c r="L16" s="160" t="s">
        <v>3102</v>
      </c>
      <c r="M16" s="160" t="s">
        <v>3103</v>
      </c>
      <c r="N16" s="160" t="s">
        <v>1141</v>
      </c>
      <c r="O16" s="160" t="s">
        <v>1141</v>
      </c>
      <c r="S16" s="137" t="str">
        <f t="shared" si="0"/>
        <v>013</v>
      </c>
      <c r="T16" s="137" t="str">
        <f t="shared" si="1"/>
        <v>Devis / Bestek</v>
      </c>
      <c r="U16" s="137" t="str">
        <f t="shared" si="2"/>
        <v>Estimation de prix ou de coût fait par le fournisseur. 
&lt;br/&gt;(20140313 : Signatures attendues : type de document normalement déjà signée par les parties concernées, et ne nécessitant pas de gestion spécifique de la notion signée oui/non.)</v>
      </c>
      <c r="V16" s="137" t="str">
        <f t="shared" si="3"/>
        <v>Schatting van prijs of kost opgemaakt door de leverancier. 
&lt;br/&gt;(20140313 : Handtekeningen : type document dat normalerwijze al getekend is door de betrokken partijen, en dat geen specifiek beheer van die notie ondertekend ja/neen vereist.)</v>
      </c>
      <c r="W16" s="165" t="str">
        <f t="shared" si="4"/>
        <v/>
      </c>
    </row>
    <row r="17" spans="1:23" ht="56.25" x14ac:dyDescent="0.2">
      <c r="A17" s="160" t="s">
        <v>3011</v>
      </c>
      <c r="B17" s="161">
        <v>1</v>
      </c>
      <c r="C17" s="160" t="s">
        <v>1171</v>
      </c>
      <c r="D17" s="160" t="s">
        <v>3104</v>
      </c>
      <c r="E17" s="160" t="s">
        <v>3105</v>
      </c>
      <c r="F17" s="160" t="s">
        <v>3106</v>
      </c>
      <c r="G17" s="160" t="s">
        <v>3107</v>
      </c>
      <c r="H17" s="162" t="s">
        <v>3101</v>
      </c>
      <c r="I17" s="162" t="s">
        <v>3101</v>
      </c>
      <c r="J17" s="162" t="s">
        <v>1141</v>
      </c>
      <c r="K17" s="161">
        <v>-1</v>
      </c>
      <c r="L17" s="160" t="s">
        <v>3108</v>
      </c>
      <c r="M17" s="160" t="s">
        <v>3109</v>
      </c>
      <c r="N17" s="160" t="s">
        <v>1141</v>
      </c>
      <c r="O17" s="160" t="s">
        <v>1141</v>
      </c>
      <c r="S17" s="137" t="str">
        <f t="shared" si="0"/>
        <v>014</v>
      </c>
      <c r="T17" s="137" t="str">
        <f t="shared" si="1"/>
        <v>Facture / Factuur</v>
      </c>
      <c r="U17" s="137" t="str">
        <f t="shared" si="2"/>
        <v>Document qui fixe le prix de marchandises ou de services et qui lors du payement transfère le droit de la propriété. N'y sont pas reprises, les avis d'échéance, les quittances, les triptyques, . . . comme pratiqués en assurances. 
&lt;br/&gt;(20140313 : Signatu</v>
      </c>
      <c r="V17" s="137" t="str">
        <f t="shared" si="3"/>
        <v>Document dat de prijs van goederen of diensten vastlegt en bij betaling het eigendomsrecht overdraagt. In deze gaat het niet over de vervaldagberichten, kwijtingen, triptieken, . . . gehanteerd binnen de verzekeringen. 
&lt;br/&gt;(20140313 : Handtekeningen : t</v>
      </c>
      <c r="W17" s="165" t="str">
        <f t="shared" si="4"/>
        <v/>
      </c>
    </row>
    <row r="18" spans="1:23" ht="45" x14ac:dyDescent="0.2">
      <c r="A18" s="160" t="s">
        <v>3011</v>
      </c>
      <c r="B18" s="161">
        <v>1</v>
      </c>
      <c r="C18" s="160" t="s">
        <v>1172</v>
      </c>
      <c r="D18" s="160" t="s">
        <v>3110</v>
      </c>
      <c r="E18" s="160" t="s">
        <v>3111</v>
      </c>
      <c r="F18" s="160" t="s">
        <v>3112</v>
      </c>
      <c r="G18" s="160" t="s">
        <v>3113</v>
      </c>
      <c r="H18" s="162" t="s">
        <v>3114</v>
      </c>
      <c r="I18" s="162" t="s">
        <v>3114</v>
      </c>
      <c r="J18" s="162" t="s">
        <v>1141</v>
      </c>
      <c r="K18" s="161">
        <v>-1</v>
      </c>
      <c r="L18" s="160" t="s">
        <v>3115</v>
      </c>
      <c r="M18" s="160" t="s">
        <v>3116</v>
      </c>
      <c r="N18" s="160" t="s">
        <v>1141</v>
      </c>
      <c r="O18" s="160" t="s">
        <v>1141</v>
      </c>
      <c r="S18" s="137" t="str">
        <f t="shared" si="0"/>
        <v>015</v>
      </c>
      <c r="T18" s="137" t="str">
        <f t="shared" si="1"/>
        <v>Police reprise / Overgenomen polis</v>
      </c>
      <c r="U18" s="137" t="str">
        <f t="shared" si="2"/>
        <v>Police qui est reprise d'une compagnie par une autre compagnie. 
&lt;br/&gt;(20140313 : Signatures attendues : type de document normalement déjà signée par les parties concernées, et ne nécessitant pas de gestion spécifique de la notion signée oui/non.)</v>
      </c>
      <c r="V18" s="137" t="str">
        <f t="shared" si="3"/>
        <v>Polis die door een maatschappij van een andere wordt overgenomen. 
&lt;br/&gt;(20140313 : Handtekeningen : type document dat normalerwijze al getekend is door de betrokken partijen, en dat geen specifiek beheer van die notie ondertekend ja/neen vereist.)</v>
      </c>
      <c r="W18" s="165" t="str">
        <f t="shared" si="4"/>
        <v/>
      </c>
    </row>
    <row r="19" spans="1:23" ht="56.25" x14ac:dyDescent="0.2">
      <c r="A19" s="160" t="s">
        <v>3011</v>
      </c>
      <c r="B19" s="161">
        <v>1</v>
      </c>
      <c r="C19" s="160" t="s">
        <v>1173</v>
      </c>
      <c r="D19" s="160" t="s">
        <v>3117</v>
      </c>
      <c r="E19" s="160" t="s">
        <v>3118</v>
      </c>
      <c r="F19" s="160" t="s">
        <v>3119</v>
      </c>
      <c r="G19" s="160" t="s">
        <v>3120</v>
      </c>
      <c r="H19" s="162" t="s">
        <v>3121</v>
      </c>
      <c r="I19" s="162" t="s">
        <v>3121</v>
      </c>
      <c r="J19" s="162" t="s">
        <v>1141</v>
      </c>
      <c r="K19" s="161">
        <v>-1</v>
      </c>
      <c r="L19" s="160" t="s">
        <v>3122</v>
      </c>
      <c r="M19" s="160" t="s">
        <v>3123</v>
      </c>
      <c r="N19" s="160" t="s">
        <v>1141</v>
      </c>
      <c r="O19" s="160" t="s">
        <v>1141</v>
      </c>
      <c r="S19" s="137" t="str">
        <f t="shared" si="0"/>
        <v>016</v>
      </c>
      <c r="T19" s="137" t="str">
        <f t="shared" si="1"/>
        <v>Police précédente / Vorige polis</v>
      </c>
      <c r="U19" s="137" t="str">
        <f t="shared" si="2"/>
        <v>Police qui dans le passé couvrait un risque contre un péril mais maintenant plus. 
&lt;br/&gt;(20140313 : Signatures attendues : type de document normalement déjà signée par les parties concernées, et ne nécessitant pas de gestion spécifique de la notion signée</v>
      </c>
      <c r="V19" s="137" t="str">
        <f t="shared" si="3"/>
        <v>Polis die voorheen een risico tegen een bepaalde gebeurtenis dekte, maar nu niet meer. 
&lt;br/&gt;(20140313 : Handtekeningen : type document dat normalerwijze al getekend is door de betrokken partijen, en dat geen specifiek beheer van die notie ondertekend ja/</v>
      </c>
      <c r="W19" s="165" t="str">
        <f t="shared" si="4"/>
        <v/>
      </c>
    </row>
    <row r="20" spans="1:23" ht="56.25" x14ac:dyDescent="0.2">
      <c r="A20" s="160" t="s">
        <v>3011</v>
      </c>
      <c r="B20" s="161">
        <v>1</v>
      </c>
      <c r="C20" s="160" t="s">
        <v>3124</v>
      </c>
      <c r="D20" s="160" t="s">
        <v>3125</v>
      </c>
      <c r="E20" s="160" t="s">
        <v>3126</v>
      </c>
      <c r="F20" s="160" t="s">
        <v>3127</v>
      </c>
      <c r="G20" s="160" t="s">
        <v>3128</v>
      </c>
      <c r="H20" s="162" t="s">
        <v>3129</v>
      </c>
      <c r="I20" s="162" t="s">
        <v>3130</v>
      </c>
      <c r="J20" s="162" t="s">
        <v>1141</v>
      </c>
      <c r="K20" s="161">
        <v>-1</v>
      </c>
      <c r="L20" s="160" t="s">
        <v>3131</v>
      </c>
      <c r="M20" s="160" t="s">
        <v>3132</v>
      </c>
      <c r="N20" s="160" t="s">
        <v>1141</v>
      </c>
      <c r="O20" s="160" t="s">
        <v>1141</v>
      </c>
      <c r="S20" s="137" t="str">
        <f t="shared" si="0"/>
        <v>017</v>
      </c>
      <c r="T20" s="137" t="str">
        <f t="shared" si="1"/>
        <v>Dossier prêt hypothécaire / Dossier hypothecaire lening</v>
      </c>
      <c r="U20" s="137" t="str">
        <f t="shared" si="2"/>
        <v>Série de documents concernant un prêt hypothécaire. 
&lt;br/&gt;(20140313 : Signatures attendues : type de document normalement déjà signée par les parties concernées, et ne nécessitant pas de gestion spécifique de la notion signée oui/non.)</v>
      </c>
      <c r="V20" s="137" t="str">
        <f t="shared" si="3"/>
        <v>Verzameling documenten die betrekking hebben op een hypothecaire lening. 
&lt;br/&gt;(20140313 : Handtekeningen : type document dat normalerwijze al getekend is door de betrokken partijen, en dat geen specifiek beheer van die notie ondertekend ja/neen vereist.)</v>
      </c>
      <c r="W20" s="165" t="str">
        <f t="shared" si="4"/>
        <v/>
      </c>
    </row>
    <row r="21" spans="1:23" ht="56.25" x14ac:dyDescent="0.2">
      <c r="A21" s="160" t="s">
        <v>3011</v>
      </c>
      <c r="B21" s="161">
        <v>1</v>
      </c>
      <c r="C21" s="160" t="s">
        <v>3133</v>
      </c>
      <c r="D21" s="160" t="s">
        <v>3134</v>
      </c>
      <c r="E21" s="160" t="s">
        <v>3135</v>
      </c>
      <c r="F21" s="160" t="s">
        <v>3136</v>
      </c>
      <c r="G21" s="160" t="s">
        <v>3137</v>
      </c>
      <c r="H21" s="162" t="s">
        <v>3138</v>
      </c>
      <c r="I21" s="162" t="s">
        <v>3139</v>
      </c>
      <c r="J21" s="162" t="s">
        <v>1141</v>
      </c>
      <c r="K21" s="161">
        <v>-1</v>
      </c>
      <c r="L21" s="160" t="s">
        <v>3140</v>
      </c>
      <c r="M21" s="160" t="s">
        <v>3141</v>
      </c>
      <c r="N21" s="160" t="s">
        <v>1141</v>
      </c>
      <c r="O21" s="160" t="s">
        <v>1141</v>
      </c>
      <c r="S21" s="137" t="str">
        <f t="shared" si="0"/>
        <v>018</v>
      </c>
      <c r="T21" s="137" t="str">
        <f t="shared" si="1"/>
        <v>Constat Européen d'Accident / Europees Aanrijdingsformulier</v>
      </c>
      <c r="U21" s="137" t="str">
        <f t="shared" si="2"/>
        <v>Document standard utilisé pour notifier un incident ou un accident de circulation à un assureur. Contient les volets A et B, permettant aux parties A et B d'effectuer mutuellement leurs déclarations par le biais du seul document dressé en double. 
&lt;br/&gt;(2</v>
      </c>
      <c r="V21" s="137" t="str">
        <f t="shared" si="3"/>
        <v>Standaardformulier dat gebruikt wordt om een verkeersincident of -ongeval aan te geven aan een verzekeraar. Bevat de luiken A en B, zodat partijen A en B wederzijds aangifte kunnen doen via éénzelfde document in tweevoud opgemaakt. 
&lt;br/&gt;(20140313 : Handt</v>
      </c>
      <c r="W21" s="165" t="str">
        <f t="shared" si="4"/>
        <v/>
      </c>
    </row>
    <row r="22" spans="1:23" ht="56.25" x14ac:dyDescent="0.2">
      <c r="A22" s="160" t="s">
        <v>3011</v>
      </c>
      <c r="B22" s="161">
        <v>1</v>
      </c>
      <c r="C22" s="160" t="s">
        <v>3142</v>
      </c>
      <c r="D22" s="160" t="s">
        <v>3143</v>
      </c>
      <c r="E22" s="160" t="s">
        <v>3144</v>
      </c>
      <c r="F22" s="160" t="s">
        <v>3145</v>
      </c>
      <c r="G22" s="160" t="s">
        <v>3146</v>
      </c>
      <c r="H22" s="162" t="s">
        <v>3147</v>
      </c>
      <c r="I22" s="162" t="s">
        <v>3147</v>
      </c>
      <c r="J22" s="162" t="s">
        <v>1141</v>
      </c>
      <c r="K22" s="161">
        <v>-1</v>
      </c>
      <c r="L22" s="160" t="s">
        <v>3148</v>
      </c>
      <c r="M22" s="160" t="s">
        <v>3149</v>
      </c>
      <c r="N22" s="160" t="s">
        <v>1141</v>
      </c>
      <c r="O22" s="160" t="s">
        <v>1141</v>
      </c>
      <c r="S22" s="137" t="str">
        <f t="shared" si="0"/>
        <v>019</v>
      </c>
      <c r="T22" s="137" t="str">
        <f t="shared" si="1"/>
        <v>Permis de chasse / Jachtakte</v>
      </c>
      <c r="U22" s="137" t="str">
        <f t="shared" si="2"/>
        <v>Certificat émis par une instance officiele qui attribue le droit de chasse au titulaire. 
&lt;br/&gt;(20140313 : Signatures attendues : type de document normalement déjà signée par les parties concernées, et ne nécessitant pas de gestion spécifique de la notion</v>
      </c>
      <c r="V22" s="137" t="str">
        <f t="shared" si="3"/>
        <v>Akte uitgereikt door een officiële instantie die aan de titularis het recht geeft te jagen. 
&lt;br/&gt;(20140313 : Handtekeningen : type document dat normalerwijze al getekend is door de betrokken partijen, en dat geen specifiek beheer van die notie onderteken</v>
      </c>
      <c r="W22" s="165" t="str">
        <f t="shared" si="4"/>
        <v/>
      </c>
    </row>
    <row r="23" spans="1:23" ht="56.25" x14ac:dyDescent="0.2">
      <c r="A23" s="160" t="s">
        <v>3011</v>
      </c>
      <c r="B23" s="161">
        <v>1</v>
      </c>
      <c r="C23" s="160" t="s">
        <v>1174</v>
      </c>
      <c r="D23" s="160" t="s">
        <v>3150</v>
      </c>
      <c r="E23" s="160" t="s">
        <v>3151</v>
      </c>
      <c r="F23" s="160" t="s">
        <v>3152</v>
      </c>
      <c r="G23" s="160" t="s">
        <v>3153</v>
      </c>
      <c r="H23" s="162" t="s">
        <v>3154</v>
      </c>
      <c r="I23" s="162" t="s">
        <v>3154</v>
      </c>
      <c r="J23" s="162" t="s">
        <v>1141</v>
      </c>
      <c r="K23" s="161">
        <v>-1</v>
      </c>
      <c r="L23" s="160" t="s">
        <v>3155</v>
      </c>
      <c r="M23" s="160" t="s">
        <v>3156</v>
      </c>
      <c r="N23" s="160" t="s">
        <v>1141</v>
      </c>
      <c r="O23" s="160" t="s">
        <v>3157</v>
      </c>
      <c r="S23" s="137" t="str">
        <f t="shared" si="0"/>
        <v>020</v>
      </c>
      <c r="T23" s="137" t="str">
        <f t="shared" si="1"/>
        <v>Rapport d'évaluation (production) / Schattingsverslag (productie)</v>
      </c>
      <c r="U23" s="137" t="str">
        <f t="shared" si="2"/>
        <v>En production, la valeur d'un objet à assurer est convenue sur base d'une estimation effectué par un expert. Ceci est autre chose que le rapport d'expertise en sinistres. 
&lt;br/&gt;(20140313 : Signatures attendues : type de document normalement déjà signée pa</v>
      </c>
      <c r="V23" s="137" t="str">
        <f t="shared" si="3"/>
        <v>In productie; de waarde van een te verzekeren object kan overeengekomen worden op basis van een schatting door een expert. Dit is iets anders dan een expertiseverslag in schade. 
&lt;br/&gt;(20140313 : Handtekeningen : type document dat normalerwijze al geteken</v>
      </c>
      <c r="W23" s="165" t="str">
        <f t="shared" si="4"/>
        <v/>
      </c>
    </row>
    <row r="24" spans="1:23" ht="45" x14ac:dyDescent="0.2">
      <c r="A24" s="160" t="s">
        <v>3011</v>
      </c>
      <c r="B24" s="161">
        <v>1</v>
      </c>
      <c r="C24" s="160" t="s">
        <v>3158</v>
      </c>
      <c r="D24" s="160" t="s">
        <v>3159</v>
      </c>
      <c r="E24" s="160" t="s">
        <v>3160</v>
      </c>
      <c r="F24" s="160" t="s">
        <v>3161</v>
      </c>
      <c r="G24" s="160" t="s">
        <v>3162</v>
      </c>
      <c r="H24" s="162" t="s">
        <v>3163</v>
      </c>
      <c r="I24" s="162" t="s">
        <v>3163</v>
      </c>
      <c r="J24" s="162" t="s">
        <v>1141</v>
      </c>
      <c r="K24" s="161">
        <v>-1</v>
      </c>
      <c r="L24" s="160" t="s">
        <v>3164</v>
      </c>
      <c r="M24" s="160" t="s">
        <v>3165</v>
      </c>
      <c r="N24" s="160" t="s">
        <v>1141</v>
      </c>
      <c r="O24" s="160" t="s">
        <v>1141</v>
      </c>
      <c r="S24" s="137" t="str">
        <f t="shared" si="0"/>
        <v>021</v>
      </c>
      <c r="T24" s="137" t="str">
        <f t="shared" si="1"/>
        <v>Acte de décès / Overlijdensakte</v>
      </c>
      <c r="U24" s="137" t="str">
        <f t="shared" si="2"/>
        <v>Un décès doit être constaté officiellement. Après avoir constaté le décès, le médecin établira et signera une attestation de décès. Le décès d'une personne doit être au plus vite déclaré au service Etat civil de la commune où la personne est décédée. Un a</v>
      </c>
      <c r="V24" s="137" t="str">
        <f t="shared" si="3"/>
        <v>Na de overlijdensaangifte wordt een overlijdensakte opgesteld en ingeschreven in de registers van de burgerlijke stand van de plaats van het overlijden. Daarnaast gebeurt er ook een overschrijving in de registers van de burgerlijke stand van de laatste wo</v>
      </c>
      <c r="W24" s="165" t="str">
        <f t="shared" si="4"/>
        <v/>
      </c>
    </row>
    <row r="25" spans="1:23" ht="56.25" x14ac:dyDescent="0.2">
      <c r="A25" s="160" t="s">
        <v>3011</v>
      </c>
      <c r="B25" s="161">
        <v>1</v>
      </c>
      <c r="C25" s="160" t="s">
        <v>3166</v>
      </c>
      <c r="D25" s="160" t="s">
        <v>3167</v>
      </c>
      <c r="E25" s="160" t="s">
        <v>3168</v>
      </c>
      <c r="F25" s="160" t="s">
        <v>3169</v>
      </c>
      <c r="G25" s="160" t="s">
        <v>3170</v>
      </c>
      <c r="H25" s="162" t="s">
        <v>3163</v>
      </c>
      <c r="I25" s="162" t="s">
        <v>3163</v>
      </c>
      <c r="J25" s="162" t="s">
        <v>1141</v>
      </c>
      <c r="K25" s="161">
        <v>-1</v>
      </c>
      <c r="L25" s="160" t="s">
        <v>3171</v>
      </c>
      <c r="M25" s="160" t="s">
        <v>3172</v>
      </c>
      <c r="N25" s="160" t="s">
        <v>1141</v>
      </c>
      <c r="O25" s="160" t="s">
        <v>1141</v>
      </c>
      <c r="S25" s="137" t="str">
        <f t="shared" si="0"/>
        <v>022</v>
      </c>
      <c r="T25" s="137" t="str">
        <f t="shared" si="1"/>
        <v>Attestation allocations familiales / Getuigschrift van kinderbijslag</v>
      </c>
      <c r="U25" s="137" t="str">
        <f t="shared" si="2"/>
        <v>Document qui prouve la réception d'allocations familiales, délivré par l'institution qui les verse. 
&lt;br/&gt;(20140313 : Signatures attendues : type de document normalement déjà signée par les parties concernées, et ne nécessitant pas de gestion spécifique d</v>
      </c>
      <c r="V25" s="137" t="str">
        <f t="shared" si="3"/>
        <v>Document dat het ontvangen van kinderbijslag bewijst, afgeleverd door de instelling die de kinderbijslag uitkeert. 
&lt;br/&gt;(20140313 : Handtekeningen : type document dat normalerwijze al getekend is door de betrokken partijen, en dat geen specifiek beheer v</v>
      </c>
      <c r="W25" s="165" t="str">
        <f t="shared" si="4"/>
        <v/>
      </c>
    </row>
    <row r="26" spans="1:23" ht="45" x14ac:dyDescent="0.2">
      <c r="A26" s="160" t="s">
        <v>3011</v>
      </c>
      <c r="B26" s="161">
        <v>1</v>
      </c>
      <c r="C26" s="160" t="s">
        <v>1175</v>
      </c>
      <c r="D26" s="160" t="s">
        <v>3173</v>
      </c>
      <c r="E26" s="160" t="s">
        <v>3174</v>
      </c>
      <c r="F26" s="160" t="s">
        <v>3175</v>
      </c>
      <c r="G26" s="160" t="s">
        <v>3176</v>
      </c>
      <c r="H26" s="162" t="s">
        <v>3163</v>
      </c>
      <c r="I26" s="162" t="s">
        <v>3163</v>
      </c>
      <c r="J26" s="162" t="s">
        <v>1141</v>
      </c>
      <c r="K26" s="161">
        <v>-1</v>
      </c>
      <c r="L26" s="160" t="s">
        <v>3177</v>
      </c>
      <c r="M26" s="160" t="s">
        <v>3178</v>
      </c>
      <c r="N26" s="160" t="s">
        <v>1141</v>
      </c>
      <c r="O26" s="160" t="s">
        <v>1141</v>
      </c>
      <c r="S26" s="137" t="str">
        <f t="shared" si="0"/>
        <v>023</v>
      </c>
      <c r="T26" s="137" t="str">
        <f t="shared" si="1"/>
        <v>Attestation de sinistralité / Getuigschrift van schadelasten</v>
      </c>
      <c r="U26" s="137" t="str">
        <f t="shared" si="2"/>
        <v>08.03.2012: y compris les certificats bonus-malus et similaires. 
&lt;br/&gt;(20140313 : Handtekeningen : type document dat normalerwijze al getekend is door de betrokken partijen, en dat geen specifiek beheer van die notie ondertekend ja/neen vereist.)</v>
      </c>
      <c r="V26" s="137" t="str">
        <f t="shared" si="3"/>
        <v>08.03.2012: inbegrepen de bonus-malus certificaten en dergelijke. 
&lt;br/&gt;(20140313 : Signatures expectées : type de document normalement déjà signée par les parties concernées, et ne nécessitant pas de gestion spécifique de la notion signée oui/non.)</v>
      </c>
      <c r="W26" s="165" t="str">
        <f t="shared" si="4"/>
        <v/>
      </c>
    </row>
    <row r="27" spans="1:23" ht="56.25" x14ac:dyDescent="0.2">
      <c r="A27" s="160" t="s">
        <v>3011</v>
      </c>
      <c r="B27" s="161">
        <v>1</v>
      </c>
      <c r="C27" s="160" t="s">
        <v>3179</v>
      </c>
      <c r="D27" s="160" t="s">
        <v>3180</v>
      </c>
      <c r="E27" s="160" t="s">
        <v>3181</v>
      </c>
      <c r="F27" s="160" t="s">
        <v>3182</v>
      </c>
      <c r="G27" s="160" t="s">
        <v>3183</v>
      </c>
      <c r="H27" s="162" t="s">
        <v>3163</v>
      </c>
      <c r="I27" s="162" t="s">
        <v>3163</v>
      </c>
      <c r="J27" s="162" t="s">
        <v>1141</v>
      </c>
      <c r="K27" s="161">
        <v>-1</v>
      </c>
      <c r="L27" s="160" t="s">
        <v>3184</v>
      </c>
      <c r="M27" s="160" t="s">
        <v>3185</v>
      </c>
      <c r="N27" s="160" t="s">
        <v>1141</v>
      </c>
      <c r="O27" s="160" t="s">
        <v>1141</v>
      </c>
      <c r="S27" s="137" t="str">
        <f t="shared" si="0"/>
        <v>024</v>
      </c>
      <c r="T27" s="137" t="str">
        <f t="shared" si="1"/>
        <v>Attestation mesures de protection / Getuigschrift van beschermingsmaatregelen</v>
      </c>
      <c r="U27" s="137" t="str">
        <f t="shared" si="2"/>
        <v>Document qui certifie les mesures de protection prises. (Hormis le système antivol présent, le certificat antivol est un autre document, spécifique ayant le code 010.) 
&lt;br/&gt;(20140313 : Signatures attendues : type de document normalement déjà signée par l</v>
      </c>
      <c r="V27" s="137" t="str">
        <f t="shared" si="3"/>
        <v>Document dat de genomen beschermingsmaatregelen bevestigt. (Uitgezonderd het aanwezige antidiefstalsysteem, waarvoor een ander, specifiek document bestaat met code 010.) 
&lt;br/&gt;(20140313 : Handtekeningen : type document dat normalerwijze al getekend is doo</v>
      </c>
      <c r="W27" s="165" t="str">
        <f t="shared" si="4"/>
        <v/>
      </c>
    </row>
    <row r="28" spans="1:23" ht="45" x14ac:dyDescent="0.2">
      <c r="A28" s="160" t="s">
        <v>3011</v>
      </c>
      <c r="B28" s="161">
        <v>1</v>
      </c>
      <c r="C28" s="160" t="s">
        <v>3186</v>
      </c>
      <c r="D28" s="160" t="s">
        <v>3187</v>
      </c>
      <c r="E28" s="160" t="s">
        <v>3188</v>
      </c>
      <c r="F28" s="160" t="s">
        <v>3189</v>
      </c>
      <c r="G28" s="160" t="s">
        <v>3190</v>
      </c>
      <c r="H28" s="162" t="s">
        <v>3163</v>
      </c>
      <c r="I28" s="162" t="s">
        <v>3163</v>
      </c>
      <c r="J28" s="162" t="s">
        <v>1141</v>
      </c>
      <c r="K28" s="161">
        <v>-1</v>
      </c>
      <c r="L28" s="160" t="s">
        <v>3191</v>
      </c>
      <c r="M28" s="160" t="s">
        <v>3192</v>
      </c>
      <c r="N28" s="160" t="s">
        <v>1141</v>
      </c>
      <c r="O28" s="160" t="s">
        <v>1141</v>
      </c>
      <c r="S28" s="137" t="str">
        <f t="shared" si="0"/>
        <v>025</v>
      </c>
      <c r="T28" s="137" t="str">
        <f t="shared" si="1"/>
        <v>Avenant de créance (du créancier) / Bijvoegsel schuldvordering (vanwege de schuldeiser)</v>
      </c>
      <c r="U28" s="137" t="str">
        <f t="shared" si="2"/>
        <v xml:space="preserve">Dans le cas du prêt hypothécaire, l'assurance solde restant dû est complété d'un avenant octroyant au créancer la prestation de la garantie. De même pour l'assurance incendie. De même dans le cas de certains prêts financiers, notamment lors de l'achat de </v>
      </c>
      <c r="V28" s="137" t="str">
        <f t="shared" si="3"/>
        <v>In het geval van de hypothécaire lening komt er een bijvoegsel aan de schuldsaldoverzekering dat de prestatie van de waarborg toekent aan de schuldeiser. Hetzelfde komt voor binnen de brandverzekering. Hetzelfde komt voor in het geval van andere leningen,</v>
      </c>
      <c r="W28" s="165" t="str">
        <f t="shared" si="4"/>
        <v/>
      </c>
    </row>
    <row r="29" spans="1:23" ht="56.25" x14ac:dyDescent="0.2">
      <c r="A29" s="160" t="s">
        <v>3011</v>
      </c>
      <c r="B29" s="161">
        <v>1</v>
      </c>
      <c r="C29" s="160" t="s">
        <v>3193</v>
      </c>
      <c r="D29" s="160" t="s">
        <v>3194</v>
      </c>
      <c r="E29" s="160" t="s">
        <v>3195</v>
      </c>
      <c r="F29" s="160" t="s">
        <v>3196</v>
      </c>
      <c r="G29" s="160" t="s">
        <v>3197</v>
      </c>
      <c r="H29" s="162" t="s">
        <v>3163</v>
      </c>
      <c r="I29" s="162" t="s">
        <v>3163</v>
      </c>
      <c r="J29" s="162" t="s">
        <v>1141</v>
      </c>
      <c r="K29" s="161">
        <v>-1</v>
      </c>
      <c r="L29" s="160" t="s">
        <v>3198</v>
      </c>
      <c r="M29" s="160" t="s">
        <v>3199</v>
      </c>
      <c r="N29" s="160" t="s">
        <v>1141</v>
      </c>
      <c r="O29" s="160" t="s">
        <v>1141</v>
      </c>
      <c r="S29" s="137" t="str">
        <f t="shared" si="0"/>
        <v>026</v>
      </c>
      <c r="T29" s="137" t="str">
        <f t="shared" si="1"/>
        <v>Avis de radiation plaque / Bericht van schrapping nummerplaat</v>
      </c>
      <c r="U29" s="137" t="str">
        <f t="shared" si="2"/>
        <v>Document prouvant la radiation de la plaque d'immatriculation du véhicule. 
&lt;br/&gt;(20140313 : Signatures attendues : type de document normalement déjà signée par les parties concernées, et ne nécessitant pas de gestion spécifique de la _x000D_notion signée oui/n</v>
      </c>
      <c r="V29" s="137" t="str">
        <f t="shared" si="3"/>
        <v>Document dat de schrapping van de nummerplaat van het voertuig aantoont. 
&lt;br/&gt;(20140313 : Handtekeningen : type document dat normalerwijze al getekend is door de betrokken partijen, en dat geen specifiek beheer van die notie ondertekend ja/neen vereist.)</v>
      </c>
      <c r="W29" s="165" t="str">
        <f t="shared" si="4"/>
        <v/>
      </c>
    </row>
    <row r="30" spans="1:23" ht="56.25" x14ac:dyDescent="0.2">
      <c r="A30" s="160" t="s">
        <v>3011</v>
      </c>
      <c r="B30" s="161">
        <v>1</v>
      </c>
      <c r="C30" s="160" t="s">
        <v>3200</v>
      </c>
      <c r="D30" s="160" t="s">
        <v>3201</v>
      </c>
      <c r="E30" s="160" t="s">
        <v>3202</v>
      </c>
      <c r="F30" s="160" t="s">
        <v>3203</v>
      </c>
      <c r="G30" s="160" t="s">
        <v>3204</v>
      </c>
      <c r="H30" s="162" t="s">
        <v>3163</v>
      </c>
      <c r="I30" s="162" t="s">
        <v>3163</v>
      </c>
      <c r="J30" s="162" t="s">
        <v>1141</v>
      </c>
      <c r="K30" s="161">
        <v>-1</v>
      </c>
      <c r="L30" s="160" t="s">
        <v>3205</v>
      </c>
      <c r="M30" s="160" t="s">
        <v>3206</v>
      </c>
      <c r="N30" s="160" t="s">
        <v>1141</v>
      </c>
      <c r="O30" s="160" t="s">
        <v>1141</v>
      </c>
      <c r="S30" s="137" t="str">
        <f t="shared" si="0"/>
        <v>027</v>
      </c>
      <c r="T30" s="137" t="str">
        <f t="shared" si="1"/>
        <v>Certificat médical d'aptitude à conduire / Medisch certificaat van rijbekwaamheid</v>
      </c>
      <c r="U30" s="137" t="str">
        <f t="shared" si="2"/>
        <v>Document, délivré par un médecin, détaillant le niveau d'aptitude à conduire de la personne examinée. 
&lt;br/&gt;(20140313 : Signatures attendues : type de document normalement déjà signée par les parties concernées, et ne nécessitant pas de gestion spécifique</v>
      </c>
      <c r="V30" s="137" t="str">
        <f t="shared" si="3"/>
        <v>Document, afgeleverd door een geneesheer, dat het niveau van rijbekwaamheid van de onderzochte persoon beschrijft. 
&lt;br/&gt;(20140313 : Handtekeningen : type document dat normalerwijze al getekend is door de betrokken partijen, en dat geen specifiek beheer v</v>
      </c>
      <c r="W30" s="165" t="str">
        <f t="shared" si="4"/>
        <v/>
      </c>
    </row>
    <row r="31" spans="1:23" ht="45" x14ac:dyDescent="0.2">
      <c r="A31" s="160" t="s">
        <v>3011</v>
      </c>
      <c r="B31" s="161">
        <v>1</v>
      </c>
      <c r="C31" s="160" t="s">
        <v>3207</v>
      </c>
      <c r="D31" s="160" t="s">
        <v>3208</v>
      </c>
      <c r="E31" s="160" t="s">
        <v>3209</v>
      </c>
      <c r="F31" s="160" t="s">
        <v>3210</v>
      </c>
      <c r="G31" s="160" t="s">
        <v>3211</v>
      </c>
      <c r="H31" s="162" t="s">
        <v>3163</v>
      </c>
      <c r="I31" s="162" t="s">
        <v>3163</v>
      </c>
      <c r="J31" s="162" t="s">
        <v>1141</v>
      </c>
      <c r="K31" s="161">
        <v>-1</v>
      </c>
      <c r="L31" s="160" t="s">
        <v>3212</v>
      </c>
      <c r="M31" s="160" t="s">
        <v>3213</v>
      </c>
      <c r="N31" s="160" t="s">
        <v>1141</v>
      </c>
      <c r="O31" s="160" t="s">
        <v>1141</v>
      </c>
      <c r="S31" s="137" t="str">
        <f t="shared" si="0"/>
        <v>028</v>
      </c>
      <c r="T31" s="137" t="str">
        <f t="shared" si="1"/>
        <v>Clauses particulières non encodables / Bijzondere voorwaarden, niet codeerbaar</v>
      </c>
      <c r="U31" s="137" t="str">
        <f t="shared" si="2"/>
        <v>Le contenu d'une police consiste premièrement des conditions particulières que nous représentons de manière structurée, et consiste deuxiemmement des conditions générales auxquelles réfèrent ces conditions particulières. Dans la mesure où la police contie</v>
      </c>
      <c r="V31" s="137" t="str">
        <f t="shared" si="3"/>
        <v>De inhoud van een polis bestaat eerstens uit de bijzondere voorwaarden die we gestructureerd weergeven, en bestaat tweedens uit de algemene voorwaarden waarnaar deze bijzondere voorwaarden verwijzen. In de mate dat een polis bijzondere voorwaarden bevat w</v>
      </c>
      <c r="W31" s="165" t="str">
        <f t="shared" si="4"/>
        <v/>
      </c>
    </row>
    <row r="32" spans="1:23" ht="56.25" x14ac:dyDescent="0.2">
      <c r="A32" s="160" t="s">
        <v>3011</v>
      </c>
      <c r="B32" s="161">
        <v>1</v>
      </c>
      <c r="C32" s="160" t="s">
        <v>3214</v>
      </c>
      <c r="D32" s="160" t="s">
        <v>3215</v>
      </c>
      <c r="E32" s="160" t="s">
        <v>3216</v>
      </c>
      <c r="F32" s="160" t="s">
        <v>3217</v>
      </c>
      <c r="G32" s="160" t="s">
        <v>3218</v>
      </c>
      <c r="H32" s="162" t="s">
        <v>3163</v>
      </c>
      <c r="I32" s="162" t="s">
        <v>3163</v>
      </c>
      <c r="J32" s="162" t="s">
        <v>1141</v>
      </c>
      <c r="K32" s="161">
        <v>-1</v>
      </c>
      <c r="L32" s="160" t="s">
        <v>3219</v>
      </c>
      <c r="M32" s="160" t="s">
        <v>3220</v>
      </c>
      <c r="N32" s="160" t="s">
        <v>1141</v>
      </c>
      <c r="O32" s="160" t="s">
        <v>1141</v>
      </c>
      <c r="S32" s="137" t="str">
        <f t="shared" si="0"/>
        <v>029</v>
      </c>
      <c r="T32" s="137" t="str">
        <f t="shared" si="1"/>
        <v>Composition du ménage / Gezinssamenstelling</v>
      </c>
      <c r="U32" s="137" t="str">
        <f t="shared" si="2"/>
        <v>Comme le carnet de mariage, le document de cohabitation, l'attestation de composition de ménage. 
&lt;br/&gt;(20140313 : Signatures attendues : type de document normalement déjà signée par les parties concernées, et ne nécessitant pas de gestion spécifique de l</v>
      </c>
      <c r="V32" s="137" t="str">
        <f t="shared" si="3"/>
        <v>Zoals het trouwboekje, of het document van samenwoning, of het atttest over de gezinssamenstelling.. 
&lt;br/&gt;(20140313 : Handtekeningen : type document dat normalerwijze al getekend is door de betrokken partijen, en dat geen specifiek beheer van die notie _x000D_</v>
      </c>
      <c r="W32" s="165" t="str">
        <f t="shared" si="4"/>
        <v/>
      </c>
    </row>
    <row r="33" spans="1:23" ht="45" x14ac:dyDescent="0.2">
      <c r="A33" s="160" t="s">
        <v>3011</v>
      </c>
      <c r="B33" s="161">
        <v>1</v>
      </c>
      <c r="C33" s="160" t="s">
        <v>1176</v>
      </c>
      <c r="D33" s="160" t="s">
        <v>3221</v>
      </c>
      <c r="E33" s="160" t="s">
        <v>3222</v>
      </c>
      <c r="F33" s="160" t="s">
        <v>3223</v>
      </c>
      <c r="G33" s="160" t="s">
        <v>3224</v>
      </c>
      <c r="H33" s="162" t="s">
        <v>3163</v>
      </c>
      <c r="I33" s="162" t="s">
        <v>3163</v>
      </c>
      <c r="J33" s="162" t="s">
        <v>1141</v>
      </c>
      <c r="K33" s="161">
        <v>-1</v>
      </c>
      <c r="L33" s="160" t="s">
        <v>3225</v>
      </c>
      <c r="M33" s="160" t="s">
        <v>3226</v>
      </c>
      <c r="N33" s="160" t="s">
        <v>1141</v>
      </c>
      <c r="O33" s="160" t="s">
        <v>1141</v>
      </c>
      <c r="S33" s="137" t="str">
        <f t="shared" si="0"/>
        <v>030</v>
      </c>
      <c r="T33" s="137" t="str">
        <f t="shared" si="1"/>
        <v>Composition du personnel / Personeelssamenstelling</v>
      </c>
      <c r="U33" s="137" t="str">
        <f t="shared" si="2"/>
        <v>Document qui prouve la composition du personnel, le nombre de personnes par type d'activité exercée. 
&lt;br/&gt;(20140313 : Signatures attendues : type de document normalement ne nécessitant pas de gestion spécifique de la notion signée oui/non.)</v>
      </c>
      <c r="V33" s="137" t="str">
        <f t="shared" si="3"/>
        <v>Document dat de samenstelling van het personeel aantoont, het aantal personen per type activiteit. 
&lt;br/&gt;(20140313 : Handtekeningen : type document dat normalerwijze geen specifiek beheer van die notie ondertekend ja/neen vereist.)</v>
      </c>
      <c r="W33" s="165" t="str">
        <f t="shared" si="4"/>
        <v/>
      </c>
    </row>
    <row r="34" spans="1:23" ht="56.25" x14ac:dyDescent="0.2">
      <c r="A34" s="160" t="s">
        <v>3011</v>
      </c>
      <c r="B34" s="161">
        <v>1</v>
      </c>
      <c r="C34" s="160" t="s">
        <v>3227</v>
      </c>
      <c r="D34" s="160" t="s">
        <v>3228</v>
      </c>
      <c r="E34" s="160" t="s">
        <v>3229</v>
      </c>
      <c r="F34" s="160" t="s">
        <v>3230</v>
      </c>
      <c r="G34" s="160" t="s">
        <v>3231</v>
      </c>
      <c r="H34" s="162" t="s">
        <v>3163</v>
      </c>
      <c r="I34" s="162" t="s">
        <v>3232</v>
      </c>
      <c r="J34" s="162" t="s">
        <v>1141</v>
      </c>
      <c r="K34" s="161">
        <v>-1</v>
      </c>
      <c r="L34" s="160" t="s">
        <v>3233</v>
      </c>
      <c r="M34" s="160" t="s">
        <v>3234</v>
      </c>
      <c r="N34" s="160" t="s">
        <v>1141</v>
      </c>
      <c r="O34" s="160" t="s">
        <v>3235</v>
      </c>
      <c r="S34" s="137" t="str">
        <f t="shared" si="0"/>
        <v>031</v>
      </c>
      <c r="T34" s="137" t="str">
        <f t="shared" si="1"/>
        <v>Police ou avenant / Polis of bijvoegsel</v>
      </c>
      <c r="U34" s="137" t="str">
        <f t="shared" si="2"/>
        <v>Ces documents, signés ou non. En principe, ce code est destiné au courtage, pour son usage interne. Il faut absolument préférer l'information structurée. Voir la définition du segment DOC. 
&lt;br/&gt;(20140313 : Signatures attendues : type de document normalem</v>
      </c>
      <c r="V34" s="137" t="str">
        <f t="shared" si="3"/>
        <v>De al of niet ondertekende stukken. In principe is deze codering bedoeld voor de makelaardij, voor hun intern gebruik. Men moet ten allen tijde de gestructureerde informatie maximaal implementeren. Zie de definitie van het segment DOC. 
&lt;br/&gt;(20140313 : H</v>
      </c>
      <c r="W34" s="165" t="str">
        <f t="shared" si="4"/>
        <v/>
      </c>
    </row>
    <row r="35" spans="1:23" ht="56.25" x14ac:dyDescent="0.2">
      <c r="A35" s="160" t="s">
        <v>3011</v>
      </c>
      <c r="B35" s="161">
        <v>1</v>
      </c>
      <c r="C35" s="160" t="s">
        <v>3236</v>
      </c>
      <c r="D35" s="160" t="s">
        <v>3237</v>
      </c>
      <c r="E35" s="160" t="s">
        <v>3238</v>
      </c>
      <c r="F35" s="160" t="s">
        <v>3239</v>
      </c>
      <c r="G35" s="160" t="s">
        <v>3240</v>
      </c>
      <c r="H35" s="162" t="s">
        <v>3163</v>
      </c>
      <c r="I35" s="162" t="s">
        <v>3163</v>
      </c>
      <c r="J35" s="162" t="s">
        <v>1141</v>
      </c>
      <c r="K35" s="161">
        <v>-1</v>
      </c>
      <c r="L35" s="160" t="s">
        <v>3241</v>
      </c>
      <c r="M35" s="160" t="s">
        <v>3242</v>
      </c>
      <c r="N35" s="160" t="s">
        <v>1141</v>
      </c>
      <c r="O35" s="160" t="s">
        <v>1141</v>
      </c>
      <c r="S35" s="137" t="str">
        <f t="shared" si="0"/>
        <v>032</v>
      </c>
      <c r="T35" s="137" t="str">
        <f t="shared" si="1"/>
        <v>Déclaration d'accident / Ongevalsaangifte</v>
      </c>
      <c r="U35" s="137" t="str">
        <f t="shared" si="2"/>
        <v>En principe, ce code est destiné au courtage, pour son usage interne. Il faut absolument préférer l'information structurée. Voir la définition du segment DOC. 
&lt;br/&gt;(20140313 : Signatures attendues : type de document normalement à être signée par les part</v>
      </c>
      <c r="V35" s="137" t="str">
        <f t="shared" si="3"/>
        <v>In principe is deze codering bedoeld voor de makelaardij, voor hun intern gebruik. Men moet ten allen tijde de gestructureerde informatie maximaal implementeren. Zie de definitie van het segment DOC. 
&lt;br/&gt;(20140313 : Handtekeningen : type document dat no</v>
      </c>
      <c r="W35" s="165" t="str">
        <f t="shared" si="4"/>
        <v/>
      </c>
    </row>
    <row r="36" spans="1:23" ht="45" x14ac:dyDescent="0.2">
      <c r="A36" s="160" t="s">
        <v>3011</v>
      </c>
      <c r="B36" s="161">
        <v>1</v>
      </c>
      <c r="C36" s="160" t="s">
        <v>3243</v>
      </c>
      <c r="D36" s="160" t="s">
        <v>3244</v>
      </c>
      <c r="E36" s="160" t="s">
        <v>3245</v>
      </c>
      <c r="F36" s="160" t="s">
        <v>3246</v>
      </c>
      <c r="G36" s="160" t="s">
        <v>3247</v>
      </c>
      <c r="H36" s="162" t="s">
        <v>3163</v>
      </c>
      <c r="I36" s="162" t="s">
        <v>3163</v>
      </c>
      <c r="J36" s="162" t="s">
        <v>1141</v>
      </c>
      <c r="K36" s="161">
        <v>-1</v>
      </c>
      <c r="L36" s="160" t="s">
        <v>3248</v>
      </c>
      <c r="M36" s="160" t="s">
        <v>3249</v>
      </c>
      <c r="N36" s="160" t="s">
        <v>1141</v>
      </c>
      <c r="O36" s="160" t="s">
        <v>3250</v>
      </c>
      <c r="S36" s="137" t="str">
        <f t="shared" si="0"/>
        <v>033</v>
      </c>
      <c r="T36" s="137" t="str">
        <f t="shared" si="1"/>
        <v>Demande d'immatriculation / Inschrijvingsaanvraag</v>
      </c>
      <c r="U36" s="137" t="str">
        <f t="shared" si="2"/>
        <v>Le document de demande d'Immatriculation d'un véhicule. 
&lt;br/&gt;(20140313 : Signatures attendues : type de document normalement à être signée par les parties concernées demandeur et/ou courtier, et nécessitant une gestion, ou au moins un controle spécifique</v>
      </c>
      <c r="V36" s="137" t="str">
        <f t="shared" si="3"/>
        <v>Het document van aanvraag van inschrijving van een voertuig. 
&lt;br/&gt;(20140313 : Handtekeningen : type document dat normalerwijze te tekenen is door de betrokken partijen aanvrager en/of makelaar, en dat specifiek beheer of minstens controle van die notie o</v>
      </c>
      <c r="W36" s="165" t="str">
        <f t="shared" si="4"/>
        <v/>
      </c>
    </row>
    <row r="37" spans="1:23" ht="56.25" x14ac:dyDescent="0.2">
      <c r="A37" s="160" t="s">
        <v>3011</v>
      </c>
      <c r="B37" s="161">
        <v>1</v>
      </c>
      <c r="C37" s="160" t="s">
        <v>3251</v>
      </c>
      <c r="D37" s="160" t="s">
        <v>3252</v>
      </c>
      <c r="E37" s="160" t="s">
        <v>3253</v>
      </c>
      <c r="F37" s="160" t="s">
        <v>3254</v>
      </c>
      <c r="G37" s="160" t="s">
        <v>3255</v>
      </c>
      <c r="H37" s="162" t="s">
        <v>3163</v>
      </c>
      <c r="I37" s="162" t="s">
        <v>3163</v>
      </c>
      <c r="J37" s="162" t="s">
        <v>1141</v>
      </c>
      <c r="K37" s="161">
        <v>-1</v>
      </c>
      <c r="L37" s="160" t="s">
        <v>3256</v>
      </c>
      <c r="M37" s="160" t="s">
        <v>3257</v>
      </c>
      <c r="N37" s="160" t="s">
        <v>1141</v>
      </c>
      <c r="O37" s="160" t="s">
        <v>1141</v>
      </c>
      <c r="S37" s="137" t="str">
        <f t="shared" si="0"/>
        <v>034</v>
      </c>
      <c r="T37" s="137" t="str">
        <f t="shared" si="1"/>
        <v>Devoir d'information / Informatieplicht</v>
      </c>
      <c r="U37" s="137" t="str">
        <f t="shared" si="2"/>
        <v>Loi du 22.02.2006 : l'intermédiation en et la distribution d'assurances : les informations à fournir au client avant la conclusion d'un contrat d'assurance. Fiche pour l'épargne ou l'investissement par le biais d'une assurance vie. / Fiche pour l'assuranc</v>
      </c>
      <c r="V37" s="137" t="str">
        <f t="shared" si="3"/>
        <v>Wet van 22.02.2006 : de verzekeringsbemiddeling en de distributie van verzekeringen : de te verstrekken informatie aan de cliënt voordat een verzekeringsovereenkomst gesloten
wordt. Fiche voor het sparen of beleggen met een Levensverzekering. / Fiche voor</v>
      </c>
      <c r="W37" s="165" t="str">
        <f t="shared" si="4"/>
        <v/>
      </c>
    </row>
    <row r="38" spans="1:23" ht="56.25" x14ac:dyDescent="0.2">
      <c r="A38" s="160" t="s">
        <v>3011</v>
      </c>
      <c r="B38" s="161">
        <v>1</v>
      </c>
      <c r="C38" s="160" t="s">
        <v>3258</v>
      </c>
      <c r="D38" s="160" t="s">
        <v>3259</v>
      </c>
      <c r="E38" s="160" t="s">
        <v>3260</v>
      </c>
      <c r="F38" s="160" t="s">
        <v>3261</v>
      </c>
      <c r="G38" s="160" t="s">
        <v>3262</v>
      </c>
      <c r="H38" s="162" t="s">
        <v>3163</v>
      </c>
      <c r="I38" s="162" t="s">
        <v>3163</v>
      </c>
      <c r="J38" s="162" t="s">
        <v>1141</v>
      </c>
      <c r="K38" s="161">
        <v>-1</v>
      </c>
      <c r="L38" s="160" t="s">
        <v>3263</v>
      </c>
      <c r="M38" s="160" t="s">
        <v>3264</v>
      </c>
      <c r="N38" s="160" t="s">
        <v>1141</v>
      </c>
      <c r="O38" s="160" t="s">
        <v>3265</v>
      </c>
      <c r="S38" s="137" t="str">
        <f t="shared" si="0"/>
        <v>035</v>
      </c>
      <c r="T38" s="137" t="str">
        <f t="shared" si="1"/>
        <v>Domiciliation / Domiciliëring</v>
      </c>
      <c r="U38" s="137" t="str">
        <f t="shared" si="2"/>
        <v>Le document est payable par telle voie. 
20120716 : pré-SEPA : le preneur d'assurance signale à sa banque que l'assureur spécifié peut retirer de l'argent de son compte en banque. / SEPA : le preneur d'assurance signale à l'assureur qu'il l'autorise à ret</v>
      </c>
      <c r="V38" s="137" t="str">
        <f t="shared" si="3"/>
        <v>In de zin van betaalbaarstelling. 
20120716 : pre-SEPA : de verzekeringnemer bericht zijn bankier dan een bepaalde verzekeraar gelden van zijn rekening mag afhalen. / SEPA : de verzekeringnemer bericht de verzekeraar dat hij hem toelaat gelden van een bep</v>
      </c>
      <c r="W38" s="165" t="str">
        <f t="shared" si="4"/>
        <v/>
      </c>
    </row>
    <row r="39" spans="1:23" ht="33.75" x14ac:dyDescent="0.2">
      <c r="A39" s="160" t="s">
        <v>3011</v>
      </c>
      <c r="B39" s="161">
        <v>1</v>
      </c>
      <c r="C39" s="160" t="s">
        <v>3266</v>
      </c>
      <c r="D39" s="160" t="s">
        <v>3267</v>
      </c>
      <c r="E39" s="160" t="s">
        <v>3268</v>
      </c>
      <c r="F39" s="160" t="s">
        <v>3267</v>
      </c>
      <c r="G39" s="160" t="s">
        <v>3268</v>
      </c>
      <c r="H39" s="162" t="s">
        <v>3163</v>
      </c>
      <c r="I39" s="162" t="s">
        <v>3163</v>
      </c>
      <c r="J39" s="162" t="s">
        <v>1141</v>
      </c>
      <c r="K39" s="161">
        <v>-1</v>
      </c>
      <c r="L39" s="160" t="s">
        <v>3269</v>
      </c>
      <c r="M39" s="160" t="s">
        <v>3270</v>
      </c>
      <c r="N39" s="160" t="s">
        <v>1141</v>
      </c>
      <c r="O39" s="160" t="s">
        <v>1141</v>
      </c>
      <c r="S39" s="137" t="str">
        <f t="shared" si="0"/>
        <v>036</v>
      </c>
      <c r="T39" s="137" t="str">
        <f t="shared" si="1"/>
        <v>E-Mail / e-Mail</v>
      </c>
      <c r="U39" s="137" t="str">
        <f t="shared" si="2"/>
        <v>Le document imprimé reprenant le contenu d'un E-Mail réceptionné. 
&lt;br/&gt;(20140313 : Signatures attendues : type de document normalement ne nécessitant pas de gestion spécifique de la notion signée oui/non.)</v>
      </c>
      <c r="V39" s="137" t="str">
        <f t="shared" si="3"/>
        <v>In de zin van print-out van een ontvangen e-mail. 
&lt;br/&gt;(20140313 : Handtekeningen : type document dat normalerwijze geen specifiek beheer van die notie ondertekend ja/neen vereist.)</v>
      </c>
      <c r="W39" s="165" t="str">
        <f t="shared" si="4"/>
        <v/>
      </c>
    </row>
    <row r="40" spans="1:23" ht="56.25" x14ac:dyDescent="0.2">
      <c r="A40" s="160" t="s">
        <v>3011</v>
      </c>
      <c r="B40" s="161">
        <v>1</v>
      </c>
      <c r="C40" s="160" t="s">
        <v>3271</v>
      </c>
      <c r="D40" s="160" t="s">
        <v>3272</v>
      </c>
      <c r="E40" s="160" t="s">
        <v>3273</v>
      </c>
      <c r="F40" s="160" t="s">
        <v>3274</v>
      </c>
      <c r="G40" s="160" t="s">
        <v>3275</v>
      </c>
      <c r="H40" s="162" t="s">
        <v>3163</v>
      </c>
      <c r="I40" s="162" t="s">
        <v>3163</v>
      </c>
      <c r="J40" s="162" t="s">
        <v>1141</v>
      </c>
      <c r="K40" s="161">
        <v>-1</v>
      </c>
      <c r="L40" s="160" t="s">
        <v>3276</v>
      </c>
      <c r="M40" s="160" t="s">
        <v>3277</v>
      </c>
      <c r="N40" s="160" t="s">
        <v>1141</v>
      </c>
      <c r="O40" s="160" t="s">
        <v>1141</v>
      </c>
      <c r="S40" s="137" t="str">
        <f t="shared" si="0"/>
        <v>037</v>
      </c>
      <c r="T40" s="137" t="str">
        <f t="shared" si="1"/>
        <v>Fiche de salaire / Salarisfiche</v>
      </c>
      <c r="U40" s="137" t="str">
        <f t="shared" si="2"/>
        <v>En général la fiche mensuelle, délivrée par le secrétariat social. Eventuellement aussi le résumé annuel reprenant l'ensemble des fiches de l'année. 
&lt;br/&gt;(20140313 : Signatures attendues : type de document normalement ne nécessitant pas de gestion spécif</v>
      </c>
      <c r="V40" s="137" t="str">
        <f t="shared" si="3"/>
        <v>In het algemeen de maandelijkse fiche zoals uitgegeven door het sociaal secretariaat. Eventueel ook nog de jaarlijkse samenvatting van het geheel van fiches van dat jaar. 
&lt;br/&gt;(20140313 : Handtekeningen : type document dat normalerwijze geen specifiek be</v>
      </c>
      <c r="W40" s="165" t="str">
        <f t="shared" si="4"/>
        <v/>
      </c>
    </row>
    <row r="41" spans="1:23" ht="56.25" x14ac:dyDescent="0.2">
      <c r="A41" s="160" t="s">
        <v>3011</v>
      </c>
      <c r="B41" s="161">
        <v>1</v>
      </c>
      <c r="C41" s="160" t="s">
        <v>3278</v>
      </c>
      <c r="D41" s="160" t="s">
        <v>3279</v>
      </c>
      <c r="E41" s="160" t="s">
        <v>3280</v>
      </c>
      <c r="F41" s="160" t="s">
        <v>3281</v>
      </c>
      <c r="G41" s="160" t="s">
        <v>3282</v>
      </c>
      <c r="H41" s="162" t="s">
        <v>3163</v>
      </c>
      <c r="I41" s="162" t="s">
        <v>3163</v>
      </c>
      <c r="J41" s="162" t="s">
        <v>1141</v>
      </c>
      <c r="K41" s="161">
        <v>-1</v>
      </c>
      <c r="L41" s="160" t="s">
        <v>3283</v>
      </c>
      <c r="M41" s="160" t="s">
        <v>3284</v>
      </c>
      <c r="N41" s="160" t="s">
        <v>1141</v>
      </c>
      <c r="O41" s="160" t="s">
        <v>1141</v>
      </c>
      <c r="S41" s="137" t="str">
        <f t="shared" si="0"/>
        <v>038</v>
      </c>
      <c r="T41" s="137" t="str">
        <f t="shared" si="1"/>
        <v>Grille d'évaluation / Evaluatierooster</v>
      </c>
      <c r="U41" s="137" t="str">
        <f t="shared" si="2"/>
        <v xml:space="preserve">Une grille propre à un assureur bien spécifique. Typiquement dans la branche incendie risques simples, la grille est un système d'évaluation permettant de fixer les capitaux à assurer. 
&lt;br/&gt;(20140313 : Signatures attendues : type de document normalement </v>
      </c>
      <c r="V41" s="137" t="str">
        <f t="shared" si="3"/>
        <v>Een verzekeraar-specifiek rooster. Veelal in de tak brand eenvoudige risico's, het is een evaluatierooster dat de te verzekeren bedragen bepaalt. 
&lt;br/&gt;(20140313 : Handtekeningen : type document dat normalerwijze te tekenen is door de verzekeringnemer, en</v>
      </c>
      <c r="W41" s="165" t="str">
        <f t="shared" si="4"/>
        <v/>
      </c>
    </row>
    <row r="42" spans="1:23" ht="56.25" x14ac:dyDescent="0.2">
      <c r="A42" s="160" t="s">
        <v>3011</v>
      </c>
      <c r="B42" s="161">
        <v>1</v>
      </c>
      <c r="C42" s="160" t="s">
        <v>3285</v>
      </c>
      <c r="D42" s="160" t="s">
        <v>3286</v>
      </c>
      <c r="E42" s="160" t="s">
        <v>3287</v>
      </c>
      <c r="F42" s="160" t="s">
        <v>3288</v>
      </c>
      <c r="G42" s="160" t="s">
        <v>3289</v>
      </c>
      <c r="H42" s="162" t="s">
        <v>3163</v>
      </c>
      <c r="I42" s="162" t="s">
        <v>3163</v>
      </c>
      <c r="J42" s="162" t="s">
        <v>1141</v>
      </c>
      <c r="K42" s="161">
        <v>-1</v>
      </c>
      <c r="L42" s="160" t="s">
        <v>3290</v>
      </c>
      <c r="M42" s="160" t="s">
        <v>3291</v>
      </c>
      <c r="N42" s="160" t="s">
        <v>1141</v>
      </c>
      <c r="O42" s="160" t="s">
        <v>1141</v>
      </c>
      <c r="S42" s="137" t="str">
        <f t="shared" si="0"/>
        <v>039</v>
      </c>
      <c r="T42" s="137" t="str">
        <f t="shared" si="1"/>
        <v>Grille VAL ou expertise / VAL-evaluatierooster of expertise</v>
      </c>
      <c r="U42" s="137" t="str">
        <f t="shared" si="2"/>
        <v>Typiquement dans la branche incendie risques simples, la grille-VAL est un système d'évaluation permettant de fixer les capitaux à assurer, alternativement ces capitaux peuvent être fixés par un expert dans un rapport d'expertise. 
&lt;br/&gt;(20140313 : Signat</v>
      </c>
      <c r="V42" s="137" t="str">
        <f t="shared" si="3"/>
        <v>Veelal in de tak brand eenvoudige risico's, het VAL-rooster is een evaluatierooster dat de te verzekeren bedragen bepaalt, als alternatief kan die waarde ook door een expert in een verslag vastgesteld zijn. 
&lt;br/&gt;(20140313 : Handtekeningen : type document</v>
      </c>
      <c r="W42" s="165" t="str">
        <f t="shared" si="4"/>
        <v/>
      </c>
    </row>
    <row r="43" spans="1:23" ht="56.25" x14ac:dyDescent="0.2">
      <c r="A43" s="160" t="s">
        <v>3011</v>
      </c>
      <c r="B43" s="161">
        <v>1</v>
      </c>
      <c r="C43" s="160" t="s">
        <v>1177</v>
      </c>
      <c r="D43" s="160" t="s">
        <v>3292</v>
      </c>
      <c r="E43" s="160" t="s">
        <v>3293</v>
      </c>
      <c r="F43" s="160" t="s">
        <v>3294</v>
      </c>
      <c r="G43" s="160" t="s">
        <v>3295</v>
      </c>
      <c r="H43" s="162" t="s">
        <v>3163</v>
      </c>
      <c r="I43" s="162" t="s">
        <v>3296</v>
      </c>
      <c r="J43" s="162" t="s">
        <v>1141</v>
      </c>
      <c r="K43" s="161">
        <v>-1</v>
      </c>
      <c r="L43" s="160" t="s">
        <v>3297</v>
      </c>
      <c r="M43" s="160" t="s">
        <v>3298</v>
      </c>
      <c r="N43" s="160" t="s">
        <v>1141</v>
      </c>
      <c r="O43" s="160" t="s">
        <v>1141</v>
      </c>
      <c r="S43" s="137" t="str">
        <f t="shared" si="0"/>
        <v>040</v>
      </c>
      <c r="T43" s="137" t="str">
        <f t="shared" si="1"/>
        <v>Lettre Cie surveillance portefeuille / Brief Verzekeraar - sanering portefeuille</v>
      </c>
      <c r="U43" s="137" t="str">
        <f t="shared" si="2"/>
        <v xml:space="preserve">Courrier de l'assureur au preneur d'assurance, généralement annoncant un changement du tarif à la hausse, souvent même l'arrêt du contrat. 
&lt;br/&gt;(20140313 : Signatures attendues : type de document normalement déjà signée par les parties concernées, et ne </v>
      </c>
      <c r="V43" s="137" t="str">
        <f t="shared" si="3"/>
        <v xml:space="preserve">Bericht vanwege de verzekeraar aan de verzekeringnemer, dat dan meestal een tariefwijziging aankondigt, dikwijls zelfs de stopzetting van de overeenkomst. 
&lt;br/&gt;(20140313 : Handtekeningen : type document dat normalerwijze al getekend is door de betrokken </v>
      </c>
      <c r="W43" s="165" t="str">
        <f t="shared" si="4"/>
        <v/>
      </c>
    </row>
    <row r="44" spans="1:23" ht="56.25" x14ac:dyDescent="0.2">
      <c r="A44" s="160" t="s">
        <v>3011</v>
      </c>
      <c r="B44" s="161">
        <v>1</v>
      </c>
      <c r="C44" s="160" t="s">
        <v>1178</v>
      </c>
      <c r="D44" s="160" t="s">
        <v>3299</v>
      </c>
      <c r="E44" s="160" t="s">
        <v>3300</v>
      </c>
      <c r="F44" s="160" t="s">
        <v>3301</v>
      </c>
      <c r="G44" s="160" t="s">
        <v>3302</v>
      </c>
      <c r="H44" s="162" t="s">
        <v>3163</v>
      </c>
      <c r="I44" s="162" t="s">
        <v>3163</v>
      </c>
      <c r="J44" s="162" t="s">
        <v>1141</v>
      </c>
      <c r="K44" s="161">
        <v>-1</v>
      </c>
      <c r="L44" s="160" t="s">
        <v>3303</v>
      </c>
      <c r="M44" s="160" t="s">
        <v>3304</v>
      </c>
      <c r="N44" s="160" t="s">
        <v>1141</v>
      </c>
      <c r="O44" s="160" t="s">
        <v>1141</v>
      </c>
      <c r="S44" s="137" t="str">
        <f t="shared" si="0"/>
        <v>041</v>
      </c>
      <c r="T44" s="137" t="str">
        <f t="shared" si="1"/>
        <v>Lettre Client / Brief van klant</v>
      </c>
      <c r="U44" s="137" t="str">
        <f t="shared" si="2"/>
        <v xml:space="preserve">Courrier du client, du preneur d'assurance. (Il faut premièrement utiliser les types de document plus spécifiques, et en dernière instance retomber sur ce dénominateur peu spécifique.) 
&lt;br/&gt;(20140313 : Signatures attendues : type de document normalement </v>
      </c>
      <c r="V44" s="137" t="str">
        <f t="shared" si="3"/>
        <v>Briefwisseling vanwege de klant, de verzekeringnemer. (Men moet eerstens de meer specifieke typeringen gebruiken, en pas in laatste instantie op deze erg algemene noemer terugvallen.) 
&lt;br/&gt;(20140313 : Handtekeningen : type document dat normalerwijze geen</v>
      </c>
      <c r="W44" s="165" t="str">
        <f t="shared" si="4"/>
        <v/>
      </c>
    </row>
    <row r="45" spans="1:23" ht="56.25" x14ac:dyDescent="0.2">
      <c r="A45" s="160" t="s">
        <v>3011</v>
      </c>
      <c r="B45" s="161">
        <v>1</v>
      </c>
      <c r="C45" s="160" t="s">
        <v>1179</v>
      </c>
      <c r="D45" s="160" t="s">
        <v>3305</v>
      </c>
      <c r="E45" s="160" t="s">
        <v>3306</v>
      </c>
      <c r="F45" s="160" t="s">
        <v>3307</v>
      </c>
      <c r="G45" s="160" t="s">
        <v>3308</v>
      </c>
      <c r="H45" s="162" t="s">
        <v>3163</v>
      </c>
      <c r="I45" s="162" t="s">
        <v>3163</v>
      </c>
      <c r="J45" s="162" t="s">
        <v>1141</v>
      </c>
      <c r="K45" s="161">
        <v>-1</v>
      </c>
      <c r="L45" s="160" t="s">
        <v>3309</v>
      </c>
      <c r="M45" s="160" t="s">
        <v>3310</v>
      </c>
      <c r="N45" s="160" t="s">
        <v>1141</v>
      </c>
      <c r="O45" s="160" t="s">
        <v>1141</v>
      </c>
      <c r="S45" s="137" t="str">
        <f t="shared" si="0"/>
        <v>042</v>
      </c>
      <c r="T45" s="137" t="str">
        <f t="shared" si="1"/>
        <v>Lettre de l'assureur / Brief van verzekeraar</v>
      </c>
      <c r="U45" s="137" t="str">
        <f t="shared" si="2"/>
        <v>Courrier de l'assureur. (Il faut premièrement utiliser les types de document plus spécifiques, et en dernière instance retomber sur ce dénominateur peu spécifique.) 
&lt;br/&gt;(20140313 : Signatures attendues : type de document normalement ne nécessitant pas d</v>
      </c>
      <c r="V45" s="137" t="str">
        <f t="shared" si="3"/>
        <v>Briefwisseling vanwege de verzekeraar. (Men moet eerstens de meer specifieke typeringen gebruiken, en pas in laatste instantie op deze erg algemene noemer terugvallen.) 
&lt;br/&gt;(20140313 : Handtekeningen : type document dat normalerwijze geen specifiek behe</v>
      </c>
      <c r="W45" s="165" t="str">
        <f t="shared" si="4"/>
        <v/>
      </c>
    </row>
    <row r="46" spans="1:23" ht="56.25" x14ac:dyDescent="0.2">
      <c r="A46" s="160" t="s">
        <v>3011</v>
      </c>
      <c r="B46" s="161">
        <v>1</v>
      </c>
      <c r="C46" s="160" t="s">
        <v>1180</v>
      </c>
      <c r="D46" s="160" t="s">
        <v>3311</v>
      </c>
      <c r="E46" s="160" t="s">
        <v>3312</v>
      </c>
      <c r="F46" s="160" t="s">
        <v>3313</v>
      </c>
      <c r="G46" s="160" t="s">
        <v>3314</v>
      </c>
      <c r="H46" s="162" t="s">
        <v>3163</v>
      </c>
      <c r="I46" s="162" t="s">
        <v>3315</v>
      </c>
      <c r="J46" s="162" t="s">
        <v>1141</v>
      </c>
      <c r="K46" s="161">
        <v>-1</v>
      </c>
      <c r="L46" s="160" t="s">
        <v>3316</v>
      </c>
      <c r="M46" s="160" t="s">
        <v>3317</v>
      </c>
      <c r="N46" s="160" t="s">
        <v>3318</v>
      </c>
      <c r="O46" s="160" t="s">
        <v>3319</v>
      </c>
      <c r="S46" s="137" t="str">
        <f t="shared" si="0"/>
        <v>043</v>
      </c>
      <c r="T46" s="137" t="str">
        <f t="shared" si="1"/>
        <v>Avis de changement d'intermédiaire / Bericht van wijziging van tussenpersoon</v>
      </c>
      <c r="U46" s="137" t="str">
        <f t="shared" si="2"/>
        <v>Le preneur d'assurance mandate le courtier. (A ne pas confondre avec l'avis de réception de mandat émis par l'assureur.)
&lt;br/&gt;(20141008 : libellé - Mandat en faveur - modifié en - Avis de changement d'intermédiaire -.) 
&lt;br/&gt;(20140313 : Signatures attendu</v>
      </c>
      <c r="V46" s="137" t="str">
        <f t="shared" si="3"/>
        <v xml:space="preserve">De verzekeringnemer mandateert de makelaar. (Niet te verwarren met de kennisgeving van ontvangst van mandaat, vanwege de verzekeraar.) 
&lt;br/&gt;(20141008 : label - Plaatsingsmandaat - in voordeel - gewijzigd in - Bericht van wijziging van tussenpersoon -.) 
</v>
      </c>
      <c r="W46" s="165" t="str">
        <f t="shared" si="4"/>
        <v/>
      </c>
    </row>
    <row r="47" spans="1:23" ht="56.25" x14ac:dyDescent="0.2">
      <c r="A47" s="160" t="s">
        <v>3011</v>
      </c>
      <c r="B47" s="161">
        <v>1</v>
      </c>
      <c r="C47" s="160" t="s">
        <v>1181</v>
      </c>
      <c r="D47" s="160" t="s">
        <v>3320</v>
      </c>
      <c r="E47" s="160" t="s">
        <v>3321</v>
      </c>
      <c r="F47" s="160" t="s">
        <v>3322</v>
      </c>
      <c r="G47" s="160" t="s">
        <v>3323</v>
      </c>
      <c r="H47" s="162" t="s">
        <v>3163</v>
      </c>
      <c r="I47" s="162" t="s">
        <v>3296</v>
      </c>
      <c r="J47" s="162" t="s">
        <v>1141</v>
      </c>
      <c r="K47" s="161">
        <v>-1</v>
      </c>
      <c r="L47" s="160" t="s">
        <v>3324</v>
      </c>
      <c r="M47" s="160" t="s">
        <v>3325</v>
      </c>
      <c r="N47" s="160" t="s">
        <v>1141</v>
      </c>
      <c r="O47" s="160" t="s">
        <v>1141</v>
      </c>
      <c r="S47" s="137" t="str">
        <f t="shared" si="0"/>
        <v>044</v>
      </c>
      <c r="T47" s="137" t="str">
        <f t="shared" si="1"/>
        <v>Offre définitive / Offerte - eindversie</v>
      </c>
      <c r="U47" s="137" t="str">
        <f t="shared" si="2"/>
        <v>L'assureur communique son meilleur prix et conditions d'assurance, sur base du dossier proposé. 
&lt;br/&gt;(20140313 : Signatures attendues : type de document normalement déjà signée par les parties concernées, et ne nécessitant pas de gestion spécifique de la</v>
      </c>
      <c r="V47" s="137" t="str">
        <f t="shared" si="3"/>
        <v>De verzekeraar deelt zijn beste prijs en verzekeringsvoorwaarden mee, voor een specifiek voorgelegd dossier. 
&lt;br/&gt;(20140313 : Handtekeningen : type document dat normalerwijze al getekend is door de betrokken partijen, en dat geen specifiek beheer van die</v>
      </c>
      <c r="W47" s="165" t="str">
        <f t="shared" si="4"/>
        <v/>
      </c>
    </row>
    <row r="48" spans="1:23" ht="33.75" x14ac:dyDescent="0.2">
      <c r="A48" s="160" t="s">
        <v>3011</v>
      </c>
      <c r="B48" s="161">
        <v>1</v>
      </c>
      <c r="C48" s="160" t="s">
        <v>3326</v>
      </c>
      <c r="D48" s="160" t="s">
        <v>3327</v>
      </c>
      <c r="E48" s="160" t="s">
        <v>3328</v>
      </c>
      <c r="F48" s="160" t="s">
        <v>3329</v>
      </c>
      <c r="G48" s="160" t="s">
        <v>3330</v>
      </c>
      <c r="H48" s="162" t="s">
        <v>3163</v>
      </c>
      <c r="I48" s="162" t="s">
        <v>3163</v>
      </c>
      <c r="J48" s="162" t="s">
        <v>1141</v>
      </c>
      <c r="K48" s="161">
        <v>-1</v>
      </c>
      <c r="L48" s="160" t="s">
        <v>3331</v>
      </c>
      <c r="M48" s="160" t="s">
        <v>3332</v>
      </c>
      <c r="N48" s="160" t="s">
        <v>1141</v>
      </c>
      <c r="O48" s="160" t="s">
        <v>3333</v>
      </c>
      <c r="S48" s="137" t="str">
        <f t="shared" si="0"/>
        <v>045</v>
      </c>
      <c r="T48" s="137" t="str">
        <f t="shared" si="1"/>
        <v>Photos / Foto's</v>
      </c>
      <c r="U48" s="137" t="str">
        <f t="shared" si="2"/>
        <v>Une ou plusieurs photos, en couleur ou non. 
&lt;br/&gt;(20140313 : Signatures attendues : type de document normalement ne nécessitant pas de gestion spécifique de la notion signée oui/non.)</v>
      </c>
      <c r="V48" s="137" t="str">
        <f t="shared" si="3"/>
        <v>Eén of meerdere foto's, al of niet in kleur. 
&lt;br/&gt;(20140313 : Handtekeningen : type document dat normalerwijze geen specifiek beheer van die notie ondertekend ja/neen vereist.)</v>
      </c>
      <c r="W48" s="165" t="str">
        <f t="shared" si="4"/>
        <v/>
      </c>
    </row>
    <row r="49" spans="1:23" ht="56.25" x14ac:dyDescent="0.2">
      <c r="A49" s="160" t="s">
        <v>3011</v>
      </c>
      <c r="B49" s="161">
        <v>1</v>
      </c>
      <c r="C49" s="160" t="s">
        <v>3334</v>
      </c>
      <c r="D49" s="160" t="s">
        <v>3335</v>
      </c>
      <c r="E49" s="160" t="s">
        <v>3336</v>
      </c>
      <c r="F49" s="160" t="s">
        <v>3337</v>
      </c>
      <c r="G49" s="160" t="s">
        <v>3338</v>
      </c>
      <c r="H49" s="162" t="s">
        <v>3163</v>
      </c>
      <c r="I49" s="162" t="s">
        <v>3163</v>
      </c>
      <c r="J49" s="162" t="s">
        <v>1141</v>
      </c>
      <c r="K49" s="161">
        <v>-1</v>
      </c>
      <c r="L49" s="160" t="s">
        <v>3339</v>
      </c>
      <c r="M49" s="160" t="s">
        <v>3340</v>
      </c>
      <c r="N49" s="160" t="s">
        <v>1141</v>
      </c>
      <c r="O49" s="160" t="s">
        <v>1141</v>
      </c>
      <c r="S49" s="137" t="str">
        <f t="shared" si="0"/>
        <v>046</v>
      </c>
      <c r="T49" s="137" t="str">
        <f t="shared" si="1"/>
        <v>Preuve d'origine des fonds / Bewijs van bron van fondsen</v>
      </c>
      <c r="U49" s="137" t="str">
        <f t="shared" si="2"/>
        <v>Typiquement en branche 23 (produits financiers), la loi contre le blanchissement peut exiger une  preuve des investissements du passé ou de l'origine des fonds investis. 
&lt;br/&gt;(20140313 : Signatures attendues : type de document normalement déjà signée par</v>
      </c>
      <c r="V49" s="137" t="str">
        <f t="shared" si="3"/>
        <v>Veelal in de tak 23 (financiële producten), waar de wet tegen het witwassen kan vragen naar een bewijs van investeringen in het verleden of van de oorsprong van de geïnvesteerde (geld-)middelen. 
&lt;br/&gt;(20140313 : Handtekeningen : type document dat normale</v>
      </c>
      <c r="W49" s="165" t="str">
        <f t="shared" si="4"/>
        <v/>
      </c>
    </row>
    <row r="50" spans="1:23" ht="56.25" x14ac:dyDescent="0.2">
      <c r="A50" s="160" t="s">
        <v>3011</v>
      </c>
      <c r="B50" s="161">
        <v>1</v>
      </c>
      <c r="C50" s="160" t="s">
        <v>3341</v>
      </c>
      <c r="D50" s="160" t="s">
        <v>3342</v>
      </c>
      <c r="E50" s="160" t="s">
        <v>3343</v>
      </c>
      <c r="F50" s="160" t="s">
        <v>3344</v>
      </c>
      <c r="G50" s="160" t="s">
        <v>3345</v>
      </c>
      <c r="H50" s="162" t="s">
        <v>3163</v>
      </c>
      <c r="I50" s="162" t="s">
        <v>3163</v>
      </c>
      <c r="J50" s="162" t="s">
        <v>1141</v>
      </c>
      <c r="K50" s="161">
        <v>-1</v>
      </c>
      <c r="L50" s="160" t="s">
        <v>3346</v>
      </c>
      <c r="M50" s="160" t="s">
        <v>3347</v>
      </c>
      <c r="N50" s="160" t="s">
        <v>1141</v>
      </c>
      <c r="O50" s="160" t="s">
        <v>1141</v>
      </c>
      <c r="S50" s="137" t="str">
        <f t="shared" si="0"/>
        <v>047</v>
      </c>
      <c r="T50" s="137" t="str">
        <f t="shared" si="1"/>
        <v>Proposition / Voorstel</v>
      </c>
      <c r="U50" s="137" t="str">
        <f t="shared" si="2"/>
        <v xml:space="preserve">Formulaire dressé par l'assureur et complété par le preneur d'assurance, permettant à l'assureur de se décider sur l'acceptation et la tarification du risque proposé. 
&lt;br/&gt;(20140313 : Signatures attendues : type de document normalement à être signée par </v>
      </c>
      <c r="V50" s="137" t="str">
        <f t="shared" si="3"/>
        <v>Formulier opgesteld door de verzekeraar en ingevuld door de verzekeringnemer, dat het de verzekeraar mogelijk maakt te beslissen over de aanvaarding en de tarificatie van het voorgestelde risico. 
&lt;br/&gt;(20140313 : Handtekeningen : type document dat normal</v>
      </c>
      <c r="W50" s="165" t="str">
        <f t="shared" si="4"/>
        <v/>
      </c>
    </row>
    <row r="51" spans="1:23" ht="45" x14ac:dyDescent="0.2">
      <c r="A51" s="160" t="s">
        <v>3011</v>
      </c>
      <c r="B51" s="161">
        <v>1</v>
      </c>
      <c r="C51" s="160" t="s">
        <v>3348</v>
      </c>
      <c r="D51" s="160" t="s">
        <v>3349</v>
      </c>
      <c r="E51" s="160" t="s">
        <v>3350</v>
      </c>
      <c r="F51" s="160" t="s">
        <v>3351</v>
      </c>
      <c r="G51" s="160" t="s">
        <v>3352</v>
      </c>
      <c r="H51" s="162" t="s">
        <v>3163</v>
      </c>
      <c r="I51" s="162" t="s">
        <v>3163</v>
      </c>
      <c r="J51" s="162" t="s">
        <v>1141</v>
      </c>
      <c r="K51" s="161">
        <v>-1</v>
      </c>
      <c r="L51" s="160" t="s">
        <v>3353</v>
      </c>
      <c r="M51" s="160" t="s">
        <v>3354</v>
      </c>
      <c r="N51" s="160" t="s">
        <v>1141</v>
      </c>
      <c r="O51" s="160" t="s">
        <v>1141</v>
      </c>
      <c r="S51" s="137" t="str">
        <f t="shared" si="0"/>
        <v>048</v>
      </c>
      <c r="T51" s="137" t="str">
        <f t="shared" si="1"/>
        <v>Questionnaire médical / Medische vragenlijst</v>
      </c>
      <c r="U51" s="137" t="str">
        <f t="shared" si="2"/>
        <v>En général, le questionnaire à compléter par le candidat assuré. 
&lt;br/&gt;(20140313 : Signatures attendues : type de document normalement à être signée par le preneur ou l'assuré, et nécessitant une gestion, ou au moins un controle spécifique de la notion si</v>
      </c>
      <c r="V51" s="137" t="str">
        <f t="shared" si="3"/>
        <v>In het algemeen, de vragenlijst in te vullen door de kandidaat-verzekerde. 
&lt;br/&gt;(20140313 : Handtekeningen : type document dat normalerwijze te tekenen is door de verzekeringnemer of de verzekerde, en dat specifiek beheer of minstens controle van die not</v>
      </c>
      <c r="W51" s="165" t="str">
        <f t="shared" si="4"/>
        <v/>
      </c>
    </row>
    <row r="52" spans="1:23" ht="45" x14ac:dyDescent="0.2">
      <c r="A52" s="160" t="s">
        <v>3011</v>
      </c>
      <c r="B52" s="161">
        <v>1</v>
      </c>
      <c r="C52" s="160" t="s">
        <v>3355</v>
      </c>
      <c r="D52" s="160" t="s">
        <v>3356</v>
      </c>
      <c r="E52" s="160" t="s">
        <v>3357</v>
      </c>
      <c r="F52" s="160" t="s">
        <v>3358</v>
      </c>
      <c r="G52" s="160" t="s">
        <v>3359</v>
      </c>
      <c r="H52" s="162" t="s">
        <v>3163</v>
      </c>
      <c r="I52" s="162" t="s">
        <v>3360</v>
      </c>
      <c r="J52" s="162" t="s">
        <v>1141</v>
      </c>
      <c r="K52" s="161">
        <v>-1</v>
      </c>
      <c r="L52" s="160" t="s">
        <v>3361</v>
      </c>
      <c r="M52" s="160" t="s">
        <v>3362</v>
      </c>
      <c r="N52" s="160" t="s">
        <v>1141</v>
      </c>
      <c r="O52" s="160" t="s">
        <v>1141</v>
      </c>
      <c r="S52" s="137" t="str">
        <f t="shared" si="0"/>
        <v>049</v>
      </c>
      <c r="T52" s="137" t="str">
        <f t="shared" si="1"/>
        <v>Quittance de règlement ou d'avance / Regelings- of voorschotkwijting</v>
      </c>
      <c r="U52" s="137" t="str">
        <f t="shared" si="2"/>
        <v>Anciennement -Quittance de liquidation ou d'avance- : GT Normalisation 19.04.2012 : La quittance focalise le paiement du montant payable (prestation de l’assureur), soit ce montant dans sa totalité, soit une partie de ce montant, sous forme d’avance. La q</v>
      </c>
      <c r="V52" s="137" t="str">
        <f t="shared" si="3"/>
        <v>Voorheen -Kwijting in afrekening of in voorschot- : WG Normalisatie 19.04.2012 : De kwijting mikt op de betaling van het te betalen bedrag, hetzij dat totale bedrag, hetzij een deel van dat bedrag in voorschot. De (regelings-) kwijting voegt hier de notie</v>
      </c>
      <c r="W52" s="165" t="str">
        <f t="shared" si="4"/>
        <v/>
      </c>
    </row>
    <row r="53" spans="1:23" ht="56.25" x14ac:dyDescent="0.2">
      <c r="A53" s="160" t="s">
        <v>3011</v>
      </c>
      <c r="B53" s="161">
        <v>1</v>
      </c>
      <c r="C53" s="160" t="s">
        <v>1182</v>
      </c>
      <c r="D53" s="160" t="s">
        <v>3363</v>
      </c>
      <c r="E53" s="160" t="s">
        <v>3364</v>
      </c>
      <c r="F53" s="160" t="s">
        <v>3365</v>
      </c>
      <c r="G53" s="160" t="s">
        <v>3366</v>
      </c>
      <c r="H53" s="162" t="s">
        <v>3163</v>
      </c>
      <c r="I53" s="162" t="s">
        <v>3296</v>
      </c>
      <c r="J53" s="162" t="s">
        <v>1141</v>
      </c>
      <c r="K53" s="161">
        <v>-1</v>
      </c>
      <c r="L53" s="160" t="s">
        <v>3367</v>
      </c>
      <c r="M53" s="160" t="s">
        <v>3368</v>
      </c>
      <c r="N53" s="160" t="s">
        <v>1141</v>
      </c>
      <c r="O53" s="160" t="s">
        <v>1141</v>
      </c>
      <c r="S53" s="137" t="str">
        <f t="shared" si="0"/>
        <v>050</v>
      </c>
      <c r="T53" s="137" t="str">
        <f t="shared" si="1"/>
        <v>Relevé annuel du chiffre d'affaire / Zakencijfer - jaarlijkse opgave</v>
      </c>
      <c r="U53" s="137" t="str">
        <f t="shared" si="2"/>
        <v>Le chiffre d'affaires représente le montant des affaires (hors taxes) réalisées par l'entreprise avec les tiers dans l'exercice de son activité professionnelle normale et courante. Il correspond à la somme des ventes de marchandises, de produits fabriqués</v>
      </c>
      <c r="V53" s="137" t="str">
        <f t="shared" si="3"/>
        <v>Het zakencijfer is de hoeveelheid geld (zonder taksen) die door koop en verkoop wordt omgezet, standaardtaal in België, het omzetcijfer in het hele taalgebied. De verzekeringnemer informeert hierover jaarlijks, op basis van zijn boekhouding. 
&lt;br/&gt;(201403</v>
      </c>
      <c r="W53" s="165" t="str">
        <f t="shared" si="4"/>
        <v/>
      </c>
    </row>
    <row r="54" spans="1:23" ht="45" x14ac:dyDescent="0.2">
      <c r="A54" s="160" t="s">
        <v>3011</v>
      </c>
      <c r="B54" s="161">
        <v>1</v>
      </c>
      <c r="C54" s="160" t="s">
        <v>1183</v>
      </c>
      <c r="D54" s="160" t="s">
        <v>3369</v>
      </c>
      <c r="E54" s="160" t="s">
        <v>3370</v>
      </c>
      <c r="F54" s="160" t="s">
        <v>3371</v>
      </c>
      <c r="G54" s="160" t="s">
        <v>3372</v>
      </c>
      <c r="H54" s="162" t="s">
        <v>3163</v>
      </c>
      <c r="I54" s="162" t="s">
        <v>3163</v>
      </c>
      <c r="J54" s="162" t="s">
        <v>1141</v>
      </c>
      <c r="K54" s="161">
        <v>-1</v>
      </c>
      <c r="L54" s="160" t="s">
        <v>3373</v>
      </c>
      <c r="M54" s="160" t="s">
        <v>3374</v>
      </c>
      <c r="N54" s="160" t="s">
        <v>1141</v>
      </c>
      <c r="O54" s="160" t="s">
        <v>1141</v>
      </c>
      <c r="S54" s="137" t="str">
        <f t="shared" si="0"/>
        <v>051</v>
      </c>
      <c r="T54" s="137" t="str">
        <f t="shared" si="1"/>
        <v>Renon / Opzeg</v>
      </c>
      <c r="U54" s="137" t="str">
        <f t="shared" si="2"/>
        <v>Le document par lequel la partie (le preneur d'assurance ou l'assureur) acte sa décision de arréter le contrat. 
&lt;br/&gt;(20140313 : Signatures attendues : type de document normalement déjà signée par la partie concernée, et nécessitant une gestion spécifiqu</v>
      </c>
      <c r="V54" s="137" t="str">
        <f t="shared" si="3"/>
        <v>Het document waarmee deze of gene partij (verzekeringnemer of verzekeraar) haar beslissing overmaakt het contract te beëindigen. 
&lt;br/&gt;(20140313 : Handtekeningen : type document dat normalerwijze al getekend is door de betrokken partij, en dat een specifi</v>
      </c>
      <c r="W54" s="165" t="str">
        <f t="shared" si="4"/>
        <v/>
      </c>
    </row>
    <row r="55" spans="1:23" ht="33.75" x14ac:dyDescent="0.2">
      <c r="A55" s="160" t="s">
        <v>3011</v>
      </c>
      <c r="B55" s="161">
        <v>1</v>
      </c>
      <c r="C55" s="160" t="s">
        <v>3375</v>
      </c>
      <c r="D55" s="160" t="s">
        <v>3376</v>
      </c>
      <c r="E55" s="160" t="s">
        <v>3377</v>
      </c>
      <c r="F55" s="160" t="s">
        <v>3378</v>
      </c>
      <c r="G55" s="160" t="s">
        <v>3379</v>
      </c>
      <c r="H55" s="162" t="s">
        <v>3163</v>
      </c>
      <c r="I55" s="162" t="s">
        <v>3163</v>
      </c>
      <c r="J55" s="162" t="s">
        <v>1141</v>
      </c>
      <c r="K55" s="161">
        <v>-1</v>
      </c>
      <c r="L55" s="160" t="s">
        <v>3380</v>
      </c>
      <c r="M55" s="160" t="s">
        <v>3381</v>
      </c>
      <c r="N55" s="160" t="s">
        <v>1141</v>
      </c>
      <c r="O55" s="160" t="s">
        <v>1141</v>
      </c>
      <c r="S55" s="137" t="str">
        <f t="shared" si="0"/>
        <v>052</v>
      </c>
      <c r="T55" s="137" t="str">
        <f t="shared" si="1"/>
        <v>Statuts / Statuten</v>
      </c>
      <c r="U55" s="137" t="str">
        <f t="shared" si="2"/>
        <v>Les statuts d'une personne morale, d'un groupement. 
&lt;br/&gt;(20140313 : Signatures attendues : type de document normalement ne nécessitant pas de gestion spécifique de la notion signée oui/non.)</v>
      </c>
      <c r="V55" s="137" t="str">
        <f t="shared" si="3"/>
        <v>De statuten van een groepering, van een rechtspersoon. 
&lt;br/&gt;(20140313 : Handtekeningen : type document dat normalerwijze geen specifiek beheer van die notie ondertekend ja/neen vereist.)</v>
      </c>
      <c r="W55" s="165" t="str">
        <f t="shared" si="4"/>
        <v/>
      </c>
    </row>
    <row r="56" spans="1:23" ht="67.5" x14ac:dyDescent="0.2">
      <c r="A56" s="160" t="s">
        <v>3011</v>
      </c>
      <c r="B56" s="161">
        <v>1</v>
      </c>
      <c r="C56" s="160" t="s">
        <v>3382</v>
      </c>
      <c r="D56" s="160" t="s">
        <v>3383</v>
      </c>
      <c r="E56" s="160" t="s">
        <v>3384</v>
      </c>
      <c r="F56" s="160" t="s">
        <v>3385</v>
      </c>
      <c r="G56" s="160" t="s">
        <v>3386</v>
      </c>
      <c r="H56" s="162" t="s">
        <v>3163</v>
      </c>
      <c r="I56" s="162" t="s">
        <v>3163</v>
      </c>
      <c r="J56" s="162" t="s">
        <v>1141</v>
      </c>
      <c r="K56" s="161">
        <v>-1</v>
      </c>
      <c r="L56" s="160" t="s">
        <v>3387</v>
      </c>
      <c r="M56" s="160" t="s">
        <v>3388</v>
      </c>
      <c r="N56" s="160" t="s">
        <v>1141</v>
      </c>
      <c r="O56" s="160" t="s">
        <v>1141</v>
      </c>
      <c r="S56" s="137" t="str">
        <f t="shared" si="0"/>
        <v>053</v>
      </c>
      <c r="T56" s="137" t="str">
        <f t="shared" si="1"/>
        <v>Tarification / Tarificatie</v>
      </c>
      <c r="U56" s="137" t="str">
        <f t="shared" si="2"/>
        <v>L'assureur communique son prix et ses conditions d'assurance, sur base du dossier proposé. 
Transfert vers contrat ou projet si demandé. 
&lt;br/&gt;(20140313 : Signatures attendues : type de document normalement déjà signée par l'assureur, et ne nécessitant pa</v>
      </c>
      <c r="V56" s="137" t="str">
        <f t="shared" si="3"/>
        <v>De verzekeraar deelt zijn prijs en verzekeringsvoorwaarden mee, voor een specifiek voorgelegd dossier. 
Een tarificatie kan overgaan in een contract of in een ontwerp van contract. 
&lt;br/&gt;(20140313 : Handtekeningen : type document dat normalerwijze al gete</v>
      </c>
      <c r="W56" s="165" t="str">
        <f t="shared" si="4"/>
        <v/>
      </c>
    </row>
    <row r="57" spans="1:23" ht="45" x14ac:dyDescent="0.2">
      <c r="A57" s="160" t="s">
        <v>3011</v>
      </c>
      <c r="B57" s="161">
        <v>1</v>
      </c>
      <c r="C57" s="160" t="s">
        <v>3389</v>
      </c>
      <c r="D57" s="160" t="s">
        <v>3390</v>
      </c>
      <c r="E57" s="160" t="s">
        <v>3391</v>
      </c>
      <c r="F57" s="160" t="s">
        <v>3392</v>
      </c>
      <c r="G57" s="160" t="s">
        <v>3393</v>
      </c>
      <c r="H57" s="162" t="s">
        <v>3394</v>
      </c>
      <c r="I57" s="162" t="s">
        <v>3394</v>
      </c>
      <c r="J57" s="162" t="s">
        <v>1141</v>
      </c>
      <c r="K57" s="161">
        <v>-1</v>
      </c>
      <c r="L57" s="160" t="s">
        <v>3395</v>
      </c>
      <c r="M57" s="160" t="s">
        <v>3396</v>
      </c>
      <c r="N57" s="160" t="s">
        <v>1141</v>
      </c>
      <c r="O57" s="160" t="s">
        <v>1141</v>
      </c>
      <c r="S57" s="137" t="str">
        <f t="shared" si="0"/>
        <v>054</v>
      </c>
      <c r="T57" s="137" t="str">
        <f t="shared" si="1"/>
        <v>Calcul règle 80% / Berekening 80% regel</v>
      </c>
      <c r="U57" s="137" t="str">
        <f t="shared" si="2"/>
        <v>Informations que les preneurs d'assurance doivent transmettre de manière régulière aux compagnies, en PLCI et EIP. (Pension Libre Complémentaire des Indépendants / Engagement Individuel de Pension) 
&lt;br/&gt;(20140313 : Signatures attendues : type de document</v>
      </c>
      <c r="V57" s="137" t="str">
        <f t="shared" si="3"/>
        <v>Informatie die verzekeringnemers op regelmatige basis aan de verzekeraars moeten overmaken, in VAPZ en  IPT. (Vrij Aanvullend Pensioen voor Zelfstandigen / Individuele Pensioen Toezegging) 
&lt;br/&gt;(20140313 : Handtekeningen : type document dat normalerwijze</v>
      </c>
      <c r="W57" s="165" t="str">
        <f t="shared" si="4"/>
        <v/>
      </c>
    </row>
    <row r="58" spans="1:23" ht="45" x14ac:dyDescent="0.2">
      <c r="A58" s="160" t="s">
        <v>3011</v>
      </c>
      <c r="B58" s="161">
        <v>1</v>
      </c>
      <c r="C58" s="160" t="s">
        <v>3397</v>
      </c>
      <c r="D58" s="160" t="s">
        <v>3398</v>
      </c>
      <c r="E58" s="160" t="s">
        <v>3399</v>
      </c>
      <c r="F58" s="160" t="s">
        <v>3400</v>
      </c>
      <c r="G58" s="160" t="s">
        <v>3401</v>
      </c>
      <c r="H58" s="162" t="s">
        <v>3402</v>
      </c>
      <c r="I58" s="162" t="s">
        <v>3402</v>
      </c>
      <c r="J58" s="162" t="s">
        <v>1141</v>
      </c>
      <c r="K58" s="161">
        <v>-1</v>
      </c>
      <c r="L58" s="160" t="s">
        <v>3403</v>
      </c>
      <c r="M58" s="160" t="s">
        <v>3404</v>
      </c>
      <c r="N58" s="160" t="s">
        <v>1141</v>
      </c>
      <c r="O58" s="160" t="s">
        <v>1141</v>
      </c>
      <c r="S58" s="137" t="str">
        <f t="shared" si="0"/>
        <v>055</v>
      </c>
      <c r="T58" s="137" t="str">
        <f t="shared" si="1"/>
        <v>Programme commercial / Commercieel programma</v>
      </c>
      <c r="U58" s="137" t="str">
        <f t="shared" si="2"/>
        <v xml:space="preserve">Voir la notion de Programme Commercial (Product Qualifier A536). Le document physique ou virtuel, reprenant les informations décrivant le cas spécifique en sein du programme. Pensez au numéro individuel lors d'une action de mailing, ou à une carte-client </v>
      </c>
      <c r="V58" s="137" t="str">
        <f t="shared" si="3"/>
        <v>Zie de notie Commercieel Programma (Product Qualifier A536). Het document, fysiek of virtueel, met de informatie die het specifieke geval binnen het programma weergeeft. Denk aan een unieke code binnen een mailingactie, of aan een klantenkaart met een ind</v>
      </c>
      <c r="W58" s="165" t="str">
        <f t="shared" si="4"/>
        <v/>
      </c>
    </row>
    <row r="59" spans="1:23" ht="45" x14ac:dyDescent="0.2">
      <c r="A59" s="160" t="s">
        <v>3011</v>
      </c>
      <c r="B59" s="161">
        <v>1</v>
      </c>
      <c r="C59" s="160" t="s">
        <v>3405</v>
      </c>
      <c r="D59" s="160" t="s">
        <v>3406</v>
      </c>
      <c r="E59" s="160" t="s">
        <v>3407</v>
      </c>
      <c r="F59" s="160" t="s">
        <v>3408</v>
      </c>
      <c r="G59" s="160" t="s">
        <v>3409</v>
      </c>
      <c r="H59" s="162" t="s">
        <v>3410</v>
      </c>
      <c r="I59" s="162" t="s">
        <v>3410</v>
      </c>
      <c r="J59" s="162" t="s">
        <v>1141</v>
      </c>
      <c r="K59" s="161">
        <v>-1</v>
      </c>
      <c r="L59" s="160" t="s">
        <v>3411</v>
      </c>
      <c r="M59" s="160" t="s">
        <v>3412</v>
      </c>
      <c r="N59" s="160" t="s">
        <v>3413</v>
      </c>
      <c r="O59" s="160" t="s">
        <v>3414</v>
      </c>
      <c r="S59" s="137" t="str">
        <f t="shared" si="0"/>
        <v>056</v>
      </c>
      <c r="T59" s="137" t="str">
        <f t="shared" si="1"/>
        <v>Certificat de navigation / Certificaat voor de vaart</v>
      </c>
      <c r="U59" s="137" t="str">
        <f t="shared" si="2"/>
        <v xml:space="preserve">Voir le portail belgium.be. Ce que la DIV décrit sous le point - Mobilité - En avion et en bateau - Navigation de plaisance : autres documents. / et /  - Mobilité - Transport de marchandises - Sur l'eau : conditions nécessaires et produire les documents. </v>
      </c>
      <c r="V59" s="137" t="str">
        <f t="shared" si="3"/>
        <v>Zie de portaalsite belgium.be. Wat de DIV beschrijft onder de punten : - Mobiliteit - Lucht- en scheepvaart - Pleziervaart : andere documenten. / en /  - Mobiliteit - Goederentransport - Water : nodige voorwaarden en juiste documenten. Alle genoemde docum</v>
      </c>
      <c r="W59" s="165" t="str">
        <f t="shared" si="4"/>
        <v/>
      </c>
    </row>
    <row r="60" spans="1:23" ht="56.25" x14ac:dyDescent="0.2">
      <c r="A60" s="160" t="s">
        <v>3011</v>
      </c>
      <c r="B60" s="161">
        <v>1</v>
      </c>
      <c r="C60" s="160" t="s">
        <v>3415</v>
      </c>
      <c r="D60" s="160" t="s">
        <v>3416</v>
      </c>
      <c r="E60" s="160" t="s">
        <v>3417</v>
      </c>
      <c r="F60" s="160" t="s">
        <v>3418</v>
      </c>
      <c r="G60" s="160" t="s">
        <v>3419</v>
      </c>
      <c r="H60" s="162" t="s">
        <v>3420</v>
      </c>
      <c r="I60" s="162" t="s">
        <v>3420</v>
      </c>
      <c r="J60" s="162" t="s">
        <v>1141</v>
      </c>
      <c r="K60" s="161">
        <v>-1</v>
      </c>
      <c r="L60" s="160" t="s">
        <v>3421</v>
      </c>
      <c r="M60" s="160" t="s">
        <v>3422</v>
      </c>
      <c r="N60" s="160" t="s">
        <v>1141</v>
      </c>
      <c r="O60" s="160" t="s">
        <v>3423</v>
      </c>
      <c r="S60" s="137" t="str">
        <f t="shared" si="0"/>
        <v>057</v>
      </c>
      <c r="T60" s="137" t="str">
        <f t="shared" si="1"/>
        <v>Rapport-type médical ADC - Auto / Medisch type-verslag OGR - Auto</v>
      </c>
      <c r="U60" s="137" t="str">
        <f t="shared" si="2"/>
        <v xml:space="preserve">Rapport médical suivant le rapport-type utilisé en Accidents Droit Commun - Auto. 
&lt;br/&gt;(20140313 : Signatures attendues : type de document normalement à être signée par le médecin-expert, et nécessitant une gestion, ou au moins un controle spécifique de </v>
      </c>
      <c r="V60" s="137" t="str">
        <f t="shared" si="3"/>
        <v>Medisch verslag volgens het type-verslag in gebruik in Ongevallen Gemeen Recht - Auto. 
&lt;br/&gt;(20140313 : Handtekeningen : type document dat normalerwijze te tekenen is door de medicus-expert, en dat specifiek beheer of minstens controle van die notie onde</v>
      </c>
      <c r="W60" s="165" t="str">
        <f t="shared" si="4"/>
        <v/>
      </c>
    </row>
    <row r="61" spans="1:23" ht="56.25" x14ac:dyDescent="0.2">
      <c r="A61" s="160" t="s">
        <v>3011</v>
      </c>
      <c r="B61" s="161">
        <v>1</v>
      </c>
      <c r="C61" s="160" t="s">
        <v>3424</v>
      </c>
      <c r="D61" s="160" t="s">
        <v>3425</v>
      </c>
      <c r="E61" s="160" t="s">
        <v>3426</v>
      </c>
      <c r="F61" s="160" t="s">
        <v>3427</v>
      </c>
      <c r="G61" s="160" t="s">
        <v>3428</v>
      </c>
      <c r="H61" s="162" t="s">
        <v>3429</v>
      </c>
      <c r="I61" s="162" t="s">
        <v>3429</v>
      </c>
      <c r="J61" s="162" t="s">
        <v>1141</v>
      </c>
      <c r="K61" s="161">
        <v>-1</v>
      </c>
      <c r="L61" s="160" t="s">
        <v>3430</v>
      </c>
      <c r="M61" s="160" t="s">
        <v>3431</v>
      </c>
      <c r="N61" s="160" t="s">
        <v>1141</v>
      </c>
      <c r="O61" s="160" t="s">
        <v>1141</v>
      </c>
      <c r="S61" s="137" t="str">
        <f t="shared" si="0"/>
        <v>058</v>
      </c>
      <c r="T61" s="137" t="str">
        <f t="shared" si="1"/>
        <v>Attestation TVA / BTW verklaring</v>
      </c>
      <c r="U61" s="137" t="str">
        <f t="shared" si="2"/>
        <v>Document certifiant la validité d'une position spécifique financière en taxes sur la valeur ajoutée. 
&lt;br/&gt;(20140313 : Signatures attendues : type de document normalement à être signée par son déclarant, et nécessitant une gestion, ou au moins un controle</v>
      </c>
      <c r="V61" s="137" t="str">
        <f t="shared" si="3"/>
        <v xml:space="preserve">Document dat de ingenomen financiële positie betreffende belastingen op de toegevoegde waarde staaft. 
&lt;br/&gt;(20140313 : Handtekeningen : type document dat normalerwijze te tekenen is door degene die verklaart, en dat specifiek beheer of minstens controle </v>
      </c>
      <c r="W61" s="165" t="str">
        <f t="shared" si="4"/>
        <v/>
      </c>
    </row>
    <row r="62" spans="1:23" ht="45" x14ac:dyDescent="0.2">
      <c r="A62" s="160" t="s">
        <v>3011</v>
      </c>
      <c r="B62" s="161">
        <v>1</v>
      </c>
      <c r="C62" s="160" t="s">
        <v>3432</v>
      </c>
      <c r="D62" s="160" t="s">
        <v>3433</v>
      </c>
      <c r="E62" s="160" t="s">
        <v>3434</v>
      </c>
      <c r="F62" s="160" t="s">
        <v>3435</v>
      </c>
      <c r="G62" s="160" t="s">
        <v>3436</v>
      </c>
      <c r="H62" s="162" t="s">
        <v>3437</v>
      </c>
      <c r="I62" s="162" t="s">
        <v>3437</v>
      </c>
      <c r="J62" s="162" t="s">
        <v>1141</v>
      </c>
      <c r="K62" s="161">
        <v>-1</v>
      </c>
      <c r="L62" s="160" t="s">
        <v>3438</v>
      </c>
      <c r="M62" s="160" t="s">
        <v>3439</v>
      </c>
      <c r="N62" s="160" t="s">
        <v>1141</v>
      </c>
      <c r="O62" s="160" t="s">
        <v>1141</v>
      </c>
      <c r="S62" s="137" t="str">
        <f t="shared" si="0"/>
        <v>059</v>
      </c>
      <c r="T62" s="137" t="str">
        <f t="shared" si="1"/>
        <v>Lettre du médecin / Brief van arts</v>
      </c>
      <c r="U62" s="137" t="str">
        <f t="shared" si="2"/>
        <v>La lettre du médecin est bien autre chose que le rapport médical, et ne contient pas en soi de l'information médicale en soi. 
&lt;br/&gt;(20140313 : Signatures attendues : type de document normalement ne nécessitant pas de gestion spécifique de la notion signé</v>
      </c>
      <c r="V62" s="137" t="str">
        <f t="shared" si="3"/>
        <v>De brief van de arts is iets anders dan een medisch rapport en bevat geen expliciet medische informatie. 
&lt;br/&gt;(20140313 : Handtekeningen : type document dat normalerwijze geen specifiek beheer van die notie ondertekend ja/neen vereist.)</v>
      </c>
      <c r="W62" s="165" t="str">
        <f t="shared" si="4"/>
        <v/>
      </c>
    </row>
    <row r="63" spans="1:23" ht="56.25" x14ac:dyDescent="0.2">
      <c r="A63" s="160" t="s">
        <v>3011</v>
      </c>
      <c r="B63" s="161">
        <v>1</v>
      </c>
      <c r="C63" s="160" t="s">
        <v>1184</v>
      </c>
      <c r="D63" s="160" t="s">
        <v>3440</v>
      </c>
      <c r="E63" s="160" t="s">
        <v>3441</v>
      </c>
      <c r="F63" s="160" t="s">
        <v>3442</v>
      </c>
      <c r="G63" s="160" t="s">
        <v>3443</v>
      </c>
      <c r="H63" s="162" t="s">
        <v>3437</v>
      </c>
      <c r="I63" s="162" t="s">
        <v>3437</v>
      </c>
      <c r="J63" s="162" t="s">
        <v>1141</v>
      </c>
      <c r="K63" s="161">
        <v>-1</v>
      </c>
      <c r="L63" s="160" t="s">
        <v>3444</v>
      </c>
      <c r="M63" s="160" t="s">
        <v>3445</v>
      </c>
      <c r="N63" s="160" t="s">
        <v>1141</v>
      </c>
      <c r="O63" s="160" t="s">
        <v>1141</v>
      </c>
      <c r="S63" s="137" t="str">
        <f t="shared" si="0"/>
        <v>060</v>
      </c>
      <c r="T63" s="137" t="str">
        <f t="shared" si="1"/>
        <v>Note du médecin / Nota van arts</v>
      </c>
      <c r="U63" s="137" t="str">
        <f t="shared" si="2"/>
        <v>Ceci est la lettre ou le message du médecin à celui qui en est l'adressé. Ceci est la lettre confidentielle entre ces deux. Le mot -confidentiel- est volontairement absent du libellé. (contexte e-Health) 
&lt;br/&gt;(20140313 : Signatures attendues : type de do</v>
      </c>
      <c r="V63" s="137" t="str">
        <f t="shared" si="3"/>
        <v>Dit is de vertrouwelijke brief of nota tussen arts en bestemmeling van deze brief of nota. Het woord vertrouwelijk is bewust weg gelaten uit het label. (context e-Health) 
&lt;br/&gt;(20140313 : Handtekeningen : type document dat normalerwijze geen specifiek be</v>
      </c>
      <c r="W63" s="165" t="str">
        <f t="shared" si="4"/>
        <v/>
      </c>
    </row>
    <row r="64" spans="1:23" ht="45" x14ac:dyDescent="0.2">
      <c r="A64" s="160" t="s">
        <v>3011</v>
      </c>
      <c r="B64" s="161">
        <v>1</v>
      </c>
      <c r="C64" s="160" t="s">
        <v>3446</v>
      </c>
      <c r="D64" s="160" t="s">
        <v>3447</v>
      </c>
      <c r="E64" s="160" t="s">
        <v>3448</v>
      </c>
      <c r="F64" s="160" t="s">
        <v>3449</v>
      </c>
      <c r="G64" s="160" t="s">
        <v>3450</v>
      </c>
      <c r="H64" s="162" t="s">
        <v>3451</v>
      </c>
      <c r="I64" s="162" t="s">
        <v>3451</v>
      </c>
      <c r="J64" s="162" t="s">
        <v>1141</v>
      </c>
      <c r="K64" s="161">
        <v>-1</v>
      </c>
      <c r="L64" s="160" t="s">
        <v>3452</v>
      </c>
      <c r="M64" s="160" t="s">
        <v>3453</v>
      </c>
      <c r="N64" s="160" t="s">
        <v>1141</v>
      </c>
      <c r="O64" s="160" t="s">
        <v>1141</v>
      </c>
      <c r="S64" s="137" t="str">
        <f t="shared" si="0"/>
        <v>061</v>
      </c>
      <c r="T64" s="137" t="str">
        <f t="shared" si="1"/>
        <v>Confirmation après visite victime / Bevestiging na bezoek slachtoffer</v>
      </c>
      <c r="U64" s="137" t="str">
        <f t="shared" si="2"/>
        <v>La compagnie (l'assureur) informe la victime des suites du dossier-sinstre (après l'avoir visité). 
&lt;br/&gt;(20140313 : Signatures attendues : type de document normalement ne nécessitant pas de gestion spécifique de la notion signée oui/non.)</v>
      </c>
      <c r="V64" s="137" t="str">
        <f t="shared" si="3"/>
        <v>De maatschappij (verzekeraar) informeert het slachtoffer over het verloop van het schade-dossier (na een bezoek of consult). 
&lt;br/&gt;(20140313 : Handtekeningen : type document dat normalerwijze geen specifiek beheer van die notie ondertekend ja/neen vereist</v>
      </c>
      <c r="W64" s="165" t="str">
        <f t="shared" si="4"/>
        <v/>
      </c>
    </row>
    <row r="65" spans="1:23" ht="56.25" x14ac:dyDescent="0.2">
      <c r="A65" s="160" t="s">
        <v>3011</v>
      </c>
      <c r="B65" s="161">
        <v>1</v>
      </c>
      <c r="C65" s="160" t="s">
        <v>3454</v>
      </c>
      <c r="D65" s="160" t="s">
        <v>3455</v>
      </c>
      <c r="E65" s="160" t="s">
        <v>3456</v>
      </c>
      <c r="F65" s="160" t="s">
        <v>3457</v>
      </c>
      <c r="G65" s="160" t="s">
        <v>3458</v>
      </c>
      <c r="H65" s="162" t="s">
        <v>3451</v>
      </c>
      <c r="I65" s="162" t="s">
        <v>3451</v>
      </c>
      <c r="J65" s="162" t="s">
        <v>1141</v>
      </c>
      <c r="K65" s="161">
        <v>-1</v>
      </c>
      <c r="L65" s="160" t="s">
        <v>3459</v>
      </c>
      <c r="M65" s="160" t="s">
        <v>3460</v>
      </c>
      <c r="N65" s="160" t="s">
        <v>1141</v>
      </c>
      <c r="O65" s="160" t="s">
        <v>1141</v>
      </c>
      <c r="S65" s="137" t="str">
        <f t="shared" si="0"/>
        <v>062</v>
      </c>
      <c r="T65" s="137" t="str">
        <f t="shared" si="1"/>
        <v>Désistement plainte / Klachtafstand</v>
      </c>
      <c r="U65" s="137" t="str">
        <f t="shared" si="2"/>
        <v>Formulaire de désistement de plainte à compléter par la victime, dûment complété. 
&lt;br/&gt;(20140313 : Signatures attendues : type de document normalement à être signée par la partie concernée demandeur, et nécessitant une gestion, ou au moins un controle sp</v>
      </c>
      <c r="V65" s="137" t="str">
        <f t="shared" si="3"/>
        <v>Formulier klachtafstand (wat niet hetzelfde is als de intrekking van de klacht) in te vullen door het slachtoffer, naar behoren ingevulde versie. 
&lt;br/&gt;(20140313 : Handtekeningen : type document dat normalerwijze te tekenen is door de betrokken partij aan</v>
      </c>
      <c r="W65" s="165" t="str">
        <f t="shared" si="4"/>
        <v/>
      </c>
    </row>
    <row r="66" spans="1:23" ht="56.25" x14ac:dyDescent="0.2">
      <c r="A66" s="160" t="s">
        <v>3011</v>
      </c>
      <c r="B66" s="161">
        <v>1</v>
      </c>
      <c r="C66" s="160" t="s">
        <v>3461</v>
      </c>
      <c r="D66" s="160" t="s">
        <v>3462</v>
      </c>
      <c r="E66" s="160" t="s">
        <v>3463</v>
      </c>
      <c r="F66" s="160" t="s">
        <v>3464</v>
      </c>
      <c r="G66" s="160" t="s">
        <v>3465</v>
      </c>
      <c r="H66" s="162" t="s">
        <v>3451</v>
      </c>
      <c r="I66" s="162" t="s">
        <v>3451</v>
      </c>
      <c r="J66" s="162" t="s">
        <v>1141</v>
      </c>
      <c r="K66" s="161">
        <v>-1</v>
      </c>
      <c r="L66" s="160" t="s">
        <v>3466</v>
      </c>
      <c r="M66" s="160" t="s">
        <v>3467</v>
      </c>
      <c r="N66" s="160" t="s">
        <v>1141</v>
      </c>
      <c r="O66" s="160" t="s">
        <v>3468</v>
      </c>
      <c r="S66" s="137" t="str">
        <f t="shared" si="0"/>
        <v>063</v>
      </c>
      <c r="T66" s="137" t="str">
        <f t="shared" si="1"/>
        <v>Informations sur lésions corporelles / Inlichtingen over lichamelijke letsels</v>
      </c>
      <c r="U66" s="137" t="str">
        <f t="shared" si="2"/>
        <v>Formulaire lésions corporelles, complété : FICHE INFORMATION - Formulaire d'information à compléter par la victime de lésions corporelles, dûment complété. 
&lt;br/&gt;(20140313 : Signatures attendues : type de document normalement à être signée par la partie c</v>
      </c>
      <c r="V66" s="137" t="str">
        <f t="shared" si="3"/>
        <v xml:space="preserve">Formulier lichamelijke letsels, ingevuld : INFORMATIEFICHE - Informatiefiche in te vullen door het slachtoffer van de lichamelijke letsels, de naar behoren ingevulde versie. 
&lt;br/&gt;(20140313 : Handtekeningen : type document dat normalerwijze te tekenen is </v>
      </c>
      <c r="W66" s="165" t="str">
        <f t="shared" si="4"/>
        <v/>
      </c>
    </row>
    <row r="67" spans="1:23" ht="56.25" x14ac:dyDescent="0.2">
      <c r="A67" s="160" t="s">
        <v>3011</v>
      </c>
      <c r="B67" s="161">
        <v>1</v>
      </c>
      <c r="C67" s="160" t="s">
        <v>3469</v>
      </c>
      <c r="D67" s="160" t="s">
        <v>3470</v>
      </c>
      <c r="E67" s="160" t="s">
        <v>3471</v>
      </c>
      <c r="F67" s="160" t="s">
        <v>3472</v>
      </c>
      <c r="G67" s="160" t="s">
        <v>3473</v>
      </c>
      <c r="H67" s="162" t="s">
        <v>3451</v>
      </c>
      <c r="I67" s="162" t="s">
        <v>3451</v>
      </c>
      <c r="J67" s="162" t="s">
        <v>1141</v>
      </c>
      <c r="K67" s="161">
        <v>-1</v>
      </c>
      <c r="L67" s="160" t="s">
        <v>3474</v>
      </c>
      <c r="M67" s="160" t="s">
        <v>3475</v>
      </c>
      <c r="N67" s="160" t="s">
        <v>1141</v>
      </c>
      <c r="O67" s="160" t="s">
        <v>3476</v>
      </c>
      <c r="S67" s="137" t="str">
        <f t="shared" si="0"/>
        <v>064</v>
      </c>
      <c r="T67" s="137" t="str">
        <f t="shared" si="1"/>
        <v>Informations sur frais médicaux / Inlichtingen over medische kosten</v>
      </c>
      <c r="U67" s="137" t="str">
        <f t="shared" si="2"/>
        <v>Formulaire frais médicaux, complété : Formulaire reprenant les frais médicaux encourus par la victime, dûment complété. (Eventuellement complété par l'assureur, et est alors un rapport de règlement.) 
&lt;br/&gt;(20140313 : Signatures attendues : type de docume</v>
      </c>
      <c r="V67" s="137" t="str">
        <f t="shared" si="3"/>
        <v>Formulier medische kosten, ingevuld : Formulier met de door het slachtoffer opgelopen medische kosten, de naar behoren ingevulde versie. (Eventueel reeds aangevuld door de verzekeraar, en dan dus een regelingsrapport.) 
&lt;br/&gt;(20140313 : Handtekeningen : t</v>
      </c>
      <c r="W67" s="165" t="str">
        <f t="shared" si="4"/>
        <v/>
      </c>
    </row>
    <row r="68" spans="1:23" ht="56.25" x14ac:dyDescent="0.2">
      <c r="A68" s="160" t="s">
        <v>3011</v>
      </c>
      <c r="B68" s="161">
        <v>1</v>
      </c>
      <c r="C68" s="160" t="s">
        <v>3477</v>
      </c>
      <c r="D68" s="160" t="s">
        <v>3478</v>
      </c>
      <c r="E68" s="160" t="s">
        <v>3479</v>
      </c>
      <c r="F68" s="160" t="s">
        <v>3480</v>
      </c>
      <c r="G68" s="160" t="s">
        <v>3481</v>
      </c>
      <c r="H68" s="162" t="s">
        <v>3451</v>
      </c>
      <c r="I68" s="162" t="s">
        <v>3451</v>
      </c>
      <c r="J68" s="162" t="s">
        <v>1141</v>
      </c>
      <c r="K68" s="161">
        <v>-1</v>
      </c>
      <c r="L68" s="160" t="s">
        <v>3482</v>
      </c>
      <c r="M68" s="160" t="s">
        <v>3483</v>
      </c>
      <c r="N68" s="160" t="s">
        <v>1141</v>
      </c>
      <c r="O68" s="160" t="s">
        <v>3484</v>
      </c>
      <c r="S68" s="137" t="str">
        <f t="shared" si="0"/>
        <v>065</v>
      </c>
      <c r="T68" s="137" t="str">
        <f t="shared" si="1"/>
        <v>Informations sur frais de transport / Inlichtingen over transportkosten</v>
      </c>
      <c r="U68" s="137" t="str">
        <f t="shared" si="2"/>
        <v xml:space="preserve">	Formulaire frais de transport, complété : Formulaire à compléter par la victime concernant ces frais de transports, dûment complété. 
&lt;br/&gt;(20140313 : Signatures attendues : type de document normalement à être signée par la partie concernée demandeur, et</v>
      </c>
      <c r="V68" s="137" t="str">
        <f t="shared" si="3"/>
        <v>Formulier transportkosten, ingevuld : Formulier in te vullen door het slachtoffer betreffende zijn transportkosten, de naar behoren ingevulde versie. 
&lt;br/&gt;(20140313 : Handtekeningen : type document dat normalerwijze te tekenen is door de betrokken partij</v>
      </c>
      <c r="W68" s="165" t="str">
        <f t="shared" si="4"/>
        <v/>
      </c>
    </row>
    <row r="69" spans="1:23" ht="56.25" x14ac:dyDescent="0.2">
      <c r="A69" s="160" t="s">
        <v>3011</v>
      </c>
      <c r="B69" s="161">
        <v>1</v>
      </c>
      <c r="C69" s="160" t="s">
        <v>3485</v>
      </c>
      <c r="D69" s="160" t="s">
        <v>3486</v>
      </c>
      <c r="E69" s="160" t="s">
        <v>3487</v>
      </c>
      <c r="F69" s="160" t="s">
        <v>3488</v>
      </c>
      <c r="G69" s="160" t="s">
        <v>3489</v>
      </c>
      <c r="H69" s="162" t="s">
        <v>3451</v>
      </c>
      <c r="I69" s="162" t="s">
        <v>3451</v>
      </c>
      <c r="J69" s="162" t="s">
        <v>1141</v>
      </c>
      <c r="K69" s="161">
        <v>-1</v>
      </c>
      <c r="L69" s="160" t="s">
        <v>3490</v>
      </c>
      <c r="M69" s="160" t="s">
        <v>3491</v>
      </c>
      <c r="N69" s="160" t="s">
        <v>1141</v>
      </c>
      <c r="O69" s="160" t="s">
        <v>3492</v>
      </c>
      <c r="S69" s="137" t="str">
        <f t="shared" ref="S69:S107" si="5">C69</f>
        <v>066</v>
      </c>
      <c r="T69" s="137" t="str">
        <f t="shared" ref="T69:T107" si="6">D69&amp;" / "&amp;E69</f>
        <v>Informations sur conducteur-employé / Inlichtingen over bestuurder-in-opdracht</v>
      </c>
      <c r="U69" s="137" t="str">
        <f t="shared" ref="U69:U107" si="7">L69</f>
        <v>Gestion sinistres - Formulaire employeur conducteur en omnium, complété : FORMULAIRE OMNIUM MISSION - Formulaire à destination de l'employeur du conducteur du véhicule en mission lors d'un accident de la circulation, ce formulaire dûment complété. 
&lt;br/&gt;(</v>
      </c>
      <c r="V69" s="137" t="str">
        <f t="shared" ref="V69:V107" si="8">M69</f>
        <v>Schadebeheer - Formulier werkgever van bestuurder in omnium, ingevuld : FORMULIER OMNIUM OPDRACHT - Formulier voor de werkgever van de bestuurder van het voertuig in opdracht bij een verkeersongeval, de naar behoren ingevulde versie. 
&lt;br/&gt;(20140313 : Han</v>
      </c>
      <c r="W69" s="165" t="str">
        <f t="shared" ref="W69:W107" si="9">J69</f>
        <v/>
      </c>
    </row>
    <row r="70" spans="1:23" ht="56.25" x14ac:dyDescent="0.2">
      <c r="A70" s="160" t="s">
        <v>3011</v>
      </c>
      <c r="B70" s="161">
        <v>1</v>
      </c>
      <c r="C70" s="160" t="s">
        <v>3493</v>
      </c>
      <c r="D70" s="160" t="s">
        <v>3494</v>
      </c>
      <c r="E70" s="160" t="s">
        <v>3495</v>
      </c>
      <c r="F70" s="160" t="s">
        <v>3496</v>
      </c>
      <c r="G70" s="160" t="s">
        <v>3497</v>
      </c>
      <c r="H70" s="162" t="s">
        <v>3451</v>
      </c>
      <c r="I70" s="162" t="s">
        <v>3451</v>
      </c>
      <c r="J70" s="162" t="s">
        <v>1141</v>
      </c>
      <c r="K70" s="161">
        <v>-1</v>
      </c>
      <c r="L70" s="160" t="s">
        <v>3498</v>
      </c>
      <c r="M70" s="160" t="s">
        <v>3499</v>
      </c>
      <c r="N70" s="160" t="s">
        <v>1141</v>
      </c>
      <c r="O70" s="160" t="s">
        <v>3500</v>
      </c>
      <c r="S70" s="137" t="str">
        <f t="shared" si="5"/>
        <v>067</v>
      </c>
      <c r="T70" s="137" t="str">
        <f t="shared" si="6"/>
        <v>Avis de reconnaissance de dettes / Bericht van schuldbekentenis</v>
      </c>
      <c r="U70" s="137" t="str">
        <f t="shared" si="7"/>
        <v>Gestion sinistres - Formulaire de reconnaissance de dettes, complété : Formulaire de reconnaissance de dettes à compléter par l'assuré, dûment complété. 
&lt;br/&gt;(20140313 : Signatures attendues : type de document normalement à être signée par la partie conc</v>
      </c>
      <c r="V70" s="137" t="str">
        <f t="shared" si="8"/>
        <v>Schadebeheer - Formulier bekentenis (financiële) schulden, ingevuld : Formulier schulden-bekentenis in te vullen door de verzekerde, de naar behoren ingevulde versie. 
&lt;br/&gt;(20140313 : Handtekeningen : type document dat normalerwijze te tekenen is door de</v>
      </c>
      <c r="W70" s="165" t="str">
        <f t="shared" si="9"/>
        <v/>
      </c>
    </row>
    <row r="71" spans="1:23" ht="56.25" x14ac:dyDescent="0.2">
      <c r="A71" s="160" t="s">
        <v>3011</v>
      </c>
      <c r="B71" s="161">
        <v>1</v>
      </c>
      <c r="C71" s="160" t="s">
        <v>3501</v>
      </c>
      <c r="D71" s="160" t="s">
        <v>3502</v>
      </c>
      <c r="E71" s="160" t="s">
        <v>3503</v>
      </c>
      <c r="F71" s="160" t="s">
        <v>3504</v>
      </c>
      <c r="G71" s="160" t="s">
        <v>3505</v>
      </c>
      <c r="H71" s="162" t="s">
        <v>3451</v>
      </c>
      <c r="I71" s="162" t="s">
        <v>3451</v>
      </c>
      <c r="J71" s="162" t="s">
        <v>1141</v>
      </c>
      <c r="K71" s="161">
        <v>-1</v>
      </c>
      <c r="L71" s="160" t="s">
        <v>3506</v>
      </c>
      <c r="M71" s="160" t="s">
        <v>3507</v>
      </c>
      <c r="N71" s="160" t="s">
        <v>1141</v>
      </c>
      <c r="O71" s="160" t="s">
        <v>3508</v>
      </c>
      <c r="S71" s="137" t="str">
        <f t="shared" si="5"/>
        <v>068</v>
      </c>
      <c r="T71" s="137" t="str">
        <f t="shared" si="6"/>
        <v>Avis d'intérêts divergents / Bericht van uiteenlopende belangen</v>
      </c>
      <c r="U71" s="137" t="str">
        <f t="shared" si="7"/>
        <v xml:space="preserve">Gestion sinistres - Conseil personnel vu intérêts divergents : Intérêts divergents entre assureur et assuré. (Une éventualité jugée importante du point de vue du courtier!) L'assureur informe de/sur telle situation. 
&lt;br/&gt;(20140313 : Signatures attendues </v>
      </c>
      <c r="V71" s="137" t="str">
        <f t="shared" si="8"/>
        <v xml:space="preserve">Schadebeheer - persoonlijk advies gezien uiteenlopende belangen : Uiteenlopende belangen tussen verzekeraar en verzekerde. (Vanuit het standpunt van de makelaar iets van groot belang!) De verzekeraar informeert over dergelijke situatie. 
&lt;br/&gt;(20140313 : </v>
      </c>
      <c r="W71" s="165" t="str">
        <f t="shared" si="9"/>
        <v/>
      </c>
    </row>
    <row r="72" spans="1:23" ht="56.25" x14ac:dyDescent="0.2">
      <c r="A72" s="160" t="s">
        <v>3011</v>
      </c>
      <c r="B72" s="161">
        <v>1</v>
      </c>
      <c r="C72" s="160" t="s">
        <v>3509</v>
      </c>
      <c r="D72" s="160" t="s">
        <v>3510</v>
      </c>
      <c r="E72" s="160" t="s">
        <v>3511</v>
      </c>
      <c r="F72" s="160" t="s">
        <v>3512</v>
      </c>
      <c r="G72" s="160" t="s">
        <v>3513</v>
      </c>
      <c r="H72" s="162" t="s">
        <v>3451</v>
      </c>
      <c r="I72" s="162" t="s">
        <v>3451</v>
      </c>
      <c r="J72" s="162" t="s">
        <v>1141</v>
      </c>
      <c r="K72" s="161">
        <v>-1</v>
      </c>
      <c r="L72" s="160" t="s">
        <v>3514</v>
      </c>
      <c r="M72" s="160" t="s">
        <v>3515</v>
      </c>
      <c r="N72" s="160" t="s">
        <v>1141</v>
      </c>
      <c r="O72" s="160" t="s">
        <v>3516</v>
      </c>
      <c r="S72" s="137" t="str">
        <f t="shared" si="5"/>
        <v>069</v>
      </c>
      <c r="T72" s="137" t="str">
        <f t="shared" si="6"/>
        <v>Lettre de clôture sinistre / Brief van afsluiting schade</v>
      </c>
      <c r="U72" s="137" t="str">
        <f t="shared" si="7"/>
        <v>Gestion sinistres - Lettre de clôture : Lettre de l'assureur annonçant la clôture du dossier. (Attention - uniquement l'envoyer dans les cas où le message structuré manque.) 
&lt;br/&gt;(20140313 : Signatures attendues : type de document normalement ne nécessit</v>
      </c>
      <c r="V72" s="137" t="str">
        <f t="shared" si="8"/>
        <v>Schadebeheer - Brief van afsluiting : Brief van de verzekeraar tot aankondiging van afsluiting van het dossier. (Opgelet : enkel te gebruiken in de gevallen waar de gestructureerde mededeling ontbreekt.) 
&lt;br/&gt;(20140313 : Handtekeningen : type document da</v>
      </c>
      <c r="W72" s="165" t="str">
        <f t="shared" si="9"/>
        <v/>
      </c>
    </row>
    <row r="73" spans="1:23" ht="45" x14ac:dyDescent="0.2">
      <c r="A73" s="160" t="s">
        <v>3011</v>
      </c>
      <c r="B73" s="161">
        <v>1</v>
      </c>
      <c r="C73" s="160" t="s">
        <v>1185</v>
      </c>
      <c r="D73" s="160" t="s">
        <v>3517</v>
      </c>
      <c r="E73" s="160" t="s">
        <v>3518</v>
      </c>
      <c r="F73" s="160" t="s">
        <v>3519</v>
      </c>
      <c r="G73" s="160" t="s">
        <v>3520</v>
      </c>
      <c r="H73" s="162" t="s">
        <v>3451</v>
      </c>
      <c r="I73" s="162" t="s">
        <v>3451</v>
      </c>
      <c r="J73" s="162" t="s">
        <v>1141</v>
      </c>
      <c r="K73" s="161">
        <v>-1</v>
      </c>
      <c r="L73" s="160" t="s">
        <v>3521</v>
      </c>
      <c r="M73" s="160" t="s">
        <v>3522</v>
      </c>
      <c r="N73" s="160" t="s">
        <v>1141</v>
      </c>
      <c r="O73" s="160" t="s">
        <v>3523</v>
      </c>
      <c r="S73" s="137" t="str">
        <f t="shared" si="5"/>
        <v>070</v>
      </c>
      <c r="T73" s="137" t="str">
        <f t="shared" si="6"/>
        <v>Sinistre - Lettre de gestion / Schade - Brief van beheer</v>
      </c>
      <c r="U73" s="137" t="str">
        <f t="shared" si="7"/>
        <v>Gestion sinistres - Lettre de gestion : La compagnie informe l'assuré/tiers des suites du dossier et/ou lui demande des renseignements. (Le fourre-tout remplaçant les autres. L’assureur qui veut être bref et succinct, focalise celui-ci au détriment des qu</v>
      </c>
      <c r="V73" s="137" t="str">
        <f t="shared" si="8"/>
        <v xml:space="preserve">Schadebeheer - Brief van beheer : De maatschappij informeert de verzekerde/derde van het verloop van het dossier en/of vraagt om inlichtingen. (Deze qualifier kan alle andere meer gedetailleerde qualifiers vervangen; de verzekeraar die kort en bondig wil </v>
      </c>
      <c r="W73" s="165" t="str">
        <f t="shared" si="9"/>
        <v/>
      </c>
    </row>
    <row r="74" spans="1:23" ht="56.25" x14ac:dyDescent="0.2">
      <c r="A74" s="160" t="s">
        <v>3011</v>
      </c>
      <c r="B74" s="161">
        <v>1</v>
      </c>
      <c r="C74" s="160" t="s">
        <v>3524</v>
      </c>
      <c r="D74" s="160" t="s">
        <v>3525</v>
      </c>
      <c r="E74" s="160" t="s">
        <v>3526</v>
      </c>
      <c r="F74" s="160" t="s">
        <v>3527</v>
      </c>
      <c r="G74" s="160" t="s">
        <v>3528</v>
      </c>
      <c r="H74" s="162" t="s">
        <v>3451</v>
      </c>
      <c r="I74" s="162" t="s">
        <v>3529</v>
      </c>
      <c r="J74" s="162" t="s">
        <v>1141</v>
      </c>
      <c r="K74" s="161">
        <v>-1</v>
      </c>
      <c r="L74" s="160" t="s">
        <v>3530</v>
      </c>
      <c r="M74" s="160" t="s">
        <v>3531</v>
      </c>
      <c r="N74" s="160" t="s">
        <v>1141</v>
      </c>
      <c r="O74" s="160" t="s">
        <v>3532</v>
      </c>
      <c r="S74" s="137" t="str">
        <f t="shared" si="5"/>
        <v>071</v>
      </c>
      <c r="T74" s="137" t="str">
        <f t="shared" si="6"/>
        <v>Avis d'indemnisation de la partie adverse / Bericht schadeloosstelling tegenpartij</v>
      </c>
      <c r="U74" s="137" t="str">
        <f t="shared" si="7"/>
        <v>Gestion sinistres - Lettre annonçant (à l'assuré) l'indemnisation : Lettre de l'assureur annonçant l'indemnisation de la partie adverse. (Est proche du code CMSB 40D.) 
&lt;br/&gt;(20140313 : Signatures attendues : type de document normalement ne nécessitant pa</v>
      </c>
      <c r="V74" s="137" t="str">
        <f t="shared" si="8"/>
        <v>Schadebeheer - Brief kennisgeving schadeloosstelling : Brief van de verzekeraar tot aankondiging van de schadeloosstelling van de tegenpartij. (Zit dicht bij de code CMSB 40D.) 
&lt;br/&gt;(20140313 : Handtekeningen : type document dat normalerwijze geen specif</v>
      </c>
      <c r="W74" s="165" t="str">
        <f t="shared" si="9"/>
        <v/>
      </c>
    </row>
    <row r="75" spans="1:23" ht="56.25" x14ac:dyDescent="0.2">
      <c r="A75" s="160" t="s">
        <v>3011</v>
      </c>
      <c r="B75" s="161">
        <v>1</v>
      </c>
      <c r="C75" s="160" t="s">
        <v>3533</v>
      </c>
      <c r="D75" s="160" t="s">
        <v>3534</v>
      </c>
      <c r="E75" s="160" t="s">
        <v>3535</v>
      </c>
      <c r="F75" s="160" t="s">
        <v>3536</v>
      </c>
      <c r="G75" s="160" t="s">
        <v>3537</v>
      </c>
      <c r="H75" s="162" t="s">
        <v>3451</v>
      </c>
      <c r="I75" s="162" t="s">
        <v>3451</v>
      </c>
      <c r="J75" s="162" t="s">
        <v>1141</v>
      </c>
      <c r="K75" s="161">
        <v>-1</v>
      </c>
      <c r="L75" s="160" t="s">
        <v>3538</v>
      </c>
      <c r="M75" s="160" t="s">
        <v>3539</v>
      </c>
      <c r="N75" s="160" t="s">
        <v>1141</v>
      </c>
      <c r="O75" s="160" t="s">
        <v>3540</v>
      </c>
      <c r="S75" s="137" t="str">
        <f t="shared" si="5"/>
        <v>072</v>
      </c>
      <c r="T75" s="137" t="str">
        <f t="shared" si="6"/>
        <v>Avis de refus de sinistre / Bericht van weigering schade</v>
      </c>
      <c r="U75" s="137" t="str">
        <f t="shared" si="7"/>
        <v>Gestion sinistres - Lettre de refus : Lettre émanant de l'assureur et précisant le motif du refus d'intervention. (Une éventualité jugée importante du point de vue du courtier!) 
&lt;br/&gt;(20140313 : Signatures attendues : type de document normalement ne néce</v>
      </c>
      <c r="V75" s="137" t="str">
        <f t="shared" si="8"/>
        <v>Schadebeheer - Weigeringsbrief : Brief afkomstig van de verzekeraar met vermelding van de reden van de weigering tot tussenkomst. (Vanuit het standpunt van de makelaar iets van groot belang!) 
&lt;br/&gt;(20140313 : Handtekeningen : type document dat normalerwi</v>
      </c>
      <c r="W75" s="165" t="str">
        <f t="shared" si="9"/>
        <v/>
      </c>
    </row>
    <row r="76" spans="1:23" ht="56.25" x14ac:dyDescent="0.2">
      <c r="A76" s="160" t="s">
        <v>3011</v>
      </c>
      <c r="B76" s="161">
        <v>1</v>
      </c>
      <c r="C76" s="160" t="s">
        <v>3541</v>
      </c>
      <c r="D76" s="160" t="s">
        <v>3542</v>
      </c>
      <c r="E76" s="160" t="s">
        <v>3543</v>
      </c>
      <c r="F76" s="160" t="s">
        <v>3544</v>
      </c>
      <c r="G76" s="160" t="s">
        <v>3545</v>
      </c>
      <c r="H76" s="162" t="s">
        <v>3451</v>
      </c>
      <c r="I76" s="162" t="s">
        <v>3451</v>
      </c>
      <c r="J76" s="162" t="s">
        <v>1141</v>
      </c>
      <c r="K76" s="161">
        <v>-1</v>
      </c>
      <c r="L76" s="160" t="s">
        <v>3546</v>
      </c>
      <c r="M76" s="160" t="s">
        <v>3547</v>
      </c>
      <c r="N76" s="160" t="s">
        <v>1141</v>
      </c>
      <c r="O76" s="160" t="s">
        <v>3548</v>
      </c>
      <c r="S76" s="137" t="str">
        <f t="shared" si="5"/>
        <v>073</v>
      </c>
      <c r="T76" s="137" t="str">
        <f t="shared" si="6"/>
        <v>Mise en demeure de l'intervenant / Ingebrekestelling van de partij</v>
      </c>
      <c r="U76" s="137" t="str">
        <f t="shared" si="7"/>
        <v>Gestion sinistres - Mise en demeure de l'intervenant : Lettre émanant de l'assureur mettant en demeure un des intervenants du sinistre. 
&lt;br/&gt;(20140313 : Signatures attendues : type de document normalement déjà signée par la partie concernée, et ne nécess</v>
      </c>
      <c r="V76" s="137" t="str">
        <f t="shared" si="8"/>
        <v>Schadebeheer - Ingebrekestelling van de partij : Brief afkomstig van de verzekeraar voor ingebrekestelling van één van de interveniënten van het schadegeval. 
&lt;br/&gt;(20140313 : Handtekeningen : type document dat normalerwijze al getekend is door de betrokk</v>
      </c>
      <c r="W76" s="165" t="str">
        <f t="shared" si="9"/>
        <v/>
      </c>
    </row>
    <row r="77" spans="1:23" ht="45" x14ac:dyDescent="0.2">
      <c r="A77" s="160" t="s">
        <v>3011</v>
      </c>
      <c r="B77" s="161">
        <v>1</v>
      </c>
      <c r="C77" s="160" t="s">
        <v>3549</v>
      </c>
      <c r="D77" s="160" t="s">
        <v>3550</v>
      </c>
      <c r="E77" s="160" t="s">
        <v>3551</v>
      </c>
      <c r="F77" s="160" t="s">
        <v>3552</v>
      </c>
      <c r="G77" s="160" t="s">
        <v>3553</v>
      </c>
      <c r="H77" s="162" t="s">
        <v>3451</v>
      </c>
      <c r="I77" s="162" t="s">
        <v>3451</v>
      </c>
      <c r="J77" s="162" t="s">
        <v>1141</v>
      </c>
      <c r="K77" s="161">
        <v>-1</v>
      </c>
      <c r="L77" s="160" t="s">
        <v>3554</v>
      </c>
      <c r="M77" s="160" t="s">
        <v>3555</v>
      </c>
      <c r="N77" s="160" t="s">
        <v>1141</v>
      </c>
      <c r="O77" s="160" t="s">
        <v>3556</v>
      </c>
      <c r="S77" s="137" t="str">
        <f t="shared" si="5"/>
        <v>074</v>
      </c>
      <c r="T77" s="137" t="str">
        <f t="shared" si="6"/>
        <v>Procuration d'épave / Machtiging wrak</v>
      </c>
      <c r="U77" s="137" t="str">
        <f t="shared" si="7"/>
        <v>Formulaire de procuration d'épave, complété : Formulaire de procuration épave à compléter par l'assuré, dûment complété. (L'assureur a indemnisé le véhicule en perte totale, et se procure de l'épave.) 
&lt;br/&gt;(20140313 : Signatures attendues : type de docum</v>
      </c>
      <c r="V77" s="137" t="str">
        <f t="shared" si="8"/>
        <v>Formulier machtiging wrak, ingevuld : Formulier van volmacht wrak in te vullen door de verzekerde, naar behoren ingevuld. (De verzekeraar heeft het voertuig vergoed in totaal verlies, en eigent zich het wrak toe.) 
&lt;br/&gt;(20140313 : Handtekeningen : type d</v>
      </c>
      <c r="W77" s="165" t="str">
        <f t="shared" si="9"/>
        <v/>
      </c>
    </row>
    <row r="78" spans="1:23" ht="56.25" x14ac:dyDescent="0.2">
      <c r="A78" s="160" t="s">
        <v>3011</v>
      </c>
      <c r="B78" s="161">
        <v>1</v>
      </c>
      <c r="C78" s="160" t="s">
        <v>3557</v>
      </c>
      <c r="D78" s="160" t="s">
        <v>3558</v>
      </c>
      <c r="E78" s="160" t="s">
        <v>3559</v>
      </c>
      <c r="F78" s="160" t="s">
        <v>3560</v>
      </c>
      <c r="G78" s="160" t="s">
        <v>3561</v>
      </c>
      <c r="H78" s="162" t="s">
        <v>3562</v>
      </c>
      <c r="I78" s="162" t="s">
        <v>3562</v>
      </c>
      <c r="J78" s="162" t="s">
        <v>1141</v>
      </c>
      <c r="K78" s="161">
        <v>-1</v>
      </c>
      <c r="L78" s="160" t="s">
        <v>3563</v>
      </c>
      <c r="M78" s="160" t="s">
        <v>3564</v>
      </c>
      <c r="N78" s="160" t="s">
        <v>1141</v>
      </c>
      <c r="O78" s="160" t="s">
        <v>1141</v>
      </c>
      <c r="S78" s="137" t="str">
        <f t="shared" si="5"/>
        <v>075</v>
      </c>
      <c r="T78" s="137" t="str">
        <f t="shared" si="6"/>
        <v>Questionnaire TVA / Vragenlijst BTW</v>
      </c>
      <c r="U78" s="137" t="str">
        <f t="shared" si="7"/>
        <v>Questionnaire sur l'assujettissement TVA de l'assuré. Dûment complété. 
&lt;br/&gt;(20140313 : Signatures attendues : type de document normalement à être signée par la partie concernée demandeur, et nécessitant une gestion, ou au moins un controle spécifique de</v>
      </c>
      <c r="V78" s="137" t="str">
        <f t="shared" si="8"/>
        <v xml:space="preserve">Vragenlijst over de BTW-plichtigheid van de verzekerde. Naar behoren ingevuld. 
&lt;br/&gt;(20140313 : Handtekeningen : type document dat normalerwijze te tekenen is door de betrokken partij aanvrager, en dat specifiek beheer of minstens controle van die notie </v>
      </c>
      <c r="W78" s="165" t="str">
        <f t="shared" si="9"/>
        <v/>
      </c>
    </row>
    <row r="79" spans="1:23" ht="56.25" x14ac:dyDescent="0.2">
      <c r="A79" s="160" t="s">
        <v>3011</v>
      </c>
      <c r="B79" s="161">
        <v>1</v>
      </c>
      <c r="C79" s="160" t="s">
        <v>3565</v>
      </c>
      <c r="D79" s="160" t="s">
        <v>3566</v>
      </c>
      <c r="E79" s="160" t="s">
        <v>3567</v>
      </c>
      <c r="F79" s="160" t="s">
        <v>3568</v>
      </c>
      <c r="G79" s="160" t="s">
        <v>3569</v>
      </c>
      <c r="H79" s="162" t="s">
        <v>3562</v>
      </c>
      <c r="I79" s="162" t="s">
        <v>3562</v>
      </c>
      <c r="J79" s="162" t="s">
        <v>1141</v>
      </c>
      <c r="K79" s="161">
        <v>-1</v>
      </c>
      <c r="L79" s="160" t="s">
        <v>3570</v>
      </c>
      <c r="M79" s="160" t="s">
        <v>3571</v>
      </c>
      <c r="N79" s="160" t="s">
        <v>1141</v>
      </c>
      <c r="O79" s="160" t="s">
        <v>1141</v>
      </c>
      <c r="S79" s="137" t="str">
        <f t="shared" si="5"/>
        <v>076</v>
      </c>
      <c r="T79" s="137" t="str">
        <f t="shared" si="6"/>
        <v>Avis d'application de proportionnalité / Bericht van toepassing evenredigheidsregel</v>
      </c>
      <c r="U79" s="137" t="str">
        <f t="shared" si="7"/>
        <v>Règle proportionnelle. L'assureur avise le client de l'application de la règle proportionnelle. La prestation de l'assureur est bien en fonction de la portion du risque effectivement mis sous l'assurance par le preneur d'assurance. 
&lt;br/&gt;(20140313 : Signa</v>
      </c>
      <c r="V79" s="137" t="str">
        <f t="shared" si="8"/>
        <v>Evenredigheidsregel. De verzekeraar bericht de klant over de toepassing van de evenredigheidsregel. De prestatie van de verzekeraar is slechts in verhouding tot het deel van het risico dat de verzekeringnemer effectief in de verzekering opnam. 
&lt;br/&gt;(2014</v>
      </c>
      <c r="W79" s="165" t="str">
        <f t="shared" si="9"/>
        <v/>
      </c>
    </row>
    <row r="80" spans="1:23" ht="56.25" x14ac:dyDescent="0.2">
      <c r="A80" s="160" t="s">
        <v>3011</v>
      </c>
      <c r="B80" s="161">
        <v>1</v>
      </c>
      <c r="C80" s="160" t="s">
        <v>3572</v>
      </c>
      <c r="D80" s="160" t="s">
        <v>3573</v>
      </c>
      <c r="E80" s="160" t="s">
        <v>3574</v>
      </c>
      <c r="F80" s="160" t="s">
        <v>3575</v>
      </c>
      <c r="G80" s="160" t="s">
        <v>3576</v>
      </c>
      <c r="H80" s="162" t="s">
        <v>3562</v>
      </c>
      <c r="I80" s="162" t="s">
        <v>3562</v>
      </c>
      <c r="J80" s="162" t="s">
        <v>1141</v>
      </c>
      <c r="K80" s="161">
        <v>-1</v>
      </c>
      <c r="L80" s="160" t="s">
        <v>3577</v>
      </c>
      <c r="M80" s="160" t="s">
        <v>3578</v>
      </c>
      <c r="N80" s="160" t="s">
        <v>1141</v>
      </c>
      <c r="O80" s="160" t="s">
        <v>3579</v>
      </c>
      <c r="S80" s="137" t="str">
        <f t="shared" si="5"/>
        <v>077</v>
      </c>
      <c r="T80" s="137" t="str">
        <f t="shared" si="6"/>
        <v>Certificat médical / Medisch getuigschrift</v>
      </c>
      <c r="U80" s="137" t="str">
        <f t="shared" si="7"/>
        <v>Certificat médical quelconque. (De préférence utiliser les dénominateurs plus spécifiques, comme les 027, 048, 056, 057, . . . dans ces cas plus spécifiques.) 
&lt;br/&gt;(20140313 : Signatures attendues : type de document normalement à être signée par le médec</v>
      </c>
      <c r="V80" s="137" t="str">
        <f t="shared" si="8"/>
        <v>Medisch getuigschrift, om het even welk. (Algemene noemer. Bij voorkeur de meer specifieke types, zoals de 027, 048, 056, 057, . . . te gebruiken voor die meer specifieke gevallen.) 
&lt;br/&gt;(20140313 : Handtekeningen : type document dat normalerwijze te tek</v>
      </c>
      <c r="W80" s="165" t="str">
        <f t="shared" si="9"/>
        <v/>
      </c>
    </row>
    <row r="81" spans="1:23" ht="56.25" x14ac:dyDescent="0.2">
      <c r="A81" s="160" t="s">
        <v>3011</v>
      </c>
      <c r="B81" s="161">
        <v>1</v>
      </c>
      <c r="C81" s="160" t="s">
        <v>3580</v>
      </c>
      <c r="D81" s="160" t="s">
        <v>3581</v>
      </c>
      <c r="E81" s="160" t="s">
        <v>3582</v>
      </c>
      <c r="F81" s="160" t="s">
        <v>3583</v>
      </c>
      <c r="G81" s="160" t="s">
        <v>3584</v>
      </c>
      <c r="H81" s="162" t="s">
        <v>3562</v>
      </c>
      <c r="I81" s="162" t="s">
        <v>3562</v>
      </c>
      <c r="J81" s="162" t="s">
        <v>1141</v>
      </c>
      <c r="K81" s="161">
        <v>-1</v>
      </c>
      <c r="L81" s="160" t="s">
        <v>3585</v>
      </c>
      <c r="M81" s="160" t="s">
        <v>3586</v>
      </c>
      <c r="N81" s="160" t="s">
        <v>1141</v>
      </c>
      <c r="O81" s="160" t="s">
        <v>3587</v>
      </c>
      <c r="S81" s="137" t="str">
        <f t="shared" si="5"/>
        <v>079</v>
      </c>
      <c r="T81" s="137" t="str">
        <f t="shared" si="6"/>
        <v>Déclaration de sinistre / Aangifte schadegeval</v>
      </c>
      <c r="U81" s="137" t="str">
        <f t="shared" si="7"/>
        <v>Déclaration de sinistre quelconque. (Autre que le 018 - Constat Européen d'Accident.) 
&lt;br/&gt;(20140313 : Signatures attendues : type de document normalement à être signée par les parties concernées déclarant et/ou courtier, et nécessitant une gestion, ou a</v>
      </c>
      <c r="V81" s="137" t="str">
        <f t="shared" si="8"/>
        <v>Aangifte schadegeval, om het even welk. (Andere types dan de 018 - Europees Aanrijdingsformulier.) 
&lt;br/&gt;(20140313 : Handtekeningen : type document dat normalerwijze te tekenen is door de betrokken partijen aangever en/of makelaar, en dat specifiek beheer</v>
      </c>
      <c r="W81" s="165" t="str">
        <f t="shared" si="9"/>
        <v/>
      </c>
    </row>
    <row r="82" spans="1:23" ht="45" x14ac:dyDescent="0.2">
      <c r="A82" s="160" t="s">
        <v>3011</v>
      </c>
      <c r="B82" s="161">
        <v>1</v>
      </c>
      <c r="C82" s="160" t="s">
        <v>80</v>
      </c>
      <c r="D82" s="160" t="s">
        <v>3588</v>
      </c>
      <c r="E82" s="160" t="s">
        <v>3589</v>
      </c>
      <c r="F82" s="160" t="s">
        <v>3590</v>
      </c>
      <c r="G82" s="160" t="s">
        <v>3591</v>
      </c>
      <c r="H82" s="162" t="s">
        <v>3592</v>
      </c>
      <c r="I82" s="162" t="s">
        <v>3296</v>
      </c>
      <c r="J82" s="162" t="s">
        <v>1141</v>
      </c>
      <c r="K82" s="161">
        <v>-1</v>
      </c>
      <c r="L82" s="160" t="s">
        <v>3593</v>
      </c>
      <c r="M82" s="160" t="s">
        <v>3594</v>
      </c>
      <c r="N82" s="160" t="s">
        <v>1141</v>
      </c>
      <c r="O82" s="160" t="s">
        <v>1141</v>
      </c>
      <c r="S82" s="137" t="str">
        <f t="shared" si="5"/>
        <v>080</v>
      </c>
      <c r="T82" s="137" t="str">
        <f t="shared" si="6"/>
        <v>Mission - médicale / Opdracht - medische</v>
      </c>
      <c r="U82" s="137" t="str">
        <f t="shared" si="7"/>
        <v>Ceci est le message de l'assureur au médecin, le chargeant  d'une tâche quelconque. (contexte e-Health essentiellement) 
&lt;br/&gt;(20140313 : Signatures attendues : type de document normalement ne nécessitant pas de gestion spécifique de la notion signée oui/</v>
      </c>
      <c r="V82" s="137" t="str">
        <f t="shared" si="8"/>
        <v>Dit is het bericht van de verzekeraar aan de geneesheer, waarbij deze één of andere opdracht krijgt. (context e-Health). 
&lt;br/&gt;(20140313 : Handtekeningen : type document dat normalerwijze geen specifiek beheer van die notie ondertekend ja/neen vereist.)</v>
      </c>
      <c r="W82" s="165" t="str">
        <f t="shared" si="9"/>
        <v/>
      </c>
    </row>
    <row r="83" spans="1:23" ht="56.25" x14ac:dyDescent="0.2">
      <c r="A83" s="160" t="s">
        <v>3011</v>
      </c>
      <c r="B83" s="161">
        <v>1</v>
      </c>
      <c r="C83" s="160" t="s">
        <v>3595</v>
      </c>
      <c r="D83" s="160" t="s">
        <v>3596</v>
      </c>
      <c r="E83" s="160" t="s">
        <v>3597</v>
      </c>
      <c r="F83" s="160" t="s">
        <v>3598</v>
      </c>
      <c r="G83" s="160" t="s">
        <v>3599</v>
      </c>
      <c r="H83" s="162" t="s">
        <v>3600</v>
      </c>
      <c r="I83" s="162" t="s">
        <v>3600</v>
      </c>
      <c r="J83" s="162" t="s">
        <v>1141</v>
      </c>
      <c r="K83" s="161">
        <v>-1</v>
      </c>
      <c r="L83" s="160" t="s">
        <v>3601</v>
      </c>
      <c r="M83" s="160" t="s">
        <v>3602</v>
      </c>
      <c r="N83" s="160" t="s">
        <v>1141</v>
      </c>
      <c r="O83" s="160" t="s">
        <v>1141</v>
      </c>
      <c r="S83" s="137" t="str">
        <f t="shared" si="5"/>
        <v>081</v>
      </c>
      <c r="T83" s="137" t="str">
        <f t="shared" si="6"/>
        <v>Note de calcul / Berekeningsnota</v>
      </c>
      <c r="U83" s="137" t="str">
        <f t="shared" si="7"/>
        <v>Document annonçant un paiement (ex. : décompte d'indemnité en sinistre). RFF+034 est l'indicatif de tel document. 
&lt;br/&gt;(20140313 : Signatures attendues : type de document normalement ne nécessitant pas de gestion spécifique de la notion signée oui/non.)</v>
      </c>
      <c r="V83" s="137" t="str">
        <f t="shared" si="8"/>
        <v>Het document dat een betaling aankondigt (vb : de afrekening van de vergoeding in schade). RFF+034 is het nummer dat dit document identificeert. 
&lt;br/&gt;(20140313 : Handtekeningen : type document dat normalerwijze geen specifiek beheer van die notie onderte</v>
      </c>
      <c r="W83" s="165" t="str">
        <f t="shared" si="9"/>
        <v/>
      </c>
    </row>
    <row r="84" spans="1:23" ht="56.25" x14ac:dyDescent="0.2">
      <c r="A84" s="160" t="s">
        <v>3011</v>
      </c>
      <c r="B84" s="161">
        <v>1</v>
      </c>
      <c r="C84" s="160" t="s">
        <v>3603</v>
      </c>
      <c r="D84" s="160" t="s">
        <v>3604</v>
      </c>
      <c r="E84" s="160" t="s">
        <v>3605</v>
      </c>
      <c r="F84" s="160" t="s">
        <v>3606</v>
      </c>
      <c r="G84" s="160" t="s">
        <v>3607</v>
      </c>
      <c r="H84" s="162" t="s">
        <v>3608</v>
      </c>
      <c r="I84" s="162" t="s">
        <v>3608</v>
      </c>
      <c r="J84" s="162" t="s">
        <v>1141</v>
      </c>
      <c r="K84" s="161">
        <v>-1</v>
      </c>
      <c r="L84" s="160" t="s">
        <v>3609</v>
      </c>
      <c r="M84" s="160" t="s">
        <v>3610</v>
      </c>
      <c r="N84" s="160" t="s">
        <v>1141</v>
      </c>
      <c r="O84" s="160" t="s">
        <v>1141</v>
      </c>
      <c r="S84" s="137" t="str">
        <f t="shared" si="5"/>
        <v>082</v>
      </c>
      <c r="T84" s="137" t="str">
        <f t="shared" si="6"/>
        <v>Avis du recours exigible / Bericht invordering verhaal</v>
      </c>
      <c r="U84" s="137" t="str">
        <f t="shared" si="7"/>
        <v xml:space="preserve">L'assureur, dans sa gestion du sinistre, informe (généralement son preneur d'assurance ou son assuré) du recours exigible. Un éventuel rappel de ce même avis est catalogué sous ce même qualifiant. 
&lt;br/&gt;(20140313 : Signatures attendues : type de document </v>
      </c>
      <c r="V84" s="137" t="str">
        <f t="shared" si="8"/>
        <v>De verzekeraar, in zijn schadebeheer, informeert (meestal de verzekeringnemer of de verzekerde) over zijn verhaalsrecht dat hij bij deze uitoefent. Een eventuele herinnering van datzelfde bericht catalogeren we onder deze zelfde qualifier. 
&lt;br/&gt;(20140313</v>
      </c>
      <c r="W84" s="165" t="str">
        <f t="shared" si="9"/>
        <v/>
      </c>
    </row>
    <row r="85" spans="1:23" ht="45" x14ac:dyDescent="0.2">
      <c r="A85" s="160" t="s">
        <v>3011</v>
      </c>
      <c r="B85" s="161">
        <v>1</v>
      </c>
      <c r="C85" s="160" t="s">
        <v>3611</v>
      </c>
      <c r="D85" s="160" t="s">
        <v>3612</v>
      </c>
      <c r="E85" s="160" t="s">
        <v>3613</v>
      </c>
      <c r="F85" s="160" t="s">
        <v>3614</v>
      </c>
      <c r="G85" s="160" t="s">
        <v>3615</v>
      </c>
      <c r="H85" s="162" t="s">
        <v>3616</v>
      </c>
      <c r="I85" s="162" t="s">
        <v>3616</v>
      </c>
      <c r="J85" s="162" t="s">
        <v>1141</v>
      </c>
      <c r="K85" s="161">
        <v>-1</v>
      </c>
      <c r="L85" s="160" t="s">
        <v>3617</v>
      </c>
      <c r="M85" s="160" t="s">
        <v>3618</v>
      </c>
      <c r="N85" s="160" t="s">
        <v>1141</v>
      </c>
      <c r="O85" s="160" t="s">
        <v>1141</v>
      </c>
      <c r="S85" s="137" t="str">
        <f t="shared" si="5"/>
        <v>083</v>
      </c>
      <c r="T85" s="137" t="str">
        <f t="shared" si="6"/>
        <v>Bordereau de quittance / Kwijtingborderel</v>
      </c>
      <c r="U85" s="137" t="str">
        <f t="shared" si="7"/>
        <v>La version papier du bordereau terme ou comptant. Ce document peut aussi être evoyé sous forme de pdf. 
&lt;br/&gt;(20140313 : Signatures attendues : type de document normalement ne nécessitant pas de gestion spécifique de la notion signée oui/non.)</v>
      </c>
      <c r="V85" s="137" t="str">
        <f t="shared" si="8"/>
        <v>De papieren versie van het kwijtingborderel, termijn of contant. Dit document kan ook als een pdf verzonden worden. 
&lt;br/&gt;(20140313 : Handtekeningen : type document dat normalerwijze geen specifiek beheer van die notie ondertekend ja/neen vereist.)</v>
      </c>
      <c r="W85" s="165" t="str">
        <f t="shared" si="9"/>
        <v/>
      </c>
    </row>
    <row r="86" spans="1:23" ht="33.75" x14ac:dyDescent="0.2">
      <c r="A86" s="160" t="s">
        <v>3011</v>
      </c>
      <c r="B86" s="161">
        <v>1</v>
      </c>
      <c r="C86" s="160" t="s">
        <v>3619</v>
      </c>
      <c r="D86" s="160" t="s">
        <v>3620</v>
      </c>
      <c r="E86" s="160" t="s">
        <v>3621</v>
      </c>
      <c r="F86" s="160" t="s">
        <v>3622</v>
      </c>
      <c r="G86" s="160" t="s">
        <v>3623</v>
      </c>
      <c r="H86" s="162" t="s">
        <v>3616</v>
      </c>
      <c r="I86" s="162" t="s">
        <v>3616</v>
      </c>
      <c r="J86" s="162" t="s">
        <v>1141</v>
      </c>
      <c r="K86" s="161">
        <v>-1</v>
      </c>
      <c r="L86" s="160" t="s">
        <v>3624</v>
      </c>
      <c r="M86" s="160" t="s">
        <v>3625</v>
      </c>
      <c r="N86" s="160" t="s">
        <v>1141</v>
      </c>
      <c r="O86" s="160" t="s">
        <v>1141</v>
      </c>
      <c r="S86" s="137" t="str">
        <f t="shared" si="5"/>
        <v>084</v>
      </c>
      <c r="T86" s="137" t="str">
        <f t="shared" si="6"/>
        <v>Relevé du compte producteur / Uittreksel producentenrekening</v>
      </c>
      <c r="U86" s="137" t="str">
        <f t="shared" si="7"/>
        <v>Le relevé du compte producteur, périodique, sous forme de pdf. 
&lt;br/&gt;(20140313 : Signatures attendues : type de document normalement ne nécessitant pas de gestion spécifique de la notion signée oui/non.)</v>
      </c>
      <c r="V86" s="137" t="str">
        <f t="shared" si="8"/>
        <v>Het (periodieke) rekeninguittreksel producent in de vorm van een pdf. 
&lt;br/&gt;(20140313 : Handtekeningen : type document dat normalerwijze geen specifiek beheer van die notie ondertekend ja/neen vereist.)</v>
      </c>
      <c r="W86" s="165" t="str">
        <f t="shared" si="9"/>
        <v/>
      </c>
    </row>
    <row r="87" spans="1:23" ht="33.75" x14ac:dyDescent="0.2">
      <c r="A87" s="160" t="s">
        <v>3011</v>
      </c>
      <c r="B87" s="161">
        <v>1</v>
      </c>
      <c r="C87" s="160" t="s">
        <v>3626</v>
      </c>
      <c r="D87" s="160" t="s">
        <v>3627</v>
      </c>
      <c r="E87" s="160" t="s">
        <v>3628</v>
      </c>
      <c r="F87" s="160" t="s">
        <v>3629</v>
      </c>
      <c r="G87" s="160" t="s">
        <v>3630</v>
      </c>
      <c r="H87" s="162" t="s">
        <v>3631</v>
      </c>
      <c r="I87" s="162" t="s">
        <v>3631</v>
      </c>
      <c r="J87" s="162" t="s">
        <v>1141</v>
      </c>
      <c r="K87" s="161">
        <v>-1</v>
      </c>
      <c r="L87" s="160" t="s">
        <v>3632</v>
      </c>
      <c r="M87" s="160" t="s">
        <v>3633</v>
      </c>
      <c r="N87" s="160" t="s">
        <v>1141</v>
      </c>
      <c r="O87" s="160" t="s">
        <v>1141</v>
      </c>
      <c r="S87" s="137" t="str">
        <f t="shared" si="5"/>
        <v>085</v>
      </c>
      <c r="T87" s="137" t="str">
        <f t="shared" si="6"/>
        <v>Lettre du tiers / Brief van derde</v>
      </c>
      <c r="U87" s="137" t="str">
        <f t="shared" si="7"/>
        <v>(20140313 : Signatures attendues : type de document normalement déjà signée par les parties concernées, et ne nécessitant pas de gestion spécifique de la _x000D_notion signée oui/non.)</v>
      </c>
      <c r="V87" s="137" t="str">
        <f t="shared" si="8"/>
        <v>(20140313 : Handtekeningen : type document dat normalerwijze al getekend is door de betrokken partijen, en dat geen specifiek beheer van die notie _x000D_ondertekend ja/neen vereist.)</v>
      </c>
      <c r="W87" s="165" t="str">
        <f t="shared" si="9"/>
        <v/>
      </c>
    </row>
    <row r="88" spans="1:23" ht="33.75" x14ac:dyDescent="0.2">
      <c r="A88" s="160" t="s">
        <v>3011</v>
      </c>
      <c r="B88" s="161">
        <v>1</v>
      </c>
      <c r="C88" s="160" t="s">
        <v>3634</v>
      </c>
      <c r="D88" s="160" t="s">
        <v>3635</v>
      </c>
      <c r="E88" s="160" t="s">
        <v>3636</v>
      </c>
      <c r="F88" s="160" t="s">
        <v>3637</v>
      </c>
      <c r="G88" s="160" t="s">
        <v>3638</v>
      </c>
      <c r="H88" s="162" t="s">
        <v>3631</v>
      </c>
      <c r="I88" s="162" t="s">
        <v>3631</v>
      </c>
      <c r="J88" s="162" t="s">
        <v>1141</v>
      </c>
      <c r="K88" s="161">
        <v>-1</v>
      </c>
      <c r="L88" s="160" t="s">
        <v>3639</v>
      </c>
      <c r="M88" s="160" t="s">
        <v>3633</v>
      </c>
      <c r="N88" s="160" t="s">
        <v>1141</v>
      </c>
      <c r="O88" s="160" t="s">
        <v>1141</v>
      </c>
      <c r="S88" s="137" t="str">
        <f t="shared" si="5"/>
        <v>086</v>
      </c>
      <c r="T88" s="137" t="str">
        <f t="shared" si="6"/>
        <v>Déclarations des témoins / Verklaringen van getuigen</v>
      </c>
      <c r="U88" s="137" t="str">
        <f t="shared" si="7"/>
        <v>(20140313 : Signatures attendues : type de document normalement déjà signée par les parties concernées, et ne nécessitant pas de gestion spécifique de la notion signée oui/non.)</v>
      </c>
      <c r="V88" s="137" t="str">
        <f t="shared" si="8"/>
        <v>(20140313 : Handtekeningen : type document dat normalerwijze al getekend is door de betrokken partijen, en dat geen specifiek beheer van die notie _x000D_ondertekend ja/neen vereist.)</v>
      </c>
      <c r="W88" s="165" t="str">
        <f t="shared" si="9"/>
        <v/>
      </c>
    </row>
    <row r="89" spans="1:23" ht="45" x14ac:dyDescent="0.2">
      <c r="A89" s="160" t="s">
        <v>3011</v>
      </c>
      <c r="B89" s="161">
        <v>1</v>
      </c>
      <c r="C89" s="160" t="s">
        <v>3640</v>
      </c>
      <c r="D89" s="160" t="s">
        <v>3641</v>
      </c>
      <c r="E89" s="160" t="s">
        <v>3642</v>
      </c>
      <c r="F89" s="160" t="s">
        <v>3643</v>
      </c>
      <c r="G89" s="160" t="s">
        <v>3644</v>
      </c>
      <c r="H89" s="162" t="s">
        <v>3631</v>
      </c>
      <c r="I89" s="162" t="s">
        <v>3631</v>
      </c>
      <c r="J89" s="162" t="s">
        <v>1141</v>
      </c>
      <c r="K89" s="161">
        <v>-1</v>
      </c>
      <c r="L89" s="160" t="s">
        <v>3645</v>
      </c>
      <c r="M89" s="160" t="s">
        <v>3646</v>
      </c>
      <c r="N89" s="160" t="s">
        <v>1141</v>
      </c>
      <c r="O89" s="160" t="s">
        <v>1141</v>
      </c>
      <c r="S89" s="137" t="str">
        <f t="shared" si="5"/>
        <v>087</v>
      </c>
      <c r="T89" s="137" t="str">
        <f t="shared" si="6"/>
        <v>PV d'expertise / PV expertise</v>
      </c>
      <c r="U89" s="137" t="str">
        <f t="shared" si="7"/>
        <v>(20140313 : Signatures attendues : type de document normalement à être signée par le déclarant (preneur ou endommagé) et/ou l'expert, et nécessitant une gestion, ou au moins un controle spécifique de la notion signée oui/non.)</v>
      </c>
      <c r="V89" s="137" t="str">
        <f t="shared" si="8"/>
        <v>(20140313 : Handtekeningen : type document dat normalerwijze te tekenen is door de verklarende (verzekeringnemer of schadelijder) en/of de expert, en dat specifiek beheer of minstens controle van die notie ondertekend ja/neen vereist.)</v>
      </c>
      <c r="W89" s="165" t="str">
        <f t="shared" si="9"/>
        <v/>
      </c>
    </row>
    <row r="90" spans="1:23" ht="33.75" x14ac:dyDescent="0.2">
      <c r="A90" s="160" t="s">
        <v>3011</v>
      </c>
      <c r="B90" s="161">
        <v>1</v>
      </c>
      <c r="C90" s="160" t="s">
        <v>3647</v>
      </c>
      <c r="D90" s="160" t="s">
        <v>3648</v>
      </c>
      <c r="E90" s="160" t="s">
        <v>3649</v>
      </c>
      <c r="F90" s="160" t="s">
        <v>3650</v>
      </c>
      <c r="G90" s="160" t="s">
        <v>3651</v>
      </c>
      <c r="H90" s="162" t="s">
        <v>3631</v>
      </c>
      <c r="I90" s="162" t="s">
        <v>3631</v>
      </c>
      <c r="J90" s="162" t="s">
        <v>1141</v>
      </c>
      <c r="K90" s="161">
        <v>-1</v>
      </c>
      <c r="L90" s="160" t="s">
        <v>3652</v>
      </c>
      <c r="M90" s="160" t="s">
        <v>3653</v>
      </c>
      <c r="N90" s="160" t="s">
        <v>1141</v>
      </c>
      <c r="O90" s="160" t="s">
        <v>1141</v>
      </c>
      <c r="S90" s="137" t="str">
        <f t="shared" si="5"/>
        <v>088</v>
      </c>
      <c r="T90" s="137" t="str">
        <f t="shared" si="6"/>
        <v>Honoraires médicaux / Medische honoraria</v>
      </c>
      <c r="U90" s="137" t="str">
        <f t="shared" si="7"/>
        <v>(20140313 : Signatures attendues : type de document normalement à être signée par le déclarant et/ou le médecin, et nécessitant une gestion, ou au moins un controle spécifique de la notion signée oui/non.)</v>
      </c>
      <c r="V90" s="137" t="str">
        <f t="shared" si="8"/>
        <v>(20140313 : Handtekeningen : type document dat normalerwijze te tekenen is door de verklarende en/of de medicus, en dat specifiek beheer of minstens controle van die notie ondertekend ja/neen vereist.)</v>
      </c>
      <c r="W90" s="165" t="str">
        <f t="shared" si="9"/>
        <v/>
      </c>
    </row>
    <row r="91" spans="1:23" ht="33.75" x14ac:dyDescent="0.2">
      <c r="A91" s="160" t="s">
        <v>3011</v>
      </c>
      <c r="B91" s="161">
        <v>1</v>
      </c>
      <c r="C91" s="160" t="s">
        <v>3654</v>
      </c>
      <c r="D91" s="160" t="s">
        <v>3655</v>
      </c>
      <c r="E91" s="160" t="s">
        <v>3656</v>
      </c>
      <c r="F91" s="160" t="s">
        <v>3657</v>
      </c>
      <c r="G91" s="160" t="s">
        <v>3658</v>
      </c>
      <c r="H91" s="162" t="s">
        <v>3631</v>
      </c>
      <c r="I91" s="162" t="s">
        <v>3631</v>
      </c>
      <c r="J91" s="162" t="s">
        <v>1141</v>
      </c>
      <c r="K91" s="161">
        <v>-1</v>
      </c>
      <c r="L91" s="160" t="s">
        <v>3659</v>
      </c>
      <c r="M91" s="160" t="s">
        <v>3660</v>
      </c>
      <c r="N91" s="160" t="s">
        <v>1141</v>
      </c>
      <c r="O91" s="160" t="s">
        <v>1141</v>
      </c>
      <c r="S91" s="137" t="str">
        <f t="shared" si="5"/>
        <v>089</v>
      </c>
      <c r="T91" s="137" t="str">
        <f t="shared" si="6"/>
        <v>Proposition d'arrangement à l'amiable / Voorstel tot minnelijke schikking</v>
      </c>
      <c r="U91" s="137" t="str">
        <f t="shared" si="7"/>
        <v>(20140313 : Signatures attendues : type de document normalement à être signée par les parties concernées A et B, et nécessitant une gestion, ou au moins _x000D_un controle spécifique de la notion signée oui/non.)</v>
      </c>
      <c r="V91" s="137" t="str">
        <f t="shared" si="8"/>
        <v>(20140313 : Handtekeningen : type document dat normalerwijze te tekenen is door de betrokken partijen A en B, en dat specifiek beheer of minstens _x000D_controle van die notie ondertekend ja/neen vereist.)</v>
      </c>
      <c r="W91" s="165" t="str">
        <f t="shared" si="9"/>
        <v/>
      </c>
    </row>
    <row r="92" spans="1:23" ht="33.75" x14ac:dyDescent="0.2">
      <c r="A92" s="160" t="s">
        <v>3011</v>
      </c>
      <c r="B92" s="161">
        <v>1</v>
      </c>
      <c r="C92" s="160" t="s">
        <v>1186</v>
      </c>
      <c r="D92" s="160" t="s">
        <v>3661</v>
      </c>
      <c r="E92" s="160" t="s">
        <v>3662</v>
      </c>
      <c r="F92" s="160" t="s">
        <v>3663</v>
      </c>
      <c r="G92" s="160" t="s">
        <v>3664</v>
      </c>
      <c r="H92" s="162" t="s">
        <v>3631</v>
      </c>
      <c r="I92" s="162" t="s">
        <v>3631</v>
      </c>
      <c r="J92" s="162" t="s">
        <v>1141</v>
      </c>
      <c r="K92" s="161">
        <v>-1</v>
      </c>
      <c r="L92" s="160" t="s">
        <v>3632</v>
      </c>
      <c r="M92" s="160" t="s">
        <v>3633</v>
      </c>
      <c r="N92" s="160" t="s">
        <v>1141</v>
      </c>
      <c r="O92" s="160" t="s">
        <v>1141</v>
      </c>
      <c r="S92" s="137" t="str">
        <f t="shared" si="5"/>
        <v>090</v>
      </c>
      <c r="T92" s="137" t="str">
        <f t="shared" si="6"/>
        <v>Attestation de financement / Financieringsattest</v>
      </c>
      <c r="U92" s="137" t="str">
        <f t="shared" si="7"/>
        <v>(20140313 : Signatures attendues : type de document normalement déjà signée par les parties concernées, et ne nécessitant pas de gestion spécifique de la _x000D_notion signée oui/non.)</v>
      </c>
      <c r="V92" s="137" t="str">
        <f t="shared" si="8"/>
        <v>(20140313 : Handtekeningen : type document dat normalerwijze al getekend is door de betrokken partijen, en dat geen specifiek beheer van die notie _x000D_ondertekend ja/neen vereist.)</v>
      </c>
      <c r="W92" s="165" t="str">
        <f t="shared" si="9"/>
        <v/>
      </c>
    </row>
    <row r="93" spans="1:23" ht="33.75" x14ac:dyDescent="0.2">
      <c r="A93" s="160" t="s">
        <v>3011</v>
      </c>
      <c r="B93" s="161">
        <v>1</v>
      </c>
      <c r="C93" s="160" t="s">
        <v>3665</v>
      </c>
      <c r="D93" s="160" t="s">
        <v>3666</v>
      </c>
      <c r="E93" s="160" t="s">
        <v>3667</v>
      </c>
      <c r="F93" s="160" t="s">
        <v>3668</v>
      </c>
      <c r="G93" s="160" t="s">
        <v>3669</v>
      </c>
      <c r="H93" s="162" t="s">
        <v>3631</v>
      </c>
      <c r="I93" s="162" t="s">
        <v>3631</v>
      </c>
      <c r="J93" s="162" t="s">
        <v>1141</v>
      </c>
      <c r="K93" s="161">
        <v>-1</v>
      </c>
      <c r="L93" s="160" t="s">
        <v>3632</v>
      </c>
      <c r="M93" s="160" t="s">
        <v>3633</v>
      </c>
      <c r="N93" s="160" t="s">
        <v>1141</v>
      </c>
      <c r="O93" s="160" t="s">
        <v>1141</v>
      </c>
      <c r="S93" s="137" t="str">
        <f t="shared" si="5"/>
        <v>091</v>
      </c>
      <c r="T93" s="137" t="str">
        <f t="shared" si="6"/>
        <v>Attestation de leasing / Leasingattest</v>
      </c>
      <c r="U93" s="137" t="str">
        <f t="shared" si="7"/>
        <v>(20140313 : Signatures attendues : type de document normalement déjà signée par les parties concernées, et ne nécessitant pas de gestion spécifique de la _x000D_notion signée oui/non.)</v>
      </c>
      <c r="V93" s="137" t="str">
        <f t="shared" si="8"/>
        <v>(20140313 : Handtekeningen : type document dat normalerwijze al getekend is door de betrokken partijen, en dat geen specifiek beheer van die notie _x000D_ondertekend ja/neen vereist.)</v>
      </c>
      <c r="W93" s="165" t="str">
        <f t="shared" si="9"/>
        <v/>
      </c>
    </row>
    <row r="94" spans="1:23" ht="45" x14ac:dyDescent="0.2">
      <c r="A94" s="160" t="s">
        <v>3011</v>
      </c>
      <c r="B94" s="161">
        <v>1</v>
      </c>
      <c r="C94" s="160" t="s">
        <v>3670</v>
      </c>
      <c r="D94" s="160" t="s">
        <v>3671</v>
      </c>
      <c r="E94" s="160" t="s">
        <v>3672</v>
      </c>
      <c r="F94" s="160" t="s">
        <v>3673</v>
      </c>
      <c r="G94" s="160" t="s">
        <v>3674</v>
      </c>
      <c r="H94" s="162" t="s">
        <v>3631</v>
      </c>
      <c r="I94" s="162" t="s">
        <v>3631</v>
      </c>
      <c r="J94" s="162" t="s">
        <v>1141</v>
      </c>
      <c r="K94" s="161">
        <v>-1</v>
      </c>
      <c r="L94" s="160" t="s">
        <v>3675</v>
      </c>
      <c r="M94" s="160" t="s">
        <v>3676</v>
      </c>
      <c r="N94" s="160" t="s">
        <v>1141</v>
      </c>
      <c r="O94" s="160" t="s">
        <v>1141</v>
      </c>
      <c r="S94" s="137" t="str">
        <f t="shared" si="5"/>
        <v>092</v>
      </c>
      <c r="T94" s="137" t="str">
        <f t="shared" si="6"/>
        <v>Lettre de renon / Opzegbrief</v>
      </c>
      <c r="U94" s="137" t="str">
        <f t="shared" si="7"/>
        <v>(20140313 : Signatures attendues : type de document normalement à être signée par la partie concernée assureur(s) ou preneur(s), et nécessitant une gestion, ou au moins un controle spécifique de la notion signée oui/non.)</v>
      </c>
      <c r="V94" s="137" t="str">
        <f t="shared" si="8"/>
        <v>(20140313 : Handtekeningen : type document dat normalerwijze te tekenen is door de betrokken partij verzekeraar(s) of verzekeringnemer(s), en dat specifiek beheer of minstens controle van die notie ondertekend ja/neen vereist.)</v>
      </c>
      <c r="W94" s="165" t="str">
        <f t="shared" si="9"/>
        <v/>
      </c>
    </row>
    <row r="95" spans="1:23" ht="33.75" x14ac:dyDescent="0.2">
      <c r="A95" s="160" t="s">
        <v>3011</v>
      </c>
      <c r="B95" s="161">
        <v>1</v>
      </c>
      <c r="C95" s="160" t="s">
        <v>3677</v>
      </c>
      <c r="D95" s="160" t="s">
        <v>3678</v>
      </c>
      <c r="E95" s="160" t="s">
        <v>3679</v>
      </c>
      <c r="F95" s="160" t="s">
        <v>3680</v>
      </c>
      <c r="G95" s="160" t="s">
        <v>3681</v>
      </c>
      <c r="H95" s="162" t="s">
        <v>3631</v>
      </c>
      <c r="I95" s="162" t="s">
        <v>3631</v>
      </c>
      <c r="J95" s="162" t="s">
        <v>1141</v>
      </c>
      <c r="K95" s="161">
        <v>-1</v>
      </c>
      <c r="L95" s="160" t="s">
        <v>3682</v>
      </c>
      <c r="M95" s="160" t="s">
        <v>3683</v>
      </c>
      <c r="N95" s="160" t="s">
        <v>1141</v>
      </c>
      <c r="O95" s="160" t="s">
        <v>1141</v>
      </c>
      <c r="S95" s="137" t="str">
        <f t="shared" si="5"/>
        <v>093</v>
      </c>
      <c r="T95" s="137" t="str">
        <f t="shared" si="6"/>
        <v>Attestation pour l'employeur / Werkgeversattest</v>
      </c>
      <c r="U95" s="137" t="str">
        <f t="shared" si="7"/>
        <v>(20140313 : Signatures attendues : type de document normalement déjà signée par l'assureur, et ne nécessitant pas de gestion spécifique de la notion _x000D_signée oui/non.)</v>
      </c>
      <c r="V95" s="137" t="str">
        <f t="shared" si="8"/>
        <v>(20140313 : Handtekeningen : type document dat normalerwijze al getekend is door de verzekeraar, en dat geen specifiek beheer van die notie ondertekend _x000D_ja/neen vereist.)</v>
      </c>
      <c r="W95" s="165" t="str">
        <f t="shared" si="9"/>
        <v/>
      </c>
    </row>
    <row r="96" spans="1:23" ht="45" x14ac:dyDescent="0.2">
      <c r="A96" s="160" t="s">
        <v>3011</v>
      </c>
      <c r="B96" s="161">
        <v>1</v>
      </c>
      <c r="C96" s="160" t="s">
        <v>3684</v>
      </c>
      <c r="D96" s="160" t="s">
        <v>3685</v>
      </c>
      <c r="E96" s="160" t="s">
        <v>3686</v>
      </c>
      <c r="F96" s="160" t="s">
        <v>3687</v>
      </c>
      <c r="G96" s="160" t="s">
        <v>3688</v>
      </c>
      <c r="H96" s="162" t="s">
        <v>3689</v>
      </c>
      <c r="I96" s="162" t="s">
        <v>3296</v>
      </c>
      <c r="J96" s="162" t="s">
        <v>1141</v>
      </c>
      <c r="K96" s="161">
        <v>-1</v>
      </c>
      <c r="L96" s="160" t="s">
        <v>3690</v>
      </c>
      <c r="M96" s="160" t="s">
        <v>3691</v>
      </c>
      <c r="N96" s="160" t="s">
        <v>1141</v>
      </c>
      <c r="O96" s="160" t="s">
        <v>1141</v>
      </c>
      <c r="S96" s="137" t="str">
        <f t="shared" si="5"/>
        <v>094</v>
      </c>
      <c r="T96" s="137" t="str">
        <f t="shared" si="6"/>
        <v>Domiciliation - changement du compte / Domiciliëring - wijziging bankrekening</v>
      </c>
      <c r="U96" s="137" t="str">
        <f t="shared" si="7"/>
        <v>Le compte bancaire utilisé pour les domiciliations change. 
&lt;br/&gt;(20140313 : Signatures attendues : type de document normalement à être signée par le preneur, et nécessitant une gestion, ou au moins un controle spécifique de la notion signée oui/non.)</v>
      </c>
      <c r="V96" s="137" t="str">
        <f t="shared" si="8"/>
        <v>De bankrekening voor de domiciliëringen verandert. 
&lt;br/&gt;(20140313 : Handtekeningen : type document dat normalerwijze te tekenen is door de verzekeringnemer, en dat specifiek beheer of minstens controle van die notie ondertekend ja/neen vereist.)</v>
      </c>
      <c r="W96" s="165" t="str">
        <f t="shared" si="9"/>
        <v/>
      </c>
    </row>
    <row r="97" spans="1:23" ht="45" x14ac:dyDescent="0.2">
      <c r="A97" s="160" t="s">
        <v>3011</v>
      </c>
      <c r="B97" s="161">
        <v>1</v>
      </c>
      <c r="C97" s="160" t="s">
        <v>3692</v>
      </c>
      <c r="D97" s="160" t="s">
        <v>3693</v>
      </c>
      <c r="E97" s="160" t="s">
        <v>3694</v>
      </c>
      <c r="F97" s="160" t="s">
        <v>3695</v>
      </c>
      <c r="G97" s="160" t="s">
        <v>3696</v>
      </c>
      <c r="H97" s="162" t="s">
        <v>3689</v>
      </c>
      <c r="I97" s="162" t="s">
        <v>3296</v>
      </c>
      <c r="J97" s="162" t="s">
        <v>1141</v>
      </c>
      <c r="K97" s="161">
        <v>-1</v>
      </c>
      <c r="L97" s="160" t="s">
        <v>3697</v>
      </c>
      <c r="M97" s="160" t="s">
        <v>3698</v>
      </c>
      <c r="N97" s="160" t="s">
        <v>1141</v>
      </c>
      <c r="O97" s="160" t="s">
        <v>1141</v>
      </c>
      <c r="S97" s="137" t="str">
        <f t="shared" si="5"/>
        <v>095</v>
      </c>
      <c r="T97" s="137" t="str">
        <f t="shared" si="6"/>
        <v>Domiciliation - révocation / Domiciliëring - herroeping</v>
      </c>
      <c r="U97" s="137" t="str">
        <f t="shared" si="7"/>
        <v>Le preneur arrête le paiement par domiciliation. 
&lt;br/&gt;(20140313 : Signatures attendues : type de document normalement à être signée par le preneur, et nécessitant une gestion, ou au moins un controle spécifique de la notion signée oui/non.)</v>
      </c>
      <c r="V97" s="137" t="str">
        <f t="shared" si="8"/>
        <v>De verzekeringnemer zet de betaling per domiciliëring stop. 
&lt;br/&gt;(20140313 : Handtekeningen : type document dat normalerwijze te tekenen is door de verzekeringnemer, en dat specifiek beheer of minstens controle van die notie ondertekend ja/neen vereist.)</v>
      </c>
      <c r="W97" s="165" t="str">
        <f t="shared" si="9"/>
        <v/>
      </c>
    </row>
    <row r="98" spans="1:23" ht="56.25" x14ac:dyDescent="0.2">
      <c r="A98" s="160" t="s">
        <v>3011</v>
      </c>
      <c r="B98" s="161">
        <v>1</v>
      </c>
      <c r="C98" s="160" t="s">
        <v>3699</v>
      </c>
      <c r="D98" s="160" t="s">
        <v>3700</v>
      </c>
      <c r="E98" s="160" t="s">
        <v>3701</v>
      </c>
      <c r="F98" s="160" t="s">
        <v>3702</v>
      </c>
      <c r="G98" s="160" t="s">
        <v>3703</v>
      </c>
      <c r="H98" s="162" t="s">
        <v>3296</v>
      </c>
      <c r="I98" s="162" t="s">
        <v>3296</v>
      </c>
      <c r="J98" s="162" t="s">
        <v>1141</v>
      </c>
      <c r="K98" s="161">
        <v>-1</v>
      </c>
      <c r="L98" s="160" t="s">
        <v>3704</v>
      </c>
      <c r="M98" s="160" t="s">
        <v>3705</v>
      </c>
      <c r="N98" s="160" t="s">
        <v>3706</v>
      </c>
      <c r="O98" s="160" t="s">
        <v>3707</v>
      </c>
      <c r="S98" s="137" t="str">
        <f t="shared" si="5"/>
        <v>096</v>
      </c>
      <c r="T98" s="137" t="str">
        <f t="shared" si="6"/>
        <v>Quittance-échéance-avis / Kwijting-vervaldagbericht</v>
      </c>
      <c r="U98" s="137" t="str">
        <f t="shared" si="7"/>
        <v xml:space="preserve">Le document papier représentant la quittance et/ou l'avis d'échéance. Attention: le processus autour du message structuré M0304 est et reste le pemier besoin, et ceci est considéré son complément. 
&lt;br/&gt;(20140313 : Signatures attendues : type de document </v>
      </c>
      <c r="V98" s="137" t="str">
        <f t="shared" si="8"/>
        <v>Het papieren document kwijting en/of vervaldagbericht. Let op; het proces rond de gestructureerde berichten M0304 blijft de prioriteit, en dit is slechts als complementair te zien. 
&lt;br/&gt;(20140313 : Handtekeningen : type document dat normalerwijze geen sp</v>
      </c>
      <c r="W98" s="165" t="str">
        <f t="shared" si="9"/>
        <v/>
      </c>
    </row>
    <row r="99" spans="1:23" ht="45" x14ac:dyDescent="0.2">
      <c r="A99" s="160" t="s">
        <v>3011</v>
      </c>
      <c r="B99" s="161">
        <v>1</v>
      </c>
      <c r="C99" s="160" t="s">
        <v>3708</v>
      </c>
      <c r="D99" s="160" t="s">
        <v>3709</v>
      </c>
      <c r="E99" s="160" t="s">
        <v>3710</v>
      </c>
      <c r="F99" s="160" t="s">
        <v>3711</v>
      </c>
      <c r="G99" s="160" t="s">
        <v>3712</v>
      </c>
      <c r="H99" s="162" t="s">
        <v>3713</v>
      </c>
      <c r="I99" s="162" t="s">
        <v>3051</v>
      </c>
      <c r="J99" s="162" t="s">
        <v>1141</v>
      </c>
      <c r="K99" s="161">
        <v>-1</v>
      </c>
      <c r="L99" s="160" t="s">
        <v>3714</v>
      </c>
      <c r="M99" s="160" t="s">
        <v>3715</v>
      </c>
      <c r="N99" s="160" t="s">
        <v>3716</v>
      </c>
      <c r="O99" s="160" t="s">
        <v>3717</v>
      </c>
      <c r="S99" s="137" t="str">
        <f t="shared" si="5"/>
        <v>097</v>
      </c>
      <c r="T99" s="137" t="str">
        <f t="shared" si="6"/>
        <v>Fiche d'intermédiation épargne investissements / Bemiddelingsfiche sparen beleggen</v>
      </c>
      <c r="U99" s="137" t="str">
        <f t="shared" si="7"/>
        <v>Le législateur oblige de déterminer le profil du client en fonction de sa connaissance des produits (financiers) d'assurance. 
&lt;br/&gt;(20140313 : Signatures attendues : type de document normalement à être signée par les parties concernées assureur ou courti</v>
      </c>
      <c r="V99" s="137" t="str">
        <f t="shared" si="8"/>
        <v>De wetgever verplicht het profiel van de klant te bepalen voor wat betreft zijn kennis van (financiële) verzekeringsproducten. 
&lt;br/&gt;(20140313 : Handtekeningen : type document dat normalerwijze te tekenen is door de betrokken partijen verzekeraar of makel</v>
      </c>
      <c r="W99" s="165" t="str">
        <f t="shared" si="9"/>
        <v/>
      </c>
    </row>
    <row r="100" spans="1:23" ht="45" x14ac:dyDescent="0.2">
      <c r="A100" s="160" t="s">
        <v>3011</v>
      </c>
      <c r="B100" s="161">
        <v>1</v>
      </c>
      <c r="C100" s="160" t="s">
        <v>3718</v>
      </c>
      <c r="D100" s="160" t="s">
        <v>3719</v>
      </c>
      <c r="E100" s="160" t="s">
        <v>3720</v>
      </c>
      <c r="F100" s="160" t="s">
        <v>3721</v>
      </c>
      <c r="G100" s="160" t="s">
        <v>3722</v>
      </c>
      <c r="H100" s="162" t="s">
        <v>3723</v>
      </c>
      <c r="I100" s="162" t="s">
        <v>3723</v>
      </c>
      <c r="J100" s="162" t="s">
        <v>1141</v>
      </c>
      <c r="K100" s="161">
        <v>-1</v>
      </c>
      <c r="L100" s="160" t="s">
        <v>3724</v>
      </c>
      <c r="M100" s="160" t="s">
        <v>3725</v>
      </c>
      <c r="N100" s="160" t="s">
        <v>3726</v>
      </c>
      <c r="O100" s="160" t="s">
        <v>3727</v>
      </c>
      <c r="S100" s="137" t="str">
        <f t="shared" si="5"/>
        <v>098</v>
      </c>
      <c r="T100" s="137" t="str">
        <f t="shared" si="6"/>
        <v>Confirmation remplacement temporaire de véhicule 24hr max. / Bevestiging vervanging voertuig max. 24 hr.</v>
      </c>
      <c r="U100" s="137" t="str">
        <f t="shared" si="7"/>
        <v xml:space="preserve">Le courtier a informé l'assureur du changement de véhicule temporaire (maximum de 24 heures) par MPB en y reprenant une description textuelle (non structurée) du véhicule de remplacement. L'assureur peut confirmer ce changement temporaire par ce document </v>
      </c>
      <c r="V100" s="137" t="str">
        <f t="shared" si="8"/>
        <v>De makelaar informeerde de verzekeraar over de tijdelijke wijziging van voertuig (maximaal 24 uur) bij middel van een MPB met daarin een tekstuele beschrijving (ongestructureerd) van het voertuig in  vervanging. De verzekeraar kan deze tijdelijke wijzigin</v>
      </c>
      <c r="W100" s="165" t="str">
        <f t="shared" si="9"/>
        <v/>
      </c>
    </row>
    <row r="101" spans="1:23" ht="22.5" x14ac:dyDescent="0.2">
      <c r="A101" s="160" t="s">
        <v>3011</v>
      </c>
      <c r="B101" s="161">
        <v>1</v>
      </c>
      <c r="C101" s="160" t="s">
        <v>3728</v>
      </c>
      <c r="D101" s="160" t="s">
        <v>3729</v>
      </c>
      <c r="E101" s="160" t="s">
        <v>3730</v>
      </c>
      <c r="F101" s="160" t="s">
        <v>3731</v>
      </c>
      <c r="G101" s="160" t="s">
        <v>3732</v>
      </c>
      <c r="H101" s="162" t="s">
        <v>3051</v>
      </c>
      <c r="I101" s="162" t="s">
        <v>3051</v>
      </c>
      <c r="J101" s="162" t="s">
        <v>1141</v>
      </c>
      <c r="K101" s="161">
        <v>0</v>
      </c>
      <c r="L101" s="160" t="s">
        <v>1141</v>
      </c>
      <c r="M101" s="160" t="s">
        <v>1141</v>
      </c>
      <c r="N101" s="160" t="s">
        <v>1141</v>
      </c>
      <c r="O101" s="160" t="s">
        <v>1141</v>
      </c>
      <c r="S101" s="137" t="str">
        <f t="shared" si="5"/>
        <v>099</v>
      </c>
      <c r="T101" s="137" t="str">
        <f t="shared" si="6"/>
        <v>Questionnaire et bulletin financier / Vragenlijst en resultaten financiëel</v>
      </c>
      <c r="U101" s="137" t="str">
        <f t="shared" si="7"/>
        <v/>
      </c>
      <c r="V101" s="137" t="str">
        <f t="shared" si="8"/>
        <v/>
      </c>
      <c r="W101" s="165" t="str">
        <f t="shared" si="9"/>
        <v/>
      </c>
    </row>
    <row r="102" spans="1:23" ht="22.5" x14ac:dyDescent="0.2">
      <c r="A102" s="160" t="s">
        <v>3011</v>
      </c>
      <c r="B102" s="161">
        <v>1</v>
      </c>
      <c r="C102" s="160" t="s">
        <v>88</v>
      </c>
      <c r="D102" s="160" t="s">
        <v>3733</v>
      </c>
      <c r="E102" s="160" t="s">
        <v>3734</v>
      </c>
      <c r="F102" s="160" t="s">
        <v>3735</v>
      </c>
      <c r="G102" s="160" t="s">
        <v>3736</v>
      </c>
      <c r="H102" s="162" t="s">
        <v>3051</v>
      </c>
      <c r="I102" s="162" t="s">
        <v>3051</v>
      </c>
      <c r="J102" s="162" t="s">
        <v>1141</v>
      </c>
      <c r="K102" s="161">
        <v>0</v>
      </c>
      <c r="L102" s="160" t="s">
        <v>1141</v>
      </c>
      <c r="M102" s="160" t="s">
        <v>1141</v>
      </c>
      <c r="N102" s="160" t="s">
        <v>1141</v>
      </c>
      <c r="O102" s="160" t="s">
        <v>1141</v>
      </c>
      <c r="S102" s="137" t="str">
        <f t="shared" si="5"/>
        <v>100</v>
      </c>
      <c r="T102" s="137" t="str">
        <f t="shared" si="6"/>
        <v>Fiche d'intermédiation Vie / Bemiddelingsfiche Leven</v>
      </c>
      <c r="U102" s="137" t="str">
        <f t="shared" si="7"/>
        <v/>
      </c>
      <c r="V102" s="137" t="str">
        <f t="shared" si="8"/>
        <v/>
      </c>
      <c r="W102" s="165" t="str">
        <f t="shared" si="9"/>
        <v/>
      </c>
    </row>
    <row r="103" spans="1:23" ht="22.5" x14ac:dyDescent="0.2">
      <c r="A103" s="160" t="s">
        <v>3011</v>
      </c>
      <c r="B103" s="161">
        <v>1</v>
      </c>
      <c r="C103" s="160" t="s">
        <v>3737</v>
      </c>
      <c r="D103" s="160" t="s">
        <v>3738</v>
      </c>
      <c r="E103" s="160" t="s">
        <v>3739</v>
      </c>
      <c r="F103" s="160" t="s">
        <v>3740</v>
      </c>
      <c r="G103" s="160" t="s">
        <v>3741</v>
      </c>
      <c r="H103" s="162" t="s">
        <v>3051</v>
      </c>
      <c r="I103" s="162" t="s">
        <v>3051</v>
      </c>
      <c r="J103" s="162" t="s">
        <v>1141</v>
      </c>
      <c r="K103" s="161">
        <v>0</v>
      </c>
      <c r="L103" s="160" t="s">
        <v>1141</v>
      </c>
      <c r="M103" s="160" t="s">
        <v>1141</v>
      </c>
      <c r="N103" s="160" t="s">
        <v>1141</v>
      </c>
      <c r="O103" s="160" t="s">
        <v>1141</v>
      </c>
      <c r="S103" s="137" t="str">
        <f t="shared" si="5"/>
        <v>101</v>
      </c>
      <c r="T103" s="137" t="str">
        <f t="shared" si="6"/>
        <v>Fiche d'intermédiation IARD / Bemiddelingsfiche BOAR</v>
      </c>
      <c r="U103" s="137" t="str">
        <f t="shared" si="7"/>
        <v/>
      </c>
      <c r="V103" s="137" t="str">
        <f t="shared" si="8"/>
        <v/>
      </c>
      <c r="W103" s="165" t="str">
        <f t="shared" si="9"/>
        <v/>
      </c>
    </row>
    <row r="104" spans="1:23" ht="33.75" x14ac:dyDescent="0.2">
      <c r="A104" s="160" t="s">
        <v>3011</v>
      </c>
      <c r="B104" s="161">
        <v>1</v>
      </c>
      <c r="C104" s="160" t="s">
        <v>3742</v>
      </c>
      <c r="D104" s="160" t="s">
        <v>3743</v>
      </c>
      <c r="E104" s="160" t="s">
        <v>3744</v>
      </c>
      <c r="F104" s="160" t="s">
        <v>3745</v>
      </c>
      <c r="G104" s="160" t="s">
        <v>3746</v>
      </c>
      <c r="H104" s="162" t="s">
        <v>3747</v>
      </c>
      <c r="I104" s="162" t="s">
        <v>3747</v>
      </c>
      <c r="J104" s="162" t="s">
        <v>1141</v>
      </c>
      <c r="K104" s="161">
        <v>-1</v>
      </c>
      <c r="L104" s="160" t="s">
        <v>3748</v>
      </c>
      <c r="M104" s="160" t="s">
        <v>3749</v>
      </c>
      <c r="N104" s="160" t="s">
        <v>3750</v>
      </c>
      <c r="O104" s="160" t="s">
        <v>3751</v>
      </c>
      <c r="S104" s="137" t="str">
        <f t="shared" si="5"/>
        <v>102</v>
      </c>
      <c r="T104" s="137" t="str">
        <f t="shared" si="6"/>
        <v>Attestation fiscale / Fiscaal attest</v>
      </c>
      <c r="U104" s="137" t="str">
        <f t="shared" si="7"/>
        <v>Document émanant de l'assureur, et permettant au preneur de déclarer certaines dépenses, n'excluant pas le cas de devoir déclarer certains revenus.</v>
      </c>
      <c r="V104" s="137" t="str">
        <f t="shared" si="8"/>
        <v>Het document van de verzekeraar, waarmee de verzekeringsnemer bepaalde uitgaven kan aangeven, zonder het geval uit te sluiten bepaalde inkomsten te moeten aangeven.</v>
      </c>
      <c r="W104" s="165" t="str">
        <f t="shared" si="9"/>
        <v/>
      </c>
    </row>
    <row r="105" spans="1:23" ht="33.75" x14ac:dyDescent="0.2">
      <c r="A105" s="160" t="s">
        <v>3011</v>
      </c>
      <c r="B105" s="161">
        <v>1</v>
      </c>
      <c r="C105" s="160" t="s">
        <v>3752</v>
      </c>
      <c r="D105" s="160" t="s">
        <v>3753</v>
      </c>
      <c r="E105" s="160" t="s">
        <v>3754</v>
      </c>
      <c r="F105" s="160" t="s">
        <v>3755</v>
      </c>
      <c r="G105" s="160" t="s">
        <v>3756</v>
      </c>
      <c r="H105" s="162" t="s">
        <v>3757</v>
      </c>
      <c r="I105" s="162" t="s">
        <v>3757</v>
      </c>
      <c r="J105" s="162" t="s">
        <v>1141</v>
      </c>
      <c r="K105" s="161">
        <v>-1</v>
      </c>
      <c r="L105" s="160" t="s">
        <v>3758</v>
      </c>
      <c r="M105" s="160" t="s">
        <v>3759</v>
      </c>
      <c r="N105" s="160" t="s">
        <v>3760</v>
      </c>
      <c r="O105" s="160" t="s">
        <v>3761</v>
      </c>
      <c r="S105" s="137" t="str">
        <f t="shared" si="5"/>
        <v>103</v>
      </c>
      <c r="T105" s="137" t="str">
        <f t="shared" si="6"/>
        <v>Certificat de vie / Bewijs van leven</v>
      </c>
      <c r="U105" s="137" t="str">
        <f t="shared" si="7"/>
        <v>Le certificat de vie atteste que le demandeur est en vie au jour de la demande. Ce certificat peut être demandé afin de percevoir une assurance ou une pension ...</v>
      </c>
      <c r="V105" s="137" t="str">
        <f t="shared" si="8"/>
        <v>Dit certificaat verklaart dat de aanvrager op de dag van de aanvraag leeft. Dit certificaat kan worden aangevraagd voor het bekomen van verzekerings-sommen of een pensioen...</v>
      </c>
      <c r="W105" s="165" t="str">
        <f t="shared" si="9"/>
        <v/>
      </c>
    </row>
    <row r="106" spans="1:23" ht="22.5" x14ac:dyDescent="0.2">
      <c r="A106" s="160" t="s">
        <v>3011</v>
      </c>
      <c r="B106" s="161">
        <v>1</v>
      </c>
      <c r="C106" s="160" t="s">
        <v>3762</v>
      </c>
      <c r="D106" s="160" t="s">
        <v>3763</v>
      </c>
      <c r="E106" s="160" t="s">
        <v>3764</v>
      </c>
      <c r="F106" s="160" t="s">
        <v>3765</v>
      </c>
      <c r="G106" s="160" t="s">
        <v>3766</v>
      </c>
      <c r="H106" s="162" t="s">
        <v>3767</v>
      </c>
      <c r="I106" s="162" t="s">
        <v>3767</v>
      </c>
      <c r="J106" s="162" t="s">
        <v>1141</v>
      </c>
      <c r="K106" s="161">
        <v>-1</v>
      </c>
      <c r="L106" s="160" t="s">
        <v>3768</v>
      </c>
      <c r="M106" s="160" t="s">
        <v>3769</v>
      </c>
      <c r="N106" s="160" t="s">
        <v>3770</v>
      </c>
      <c r="O106" s="160" t="s">
        <v>3771</v>
      </c>
      <c r="S106" s="137" t="str">
        <f t="shared" si="5"/>
        <v>104</v>
      </c>
      <c r="T106" s="137" t="str">
        <f t="shared" si="6"/>
        <v>Attestation RC chasse / Attest BA jacht</v>
      </c>
      <c r="U106" s="137" t="str">
        <f t="shared" si="7"/>
        <v>Document émis par un assureur qui prouve la couverture d'un chasseur (en responsabilité civile).</v>
      </c>
      <c r="V106" s="137" t="str">
        <f t="shared" si="8"/>
        <v>Document door de verzekeraar uitgereikt dat de dekking van een jager bewijst (in burgerrechtelijke aansprakelijkheid).</v>
      </c>
      <c r="W106" s="165" t="str">
        <f t="shared" si="9"/>
        <v/>
      </c>
    </row>
    <row r="107" spans="1:23" ht="22.5" x14ac:dyDescent="0.2">
      <c r="A107" s="160" t="s">
        <v>3011</v>
      </c>
      <c r="B107" s="161">
        <v>1</v>
      </c>
      <c r="C107" s="160" t="s">
        <v>1187</v>
      </c>
      <c r="D107" s="160" t="s">
        <v>3772</v>
      </c>
      <c r="E107" s="160" t="s">
        <v>3773</v>
      </c>
      <c r="F107" s="160" t="s">
        <v>3774</v>
      </c>
      <c r="G107" s="160" t="s">
        <v>3775</v>
      </c>
      <c r="H107" s="162" t="s">
        <v>3767</v>
      </c>
      <c r="I107" s="162" t="s">
        <v>3767</v>
      </c>
      <c r="J107" s="162" t="s">
        <v>1141</v>
      </c>
      <c r="K107" s="161">
        <v>-1</v>
      </c>
      <c r="L107" s="160" t="s">
        <v>3776</v>
      </c>
      <c r="M107" s="160" t="s">
        <v>3777</v>
      </c>
      <c r="N107" s="160" t="s">
        <v>3778</v>
      </c>
      <c r="O107" s="160" t="s">
        <v>3779</v>
      </c>
      <c r="S107" s="137" t="str">
        <f t="shared" si="5"/>
        <v>105</v>
      </c>
      <c r="T107" s="137" t="str">
        <f t="shared" si="6"/>
        <v>Attestation RC bateau / Attest BA vaartuig</v>
      </c>
      <c r="U107" s="137" t="str">
        <f t="shared" si="7"/>
        <v>Document émis par un assureur qui prouve la couverture d'un bateau (en responsabilité civile).</v>
      </c>
      <c r="V107" s="137" t="str">
        <f t="shared" si="8"/>
        <v>Document door de verzekeraar uitgereikt dat de dekking van een vaartuig bewijst (in burgerrechtelijke aansprakelijkheid).</v>
      </c>
      <c r="W107" s="165" t="str">
        <f t="shared" si="9"/>
        <v/>
      </c>
    </row>
  </sheetData>
  <pageMargins left="0.7" right="0.7" top="0.75" bottom="0.75" header="0.3" footer="0.3"/>
  <pageSetup paperSize="9" orientation="portrait" r:id="rId1"/>
  <headerFooter>
    <oddHeader>&amp;C&amp;"Calibri"&amp;10&amp;K0000FF- Internal -&amp;1#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60"/>
  <sheetViews>
    <sheetView zoomScaleNormal="100" workbookViewId="0">
      <pane xSplit="5" ySplit="8" topLeftCell="F120" activePane="bottomRight" state="frozen"/>
      <selection pane="topRight" activeCell="F1" sqref="F1"/>
      <selection pane="bottomLeft" activeCell="A9" sqref="A9"/>
      <selection pane="bottomRight" activeCell="B1" sqref="B1"/>
    </sheetView>
  </sheetViews>
  <sheetFormatPr defaultRowHeight="12.75" x14ac:dyDescent="0.2"/>
  <cols>
    <col min="1" max="1" width="5.28515625" customWidth="1"/>
    <col min="2" max="2" width="27.140625" customWidth="1"/>
    <col min="3" max="4" width="3.28515625" customWidth="1"/>
    <col min="5" max="5" width="8.7109375" customWidth="1"/>
    <col min="6" max="44" width="2.7109375" customWidth="1"/>
    <col min="45" max="46" width="7.140625" customWidth="1"/>
    <col min="47" max="47" width="3" customWidth="1"/>
  </cols>
  <sheetData>
    <row r="1" spans="1:48" s="15" customFormat="1" ht="11.25" x14ac:dyDescent="0.2">
      <c r="A1" s="15" t="s">
        <v>2300</v>
      </c>
      <c r="B1" s="14"/>
      <c r="C1" s="14"/>
      <c r="D1" s="14"/>
      <c r="F1" s="32" t="s">
        <v>5287</v>
      </c>
      <c r="G1" s="31"/>
    </row>
    <row r="2" spans="1:48" s="15" customFormat="1" ht="11.25" x14ac:dyDescent="0.2">
      <c r="A2" s="36" t="s">
        <v>191</v>
      </c>
      <c r="B2" s="37" t="s">
        <v>193</v>
      </c>
      <c r="C2" s="37"/>
      <c r="D2" s="37"/>
      <c r="E2" s="31" t="s">
        <v>333</v>
      </c>
      <c r="F2" s="34"/>
      <c r="G2" s="31"/>
      <c r="H2" s="31"/>
      <c r="I2" s="31"/>
      <c r="J2" s="31"/>
      <c r="K2" s="31"/>
      <c r="L2" s="31"/>
      <c r="M2" s="31"/>
      <c r="N2" s="31"/>
      <c r="O2" s="31"/>
      <c r="P2" s="40" t="s">
        <v>1147</v>
      </c>
      <c r="Q2" s="40"/>
      <c r="R2" s="40"/>
      <c r="S2" s="31"/>
      <c r="T2" s="31"/>
      <c r="U2" s="31"/>
      <c r="V2" s="31"/>
      <c r="W2" s="31"/>
      <c r="X2" s="31"/>
      <c r="Y2" s="31"/>
      <c r="Z2" s="31"/>
      <c r="AA2" s="31"/>
      <c r="AB2" s="40" t="s">
        <v>1153</v>
      </c>
      <c r="AC2" s="40"/>
      <c r="AD2" s="40"/>
      <c r="AE2" s="31"/>
      <c r="AF2" s="31"/>
      <c r="AG2" s="31"/>
      <c r="AH2" s="31"/>
      <c r="AI2" s="31"/>
      <c r="AJ2" s="31"/>
      <c r="AK2" s="31"/>
      <c r="AL2" s="31"/>
      <c r="AM2" s="31"/>
      <c r="AN2" s="40" t="s">
        <v>1159</v>
      </c>
      <c r="AO2" s="40"/>
      <c r="AP2" s="40"/>
      <c r="AQ2" s="31"/>
    </row>
    <row r="3" spans="1:48" s="15" customFormat="1" ht="11.25" x14ac:dyDescent="0.2">
      <c r="A3" s="35" t="s">
        <v>195</v>
      </c>
      <c r="B3" s="38" t="s">
        <v>194</v>
      </c>
      <c r="C3" s="38"/>
      <c r="D3" s="38"/>
      <c r="E3" s="31"/>
      <c r="F3" s="40" t="s">
        <v>2374</v>
      </c>
      <c r="G3" s="40"/>
      <c r="H3" s="40"/>
      <c r="I3" s="31"/>
      <c r="J3" s="31"/>
      <c r="K3" s="31"/>
      <c r="L3" s="31"/>
      <c r="M3" s="31"/>
      <c r="N3" s="31"/>
      <c r="O3" s="31"/>
      <c r="P3" s="40"/>
      <c r="Q3" s="31"/>
      <c r="R3" s="40" t="s">
        <v>1148</v>
      </c>
      <c r="S3" s="40"/>
      <c r="T3" s="40"/>
      <c r="U3" s="31"/>
      <c r="V3" s="31"/>
      <c r="W3" s="31"/>
      <c r="X3" s="31"/>
      <c r="Y3" s="31"/>
      <c r="Z3" s="31"/>
      <c r="AA3" s="31"/>
      <c r="AB3" s="40"/>
      <c r="AC3" s="31"/>
      <c r="AD3" s="40" t="s">
        <v>1154</v>
      </c>
      <c r="AE3" s="40"/>
      <c r="AF3" s="40"/>
      <c r="AG3" s="31"/>
      <c r="AH3" s="31"/>
      <c r="AI3" s="31"/>
      <c r="AJ3" s="31"/>
      <c r="AK3" s="31"/>
      <c r="AL3" s="31"/>
      <c r="AM3" s="31"/>
      <c r="AN3" s="40"/>
      <c r="AO3" s="31"/>
      <c r="AP3" s="40" t="s">
        <v>1160</v>
      </c>
      <c r="AQ3" s="40"/>
      <c r="AR3" s="41"/>
    </row>
    <row r="4" spans="1:48" s="15" customFormat="1" ht="11.25" x14ac:dyDescent="0.2">
      <c r="A4" s="42" t="s">
        <v>196</v>
      </c>
      <c r="B4" s="38" t="s">
        <v>1115</v>
      </c>
      <c r="C4" s="14"/>
      <c r="D4" s="14"/>
      <c r="E4" s="31"/>
      <c r="F4" s="40"/>
      <c r="G4" s="31"/>
      <c r="H4" s="45" t="s">
        <v>1000</v>
      </c>
      <c r="I4" s="40"/>
      <c r="J4" s="40"/>
      <c r="K4" s="31"/>
      <c r="L4" s="31"/>
      <c r="M4" s="31"/>
      <c r="N4" s="31"/>
      <c r="O4" s="31"/>
      <c r="P4" s="40"/>
      <c r="Q4" s="31"/>
      <c r="R4" s="40"/>
      <c r="S4" s="31"/>
      <c r="T4" s="40" t="s">
        <v>1149</v>
      </c>
      <c r="U4" s="40"/>
      <c r="V4" s="40"/>
      <c r="W4" s="31"/>
      <c r="X4" s="31"/>
      <c r="Y4" s="31"/>
      <c r="Z4" s="31"/>
      <c r="AA4" s="31"/>
      <c r="AB4" s="40"/>
      <c r="AC4" s="31"/>
      <c r="AD4" s="40"/>
      <c r="AE4" s="31"/>
      <c r="AF4" s="40" t="s">
        <v>1155</v>
      </c>
      <c r="AG4" s="40"/>
      <c r="AH4" s="40"/>
      <c r="AI4" s="31"/>
      <c r="AJ4" s="31"/>
      <c r="AK4" s="31"/>
      <c r="AL4" s="31"/>
      <c r="AM4" s="31"/>
      <c r="AN4" s="40"/>
      <c r="AO4" s="31"/>
      <c r="AP4" s="40"/>
      <c r="AQ4" s="31"/>
    </row>
    <row r="5" spans="1:48" s="15" customFormat="1" ht="11.25" x14ac:dyDescent="0.2">
      <c r="A5" s="42" t="s">
        <v>195</v>
      </c>
      <c r="B5" s="38" t="s">
        <v>1001</v>
      </c>
      <c r="C5" s="14"/>
      <c r="D5" s="14"/>
      <c r="E5" s="31"/>
      <c r="F5" s="40"/>
      <c r="G5" s="31"/>
      <c r="H5" s="40"/>
      <c r="I5" s="31"/>
      <c r="J5" s="45" t="s">
        <v>2375</v>
      </c>
      <c r="K5" s="40"/>
      <c r="L5" s="40"/>
      <c r="M5" s="31"/>
      <c r="N5" s="31"/>
      <c r="O5" s="31"/>
      <c r="P5" s="40"/>
      <c r="Q5" s="31"/>
      <c r="R5" s="40"/>
      <c r="S5" s="31"/>
      <c r="T5" s="40"/>
      <c r="U5" s="31"/>
      <c r="V5" s="40" t="s">
        <v>1150</v>
      </c>
      <c r="W5" s="40"/>
      <c r="X5" s="40"/>
      <c r="Y5" s="31"/>
      <c r="Z5" s="31"/>
      <c r="AA5" s="31"/>
      <c r="AB5" s="40"/>
      <c r="AC5" s="31"/>
      <c r="AD5" s="40"/>
      <c r="AE5" s="31"/>
      <c r="AF5" s="40"/>
      <c r="AG5" s="31"/>
      <c r="AH5" s="40" t="s">
        <v>1156</v>
      </c>
      <c r="AI5" s="40"/>
      <c r="AJ5" s="40"/>
      <c r="AK5" s="31"/>
      <c r="AL5" s="31"/>
      <c r="AM5" s="31"/>
      <c r="AN5" s="40"/>
      <c r="AO5" s="31"/>
      <c r="AP5" s="40"/>
      <c r="AQ5" s="31"/>
    </row>
    <row r="6" spans="1:48" s="15" customFormat="1" ht="11.25" x14ac:dyDescent="0.2">
      <c r="B6" s="14"/>
      <c r="C6" s="14"/>
      <c r="D6" s="14"/>
      <c r="E6" s="31"/>
      <c r="F6" s="40"/>
      <c r="G6" s="31"/>
      <c r="H6" s="40"/>
      <c r="I6" s="31"/>
      <c r="J6" s="40"/>
      <c r="K6" s="31"/>
      <c r="L6" s="40" t="s">
        <v>1145</v>
      </c>
      <c r="M6" s="40"/>
      <c r="N6" s="40"/>
      <c r="O6" s="31"/>
      <c r="P6" s="40"/>
      <c r="Q6" s="31"/>
      <c r="R6" s="40"/>
      <c r="S6" s="31"/>
      <c r="T6" s="40"/>
      <c r="U6" s="31"/>
      <c r="V6" s="40"/>
      <c r="W6" s="31"/>
      <c r="X6" s="40" t="s">
        <v>1151</v>
      </c>
      <c r="Y6" s="40"/>
      <c r="Z6" s="40"/>
      <c r="AA6" s="31"/>
      <c r="AB6" s="40"/>
      <c r="AC6" s="31"/>
      <c r="AD6" s="40"/>
      <c r="AE6" s="31"/>
      <c r="AF6" s="40"/>
      <c r="AG6" s="31"/>
      <c r="AH6" s="40"/>
      <c r="AI6" s="31"/>
      <c r="AJ6" s="40" t="s">
        <v>1157</v>
      </c>
      <c r="AK6" s="40"/>
      <c r="AL6" s="40"/>
      <c r="AM6" s="31"/>
      <c r="AN6" s="40"/>
      <c r="AO6" s="31"/>
      <c r="AP6" s="40"/>
      <c r="AQ6" s="31"/>
    </row>
    <row r="7" spans="1:48" s="15" customFormat="1" ht="11.25" x14ac:dyDescent="0.2">
      <c r="B7" s="297" t="s">
        <v>5288</v>
      </c>
      <c r="C7" s="15" t="s">
        <v>360</v>
      </c>
      <c r="E7" s="31"/>
      <c r="F7" s="40"/>
      <c r="G7" s="31"/>
      <c r="H7" s="40"/>
      <c r="I7" s="31"/>
      <c r="J7" s="40"/>
      <c r="K7" s="31"/>
      <c r="L7" s="40"/>
      <c r="M7" s="31"/>
      <c r="N7" s="40" t="s">
        <v>1146</v>
      </c>
      <c r="O7" s="40"/>
      <c r="P7" s="40"/>
      <c r="Q7" s="31"/>
      <c r="R7" s="40"/>
      <c r="S7" s="31"/>
      <c r="T7" s="40"/>
      <c r="U7" s="31"/>
      <c r="V7" s="40"/>
      <c r="W7" s="31"/>
      <c r="X7" s="40"/>
      <c r="Y7" s="31"/>
      <c r="Z7" s="45" t="s">
        <v>71</v>
      </c>
      <c r="AA7" s="40"/>
      <c r="AB7" s="40"/>
      <c r="AC7" s="31"/>
      <c r="AD7" s="40"/>
      <c r="AE7" s="31"/>
      <c r="AF7" s="40"/>
      <c r="AG7" s="31"/>
      <c r="AH7" s="40"/>
      <c r="AI7" s="31"/>
      <c r="AJ7" s="40"/>
      <c r="AK7" s="31"/>
      <c r="AL7" s="45" t="s">
        <v>1158</v>
      </c>
      <c r="AM7" s="40"/>
      <c r="AN7" s="40"/>
      <c r="AO7" s="31"/>
      <c r="AP7" s="40"/>
      <c r="AQ7" s="31"/>
      <c r="AV7" s="155" t="s">
        <v>2993</v>
      </c>
    </row>
    <row r="8" spans="1:48" s="15" customFormat="1" ht="11.25" x14ac:dyDescent="0.2">
      <c r="A8" s="51"/>
      <c r="B8" s="52" t="s">
        <v>2301</v>
      </c>
      <c r="C8" s="52" t="s">
        <v>358</v>
      </c>
      <c r="D8" s="52" t="s">
        <v>359</v>
      </c>
      <c r="E8" s="53"/>
      <c r="F8" s="54" t="s">
        <v>335</v>
      </c>
      <c r="G8" s="55"/>
      <c r="H8" s="54" t="s">
        <v>1142</v>
      </c>
      <c r="I8" s="55"/>
      <c r="J8" s="54" t="s">
        <v>644</v>
      </c>
      <c r="K8" s="55"/>
      <c r="L8" s="54" t="s">
        <v>647</v>
      </c>
      <c r="M8" s="55"/>
      <c r="N8" s="54" t="s">
        <v>652</v>
      </c>
      <c r="O8" s="55"/>
      <c r="P8" s="54" t="s">
        <v>658</v>
      </c>
      <c r="Q8" s="55"/>
      <c r="R8" s="54" t="s">
        <v>661</v>
      </c>
      <c r="S8" s="55"/>
      <c r="T8" s="54" t="s">
        <v>667</v>
      </c>
      <c r="U8" s="55"/>
      <c r="V8" s="54" t="s">
        <v>674</v>
      </c>
      <c r="W8" s="55"/>
      <c r="X8" s="54" t="s">
        <v>680</v>
      </c>
      <c r="Y8" s="55"/>
      <c r="Z8" s="54" t="s">
        <v>599</v>
      </c>
      <c r="AA8" s="56"/>
      <c r="AB8" s="54" t="s">
        <v>687</v>
      </c>
      <c r="AC8" s="55"/>
      <c r="AD8" s="54" t="s">
        <v>693</v>
      </c>
      <c r="AE8" s="55"/>
      <c r="AF8" s="54" t="s">
        <v>697</v>
      </c>
      <c r="AG8" s="55"/>
      <c r="AH8" s="54" t="s">
        <v>702</v>
      </c>
      <c r="AI8" s="55"/>
      <c r="AJ8" s="54" t="s">
        <v>708</v>
      </c>
      <c r="AK8" s="55"/>
      <c r="AL8" s="54" t="s">
        <v>77</v>
      </c>
      <c r="AM8" s="57"/>
      <c r="AN8" s="54" t="s">
        <v>714</v>
      </c>
      <c r="AO8" s="55"/>
      <c r="AP8" s="54" t="s">
        <v>719</v>
      </c>
      <c r="AQ8" s="55"/>
      <c r="AS8" s="49" t="s">
        <v>2403</v>
      </c>
      <c r="AV8" s="153" t="s">
        <v>2994</v>
      </c>
    </row>
    <row r="9" spans="1:48" s="30" customFormat="1" ht="11.25" x14ac:dyDescent="0.2">
      <c r="A9" s="58" t="s">
        <v>1161</v>
      </c>
      <c r="B9" s="58" t="s">
        <v>865</v>
      </c>
      <c r="C9" s="58" t="s">
        <v>820</v>
      </c>
      <c r="D9" s="58" t="s">
        <v>821</v>
      </c>
      <c r="E9" s="58" t="s">
        <v>1141</v>
      </c>
      <c r="F9" s="59" t="s">
        <v>1141</v>
      </c>
      <c r="G9" s="59"/>
      <c r="H9" s="59" t="s">
        <v>1141</v>
      </c>
      <c r="I9" s="59"/>
      <c r="J9" s="59" t="s">
        <v>1141</v>
      </c>
      <c r="K9" s="59"/>
      <c r="L9" s="59" t="s">
        <v>1141</v>
      </c>
      <c r="M9" s="59"/>
      <c r="N9" s="59" t="s">
        <v>1141</v>
      </c>
      <c r="O9" s="59"/>
      <c r="P9" s="59" t="s">
        <v>1141</v>
      </c>
      <c r="Q9" s="59"/>
      <c r="R9" s="59" t="s">
        <v>1141</v>
      </c>
      <c r="S9" s="59"/>
      <c r="T9" s="59" t="s">
        <v>1141</v>
      </c>
      <c r="U9" s="59"/>
      <c r="V9" s="59" t="s">
        <v>1141</v>
      </c>
      <c r="W9" s="59"/>
      <c r="X9" s="59" t="s">
        <v>1141</v>
      </c>
      <c r="Y9" s="59"/>
      <c r="Z9" s="59" t="s">
        <v>1141</v>
      </c>
      <c r="AA9" s="59"/>
      <c r="AB9" s="59" t="s">
        <v>1141</v>
      </c>
      <c r="AC9" s="59"/>
      <c r="AD9" s="59" t="s">
        <v>1141</v>
      </c>
      <c r="AE9" s="59"/>
      <c r="AF9" s="59" t="s">
        <v>191</v>
      </c>
      <c r="AG9" s="59" t="s">
        <v>195</v>
      </c>
      <c r="AH9" s="59" t="s">
        <v>1141</v>
      </c>
      <c r="AI9" s="59"/>
      <c r="AJ9" s="59" t="s">
        <v>1141</v>
      </c>
      <c r="AK9" s="59"/>
      <c r="AL9" s="59" t="s">
        <v>1141</v>
      </c>
      <c r="AM9" s="60"/>
      <c r="AN9" s="59" t="s">
        <v>1141</v>
      </c>
      <c r="AO9" s="59"/>
      <c r="AP9" s="59" t="s">
        <v>1141</v>
      </c>
      <c r="AQ9" s="59"/>
      <c r="AS9" s="30" t="str">
        <f t="shared" ref="AS9:AS22" si="0">H9&amp;J9&amp;L9&amp;N9&amp;P9&amp;R9&amp;T9&amp;V9&amp;X9&amp;Z9&amp;AB9&amp;AD9&amp;AF9&amp;AH9&amp;AJ9&amp;AL9&amp;AN9&amp;AP9</f>
        <v>x</v>
      </c>
      <c r="AT9" s="30" t="str">
        <f t="shared" ref="AT9:AT77" si="1">I9&amp;K9&amp;M9&amp;O9&amp;Q9&amp;S9&amp;U9&amp;W9&amp;Y9&amp;AA9&amp;AC9&amp;AE9&amp;AG9&amp;AI9&amp;AK9&amp;AM9&amp;AO9&amp;AQ9</f>
        <v>y</v>
      </c>
      <c r="AV9" s="154"/>
    </row>
    <row r="10" spans="1:48" s="30" customFormat="1" ht="11.25" x14ac:dyDescent="0.2">
      <c r="A10" s="61" t="s">
        <v>1167</v>
      </c>
      <c r="B10" s="61" t="s">
        <v>866</v>
      </c>
      <c r="C10" s="61" t="s">
        <v>822</v>
      </c>
      <c r="D10" s="61" t="s">
        <v>823</v>
      </c>
      <c r="E10" s="61" t="s">
        <v>1141</v>
      </c>
      <c r="F10" s="59" t="s">
        <v>1141</v>
      </c>
      <c r="G10" s="62"/>
      <c r="H10" s="59" t="s">
        <v>1141</v>
      </c>
      <c r="I10" s="62"/>
      <c r="J10" s="59" t="s">
        <v>1141</v>
      </c>
      <c r="K10" s="62"/>
      <c r="L10" s="59" t="s">
        <v>1141</v>
      </c>
      <c r="M10" s="62"/>
      <c r="N10" s="59" t="s">
        <v>1141</v>
      </c>
      <c r="O10" s="62"/>
      <c r="P10" s="59" t="s">
        <v>1141</v>
      </c>
      <c r="Q10" s="62"/>
      <c r="R10" s="59" t="s">
        <v>1141</v>
      </c>
      <c r="S10" s="62"/>
      <c r="T10" s="59" t="s">
        <v>1141</v>
      </c>
      <c r="U10" s="62"/>
      <c r="V10" s="59" t="s">
        <v>1141</v>
      </c>
      <c r="W10" s="62"/>
      <c r="X10" s="59" t="s">
        <v>1141</v>
      </c>
      <c r="Y10" s="62"/>
      <c r="Z10" s="59" t="s">
        <v>1141</v>
      </c>
      <c r="AA10" s="63"/>
      <c r="AB10" s="59" t="s">
        <v>1141</v>
      </c>
      <c r="AC10" s="62"/>
      <c r="AD10" s="59" t="s">
        <v>1141</v>
      </c>
      <c r="AE10" s="62"/>
      <c r="AF10" s="59" t="s">
        <v>191</v>
      </c>
      <c r="AG10" s="62" t="s">
        <v>195</v>
      </c>
      <c r="AH10" s="59" t="s">
        <v>1141</v>
      </c>
      <c r="AI10" s="62"/>
      <c r="AJ10" s="59" t="s">
        <v>1141</v>
      </c>
      <c r="AK10" s="62"/>
      <c r="AL10" s="59" t="s">
        <v>1141</v>
      </c>
      <c r="AM10" s="60"/>
      <c r="AN10" s="59" t="s">
        <v>1141</v>
      </c>
      <c r="AO10" s="62"/>
      <c r="AP10" s="59" t="s">
        <v>1141</v>
      </c>
      <c r="AQ10" s="62"/>
      <c r="AS10" s="30" t="str">
        <f t="shared" si="0"/>
        <v>x</v>
      </c>
      <c r="AT10" s="30" t="str">
        <f t="shared" si="1"/>
        <v>y</v>
      </c>
      <c r="AV10" s="154"/>
    </row>
    <row r="11" spans="1:48" s="30" customFormat="1" ht="11.25" x14ac:dyDescent="0.2">
      <c r="A11" s="61" t="s">
        <v>1168</v>
      </c>
      <c r="B11" s="61" t="s">
        <v>867</v>
      </c>
      <c r="C11" s="61" t="s">
        <v>824</v>
      </c>
      <c r="D11" s="61" t="s">
        <v>825</v>
      </c>
      <c r="E11" s="61" t="s">
        <v>1141</v>
      </c>
      <c r="F11" s="59" t="s">
        <v>1141</v>
      </c>
      <c r="G11" s="62"/>
      <c r="H11" s="59" t="s">
        <v>1141</v>
      </c>
      <c r="I11" s="62"/>
      <c r="J11" s="59" t="s">
        <v>1141</v>
      </c>
      <c r="K11" s="62"/>
      <c r="L11" s="59" t="s">
        <v>1141</v>
      </c>
      <c r="M11" s="62"/>
      <c r="N11" s="59" t="s">
        <v>1141</v>
      </c>
      <c r="O11" s="62"/>
      <c r="P11" s="59" t="s">
        <v>1141</v>
      </c>
      <c r="Q11" s="62"/>
      <c r="R11" s="59" t="s">
        <v>1141</v>
      </c>
      <c r="S11" s="62"/>
      <c r="T11" s="59" t="s">
        <v>1141</v>
      </c>
      <c r="U11" s="62"/>
      <c r="V11" s="59" t="s">
        <v>1141</v>
      </c>
      <c r="W11" s="62"/>
      <c r="X11" s="59" t="s">
        <v>1141</v>
      </c>
      <c r="Y11" s="62"/>
      <c r="Z11" s="59" t="s">
        <v>1141</v>
      </c>
      <c r="AA11" s="63"/>
      <c r="AB11" s="59" t="s">
        <v>1141</v>
      </c>
      <c r="AC11" s="62"/>
      <c r="AD11" s="59" t="s">
        <v>1141</v>
      </c>
      <c r="AE11" s="62"/>
      <c r="AF11" s="59" t="s">
        <v>191</v>
      </c>
      <c r="AG11" s="62" t="s">
        <v>195</v>
      </c>
      <c r="AH11" s="59" t="s">
        <v>1141</v>
      </c>
      <c r="AI11" s="62"/>
      <c r="AJ11" s="59" t="s">
        <v>1141</v>
      </c>
      <c r="AK11" s="62"/>
      <c r="AL11" s="59" t="s">
        <v>1141</v>
      </c>
      <c r="AM11" s="60"/>
      <c r="AN11" s="59" t="s">
        <v>1141</v>
      </c>
      <c r="AO11" s="62"/>
      <c r="AP11" s="59" t="s">
        <v>1141</v>
      </c>
      <c r="AQ11" s="62"/>
      <c r="AS11" s="30" t="str">
        <f t="shared" si="0"/>
        <v>x</v>
      </c>
      <c r="AT11" s="30" t="str">
        <f t="shared" si="1"/>
        <v>y</v>
      </c>
      <c r="AV11" s="154"/>
    </row>
    <row r="12" spans="1:48" s="30" customFormat="1" ht="11.25" x14ac:dyDescent="0.2">
      <c r="A12" s="61" t="s">
        <v>1174</v>
      </c>
      <c r="B12" s="61" t="s">
        <v>868</v>
      </c>
      <c r="C12" s="61" t="s">
        <v>826</v>
      </c>
      <c r="D12" s="61" t="s">
        <v>1002</v>
      </c>
      <c r="E12" s="61" t="s">
        <v>1141</v>
      </c>
      <c r="F12" s="59" t="s">
        <v>1141</v>
      </c>
      <c r="G12" s="62"/>
      <c r="H12" s="59" t="s">
        <v>1141</v>
      </c>
      <c r="I12" s="62"/>
      <c r="J12" s="59" t="s">
        <v>1141</v>
      </c>
      <c r="K12" s="62"/>
      <c r="L12" s="59" t="s">
        <v>1141</v>
      </c>
      <c r="M12" s="62"/>
      <c r="N12" s="59" t="s">
        <v>1141</v>
      </c>
      <c r="O12" s="62"/>
      <c r="P12" s="59" t="s">
        <v>1141</v>
      </c>
      <c r="Q12" s="62"/>
      <c r="R12" s="59" t="s">
        <v>1141</v>
      </c>
      <c r="S12" s="62"/>
      <c r="T12" s="59" t="s">
        <v>1141</v>
      </c>
      <c r="U12" s="62"/>
      <c r="V12" s="59" t="s">
        <v>1141</v>
      </c>
      <c r="W12" s="62"/>
      <c r="X12" s="59" t="s">
        <v>1141</v>
      </c>
      <c r="Y12" s="62"/>
      <c r="Z12" s="59" t="s">
        <v>1141</v>
      </c>
      <c r="AA12" s="63"/>
      <c r="AB12" s="59" t="s">
        <v>1141</v>
      </c>
      <c r="AC12" s="62"/>
      <c r="AD12" s="59" t="s">
        <v>1141</v>
      </c>
      <c r="AE12" s="62"/>
      <c r="AF12" s="59" t="s">
        <v>191</v>
      </c>
      <c r="AG12" s="62" t="s">
        <v>195</v>
      </c>
      <c r="AH12" s="59" t="s">
        <v>1141</v>
      </c>
      <c r="AI12" s="62"/>
      <c r="AJ12" s="59" t="s">
        <v>1141</v>
      </c>
      <c r="AK12" s="62"/>
      <c r="AL12" s="59" t="s">
        <v>1141</v>
      </c>
      <c r="AM12" s="60"/>
      <c r="AN12" s="59" t="s">
        <v>1141</v>
      </c>
      <c r="AO12" s="62"/>
      <c r="AP12" s="59" t="s">
        <v>1141</v>
      </c>
      <c r="AQ12" s="62"/>
      <c r="AS12" s="30" t="str">
        <f t="shared" si="0"/>
        <v>x</v>
      </c>
      <c r="AT12" s="30" t="str">
        <f t="shared" si="1"/>
        <v>y</v>
      </c>
      <c r="AV12" s="154"/>
    </row>
    <row r="13" spans="1:48" s="30" customFormat="1" ht="11.25" x14ac:dyDescent="0.2">
      <c r="A13" s="61" t="s">
        <v>1176</v>
      </c>
      <c r="B13" s="61" t="s">
        <v>869</v>
      </c>
      <c r="C13" s="61" t="s">
        <v>1003</v>
      </c>
      <c r="D13" s="61" t="s">
        <v>1004</v>
      </c>
      <c r="E13" s="61" t="s">
        <v>1141</v>
      </c>
      <c r="F13" s="59" t="s">
        <v>1141</v>
      </c>
      <c r="G13" s="62"/>
      <c r="H13" s="59" t="s">
        <v>1141</v>
      </c>
      <c r="I13" s="62"/>
      <c r="J13" s="59" t="s">
        <v>1141</v>
      </c>
      <c r="K13" s="62"/>
      <c r="L13" s="59" t="s">
        <v>1141</v>
      </c>
      <c r="M13" s="62"/>
      <c r="N13" s="59" t="s">
        <v>1141</v>
      </c>
      <c r="O13" s="62"/>
      <c r="P13" s="59" t="s">
        <v>1141</v>
      </c>
      <c r="Q13" s="62"/>
      <c r="R13" s="59" t="s">
        <v>1141</v>
      </c>
      <c r="S13" s="62"/>
      <c r="T13" s="59" t="s">
        <v>1141</v>
      </c>
      <c r="U13" s="62"/>
      <c r="V13" s="59" t="s">
        <v>1141</v>
      </c>
      <c r="W13" s="62"/>
      <c r="X13" s="59" t="s">
        <v>1141</v>
      </c>
      <c r="Y13" s="62"/>
      <c r="Z13" s="59" t="s">
        <v>1141</v>
      </c>
      <c r="AA13" s="63"/>
      <c r="AB13" s="59" t="s">
        <v>1141</v>
      </c>
      <c r="AC13" s="62"/>
      <c r="AD13" s="59" t="s">
        <v>1141</v>
      </c>
      <c r="AE13" s="62"/>
      <c r="AF13" s="59" t="s">
        <v>191</v>
      </c>
      <c r="AG13" s="62" t="s">
        <v>195</v>
      </c>
      <c r="AH13" s="59" t="s">
        <v>1141</v>
      </c>
      <c r="AI13" s="62"/>
      <c r="AJ13" s="59" t="s">
        <v>1141</v>
      </c>
      <c r="AK13" s="62"/>
      <c r="AL13" s="59" t="s">
        <v>1141</v>
      </c>
      <c r="AM13" s="60"/>
      <c r="AN13" s="59" t="s">
        <v>1141</v>
      </c>
      <c r="AO13" s="62"/>
      <c r="AP13" s="59" t="s">
        <v>1141</v>
      </c>
      <c r="AQ13" s="62"/>
      <c r="AS13" s="30" t="str">
        <f t="shared" si="0"/>
        <v>x</v>
      </c>
      <c r="AT13" s="30" t="str">
        <f t="shared" si="1"/>
        <v>y</v>
      </c>
      <c r="AV13" s="154"/>
    </row>
    <row r="14" spans="1:48" s="30" customFormat="1" ht="11.25" x14ac:dyDescent="0.2">
      <c r="A14" s="61" t="s">
        <v>1177</v>
      </c>
      <c r="B14" s="61" t="s">
        <v>870</v>
      </c>
      <c r="C14" s="61" t="s">
        <v>1005</v>
      </c>
      <c r="D14" s="61" t="s">
        <v>1006</v>
      </c>
      <c r="E14" s="61" t="s">
        <v>1141</v>
      </c>
      <c r="F14" s="59" t="s">
        <v>1141</v>
      </c>
      <c r="G14" s="62"/>
      <c r="H14" s="59" t="s">
        <v>1141</v>
      </c>
      <c r="I14" s="62"/>
      <c r="J14" s="59" t="s">
        <v>1141</v>
      </c>
      <c r="K14" s="62"/>
      <c r="L14" s="59" t="s">
        <v>1141</v>
      </c>
      <c r="M14" s="62"/>
      <c r="N14" s="59" t="s">
        <v>1141</v>
      </c>
      <c r="O14" s="62"/>
      <c r="P14" s="59" t="s">
        <v>1141</v>
      </c>
      <c r="Q14" s="62"/>
      <c r="R14" s="59" t="s">
        <v>1141</v>
      </c>
      <c r="S14" s="62"/>
      <c r="T14" s="59" t="s">
        <v>1141</v>
      </c>
      <c r="U14" s="62"/>
      <c r="V14" s="59" t="s">
        <v>1141</v>
      </c>
      <c r="W14" s="62"/>
      <c r="X14" s="59" t="s">
        <v>1141</v>
      </c>
      <c r="Y14" s="62"/>
      <c r="Z14" s="59" t="s">
        <v>1141</v>
      </c>
      <c r="AA14" s="63"/>
      <c r="AB14" s="59" t="s">
        <v>1141</v>
      </c>
      <c r="AC14" s="62"/>
      <c r="AD14" s="59" t="s">
        <v>1141</v>
      </c>
      <c r="AE14" s="62"/>
      <c r="AF14" s="59" t="s">
        <v>191</v>
      </c>
      <c r="AG14" s="62" t="s">
        <v>195</v>
      </c>
      <c r="AH14" s="59" t="s">
        <v>1141</v>
      </c>
      <c r="AI14" s="62"/>
      <c r="AJ14" s="59" t="s">
        <v>1141</v>
      </c>
      <c r="AK14" s="62"/>
      <c r="AL14" s="59" t="s">
        <v>1141</v>
      </c>
      <c r="AM14" s="60"/>
      <c r="AN14" s="59" t="s">
        <v>1141</v>
      </c>
      <c r="AO14" s="62"/>
      <c r="AP14" s="59" t="s">
        <v>1141</v>
      </c>
      <c r="AQ14" s="62"/>
      <c r="AS14" s="30" t="str">
        <f t="shared" si="0"/>
        <v>x</v>
      </c>
      <c r="AT14" s="30" t="str">
        <f t="shared" si="1"/>
        <v>y</v>
      </c>
      <c r="AV14" s="154"/>
    </row>
    <row r="15" spans="1:48" s="30" customFormat="1" ht="11.25" x14ac:dyDescent="0.2">
      <c r="A15" s="61" t="s">
        <v>1182</v>
      </c>
      <c r="B15" s="61" t="s">
        <v>871</v>
      </c>
      <c r="C15" s="61" t="s">
        <v>1007</v>
      </c>
      <c r="D15" s="61" t="s">
        <v>1008</v>
      </c>
      <c r="E15" s="61" t="s">
        <v>1141</v>
      </c>
      <c r="F15" s="59" t="s">
        <v>1141</v>
      </c>
      <c r="G15" s="62"/>
      <c r="H15" s="59" t="s">
        <v>1141</v>
      </c>
      <c r="I15" s="62"/>
      <c r="J15" s="59" t="s">
        <v>1141</v>
      </c>
      <c r="K15" s="62"/>
      <c r="L15" s="59" t="s">
        <v>1141</v>
      </c>
      <c r="M15" s="62"/>
      <c r="N15" s="59" t="s">
        <v>1141</v>
      </c>
      <c r="O15" s="62"/>
      <c r="P15" s="59" t="s">
        <v>1141</v>
      </c>
      <c r="Q15" s="62"/>
      <c r="R15" s="59" t="s">
        <v>1141</v>
      </c>
      <c r="S15" s="62"/>
      <c r="T15" s="59" t="s">
        <v>1141</v>
      </c>
      <c r="U15" s="62"/>
      <c r="V15" s="59" t="s">
        <v>1141</v>
      </c>
      <c r="W15" s="62"/>
      <c r="X15" s="59" t="s">
        <v>1141</v>
      </c>
      <c r="Y15" s="62"/>
      <c r="Z15" s="59" t="s">
        <v>1141</v>
      </c>
      <c r="AA15" s="63"/>
      <c r="AB15" s="59" t="s">
        <v>1141</v>
      </c>
      <c r="AC15" s="62"/>
      <c r="AD15" s="59" t="s">
        <v>1141</v>
      </c>
      <c r="AE15" s="62"/>
      <c r="AF15" s="59" t="s">
        <v>191</v>
      </c>
      <c r="AG15" s="62" t="s">
        <v>195</v>
      </c>
      <c r="AH15" s="59" t="s">
        <v>1141</v>
      </c>
      <c r="AI15" s="62"/>
      <c r="AJ15" s="59" t="s">
        <v>1141</v>
      </c>
      <c r="AK15" s="62"/>
      <c r="AL15" s="59" t="s">
        <v>1141</v>
      </c>
      <c r="AM15" s="60"/>
      <c r="AN15" s="59" t="s">
        <v>1141</v>
      </c>
      <c r="AO15" s="62"/>
      <c r="AP15" s="59" t="s">
        <v>1141</v>
      </c>
      <c r="AQ15" s="62"/>
      <c r="AS15" s="30" t="str">
        <f t="shared" si="0"/>
        <v>x</v>
      </c>
      <c r="AT15" s="30" t="str">
        <f t="shared" si="1"/>
        <v>y</v>
      </c>
      <c r="AV15" s="154"/>
    </row>
    <row r="16" spans="1:48" s="30" customFormat="1" ht="11.25" x14ac:dyDescent="0.2">
      <c r="A16" s="64" t="s">
        <v>80</v>
      </c>
      <c r="B16" s="64" t="s">
        <v>872</v>
      </c>
      <c r="C16" s="64" t="s">
        <v>1009</v>
      </c>
      <c r="D16" s="64" t="s">
        <v>1010</v>
      </c>
      <c r="E16" s="64" t="s">
        <v>1141</v>
      </c>
      <c r="F16" s="59" t="s">
        <v>1141</v>
      </c>
      <c r="G16" s="63"/>
      <c r="H16" s="59" t="s">
        <v>1141</v>
      </c>
      <c r="I16" s="65" t="s">
        <v>195</v>
      </c>
      <c r="J16" s="59" t="s">
        <v>1141</v>
      </c>
      <c r="K16" s="63"/>
      <c r="L16" s="59" t="s">
        <v>1141</v>
      </c>
      <c r="M16" s="63"/>
      <c r="N16" s="59" t="s">
        <v>1141</v>
      </c>
      <c r="O16" s="63"/>
      <c r="P16" s="59" t="s">
        <v>1141</v>
      </c>
      <c r="Q16" s="63"/>
      <c r="R16" s="59" t="s">
        <v>1141</v>
      </c>
      <c r="S16" s="63"/>
      <c r="T16" s="59" t="s">
        <v>1141</v>
      </c>
      <c r="U16" s="63"/>
      <c r="V16" s="59" t="s">
        <v>1141</v>
      </c>
      <c r="W16" s="63"/>
      <c r="X16" s="59" t="s">
        <v>1141</v>
      </c>
      <c r="Y16" s="63"/>
      <c r="Z16" s="59" t="s">
        <v>1141</v>
      </c>
      <c r="AA16" s="63"/>
      <c r="AB16" s="59" t="s">
        <v>1141</v>
      </c>
      <c r="AC16" s="63"/>
      <c r="AD16" s="59" t="s">
        <v>1141</v>
      </c>
      <c r="AE16" s="63"/>
      <c r="AF16" s="59" t="s">
        <v>1141</v>
      </c>
      <c r="AG16" s="63"/>
      <c r="AH16" s="59" t="s">
        <v>1141</v>
      </c>
      <c r="AI16" s="63"/>
      <c r="AJ16" s="59" t="s">
        <v>1141</v>
      </c>
      <c r="AK16" s="63"/>
      <c r="AL16" s="59" t="s">
        <v>191</v>
      </c>
      <c r="AM16" s="66" t="s">
        <v>196</v>
      </c>
      <c r="AN16" s="59" t="s">
        <v>1141</v>
      </c>
      <c r="AO16" s="63"/>
      <c r="AP16" s="59" t="s">
        <v>1141</v>
      </c>
      <c r="AQ16" s="63"/>
      <c r="AS16" s="30" t="str">
        <f t="shared" si="0"/>
        <v>x</v>
      </c>
      <c r="AT16" s="30" t="str">
        <f t="shared" si="1"/>
        <v>yn</v>
      </c>
      <c r="AV16" s="154"/>
    </row>
    <row r="17" spans="1:48" s="30" customFormat="1" ht="11.25" x14ac:dyDescent="0.2">
      <c r="A17" s="58" t="s">
        <v>1621</v>
      </c>
      <c r="B17" s="263" t="s">
        <v>873</v>
      </c>
      <c r="C17" s="58" t="s">
        <v>1265</v>
      </c>
      <c r="D17" s="58" t="s">
        <v>1266</v>
      </c>
      <c r="E17" s="58" t="s">
        <v>1141</v>
      </c>
      <c r="F17" s="59" t="s">
        <v>1141</v>
      </c>
      <c r="G17" s="59"/>
      <c r="H17" s="59" t="s">
        <v>191</v>
      </c>
      <c r="I17" s="59" t="s">
        <v>195</v>
      </c>
      <c r="J17" s="59" t="s">
        <v>1141</v>
      </c>
      <c r="K17" s="59"/>
      <c r="L17" s="59" t="s">
        <v>1141</v>
      </c>
      <c r="M17" s="59"/>
      <c r="N17" s="59" t="s">
        <v>1141</v>
      </c>
      <c r="O17" s="59"/>
      <c r="P17" s="59" t="s">
        <v>1141</v>
      </c>
      <c r="Q17" s="59"/>
      <c r="R17" s="59" t="s">
        <v>1141</v>
      </c>
      <c r="S17" s="59"/>
      <c r="T17" s="59" t="s">
        <v>1141</v>
      </c>
      <c r="U17" s="59"/>
      <c r="V17" s="59" t="s">
        <v>1141</v>
      </c>
      <c r="W17" s="59"/>
      <c r="X17" s="59" t="s">
        <v>1141</v>
      </c>
      <c r="Y17" s="59"/>
      <c r="Z17" s="59" t="s">
        <v>1141</v>
      </c>
      <c r="AA17" s="59"/>
      <c r="AB17" s="59" t="s">
        <v>1141</v>
      </c>
      <c r="AC17" s="59"/>
      <c r="AD17" s="59" t="s">
        <v>1141</v>
      </c>
      <c r="AE17" s="59"/>
      <c r="AF17" s="59" t="s">
        <v>1141</v>
      </c>
      <c r="AG17" s="59"/>
      <c r="AH17" s="59" t="s">
        <v>1141</v>
      </c>
      <c r="AI17" s="59"/>
      <c r="AJ17" s="59" t="s">
        <v>1141</v>
      </c>
      <c r="AK17" s="59"/>
      <c r="AL17" s="59" t="s">
        <v>1141</v>
      </c>
      <c r="AM17" s="60"/>
      <c r="AN17" s="59" t="s">
        <v>1141</v>
      </c>
      <c r="AO17" s="59"/>
      <c r="AP17" s="59" t="s">
        <v>1141</v>
      </c>
      <c r="AQ17" s="59"/>
      <c r="AS17" s="30" t="str">
        <f t="shared" si="0"/>
        <v>x</v>
      </c>
      <c r="AT17" s="30" t="str">
        <f t="shared" si="1"/>
        <v>y</v>
      </c>
      <c r="AV17" s="154" t="s">
        <v>195</v>
      </c>
    </row>
    <row r="18" spans="1:48" s="30" customFormat="1" ht="11.25" x14ac:dyDescent="0.2">
      <c r="A18" s="61" t="s">
        <v>1624</v>
      </c>
      <c r="B18" s="61" t="s">
        <v>874</v>
      </c>
      <c r="C18" s="61" t="s">
        <v>1267</v>
      </c>
      <c r="D18" s="61" t="s">
        <v>1627</v>
      </c>
      <c r="E18" s="61" t="s">
        <v>1141</v>
      </c>
      <c r="F18" s="59" t="s">
        <v>1141</v>
      </c>
      <c r="G18" s="62"/>
      <c r="H18" s="59" t="s">
        <v>191</v>
      </c>
      <c r="I18" s="62" t="s">
        <v>195</v>
      </c>
      <c r="J18" s="59" t="s">
        <v>1141</v>
      </c>
      <c r="K18" s="62"/>
      <c r="L18" s="59" t="s">
        <v>1141</v>
      </c>
      <c r="M18" s="62"/>
      <c r="N18" s="59" t="s">
        <v>1141</v>
      </c>
      <c r="O18" s="62"/>
      <c r="P18" s="59" t="s">
        <v>1141</v>
      </c>
      <c r="Q18" s="62"/>
      <c r="R18" s="59" t="s">
        <v>1141</v>
      </c>
      <c r="S18" s="62"/>
      <c r="T18" s="59" t="s">
        <v>1141</v>
      </c>
      <c r="U18" s="62"/>
      <c r="V18" s="59" t="s">
        <v>1141</v>
      </c>
      <c r="W18" s="62"/>
      <c r="X18" s="59" t="s">
        <v>1141</v>
      </c>
      <c r="Y18" s="62"/>
      <c r="Z18" s="59" t="s">
        <v>1141</v>
      </c>
      <c r="AA18" s="63"/>
      <c r="AB18" s="59" t="s">
        <v>1141</v>
      </c>
      <c r="AC18" s="62"/>
      <c r="AD18" s="59" t="s">
        <v>1141</v>
      </c>
      <c r="AE18" s="62"/>
      <c r="AF18" s="59" t="s">
        <v>1141</v>
      </c>
      <c r="AG18" s="62"/>
      <c r="AH18" s="59" t="s">
        <v>1141</v>
      </c>
      <c r="AI18" s="62"/>
      <c r="AJ18" s="59" t="s">
        <v>1141</v>
      </c>
      <c r="AK18" s="62"/>
      <c r="AL18" s="59" t="s">
        <v>1141</v>
      </c>
      <c r="AM18" s="60"/>
      <c r="AN18" s="59" t="s">
        <v>1141</v>
      </c>
      <c r="AO18" s="62"/>
      <c r="AP18" s="59" t="s">
        <v>1141</v>
      </c>
      <c r="AQ18" s="62"/>
      <c r="AS18" s="30" t="str">
        <f t="shared" si="0"/>
        <v>x</v>
      </c>
      <c r="AT18" s="30" t="str">
        <f t="shared" si="1"/>
        <v>y</v>
      </c>
      <c r="AV18" s="154" t="s">
        <v>195</v>
      </c>
    </row>
    <row r="19" spans="1:48" s="30" customFormat="1" ht="11.25" x14ac:dyDescent="0.2">
      <c r="A19" s="61" t="s">
        <v>1628</v>
      </c>
      <c r="B19" s="132" t="s">
        <v>807</v>
      </c>
      <c r="C19" s="61" t="s">
        <v>844</v>
      </c>
      <c r="D19" s="61" t="s">
        <v>845</v>
      </c>
      <c r="E19" s="61" t="s">
        <v>1141</v>
      </c>
      <c r="F19" s="59" t="s">
        <v>1141</v>
      </c>
      <c r="G19" s="62"/>
      <c r="H19" s="59" t="s">
        <v>191</v>
      </c>
      <c r="I19" s="62" t="s">
        <v>195</v>
      </c>
      <c r="J19" s="59" t="s">
        <v>1141</v>
      </c>
      <c r="K19" s="62"/>
      <c r="L19" s="59" t="s">
        <v>1141</v>
      </c>
      <c r="M19" s="62"/>
      <c r="N19" s="59" t="s">
        <v>1141</v>
      </c>
      <c r="O19" s="62"/>
      <c r="P19" s="59" t="s">
        <v>1141</v>
      </c>
      <c r="Q19" s="62"/>
      <c r="R19" s="59" t="s">
        <v>1141</v>
      </c>
      <c r="S19" s="62"/>
      <c r="T19" s="59" t="s">
        <v>1141</v>
      </c>
      <c r="U19" s="62"/>
      <c r="V19" s="59" t="s">
        <v>1141</v>
      </c>
      <c r="W19" s="62"/>
      <c r="X19" s="59" t="s">
        <v>1141</v>
      </c>
      <c r="Y19" s="62"/>
      <c r="Z19" s="59" t="s">
        <v>1141</v>
      </c>
      <c r="AA19" s="63"/>
      <c r="AB19" s="59" t="s">
        <v>1141</v>
      </c>
      <c r="AC19" s="62"/>
      <c r="AD19" s="59" t="s">
        <v>1141</v>
      </c>
      <c r="AE19" s="62"/>
      <c r="AF19" s="59" t="s">
        <v>1141</v>
      </c>
      <c r="AG19" s="62"/>
      <c r="AH19" s="59" t="s">
        <v>1141</v>
      </c>
      <c r="AI19" s="62"/>
      <c r="AJ19" s="59" t="s">
        <v>1141</v>
      </c>
      <c r="AK19" s="62"/>
      <c r="AL19" s="59" t="s">
        <v>1141</v>
      </c>
      <c r="AM19" s="60"/>
      <c r="AN19" s="59" t="s">
        <v>1141</v>
      </c>
      <c r="AO19" s="62"/>
      <c r="AP19" s="59" t="s">
        <v>1141</v>
      </c>
      <c r="AQ19" s="62"/>
      <c r="AS19" s="30" t="str">
        <f t="shared" si="0"/>
        <v>x</v>
      </c>
      <c r="AT19" s="30" t="str">
        <f t="shared" si="1"/>
        <v>y</v>
      </c>
      <c r="AV19" s="154" t="s">
        <v>195</v>
      </c>
    </row>
    <row r="20" spans="1:48" s="30" customFormat="1" ht="11.25" x14ac:dyDescent="0.2">
      <c r="A20" s="61" t="s">
        <v>1629</v>
      </c>
      <c r="B20" s="61" t="s">
        <v>875</v>
      </c>
      <c r="C20" s="61" t="s">
        <v>846</v>
      </c>
      <c r="D20" s="61" t="s">
        <v>1632</v>
      </c>
      <c r="E20" s="70" t="s">
        <v>4199</v>
      </c>
      <c r="F20" s="59" t="s">
        <v>1141</v>
      </c>
      <c r="G20" s="62"/>
      <c r="H20" s="59" t="s">
        <v>191</v>
      </c>
      <c r="I20" s="159" t="s">
        <v>4197</v>
      </c>
      <c r="J20" s="59" t="s">
        <v>1141</v>
      </c>
      <c r="K20" s="62"/>
      <c r="L20" s="59" t="s">
        <v>1141</v>
      </c>
      <c r="M20" s="62"/>
      <c r="N20" s="59" t="s">
        <v>1141</v>
      </c>
      <c r="O20" s="62"/>
      <c r="P20" s="59" t="s">
        <v>1141</v>
      </c>
      <c r="Q20" s="62"/>
      <c r="R20" s="59" t="s">
        <v>1141</v>
      </c>
      <c r="S20" s="62"/>
      <c r="T20" s="59" t="s">
        <v>1141</v>
      </c>
      <c r="U20" s="62"/>
      <c r="V20" s="59" t="s">
        <v>1141</v>
      </c>
      <c r="W20" s="62"/>
      <c r="X20" s="59" t="s">
        <v>1141</v>
      </c>
      <c r="Y20" s="62"/>
      <c r="Z20" s="59" t="s">
        <v>1141</v>
      </c>
      <c r="AA20" s="63"/>
      <c r="AB20" s="59" t="s">
        <v>1141</v>
      </c>
      <c r="AC20" s="62"/>
      <c r="AD20" s="59" t="s">
        <v>1141</v>
      </c>
      <c r="AE20" s="62"/>
      <c r="AF20" s="59" t="s">
        <v>1141</v>
      </c>
      <c r="AG20" s="62"/>
      <c r="AH20" s="59" t="s">
        <v>1141</v>
      </c>
      <c r="AI20" s="62"/>
      <c r="AJ20" s="59" t="s">
        <v>1141</v>
      </c>
      <c r="AK20" s="62"/>
      <c r="AL20" s="59" t="s">
        <v>191</v>
      </c>
      <c r="AM20" s="66" t="s">
        <v>196</v>
      </c>
      <c r="AN20" s="59" t="s">
        <v>1141</v>
      </c>
      <c r="AO20" s="62"/>
      <c r="AP20" s="59" t="s">
        <v>1141</v>
      </c>
      <c r="AQ20" s="62"/>
      <c r="AS20" s="30" t="str">
        <f t="shared" si="0"/>
        <v>xx</v>
      </c>
      <c r="AT20" s="30" t="str">
        <f t="shared" si="1"/>
        <v>n2n</v>
      </c>
      <c r="AV20" s="154" t="s">
        <v>195</v>
      </c>
    </row>
    <row r="21" spans="1:48" s="30" customFormat="1" ht="11.25" x14ac:dyDescent="0.2">
      <c r="A21" s="61" t="s">
        <v>1633</v>
      </c>
      <c r="B21" s="61" t="s">
        <v>876</v>
      </c>
      <c r="C21" s="61" t="s">
        <v>847</v>
      </c>
      <c r="D21" s="61" t="s">
        <v>576</v>
      </c>
      <c r="E21" s="61" t="s">
        <v>1141</v>
      </c>
      <c r="F21" s="59" t="s">
        <v>1141</v>
      </c>
      <c r="G21" s="62"/>
      <c r="H21" s="59" t="s">
        <v>1141</v>
      </c>
      <c r="I21" s="67" t="s">
        <v>195</v>
      </c>
      <c r="J21" s="59" t="s">
        <v>1141</v>
      </c>
      <c r="K21" s="62"/>
      <c r="L21" s="59" t="s">
        <v>1141</v>
      </c>
      <c r="M21" s="62"/>
      <c r="N21" s="59" t="s">
        <v>1141</v>
      </c>
      <c r="O21" s="62"/>
      <c r="P21" s="59" t="s">
        <v>1141</v>
      </c>
      <c r="Q21" s="62"/>
      <c r="R21" s="59" t="s">
        <v>1141</v>
      </c>
      <c r="S21" s="62"/>
      <c r="T21" s="59" t="s">
        <v>1141</v>
      </c>
      <c r="U21" s="62"/>
      <c r="V21" s="59" t="s">
        <v>1141</v>
      </c>
      <c r="W21" s="62"/>
      <c r="X21" s="59" t="s">
        <v>1141</v>
      </c>
      <c r="Y21" s="62"/>
      <c r="Z21" s="59" t="s">
        <v>1141</v>
      </c>
      <c r="AA21" s="63"/>
      <c r="AB21" s="59" t="s">
        <v>1141</v>
      </c>
      <c r="AC21" s="62"/>
      <c r="AD21" s="59" t="s">
        <v>1141</v>
      </c>
      <c r="AE21" s="62"/>
      <c r="AF21" s="59" t="s">
        <v>1141</v>
      </c>
      <c r="AG21" s="62"/>
      <c r="AH21" s="59" t="s">
        <v>1141</v>
      </c>
      <c r="AI21" s="62"/>
      <c r="AJ21" s="59" t="s">
        <v>1141</v>
      </c>
      <c r="AK21" s="62"/>
      <c r="AL21" s="59" t="s">
        <v>191</v>
      </c>
      <c r="AM21" s="66" t="s">
        <v>196</v>
      </c>
      <c r="AN21" s="59" t="s">
        <v>1141</v>
      </c>
      <c r="AO21" s="62"/>
      <c r="AP21" s="59" t="s">
        <v>1141</v>
      </c>
      <c r="AQ21" s="62"/>
      <c r="AS21" s="30" t="str">
        <f t="shared" si="0"/>
        <v>x</v>
      </c>
      <c r="AT21" s="30" t="str">
        <f t="shared" si="1"/>
        <v>yn</v>
      </c>
      <c r="AV21" s="154" t="s">
        <v>195</v>
      </c>
    </row>
    <row r="22" spans="1:48" s="31" customFormat="1" ht="11.25" x14ac:dyDescent="0.2">
      <c r="A22" s="68" t="s">
        <v>577</v>
      </c>
      <c r="B22" s="69" t="s">
        <v>877</v>
      </c>
      <c r="C22" s="69" t="s">
        <v>848</v>
      </c>
      <c r="D22" s="69" t="s">
        <v>1011</v>
      </c>
      <c r="E22" s="69" t="s">
        <v>1141</v>
      </c>
      <c r="F22" s="59" t="s">
        <v>1141</v>
      </c>
      <c r="G22" s="62"/>
      <c r="H22" s="59" t="s">
        <v>191</v>
      </c>
      <c r="I22" s="62" t="s">
        <v>195</v>
      </c>
      <c r="J22" s="59" t="s">
        <v>1141</v>
      </c>
      <c r="K22" s="62"/>
      <c r="L22" s="59" t="s">
        <v>1141</v>
      </c>
      <c r="M22" s="62"/>
      <c r="N22" s="59" t="s">
        <v>1141</v>
      </c>
      <c r="O22" s="62"/>
      <c r="P22" s="59" t="s">
        <v>1141</v>
      </c>
      <c r="Q22" s="62"/>
      <c r="R22" s="59" t="s">
        <v>1141</v>
      </c>
      <c r="S22" s="62"/>
      <c r="T22" s="59" t="s">
        <v>1141</v>
      </c>
      <c r="U22" s="62"/>
      <c r="V22" s="59" t="s">
        <v>1141</v>
      </c>
      <c r="W22" s="62"/>
      <c r="X22" s="59" t="s">
        <v>1141</v>
      </c>
      <c r="Y22" s="62"/>
      <c r="Z22" s="59" t="s">
        <v>1141</v>
      </c>
      <c r="AA22" s="63"/>
      <c r="AB22" s="59" t="s">
        <v>1141</v>
      </c>
      <c r="AC22" s="62"/>
      <c r="AD22" s="59" t="s">
        <v>1141</v>
      </c>
      <c r="AE22" s="62"/>
      <c r="AF22" s="59" t="s">
        <v>1141</v>
      </c>
      <c r="AG22" s="62"/>
      <c r="AH22" s="59" t="s">
        <v>1141</v>
      </c>
      <c r="AI22" s="62"/>
      <c r="AJ22" s="59" t="s">
        <v>1141</v>
      </c>
      <c r="AK22" s="62"/>
      <c r="AL22" s="59" t="s">
        <v>1141</v>
      </c>
      <c r="AM22" s="60"/>
      <c r="AN22" s="59" t="s">
        <v>1141</v>
      </c>
      <c r="AO22" s="62"/>
      <c r="AP22" s="59" t="s">
        <v>1141</v>
      </c>
      <c r="AQ22" s="62"/>
      <c r="AS22" s="30" t="str">
        <f t="shared" si="0"/>
        <v>x</v>
      </c>
      <c r="AT22" s="30" t="str">
        <f t="shared" si="1"/>
        <v>y</v>
      </c>
      <c r="AV22" s="154" t="s">
        <v>195</v>
      </c>
    </row>
    <row r="23" spans="1:48" s="31" customFormat="1" ht="11.25" x14ac:dyDescent="0.2">
      <c r="A23" s="261" t="s">
        <v>1190</v>
      </c>
      <c r="B23" s="262" t="s">
        <v>4196</v>
      </c>
      <c r="C23" s="69"/>
      <c r="D23" s="69"/>
      <c r="E23" s="69" t="s">
        <v>1141</v>
      </c>
      <c r="F23" s="59"/>
      <c r="G23" s="62"/>
      <c r="H23" s="59"/>
      <c r="I23" s="67" t="s">
        <v>195</v>
      </c>
      <c r="J23" s="59"/>
      <c r="K23" s="62"/>
      <c r="L23" s="59"/>
      <c r="M23" s="62"/>
      <c r="N23" s="59"/>
      <c r="O23" s="62"/>
      <c r="P23" s="59"/>
      <c r="Q23" s="62"/>
      <c r="R23" s="59"/>
      <c r="S23" s="62"/>
      <c r="T23" s="59"/>
      <c r="U23" s="62"/>
      <c r="V23" s="59"/>
      <c r="W23" s="62"/>
      <c r="X23" s="59"/>
      <c r="Y23" s="62"/>
      <c r="Z23" s="59"/>
      <c r="AA23" s="63"/>
      <c r="AB23" s="59"/>
      <c r="AC23" s="62"/>
      <c r="AD23" s="59"/>
      <c r="AE23" s="62"/>
      <c r="AF23" s="59"/>
      <c r="AG23" s="62"/>
      <c r="AH23" s="59"/>
      <c r="AI23" s="62"/>
      <c r="AJ23" s="59"/>
      <c r="AK23" s="62"/>
      <c r="AL23" s="59"/>
      <c r="AM23" s="60"/>
      <c r="AN23" s="59"/>
      <c r="AO23" s="62"/>
      <c r="AP23" s="59"/>
      <c r="AQ23" s="62"/>
      <c r="AS23" s="30"/>
      <c r="AT23" s="30"/>
      <c r="AV23" s="154"/>
    </row>
    <row r="24" spans="1:48" s="31" customFormat="1" ht="11.25" x14ac:dyDescent="0.2">
      <c r="A24" s="261" t="s">
        <v>560</v>
      </c>
      <c r="B24" s="262" t="s">
        <v>4201</v>
      </c>
      <c r="C24" s="69"/>
      <c r="D24" s="69"/>
      <c r="E24" s="69" t="s">
        <v>1141</v>
      </c>
      <c r="F24" s="59"/>
      <c r="G24" s="62"/>
      <c r="H24" s="59"/>
      <c r="I24" s="159" t="s">
        <v>4195</v>
      </c>
      <c r="J24" s="59"/>
      <c r="K24" s="62"/>
      <c r="L24" s="59"/>
      <c r="M24" s="62"/>
      <c r="N24" s="59"/>
      <c r="O24" s="62"/>
      <c r="P24" s="59"/>
      <c r="Q24" s="62"/>
      <c r="R24" s="59"/>
      <c r="S24" s="62"/>
      <c r="T24" s="59"/>
      <c r="U24" s="62"/>
      <c r="V24" s="59"/>
      <c r="W24" s="62"/>
      <c r="X24" s="59"/>
      <c r="Y24" s="62"/>
      <c r="Z24" s="59"/>
      <c r="AA24" s="63"/>
      <c r="AB24" s="59"/>
      <c r="AC24" s="62"/>
      <c r="AD24" s="59"/>
      <c r="AE24" s="62"/>
      <c r="AF24" s="59"/>
      <c r="AG24" s="62"/>
      <c r="AH24" s="59"/>
      <c r="AI24" s="62"/>
      <c r="AJ24" s="59"/>
      <c r="AK24" s="62"/>
      <c r="AL24" s="59"/>
      <c r="AM24" s="60"/>
      <c r="AN24" s="59"/>
      <c r="AO24" s="62"/>
      <c r="AP24" s="59"/>
      <c r="AQ24" s="62"/>
      <c r="AS24" s="30"/>
      <c r="AT24" s="30"/>
      <c r="AV24" s="154"/>
    </row>
    <row r="25" spans="1:48" s="31" customFormat="1" ht="11.25" x14ac:dyDescent="0.2">
      <c r="A25" s="261" t="s">
        <v>4200</v>
      </c>
      <c r="B25" s="262" t="s">
        <v>4202</v>
      </c>
      <c r="C25" s="69"/>
      <c r="D25" s="69"/>
      <c r="E25" s="69" t="s">
        <v>1141</v>
      </c>
      <c r="F25" s="59"/>
      <c r="G25" s="62"/>
      <c r="H25" s="59"/>
      <c r="I25" s="159" t="s">
        <v>4195</v>
      </c>
      <c r="J25" s="59"/>
      <c r="K25" s="62"/>
      <c r="L25" s="59"/>
      <c r="M25" s="62"/>
      <c r="N25" s="59"/>
      <c r="O25" s="62"/>
      <c r="P25" s="59"/>
      <c r="Q25" s="62"/>
      <c r="R25" s="59"/>
      <c r="S25" s="62"/>
      <c r="T25" s="59"/>
      <c r="U25" s="62"/>
      <c r="V25" s="59"/>
      <c r="W25" s="62"/>
      <c r="X25" s="59"/>
      <c r="Y25" s="62"/>
      <c r="Z25" s="59"/>
      <c r="AA25" s="63"/>
      <c r="AB25" s="59"/>
      <c r="AC25" s="62"/>
      <c r="AD25" s="59"/>
      <c r="AE25" s="62"/>
      <c r="AF25" s="59"/>
      <c r="AG25" s="62"/>
      <c r="AH25" s="59"/>
      <c r="AI25" s="62"/>
      <c r="AJ25" s="59"/>
      <c r="AK25" s="62"/>
      <c r="AL25" s="59"/>
      <c r="AM25" s="60"/>
      <c r="AN25" s="59"/>
      <c r="AO25" s="62"/>
      <c r="AP25" s="59"/>
      <c r="AQ25" s="62"/>
      <c r="AS25" s="30"/>
      <c r="AT25" s="30"/>
      <c r="AV25" s="154"/>
    </row>
    <row r="26" spans="1:48" s="30" customFormat="1" ht="11.25" x14ac:dyDescent="0.2">
      <c r="A26" s="58" t="s">
        <v>580</v>
      </c>
      <c r="B26" s="58" t="s">
        <v>878</v>
      </c>
      <c r="C26" s="58" t="s">
        <v>1012</v>
      </c>
      <c r="D26" s="58" t="s">
        <v>1013</v>
      </c>
      <c r="E26" s="264" t="s">
        <v>4199</v>
      </c>
      <c r="F26" s="59" t="s">
        <v>1141</v>
      </c>
      <c r="G26" s="59"/>
      <c r="H26" s="59" t="s">
        <v>191</v>
      </c>
      <c r="I26" s="159" t="s">
        <v>4197</v>
      </c>
      <c r="J26" s="59" t="s">
        <v>1141</v>
      </c>
      <c r="K26" s="59"/>
      <c r="L26" s="59" t="s">
        <v>1141</v>
      </c>
      <c r="M26" s="59"/>
      <c r="N26" s="59" t="s">
        <v>1141</v>
      </c>
      <c r="O26" s="59"/>
      <c r="P26" s="59" t="s">
        <v>1141</v>
      </c>
      <c r="Q26" s="59"/>
      <c r="R26" s="59" t="s">
        <v>1141</v>
      </c>
      <c r="S26" s="59"/>
      <c r="T26" s="59" t="s">
        <v>1141</v>
      </c>
      <c r="U26" s="59"/>
      <c r="V26" s="59" t="s">
        <v>1141</v>
      </c>
      <c r="W26" s="59"/>
      <c r="X26" s="59" t="s">
        <v>1141</v>
      </c>
      <c r="Y26" s="59"/>
      <c r="Z26" s="59" t="s">
        <v>1141</v>
      </c>
      <c r="AA26" s="59"/>
      <c r="AB26" s="59" t="s">
        <v>1141</v>
      </c>
      <c r="AC26" s="59"/>
      <c r="AD26" s="59" t="s">
        <v>1141</v>
      </c>
      <c r="AE26" s="59"/>
      <c r="AF26" s="59" t="s">
        <v>1141</v>
      </c>
      <c r="AG26" s="59"/>
      <c r="AH26" s="59" t="s">
        <v>1141</v>
      </c>
      <c r="AI26" s="59"/>
      <c r="AJ26" s="59" t="s">
        <v>1141</v>
      </c>
      <c r="AK26" s="59"/>
      <c r="AL26" s="59" t="s">
        <v>191</v>
      </c>
      <c r="AM26" s="66" t="s">
        <v>196</v>
      </c>
      <c r="AN26" s="59" t="s">
        <v>1141</v>
      </c>
      <c r="AO26" s="59"/>
      <c r="AP26" s="59" t="s">
        <v>1141</v>
      </c>
      <c r="AQ26" s="59"/>
      <c r="AS26" s="30" t="str">
        <f t="shared" ref="AS26:AS31" si="2">H26&amp;J26&amp;L26&amp;N26&amp;P26&amp;R26&amp;T26&amp;V26&amp;X26&amp;Z26&amp;AB26&amp;AD26&amp;AF26&amp;AH26&amp;AJ26&amp;AL26&amp;AN26&amp;AP26</f>
        <v>xx</v>
      </c>
      <c r="AT26" s="30" t="str">
        <f t="shared" si="1"/>
        <v>n2n</v>
      </c>
      <c r="AV26" s="154" t="s">
        <v>195</v>
      </c>
    </row>
    <row r="27" spans="1:48" s="30" customFormat="1" ht="11.25" x14ac:dyDescent="0.2">
      <c r="A27" s="61" t="s">
        <v>583</v>
      </c>
      <c r="B27" s="61" t="s">
        <v>879</v>
      </c>
      <c r="C27" s="61" t="s">
        <v>1014</v>
      </c>
      <c r="D27" s="61" t="s">
        <v>586</v>
      </c>
      <c r="E27" s="70" t="s">
        <v>4199</v>
      </c>
      <c r="F27" s="59" t="s">
        <v>1141</v>
      </c>
      <c r="G27" s="62"/>
      <c r="H27" s="59" t="s">
        <v>191</v>
      </c>
      <c r="I27" s="159" t="s">
        <v>4197</v>
      </c>
      <c r="J27" s="59" t="s">
        <v>1141</v>
      </c>
      <c r="K27" s="62"/>
      <c r="L27" s="59" t="s">
        <v>1141</v>
      </c>
      <c r="M27" s="62"/>
      <c r="N27" s="59" t="s">
        <v>1141</v>
      </c>
      <c r="O27" s="62"/>
      <c r="P27" s="59" t="s">
        <v>1141</v>
      </c>
      <c r="Q27" s="62"/>
      <c r="R27" s="59" t="s">
        <v>1141</v>
      </c>
      <c r="S27" s="62"/>
      <c r="T27" s="59" t="s">
        <v>1141</v>
      </c>
      <c r="U27" s="62"/>
      <c r="V27" s="59" t="s">
        <v>1141</v>
      </c>
      <c r="W27" s="62"/>
      <c r="X27" s="59" t="s">
        <v>1141</v>
      </c>
      <c r="Y27" s="62"/>
      <c r="Z27" s="59" t="s">
        <v>1141</v>
      </c>
      <c r="AA27" s="63"/>
      <c r="AB27" s="59" t="s">
        <v>1141</v>
      </c>
      <c r="AC27" s="62"/>
      <c r="AD27" s="59" t="s">
        <v>1141</v>
      </c>
      <c r="AE27" s="62"/>
      <c r="AF27" s="59" t="s">
        <v>1141</v>
      </c>
      <c r="AG27" s="62"/>
      <c r="AH27" s="59" t="s">
        <v>1141</v>
      </c>
      <c r="AI27" s="62"/>
      <c r="AJ27" s="59" t="s">
        <v>1141</v>
      </c>
      <c r="AK27" s="62"/>
      <c r="AL27" s="59" t="s">
        <v>1141</v>
      </c>
      <c r="AM27" s="60"/>
      <c r="AN27" s="59" t="s">
        <v>1141</v>
      </c>
      <c r="AO27" s="62"/>
      <c r="AP27" s="59" t="s">
        <v>1141</v>
      </c>
      <c r="AQ27" s="62"/>
      <c r="AS27" s="30" t="str">
        <f t="shared" si="2"/>
        <v>x</v>
      </c>
      <c r="AT27" s="30" t="str">
        <f t="shared" si="1"/>
        <v>n2</v>
      </c>
      <c r="AV27" s="154" t="s">
        <v>195</v>
      </c>
    </row>
    <row r="28" spans="1:48" s="30" customFormat="1" ht="11.25" x14ac:dyDescent="0.2">
      <c r="A28" s="61" t="s">
        <v>587</v>
      </c>
      <c r="B28" s="61" t="s">
        <v>880</v>
      </c>
      <c r="C28" s="61" t="s">
        <v>1015</v>
      </c>
      <c r="D28" s="61" t="s">
        <v>1016</v>
      </c>
      <c r="E28" s="70" t="s">
        <v>4199</v>
      </c>
      <c r="F28" s="59" t="s">
        <v>1141</v>
      </c>
      <c r="G28" s="62"/>
      <c r="H28" s="59" t="s">
        <v>191</v>
      </c>
      <c r="I28" s="159" t="s">
        <v>4197</v>
      </c>
      <c r="J28" s="59" t="s">
        <v>1141</v>
      </c>
      <c r="K28" s="62"/>
      <c r="L28" s="59" t="s">
        <v>1141</v>
      </c>
      <c r="M28" s="62"/>
      <c r="N28" s="59" t="s">
        <v>1141</v>
      </c>
      <c r="O28" s="62"/>
      <c r="P28" s="59" t="s">
        <v>1141</v>
      </c>
      <c r="Q28" s="62"/>
      <c r="R28" s="59" t="s">
        <v>1141</v>
      </c>
      <c r="S28" s="62"/>
      <c r="T28" s="59" t="s">
        <v>1141</v>
      </c>
      <c r="U28" s="62"/>
      <c r="V28" s="59" t="s">
        <v>1141</v>
      </c>
      <c r="W28" s="62"/>
      <c r="X28" s="59" t="s">
        <v>1141</v>
      </c>
      <c r="Y28" s="62"/>
      <c r="Z28" s="59" t="s">
        <v>1141</v>
      </c>
      <c r="AA28" s="63"/>
      <c r="AB28" s="59" t="s">
        <v>1141</v>
      </c>
      <c r="AC28" s="62"/>
      <c r="AD28" s="59" t="s">
        <v>1141</v>
      </c>
      <c r="AE28" s="62"/>
      <c r="AF28" s="59" t="s">
        <v>1141</v>
      </c>
      <c r="AG28" s="62"/>
      <c r="AH28" s="59" t="s">
        <v>1141</v>
      </c>
      <c r="AI28" s="62"/>
      <c r="AJ28" s="59" t="s">
        <v>1141</v>
      </c>
      <c r="AK28" s="62"/>
      <c r="AL28" s="59" t="s">
        <v>191</v>
      </c>
      <c r="AM28" s="66" t="s">
        <v>196</v>
      </c>
      <c r="AN28" s="59" t="s">
        <v>1141</v>
      </c>
      <c r="AO28" s="62"/>
      <c r="AP28" s="59" t="s">
        <v>1141</v>
      </c>
      <c r="AQ28" s="62"/>
      <c r="AS28" s="30" t="str">
        <f t="shared" si="2"/>
        <v>xx</v>
      </c>
      <c r="AT28" s="30" t="str">
        <f t="shared" si="1"/>
        <v>n2n</v>
      </c>
      <c r="AV28" s="154" t="s">
        <v>195</v>
      </c>
    </row>
    <row r="29" spans="1:48" s="30" customFormat="1" ht="11.25" x14ac:dyDescent="0.2">
      <c r="A29" s="61" t="s">
        <v>590</v>
      </c>
      <c r="B29" s="61" t="s">
        <v>881</v>
      </c>
      <c r="C29" s="61" t="s">
        <v>1017</v>
      </c>
      <c r="D29" s="61" t="s">
        <v>1018</v>
      </c>
      <c r="E29" s="70" t="s">
        <v>361</v>
      </c>
      <c r="F29" s="59" t="s">
        <v>1141</v>
      </c>
      <c r="G29" s="62"/>
      <c r="H29" s="59" t="s">
        <v>191</v>
      </c>
      <c r="I29" s="67" t="s">
        <v>196</v>
      </c>
      <c r="J29" s="59" t="s">
        <v>1141</v>
      </c>
      <c r="K29" s="62"/>
      <c r="L29" s="59" t="s">
        <v>1141</v>
      </c>
      <c r="M29" s="62"/>
      <c r="N29" s="59" t="s">
        <v>1141</v>
      </c>
      <c r="O29" s="62"/>
      <c r="P29" s="59" t="s">
        <v>1141</v>
      </c>
      <c r="Q29" s="62"/>
      <c r="R29" s="59" t="s">
        <v>1141</v>
      </c>
      <c r="S29" s="62"/>
      <c r="T29" s="59" t="s">
        <v>1141</v>
      </c>
      <c r="U29" s="62"/>
      <c r="V29" s="59" t="s">
        <v>1141</v>
      </c>
      <c r="W29" s="62"/>
      <c r="X29" s="59" t="s">
        <v>1141</v>
      </c>
      <c r="Y29" s="62"/>
      <c r="Z29" s="59" t="s">
        <v>1141</v>
      </c>
      <c r="AA29" s="63"/>
      <c r="AB29" s="59" t="s">
        <v>1141</v>
      </c>
      <c r="AC29" s="62"/>
      <c r="AD29" s="59" t="s">
        <v>1141</v>
      </c>
      <c r="AE29" s="62"/>
      <c r="AF29" s="59" t="s">
        <v>1141</v>
      </c>
      <c r="AG29" s="62"/>
      <c r="AH29" s="59" t="s">
        <v>1141</v>
      </c>
      <c r="AI29" s="62"/>
      <c r="AJ29" s="59" t="s">
        <v>1141</v>
      </c>
      <c r="AK29" s="62"/>
      <c r="AL29" s="59" t="s">
        <v>191</v>
      </c>
      <c r="AM29" s="66" t="s">
        <v>196</v>
      </c>
      <c r="AN29" s="59" t="s">
        <v>1141</v>
      </c>
      <c r="AO29" s="62"/>
      <c r="AP29" s="59" t="s">
        <v>1141</v>
      </c>
      <c r="AQ29" s="62"/>
      <c r="AS29" s="30" t="str">
        <f t="shared" si="2"/>
        <v>xx</v>
      </c>
      <c r="AT29" s="30" t="str">
        <f t="shared" si="1"/>
        <v>nn</v>
      </c>
      <c r="AV29" s="154" t="s">
        <v>195</v>
      </c>
    </row>
    <row r="30" spans="1:48" s="30" customFormat="1" ht="11.25" x14ac:dyDescent="0.2">
      <c r="A30" s="61" t="s">
        <v>593</v>
      </c>
      <c r="B30" s="61" t="s">
        <v>882</v>
      </c>
      <c r="C30" s="61" t="s">
        <v>289</v>
      </c>
      <c r="D30" s="61" t="s">
        <v>290</v>
      </c>
      <c r="E30" s="61" t="s">
        <v>1141</v>
      </c>
      <c r="F30" s="59" t="s">
        <v>1141</v>
      </c>
      <c r="G30" s="62"/>
      <c r="H30" s="59" t="s">
        <v>191</v>
      </c>
      <c r="I30" s="62" t="s">
        <v>195</v>
      </c>
      <c r="J30" s="59" t="s">
        <v>1141</v>
      </c>
      <c r="K30" s="62"/>
      <c r="L30" s="59" t="s">
        <v>1141</v>
      </c>
      <c r="M30" s="62"/>
      <c r="N30" s="59" t="s">
        <v>1141</v>
      </c>
      <c r="O30" s="62"/>
      <c r="P30" s="59" t="s">
        <v>1141</v>
      </c>
      <c r="Q30" s="62"/>
      <c r="R30" s="59" t="s">
        <v>1141</v>
      </c>
      <c r="S30" s="62"/>
      <c r="T30" s="59" t="s">
        <v>1141</v>
      </c>
      <c r="U30" s="62"/>
      <c r="V30" s="59" t="s">
        <v>1141</v>
      </c>
      <c r="W30" s="62"/>
      <c r="X30" s="59" t="s">
        <v>1141</v>
      </c>
      <c r="Y30" s="62"/>
      <c r="Z30" s="59" t="s">
        <v>1141</v>
      </c>
      <c r="AA30" s="63"/>
      <c r="AB30" s="59" t="s">
        <v>1141</v>
      </c>
      <c r="AC30" s="62"/>
      <c r="AD30" s="59" t="s">
        <v>1141</v>
      </c>
      <c r="AE30" s="62"/>
      <c r="AF30" s="59" t="s">
        <v>1141</v>
      </c>
      <c r="AG30" s="62"/>
      <c r="AH30" s="59" t="s">
        <v>1141</v>
      </c>
      <c r="AI30" s="62"/>
      <c r="AJ30" s="59" t="s">
        <v>1141</v>
      </c>
      <c r="AK30" s="62"/>
      <c r="AL30" s="59" t="s">
        <v>191</v>
      </c>
      <c r="AM30" s="66" t="s">
        <v>196</v>
      </c>
      <c r="AN30" s="59" t="s">
        <v>1141</v>
      </c>
      <c r="AO30" s="62"/>
      <c r="AP30" s="59" t="s">
        <v>1141</v>
      </c>
      <c r="AQ30" s="62"/>
      <c r="AS30" s="30" t="str">
        <f t="shared" si="2"/>
        <v>xx</v>
      </c>
      <c r="AT30" s="30" t="str">
        <f t="shared" si="1"/>
        <v>yn</v>
      </c>
      <c r="AV30" s="154" t="s">
        <v>195</v>
      </c>
    </row>
    <row r="31" spans="1:48" s="30" customFormat="1" ht="11.25" x14ac:dyDescent="0.2">
      <c r="A31" s="61" t="s">
        <v>596</v>
      </c>
      <c r="B31" s="61" t="s">
        <v>883</v>
      </c>
      <c r="C31" s="61" t="s">
        <v>291</v>
      </c>
      <c r="D31" s="61" t="s">
        <v>292</v>
      </c>
      <c r="E31" s="61" t="s">
        <v>1141</v>
      </c>
      <c r="F31" s="59" t="s">
        <v>1141</v>
      </c>
      <c r="G31" s="62"/>
      <c r="H31" s="59" t="s">
        <v>1141</v>
      </c>
      <c r="I31" s="67" t="s">
        <v>195</v>
      </c>
      <c r="J31" s="59" t="s">
        <v>1141</v>
      </c>
      <c r="K31" s="62"/>
      <c r="L31" s="59" t="s">
        <v>1141</v>
      </c>
      <c r="M31" s="62"/>
      <c r="N31" s="59" t="s">
        <v>1141</v>
      </c>
      <c r="O31" s="62"/>
      <c r="P31" s="59" t="s">
        <v>1141</v>
      </c>
      <c r="Q31" s="62"/>
      <c r="R31" s="59" t="s">
        <v>1141</v>
      </c>
      <c r="S31" s="62"/>
      <c r="T31" s="59" t="s">
        <v>1141</v>
      </c>
      <c r="U31" s="62"/>
      <c r="V31" s="59" t="s">
        <v>1141</v>
      </c>
      <c r="W31" s="62"/>
      <c r="X31" s="59" t="s">
        <v>1141</v>
      </c>
      <c r="Y31" s="62"/>
      <c r="Z31" s="59" t="s">
        <v>1141</v>
      </c>
      <c r="AA31" s="63"/>
      <c r="AB31" s="59" t="s">
        <v>1141</v>
      </c>
      <c r="AC31" s="62"/>
      <c r="AD31" s="59" t="s">
        <v>1141</v>
      </c>
      <c r="AE31" s="62"/>
      <c r="AF31" s="59" t="s">
        <v>1141</v>
      </c>
      <c r="AG31" s="62"/>
      <c r="AH31" s="59" t="s">
        <v>1141</v>
      </c>
      <c r="AI31" s="62"/>
      <c r="AJ31" s="59" t="s">
        <v>1141</v>
      </c>
      <c r="AK31" s="62"/>
      <c r="AL31" s="59" t="s">
        <v>191</v>
      </c>
      <c r="AM31" s="66" t="s">
        <v>196</v>
      </c>
      <c r="AN31" s="59" t="s">
        <v>1141</v>
      </c>
      <c r="AO31" s="62"/>
      <c r="AP31" s="59" t="s">
        <v>1141</v>
      </c>
      <c r="AQ31" s="62"/>
      <c r="AS31" s="30" t="str">
        <f t="shared" si="2"/>
        <v>x</v>
      </c>
      <c r="AT31" s="30" t="str">
        <f t="shared" si="1"/>
        <v>yn</v>
      </c>
      <c r="AV31" s="154" t="s">
        <v>195</v>
      </c>
    </row>
    <row r="32" spans="1:48" s="30" customFormat="1" ht="11.25" x14ac:dyDescent="0.2">
      <c r="A32" s="131" t="s">
        <v>4203</v>
      </c>
      <c r="B32" s="132" t="s">
        <v>4204</v>
      </c>
      <c r="C32" s="61"/>
      <c r="D32" s="61"/>
      <c r="E32" s="61" t="s">
        <v>1141</v>
      </c>
      <c r="F32" s="59"/>
      <c r="G32" s="62"/>
      <c r="H32" s="59"/>
      <c r="I32" s="159" t="s">
        <v>4195</v>
      </c>
      <c r="J32" s="59"/>
      <c r="K32" s="62"/>
      <c r="L32" s="59"/>
      <c r="M32" s="62"/>
      <c r="N32" s="59"/>
      <c r="O32" s="62"/>
      <c r="P32" s="59"/>
      <c r="Q32" s="62"/>
      <c r="R32" s="59"/>
      <c r="S32" s="62"/>
      <c r="T32" s="59"/>
      <c r="U32" s="62"/>
      <c r="V32" s="59"/>
      <c r="W32" s="62"/>
      <c r="X32" s="59"/>
      <c r="Y32" s="62"/>
      <c r="Z32" s="59"/>
      <c r="AA32" s="63"/>
      <c r="AB32" s="59"/>
      <c r="AC32" s="62"/>
      <c r="AD32" s="59"/>
      <c r="AE32" s="62"/>
      <c r="AF32" s="59"/>
      <c r="AG32" s="62"/>
      <c r="AH32" s="59"/>
      <c r="AI32" s="62"/>
      <c r="AJ32" s="59"/>
      <c r="AK32" s="62"/>
      <c r="AL32" s="59"/>
      <c r="AM32" s="66"/>
      <c r="AN32" s="59"/>
      <c r="AO32" s="62"/>
      <c r="AP32" s="59"/>
      <c r="AQ32" s="62"/>
      <c r="AV32" s="154"/>
    </row>
    <row r="33" spans="1:48" s="30" customFormat="1" ht="11.25" x14ac:dyDescent="0.2">
      <c r="A33" s="58" t="s">
        <v>610</v>
      </c>
      <c r="B33" s="58" t="s">
        <v>884</v>
      </c>
      <c r="C33" s="58" t="s">
        <v>293</v>
      </c>
      <c r="D33" s="58" t="s">
        <v>294</v>
      </c>
      <c r="E33" s="58" t="s">
        <v>1141</v>
      </c>
      <c r="F33" s="59" t="s">
        <v>1141</v>
      </c>
      <c r="G33" s="59"/>
      <c r="H33" s="59" t="s">
        <v>1141</v>
      </c>
      <c r="I33" s="59"/>
      <c r="J33" s="59" t="s">
        <v>191</v>
      </c>
      <c r="K33" s="59" t="s">
        <v>195</v>
      </c>
      <c r="L33" s="59" t="s">
        <v>1141</v>
      </c>
      <c r="M33" s="59"/>
      <c r="N33" s="59" t="s">
        <v>1141</v>
      </c>
      <c r="O33" s="59"/>
      <c r="P33" s="59" t="s">
        <v>1141</v>
      </c>
      <c r="Q33" s="59"/>
      <c r="R33" s="59" t="s">
        <v>1141</v>
      </c>
      <c r="S33" s="59"/>
      <c r="T33" s="59" t="s">
        <v>1141</v>
      </c>
      <c r="U33" s="59"/>
      <c r="V33" s="59" t="s">
        <v>1141</v>
      </c>
      <c r="W33" s="59"/>
      <c r="X33" s="59" t="s">
        <v>1141</v>
      </c>
      <c r="Y33" s="59"/>
      <c r="Z33" s="59" t="s">
        <v>1141</v>
      </c>
      <c r="AA33" s="59"/>
      <c r="AB33" s="59" t="s">
        <v>1141</v>
      </c>
      <c r="AC33" s="59"/>
      <c r="AD33" s="59" t="s">
        <v>1141</v>
      </c>
      <c r="AE33" s="59"/>
      <c r="AF33" s="59" t="s">
        <v>1141</v>
      </c>
      <c r="AG33" s="59"/>
      <c r="AH33" s="59" t="s">
        <v>1141</v>
      </c>
      <c r="AI33" s="59"/>
      <c r="AJ33" s="59" t="s">
        <v>1141</v>
      </c>
      <c r="AK33" s="59"/>
      <c r="AL33" s="59" t="s">
        <v>1141</v>
      </c>
      <c r="AM33" s="60"/>
      <c r="AN33" s="59" t="s">
        <v>1141</v>
      </c>
      <c r="AO33" s="59"/>
      <c r="AP33" s="59" t="s">
        <v>1141</v>
      </c>
      <c r="AQ33" s="59"/>
      <c r="AS33" s="30" t="str">
        <f t="shared" ref="AS33:AS78" si="3">H33&amp;J33&amp;L33&amp;N33&amp;P33&amp;R33&amp;T33&amp;V33&amp;X33&amp;Z33&amp;AB33&amp;AD33&amp;AF33&amp;AH33&amp;AJ33&amp;AL33&amp;AN33&amp;AP33</f>
        <v>x</v>
      </c>
      <c r="AT33" s="30" t="str">
        <f t="shared" si="1"/>
        <v>y</v>
      </c>
      <c r="AV33" s="154" t="s">
        <v>195</v>
      </c>
    </row>
    <row r="34" spans="1:48" s="30" customFormat="1" ht="11.25" x14ac:dyDescent="0.2">
      <c r="A34" s="61" t="s">
        <v>613</v>
      </c>
      <c r="B34" s="61" t="s">
        <v>885</v>
      </c>
      <c r="C34" s="61" t="s">
        <v>295</v>
      </c>
      <c r="D34" s="61" t="s">
        <v>296</v>
      </c>
      <c r="E34" s="61" t="s">
        <v>1141</v>
      </c>
      <c r="F34" s="59" t="s">
        <v>1141</v>
      </c>
      <c r="G34" s="62"/>
      <c r="H34" s="59" t="s">
        <v>1141</v>
      </c>
      <c r="I34" s="62"/>
      <c r="J34" s="59" t="s">
        <v>191</v>
      </c>
      <c r="K34" s="62" t="s">
        <v>195</v>
      </c>
      <c r="L34" s="59" t="s">
        <v>1141</v>
      </c>
      <c r="M34" s="62"/>
      <c r="N34" s="59" t="s">
        <v>1141</v>
      </c>
      <c r="O34" s="62"/>
      <c r="P34" s="59" t="s">
        <v>1141</v>
      </c>
      <c r="Q34" s="62"/>
      <c r="R34" s="59" t="s">
        <v>1141</v>
      </c>
      <c r="S34" s="62"/>
      <c r="T34" s="59" t="s">
        <v>1141</v>
      </c>
      <c r="U34" s="62"/>
      <c r="V34" s="59" t="s">
        <v>1141</v>
      </c>
      <c r="W34" s="62"/>
      <c r="X34" s="59" t="s">
        <v>1141</v>
      </c>
      <c r="Y34" s="62"/>
      <c r="Z34" s="59" t="s">
        <v>1141</v>
      </c>
      <c r="AA34" s="63"/>
      <c r="AB34" s="59" t="s">
        <v>1141</v>
      </c>
      <c r="AC34" s="62"/>
      <c r="AD34" s="59" t="s">
        <v>1141</v>
      </c>
      <c r="AE34" s="62"/>
      <c r="AF34" s="59" t="s">
        <v>1141</v>
      </c>
      <c r="AG34" s="62"/>
      <c r="AH34" s="59" t="s">
        <v>1141</v>
      </c>
      <c r="AI34" s="62"/>
      <c r="AJ34" s="59" t="s">
        <v>1141</v>
      </c>
      <c r="AK34" s="62"/>
      <c r="AL34" s="59" t="s">
        <v>1141</v>
      </c>
      <c r="AM34" s="60"/>
      <c r="AN34" s="59" t="s">
        <v>1141</v>
      </c>
      <c r="AO34" s="62"/>
      <c r="AP34" s="59" t="s">
        <v>1141</v>
      </c>
      <c r="AQ34" s="62"/>
      <c r="AS34" s="30" t="str">
        <f t="shared" si="3"/>
        <v>x</v>
      </c>
      <c r="AT34" s="30" t="str">
        <f t="shared" si="1"/>
        <v>y</v>
      </c>
      <c r="AV34" s="154" t="s">
        <v>195</v>
      </c>
    </row>
    <row r="35" spans="1:48" s="30" customFormat="1" ht="11.25" x14ac:dyDescent="0.2">
      <c r="A35" s="61" t="s">
        <v>616</v>
      </c>
      <c r="B35" s="61" t="s">
        <v>886</v>
      </c>
      <c r="C35" s="61" t="s">
        <v>297</v>
      </c>
      <c r="D35" s="61" t="s">
        <v>298</v>
      </c>
      <c r="E35" s="61" t="s">
        <v>1141</v>
      </c>
      <c r="F35" s="59" t="s">
        <v>1141</v>
      </c>
      <c r="G35" s="62"/>
      <c r="H35" s="59" t="s">
        <v>1141</v>
      </c>
      <c r="I35" s="62"/>
      <c r="J35" s="59" t="s">
        <v>191</v>
      </c>
      <c r="K35" s="62" t="s">
        <v>195</v>
      </c>
      <c r="L35" s="59" t="s">
        <v>1141</v>
      </c>
      <c r="M35" s="62"/>
      <c r="N35" s="59" t="s">
        <v>1141</v>
      </c>
      <c r="O35" s="62"/>
      <c r="P35" s="59" t="s">
        <v>191</v>
      </c>
      <c r="Q35" s="62" t="s">
        <v>195</v>
      </c>
      <c r="R35" s="59" t="s">
        <v>1141</v>
      </c>
      <c r="S35" s="62"/>
      <c r="T35" s="59" t="s">
        <v>1141</v>
      </c>
      <c r="U35" s="62"/>
      <c r="V35" s="59" t="s">
        <v>1141</v>
      </c>
      <c r="W35" s="62"/>
      <c r="X35" s="59" t="s">
        <v>1141</v>
      </c>
      <c r="Y35" s="62"/>
      <c r="Z35" s="59" t="s">
        <v>1141</v>
      </c>
      <c r="AA35" s="63"/>
      <c r="AB35" s="59" t="s">
        <v>1141</v>
      </c>
      <c r="AC35" s="62"/>
      <c r="AD35" s="59" t="s">
        <v>1141</v>
      </c>
      <c r="AE35" s="62"/>
      <c r="AF35" s="59" t="s">
        <v>1141</v>
      </c>
      <c r="AG35" s="62"/>
      <c r="AH35" s="59" t="s">
        <v>1141</v>
      </c>
      <c r="AI35" s="62"/>
      <c r="AJ35" s="59" t="s">
        <v>1141</v>
      </c>
      <c r="AK35" s="62"/>
      <c r="AL35" s="59" t="s">
        <v>1141</v>
      </c>
      <c r="AM35" s="60"/>
      <c r="AN35" s="59" t="s">
        <v>1141</v>
      </c>
      <c r="AO35" s="62"/>
      <c r="AP35" s="59" t="s">
        <v>1141</v>
      </c>
      <c r="AQ35" s="62"/>
      <c r="AS35" s="30" t="str">
        <f t="shared" si="3"/>
        <v>xx</v>
      </c>
      <c r="AT35" s="30" t="str">
        <f t="shared" si="1"/>
        <v>yy</v>
      </c>
      <c r="AV35" s="154" t="s">
        <v>195</v>
      </c>
    </row>
    <row r="36" spans="1:48" s="30" customFormat="1" ht="11.25" x14ac:dyDescent="0.2">
      <c r="A36" s="61" t="s">
        <v>619</v>
      </c>
      <c r="B36" s="61" t="s">
        <v>887</v>
      </c>
      <c r="C36" s="61" t="s">
        <v>299</v>
      </c>
      <c r="D36" s="61" t="s">
        <v>300</v>
      </c>
      <c r="E36" s="61" t="s">
        <v>1141</v>
      </c>
      <c r="F36" s="59" t="s">
        <v>1141</v>
      </c>
      <c r="G36" s="62"/>
      <c r="H36" s="59" t="s">
        <v>1141</v>
      </c>
      <c r="I36" s="62"/>
      <c r="J36" s="59" t="s">
        <v>191</v>
      </c>
      <c r="K36" s="62" t="s">
        <v>195</v>
      </c>
      <c r="L36" s="59" t="s">
        <v>1141</v>
      </c>
      <c r="M36" s="62"/>
      <c r="N36" s="59" t="s">
        <v>1141</v>
      </c>
      <c r="O36" s="62"/>
      <c r="P36" s="59" t="s">
        <v>1141</v>
      </c>
      <c r="Q36" s="62"/>
      <c r="R36" s="59" t="s">
        <v>1141</v>
      </c>
      <c r="S36" s="62"/>
      <c r="T36" s="59" t="s">
        <v>1141</v>
      </c>
      <c r="U36" s="62"/>
      <c r="V36" s="59" t="s">
        <v>1141</v>
      </c>
      <c r="W36" s="62"/>
      <c r="X36" s="59" t="s">
        <v>1141</v>
      </c>
      <c r="Y36" s="62"/>
      <c r="Z36" s="59" t="s">
        <v>1141</v>
      </c>
      <c r="AA36" s="63"/>
      <c r="AB36" s="59" t="s">
        <v>1141</v>
      </c>
      <c r="AC36" s="62"/>
      <c r="AD36" s="59" t="s">
        <v>1141</v>
      </c>
      <c r="AE36" s="62"/>
      <c r="AF36" s="59" t="s">
        <v>1141</v>
      </c>
      <c r="AG36" s="62"/>
      <c r="AH36" s="59" t="s">
        <v>1141</v>
      </c>
      <c r="AI36" s="62"/>
      <c r="AJ36" s="59" t="s">
        <v>1141</v>
      </c>
      <c r="AK36" s="62"/>
      <c r="AL36" s="59" t="s">
        <v>1141</v>
      </c>
      <c r="AM36" s="60"/>
      <c r="AN36" s="59" t="s">
        <v>1141</v>
      </c>
      <c r="AO36" s="62"/>
      <c r="AP36" s="59" t="s">
        <v>1141</v>
      </c>
      <c r="AQ36" s="62"/>
      <c r="AS36" s="30" t="str">
        <f t="shared" si="3"/>
        <v>x</v>
      </c>
      <c r="AT36" s="30" t="str">
        <f t="shared" si="1"/>
        <v>y</v>
      </c>
      <c r="AV36" s="154" t="s">
        <v>195</v>
      </c>
    </row>
    <row r="37" spans="1:48" s="30" customFormat="1" ht="11.25" x14ac:dyDescent="0.2">
      <c r="A37" s="61" t="s">
        <v>622</v>
      </c>
      <c r="B37" s="61" t="s">
        <v>143</v>
      </c>
      <c r="C37" s="61" t="s">
        <v>625</v>
      </c>
      <c r="D37" s="61" t="s">
        <v>626</v>
      </c>
      <c r="E37" s="61" t="s">
        <v>1141</v>
      </c>
      <c r="F37" s="59" t="s">
        <v>1141</v>
      </c>
      <c r="G37" s="62"/>
      <c r="H37" s="59" t="s">
        <v>1141</v>
      </c>
      <c r="I37" s="62"/>
      <c r="J37" s="59" t="s">
        <v>191</v>
      </c>
      <c r="K37" s="62" t="s">
        <v>195</v>
      </c>
      <c r="L37" s="59" t="s">
        <v>1141</v>
      </c>
      <c r="M37" s="62"/>
      <c r="N37" s="59" t="s">
        <v>1141</v>
      </c>
      <c r="O37" s="62"/>
      <c r="P37" s="59" t="s">
        <v>1141</v>
      </c>
      <c r="Q37" s="62"/>
      <c r="R37" s="59" t="s">
        <v>1141</v>
      </c>
      <c r="S37" s="62"/>
      <c r="T37" s="59" t="s">
        <v>1141</v>
      </c>
      <c r="U37" s="62"/>
      <c r="V37" s="59" t="s">
        <v>1141</v>
      </c>
      <c r="W37" s="62"/>
      <c r="X37" s="59" t="s">
        <v>1141</v>
      </c>
      <c r="Y37" s="62"/>
      <c r="Z37" s="59" t="s">
        <v>1141</v>
      </c>
      <c r="AA37" s="63"/>
      <c r="AB37" s="59" t="s">
        <v>1141</v>
      </c>
      <c r="AC37" s="62"/>
      <c r="AD37" s="59" t="s">
        <v>1141</v>
      </c>
      <c r="AE37" s="62"/>
      <c r="AF37" s="59" t="s">
        <v>1141</v>
      </c>
      <c r="AG37" s="62"/>
      <c r="AH37" s="59" t="s">
        <v>1141</v>
      </c>
      <c r="AI37" s="62"/>
      <c r="AJ37" s="59" t="s">
        <v>1141</v>
      </c>
      <c r="AK37" s="62"/>
      <c r="AL37" s="59" t="s">
        <v>1141</v>
      </c>
      <c r="AM37" s="60"/>
      <c r="AN37" s="59" t="s">
        <v>1141</v>
      </c>
      <c r="AO37" s="62"/>
      <c r="AP37" s="59" t="s">
        <v>1141</v>
      </c>
      <c r="AQ37" s="62"/>
      <c r="AS37" s="30" t="str">
        <f t="shared" si="3"/>
        <v>x</v>
      </c>
      <c r="AT37" s="30" t="str">
        <f t="shared" si="1"/>
        <v>y</v>
      </c>
      <c r="AV37" s="154" t="s">
        <v>195</v>
      </c>
    </row>
    <row r="38" spans="1:48" s="30" customFormat="1" ht="11.25" x14ac:dyDescent="0.2">
      <c r="A38" s="61" t="s">
        <v>627</v>
      </c>
      <c r="B38" s="61" t="s">
        <v>130</v>
      </c>
      <c r="C38" s="61" t="s">
        <v>630</v>
      </c>
      <c r="D38" s="61" t="s">
        <v>631</v>
      </c>
      <c r="E38" s="61" t="s">
        <v>1141</v>
      </c>
      <c r="F38" s="59" t="s">
        <v>1141</v>
      </c>
      <c r="G38" s="62"/>
      <c r="H38" s="59" t="s">
        <v>1141</v>
      </c>
      <c r="I38" s="62"/>
      <c r="J38" s="59" t="s">
        <v>191</v>
      </c>
      <c r="K38" s="62" t="s">
        <v>195</v>
      </c>
      <c r="L38" s="59" t="s">
        <v>1141</v>
      </c>
      <c r="M38" s="62"/>
      <c r="N38" s="59" t="s">
        <v>1141</v>
      </c>
      <c r="O38" s="62"/>
      <c r="P38" s="59" t="s">
        <v>1141</v>
      </c>
      <c r="Q38" s="62"/>
      <c r="R38" s="59" t="s">
        <v>1141</v>
      </c>
      <c r="S38" s="62"/>
      <c r="T38" s="59" t="s">
        <v>1141</v>
      </c>
      <c r="U38" s="62"/>
      <c r="V38" s="59" t="s">
        <v>1141</v>
      </c>
      <c r="W38" s="62"/>
      <c r="X38" s="59" t="s">
        <v>1141</v>
      </c>
      <c r="Y38" s="62"/>
      <c r="Z38" s="59" t="s">
        <v>1141</v>
      </c>
      <c r="AA38" s="63"/>
      <c r="AB38" s="59" t="s">
        <v>1141</v>
      </c>
      <c r="AC38" s="62"/>
      <c r="AD38" s="59" t="s">
        <v>1141</v>
      </c>
      <c r="AE38" s="62"/>
      <c r="AF38" s="59" t="s">
        <v>1141</v>
      </c>
      <c r="AG38" s="62"/>
      <c r="AH38" s="59" t="s">
        <v>1141</v>
      </c>
      <c r="AI38" s="62"/>
      <c r="AJ38" s="59" t="s">
        <v>1141</v>
      </c>
      <c r="AK38" s="62"/>
      <c r="AL38" s="59" t="s">
        <v>1141</v>
      </c>
      <c r="AM38" s="60"/>
      <c r="AN38" s="59" t="s">
        <v>1141</v>
      </c>
      <c r="AO38" s="62"/>
      <c r="AP38" s="59" t="s">
        <v>1141</v>
      </c>
      <c r="AQ38" s="62"/>
      <c r="AS38" s="30" t="str">
        <f t="shared" si="3"/>
        <v>x</v>
      </c>
      <c r="AT38" s="30" t="str">
        <f t="shared" si="1"/>
        <v>y</v>
      </c>
      <c r="AV38" s="154" t="s">
        <v>195</v>
      </c>
    </row>
    <row r="39" spans="1:48" s="47" customFormat="1" ht="11.25" x14ac:dyDescent="0.2">
      <c r="A39" s="71" t="s">
        <v>9</v>
      </c>
      <c r="B39" s="72" t="s">
        <v>2402</v>
      </c>
      <c r="C39" s="72" t="s">
        <v>431</v>
      </c>
      <c r="D39" s="72" t="s">
        <v>430</v>
      </c>
      <c r="E39" s="72" t="s">
        <v>1141</v>
      </c>
      <c r="F39" s="73"/>
      <c r="G39" s="67"/>
      <c r="H39" s="73"/>
      <c r="I39" s="67"/>
      <c r="J39" s="73"/>
      <c r="K39" s="159" t="s">
        <v>4247</v>
      </c>
      <c r="L39" s="73"/>
      <c r="M39" s="67"/>
      <c r="N39" s="73"/>
      <c r="O39" s="67"/>
      <c r="P39" s="73"/>
      <c r="Q39" s="67"/>
      <c r="R39" s="73"/>
      <c r="S39" s="67"/>
      <c r="T39" s="73"/>
      <c r="U39" s="67"/>
      <c r="V39" s="73"/>
      <c r="W39" s="67"/>
      <c r="X39" s="73"/>
      <c r="Y39" s="67"/>
      <c r="Z39" s="76" t="s">
        <v>195</v>
      </c>
      <c r="AA39" s="159" t="s">
        <v>4249</v>
      </c>
      <c r="AB39" s="73"/>
      <c r="AC39" s="67"/>
      <c r="AD39" s="73"/>
      <c r="AE39" s="67"/>
      <c r="AF39" s="73"/>
      <c r="AG39" s="67"/>
      <c r="AH39" s="73"/>
      <c r="AI39" s="67"/>
      <c r="AJ39" s="73"/>
      <c r="AK39" s="67"/>
      <c r="AL39" s="73"/>
      <c r="AM39" s="66"/>
      <c r="AN39" s="73"/>
      <c r="AO39" s="67"/>
      <c r="AP39" s="73"/>
      <c r="AQ39" s="67"/>
      <c r="AS39" s="30" t="str">
        <f t="shared" si="3"/>
        <v>y</v>
      </c>
      <c r="AT39" s="30" t="str">
        <f t="shared" si="1"/>
        <v>y3n3</v>
      </c>
      <c r="AV39" s="154" t="s">
        <v>195</v>
      </c>
    </row>
    <row r="40" spans="1:48" s="30" customFormat="1" ht="11.25" x14ac:dyDescent="0.2">
      <c r="A40" s="74" t="s">
        <v>602</v>
      </c>
      <c r="B40" s="61" t="s">
        <v>1152</v>
      </c>
      <c r="C40" s="61" t="s">
        <v>603</v>
      </c>
      <c r="D40" s="61" t="s">
        <v>1066</v>
      </c>
      <c r="E40" s="61" t="s">
        <v>1141</v>
      </c>
      <c r="F40" s="59" t="s">
        <v>1141</v>
      </c>
      <c r="G40" s="62"/>
      <c r="H40" s="59" t="s">
        <v>1141</v>
      </c>
      <c r="I40" s="62"/>
      <c r="J40" s="59" t="s">
        <v>1141</v>
      </c>
      <c r="K40" s="159" t="s">
        <v>4247</v>
      </c>
      <c r="L40" s="59" t="s">
        <v>1141</v>
      </c>
      <c r="M40" s="62"/>
      <c r="N40" s="59" t="s">
        <v>1141</v>
      </c>
      <c r="O40" s="62"/>
      <c r="P40" s="59" t="s">
        <v>1141</v>
      </c>
      <c r="Q40" s="62"/>
      <c r="R40" s="59" t="s">
        <v>1141</v>
      </c>
      <c r="S40" s="62"/>
      <c r="T40" s="59" t="s">
        <v>1141</v>
      </c>
      <c r="U40" s="62"/>
      <c r="V40" s="59" t="s">
        <v>1141</v>
      </c>
      <c r="W40" s="62"/>
      <c r="X40" s="59" t="s">
        <v>1141</v>
      </c>
      <c r="Y40" s="62"/>
      <c r="Z40" s="75" t="s">
        <v>195</v>
      </c>
      <c r="AA40" s="159" t="s">
        <v>4249</v>
      </c>
      <c r="AB40" s="59" t="s">
        <v>1141</v>
      </c>
      <c r="AC40" s="62"/>
      <c r="AD40" s="59" t="s">
        <v>1141</v>
      </c>
      <c r="AE40" s="62"/>
      <c r="AF40" s="59" t="s">
        <v>1141</v>
      </c>
      <c r="AG40" s="62"/>
      <c r="AH40" s="59" t="s">
        <v>1141</v>
      </c>
      <c r="AI40" s="62"/>
      <c r="AJ40" s="59" t="s">
        <v>1141</v>
      </c>
      <c r="AK40" s="62"/>
      <c r="AL40" s="59" t="s">
        <v>1141</v>
      </c>
      <c r="AM40" s="60"/>
      <c r="AN40" s="59" t="s">
        <v>1141</v>
      </c>
      <c r="AO40" s="62"/>
      <c r="AP40" s="59" t="s">
        <v>1141</v>
      </c>
      <c r="AQ40" s="62"/>
      <c r="AS40" s="30" t="str">
        <f t="shared" si="3"/>
        <v>y</v>
      </c>
      <c r="AT40" s="30" t="str">
        <f t="shared" si="1"/>
        <v>y3n3</v>
      </c>
      <c r="AV40" s="154" t="s">
        <v>195</v>
      </c>
    </row>
    <row r="41" spans="1:48" s="30" customFormat="1" ht="11.25" x14ac:dyDescent="0.2">
      <c r="A41" s="74" t="s">
        <v>632</v>
      </c>
      <c r="B41" s="61" t="s">
        <v>888</v>
      </c>
      <c r="C41" s="61" t="s">
        <v>1067</v>
      </c>
      <c r="D41" s="61" t="s">
        <v>1068</v>
      </c>
      <c r="E41" s="61" t="s">
        <v>1141</v>
      </c>
      <c r="F41" s="59" t="s">
        <v>1141</v>
      </c>
      <c r="G41" s="62"/>
      <c r="H41" s="59" t="s">
        <v>1141</v>
      </c>
      <c r="I41" s="62"/>
      <c r="J41" s="59" t="s">
        <v>191</v>
      </c>
      <c r="K41" s="62" t="s">
        <v>195</v>
      </c>
      <c r="L41" s="59" t="s">
        <v>1141</v>
      </c>
      <c r="M41" s="62"/>
      <c r="N41" s="59" t="s">
        <v>1141</v>
      </c>
      <c r="O41" s="62"/>
      <c r="P41" s="59" t="s">
        <v>1141</v>
      </c>
      <c r="Q41" s="62"/>
      <c r="R41" s="59" t="s">
        <v>1141</v>
      </c>
      <c r="S41" s="62"/>
      <c r="T41" s="59" t="s">
        <v>1141</v>
      </c>
      <c r="U41" s="62"/>
      <c r="V41" s="59" t="s">
        <v>1141</v>
      </c>
      <c r="W41" s="62"/>
      <c r="X41" s="59" t="s">
        <v>1141</v>
      </c>
      <c r="Y41" s="62"/>
      <c r="Z41" s="59" t="s">
        <v>1141</v>
      </c>
      <c r="AA41" s="63"/>
      <c r="AB41" s="59" t="s">
        <v>1141</v>
      </c>
      <c r="AC41" s="62"/>
      <c r="AD41" s="59" t="s">
        <v>1141</v>
      </c>
      <c r="AE41" s="62"/>
      <c r="AF41" s="59" t="s">
        <v>1141</v>
      </c>
      <c r="AG41" s="62"/>
      <c r="AH41" s="59" t="s">
        <v>1141</v>
      </c>
      <c r="AI41" s="62"/>
      <c r="AJ41" s="59" t="s">
        <v>1141</v>
      </c>
      <c r="AK41" s="62"/>
      <c r="AL41" s="59" t="s">
        <v>1141</v>
      </c>
      <c r="AM41" s="60"/>
      <c r="AN41" s="59" t="s">
        <v>1141</v>
      </c>
      <c r="AO41" s="62"/>
      <c r="AP41" s="59" t="s">
        <v>1141</v>
      </c>
      <c r="AQ41" s="62"/>
      <c r="AS41" s="30" t="str">
        <f t="shared" si="3"/>
        <v>x</v>
      </c>
      <c r="AT41" s="30" t="str">
        <f t="shared" si="1"/>
        <v>y</v>
      </c>
      <c r="AV41" s="154" t="s">
        <v>195</v>
      </c>
    </row>
    <row r="42" spans="1:48" s="30" customFormat="1" ht="11.25" x14ac:dyDescent="0.2">
      <c r="A42" s="74" t="s">
        <v>635</v>
      </c>
      <c r="B42" s="61" t="s">
        <v>889</v>
      </c>
      <c r="C42" s="61" t="s">
        <v>1069</v>
      </c>
      <c r="D42" s="61" t="s">
        <v>1070</v>
      </c>
      <c r="E42" s="61" t="s">
        <v>1141</v>
      </c>
      <c r="F42" s="59" t="s">
        <v>1141</v>
      </c>
      <c r="G42" s="62"/>
      <c r="H42" s="59" t="s">
        <v>1141</v>
      </c>
      <c r="I42" s="62"/>
      <c r="J42" s="59" t="s">
        <v>191</v>
      </c>
      <c r="K42" s="62" t="s">
        <v>195</v>
      </c>
      <c r="L42" s="59" t="s">
        <v>1141</v>
      </c>
      <c r="M42" s="62"/>
      <c r="N42" s="59" t="s">
        <v>1141</v>
      </c>
      <c r="O42" s="62"/>
      <c r="P42" s="59" t="s">
        <v>1141</v>
      </c>
      <c r="Q42" s="62"/>
      <c r="R42" s="59" t="s">
        <v>1141</v>
      </c>
      <c r="S42" s="62"/>
      <c r="T42" s="59" t="s">
        <v>1141</v>
      </c>
      <c r="U42" s="62"/>
      <c r="V42" s="59" t="s">
        <v>1141</v>
      </c>
      <c r="W42" s="62"/>
      <c r="X42" s="59" t="s">
        <v>1141</v>
      </c>
      <c r="Y42" s="62"/>
      <c r="Z42" s="59" t="s">
        <v>1141</v>
      </c>
      <c r="AA42" s="63"/>
      <c r="AB42" s="59" t="s">
        <v>1141</v>
      </c>
      <c r="AC42" s="62"/>
      <c r="AD42" s="59" t="s">
        <v>1141</v>
      </c>
      <c r="AE42" s="62"/>
      <c r="AF42" s="59" t="s">
        <v>1141</v>
      </c>
      <c r="AG42" s="62"/>
      <c r="AH42" s="59" t="s">
        <v>1141</v>
      </c>
      <c r="AI42" s="62"/>
      <c r="AJ42" s="59" t="s">
        <v>1141</v>
      </c>
      <c r="AK42" s="62"/>
      <c r="AL42" s="59" t="s">
        <v>1141</v>
      </c>
      <c r="AM42" s="60"/>
      <c r="AN42" s="59" t="s">
        <v>1141</v>
      </c>
      <c r="AO42" s="62"/>
      <c r="AP42" s="59" t="s">
        <v>1141</v>
      </c>
      <c r="AQ42" s="62"/>
      <c r="AS42" s="30" t="str">
        <f t="shared" si="3"/>
        <v>x</v>
      </c>
      <c r="AT42" s="30" t="str">
        <f t="shared" si="1"/>
        <v>y</v>
      </c>
      <c r="AV42" s="154" t="s">
        <v>195</v>
      </c>
    </row>
    <row r="43" spans="1:48" s="30" customFormat="1" ht="11.25" x14ac:dyDescent="0.2">
      <c r="A43" s="61" t="s">
        <v>638</v>
      </c>
      <c r="B43" s="61" t="s">
        <v>890</v>
      </c>
      <c r="C43" s="61" t="s">
        <v>1071</v>
      </c>
      <c r="D43" s="61" t="s">
        <v>1072</v>
      </c>
      <c r="E43" s="61" t="s">
        <v>1141</v>
      </c>
      <c r="F43" s="59" t="s">
        <v>1141</v>
      </c>
      <c r="G43" s="62"/>
      <c r="H43" s="59" t="s">
        <v>1141</v>
      </c>
      <c r="I43" s="62"/>
      <c r="J43" s="59" t="s">
        <v>191</v>
      </c>
      <c r="K43" s="62" t="s">
        <v>195</v>
      </c>
      <c r="L43" s="59" t="s">
        <v>1141</v>
      </c>
      <c r="M43" s="62"/>
      <c r="N43" s="59" t="s">
        <v>1141</v>
      </c>
      <c r="O43" s="62"/>
      <c r="P43" s="59" t="s">
        <v>1141</v>
      </c>
      <c r="Q43" s="62"/>
      <c r="R43" s="59" t="s">
        <v>1141</v>
      </c>
      <c r="S43" s="62"/>
      <c r="T43" s="59" t="s">
        <v>1141</v>
      </c>
      <c r="U43" s="62"/>
      <c r="V43" s="59" t="s">
        <v>1141</v>
      </c>
      <c r="W43" s="62"/>
      <c r="X43" s="59" t="s">
        <v>1141</v>
      </c>
      <c r="Y43" s="62"/>
      <c r="Z43" s="59" t="s">
        <v>1141</v>
      </c>
      <c r="AA43" s="63"/>
      <c r="AB43" s="59" t="s">
        <v>1141</v>
      </c>
      <c r="AC43" s="62"/>
      <c r="AD43" s="59" t="s">
        <v>1141</v>
      </c>
      <c r="AE43" s="62"/>
      <c r="AF43" s="59" t="s">
        <v>1141</v>
      </c>
      <c r="AG43" s="62"/>
      <c r="AH43" s="59" t="s">
        <v>1141</v>
      </c>
      <c r="AI43" s="62"/>
      <c r="AJ43" s="59" t="s">
        <v>1141</v>
      </c>
      <c r="AK43" s="62"/>
      <c r="AL43" s="59" t="s">
        <v>1141</v>
      </c>
      <c r="AM43" s="60"/>
      <c r="AN43" s="59" t="s">
        <v>1141</v>
      </c>
      <c r="AO43" s="62"/>
      <c r="AP43" s="59" t="s">
        <v>1141</v>
      </c>
      <c r="AQ43" s="62"/>
      <c r="AS43" s="30" t="str">
        <f t="shared" si="3"/>
        <v>x</v>
      </c>
      <c r="AT43" s="30" t="str">
        <f t="shared" si="1"/>
        <v>y</v>
      </c>
      <c r="AV43" s="154" t="s">
        <v>195</v>
      </c>
    </row>
    <row r="44" spans="1:48" s="30" customFormat="1" ht="11.25" x14ac:dyDescent="0.2">
      <c r="A44" s="61" t="s">
        <v>604</v>
      </c>
      <c r="B44" s="61" t="s">
        <v>891</v>
      </c>
      <c r="C44" s="61" t="s">
        <v>1073</v>
      </c>
      <c r="D44" s="61" t="s">
        <v>1074</v>
      </c>
      <c r="E44" s="61" t="s">
        <v>1141</v>
      </c>
      <c r="F44" s="59" t="s">
        <v>1141</v>
      </c>
      <c r="G44" s="62"/>
      <c r="H44" s="59" t="s">
        <v>1141</v>
      </c>
      <c r="I44" s="62"/>
      <c r="J44" s="59" t="s">
        <v>1141</v>
      </c>
      <c r="K44" s="159" t="s">
        <v>4247</v>
      </c>
      <c r="L44" s="59" t="s">
        <v>1141</v>
      </c>
      <c r="M44" s="62"/>
      <c r="N44" s="59" t="s">
        <v>1141</v>
      </c>
      <c r="O44" s="62"/>
      <c r="P44" s="59" t="s">
        <v>1141</v>
      </c>
      <c r="Q44" s="62"/>
      <c r="R44" s="59" t="s">
        <v>1141</v>
      </c>
      <c r="S44" s="62"/>
      <c r="T44" s="59" t="s">
        <v>1141</v>
      </c>
      <c r="U44" s="62"/>
      <c r="V44" s="59" t="s">
        <v>1141</v>
      </c>
      <c r="W44" s="62"/>
      <c r="X44" s="59" t="s">
        <v>1141</v>
      </c>
      <c r="Y44" s="62"/>
      <c r="Z44" s="75" t="s">
        <v>195</v>
      </c>
      <c r="AA44" s="159" t="s">
        <v>4249</v>
      </c>
      <c r="AB44" s="59" t="s">
        <v>1141</v>
      </c>
      <c r="AC44" s="62"/>
      <c r="AD44" s="59" t="s">
        <v>1141</v>
      </c>
      <c r="AE44" s="62"/>
      <c r="AF44" s="59" t="s">
        <v>1141</v>
      </c>
      <c r="AG44" s="62"/>
      <c r="AH44" s="59" t="s">
        <v>1141</v>
      </c>
      <c r="AI44" s="62"/>
      <c r="AJ44" s="59" t="s">
        <v>1141</v>
      </c>
      <c r="AK44" s="62"/>
      <c r="AL44" s="59" t="s">
        <v>1141</v>
      </c>
      <c r="AM44" s="60"/>
      <c r="AN44" s="59" t="s">
        <v>1141</v>
      </c>
      <c r="AO44" s="62"/>
      <c r="AP44" s="59" t="s">
        <v>1141</v>
      </c>
      <c r="AQ44" s="62"/>
      <c r="AS44" s="30" t="str">
        <f t="shared" si="3"/>
        <v>y</v>
      </c>
      <c r="AT44" s="30" t="str">
        <f t="shared" si="1"/>
        <v>y3n3</v>
      </c>
      <c r="AV44" s="154" t="s">
        <v>195</v>
      </c>
    </row>
    <row r="45" spans="1:48" s="30" customFormat="1" ht="11.25" x14ac:dyDescent="0.2">
      <c r="A45" s="64" t="s">
        <v>74</v>
      </c>
      <c r="B45" s="64" t="s">
        <v>892</v>
      </c>
      <c r="C45" s="64" t="s">
        <v>1075</v>
      </c>
      <c r="D45" s="64" t="s">
        <v>1076</v>
      </c>
      <c r="E45" s="64" t="s">
        <v>1141</v>
      </c>
      <c r="F45" s="59" t="s">
        <v>1141</v>
      </c>
      <c r="G45" s="63"/>
      <c r="H45" s="59" t="s">
        <v>1141</v>
      </c>
      <c r="I45" s="63"/>
      <c r="J45" s="59" t="s">
        <v>191</v>
      </c>
      <c r="K45" s="63" t="s">
        <v>195</v>
      </c>
      <c r="L45" s="59" t="s">
        <v>1141</v>
      </c>
      <c r="M45" s="63"/>
      <c r="N45" s="59" t="s">
        <v>1141</v>
      </c>
      <c r="O45" s="63"/>
      <c r="P45" s="59" t="s">
        <v>1141</v>
      </c>
      <c r="Q45" s="63"/>
      <c r="R45" s="59" t="s">
        <v>1141</v>
      </c>
      <c r="S45" s="63"/>
      <c r="T45" s="59" t="s">
        <v>1141</v>
      </c>
      <c r="U45" s="63"/>
      <c r="V45" s="59" t="s">
        <v>1141</v>
      </c>
      <c r="W45" s="63"/>
      <c r="X45" s="59" t="s">
        <v>1141</v>
      </c>
      <c r="Y45" s="63"/>
      <c r="Z45" s="59" t="s">
        <v>1141</v>
      </c>
      <c r="AA45" s="65"/>
      <c r="AB45" s="59" t="s">
        <v>1141</v>
      </c>
      <c r="AC45" s="63"/>
      <c r="AD45" s="59" t="s">
        <v>1141</v>
      </c>
      <c r="AE45" s="63"/>
      <c r="AF45" s="59" t="s">
        <v>1141</v>
      </c>
      <c r="AG45" s="63"/>
      <c r="AH45" s="59" t="s">
        <v>1141</v>
      </c>
      <c r="AI45" s="63"/>
      <c r="AJ45" s="59" t="s">
        <v>1141</v>
      </c>
      <c r="AK45" s="63"/>
      <c r="AL45" s="59" t="s">
        <v>1141</v>
      </c>
      <c r="AM45" s="60"/>
      <c r="AN45" s="59" t="s">
        <v>1141</v>
      </c>
      <c r="AO45" s="63"/>
      <c r="AP45" s="59" t="s">
        <v>1141</v>
      </c>
      <c r="AQ45" s="63"/>
      <c r="AS45" s="30" t="str">
        <f t="shared" si="3"/>
        <v>x</v>
      </c>
      <c r="AT45" s="30" t="str">
        <f t="shared" si="1"/>
        <v>y</v>
      </c>
      <c r="AV45" s="154" t="s">
        <v>195</v>
      </c>
    </row>
    <row r="46" spans="1:48" s="30" customFormat="1" ht="11.25" x14ac:dyDescent="0.2">
      <c r="A46" s="58" t="s">
        <v>371</v>
      </c>
      <c r="B46" s="58" t="s">
        <v>893</v>
      </c>
      <c r="C46" s="58" t="s">
        <v>1077</v>
      </c>
      <c r="D46" s="58" t="s">
        <v>1078</v>
      </c>
      <c r="E46" s="58" t="s">
        <v>1141</v>
      </c>
      <c r="F46" s="59" t="s">
        <v>1141</v>
      </c>
      <c r="G46" s="59"/>
      <c r="H46" s="59" t="s">
        <v>1141</v>
      </c>
      <c r="I46" s="59"/>
      <c r="J46" s="59" t="s">
        <v>1141</v>
      </c>
      <c r="K46" s="59"/>
      <c r="L46" s="59" t="s">
        <v>191</v>
      </c>
      <c r="M46" s="59" t="s">
        <v>195</v>
      </c>
      <c r="N46" s="59" t="s">
        <v>1141</v>
      </c>
      <c r="O46" s="59"/>
      <c r="P46" s="59" t="s">
        <v>1141</v>
      </c>
      <c r="Q46" s="59"/>
      <c r="R46" s="59" t="s">
        <v>1141</v>
      </c>
      <c r="S46" s="59"/>
      <c r="T46" s="59" t="s">
        <v>1141</v>
      </c>
      <c r="U46" s="59"/>
      <c r="V46" s="59" t="s">
        <v>1141</v>
      </c>
      <c r="W46" s="59"/>
      <c r="X46" s="59" t="s">
        <v>1141</v>
      </c>
      <c r="Y46" s="59"/>
      <c r="Z46" s="59" t="s">
        <v>1141</v>
      </c>
      <c r="AA46" s="59"/>
      <c r="AB46" s="59" t="s">
        <v>1141</v>
      </c>
      <c r="AC46" s="59"/>
      <c r="AD46" s="59" t="s">
        <v>1141</v>
      </c>
      <c r="AE46" s="59"/>
      <c r="AF46" s="59" t="s">
        <v>1141</v>
      </c>
      <c r="AG46" s="59"/>
      <c r="AH46" s="59" t="s">
        <v>1141</v>
      </c>
      <c r="AI46" s="59"/>
      <c r="AJ46" s="59" t="s">
        <v>1141</v>
      </c>
      <c r="AK46" s="59"/>
      <c r="AL46" s="59" t="s">
        <v>1141</v>
      </c>
      <c r="AM46" s="60"/>
      <c r="AN46" s="59" t="s">
        <v>1141</v>
      </c>
      <c r="AO46" s="59"/>
      <c r="AP46" s="59" t="s">
        <v>1141</v>
      </c>
      <c r="AQ46" s="59"/>
      <c r="AS46" s="30" t="str">
        <f t="shared" si="3"/>
        <v>x</v>
      </c>
      <c r="AT46" s="30" t="str">
        <f t="shared" si="1"/>
        <v>y</v>
      </c>
      <c r="AV46" s="154" t="s">
        <v>195</v>
      </c>
    </row>
    <row r="47" spans="1:48" s="30" customFormat="1" ht="11.25" x14ac:dyDescent="0.2">
      <c r="A47" s="61" t="s">
        <v>372</v>
      </c>
      <c r="B47" s="61" t="s">
        <v>2526</v>
      </c>
      <c r="C47" s="61" t="s">
        <v>2506</v>
      </c>
      <c r="D47" s="61" t="s">
        <v>2507</v>
      </c>
      <c r="E47" s="61" t="s">
        <v>1141</v>
      </c>
      <c r="F47" s="59" t="s">
        <v>1141</v>
      </c>
      <c r="G47" s="62"/>
      <c r="H47" s="59" t="s">
        <v>1141</v>
      </c>
      <c r="I47" s="62"/>
      <c r="J47" s="59" t="s">
        <v>1141</v>
      </c>
      <c r="K47" s="62"/>
      <c r="L47" s="59" t="s">
        <v>1141</v>
      </c>
      <c r="M47" s="62"/>
      <c r="N47" s="59" t="s">
        <v>1141</v>
      </c>
      <c r="O47" s="62"/>
      <c r="P47" s="59" t="s">
        <v>1141</v>
      </c>
      <c r="Q47" s="62"/>
      <c r="R47" s="59" t="s">
        <v>1141</v>
      </c>
      <c r="S47" s="62"/>
      <c r="T47" s="59" t="s">
        <v>1141</v>
      </c>
      <c r="U47" s="62"/>
      <c r="V47" s="59" t="s">
        <v>1141</v>
      </c>
      <c r="W47" s="62"/>
      <c r="X47" s="59" t="s">
        <v>1141</v>
      </c>
      <c r="Y47" s="62"/>
      <c r="Z47" s="59" t="s">
        <v>1141</v>
      </c>
      <c r="AA47" s="63"/>
      <c r="AB47" s="59" t="s">
        <v>1141</v>
      </c>
      <c r="AC47" s="62"/>
      <c r="AD47" s="59" t="s">
        <v>1141</v>
      </c>
      <c r="AE47" s="62"/>
      <c r="AF47" s="59" t="s">
        <v>1141</v>
      </c>
      <c r="AG47" s="62"/>
      <c r="AH47" s="59" t="s">
        <v>1141</v>
      </c>
      <c r="AI47" s="62"/>
      <c r="AJ47" s="59" t="s">
        <v>1141</v>
      </c>
      <c r="AK47" s="62"/>
      <c r="AL47" s="59" t="s">
        <v>1141</v>
      </c>
      <c r="AM47" s="60"/>
      <c r="AN47" s="59" t="s">
        <v>1141</v>
      </c>
      <c r="AO47" s="62"/>
      <c r="AP47" s="59" t="s">
        <v>191</v>
      </c>
      <c r="AQ47" s="62" t="s">
        <v>195</v>
      </c>
      <c r="AS47" s="30" t="str">
        <f t="shared" si="3"/>
        <v>x</v>
      </c>
      <c r="AT47" s="30" t="str">
        <f t="shared" si="1"/>
        <v>y</v>
      </c>
      <c r="AV47" s="154" t="s">
        <v>195</v>
      </c>
    </row>
    <row r="48" spans="1:48" s="30" customFormat="1" ht="11.25" x14ac:dyDescent="0.2">
      <c r="A48" s="61" t="s">
        <v>376</v>
      </c>
      <c r="B48" s="61" t="s">
        <v>2527</v>
      </c>
      <c r="C48" s="61" t="s">
        <v>2508</v>
      </c>
      <c r="D48" s="61" t="s">
        <v>2509</v>
      </c>
      <c r="E48" s="61" t="s">
        <v>1141</v>
      </c>
      <c r="F48" s="59" t="s">
        <v>1141</v>
      </c>
      <c r="G48" s="62"/>
      <c r="H48" s="59" t="s">
        <v>1141</v>
      </c>
      <c r="I48" s="62"/>
      <c r="J48" s="59" t="s">
        <v>1141</v>
      </c>
      <c r="K48" s="62"/>
      <c r="L48" s="59" t="s">
        <v>191</v>
      </c>
      <c r="M48" s="62" t="s">
        <v>195</v>
      </c>
      <c r="N48" s="59" t="s">
        <v>1141</v>
      </c>
      <c r="O48" s="62"/>
      <c r="P48" s="59" t="s">
        <v>1141</v>
      </c>
      <c r="Q48" s="62"/>
      <c r="R48" s="59" t="s">
        <v>1141</v>
      </c>
      <c r="S48" s="62"/>
      <c r="T48" s="59" t="s">
        <v>1141</v>
      </c>
      <c r="U48" s="62"/>
      <c r="V48" s="59" t="s">
        <v>1141</v>
      </c>
      <c r="W48" s="62"/>
      <c r="X48" s="59" t="s">
        <v>1141</v>
      </c>
      <c r="Y48" s="62"/>
      <c r="Z48" s="59" t="s">
        <v>1141</v>
      </c>
      <c r="AA48" s="63"/>
      <c r="AB48" s="59" t="s">
        <v>1141</v>
      </c>
      <c r="AC48" s="62"/>
      <c r="AD48" s="59" t="s">
        <v>1141</v>
      </c>
      <c r="AE48" s="62"/>
      <c r="AF48" s="59" t="s">
        <v>1141</v>
      </c>
      <c r="AG48" s="62"/>
      <c r="AH48" s="59" t="s">
        <v>1141</v>
      </c>
      <c r="AI48" s="62"/>
      <c r="AJ48" s="59" t="s">
        <v>1141</v>
      </c>
      <c r="AK48" s="62"/>
      <c r="AL48" s="59" t="s">
        <v>1141</v>
      </c>
      <c r="AM48" s="60"/>
      <c r="AN48" s="59" t="s">
        <v>1141</v>
      </c>
      <c r="AO48" s="62"/>
      <c r="AP48" s="59" t="s">
        <v>1141</v>
      </c>
      <c r="AQ48" s="62"/>
      <c r="AS48" s="30" t="str">
        <f t="shared" si="3"/>
        <v>x</v>
      </c>
      <c r="AT48" s="30" t="str">
        <f t="shared" si="1"/>
        <v>y</v>
      </c>
      <c r="AV48" s="154" t="s">
        <v>195</v>
      </c>
    </row>
    <row r="49" spans="1:48" s="30" customFormat="1" ht="11.25" x14ac:dyDescent="0.2">
      <c r="A49" s="61" t="s">
        <v>379</v>
      </c>
      <c r="B49" s="61" t="s">
        <v>2528</v>
      </c>
      <c r="C49" s="61" t="s">
        <v>2510</v>
      </c>
      <c r="D49" s="61" t="s">
        <v>2511</v>
      </c>
      <c r="E49" s="61" t="s">
        <v>1141</v>
      </c>
      <c r="F49" s="59" t="s">
        <v>1141</v>
      </c>
      <c r="G49" s="62"/>
      <c r="H49" s="59" t="s">
        <v>1141</v>
      </c>
      <c r="I49" s="62"/>
      <c r="J49" s="59" t="s">
        <v>1141</v>
      </c>
      <c r="K49" s="62"/>
      <c r="L49" s="59" t="s">
        <v>191</v>
      </c>
      <c r="M49" s="62" t="s">
        <v>195</v>
      </c>
      <c r="N49" s="59" t="s">
        <v>1141</v>
      </c>
      <c r="O49" s="62"/>
      <c r="P49" s="59" t="s">
        <v>1141</v>
      </c>
      <c r="Q49" s="62"/>
      <c r="R49" s="59" t="s">
        <v>1141</v>
      </c>
      <c r="S49" s="62"/>
      <c r="T49" s="59" t="s">
        <v>1141</v>
      </c>
      <c r="U49" s="62"/>
      <c r="V49" s="59" t="s">
        <v>1141</v>
      </c>
      <c r="W49" s="62"/>
      <c r="X49" s="59" t="s">
        <v>1141</v>
      </c>
      <c r="Y49" s="62"/>
      <c r="Z49" s="59" t="s">
        <v>1141</v>
      </c>
      <c r="AA49" s="63"/>
      <c r="AB49" s="59" t="s">
        <v>1141</v>
      </c>
      <c r="AC49" s="62"/>
      <c r="AD49" s="59" t="s">
        <v>1141</v>
      </c>
      <c r="AE49" s="62"/>
      <c r="AF49" s="59" t="s">
        <v>1141</v>
      </c>
      <c r="AG49" s="62"/>
      <c r="AH49" s="59" t="s">
        <v>1141</v>
      </c>
      <c r="AI49" s="62"/>
      <c r="AJ49" s="59" t="s">
        <v>1141</v>
      </c>
      <c r="AK49" s="62"/>
      <c r="AL49" s="59" t="s">
        <v>1141</v>
      </c>
      <c r="AM49" s="60"/>
      <c r="AN49" s="59" t="s">
        <v>1141</v>
      </c>
      <c r="AO49" s="62"/>
      <c r="AP49" s="59" t="s">
        <v>1141</v>
      </c>
      <c r="AQ49" s="62"/>
      <c r="AS49" s="30" t="str">
        <f t="shared" si="3"/>
        <v>x</v>
      </c>
      <c r="AT49" s="30" t="str">
        <f t="shared" si="1"/>
        <v>y</v>
      </c>
      <c r="AV49" s="154" t="s">
        <v>195</v>
      </c>
    </row>
    <row r="50" spans="1:48" s="30" customFormat="1" ht="11.25" x14ac:dyDescent="0.2">
      <c r="A50" s="61" t="s">
        <v>381</v>
      </c>
      <c r="B50" s="61" t="s">
        <v>2529</v>
      </c>
      <c r="C50" s="61" t="s">
        <v>2512</v>
      </c>
      <c r="D50" s="61" t="s">
        <v>2513</v>
      </c>
      <c r="E50" s="61" t="s">
        <v>1141</v>
      </c>
      <c r="F50" s="59" t="s">
        <v>1141</v>
      </c>
      <c r="G50" s="62"/>
      <c r="H50" s="59" t="s">
        <v>1141</v>
      </c>
      <c r="I50" s="62"/>
      <c r="J50" s="59" t="s">
        <v>1141</v>
      </c>
      <c r="K50" s="62"/>
      <c r="L50" s="59" t="s">
        <v>1141</v>
      </c>
      <c r="M50" s="62"/>
      <c r="N50" s="59" t="s">
        <v>1141</v>
      </c>
      <c r="O50" s="62"/>
      <c r="P50" s="59" t="s">
        <v>1141</v>
      </c>
      <c r="Q50" s="62"/>
      <c r="R50" s="59" t="s">
        <v>1141</v>
      </c>
      <c r="S50" s="62"/>
      <c r="T50" s="59" t="s">
        <v>1141</v>
      </c>
      <c r="U50" s="62"/>
      <c r="V50" s="59" t="s">
        <v>1141</v>
      </c>
      <c r="W50" s="62"/>
      <c r="X50" s="59" t="s">
        <v>1141</v>
      </c>
      <c r="Y50" s="62"/>
      <c r="Z50" s="59" t="s">
        <v>1141</v>
      </c>
      <c r="AA50" s="63"/>
      <c r="AB50" s="59" t="s">
        <v>1141</v>
      </c>
      <c r="AC50" s="62"/>
      <c r="AD50" s="59" t="s">
        <v>1141</v>
      </c>
      <c r="AE50" s="62"/>
      <c r="AF50" s="59" t="s">
        <v>1141</v>
      </c>
      <c r="AG50" s="62"/>
      <c r="AH50" s="59" t="s">
        <v>1141</v>
      </c>
      <c r="AI50" s="62"/>
      <c r="AJ50" s="59" t="s">
        <v>1141</v>
      </c>
      <c r="AK50" s="62"/>
      <c r="AL50" s="59" t="s">
        <v>1141</v>
      </c>
      <c r="AM50" s="60"/>
      <c r="AN50" s="59" t="s">
        <v>1141</v>
      </c>
      <c r="AO50" s="62"/>
      <c r="AP50" s="59" t="s">
        <v>191</v>
      </c>
      <c r="AQ50" s="62" t="s">
        <v>195</v>
      </c>
      <c r="AS50" s="30" t="str">
        <f t="shared" si="3"/>
        <v>x</v>
      </c>
      <c r="AT50" s="30" t="str">
        <f t="shared" si="1"/>
        <v>y</v>
      </c>
      <c r="AV50" s="154" t="s">
        <v>195</v>
      </c>
    </row>
    <row r="51" spans="1:48" s="30" customFormat="1" ht="11.25" x14ac:dyDescent="0.2">
      <c r="A51" s="61" t="s">
        <v>383</v>
      </c>
      <c r="B51" s="61" t="s">
        <v>2530</v>
      </c>
      <c r="C51" s="61" t="s">
        <v>2514</v>
      </c>
      <c r="D51" s="61" t="s">
        <v>2515</v>
      </c>
      <c r="E51" s="61" t="s">
        <v>1141</v>
      </c>
      <c r="F51" s="59" t="s">
        <v>1141</v>
      </c>
      <c r="G51" s="62"/>
      <c r="H51" s="59" t="s">
        <v>1141</v>
      </c>
      <c r="I51" s="62"/>
      <c r="J51" s="59" t="s">
        <v>1141</v>
      </c>
      <c r="K51" s="62"/>
      <c r="L51" s="59" t="s">
        <v>191</v>
      </c>
      <c r="M51" s="62" t="s">
        <v>195</v>
      </c>
      <c r="N51" s="59" t="s">
        <v>1141</v>
      </c>
      <c r="O51" s="62"/>
      <c r="P51" s="59" t="s">
        <v>1141</v>
      </c>
      <c r="Q51" s="62"/>
      <c r="R51" s="59" t="s">
        <v>1141</v>
      </c>
      <c r="S51" s="62"/>
      <c r="T51" s="59" t="s">
        <v>1141</v>
      </c>
      <c r="U51" s="62"/>
      <c r="V51" s="59" t="s">
        <v>1141</v>
      </c>
      <c r="W51" s="62"/>
      <c r="X51" s="59" t="s">
        <v>1141</v>
      </c>
      <c r="Y51" s="62"/>
      <c r="Z51" s="59" t="s">
        <v>1141</v>
      </c>
      <c r="AA51" s="63"/>
      <c r="AB51" s="59" t="s">
        <v>1141</v>
      </c>
      <c r="AC51" s="62"/>
      <c r="AD51" s="59" t="s">
        <v>1141</v>
      </c>
      <c r="AE51" s="62"/>
      <c r="AF51" s="59" t="s">
        <v>1141</v>
      </c>
      <c r="AG51" s="62"/>
      <c r="AH51" s="59" t="s">
        <v>1141</v>
      </c>
      <c r="AI51" s="62"/>
      <c r="AJ51" s="59" t="s">
        <v>1141</v>
      </c>
      <c r="AK51" s="62"/>
      <c r="AL51" s="59" t="s">
        <v>1141</v>
      </c>
      <c r="AM51" s="60"/>
      <c r="AN51" s="59" t="s">
        <v>1141</v>
      </c>
      <c r="AO51" s="62"/>
      <c r="AP51" s="59" t="s">
        <v>1141</v>
      </c>
      <c r="AQ51" s="62"/>
      <c r="AS51" s="30" t="str">
        <f t="shared" si="3"/>
        <v>x</v>
      </c>
      <c r="AT51" s="30" t="str">
        <f t="shared" si="1"/>
        <v>y</v>
      </c>
      <c r="AV51" s="154" t="s">
        <v>195</v>
      </c>
    </row>
    <row r="52" spans="1:48" s="30" customFormat="1" ht="11.25" x14ac:dyDescent="0.2">
      <c r="A52" s="61" t="s">
        <v>384</v>
      </c>
      <c r="B52" s="61" t="s">
        <v>2531</v>
      </c>
      <c r="C52" s="61" t="s">
        <v>2516</v>
      </c>
      <c r="D52" s="61" t="s">
        <v>2517</v>
      </c>
      <c r="E52" s="61" t="s">
        <v>1141</v>
      </c>
      <c r="F52" s="59" t="s">
        <v>1141</v>
      </c>
      <c r="G52" s="62"/>
      <c r="H52" s="59" t="s">
        <v>1141</v>
      </c>
      <c r="I52" s="62"/>
      <c r="J52" s="59" t="s">
        <v>1141</v>
      </c>
      <c r="K52" s="62"/>
      <c r="L52" s="59" t="s">
        <v>191</v>
      </c>
      <c r="M52" s="62" t="s">
        <v>195</v>
      </c>
      <c r="N52" s="59" t="s">
        <v>1141</v>
      </c>
      <c r="O52" s="62"/>
      <c r="P52" s="59" t="s">
        <v>1141</v>
      </c>
      <c r="Q52" s="62"/>
      <c r="R52" s="59" t="s">
        <v>1141</v>
      </c>
      <c r="S52" s="62"/>
      <c r="T52" s="59" t="s">
        <v>1141</v>
      </c>
      <c r="U52" s="62"/>
      <c r="V52" s="59" t="s">
        <v>1141</v>
      </c>
      <c r="W52" s="62"/>
      <c r="X52" s="59" t="s">
        <v>1141</v>
      </c>
      <c r="Y52" s="62"/>
      <c r="Z52" s="59" t="s">
        <v>1141</v>
      </c>
      <c r="AA52" s="63"/>
      <c r="AB52" s="59" t="s">
        <v>1141</v>
      </c>
      <c r="AC52" s="62"/>
      <c r="AD52" s="59" t="s">
        <v>1141</v>
      </c>
      <c r="AE52" s="62"/>
      <c r="AF52" s="59" t="s">
        <v>1141</v>
      </c>
      <c r="AG52" s="62"/>
      <c r="AH52" s="59" t="s">
        <v>1141</v>
      </c>
      <c r="AI52" s="62"/>
      <c r="AJ52" s="59" t="s">
        <v>1141</v>
      </c>
      <c r="AK52" s="62"/>
      <c r="AL52" s="59" t="s">
        <v>1141</v>
      </c>
      <c r="AM52" s="60"/>
      <c r="AN52" s="59" t="s">
        <v>1141</v>
      </c>
      <c r="AO52" s="62"/>
      <c r="AP52" s="59" t="s">
        <v>1141</v>
      </c>
      <c r="AQ52" s="62"/>
      <c r="AS52" s="30" t="str">
        <f t="shared" si="3"/>
        <v>x</v>
      </c>
      <c r="AT52" s="30" t="str">
        <f t="shared" si="1"/>
        <v>y</v>
      </c>
      <c r="AV52" s="154" t="s">
        <v>195</v>
      </c>
    </row>
    <row r="53" spans="1:48" s="30" customFormat="1" ht="11.25" x14ac:dyDescent="0.2">
      <c r="A53" s="61" t="s">
        <v>2302</v>
      </c>
      <c r="B53" s="61" t="s">
        <v>2532</v>
      </c>
      <c r="C53" s="61" t="s">
        <v>2518</v>
      </c>
      <c r="D53" s="61" t="s">
        <v>2519</v>
      </c>
      <c r="E53" s="61" t="s">
        <v>1141</v>
      </c>
      <c r="F53" s="59" t="s">
        <v>1141</v>
      </c>
      <c r="G53" s="62"/>
      <c r="H53" s="59" t="s">
        <v>1141</v>
      </c>
      <c r="I53" s="62"/>
      <c r="J53" s="59" t="s">
        <v>1141</v>
      </c>
      <c r="K53" s="62"/>
      <c r="L53" s="59" t="s">
        <v>191</v>
      </c>
      <c r="M53" s="62" t="s">
        <v>195</v>
      </c>
      <c r="N53" s="59" t="s">
        <v>1141</v>
      </c>
      <c r="O53" s="62"/>
      <c r="P53" s="59" t="s">
        <v>1141</v>
      </c>
      <c r="Q53" s="62"/>
      <c r="R53" s="59" t="s">
        <v>1141</v>
      </c>
      <c r="S53" s="62"/>
      <c r="T53" s="59" t="s">
        <v>1141</v>
      </c>
      <c r="U53" s="62"/>
      <c r="V53" s="59" t="s">
        <v>1141</v>
      </c>
      <c r="W53" s="62"/>
      <c r="X53" s="59" t="s">
        <v>1141</v>
      </c>
      <c r="Y53" s="62"/>
      <c r="Z53" s="59" t="s">
        <v>1141</v>
      </c>
      <c r="AA53" s="63"/>
      <c r="AB53" s="59" t="s">
        <v>1141</v>
      </c>
      <c r="AC53" s="62"/>
      <c r="AD53" s="59" t="s">
        <v>1141</v>
      </c>
      <c r="AE53" s="62"/>
      <c r="AF53" s="59" t="s">
        <v>1141</v>
      </c>
      <c r="AG53" s="62"/>
      <c r="AH53" s="59" t="s">
        <v>1141</v>
      </c>
      <c r="AI53" s="62"/>
      <c r="AJ53" s="59" t="s">
        <v>1141</v>
      </c>
      <c r="AK53" s="62"/>
      <c r="AL53" s="59" t="s">
        <v>1141</v>
      </c>
      <c r="AM53" s="60"/>
      <c r="AN53" s="59" t="s">
        <v>1141</v>
      </c>
      <c r="AO53" s="62"/>
      <c r="AP53" s="59" t="s">
        <v>1141</v>
      </c>
      <c r="AQ53" s="62"/>
      <c r="AS53" s="30" t="str">
        <f t="shared" si="3"/>
        <v>x</v>
      </c>
      <c r="AT53" s="30" t="str">
        <f t="shared" si="1"/>
        <v>y</v>
      </c>
      <c r="AV53" s="154" t="s">
        <v>195</v>
      </c>
    </row>
    <row r="54" spans="1:48" s="30" customFormat="1" ht="11.25" x14ac:dyDescent="0.2">
      <c r="A54" s="61" t="s">
        <v>2303</v>
      </c>
      <c r="B54" s="61" t="s">
        <v>2533</v>
      </c>
      <c r="C54" s="61" t="s">
        <v>2520</v>
      </c>
      <c r="D54" s="61" t="s">
        <v>2521</v>
      </c>
      <c r="E54" s="61" t="s">
        <v>1141</v>
      </c>
      <c r="F54" s="59" t="s">
        <v>1141</v>
      </c>
      <c r="G54" s="62"/>
      <c r="H54" s="59" t="s">
        <v>1141</v>
      </c>
      <c r="I54" s="62"/>
      <c r="J54" s="59" t="s">
        <v>1141</v>
      </c>
      <c r="K54" s="62"/>
      <c r="L54" s="59" t="s">
        <v>191</v>
      </c>
      <c r="M54" s="62" t="s">
        <v>195</v>
      </c>
      <c r="N54" s="59" t="s">
        <v>1141</v>
      </c>
      <c r="O54" s="62"/>
      <c r="P54" s="59" t="s">
        <v>1141</v>
      </c>
      <c r="Q54" s="62"/>
      <c r="R54" s="59" t="s">
        <v>1141</v>
      </c>
      <c r="S54" s="62"/>
      <c r="T54" s="59" t="s">
        <v>1141</v>
      </c>
      <c r="U54" s="62"/>
      <c r="V54" s="59" t="s">
        <v>1141</v>
      </c>
      <c r="W54" s="62"/>
      <c r="X54" s="59" t="s">
        <v>1141</v>
      </c>
      <c r="Y54" s="62"/>
      <c r="Z54" s="59" t="s">
        <v>1141</v>
      </c>
      <c r="AA54" s="63"/>
      <c r="AB54" s="59" t="s">
        <v>1141</v>
      </c>
      <c r="AC54" s="62"/>
      <c r="AD54" s="59" t="s">
        <v>1141</v>
      </c>
      <c r="AE54" s="62"/>
      <c r="AF54" s="59" t="s">
        <v>1141</v>
      </c>
      <c r="AG54" s="62"/>
      <c r="AH54" s="59" t="s">
        <v>1141</v>
      </c>
      <c r="AI54" s="62"/>
      <c r="AJ54" s="59" t="s">
        <v>1141</v>
      </c>
      <c r="AK54" s="62"/>
      <c r="AL54" s="59" t="s">
        <v>1141</v>
      </c>
      <c r="AM54" s="60"/>
      <c r="AN54" s="59" t="s">
        <v>1141</v>
      </c>
      <c r="AO54" s="62"/>
      <c r="AP54" s="59" t="s">
        <v>1141</v>
      </c>
      <c r="AQ54" s="62"/>
      <c r="AS54" s="30" t="str">
        <f t="shared" si="3"/>
        <v>x</v>
      </c>
      <c r="AT54" s="30" t="str">
        <f t="shared" si="1"/>
        <v>y</v>
      </c>
      <c r="AV54" s="154" t="s">
        <v>195</v>
      </c>
    </row>
    <row r="55" spans="1:48" s="30" customFormat="1" ht="11.25" x14ac:dyDescent="0.2">
      <c r="A55" s="61" t="s">
        <v>2304</v>
      </c>
      <c r="B55" s="61" t="s">
        <v>2534</v>
      </c>
      <c r="C55" s="61" t="s">
        <v>2522</v>
      </c>
      <c r="D55" s="61" t="s">
        <v>2523</v>
      </c>
      <c r="E55" s="61" t="s">
        <v>1141</v>
      </c>
      <c r="F55" s="59" t="s">
        <v>1141</v>
      </c>
      <c r="G55" s="62"/>
      <c r="H55" s="59" t="s">
        <v>1141</v>
      </c>
      <c r="I55" s="62"/>
      <c r="J55" s="59" t="s">
        <v>1141</v>
      </c>
      <c r="K55" s="62"/>
      <c r="L55" s="59" t="s">
        <v>191</v>
      </c>
      <c r="M55" s="62" t="s">
        <v>195</v>
      </c>
      <c r="N55" s="59" t="s">
        <v>1141</v>
      </c>
      <c r="O55" s="62"/>
      <c r="P55" s="59" t="s">
        <v>1141</v>
      </c>
      <c r="Q55" s="62"/>
      <c r="R55" s="59" t="s">
        <v>1141</v>
      </c>
      <c r="S55" s="62"/>
      <c r="T55" s="59" t="s">
        <v>1141</v>
      </c>
      <c r="U55" s="62"/>
      <c r="V55" s="59" t="s">
        <v>1141</v>
      </c>
      <c r="W55" s="62"/>
      <c r="X55" s="59" t="s">
        <v>1141</v>
      </c>
      <c r="Y55" s="62"/>
      <c r="Z55" s="59" t="s">
        <v>1141</v>
      </c>
      <c r="AA55" s="63"/>
      <c r="AB55" s="59" t="s">
        <v>1141</v>
      </c>
      <c r="AC55" s="62"/>
      <c r="AD55" s="59" t="s">
        <v>1141</v>
      </c>
      <c r="AE55" s="62"/>
      <c r="AF55" s="59" t="s">
        <v>1141</v>
      </c>
      <c r="AG55" s="62"/>
      <c r="AH55" s="59" t="s">
        <v>1141</v>
      </c>
      <c r="AI55" s="62"/>
      <c r="AJ55" s="59" t="s">
        <v>1141</v>
      </c>
      <c r="AK55" s="62"/>
      <c r="AL55" s="59" t="s">
        <v>1141</v>
      </c>
      <c r="AM55" s="60"/>
      <c r="AN55" s="59" t="s">
        <v>1141</v>
      </c>
      <c r="AO55" s="62"/>
      <c r="AP55" s="59" t="s">
        <v>1141</v>
      </c>
      <c r="AQ55" s="62"/>
      <c r="AS55" s="30" t="str">
        <f t="shared" si="3"/>
        <v>x</v>
      </c>
      <c r="AT55" s="30" t="str">
        <f t="shared" si="1"/>
        <v>y</v>
      </c>
      <c r="AV55" s="154" t="s">
        <v>195</v>
      </c>
    </row>
    <row r="56" spans="1:48" s="30" customFormat="1" ht="11.25" x14ac:dyDescent="0.2">
      <c r="A56" s="61" t="s">
        <v>2305</v>
      </c>
      <c r="B56" s="61" t="s">
        <v>2535</v>
      </c>
      <c r="C56" s="61" t="s">
        <v>2524</v>
      </c>
      <c r="D56" s="61" t="s">
        <v>2525</v>
      </c>
      <c r="E56" s="61" t="s">
        <v>1141</v>
      </c>
      <c r="F56" s="59" t="s">
        <v>1141</v>
      </c>
      <c r="G56" s="62"/>
      <c r="H56" s="59" t="s">
        <v>1141</v>
      </c>
      <c r="I56" s="62"/>
      <c r="J56" s="59" t="s">
        <v>1141</v>
      </c>
      <c r="K56" s="62"/>
      <c r="L56" s="59" t="s">
        <v>191</v>
      </c>
      <c r="M56" s="62" t="s">
        <v>195</v>
      </c>
      <c r="N56" s="59" t="s">
        <v>1141</v>
      </c>
      <c r="O56" s="62"/>
      <c r="P56" s="59" t="s">
        <v>1141</v>
      </c>
      <c r="Q56" s="62"/>
      <c r="R56" s="59" t="s">
        <v>1141</v>
      </c>
      <c r="S56" s="62"/>
      <c r="T56" s="59" t="s">
        <v>1141</v>
      </c>
      <c r="U56" s="62"/>
      <c r="V56" s="59" t="s">
        <v>1141</v>
      </c>
      <c r="W56" s="62"/>
      <c r="X56" s="59" t="s">
        <v>1141</v>
      </c>
      <c r="Y56" s="62"/>
      <c r="Z56" s="59" t="s">
        <v>1141</v>
      </c>
      <c r="AA56" s="63"/>
      <c r="AB56" s="59" t="s">
        <v>1141</v>
      </c>
      <c r="AC56" s="62"/>
      <c r="AD56" s="59" t="s">
        <v>1141</v>
      </c>
      <c r="AE56" s="62"/>
      <c r="AF56" s="59" t="s">
        <v>1141</v>
      </c>
      <c r="AG56" s="62"/>
      <c r="AH56" s="59" t="s">
        <v>1141</v>
      </c>
      <c r="AI56" s="62"/>
      <c r="AJ56" s="59" t="s">
        <v>1141</v>
      </c>
      <c r="AK56" s="62"/>
      <c r="AL56" s="59" t="s">
        <v>1141</v>
      </c>
      <c r="AM56" s="60"/>
      <c r="AN56" s="59" t="s">
        <v>1141</v>
      </c>
      <c r="AO56" s="62"/>
      <c r="AP56" s="59" t="s">
        <v>1141</v>
      </c>
      <c r="AQ56" s="62"/>
      <c r="AS56" s="30" t="str">
        <f t="shared" si="3"/>
        <v>x</v>
      </c>
      <c r="AT56" s="30" t="str">
        <f t="shared" si="1"/>
        <v>y</v>
      </c>
      <c r="AV56" s="154" t="s">
        <v>195</v>
      </c>
    </row>
    <row r="57" spans="1:48" s="30" customFormat="1" ht="11.25" x14ac:dyDescent="0.2">
      <c r="A57" s="61" t="s">
        <v>390</v>
      </c>
      <c r="B57" s="61" t="s">
        <v>2536</v>
      </c>
      <c r="C57" s="61" t="s">
        <v>1458</v>
      </c>
      <c r="D57" s="61" t="s">
        <v>1459</v>
      </c>
      <c r="E57" s="61" t="s">
        <v>1141</v>
      </c>
      <c r="F57" s="59" t="s">
        <v>1141</v>
      </c>
      <c r="G57" s="62"/>
      <c r="H57" s="59" t="s">
        <v>1141</v>
      </c>
      <c r="I57" s="62"/>
      <c r="J57" s="59" t="s">
        <v>1141</v>
      </c>
      <c r="K57" s="62"/>
      <c r="L57" s="59" t="s">
        <v>191</v>
      </c>
      <c r="M57" s="62" t="s">
        <v>195</v>
      </c>
      <c r="N57" s="59" t="s">
        <v>1141</v>
      </c>
      <c r="O57" s="62"/>
      <c r="P57" s="59" t="s">
        <v>1141</v>
      </c>
      <c r="Q57" s="62"/>
      <c r="R57" s="59" t="s">
        <v>1141</v>
      </c>
      <c r="S57" s="62"/>
      <c r="T57" s="59" t="s">
        <v>1141</v>
      </c>
      <c r="U57" s="62"/>
      <c r="V57" s="59" t="s">
        <v>1141</v>
      </c>
      <c r="W57" s="62"/>
      <c r="X57" s="59" t="s">
        <v>1141</v>
      </c>
      <c r="Y57" s="62"/>
      <c r="Z57" s="59" t="s">
        <v>1141</v>
      </c>
      <c r="AA57" s="63"/>
      <c r="AB57" s="59" t="s">
        <v>1141</v>
      </c>
      <c r="AC57" s="62"/>
      <c r="AD57" s="59" t="s">
        <v>1141</v>
      </c>
      <c r="AE57" s="62"/>
      <c r="AF57" s="59" t="s">
        <v>1141</v>
      </c>
      <c r="AG57" s="62"/>
      <c r="AH57" s="59" t="s">
        <v>1141</v>
      </c>
      <c r="AI57" s="62"/>
      <c r="AJ57" s="59" t="s">
        <v>1141</v>
      </c>
      <c r="AK57" s="62"/>
      <c r="AL57" s="59" t="s">
        <v>1141</v>
      </c>
      <c r="AM57" s="60"/>
      <c r="AN57" s="59" t="s">
        <v>1141</v>
      </c>
      <c r="AO57" s="62"/>
      <c r="AP57" s="59" t="s">
        <v>1141</v>
      </c>
      <c r="AQ57" s="62"/>
      <c r="AS57" s="30" t="str">
        <f t="shared" si="3"/>
        <v>x</v>
      </c>
      <c r="AT57" s="30" t="str">
        <f t="shared" si="1"/>
        <v>y</v>
      </c>
      <c r="AV57" s="154" t="s">
        <v>195</v>
      </c>
    </row>
    <row r="58" spans="1:48" s="30" customFormat="1" ht="11.25" x14ac:dyDescent="0.2">
      <c r="A58" s="61" t="s">
        <v>227</v>
      </c>
      <c r="B58" s="61" t="s">
        <v>2537</v>
      </c>
      <c r="C58" s="61" t="s">
        <v>1460</v>
      </c>
      <c r="D58" s="61" t="s">
        <v>1461</v>
      </c>
      <c r="E58" s="61" t="s">
        <v>1141</v>
      </c>
      <c r="F58" s="59" t="s">
        <v>1141</v>
      </c>
      <c r="G58" s="62"/>
      <c r="H58" s="59" t="s">
        <v>1141</v>
      </c>
      <c r="I58" s="62"/>
      <c r="J58" s="59" t="s">
        <v>1141</v>
      </c>
      <c r="K58" s="62"/>
      <c r="L58" s="59" t="s">
        <v>191</v>
      </c>
      <c r="M58" s="62" t="s">
        <v>195</v>
      </c>
      <c r="N58" s="59" t="s">
        <v>1141</v>
      </c>
      <c r="O58" s="62"/>
      <c r="P58" s="59" t="s">
        <v>1141</v>
      </c>
      <c r="Q58" s="62"/>
      <c r="R58" s="59" t="s">
        <v>1141</v>
      </c>
      <c r="S58" s="62"/>
      <c r="T58" s="59" t="s">
        <v>1141</v>
      </c>
      <c r="U58" s="62"/>
      <c r="V58" s="59" t="s">
        <v>1141</v>
      </c>
      <c r="W58" s="62"/>
      <c r="X58" s="59" t="s">
        <v>1141</v>
      </c>
      <c r="Y58" s="62"/>
      <c r="Z58" s="59" t="s">
        <v>1141</v>
      </c>
      <c r="AA58" s="63"/>
      <c r="AB58" s="59" t="s">
        <v>1141</v>
      </c>
      <c r="AC58" s="62"/>
      <c r="AD58" s="59" t="s">
        <v>1141</v>
      </c>
      <c r="AE58" s="62"/>
      <c r="AF58" s="59" t="s">
        <v>1141</v>
      </c>
      <c r="AG58" s="62"/>
      <c r="AH58" s="59" t="s">
        <v>1141</v>
      </c>
      <c r="AI58" s="62"/>
      <c r="AJ58" s="59" t="s">
        <v>1141</v>
      </c>
      <c r="AK58" s="62"/>
      <c r="AL58" s="59" t="s">
        <v>1141</v>
      </c>
      <c r="AM58" s="60"/>
      <c r="AN58" s="59" t="s">
        <v>1141</v>
      </c>
      <c r="AO58" s="62"/>
      <c r="AP58" s="59" t="s">
        <v>1141</v>
      </c>
      <c r="AQ58" s="62"/>
      <c r="AS58" s="30" t="str">
        <f t="shared" si="3"/>
        <v>x</v>
      </c>
      <c r="AT58" s="30" t="str">
        <f t="shared" si="1"/>
        <v>y</v>
      </c>
      <c r="AV58" s="154" t="s">
        <v>195</v>
      </c>
    </row>
    <row r="59" spans="1:48" s="30" customFormat="1" ht="11.25" x14ac:dyDescent="0.2">
      <c r="A59" s="58" t="s">
        <v>2306</v>
      </c>
      <c r="B59" s="58" t="s">
        <v>2538</v>
      </c>
      <c r="C59" s="58" t="s">
        <v>1462</v>
      </c>
      <c r="D59" s="58" t="s">
        <v>1463</v>
      </c>
      <c r="E59" s="58" t="s">
        <v>1141</v>
      </c>
      <c r="F59" s="59" t="s">
        <v>1141</v>
      </c>
      <c r="G59" s="59"/>
      <c r="H59" s="59" t="s">
        <v>1141</v>
      </c>
      <c r="I59" s="59"/>
      <c r="J59" s="59" t="s">
        <v>1141</v>
      </c>
      <c r="K59" s="59"/>
      <c r="L59" s="59" t="s">
        <v>1141</v>
      </c>
      <c r="M59" s="59"/>
      <c r="N59" s="59" t="s">
        <v>191</v>
      </c>
      <c r="O59" s="59" t="s">
        <v>195</v>
      </c>
      <c r="P59" s="59" t="s">
        <v>1141</v>
      </c>
      <c r="Q59" s="59"/>
      <c r="R59" s="59" t="s">
        <v>1141</v>
      </c>
      <c r="S59" s="59"/>
      <c r="T59" s="59" t="s">
        <v>1141</v>
      </c>
      <c r="U59" s="59"/>
      <c r="V59" s="59" t="s">
        <v>1141</v>
      </c>
      <c r="W59" s="59"/>
      <c r="X59" s="59" t="s">
        <v>1141</v>
      </c>
      <c r="Y59" s="59"/>
      <c r="Z59" s="59" t="s">
        <v>1141</v>
      </c>
      <c r="AA59" s="59"/>
      <c r="AB59" s="59" t="s">
        <v>1141</v>
      </c>
      <c r="AC59" s="59"/>
      <c r="AD59" s="59" t="s">
        <v>1141</v>
      </c>
      <c r="AE59" s="59"/>
      <c r="AF59" s="59" t="s">
        <v>1141</v>
      </c>
      <c r="AG59" s="59"/>
      <c r="AH59" s="59" t="s">
        <v>1141</v>
      </c>
      <c r="AI59" s="59"/>
      <c r="AJ59" s="59" t="s">
        <v>1141</v>
      </c>
      <c r="AK59" s="59"/>
      <c r="AL59" s="59" t="s">
        <v>1141</v>
      </c>
      <c r="AM59" s="60"/>
      <c r="AN59" s="59" t="s">
        <v>1141</v>
      </c>
      <c r="AO59" s="59"/>
      <c r="AP59" s="59" t="s">
        <v>1141</v>
      </c>
      <c r="AQ59" s="59"/>
      <c r="AS59" s="30" t="str">
        <f t="shared" si="3"/>
        <v>x</v>
      </c>
      <c r="AT59" s="30" t="str">
        <f t="shared" si="1"/>
        <v>y</v>
      </c>
      <c r="AV59" s="154" t="s">
        <v>195</v>
      </c>
    </row>
    <row r="60" spans="1:48" s="30" customFormat="1" ht="11.25" x14ac:dyDescent="0.2">
      <c r="A60" s="61" t="s">
        <v>1490</v>
      </c>
      <c r="B60" s="61" t="s">
        <v>2539</v>
      </c>
      <c r="C60" s="61" t="s">
        <v>1464</v>
      </c>
      <c r="D60" s="61" t="s">
        <v>1465</v>
      </c>
      <c r="E60" s="61" t="s">
        <v>1141</v>
      </c>
      <c r="F60" s="59" t="s">
        <v>1141</v>
      </c>
      <c r="G60" s="62"/>
      <c r="H60" s="59" t="s">
        <v>1141</v>
      </c>
      <c r="I60" s="62"/>
      <c r="J60" s="59" t="s">
        <v>1141</v>
      </c>
      <c r="K60" s="62"/>
      <c r="L60" s="59" t="s">
        <v>1141</v>
      </c>
      <c r="M60" s="62"/>
      <c r="N60" s="59" t="s">
        <v>191</v>
      </c>
      <c r="O60" s="62" t="s">
        <v>195</v>
      </c>
      <c r="P60" s="59" t="s">
        <v>1141</v>
      </c>
      <c r="Q60" s="62"/>
      <c r="R60" s="59" t="s">
        <v>1141</v>
      </c>
      <c r="S60" s="62"/>
      <c r="T60" s="59" t="s">
        <v>1141</v>
      </c>
      <c r="U60" s="62"/>
      <c r="V60" s="59" t="s">
        <v>1141</v>
      </c>
      <c r="W60" s="62"/>
      <c r="X60" s="59" t="s">
        <v>1141</v>
      </c>
      <c r="Y60" s="62"/>
      <c r="Z60" s="59" t="s">
        <v>1141</v>
      </c>
      <c r="AA60" s="63"/>
      <c r="AB60" s="59" t="s">
        <v>1141</v>
      </c>
      <c r="AC60" s="62"/>
      <c r="AD60" s="59" t="s">
        <v>1141</v>
      </c>
      <c r="AE60" s="62"/>
      <c r="AF60" s="59" t="s">
        <v>1141</v>
      </c>
      <c r="AG60" s="62"/>
      <c r="AH60" s="59" t="s">
        <v>1141</v>
      </c>
      <c r="AI60" s="62"/>
      <c r="AJ60" s="59" t="s">
        <v>1141</v>
      </c>
      <c r="AK60" s="62"/>
      <c r="AL60" s="59" t="s">
        <v>1141</v>
      </c>
      <c r="AM60" s="60"/>
      <c r="AN60" s="59" t="s">
        <v>1141</v>
      </c>
      <c r="AO60" s="62"/>
      <c r="AP60" s="59" t="s">
        <v>191</v>
      </c>
      <c r="AQ60" s="62" t="s">
        <v>195</v>
      </c>
      <c r="AS60" s="30" t="str">
        <f t="shared" si="3"/>
        <v>xx</v>
      </c>
      <c r="AT60" s="30" t="str">
        <f t="shared" si="1"/>
        <v>yy</v>
      </c>
      <c r="AV60" s="154" t="s">
        <v>195</v>
      </c>
    </row>
    <row r="61" spans="1:48" s="30" customFormat="1" ht="11.25" x14ac:dyDescent="0.2">
      <c r="A61" s="74" t="s">
        <v>1493</v>
      </c>
      <c r="B61" s="61" t="s">
        <v>2540</v>
      </c>
      <c r="C61" s="61" t="s">
        <v>1466</v>
      </c>
      <c r="D61" s="61" t="s">
        <v>1467</v>
      </c>
      <c r="E61" s="61" t="s">
        <v>1141</v>
      </c>
      <c r="F61" s="59" t="s">
        <v>1141</v>
      </c>
      <c r="G61" s="62"/>
      <c r="H61" s="59" t="s">
        <v>1141</v>
      </c>
      <c r="I61" s="62"/>
      <c r="J61" s="59" t="s">
        <v>1141</v>
      </c>
      <c r="K61" s="62"/>
      <c r="L61" s="59" t="s">
        <v>1141</v>
      </c>
      <c r="M61" s="62"/>
      <c r="N61" s="59" t="s">
        <v>1141</v>
      </c>
      <c r="O61" s="62"/>
      <c r="P61" s="59" t="s">
        <v>1141</v>
      </c>
      <c r="Q61" s="62"/>
      <c r="R61" s="59" t="s">
        <v>1141</v>
      </c>
      <c r="S61" s="62"/>
      <c r="T61" s="59" t="s">
        <v>191</v>
      </c>
      <c r="U61" s="62" t="s">
        <v>195</v>
      </c>
      <c r="V61" s="59" t="s">
        <v>1141</v>
      </c>
      <c r="W61" s="62"/>
      <c r="X61" s="59" t="s">
        <v>1141</v>
      </c>
      <c r="Y61" s="62"/>
      <c r="Z61" s="59" t="s">
        <v>1141</v>
      </c>
      <c r="AA61" s="63"/>
      <c r="AB61" s="59" t="s">
        <v>1141</v>
      </c>
      <c r="AC61" s="62"/>
      <c r="AD61" s="59" t="s">
        <v>1141</v>
      </c>
      <c r="AE61" s="62"/>
      <c r="AF61" s="59" t="s">
        <v>1141</v>
      </c>
      <c r="AG61" s="62"/>
      <c r="AH61" s="59" t="s">
        <v>1141</v>
      </c>
      <c r="AI61" s="62"/>
      <c r="AJ61" s="59" t="s">
        <v>1141</v>
      </c>
      <c r="AK61" s="62"/>
      <c r="AL61" s="59" t="s">
        <v>1141</v>
      </c>
      <c r="AM61" s="60"/>
      <c r="AN61" s="59" t="s">
        <v>1141</v>
      </c>
      <c r="AO61" s="62"/>
      <c r="AP61" s="59" t="s">
        <v>191</v>
      </c>
      <c r="AQ61" s="62" t="s">
        <v>195</v>
      </c>
      <c r="AS61" s="30" t="str">
        <f t="shared" si="3"/>
        <v>xx</v>
      </c>
      <c r="AT61" s="30" t="str">
        <f t="shared" si="1"/>
        <v>yy</v>
      </c>
      <c r="AV61" s="154" t="s">
        <v>195</v>
      </c>
    </row>
    <row r="62" spans="1:48" s="30" customFormat="1" ht="11.25" x14ac:dyDescent="0.2">
      <c r="A62" s="61" t="s">
        <v>1494</v>
      </c>
      <c r="B62" s="61" t="s">
        <v>2541</v>
      </c>
      <c r="C62" s="61" t="s">
        <v>1468</v>
      </c>
      <c r="D62" s="61" t="s">
        <v>1080</v>
      </c>
      <c r="E62" s="61" t="s">
        <v>1141</v>
      </c>
      <c r="F62" s="59" t="s">
        <v>1141</v>
      </c>
      <c r="G62" s="62"/>
      <c r="H62" s="59" t="s">
        <v>1141</v>
      </c>
      <c r="I62" s="62"/>
      <c r="J62" s="59" t="s">
        <v>1141</v>
      </c>
      <c r="K62" s="62"/>
      <c r="L62" s="59" t="s">
        <v>1141</v>
      </c>
      <c r="M62" s="62"/>
      <c r="N62" s="59" t="s">
        <v>1141</v>
      </c>
      <c r="O62" s="62"/>
      <c r="P62" s="59" t="s">
        <v>1141</v>
      </c>
      <c r="Q62" s="62"/>
      <c r="R62" s="59" t="s">
        <v>1141</v>
      </c>
      <c r="S62" s="62"/>
      <c r="T62" s="59" t="s">
        <v>191</v>
      </c>
      <c r="U62" s="62" t="s">
        <v>195</v>
      </c>
      <c r="V62" s="59" t="s">
        <v>1141</v>
      </c>
      <c r="W62" s="62"/>
      <c r="X62" s="59" t="s">
        <v>1141</v>
      </c>
      <c r="Y62" s="62"/>
      <c r="Z62" s="59" t="s">
        <v>1141</v>
      </c>
      <c r="AA62" s="63"/>
      <c r="AB62" s="59" t="s">
        <v>1141</v>
      </c>
      <c r="AC62" s="62"/>
      <c r="AD62" s="59" t="s">
        <v>1141</v>
      </c>
      <c r="AE62" s="62"/>
      <c r="AF62" s="59" t="s">
        <v>1141</v>
      </c>
      <c r="AG62" s="62"/>
      <c r="AH62" s="59" t="s">
        <v>1141</v>
      </c>
      <c r="AI62" s="62"/>
      <c r="AJ62" s="59" t="s">
        <v>1141</v>
      </c>
      <c r="AK62" s="62"/>
      <c r="AL62" s="59" t="s">
        <v>1141</v>
      </c>
      <c r="AM62" s="60"/>
      <c r="AN62" s="59" t="s">
        <v>1141</v>
      </c>
      <c r="AO62" s="62"/>
      <c r="AP62" s="59" t="s">
        <v>191</v>
      </c>
      <c r="AQ62" s="62" t="s">
        <v>195</v>
      </c>
      <c r="AS62" s="30" t="str">
        <f t="shared" si="3"/>
        <v>xx</v>
      </c>
      <c r="AT62" s="30" t="str">
        <f t="shared" si="1"/>
        <v>yy</v>
      </c>
      <c r="AV62" s="154" t="s">
        <v>195</v>
      </c>
    </row>
    <row r="63" spans="1:48" s="30" customFormat="1" ht="11.25" x14ac:dyDescent="0.2">
      <c r="A63" s="61" t="s">
        <v>1495</v>
      </c>
      <c r="B63" s="61" t="s">
        <v>2542</v>
      </c>
      <c r="C63" s="61" t="s">
        <v>1081</v>
      </c>
      <c r="D63" s="61" t="s">
        <v>1082</v>
      </c>
      <c r="E63" s="61" t="s">
        <v>1141</v>
      </c>
      <c r="F63" s="59" t="s">
        <v>1141</v>
      </c>
      <c r="G63" s="62"/>
      <c r="H63" s="59" t="s">
        <v>1141</v>
      </c>
      <c r="I63" s="62"/>
      <c r="J63" s="59" t="s">
        <v>1141</v>
      </c>
      <c r="K63" s="62"/>
      <c r="L63" s="59" t="s">
        <v>1141</v>
      </c>
      <c r="M63" s="62"/>
      <c r="N63" s="59" t="s">
        <v>1141</v>
      </c>
      <c r="O63" s="62"/>
      <c r="P63" s="59" t="s">
        <v>1141</v>
      </c>
      <c r="Q63" s="62"/>
      <c r="R63" s="59" t="s">
        <v>1141</v>
      </c>
      <c r="S63" s="62"/>
      <c r="T63" s="59" t="s">
        <v>191</v>
      </c>
      <c r="U63" s="62" t="s">
        <v>195</v>
      </c>
      <c r="V63" s="59" t="s">
        <v>1141</v>
      </c>
      <c r="W63" s="62"/>
      <c r="X63" s="59" t="s">
        <v>1141</v>
      </c>
      <c r="Y63" s="62"/>
      <c r="Z63" s="59" t="s">
        <v>1141</v>
      </c>
      <c r="AA63" s="63"/>
      <c r="AB63" s="59" t="s">
        <v>1141</v>
      </c>
      <c r="AC63" s="62"/>
      <c r="AD63" s="59" t="s">
        <v>1141</v>
      </c>
      <c r="AE63" s="62"/>
      <c r="AF63" s="59" t="s">
        <v>1141</v>
      </c>
      <c r="AG63" s="62"/>
      <c r="AH63" s="59" t="s">
        <v>1141</v>
      </c>
      <c r="AI63" s="62"/>
      <c r="AJ63" s="59" t="s">
        <v>1141</v>
      </c>
      <c r="AK63" s="62"/>
      <c r="AL63" s="59" t="s">
        <v>1141</v>
      </c>
      <c r="AM63" s="60"/>
      <c r="AN63" s="59" t="s">
        <v>1141</v>
      </c>
      <c r="AO63" s="62"/>
      <c r="AP63" s="59" t="s">
        <v>1141</v>
      </c>
      <c r="AQ63" s="62"/>
      <c r="AS63" s="30" t="str">
        <f t="shared" si="3"/>
        <v>x</v>
      </c>
      <c r="AT63" s="30" t="str">
        <f t="shared" si="1"/>
        <v>y</v>
      </c>
      <c r="AV63" s="154" t="s">
        <v>195</v>
      </c>
    </row>
    <row r="64" spans="1:48" s="30" customFormat="1" ht="11.25" x14ac:dyDescent="0.2">
      <c r="A64" s="61" t="s">
        <v>1496</v>
      </c>
      <c r="B64" s="61" t="s">
        <v>2543</v>
      </c>
      <c r="C64" s="61" t="s">
        <v>1083</v>
      </c>
      <c r="D64" s="61" t="s">
        <v>1084</v>
      </c>
      <c r="E64" s="61" t="s">
        <v>1141</v>
      </c>
      <c r="F64" s="59" t="s">
        <v>1141</v>
      </c>
      <c r="G64" s="62"/>
      <c r="H64" s="59" t="s">
        <v>1141</v>
      </c>
      <c r="I64" s="62"/>
      <c r="J64" s="59" t="s">
        <v>1141</v>
      </c>
      <c r="K64" s="62"/>
      <c r="L64" s="59" t="s">
        <v>1141</v>
      </c>
      <c r="M64" s="62"/>
      <c r="N64" s="59" t="s">
        <v>191</v>
      </c>
      <c r="O64" s="62" t="s">
        <v>195</v>
      </c>
      <c r="P64" s="59" t="s">
        <v>1141</v>
      </c>
      <c r="Q64" s="62"/>
      <c r="R64" s="59" t="s">
        <v>1141</v>
      </c>
      <c r="S64" s="62"/>
      <c r="T64" s="59" t="s">
        <v>191</v>
      </c>
      <c r="U64" s="62" t="s">
        <v>195</v>
      </c>
      <c r="V64" s="59" t="s">
        <v>1141</v>
      </c>
      <c r="W64" s="62"/>
      <c r="X64" s="59" t="s">
        <v>1141</v>
      </c>
      <c r="Y64" s="62"/>
      <c r="Z64" s="59" t="s">
        <v>1141</v>
      </c>
      <c r="AA64" s="63"/>
      <c r="AB64" s="59" t="s">
        <v>1141</v>
      </c>
      <c r="AC64" s="62"/>
      <c r="AD64" s="59" t="s">
        <v>1141</v>
      </c>
      <c r="AE64" s="62"/>
      <c r="AF64" s="59" t="s">
        <v>1141</v>
      </c>
      <c r="AG64" s="62"/>
      <c r="AH64" s="59" t="s">
        <v>1141</v>
      </c>
      <c r="AI64" s="62"/>
      <c r="AJ64" s="59" t="s">
        <v>1141</v>
      </c>
      <c r="AK64" s="62"/>
      <c r="AL64" s="59" t="s">
        <v>1141</v>
      </c>
      <c r="AM64" s="60"/>
      <c r="AN64" s="59" t="s">
        <v>1141</v>
      </c>
      <c r="AO64" s="62"/>
      <c r="AP64" s="59" t="s">
        <v>1141</v>
      </c>
      <c r="AQ64" s="62"/>
      <c r="AS64" s="30" t="str">
        <f t="shared" si="3"/>
        <v>xx</v>
      </c>
      <c r="AT64" s="30" t="str">
        <f t="shared" si="1"/>
        <v>yy</v>
      </c>
      <c r="AV64" s="154" t="s">
        <v>195</v>
      </c>
    </row>
    <row r="65" spans="1:48" s="30" customFormat="1" ht="11.25" x14ac:dyDescent="0.2">
      <c r="A65" s="61" t="s">
        <v>1503</v>
      </c>
      <c r="B65" s="61" t="s">
        <v>2544</v>
      </c>
      <c r="C65" s="61" t="s">
        <v>1085</v>
      </c>
      <c r="D65" s="61" t="s">
        <v>1086</v>
      </c>
      <c r="E65" s="61" t="s">
        <v>1141</v>
      </c>
      <c r="F65" s="59" t="s">
        <v>1141</v>
      </c>
      <c r="G65" s="62"/>
      <c r="H65" s="59" t="s">
        <v>1141</v>
      </c>
      <c r="I65" s="62"/>
      <c r="J65" s="59" t="s">
        <v>1141</v>
      </c>
      <c r="K65" s="62"/>
      <c r="L65" s="59" t="s">
        <v>1141</v>
      </c>
      <c r="M65" s="62"/>
      <c r="N65" s="59" t="s">
        <v>1141</v>
      </c>
      <c r="O65" s="62"/>
      <c r="P65" s="59" t="s">
        <v>1141</v>
      </c>
      <c r="Q65" s="62"/>
      <c r="R65" s="59" t="s">
        <v>1141</v>
      </c>
      <c r="S65" s="62"/>
      <c r="T65" s="59" t="s">
        <v>1141</v>
      </c>
      <c r="U65" s="62"/>
      <c r="V65" s="59" t="s">
        <v>191</v>
      </c>
      <c r="W65" s="62" t="s">
        <v>195</v>
      </c>
      <c r="X65" s="59" t="s">
        <v>1141</v>
      </c>
      <c r="Y65" s="62"/>
      <c r="Z65" s="59" t="s">
        <v>1141</v>
      </c>
      <c r="AA65" s="63"/>
      <c r="AB65" s="59" t="s">
        <v>1141</v>
      </c>
      <c r="AC65" s="62"/>
      <c r="AD65" s="59" t="s">
        <v>1141</v>
      </c>
      <c r="AE65" s="62"/>
      <c r="AF65" s="59" t="s">
        <v>1141</v>
      </c>
      <c r="AG65" s="62"/>
      <c r="AH65" s="59" t="s">
        <v>1141</v>
      </c>
      <c r="AI65" s="62"/>
      <c r="AJ65" s="59" t="s">
        <v>1141</v>
      </c>
      <c r="AK65" s="62"/>
      <c r="AL65" s="59" t="s">
        <v>1141</v>
      </c>
      <c r="AM65" s="60"/>
      <c r="AN65" s="59" t="s">
        <v>1141</v>
      </c>
      <c r="AO65" s="62"/>
      <c r="AP65" s="59" t="s">
        <v>1141</v>
      </c>
      <c r="AQ65" s="62"/>
      <c r="AS65" s="30" t="str">
        <f t="shared" si="3"/>
        <v>x</v>
      </c>
      <c r="AT65" s="30" t="str">
        <f t="shared" si="1"/>
        <v>y</v>
      </c>
      <c r="AV65" s="154" t="s">
        <v>195</v>
      </c>
    </row>
    <row r="66" spans="1:48" s="30" customFormat="1" ht="11.25" x14ac:dyDescent="0.2">
      <c r="A66" s="61" t="s">
        <v>2307</v>
      </c>
      <c r="B66" s="61" t="s">
        <v>2545</v>
      </c>
      <c r="C66" s="61" t="s">
        <v>1087</v>
      </c>
      <c r="D66" s="61" t="s">
        <v>1088</v>
      </c>
      <c r="E66" s="61" t="s">
        <v>1141</v>
      </c>
      <c r="F66" s="59" t="s">
        <v>1141</v>
      </c>
      <c r="G66" s="62"/>
      <c r="H66" s="59" t="s">
        <v>1141</v>
      </c>
      <c r="I66" s="62"/>
      <c r="J66" s="59" t="s">
        <v>1141</v>
      </c>
      <c r="K66" s="62"/>
      <c r="L66" s="59" t="s">
        <v>1141</v>
      </c>
      <c r="M66" s="62"/>
      <c r="N66" s="59" t="s">
        <v>1141</v>
      </c>
      <c r="O66" s="62"/>
      <c r="P66" s="59" t="s">
        <v>1141</v>
      </c>
      <c r="Q66" s="62"/>
      <c r="R66" s="59" t="s">
        <v>1141</v>
      </c>
      <c r="S66" s="62"/>
      <c r="T66" s="59" t="s">
        <v>191</v>
      </c>
      <c r="U66" s="62" t="s">
        <v>195</v>
      </c>
      <c r="V66" s="59" t="s">
        <v>1141</v>
      </c>
      <c r="W66" s="62"/>
      <c r="X66" s="59" t="s">
        <v>1141</v>
      </c>
      <c r="Y66" s="62"/>
      <c r="Z66" s="59" t="s">
        <v>1141</v>
      </c>
      <c r="AA66" s="63"/>
      <c r="AB66" s="59" t="s">
        <v>1141</v>
      </c>
      <c r="AC66" s="62"/>
      <c r="AD66" s="59" t="s">
        <v>1141</v>
      </c>
      <c r="AE66" s="62"/>
      <c r="AF66" s="59" t="s">
        <v>1141</v>
      </c>
      <c r="AG66" s="62"/>
      <c r="AH66" s="59" t="s">
        <v>1141</v>
      </c>
      <c r="AI66" s="62"/>
      <c r="AJ66" s="59" t="s">
        <v>1141</v>
      </c>
      <c r="AK66" s="62"/>
      <c r="AL66" s="59" t="s">
        <v>1141</v>
      </c>
      <c r="AM66" s="60"/>
      <c r="AN66" s="59" t="s">
        <v>1141</v>
      </c>
      <c r="AO66" s="62"/>
      <c r="AP66" s="59" t="s">
        <v>1141</v>
      </c>
      <c r="AQ66" s="62"/>
      <c r="AS66" s="30" t="str">
        <f t="shared" si="3"/>
        <v>x</v>
      </c>
      <c r="AT66" s="30" t="str">
        <f t="shared" si="1"/>
        <v>y</v>
      </c>
      <c r="AV66" s="154" t="s">
        <v>195</v>
      </c>
    </row>
    <row r="67" spans="1:48" s="30" customFormat="1" ht="11.25" x14ac:dyDescent="0.2">
      <c r="A67" s="61" t="s">
        <v>2308</v>
      </c>
      <c r="B67" s="61" t="s">
        <v>2546</v>
      </c>
      <c r="C67" s="61" t="s">
        <v>1089</v>
      </c>
      <c r="D67" s="61" t="s">
        <v>1090</v>
      </c>
      <c r="E67" s="61" t="s">
        <v>1141</v>
      </c>
      <c r="F67" s="59" t="s">
        <v>1141</v>
      </c>
      <c r="G67" s="62"/>
      <c r="H67" s="59" t="s">
        <v>1141</v>
      </c>
      <c r="I67" s="62"/>
      <c r="J67" s="59" t="s">
        <v>1141</v>
      </c>
      <c r="K67" s="62"/>
      <c r="L67" s="59" t="s">
        <v>1141</v>
      </c>
      <c r="M67" s="62"/>
      <c r="N67" s="59" t="s">
        <v>1141</v>
      </c>
      <c r="O67" s="62"/>
      <c r="P67" s="59" t="s">
        <v>1141</v>
      </c>
      <c r="Q67" s="62"/>
      <c r="R67" s="59" t="s">
        <v>1141</v>
      </c>
      <c r="S67" s="62"/>
      <c r="T67" s="59" t="s">
        <v>191</v>
      </c>
      <c r="U67" s="62" t="s">
        <v>195</v>
      </c>
      <c r="V67" s="59" t="s">
        <v>1141</v>
      </c>
      <c r="W67" s="62"/>
      <c r="X67" s="59" t="s">
        <v>1141</v>
      </c>
      <c r="Y67" s="62"/>
      <c r="Z67" s="59" t="s">
        <v>1141</v>
      </c>
      <c r="AA67" s="63"/>
      <c r="AB67" s="59" t="s">
        <v>1141</v>
      </c>
      <c r="AC67" s="62"/>
      <c r="AD67" s="59" t="s">
        <v>1141</v>
      </c>
      <c r="AE67" s="62"/>
      <c r="AF67" s="59" t="s">
        <v>1141</v>
      </c>
      <c r="AG67" s="62"/>
      <c r="AH67" s="59" t="s">
        <v>1141</v>
      </c>
      <c r="AI67" s="62"/>
      <c r="AJ67" s="59" t="s">
        <v>1141</v>
      </c>
      <c r="AK67" s="62"/>
      <c r="AL67" s="59" t="s">
        <v>1141</v>
      </c>
      <c r="AM67" s="60"/>
      <c r="AN67" s="59" t="s">
        <v>1141</v>
      </c>
      <c r="AO67" s="62"/>
      <c r="AP67" s="59" t="s">
        <v>1141</v>
      </c>
      <c r="AQ67" s="62"/>
      <c r="AS67" s="30" t="str">
        <f t="shared" si="3"/>
        <v>x</v>
      </c>
      <c r="AT67" s="30" t="str">
        <f t="shared" si="1"/>
        <v>y</v>
      </c>
      <c r="AV67" s="154" t="s">
        <v>195</v>
      </c>
    </row>
    <row r="68" spans="1:48" s="30" customFormat="1" ht="11.25" x14ac:dyDescent="0.2">
      <c r="A68" s="61" t="s">
        <v>2309</v>
      </c>
      <c r="B68" s="61" t="s">
        <v>2547</v>
      </c>
      <c r="C68" s="61" t="s">
        <v>1091</v>
      </c>
      <c r="D68" s="61" t="s">
        <v>2170</v>
      </c>
      <c r="E68" s="61" t="s">
        <v>1141</v>
      </c>
      <c r="F68" s="59" t="s">
        <v>1141</v>
      </c>
      <c r="G68" s="62"/>
      <c r="H68" s="59" t="s">
        <v>1141</v>
      </c>
      <c r="I68" s="62"/>
      <c r="J68" s="59" t="s">
        <v>1141</v>
      </c>
      <c r="K68" s="62"/>
      <c r="L68" s="59" t="s">
        <v>1141</v>
      </c>
      <c r="M68" s="62"/>
      <c r="N68" s="59" t="s">
        <v>1141</v>
      </c>
      <c r="O68" s="62"/>
      <c r="P68" s="59" t="s">
        <v>1141</v>
      </c>
      <c r="Q68" s="62"/>
      <c r="R68" s="59" t="s">
        <v>1141</v>
      </c>
      <c r="S68" s="62"/>
      <c r="T68" s="59" t="s">
        <v>191</v>
      </c>
      <c r="U68" s="62" t="s">
        <v>195</v>
      </c>
      <c r="V68" s="59" t="s">
        <v>1141</v>
      </c>
      <c r="W68" s="62"/>
      <c r="X68" s="59" t="s">
        <v>1141</v>
      </c>
      <c r="Y68" s="62"/>
      <c r="Z68" s="59" t="s">
        <v>1141</v>
      </c>
      <c r="AA68" s="63"/>
      <c r="AB68" s="59" t="s">
        <v>1141</v>
      </c>
      <c r="AC68" s="62"/>
      <c r="AD68" s="59" t="s">
        <v>1141</v>
      </c>
      <c r="AE68" s="62"/>
      <c r="AF68" s="59" t="s">
        <v>1141</v>
      </c>
      <c r="AG68" s="62"/>
      <c r="AH68" s="59" t="s">
        <v>1141</v>
      </c>
      <c r="AI68" s="62"/>
      <c r="AJ68" s="59" t="s">
        <v>1141</v>
      </c>
      <c r="AK68" s="62"/>
      <c r="AL68" s="59" t="s">
        <v>1141</v>
      </c>
      <c r="AM68" s="60"/>
      <c r="AN68" s="59" t="s">
        <v>1141</v>
      </c>
      <c r="AO68" s="62"/>
      <c r="AP68" s="59" t="s">
        <v>1141</v>
      </c>
      <c r="AQ68" s="62"/>
      <c r="AS68" s="30" t="str">
        <f t="shared" si="3"/>
        <v>x</v>
      </c>
      <c r="AT68" s="30" t="str">
        <f t="shared" si="1"/>
        <v>y</v>
      </c>
      <c r="AV68" s="154" t="s">
        <v>195</v>
      </c>
    </row>
    <row r="69" spans="1:48" s="30" customFormat="1" ht="11.25" x14ac:dyDescent="0.2">
      <c r="A69" s="61" t="s">
        <v>2310</v>
      </c>
      <c r="B69" s="61" t="s">
        <v>2548</v>
      </c>
      <c r="C69" s="61" t="s">
        <v>2171</v>
      </c>
      <c r="D69" s="61" t="s">
        <v>2172</v>
      </c>
      <c r="E69" s="61" t="s">
        <v>1141</v>
      </c>
      <c r="F69" s="59" t="s">
        <v>1141</v>
      </c>
      <c r="G69" s="62"/>
      <c r="H69" s="59" t="s">
        <v>1141</v>
      </c>
      <c r="I69" s="62"/>
      <c r="J69" s="59" t="s">
        <v>1141</v>
      </c>
      <c r="K69" s="62"/>
      <c r="L69" s="59" t="s">
        <v>1141</v>
      </c>
      <c r="M69" s="62"/>
      <c r="N69" s="59" t="s">
        <v>1141</v>
      </c>
      <c r="O69" s="62"/>
      <c r="P69" s="59" t="s">
        <v>1141</v>
      </c>
      <c r="Q69" s="62"/>
      <c r="R69" s="59" t="s">
        <v>1141</v>
      </c>
      <c r="S69" s="62"/>
      <c r="T69" s="59" t="s">
        <v>191</v>
      </c>
      <c r="U69" s="62" t="s">
        <v>195</v>
      </c>
      <c r="V69" s="59" t="s">
        <v>1141</v>
      </c>
      <c r="W69" s="62"/>
      <c r="X69" s="59" t="s">
        <v>1141</v>
      </c>
      <c r="Y69" s="62"/>
      <c r="Z69" s="59" t="s">
        <v>1141</v>
      </c>
      <c r="AA69" s="63"/>
      <c r="AB69" s="59" t="s">
        <v>1141</v>
      </c>
      <c r="AC69" s="62"/>
      <c r="AD69" s="59" t="s">
        <v>1141</v>
      </c>
      <c r="AE69" s="62"/>
      <c r="AF69" s="59" t="s">
        <v>1141</v>
      </c>
      <c r="AG69" s="62"/>
      <c r="AH69" s="59" t="s">
        <v>1141</v>
      </c>
      <c r="AI69" s="62"/>
      <c r="AJ69" s="59" t="s">
        <v>1141</v>
      </c>
      <c r="AK69" s="62"/>
      <c r="AL69" s="59" t="s">
        <v>1141</v>
      </c>
      <c r="AM69" s="60"/>
      <c r="AN69" s="59" t="s">
        <v>1141</v>
      </c>
      <c r="AO69" s="62"/>
      <c r="AP69" s="59" t="s">
        <v>1141</v>
      </c>
      <c r="AQ69" s="62"/>
      <c r="AS69" s="30" t="str">
        <f t="shared" si="3"/>
        <v>x</v>
      </c>
      <c r="AT69" s="30" t="str">
        <f t="shared" si="1"/>
        <v>y</v>
      </c>
      <c r="AV69" s="154" t="s">
        <v>195</v>
      </c>
    </row>
    <row r="70" spans="1:48" s="30" customFormat="1" ht="11.25" x14ac:dyDescent="0.2">
      <c r="A70" s="64" t="s">
        <v>2311</v>
      </c>
      <c r="B70" s="64" t="s">
        <v>2549</v>
      </c>
      <c r="C70" s="64" t="s">
        <v>2173</v>
      </c>
      <c r="D70" s="64" t="s">
        <v>2384</v>
      </c>
      <c r="E70" s="64" t="s">
        <v>1141</v>
      </c>
      <c r="F70" s="59" t="s">
        <v>1141</v>
      </c>
      <c r="G70" s="63"/>
      <c r="H70" s="59" t="s">
        <v>1141</v>
      </c>
      <c r="I70" s="63"/>
      <c r="J70" s="59" t="s">
        <v>1141</v>
      </c>
      <c r="K70" s="63"/>
      <c r="L70" s="59" t="s">
        <v>1141</v>
      </c>
      <c r="M70" s="63"/>
      <c r="N70" s="59" t="s">
        <v>1141</v>
      </c>
      <c r="O70" s="63"/>
      <c r="P70" s="59" t="s">
        <v>1141</v>
      </c>
      <c r="Q70" s="63"/>
      <c r="R70" s="59" t="s">
        <v>1141</v>
      </c>
      <c r="S70" s="63"/>
      <c r="T70" s="59" t="s">
        <v>191</v>
      </c>
      <c r="U70" s="63" t="s">
        <v>195</v>
      </c>
      <c r="V70" s="59" t="s">
        <v>1141</v>
      </c>
      <c r="W70" s="63"/>
      <c r="X70" s="59" t="s">
        <v>1141</v>
      </c>
      <c r="Y70" s="63"/>
      <c r="Z70" s="59" t="s">
        <v>1141</v>
      </c>
      <c r="AA70" s="63"/>
      <c r="AB70" s="59" t="s">
        <v>1141</v>
      </c>
      <c r="AC70" s="63"/>
      <c r="AD70" s="59" t="s">
        <v>1141</v>
      </c>
      <c r="AE70" s="63"/>
      <c r="AF70" s="59" t="s">
        <v>1141</v>
      </c>
      <c r="AG70" s="63"/>
      <c r="AH70" s="59" t="s">
        <v>1141</v>
      </c>
      <c r="AI70" s="63"/>
      <c r="AJ70" s="59" t="s">
        <v>1141</v>
      </c>
      <c r="AK70" s="63"/>
      <c r="AL70" s="59" t="s">
        <v>1141</v>
      </c>
      <c r="AM70" s="60"/>
      <c r="AN70" s="59" t="s">
        <v>1141</v>
      </c>
      <c r="AO70" s="63"/>
      <c r="AP70" s="59" t="s">
        <v>1141</v>
      </c>
      <c r="AQ70" s="63"/>
      <c r="AS70" s="30" t="str">
        <f t="shared" si="3"/>
        <v>x</v>
      </c>
      <c r="AT70" s="30" t="str">
        <f t="shared" si="1"/>
        <v>y</v>
      </c>
      <c r="AV70" s="154" t="s">
        <v>195</v>
      </c>
    </row>
    <row r="71" spans="1:48" s="30" customFormat="1" ht="11.25" x14ac:dyDescent="0.2">
      <c r="A71" s="106" t="s">
        <v>1248</v>
      </c>
      <c r="B71" s="107" t="s">
        <v>1249</v>
      </c>
      <c r="C71" s="64" t="s">
        <v>1250</v>
      </c>
      <c r="D71" s="64" t="s">
        <v>1251</v>
      </c>
      <c r="E71" s="64" t="s">
        <v>1252</v>
      </c>
      <c r="F71" s="59"/>
      <c r="G71" s="63"/>
      <c r="H71" s="59"/>
      <c r="I71" s="63"/>
      <c r="J71" s="59"/>
      <c r="K71" s="63"/>
      <c r="L71" s="59"/>
      <c r="M71" s="63"/>
      <c r="N71" s="59"/>
      <c r="O71" s="63"/>
      <c r="P71" s="59"/>
      <c r="Q71" s="63"/>
      <c r="R71" s="59"/>
      <c r="S71" s="63"/>
      <c r="T71" s="59" t="s">
        <v>191</v>
      </c>
      <c r="U71" s="63" t="s">
        <v>195</v>
      </c>
      <c r="V71" s="59"/>
      <c r="W71" s="63"/>
      <c r="X71" s="59"/>
      <c r="Y71" s="63"/>
      <c r="Z71" s="59"/>
      <c r="AA71" s="63"/>
      <c r="AB71" s="59"/>
      <c r="AC71" s="63"/>
      <c r="AD71" s="59"/>
      <c r="AE71" s="63"/>
      <c r="AF71" s="59"/>
      <c r="AG71" s="63"/>
      <c r="AH71" s="59"/>
      <c r="AI71" s="63"/>
      <c r="AJ71" s="59"/>
      <c r="AK71" s="63"/>
      <c r="AL71" s="59"/>
      <c r="AM71" s="60"/>
      <c r="AN71" s="59"/>
      <c r="AO71" s="63"/>
      <c r="AP71" s="59"/>
      <c r="AQ71" s="63"/>
      <c r="AS71" s="30" t="str">
        <f t="shared" si="3"/>
        <v>x</v>
      </c>
      <c r="AT71" s="30" t="str">
        <f t="shared" si="1"/>
        <v>y</v>
      </c>
      <c r="AV71" s="154" t="s">
        <v>195</v>
      </c>
    </row>
    <row r="72" spans="1:48" s="30" customFormat="1" ht="11.25" x14ac:dyDescent="0.2">
      <c r="A72" s="61" t="s">
        <v>2312</v>
      </c>
      <c r="B72" s="61" t="s">
        <v>2550</v>
      </c>
      <c r="C72" s="61" t="s">
        <v>2385</v>
      </c>
      <c r="D72" s="61" t="s">
        <v>2386</v>
      </c>
      <c r="E72" s="61" t="s">
        <v>1141</v>
      </c>
      <c r="F72" s="59" t="s">
        <v>1141</v>
      </c>
      <c r="G72" s="62"/>
      <c r="H72" s="59" t="s">
        <v>1141</v>
      </c>
      <c r="I72" s="62"/>
      <c r="J72" s="59" t="s">
        <v>1141</v>
      </c>
      <c r="K72" s="62"/>
      <c r="L72" s="59" t="s">
        <v>1141</v>
      </c>
      <c r="M72" s="62"/>
      <c r="N72" s="59" t="s">
        <v>1141</v>
      </c>
      <c r="O72" s="62"/>
      <c r="P72" s="59" t="s">
        <v>1141</v>
      </c>
      <c r="Q72" s="62"/>
      <c r="R72" s="59" t="s">
        <v>1141</v>
      </c>
      <c r="S72" s="62"/>
      <c r="T72" s="59" t="s">
        <v>1141</v>
      </c>
      <c r="U72" s="62"/>
      <c r="V72" s="59" t="s">
        <v>191</v>
      </c>
      <c r="W72" s="62" t="s">
        <v>195</v>
      </c>
      <c r="X72" s="59" t="s">
        <v>1141</v>
      </c>
      <c r="Y72" s="62"/>
      <c r="Z72" s="59" t="s">
        <v>1141</v>
      </c>
      <c r="AA72" s="63"/>
      <c r="AB72" s="59" t="s">
        <v>1141</v>
      </c>
      <c r="AC72" s="62"/>
      <c r="AD72" s="59" t="s">
        <v>1141</v>
      </c>
      <c r="AE72" s="62"/>
      <c r="AF72" s="59" t="s">
        <v>1141</v>
      </c>
      <c r="AG72" s="62"/>
      <c r="AH72" s="59" t="s">
        <v>1141</v>
      </c>
      <c r="AI72" s="62"/>
      <c r="AJ72" s="59" t="s">
        <v>1141</v>
      </c>
      <c r="AK72" s="62"/>
      <c r="AL72" s="59" t="s">
        <v>1141</v>
      </c>
      <c r="AM72" s="60"/>
      <c r="AN72" s="59" t="s">
        <v>1141</v>
      </c>
      <c r="AO72" s="62"/>
      <c r="AP72" s="59" t="s">
        <v>191</v>
      </c>
      <c r="AQ72" s="62" t="s">
        <v>195</v>
      </c>
      <c r="AS72" s="30" t="str">
        <f t="shared" si="3"/>
        <v>xx</v>
      </c>
      <c r="AT72" s="30" t="str">
        <f t="shared" si="1"/>
        <v>yy</v>
      </c>
      <c r="AV72" s="154" t="s">
        <v>195</v>
      </c>
    </row>
    <row r="73" spans="1:48" s="30" customFormat="1" ht="11.25" x14ac:dyDescent="0.2">
      <c r="A73" s="58" t="s">
        <v>1515</v>
      </c>
      <c r="B73" s="58" t="s">
        <v>2551</v>
      </c>
      <c r="C73" s="58" t="s">
        <v>2387</v>
      </c>
      <c r="D73" s="58" t="s">
        <v>2388</v>
      </c>
      <c r="E73" s="58" t="s">
        <v>1141</v>
      </c>
      <c r="F73" s="59" t="s">
        <v>1141</v>
      </c>
      <c r="G73" s="59"/>
      <c r="H73" s="59" t="s">
        <v>1141</v>
      </c>
      <c r="I73" s="59"/>
      <c r="J73" s="59" t="s">
        <v>1141</v>
      </c>
      <c r="K73" s="59"/>
      <c r="L73" s="59" t="s">
        <v>1141</v>
      </c>
      <c r="M73" s="59"/>
      <c r="N73" s="59" t="s">
        <v>1141</v>
      </c>
      <c r="O73" s="59"/>
      <c r="P73" s="59" t="s">
        <v>191</v>
      </c>
      <c r="Q73" s="59" t="s">
        <v>195</v>
      </c>
      <c r="R73" s="59" t="s">
        <v>1141</v>
      </c>
      <c r="S73" s="59"/>
      <c r="T73" s="59" t="s">
        <v>1141</v>
      </c>
      <c r="U73" s="59"/>
      <c r="V73" s="59" t="s">
        <v>1141</v>
      </c>
      <c r="W73" s="59"/>
      <c r="X73" s="59" t="s">
        <v>1141</v>
      </c>
      <c r="Y73" s="59"/>
      <c r="Z73" s="59" t="s">
        <v>1141</v>
      </c>
      <c r="AA73" s="59"/>
      <c r="AB73" s="59" t="s">
        <v>1141</v>
      </c>
      <c r="AC73" s="59"/>
      <c r="AD73" s="59" t="s">
        <v>1141</v>
      </c>
      <c r="AE73" s="59"/>
      <c r="AF73" s="59" t="s">
        <v>1141</v>
      </c>
      <c r="AG73" s="59"/>
      <c r="AH73" s="59" t="s">
        <v>1141</v>
      </c>
      <c r="AI73" s="59"/>
      <c r="AJ73" s="59" t="s">
        <v>1141</v>
      </c>
      <c r="AK73" s="59"/>
      <c r="AL73" s="59" t="s">
        <v>1141</v>
      </c>
      <c r="AM73" s="60"/>
      <c r="AN73" s="59" t="s">
        <v>1141</v>
      </c>
      <c r="AO73" s="59"/>
      <c r="AP73" s="59" t="s">
        <v>1141</v>
      </c>
      <c r="AQ73" s="59"/>
      <c r="AS73" s="30" t="str">
        <f t="shared" si="3"/>
        <v>x</v>
      </c>
      <c r="AT73" s="30" t="str">
        <f t="shared" si="1"/>
        <v>y</v>
      </c>
      <c r="AV73" s="154" t="s">
        <v>195</v>
      </c>
    </row>
    <row r="74" spans="1:48" s="30" customFormat="1" ht="11.25" x14ac:dyDescent="0.2">
      <c r="A74" s="61" t="s">
        <v>2313</v>
      </c>
      <c r="B74" s="61" t="s">
        <v>2552</v>
      </c>
      <c r="C74" s="61" t="s">
        <v>2389</v>
      </c>
      <c r="D74" s="61" t="s">
        <v>2390</v>
      </c>
      <c r="E74" s="61" t="s">
        <v>1141</v>
      </c>
      <c r="F74" s="59" t="s">
        <v>1141</v>
      </c>
      <c r="G74" s="62"/>
      <c r="H74" s="59" t="s">
        <v>1141</v>
      </c>
      <c r="I74" s="62"/>
      <c r="J74" s="59" t="s">
        <v>1141</v>
      </c>
      <c r="K74" s="62"/>
      <c r="L74" s="59" t="s">
        <v>1141</v>
      </c>
      <c r="M74" s="62"/>
      <c r="N74" s="59" t="s">
        <v>1141</v>
      </c>
      <c r="O74" s="62"/>
      <c r="P74" s="59" t="s">
        <v>191</v>
      </c>
      <c r="Q74" s="62" t="s">
        <v>195</v>
      </c>
      <c r="R74" s="59" t="s">
        <v>1141</v>
      </c>
      <c r="S74" s="62"/>
      <c r="T74" s="59" t="s">
        <v>1141</v>
      </c>
      <c r="U74" s="62"/>
      <c r="V74" s="59" t="s">
        <v>1141</v>
      </c>
      <c r="W74" s="62"/>
      <c r="X74" s="59" t="s">
        <v>1141</v>
      </c>
      <c r="Y74" s="62"/>
      <c r="Z74" s="59" t="s">
        <v>1141</v>
      </c>
      <c r="AA74" s="63"/>
      <c r="AB74" s="59" t="s">
        <v>1141</v>
      </c>
      <c r="AC74" s="62"/>
      <c r="AD74" s="59" t="s">
        <v>1141</v>
      </c>
      <c r="AE74" s="62"/>
      <c r="AF74" s="59" t="s">
        <v>1141</v>
      </c>
      <c r="AG74" s="62"/>
      <c r="AH74" s="59" t="s">
        <v>1141</v>
      </c>
      <c r="AI74" s="62"/>
      <c r="AJ74" s="59" t="s">
        <v>1141</v>
      </c>
      <c r="AK74" s="62"/>
      <c r="AL74" s="59" t="s">
        <v>1141</v>
      </c>
      <c r="AM74" s="60"/>
      <c r="AN74" s="59" t="s">
        <v>1141</v>
      </c>
      <c r="AO74" s="62"/>
      <c r="AP74" s="59" t="s">
        <v>1141</v>
      </c>
      <c r="AQ74" s="62"/>
      <c r="AS74" s="30" t="str">
        <f t="shared" si="3"/>
        <v>x</v>
      </c>
      <c r="AT74" s="30" t="str">
        <f t="shared" si="1"/>
        <v>y</v>
      </c>
      <c r="AV74" s="154" t="s">
        <v>195</v>
      </c>
    </row>
    <row r="75" spans="1:48" s="30" customFormat="1" ht="11.25" x14ac:dyDescent="0.2">
      <c r="A75" s="61" t="s">
        <v>1518</v>
      </c>
      <c r="B75" s="61" t="s">
        <v>2553</v>
      </c>
      <c r="C75" s="61" t="s">
        <v>2391</v>
      </c>
      <c r="D75" s="61" t="s">
        <v>2392</v>
      </c>
      <c r="E75" s="61" t="s">
        <v>1141</v>
      </c>
      <c r="F75" s="59" t="s">
        <v>1141</v>
      </c>
      <c r="G75" s="62"/>
      <c r="H75" s="59" t="s">
        <v>1141</v>
      </c>
      <c r="I75" s="62"/>
      <c r="J75" s="59" t="s">
        <v>1141</v>
      </c>
      <c r="K75" s="62"/>
      <c r="L75" s="59" t="s">
        <v>1141</v>
      </c>
      <c r="M75" s="62"/>
      <c r="N75" s="59" t="s">
        <v>1141</v>
      </c>
      <c r="O75" s="62"/>
      <c r="P75" s="59" t="s">
        <v>191</v>
      </c>
      <c r="Q75" s="62" t="s">
        <v>195</v>
      </c>
      <c r="R75" s="59" t="s">
        <v>1141</v>
      </c>
      <c r="S75" s="62"/>
      <c r="T75" s="59" t="s">
        <v>1141</v>
      </c>
      <c r="U75" s="62"/>
      <c r="V75" s="59" t="s">
        <v>1141</v>
      </c>
      <c r="W75" s="62"/>
      <c r="X75" s="59" t="s">
        <v>1141</v>
      </c>
      <c r="Y75" s="62"/>
      <c r="Z75" s="59" t="s">
        <v>1141</v>
      </c>
      <c r="AA75" s="63"/>
      <c r="AB75" s="59" t="s">
        <v>1141</v>
      </c>
      <c r="AC75" s="62"/>
      <c r="AD75" s="59" t="s">
        <v>1141</v>
      </c>
      <c r="AE75" s="62"/>
      <c r="AF75" s="59" t="s">
        <v>1141</v>
      </c>
      <c r="AG75" s="62"/>
      <c r="AH75" s="59" t="s">
        <v>1141</v>
      </c>
      <c r="AI75" s="62"/>
      <c r="AJ75" s="59" t="s">
        <v>1141</v>
      </c>
      <c r="AK75" s="62"/>
      <c r="AL75" s="59" t="s">
        <v>1141</v>
      </c>
      <c r="AM75" s="60"/>
      <c r="AN75" s="59" t="s">
        <v>1141</v>
      </c>
      <c r="AO75" s="62"/>
      <c r="AP75" s="59" t="s">
        <v>1141</v>
      </c>
      <c r="AQ75" s="62"/>
      <c r="AS75" s="30" t="str">
        <f t="shared" si="3"/>
        <v>x</v>
      </c>
      <c r="AT75" s="30" t="str">
        <f t="shared" si="1"/>
        <v>y</v>
      </c>
      <c r="AV75" s="154" t="s">
        <v>195</v>
      </c>
    </row>
    <row r="76" spans="1:48" s="30" customFormat="1" ht="11.25" x14ac:dyDescent="0.2">
      <c r="A76" s="61" t="s">
        <v>2314</v>
      </c>
      <c r="B76" s="61" t="s">
        <v>2554</v>
      </c>
      <c r="C76" s="61" t="s">
        <v>2393</v>
      </c>
      <c r="D76" s="61" t="s">
        <v>2394</v>
      </c>
      <c r="E76" s="61" t="s">
        <v>1141</v>
      </c>
      <c r="F76" s="59" t="s">
        <v>1141</v>
      </c>
      <c r="G76" s="62"/>
      <c r="H76" s="59" t="s">
        <v>1141</v>
      </c>
      <c r="I76" s="62"/>
      <c r="J76" s="59" t="s">
        <v>1141</v>
      </c>
      <c r="K76" s="62"/>
      <c r="L76" s="59" t="s">
        <v>1141</v>
      </c>
      <c r="M76" s="62"/>
      <c r="N76" s="59" t="s">
        <v>1141</v>
      </c>
      <c r="O76" s="62"/>
      <c r="P76" s="59" t="s">
        <v>191</v>
      </c>
      <c r="Q76" s="62" t="s">
        <v>195</v>
      </c>
      <c r="R76" s="59" t="s">
        <v>1141</v>
      </c>
      <c r="S76" s="62"/>
      <c r="T76" s="59" t="s">
        <v>1141</v>
      </c>
      <c r="U76" s="62"/>
      <c r="V76" s="59" t="s">
        <v>1141</v>
      </c>
      <c r="W76" s="62"/>
      <c r="X76" s="59" t="s">
        <v>1141</v>
      </c>
      <c r="Y76" s="62"/>
      <c r="Z76" s="59" t="s">
        <v>1141</v>
      </c>
      <c r="AA76" s="63"/>
      <c r="AB76" s="59" t="s">
        <v>1141</v>
      </c>
      <c r="AC76" s="62"/>
      <c r="AD76" s="59" t="s">
        <v>1141</v>
      </c>
      <c r="AE76" s="62"/>
      <c r="AF76" s="59" t="s">
        <v>1141</v>
      </c>
      <c r="AG76" s="62"/>
      <c r="AH76" s="59" t="s">
        <v>1141</v>
      </c>
      <c r="AI76" s="62"/>
      <c r="AJ76" s="59" t="s">
        <v>1141</v>
      </c>
      <c r="AK76" s="62"/>
      <c r="AL76" s="59" t="s">
        <v>1141</v>
      </c>
      <c r="AM76" s="60"/>
      <c r="AN76" s="59" t="s">
        <v>1141</v>
      </c>
      <c r="AO76" s="62"/>
      <c r="AP76" s="59" t="s">
        <v>1141</v>
      </c>
      <c r="AQ76" s="62"/>
      <c r="AS76" s="30" t="str">
        <f t="shared" si="3"/>
        <v>x</v>
      </c>
      <c r="AT76" s="30" t="str">
        <f t="shared" si="1"/>
        <v>y</v>
      </c>
      <c r="AV76" s="154" t="s">
        <v>195</v>
      </c>
    </row>
    <row r="77" spans="1:48" s="30" customFormat="1" ht="11.25" x14ac:dyDescent="0.2">
      <c r="A77" s="61" t="s">
        <v>2315</v>
      </c>
      <c r="B77" s="61" t="s">
        <v>2555</v>
      </c>
      <c r="C77" s="61" t="s">
        <v>2395</v>
      </c>
      <c r="D77" s="61" t="s">
        <v>2396</v>
      </c>
      <c r="E77" s="61" t="s">
        <v>1141</v>
      </c>
      <c r="F77" s="59" t="s">
        <v>1141</v>
      </c>
      <c r="G77" s="62"/>
      <c r="H77" s="59" t="s">
        <v>1141</v>
      </c>
      <c r="I77" s="62"/>
      <c r="J77" s="59" t="s">
        <v>1141</v>
      </c>
      <c r="K77" s="62"/>
      <c r="L77" s="59" t="s">
        <v>1141</v>
      </c>
      <c r="M77" s="62"/>
      <c r="N77" s="59" t="s">
        <v>1141</v>
      </c>
      <c r="O77" s="62"/>
      <c r="P77" s="59" t="s">
        <v>191</v>
      </c>
      <c r="Q77" s="62" t="s">
        <v>195</v>
      </c>
      <c r="R77" s="59" t="s">
        <v>1141</v>
      </c>
      <c r="S77" s="62"/>
      <c r="T77" s="59" t="s">
        <v>1141</v>
      </c>
      <c r="U77" s="62"/>
      <c r="V77" s="59" t="s">
        <v>1141</v>
      </c>
      <c r="W77" s="62"/>
      <c r="X77" s="59" t="s">
        <v>1141</v>
      </c>
      <c r="Y77" s="62"/>
      <c r="Z77" s="59" t="s">
        <v>1141</v>
      </c>
      <c r="AA77" s="63"/>
      <c r="AB77" s="59" t="s">
        <v>1141</v>
      </c>
      <c r="AC77" s="62"/>
      <c r="AD77" s="59" t="s">
        <v>1141</v>
      </c>
      <c r="AE77" s="62"/>
      <c r="AF77" s="59" t="s">
        <v>1141</v>
      </c>
      <c r="AG77" s="62"/>
      <c r="AH77" s="59" t="s">
        <v>1141</v>
      </c>
      <c r="AI77" s="62"/>
      <c r="AJ77" s="59" t="s">
        <v>1141</v>
      </c>
      <c r="AK77" s="62"/>
      <c r="AL77" s="59" t="s">
        <v>1141</v>
      </c>
      <c r="AM77" s="60"/>
      <c r="AN77" s="59" t="s">
        <v>1141</v>
      </c>
      <c r="AO77" s="62"/>
      <c r="AP77" s="59" t="s">
        <v>1141</v>
      </c>
      <c r="AQ77" s="62"/>
      <c r="AS77" s="30" t="str">
        <f t="shared" si="3"/>
        <v>x</v>
      </c>
      <c r="AT77" s="30" t="str">
        <f t="shared" si="1"/>
        <v>y</v>
      </c>
      <c r="AV77" s="154" t="s">
        <v>195</v>
      </c>
    </row>
    <row r="78" spans="1:48" s="30" customFormat="1" ht="11.25" x14ac:dyDescent="0.2">
      <c r="A78" s="61" t="s">
        <v>2316</v>
      </c>
      <c r="B78" s="61" t="s">
        <v>2556</v>
      </c>
      <c r="C78" s="61" t="s">
        <v>2397</v>
      </c>
      <c r="D78" s="61" t="s">
        <v>2398</v>
      </c>
      <c r="E78" s="61" t="s">
        <v>1141</v>
      </c>
      <c r="F78" s="59" t="s">
        <v>1141</v>
      </c>
      <c r="G78" s="62"/>
      <c r="H78" s="59" t="s">
        <v>1141</v>
      </c>
      <c r="I78" s="62"/>
      <c r="J78" s="59" t="s">
        <v>1141</v>
      </c>
      <c r="K78" s="62"/>
      <c r="L78" s="59" t="s">
        <v>1141</v>
      </c>
      <c r="M78" s="62"/>
      <c r="N78" s="59" t="s">
        <v>1141</v>
      </c>
      <c r="O78" s="62"/>
      <c r="P78" s="59" t="s">
        <v>191</v>
      </c>
      <c r="Q78" s="62" t="s">
        <v>195</v>
      </c>
      <c r="R78" s="59" t="s">
        <v>1141</v>
      </c>
      <c r="S78" s="62"/>
      <c r="T78" s="59" t="s">
        <v>1141</v>
      </c>
      <c r="U78" s="62"/>
      <c r="V78" s="59" t="s">
        <v>1141</v>
      </c>
      <c r="W78" s="62"/>
      <c r="X78" s="59" t="s">
        <v>1141</v>
      </c>
      <c r="Y78" s="62"/>
      <c r="Z78" s="59" t="s">
        <v>1141</v>
      </c>
      <c r="AA78" s="63"/>
      <c r="AB78" s="59" t="s">
        <v>1141</v>
      </c>
      <c r="AC78" s="62"/>
      <c r="AD78" s="59" t="s">
        <v>1141</v>
      </c>
      <c r="AE78" s="62"/>
      <c r="AF78" s="59" t="s">
        <v>1141</v>
      </c>
      <c r="AG78" s="62"/>
      <c r="AH78" s="59" t="s">
        <v>1141</v>
      </c>
      <c r="AI78" s="62"/>
      <c r="AJ78" s="59" t="s">
        <v>1141</v>
      </c>
      <c r="AK78" s="62"/>
      <c r="AL78" s="59" t="s">
        <v>1141</v>
      </c>
      <c r="AM78" s="60"/>
      <c r="AN78" s="59" t="s">
        <v>1141</v>
      </c>
      <c r="AO78" s="62"/>
      <c r="AP78" s="59" t="s">
        <v>1141</v>
      </c>
      <c r="AQ78" s="62"/>
      <c r="AS78" s="30" t="str">
        <f t="shared" si="3"/>
        <v>x</v>
      </c>
      <c r="AT78" s="30" t="str">
        <f>I78&amp;K78&amp;M78&amp;O78&amp;Q78&amp;S78&amp;U78&amp;W78&amp;Y78&amp;AA78&amp;AC78&amp;AE78&amp;AG78&amp;AI78&amp;AK78&amp;AM78&amp;AO78&amp;AQ78</f>
        <v>y</v>
      </c>
      <c r="AV78" s="154" t="s">
        <v>195</v>
      </c>
    </row>
    <row r="79" spans="1:48" s="30" customFormat="1" ht="11.25" x14ac:dyDescent="0.2">
      <c r="A79" s="61" t="s">
        <v>1521</v>
      </c>
      <c r="B79" s="61" t="s">
        <v>2557</v>
      </c>
      <c r="C79" s="61" t="s">
        <v>2399</v>
      </c>
      <c r="D79" s="61" t="s">
        <v>2632</v>
      </c>
      <c r="E79" s="61" t="s">
        <v>1141</v>
      </c>
      <c r="F79" s="59" t="s">
        <v>1141</v>
      </c>
      <c r="G79" s="62"/>
      <c r="H79" s="59" t="s">
        <v>1141</v>
      </c>
      <c r="I79" s="62"/>
      <c r="J79" s="59" t="s">
        <v>1141</v>
      </c>
      <c r="K79" s="62"/>
      <c r="L79" s="59" t="s">
        <v>1141</v>
      </c>
      <c r="M79" s="62"/>
      <c r="N79" s="59" t="s">
        <v>1141</v>
      </c>
      <c r="O79" s="62"/>
      <c r="P79" s="59" t="s">
        <v>191</v>
      </c>
      <c r="Q79" s="62" t="s">
        <v>195</v>
      </c>
      <c r="R79" s="59" t="s">
        <v>1141</v>
      </c>
      <c r="S79" s="62"/>
      <c r="T79" s="59" t="s">
        <v>1141</v>
      </c>
      <c r="U79" s="62"/>
      <c r="V79" s="59" t="s">
        <v>1141</v>
      </c>
      <c r="W79" s="62"/>
      <c r="X79" s="59" t="s">
        <v>1141</v>
      </c>
      <c r="Y79" s="62"/>
      <c r="Z79" s="59" t="s">
        <v>1141</v>
      </c>
      <c r="AA79" s="63"/>
      <c r="AB79" s="59" t="s">
        <v>1141</v>
      </c>
      <c r="AC79" s="62"/>
      <c r="AD79" s="59" t="s">
        <v>1141</v>
      </c>
      <c r="AE79" s="62"/>
      <c r="AF79" s="59" t="s">
        <v>1141</v>
      </c>
      <c r="AG79" s="62"/>
      <c r="AH79" s="59" t="s">
        <v>1141</v>
      </c>
      <c r="AI79" s="62"/>
      <c r="AJ79" s="59" t="s">
        <v>1141</v>
      </c>
      <c r="AK79" s="62"/>
      <c r="AL79" s="59" t="s">
        <v>1141</v>
      </c>
      <c r="AM79" s="60"/>
      <c r="AN79" s="59" t="s">
        <v>1141</v>
      </c>
      <c r="AO79" s="62"/>
      <c r="AP79" s="59" t="s">
        <v>1141</v>
      </c>
      <c r="AQ79" s="62"/>
      <c r="AS79" s="30" t="str">
        <f t="shared" ref="AS79:AT144" si="4">H79&amp;J79&amp;L79&amp;N79&amp;P79&amp;R79&amp;T79&amp;V79&amp;X79&amp;Z79&amp;AB79&amp;AD79&amp;AF79&amp;AH79&amp;AJ79&amp;AL79&amp;AN79&amp;AP79</f>
        <v>x</v>
      </c>
      <c r="AT79" s="30" t="str">
        <f t="shared" si="4"/>
        <v>y</v>
      </c>
      <c r="AV79" s="154" t="s">
        <v>195</v>
      </c>
    </row>
    <row r="80" spans="1:48" s="30" customFormat="1" ht="11.25" x14ac:dyDescent="0.2">
      <c r="A80" s="61" t="s">
        <v>2317</v>
      </c>
      <c r="B80" s="61" t="s">
        <v>2558</v>
      </c>
      <c r="C80" s="61" t="s">
        <v>2633</v>
      </c>
      <c r="D80" s="61" t="s">
        <v>2634</v>
      </c>
      <c r="E80" s="61" t="s">
        <v>1141</v>
      </c>
      <c r="F80" s="59" t="s">
        <v>1141</v>
      </c>
      <c r="G80" s="62"/>
      <c r="H80" s="59" t="s">
        <v>1141</v>
      </c>
      <c r="I80" s="62"/>
      <c r="J80" s="59" t="s">
        <v>1141</v>
      </c>
      <c r="K80" s="62"/>
      <c r="L80" s="59" t="s">
        <v>1141</v>
      </c>
      <c r="M80" s="62"/>
      <c r="N80" s="59" t="s">
        <v>1141</v>
      </c>
      <c r="O80" s="62"/>
      <c r="P80" s="59" t="s">
        <v>191</v>
      </c>
      <c r="Q80" s="62" t="s">
        <v>195</v>
      </c>
      <c r="R80" s="59" t="s">
        <v>1141</v>
      </c>
      <c r="S80" s="62"/>
      <c r="T80" s="59" t="s">
        <v>1141</v>
      </c>
      <c r="U80" s="62"/>
      <c r="V80" s="59" t="s">
        <v>1141</v>
      </c>
      <c r="W80" s="62"/>
      <c r="X80" s="59" t="s">
        <v>1141</v>
      </c>
      <c r="Y80" s="62"/>
      <c r="Z80" s="59" t="s">
        <v>1141</v>
      </c>
      <c r="AA80" s="63"/>
      <c r="AB80" s="59" t="s">
        <v>1141</v>
      </c>
      <c r="AC80" s="62"/>
      <c r="AD80" s="59" t="s">
        <v>1141</v>
      </c>
      <c r="AE80" s="62"/>
      <c r="AF80" s="59" t="s">
        <v>1141</v>
      </c>
      <c r="AG80" s="62"/>
      <c r="AH80" s="59" t="s">
        <v>1141</v>
      </c>
      <c r="AI80" s="62"/>
      <c r="AJ80" s="59" t="s">
        <v>1141</v>
      </c>
      <c r="AK80" s="62"/>
      <c r="AL80" s="59" t="s">
        <v>1141</v>
      </c>
      <c r="AM80" s="60"/>
      <c r="AN80" s="59" t="s">
        <v>1141</v>
      </c>
      <c r="AO80" s="62"/>
      <c r="AP80" s="59" t="s">
        <v>1141</v>
      </c>
      <c r="AQ80" s="62"/>
      <c r="AS80" s="30" t="str">
        <f t="shared" si="4"/>
        <v>x</v>
      </c>
      <c r="AT80" s="30" t="str">
        <f t="shared" si="4"/>
        <v>y</v>
      </c>
      <c r="AV80" s="154" t="s">
        <v>195</v>
      </c>
    </row>
    <row r="81" spans="1:48" s="30" customFormat="1" ht="11.25" x14ac:dyDescent="0.2">
      <c r="A81" s="61" t="s">
        <v>2318</v>
      </c>
      <c r="B81" s="61" t="s">
        <v>2559</v>
      </c>
      <c r="C81" s="61" t="s">
        <v>2635</v>
      </c>
      <c r="D81" s="61" t="s">
        <v>2636</v>
      </c>
      <c r="E81" s="61" t="s">
        <v>1141</v>
      </c>
      <c r="F81" s="59" t="s">
        <v>1141</v>
      </c>
      <c r="G81" s="62"/>
      <c r="H81" s="59" t="s">
        <v>1141</v>
      </c>
      <c r="I81" s="62"/>
      <c r="J81" s="59" t="s">
        <v>1141</v>
      </c>
      <c r="K81" s="62"/>
      <c r="L81" s="59" t="s">
        <v>1141</v>
      </c>
      <c r="M81" s="62"/>
      <c r="N81" s="59" t="s">
        <v>1141</v>
      </c>
      <c r="O81" s="62"/>
      <c r="P81" s="59" t="s">
        <v>191</v>
      </c>
      <c r="Q81" s="62" t="s">
        <v>195</v>
      </c>
      <c r="R81" s="59" t="s">
        <v>1141</v>
      </c>
      <c r="S81" s="62"/>
      <c r="T81" s="59" t="s">
        <v>1141</v>
      </c>
      <c r="U81" s="62"/>
      <c r="V81" s="59" t="s">
        <v>1141</v>
      </c>
      <c r="W81" s="62"/>
      <c r="X81" s="59" t="s">
        <v>1141</v>
      </c>
      <c r="Y81" s="62"/>
      <c r="Z81" s="59" t="s">
        <v>1141</v>
      </c>
      <c r="AA81" s="63"/>
      <c r="AB81" s="59" t="s">
        <v>1141</v>
      </c>
      <c r="AC81" s="62"/>
      <c r="AD81" s="59" t="s">
        <v>1141</v>
      </c>
      <c r="AE81" s="62"/>
      <c r="AF81" s="59" t="s">
        <v>1141</v>
      </c>
      <c r="AG81" s="62"/>
      <c r="AH81" s="59" t="s">
        <v>1141</v>
      </c>
      <c r="AI81" s="62"/>
      <c r="AJ81" s="59" t="s">
        <v>1141</v>
      </c>
      <c r="AK81" s="62"/>
      <c r="AL81" s="59" t="s">
        <v>1141</v>
      </c>
      <c r="AM81" s="60"/>
      <c r="AN81" s="59" t="s">
        <v>1141</v>
      </c>
      <c r="AO81" s="62"/>
      <c r="AP81" s="59" t="s">
        <v>1141</v>
      </c>
      <c r="AQ81" s="62"/>
      <c r="AS81" s="30" t="str">
        <f t="shared" si="4"/>
        <v>x</v>
      </c>
      <c r="AT81" s="30" t="str">
        <f t="shared" si="4"/>
        <v>y</v>
      </c>
      <c r="AV81" s="154" t="s">
        <v>195</v>
      </c>
    </row>
    <row r="82" spans="1:48" s="30" customFormat="1" ht="11.25" x14ac:dyDescent="0.2">
      <c r="A82" s="61" t="s">
        <v>2319</v>
      </c>
      <c r="B82" s="61" t="s">
        <v>2560</v>
      </c>
      <c r="C82" s="61" t="s">
        <v>2637</v>
      </c>
      <c r="D82" s="61" t="s">
        <v>2638</v>
      </c>
      <c r="E82" s="61" t="s">
        <v>1141</v>
      </c>
      <c r="F82" s="59" t="s">
        <v>1141</v>
      </c>
      <c r="G82" s="62"/>
      <c r="H82" s="59" t="s">
        <v>1141</v>
      </c>
      <c r="I82" s="62"/>
      <c r="J82" s="59" t="s">
        <v>1141</v>
      </c>
      <c r="K82" s="62"/>
      <c r="L82" s="59" t="s">
        <v>1141</v>
      </c>
      <c r="M82" s="62"/>
      <c r="N82" s="59" t="s">
        <v>1141</v>
      </c>
      <c r="O82" s="62"/>
      <c r="P82" s="59" t="s">
        <v>191</v>
      </c>
      <c r="Q82" s="62" t="s">
        <v>195</v>
      </c>
      <c r="R82" s="59" t="s">
        <v>1141</v>
      </c>
      <c r="S82" s="62"/>
      <c r="T82" s="59" t="s">
        <v>1141</v>
      </c>
      <c r="U82" s="62"/>
      <c r="V82" s="59" t="s">
        <v>1141</v>
      </c>
      <c r="W82" s="62"/>
      <c r="X82" s="59" t="s">
        <v>1141</v>
      </c>
      <c r="Y82" s="62"/>
      <c r="Z82" s="59" t="s">
        <v>1141</v>
      </c>
      <c r="AA82" s="63"/>
      <c r="AB82" s="59" t="s">
        <v>1141</v>
      </c>
      <c r="AC82" s="62"/>
      <c r="AD82" s="59" t="s">
        <v>1141</v>
      </c>
      <c r="AE82" s="62"/>
      <c r="AF82" s="59" t="s">
        <v>1141</v>
      </c>
      <c r="AG82" s="62"/>
      <c r="AH82" s="59" t="s">
        <v>1141</v>
      </c>
      <c r="AI82" s="62"/>
      <c r="AJ82" s="59" t="s">
        <v>1141</v>
      </c>
      <c r="AK82" s="62"/>
      <c r="AL82" s="59" t="s">
        <v>1141</v>
      </c>
      <c r="AM82" s="60"/>
      <c r="AN82" s="59" t="s">
        <v>1141</v>
      </c>
      <c r="AO82" s="62"/>
      <c r="AP82" s="59" t="s">
        <v>1141</v>
      </c>
      <c r="AQ82" s="62"/>
      <c r="AS82" s="30" t="str">
        <f t="shared" si="4"/>
        <v>x</v>
      </c>
      <c r="AT82" s="30" t="str">
        <f t="shared" si="4"/>
        <v>y</v>
      </c>
      <c r="AV82" s="154" t="s">
        <v>195</v>
      </c>
    </row>
    <row r="83" spans="1:48" s="30" customFormat="1" ht="11.25" x14ac:dyDescent="0.2">
      <c r="A83" s="61" t="s">
        <v>2320</v>
      </c>
      <c r="B83" s="61" t="s">
        <v>2561</v>
      </c>
      <c r="C83" s="61" t="s">
        <v>2639</v>
      </c>
      <c r="D83" s="61" t="s">
        <v>2640</v>
      </c>
      <c r="E83" s="61" t="s">
        <v>1141</v>
      </c>
      <c r="F83" s="59" t="s">
        <v>1141</v>
      </c>
      <c r="G83" s="62"/>
      <c r="H83" s="59" t="s">
        <v>1141</v>
      </c>
      <c r="I83" s="62"/>
      <c r="J83" s="59" t="s">
        <v>1141</v>
      </c>
      <c r="K83" s="62"/>
      <c r="L83" s="59" t="s">
        <v>1141</v>
      </c>
      <c r="M83" s="62"/>
      <c r="N83" s="59" t="s">
        <v>1141</v>
      </c>
      <c r="O83" s="62"/>
      <c r="P83" s="59" t="s">
        <v>1141</v>
      </c>
      <c r="Q83" s="62"/>
      <c r="R83" s="59" t="s">
        <v>1141</v>
      </c>
      <c r="S83" s="62"/>
      <c r="T83" s="59" t="s">
        <v>191</v>
      </c>
      <c r="U83" s="62" t="s">
        <v>195</v>
      </c>
      <c r="V83" s="59" t="s">
        <v>1141</v>
      </c>
      <c r="W83" s="62"/>
      <c r="X83" s="59" t="s">
        <v>1141</v>
      </c>
      <c r="Y83" s="62"/>
      <c r="Z83" s="59" t="s">
        <v>1141</v>
      </c>
      <c r="AA83" s="63"/>
      <c r="AB83" s="59" t="s">
        <v>1141</v>
      </c>
      <c r="AC83" s="62"/>
      <c r="AD83" s="59" t="s">
        <v>1141</v>
      </c>
      <c r="AE83" s="62"/>
      <c r="AF83" s="59" t="s">
        <v>1141</v>
      </c>
      <c r="AG83" s="62"/>
      <c r="AH83" s="59" t="s">
        <v>1141</v>
      </c>
      <c r="AI83" s="62"/>
      <c r="AJ83" s="59" t="s">
        <v>1141</v>
      </c>
      <c r="AK83" s="62"/>
      <c r="AL83" s="59" t="s">
        <v>1141</v>
      </c>
      <c r="AM83" s="60"/>
      <c r="AN83" s="59" t="s">
        <v>1141</v>
      </c>
      <c r="AO83" s="62"/>
      <c r="AP83" s="59" t="s">
        <v>1141</v>
      </c>
      <c r="AQ83" s="62"/>
      <c r="AS83" s="30" t="str">
        <f t="shared" si="4"/>
        <v>x</v>
      </c>
      <c r="AT83" s="30" t="str">
        <f t="shared" si="4"/>
        <v>y</v>
      </c>
      <c r="AV83" s="154" t="s">
        <v>195</v>
      </c>
    </row>
    <row r="84" spans="1:48" s="30" customFormat="1" ht="11.25" x14ac:dyDescent="0.2">
      <c r="A84" s="61" t="s">
        <v>2321</v>
      </c>
      <c r="B84" s="61" t="s">
        <v>2562</v>
      </c>
      <c r="C84" s="61" t="s">
        <v>2641</v>
      </c>
      <c r="D84" s="61" t="s">
        <v>2642</v>
      </c>
      <c r="E84" s="61" t="s">
        <v>1141</v>
      </c>
      <c r="F84" s="59" t="s">
        <v>1141</v>
      </c>
      <c r="G84" s="62"/>
      <c r="H84" s="59" t="s">
        <v>1141</v>
      </c>
      <c r="I84" s="62"/>
      <c r="J84" s="59" t="s">
        <v>1141</v>
      </c>
      <c r="K84" s="62"/>
      <c r="L84" s="59" t="s">
        <v>1141</v>
      </c>
      <c r="M84" s="62"/>
      <c r="N84" s="59" t="s">
        <v>1141</v>
      </c>
      <c r="O84" s="62"/>
      <c r="P84" s="59" t="s">
        <v>191</v>
      </c>
      <c r="Q84" s="62" t="s">
        <v>195</v>
      </c>
      <c r="R84" s="59" t="s">
        <v>1141</v>
      </c>
      <c r="S84" s="62"/>
      <c r="T84" s="59" t="s">
        <v>1141</v>
      </c>
      <c r="U84" s="62"/>
      <c r="V84" s="59" t="s">
        <v>1141</v>
      </c>
      <c r="W84" s="62"/>
      <c r="X84" s="59" t="s">
        <v>1141</v>
      </c>
      <c r="Y84" s="62"/>
      <c r="Z84" s="59" t="s">
        <v>1141</v>
      </c>
      <c r="AA84" s="63"/>
      <c r="AB84" s="59" t="s">
        <v>1141</v>
      </c>
      <c r="AC84" s="62"/>
      <c r="AD84" s="59" t="s">
        <v>1141</v>
      </c>
      <c r="AE84" s="62"/>
      <c r="AF84" s="59" t="s">
        <v>1141</v>
      </c>
      <c r="AG84" s="62"/>
      <c r="AH84" s="59" t="s">
        <v>1141</v>
      </c>
      <c r="AI84" s="62"/>
      <c r="AJ84" s="59" t="s">
        <v>1141</v>
      </c>
      <c r="AK84" s="62"/>
      <c r="AL84" s="59" t="s">
        <v>1141</v>
      </c>
      <c r="AM84" s="60"/>
      <c r="AN84" s="59" t="s">
        <v>1141</v>
      </c>
      <c r="AO84" s="62"/>
      <c r="AP84" s="59" t="s">
        <v>1141</v>
      </c>
      <c r="AQ84" s="62"/>
      <c r="AS84" s="30" t="str">
        <f t="shared" si="4"/>
        <v>x</v>
      </c>
      <c r="AT84" s="30" t="str">
        <f t="shared" si="4"/>
        <v>y</v>
      </c>
      <c r="AV84" s="154" t="s">
        <v>195</v>
      </c>
    </row>
    <row r="85" spans="1:48" s="30" customFormat="1" ht="11.25" x14ac:dyDescent="0.2">
      <c r="A85" s="58" t="s">
        <v>1533</v>
      </c>
      <c r="B85" s="58" t="s">
        <v>2563</v>
      </c>
      <c r="C85" s="58" t="s">
        <v>2643</v>
      </c>
      <c r="D85" s="58" t="s">
        <v>2644</v>
      </c>
      <c r="E85" s="58" t="s">
        <v>1141</v>
      </c>
      <c r="F85" s="59" t="s">
        <v>1141</v>
      </c>
      <c r="G85" s="59"/>
      <c r="H85" s="59" t="s">
        <v>1141</v>
      </c>
      <c r="I85" s="59"/>
      <c r="J85" s="59" t="s">
        <v>1141</v>
      </c>
      <c r="K85" s="59"/>
      <c r="L85" s="59" t="s">
        <v>1141</v>
      </c>
      <c r="M85" s="59"/>
      <c r="N85" s="59" t="s">
        <v>1141</v>
      </c>
      <c r="O85" s="59"/>
      <c r="P85" s="59" t="s">
        <v>1141</v>
      </c>
      <c r="Q85" s="59"/>
      <c r="R85" s="59" t="s">
        <v>191</v>
      </c>
      <c r="S85" s="59" t="s">
        <v>195</v>
      </c>
      <c r="T85" s="59" t="s">
        <v>1141</v>
      </c>
      <c r="U85" s="59"/>
      <c r="V85" s="59" t="s">
        <v>1141</v>
      </c>
      <c r="W85" s="59"/>
      <c r="X85" s="59" t="s">
        <v>1141</v>
      </c>
      <c r="Y85" s="59"/>
      <c r="Z85" s="59" t="s">
        <v>1141</v>
      </c>
      <c r="AA85" s="59"/>
      <c r="AB85" s="59" t="s">
        <v>1141</v>
      </c>
      <c r="AC85" s="59"/>
      <c r="AD85" s="59" t="s">
        <v>1141</v>
      </c>
      <c r="AE85" s="59"/>
      <c r="AF85" s="59" t="s">
        <v>1141</v>
      </c>
      <c r="AG85" s="59"/>
      <c r="AH85" s="59" t="s">
        <v>1141</v>
      </c>
      <c r="AI85" s="59"/>
      <c r="AJ85" s="59" t="s">
        <v>1141</v>
      </c>
      <c r="AK85" s="59"/>
      <c r="AL85" s="59" t="s">
        <v>1141</v>
      </c>
      <c r="AM85" s="60"/>
      <c r="AN85" s="59" t="s">
        <v>1141</v>
      </c>
      <c r="AO85" s="59"/>
      <c r="AP85" s="59" t="s">
        <v>1141</v>
      </c>
      <c r="AQ85" s="59"/>
      <c r="AS85" s="30" t="str">
        <f t="shared" si="4"/>
        <v>x</v>
      </c>
      <c r="AT85" s="30" t="str">
        <f t="shared" si="4"/>
        <v>y</v>
      </c>
      <c r="AV85" s="154" t="s">
        <v>195</v>
      </c>
    </row>
    <row r="86" spans="1:48" s="30" customFormat="1" ht="11.25" x14ac:dyDescent="0.2">
      <c r="A86" s="61" t="s">
        <v>1534</v>
      </c>
      <c r="B86" s="61" t="s">
        <v>2564</v>
      </c>
      <c r="C86" s="61" t="s">
        <v>2645</v>
      </c>
      <c r="D86" s="61" t="s">
        <v>1645</v>
      </c>
      <c r="E86" s="61" t="s">
        <v>1141</v>
      </c>
      <c r="F86" s="59" t="s">
        <v>1141</v>
      </c>
      <c r="G86" s="62"/>
      <c r="H86" s="59" t="s">
        <v>1141</v>
      </c>
      <c r="I86" s="62"/>
      <c r="J86" s="59" t="s">
        <v>1141</v>
      </c>
      <c r="K86" s="62"/>
      <c r="L86" s="59" t="s">
        <v>1141</v>
      </c>
      <c r="M86" s="62"/>
      <c r="N86" s="59" t="s">
        <v>1141</v>
      </c>
      <c r="O86" s="62"/>
      <c r="P86" s="59" t="s">
        <v>1141</v>
      </c>
      <c r="Q86" s="62"/>
      <c r="R86" s="59" t="s">
        <v>191</v>
      </c>
      <c r="S86" s="62" t="s">
        <v>195</v>
      </c>
      <c r="T86" s="59" t="s">
        <v>1141</v>
      </c>
      <c r="U86" s="62"/>
      <c r="V86" s="59" t="s">
        <v>1141</v>
      </c>
      <c r="W86" s="62"/>
      <c r="X86" s="59" t="s">
        <v>1141</v>
      </c>
      <c r="Y86" s="62"/>
      <c r="Z86" s="59" t="s">
        <v>1141</v>
      </c>
      <c r="AA86" s="63"/>
      <c r="AB86" s="59" t="s">
        <v>1141</v>
      </c>
      <c r="AC86" s="62"/>
      <c r="AD86" s="59" t="s">
        <v>1141</v>
      </c>
      <c r="AE86" s="62"/>
      <c r="AF86" s="59" t="s">
        <v>1141</v>
      </c>
      <c r="AG86" s="62"/>
      <c r="AH86" s="59" t="s">
        <v>1141</v>
      </c>
      <c r="AI86" s="62"/>
      <c r="AJ86" s="59" t="s">
        <v>1141</v>
      </c>
      <c r="AK86" s="62"/>
      <c r="AL86" s="59" t="s">
        <v>1141</v>
      </c>
      <c r="AM86" s="60"/>
      <c r="AN86" s="59" t="s">
        <v>1141</v>
      </c>
      <c r="AO86" s="62"/>
      <c r="AP86" s="59" t="s">
        <v>1141</v>
      </c>
      <c r="AQ86" s="62"/>
      <c r="AS86" s="30" t="str">
        <f t="shared" si="4"/>
        <v>x</v>
      </c>
      <c r="AT86" s="30" t="str">
        <f t="shared" si="4"/>
        <v>y</v>
      </c>
      <c r="AV86" s="154" t="s">
        <v>195</v>
      </c>
    </row>
    <row r="87" spans="1:48" s="30" customFormat="1" ht="11.25" x14ac:dyDescent="0.2">
      <c r="A87" s="61" t="s">
        <v>1535</v>
      </c>
      <c r="B87" s="61" t="s">
        <v>2565</v>
      </c>
      <c r="C87" s="61" t="s">
        <v>993</v>
      </c>
      <c r="D87" s="61" t="s">
        <v>994</v>
      </c>
      <c r="E87" s="61" t="s">
        <v>1141</v>
      </c>
      <c r="F87" s="59" t="s">
        <v>1141</v>
      </c>
      <c r="G87" s="62"/>
      <c r="H87" s="59" t="s">
        <v>1141</v>
      </c>
      <c r="I87" s="62"/>
      <c r="J87" s="59" t="s">
        <v>1141</v>
      </c>
      <c r="K87" s="62"/>
      <c r="L87" s="59" t="s">
        <v>1141</v>
      </c>
      <c r="M87" s="62"/>
      <c r="N87" s="59" t="s">
        <v>1141</v>
      </c>
      <c r="O87" s="62"/>
      <c r="P87" s="59" t="s">
        <v>1141</v>
      </c>
      <c r="Q87" s="62"/>
      <c r="R87" s="59" t="s">
        <v>191</v>
      </c>
      <c r="S87" s="62" t="s">
        <v>195</v>
      </c>
      <c r="T87" s="59" t="s">
        <v>1141</v>
      </c>
      <c r="U87" s="62"/>
      <c r="V87" s="59" t="s">
        <v>1141</v>
      </c>
      <c r="W87" s="62"/>
      <c r="X87" s="59" t="s">
        <v>1141</v>
      </c>
      <c r="Y87" s="62"/>
      <c r="Z87" s="59" t="s">
        <v>1141</v>
      </c>
      <c r="AA87" s="63"/>
      <c r="AB87" s="59" t="s">
        <v>1141</v>
      </c>
      <c r="AC87" s="62"/>
      <c r="AD87" s="59" t="s">
        <v>1141</v>
      </c>
      <c r="AE87" s="62"/>
      <c r="AF87" s="59" t="s">
        <v>1141</v>
      </c>
      <c r="AG87" s="62"/>
      <c r="AH87" s="59" t="s">
        <v>1141</v>
      </c>
      <c r="AI87" s="62"/>
      <c r="AJ87" s="59" t="s">
        <v>1141</v>
      </c>
      <c r="AK87" s="62"/>
      <c r="AL87" s="59" t="s">
        <v>1141</v>
      </c>
      <c r="AM87" s="60"/>
      <c r="AN87" s="59" t="s">
        <v>1141</v>
      </c>
      <c r="AO87" s="62"/>
      <c r="AP87" s="59" t="s">
        <v>1141</v>
      </c>
      <c r="AQ87" s="62"/>
      <c r="AS87" s="30" t="str">
        <f t="shared" si="4"/>
        <v>x</v>
      </c>
      <c r="AT87" s="30" t="str">
        <f t="shared" si="4"/>
        <v>y</v>
      </c>
      <c r="AV87" s="154" t="s">
        <v>195</v>
      </c>
    </row>
    <row r="88" spans="1:48" s="30" customFormat="1" ht="11.25" x14ac:dyDescent="0.2">
      <c r="A88" s="61" t="s">
        <v>1537</v>
      </c>
      <c r="B88" s="61" t="s">
        <v>2566</v>
      </c>
      <c r="C88" s="61" t="s">
        <v>995</v>
      </c>
      <c r="D88" s="61" t="s">
        <v>996</v>
      </c>
      <c r="E88" s="105" t="s">
        <v>1252</v>
      </c>
      <c r="F88" s="59" t="s">
        <v>1141</v>
      </c>
      <c r="G88" s="62"/>
      <c r="H88" s="59" t="s">
        <v>1141</v>
      </c>
      <c r="I88" s="62"/>
      <c r="J88" s="59" t="s">
        <v>1141</v>
      </c>
      <c r="K88" s="62"/>
      <c r="L88" s="59" t="s">
        <v>1141</v>
      </c>
      <c r="M88" s="62"/>
      <c r="N88" s="59" t="s">
        <v>1141</v>
      </c>
      <c r="O88" s="62"/>
      <c r="P88" s="59" t="s">
        <v>1141</v>
      </c>
      <c r="Q88" s="62"/>
      <c r="R88" s="59" t="s">
        <v>191</v>
      </c>
      <c r="S88" s="62" t="s">
        <v>195</v>
      </c>
      <c r="T88" s="59" t="s">
        <v>1141</v>
      </c>
      <c r="U88" s="62"/>
      <c r="V88" s="59" t="s">
        <v>1141</v>
      </c>
      <c r="W88" s="62"/>
      <c r="X88" s="59" t="s">
        <v>1141</v>
      </c>
      <c r="Y88" s="62"/>
      <c r="Z88" s="59" t="s">
        <v>1141</v>
      </c>
      <c r="AA88" s="65"/>
      <c r="AB88" s="59" t="s">
        <v>1141</v>
      </c>
      <c r="AC88" s="62"/>
      <c r="AD88" s="59" t="s">
        <v>1141</v>
      </c>
      <c r="AE88" s="62"/>
      <c r="AF88" s="59" t="s">
        <v>1141</v>
      </c>
      <c r="AG88" s="62"/>
      <c r="AH88" s="59" t="s">
        <v>1141</v>
      </c>
      <c r="AI88" s="62"/>
      <c r="AJ88" s="59" t="s">
        <v>1141</v>
      </c>
      <c r="AK88" s="62"/>
      <c r="AL88" s="59" t="s">
        <v>1141</v>
      </c>
      <c r="AM88" s="60"/>
      <c r="AN88" s="59" t="s">
        <v>1141</v>
      </c>
      <c r="AO88" s="62"/>
      <c r="AP88" s="59" t="s">
        <v>1141</v>
      </c>
      <c r="AQ88" s="62"/>
      <c r="AS88" s="30" t="str">
        <f t="shared" si="4"/>
        <v>x</v>
      </c>
      <c r="AT88" s="30" t="str">
        <f t="shared" si="4"/>
        <v>y</v>
      </c>
      <c r="AV88" s="154" t="s">
        <v>195</v>
      </c>
    </row>
    <row r="89" spans="1:48" s="30" customFormat="1" ht="11.25" x14ac:dyDescent="0.2">
      <c r="A89" s="61" t="s">
        <v>2322</v>
      </c>
      <c r="B89" s="61" t="s">
        <v>2567</v>
      </c>
      <c r="C89" s="61" t="s">
        <v>997</v>
      </c>
      <c r="D89" s="61" t="s">
        <v>458</v>
      </c>
      <c r="E89" s="105" t="s">
        <v>1252</v>
      </c>
      <c r="F89" s="59" t="s">
        <v>1141</v>
      </c>
      <c r="G89" s="62"/>
      <c r="H89" s="59" t="s">
        <v>1141</v>
      </c>
      <c r="I89" s="62"/>
      <c r="J89" s="59" t="s">
        <v>1141</v>
      </c>
      <c r="K89" s="62"/>
      <c r="L89" s="59" t="s">
        <v>1141</v>
      </c>
      <c r="M89" s="62"/>
      <c r="N89" s="59" t="s">
        <v>1141</v>
      </c>
      <c r="O89" s="62"/>
      <c r="P89" s="59" t="s">
        <v>1141</v>
      </c>
      <c r="Q89" s="62"/>
      <c r="R89" s="266" t="s">
        <v>196</v>
      </c>
      <c r="S89" s="159" t="s">
        <v>4247</v>
      </c>
      <c r="T89" s="59" t="s">
        <v>1141</v>
      </c>
      <c r="U89" s="62"/>
      <c r="V89" s="59" t="s">
        <v>1141</v>
      </c>
      <c r="W89" s="62"/>
      <c r="X89" s="59" t="s">
        <v>1141</v>
      </c>
      <c r="Y89" s="62"/>
      <c r="Z89" s="266" t="s">
        <v>195</v>
      </c>
      <c r="AA89" s="159" t="s">
        <v>4249</v>
      </c>
      <c r="AB89" s="59" t="s">
        <v>1141</v>
      </c>
      <c r="AC89" s="62"/>
      <c r="AD89" s="59" t="s">
        <v>1141</v>
      </c>
      <c r="AE89" s="62"/>
      <c r="AF89" s="59" t="s">
        <v>1141</v>
      </c>
      <c r="AG89" s="62"/>
      <c r="AH89" s="59" t="s">
        <v>1141</v>
      </c>
      <c r="AI89" s="62"/>
      <c r="AJ89" s="59" t="s">
        <v>1141</v>
      </c>
      <c r="AK89" s="62"/>
      <c r="AL89" s="59" t="s">
        <v>1141</v>
      </c>
      <c r="AM89" s="60"/>
      <c r="AN89" s="59" t="s">
        <v>1141</v>
      </c>
      <c r="AO89" s="62"/>
      <c r="AP89" s="59" t="s">
        <v>1141</v>
      </c>
      <c r="AQ89" s="62"/>
      <c r="AS89" s="30" t="str">
        <f t="shared" si="4"/>
        <v>ny</v>
      </c>
      <c r="AT89" s="30" t="str">
        <f t="shared" si="4"/>
        <v>y3n3</v>
      </c>
      <c r="AV89" s="154" t="s">
        <v>195</v>
      </c>
    </row>
    <row r="90" spans="1:48" s="31" customFormat="1" ht="11.25" x14ac:dyDescent="0.2">
      <c r="A90" s="68" t="s">
        <v>5284</v>
      </c>
      <c r="B90" s="262" t="s">
        <v>5285</v>
      </c>
      <c r="C90" s="262" t="s">
        <v>5282</v>
      </c>
      <c r="D90" s="69" t="s">
        <v>5283</v>
      </c>
      <c r="E90" s="296" t="s">
        <v>1252</v>
      </c>
      <c r="F90" s="59"/>
      <c r="G90" s="62"/>
      <c r="H90" s="59"/>
      <c r="I90" s="62"/>
      <c r="J90" s="59"/>
      <c r="K90" s="62"/>
      <c r="L90" s="59"/>
      <c r="M90" s="62"/>
      <c r="N90" s="59"/>
      <c r="O90" s="62"/>
      <c r="P90" s="59"/>
      <c r="Q90" s="62"/>
      <c r="R90" s="266"/>
      <c r="S90" s="159" t="s">
        <v>5278</v>
      </c>
      <c r="T90" s="59"/>
      <c r="U90" s="62"/>
      <c r="V90" s="59"/>
      <c r="W90" s="62"/>
      <c r="X90" s="59"/>
      <c r="Y90" s="62"/>
      <c r="Z90" s="266"/>
      <c r="AA90" s="63"/>
      <c r="AB90" s="59"/>
      <c r="AC90" s="62"/>
      <c r="AD90" s="59"/>
      <c r="AE90" s="62"/>
      <c r="AF90" s="59"/>
      <c r="AG90" s="62"/>
      <c r="AH90" s="59"/>
      <c r="AI90" s="62"/>
      <c r="AJ90" s="59"/>
      <c r="AK90" s="62"/>
      <c r="AL90" s="59"/>
      <c r="AM90" s="60"/>
      <c r="AN90" s="59"/>
      <c r="AO90" s="62"/>
      <c r="AP90" s="59"/>
      <c r="AQ90" s="62"/>
      <c r="AV90" s="154"/>
    </row>
    <row r="91" spans="1:48" s="30" customFormat="1" ht="11.25" x14ac:dyDescent="0.2">
      <c r="A91" s="61" t="s">
        <v>1541</v>
      </c>
      <c r="B91" s="61" t="s">
        <v>2568</v>
      </c>
      <c r="C91" s="61" t="s">
        <v>459</v>
      </c>
      <c r="D91" s="61" t="s">
        <v>2404</v>
      </c>
      <c r="E91" s="61" t="s">
        <v>1141</v>
      </c>
      <c r="F91" s="59" t="s">
        <v>1141</v>
      </c>
      <c r="G91" s="62"/>
      <c r="H91" s="59" t="s">
        <v>1141</v>
      </c>
      <c r="I91" s="62"/>
      <c r="J91" s="59" t="s">
        <v>1141</v>
      </c>
      <c r="K91" s="62"/>
      <c r="L91" s="59" t="s">
        <v>1141</v>
      </c>
      <c r="M91" s="62"/>
      <c r="N91" s="59" t="s">
        <v>1141</v>
      </c>
      <c r="O91" s="62"/>
      <c r="P91" s="59" t="s">
        <v>1141</v>
      </c>
      <c r="Q91" s="62"/>
      <c r="R91" s="59" t="s">
        <v>191</v>
      </c>
      <c r="S91" s="62" t="s">
        <v>195</v>
      </c>
      <c r="T91" s="59" t="s">
        <v>1141</v>
      </c>
      <c r="U91" s="62"/>
      <c r="V91" s="59" t="s">
        <v>1141</v>
      </c>
      <c r="W91" s="62"/>
      <c r="X91" s="59" t="s">
        <v>1141</v>
      </c>
      <c r="Y91" s="62"/>
      <c r="Z91" s="59" t="s">
        <v>1141</v>
      </c>
      <c r="AA91" s="63"/>
      <c r="AB91" s="59" t="s">
        <v>1141</v>
      </c>
      <c r="AC91" s="62"/>
      <c r="AD91" s="59" t="s">
        <v>1141</v>
      </c>
      <c r="AE91" s="62"/>
      <c r="AF91" s="59" t="s">
        <v>1141</v>
      </c>
      <c r="AG91" s="62"/>
      <c r="AH91" s="59" t="s">
        <v>1141</v>
      </c>
      <c r="AI91" s="62"/>
      <c r="AJ91" s="59" t="s">
        <v>1141</v>
      </c>
      <c r="AK91" s="62"/>
      <c r="AL91" s="59" t="s">
        <v>1141</v>
      </c>
      <c r="AM91" s="60"/>
      <c r="AN91" s="59" t="s">
        <v>1141</v>
      </c>
      <c r="AO91" s="62"/>
      <c r="AP91" s="59" t="s">
        <v>1141</v>
      </c>
      <c r="AQ91" s="62"/>
      <c r="AS91" s="30" t="str">
        <f t="shared" si="4"/>
        <v>x</v>
      </c>
      <c r="AT91" s="30" t="str">
        <f t="shared" si="4"/>
        <v>y</v>
      </c>
      <c r="AV91" s="154" t="s">
        <v>195</v>
      </c>
    </row>
    <row r="92" spans="1:48" s="30" customFormat="1" ht="11.25" x14ac:dyDescent="0.2">
      <c r="A92" s="61" t="s">
        <v>1546</v>
      </c>
      <c r="B92" s="61" t="s">
        <v>2569</v>
      </c>
      <c r="C92" s="61" t="s">
        <v>2405</v>
      </c>
      <c r="D92" s="61" t="s">
        <v>2406</v>
      </c>
      <c r="E92" s="61" t="s">
        <v>1141</v>
      </c>
      <c r="F92" s="59" t="s">
        <v>1141</v>
      </c>
      <c r="G92" s="62"/>
      <c r="H92" s="59" t="s">
        <v>1141</v>
      </c>
      <c r="I92" s="62"/>
      <c r="J92" s="59" t="s">
        <v>1141</v>
      </c>
      <c r="K92" s="62"/>
      <c r="L92" s="59" t="s">
        <v>1141</v>
      </c>
      <c r="M92" s="62"/>
      <c r="N92" s="59" t="s">
        <v>1141</v>
      </c>
      <c r="O92" s="62"/>
      <c r="P92" s="59" t="s">
        <v>1141</v>
      </c>
      <c r="Q92" s="62"/>
      <c r="R92" s="59" t="s">
        <v>191</v>
      </c>
      <c r="S92" s="62" t="s">
        <v>195</v>
      </c>
      <c r="T92" s="59" t="s">
        <v>1141</v>
      </c>
      <c r="U92" s="62"/>
      <c r="V92" s="59" t="s">
        <v>1141</v>
      </c>
      <c r="W92" s="62"/>
      <c r="X92" s="59" t="s">
        <v>1141</v>
      </c>
      <c r="Y92" s="62"/>
      <c r="Z92" s="59" t="s">
        <v>1141</v>
      </c>
      <c r="AA92" s="63"/>
      <c r="AB92" s="59" t="s">
        <v>1141</v>
      </c>
      <c r="AC92" s="62"/>
      <c r="AD92" s="59" t="s">
        <v>1141</v>
      </c>
      <c r="AE92" s="62"/>
      <c r="AF92" s="59" t="s">
        <v>1141</v>
      </c>
      <c r="AG92" s="62"/>
      <c r="AH92" s="59" t="s">
        <v>1141</v>
      </c>
      <c r="AI92" s="62"/>
      <c r="AJ92" s="59" t="s">
        <v>1141</v>
      </c>
      <c r="AK92" s="62"/>
      <c r="AL92" s="59" t="s">
        <v>1141</v>
      </c>
      <c r="AM92" s="60"/>
      <c r="AN92" s="59" t="s">
        <v>1141</v>
      </c>
      <c r="AO92" s="62"/>
      <c r="AP92" s="59" t="s">
        <v>1141</v>
      </c>
      <c r="AQ92" s="62"/>
      <c r="AS92" s="30" t="str">
        <f t="shared" si="4"/>
        <v>x</v>
      </c>
      <c r="AT92" s="30" t="str">
        <f t="shared" si="4"/>
        <v>y</v>
      </c>
      <c r="AV92" s="154" t="s">
        <v>195</v>
      </c>
    </row>
    <row r="93" spans="1:48" s="30" customFormat="1" ht="11.25" x14ac:dyDescent="0.2">
      <c r="A93" s="61" t="s">
        <v>1547</v>
      </c>
      <c r="B93" s="61" t="s">
        <v>2570</v>
      </c>
      <c r="C93" s="61" t="s">
        <v>2407</v>
      </c>
      <c r="D93" s="61" t="s">
        <v>2408</v>
      </c>
      <c r="E93" s="61" t="s">
        <v>1141</v>
      </c>
      <c r="F93" s="59" t="s">
        <v>1141</v>
      </c>
      <c r="G93" s="62"/>
      <c r="H93" s="59" t="s">
        <v>1141</v>
      </c>
      <c r="I93" s="62"/>
      <c r="J93" s="59" t="s">
        <v>1141</v>
      </c>
      <c r="K93" s="62"/>
      <c r="L93" s="59" t="s">
        <v>1141</v>
      </c>
      <c r="M93" s="62"/>
      <c r="N93" s="59" t="s">
        <v>1141</v>
      </c>
      <c r="O93" s="62"/>
      <c r="P93" s="59" t="s">
        <v>1141</v>
      </c>
      <c r="Q93" s="62"/>
      <c r="R93" s="59" t="s">
        <v>191</v>
      </c>
      <c r="S93" s="62" t="s">
        <v>195</v>
      </c>
      <c r="T93" s="59" t="s">
        <v>1141</v>
      </c>
      <c r="U93" s="62"/>
      <c r="V93" s="59" t="s">
        <v>1141</v>
      </c>
      <c r="W93" s="62"/>
      <c r="X93" s="59" t="s">
        <v>1141</v>
      </c>
      <c r="Y93" s="62"/>
      <c r="Z93" s="59" t="s">
        <v>1141</v>
      </c>
      <c r="AA93" s="63"/>
      <c r="AB93" s="59" t="s">
        <v>1141</v>
      </c>
      <c r="AC93" s="62"/>
      <c r="AD93" s="59" t="s">
        <v>1141</v>
      </c>
      <c r="AE93" s="62"/>
      <c r="AF93" s="59" t="s">
        <v>1141</v>
      </c>
      <c r="AG93" s="62"/>
      <c r="AH93" s="59" t="s">
        <v>1141</v>
      </c>
      <c r="AI93" s="62"/>
      <c r="AJ93" s="59" t="s">
        <v>1141</v>
      </c>
      <c r="AK93" s="62"/>
      <c r="AL93" s="59" t="s">
        <v>1141</v>
      </c>
      <c r="AM93" s="60"/>
      <c r="AN93" s="59" t="s">
        <v>1141</v>
      </c>
      <c r="AO93" s="62"/>
      <c r="AP93" s="59" t="s">
        <v>1141</v>
      </c>
      <c r="AQ93" s="62"/>
      <c r="AS93" s="30" t="str">
        <f t="shared" si="4"/>
        <v>x</v>
      </c>
      <c r="AT93" s="30" t="str">
        <f t="shared" si="4"/>
        <v>y</v>
      </c>
      <c r="AV93" s="154" t="s">
        <v>195</v>
      </c>
    </row>
    <row r="94" spans="1:48" s="30" customFormat="1" ht="11.25" x14ac:dyDescent="0.2">
      <c r="A94" s="61" t="s">
        <v>2323</v>
      </c>
      <c r="B94" s="61" t="s">
        <v>2571</v>
      </c>
      <c r="C94" s="61" t="s">
        <v>2409</v>
      </c>
      <c r="D94" s="61" t="s">
        <v>2410</v>
      </c>
      <c r="E94" s="61" t="s">
        <v>1141</v>
      </c>
      <c r="F94" s="59" t="s">
        <v>1141</v>
      </c>
      <c r="G94" s="62"/>
      <c r="H94" s="59" t="s">
        <v>1141</v>
      </c>
      <c r="I94" s="62"/>
      <c r="J94" s="59" t="s">
        <v>1141</v>
      </c>
      <c r="K94" s="62"/>
      <c r="L94" s="59" t="s">
        <v>1141</v>
      </c>
      <c r="M94" s="62"/>
      <c r="N94" s="59" t="s">
        <v>1141</v>
      </c>
      <c r="O94" s="62"/>
      <c r="P94" s="59" t="s">
        <v>1141</v>
      </c>
      <c r="Q94" s="62"/>
      <c r="R94" s="59" t="s">
        <v>191</v>
      </c>
      <c r="S94" s="62" t="s">
        <v>195</v>
      </c>
      <c r="T94" s="59" t="s">
        <v>1141</v>
      </c>
      <c r="U94" s="62"/>
      <c r="V94" s="59" t="s">
        <v>1141</v>
      </c>
      <c r="W94" s="62"/>
      <c r="X94" s="59" t="s">
        <v>1141</v>
      </c>
      <c r="Y94" s="62"/>
      <c r="Z94" s="59" t="s">
        <v>1141</v>
      </c>
      <c r="AA94" s="63"/>
      <c r="AB94" s="59" t="s">
        <v>1141</v>
      </c>
      <c r="AC94" s="62"/>
      <c r="AD94" s="59" t="s">
        <v>1141</v>
      </c>
      <c r="AE94" s="62"/>
      <c r="AF94" s="59" t="s">
        <v>1141</v>
      </c>
      <c r="AG94" s="62"/>
      <c r="AH94" s="59" t="s">
        <v>1141</v>
      </c>
      <c r="AI94" s="62"/>
      <c r="AJ94" s="59" t="s">
        <v>1141</v>
      </c>
      <c r="AK94" s="62"/>
      <c r="AL94" s="59" t="s">
        <v>1141</v>
      </c>
      <c r="AM94" s="60"/>
      <c r="AN94" s="59" t="s">
        <v>1141</v>
      </c>
      <c r="AO94" s="62"/>
      <c r="AP94" s="59" t="s">
        <v>1141</v>
      </c>
      <c r="AQ94" s="62"/>
      <c r="AS94" s="30" t="str">
        <f t="shared" si="4"/>
        <v>x</v>
      </c>
      <c r="AT94" s="30" t="str">
        <f t="shared" si="4"/>
        <v>y</v>
      </c>
      <c r="AV94" s="154" t="s">
        <v>195</v>
      </c>
    </row>
    <row r="95" spans="1:48" s="30" customFormat="1" ht="11.25" x14ac:dyDescent="0.2">
      <c r="A95" s="61" t="s">
        <v>1548</v>
      </c>
      <c r="B95" s="61" t="s">
        <v>2572</v>
      </c>
      <c r="C95" s="61" t="s">
        <v>2411</v>
      </c>
      <c r="D95" s="61" t="s">
        <v>2412</v>
      </c>
      <c r="E95" s="61" t="s">
        <v>1141</v>
      </c>
      <c r="F95" s="59" t="s">
        <v>1141</v>
      </c>
      <c r="G95" s="62"/>
      <c r="H95" s="59" t="s">
        <v>1141</v>
      </c>
      <c r="I95" s="62"/>
      <c r="J95" s="59" t="s">
        <v>1141</v>
      </c>
      <c r="K95" s="62"/>
      <c r="L95" s="59" t="s">
        <v>1141</v>
      </c>
      <c r="M95" s="62"/>
      <c r="N95" s="59" t="s">
        <v>1141</v>
      </c>
      <c r="O95" s="62"/>
      <c r="P95" s="59" t="s">
        <v>1141</v>
      </c>
      <c r="Q95" s="62"/>
      <c r="R95" s="59" t="s">
        <v>191</v>
      </c>
      <c r="S95" s="62" t="s">
        <v>195</v>
      </c>
      <c r="T95" s="59" t="s">
        <v>1141</v>
      </c>
      <c r="U95" s="62"/>
      <c r="V95" s="59" t="s">
        <v>1141</v>
      </c>
      <c r="W95" s="62"/>
      <c r="X95" s="59" t="s">
        <v>1141</v>
      </c>
      <c r="Y95" s="62"/>
      <c r="Z95" s="59" t="s">
        <v>1141</v>
      </c>
      <c r="AA95" s="63"/>
      <c r="AB95" s="59" t="s">
        <v>1141</v>
      </c>
      <c r="AC95" s="62"/>
      <c r="AD95" s="59" t="s">
        <v>1141</v>
      </c>
      <c r="AE95" s="62"/>
      <c r="AF95" s="59" t="s">
        <v>1141</v>
      </c>
      <c r="AG95" s="62"/>
      <c r="AH95" s="59" t="s">
        <v>1141</v>
      </c>
      <c r="AI95" s="62"/>
      <c r="AJ95" s="59" t="s">
        <v>1141</v>
      </c>
      <c r="AK95" s="62"/>
      <c r="AL95" s="59" t="s">
        <v>1141</v>
      </c>
      <c r="AM95" s="60"/>
      <c r="AN95" s="59" t="s">
        <v>1141</v>
      </c>
      <c r="AO95" s="62"/>
      <c r="AP95" s="59" t="s">
        <v>191</v>
      </c>
      <c r="AQ95" s="62" t="s">
        <v>195</v>
      </c>
      <c r="AS95" s="30" t="str">
        <f t="shared" si="4"/>
        <v>xx</v>
      </c>
      <c r="AT95" s="30" t="str">
        <f t="shared" si="4"/>
        <v>yy</v>
      </c>
      <c r="AV95" s="154" t="s">
        <v>195</v>
      </c>
    </row>
    <row r="96" spans="1:48" s="30" customFormat="1" ht="11.25" x14ac:dyDescent="0.2">
      <c r="A96" s="58" t="s">
        <v>2324</v>
      </c>
      <c r="B96" s="58" t="s">
        <v>2573</v>
      </c>
      <c r="C96" s="58" t="s">
        <v>2425</v>
      </c>
      <c r="D96" s="58" t="s">
        <v>2426</v>
      </c>
      <c r="E96" s="58" t="s">
        <v>1141</v>
      </c>
      <c r="F96" s="59" t="s">
        <v>1141</v>
      </c>
      <c r="G96" s="59"/>
      <c r="H96" s="59" t="s">
        <v>1141</v>
      </c>
      <c r="I96" s="59"/>
      <c r="J96" s="59" t="s">
        <v>1141</v>
      </c>
      <c r="K96" s="59"/>
      <c r="L96" s="59" t="s">
        <v>1141</v>
      </c>
      <c r="M96" s="59"/>
      <c r="N96" s="59" t="s">
        <v>1141</v>
      </c>
      <c r="O96" s="59"/>
      <c r="P96" s="59" t="s">
        <v>1141</v>
      </c>
      <c r="Q96" s="59"/>
      <c r="R96" s="59" t="s">
        <v>1141</v>
      </c>
      <c r="S96" s="59"/>
      <c r="T96" s="59" t="s">
        <v>1141</v>
      </c>
      <c r="U96" s="59"/>
      <c r="V96" s="59" t="s">
        <v>1141</v>
      </c>
      <c r="W96" s="59"/>
      <c r="X96" s="59" t="s">
        <v>1141</v>
      </c>
      <c r="Y96" s="59"/>
      <c r="Z96" s="59" t="s">
        <v>1141</v>
      </c>
      <c r="AA96" s="59"/>
      <c r="AB96" s="59" t="s">
        <v>191</v>
      </c>
      <c r="AC96" s="59" t="s">
        <v>195</v>
      </c>
      <c r="AD96" s="59" t="s">
        <v>1141</v>
      </c>
      <c r="AE96" s="59"/>
      <c r="AF96" s="59" t="s">
        <v>1141</v>
      </c>
      <c r="AG96" s="59"/>
      <c r="AH96" s="59" t="s">
        <v>1141</v>
      </c>
      <c r="AI96" s="59"/>
      <c r="AJ96" s="59" t="s">
        <v>1141</v>
      </c>
      <c r="AK96" s="59"/>
      <c r="AL96" s="59" t="s">
        <v>1141</v>
      </c>
      <c r="AM96" s="60"/>
      <c r="AN96" s="59" t="s">
        <v>1141</v>
      </c>
      <c r="AO96" s="59"/>
      <c r="AP96" s="59" t="s">
        <v>1141</v>
      </c>
      <c r="AQ96" s="59"/>
      <c r="AS96" s="30" t="str">
        <f t="shared" si="4"/>
        <v>x</v>
      </c>
      <c r="AT96" s="30" t="str">
        <f t="shared" si="4"/>
        <v>y</v>
      </c>
      <c r="AV96" s="154" t="s">
        <v>195</v>
      </c>
    </row>
    <row r="97" spans="1:48" s="30" customFormat="1" ht="11.25" x14ac:dyDescent="0.2">
      <c r="A97" s="61" t="s">
        <v>2325</v>
      </c>
      <c r="B97" s="61" t="s">
        <v>2574</v>
      </c>
      <c r="C97" s="61" t="s">
        <v>2427</v>
      </c>
      <c r="D97" s="61" t="s">
        <v>2428</v>
      </c>
      <c r="E97" s="61" t="s">
        <v>1141</v>
      </c>
      <c r="F97" s="59" t="s">
        <v>1141</v>
      </c>
      <c r="G97" s="62"/>
      <c r="H97" s="59" t="s">
        <v>1141</v>
      </c>
      <c r="I97" s="62"/>
      <c r="J97" s="59" t="s">
        <v>1141</v>
      </c>
      <c r="K97" s="62"/>
      <c r="L97" s="59" t="s">
        <v>1141</v>
      </c>
      <c r="M97" s="62"/>
      <c r="N97" s="59" t="s">
        <v>1141</v>
      </c>
      <c r="O97" s="62"/>
      <c r="P97" s="59" t="s">
        <v>1141</v>
      </c>
      <c r="Q97" s="62"/>
      <c r="R97" s="59" t="s">
        <v>1141</v>
      </c>
      <c r="S97" s="62"/>
      <c r="T97" s="59" t="s">
        <v>1141</v>
      </c>
      <c r="U97" s="62"/>
      <c r="V97" s="59" t="s">
        <v>1141</v>
      </c>
      <c r="W97" s="62"/>
      <c r="X97" s="59" t="s">
        <v>1141</v>
      </c>
      <c r="Y97" s="62"/>
      <c r="Z97" s="59" t="s">
        <v>1141</v>
      </c>
      <c r="AA97" s="63"/>
      <c r="AB97" s="59" t="s">
        <v>191</v>
      </c>
      <c r="AC97" s="62" t="s">
        <v>195</v>
      </c>
      <c r="AD97" s="59" t="s">
        <v>1141</v>
      </c>
      <c r="AE97" s="62"/>
      <c r="AF97" s="59" t="s">
        <v>1141</v>
      </c>
      <c r="AG97" s="62"/>
      <c r="AH97" s="59" t="s">
        <v>1141</v>
      </c>
      <c r="AI97" s="62"/>
      <c r="AJ97" s="59" t="s">
        <v>1141</v>
      </c>
      <c r="AK97" s="62"/>
      <c r="AL97" s="59" t="s">
        <v>1141</v>
      </c>
      <c r="AM97" s="60"/>
      <c r="AN97" s="59" t="s">
        <v>1141</v>
      </c>
      <c r="AO97" s="62"/>
      <c r="AP97" s="59" t="s">
        <v>1141</v>
      </c>
      <c r="AQ97" s="62"/>
      <c r="AS97" s="30" t="str">
        <f t="shared" si="4"/>
        <v>x</v>
      </c>
      <c r="AT97" s="30" t="str">
        <f t="shared" si="4"/>
        <v>y</v>
      </c>
      <c r="AV97" s="154" t="s">
        <v>195</v>
      </c>
    </row>
    <row r="98" spans="1:48" s="30" customFormat="1" ht="11.25" x14ac:dyDescent="0.2">
      <c r="A98" s="61" t="s">
        <v>2326</v>
      </c>
      <c r="B98" s="61" t="s">
        <v>2575</v>
      </c>
      <c r="C98" s="61" t="s">
        <v>2429</v>
      </c>
      <c r="D98" s="61" t="s">
        <v>2430</v>
      </c>
      <c r="E98" s="61" t="s">
        <v>1252</v>
      </c>
      <c r="F98" s="59"/>
      <c r="G98" s="62"/>
      <c r="H98" s="59" t="s">
        <v>1141</v>
      </c>
      <c r="I98" s="62"/>
      <c r="J98" s="59" t="s">
        <v>1141</v>
      </c>
      <c r="K98" s="62"/>
      <c r="L98" s="59" t="s">
        <v>1141</v>
      </c>
      <c r="M98" s="62"/>
      <c r="N98" s="59" t="s">
        <v>1141</v>
      </c>
      <c r="O98" s="62"/>
      <c r="P98" s="59" t="s">
        <v>1141</v>
      </c>
      <c r="Q98" s="62"/>
      <c r="R98" s="59" t="s">
        <v>1141</v>
      </c>
      <c r="S98" s="62"/>
      <c r="T98" s="59" t="s">
        <v>1141</v>
      </c>
      <c r="U98" s="62"/>
      <c r="V98" s="59" t="s">
        <v>1141</v>
      </c>
      <c r="W98" s="62"/>
      <c r="X98" s="59" t="s">
        <v>1141</v>
      </c>
      <c r="Y98" s="62"/>
      <c r="Z98" s="59" t="s">
        <v>1141</v>
      </c>
      <c r="AA98" s="63"/>
      <c r="AB98" s="59" t="s">
        <v>191</v>
      </c>
      <c r="AC98" s="62" t="s">
        <v>195</v>
      </c>
      <c r="AD98" s="59" t="s">
        <v>1141</v>
      </c>
      <c r="AE98" s="62"/>
      <c r="AF98" s="59" t="s">
        <v>1141</v>
      </c>
      <c r="AG98" s="62"/>
      <c r="AH98" s="59" t="s">
        <v>1141</v>
      </c>
      <c r="AI98" s="62"/>
      <c r="AJ98" s="59" t="s">
        <v>1141</v>
      </c>
      <c r="AK98" s="62"/>
      <c r="AL98" s="59" t="s">
        <v>1141</v>
      </c>
      <c r="AM98" s="60"/>
      <c r="AN98" s="59" t="s">
        <v>1141</v>
      </c>
      <c r="AO98" s="62"/>
      <c r="AP98" s="59" t="s">
        <v>1141</v>
      </c>
      <c r="AQ98" s="62"/>
      <c r="AS98" s="30" t="str">
        <f t="shared" si="4"/>
        <v>x</v>
      </c>
      <c r="AT98" s="30" t="str">
        <f t="shared" si="4"/>
        <v>y</v>
      </c>
      <c r="AV98" s="154" t="s">
        <v>195</v>
      </c>
    </row>
    <row r="99" spans="1:48" s="30" customFormat="1" ht="11.25" x14ac:dyDescent="0.2">
      <c r="A99" s="61" t="s">
        <v>2327</v>
      </c>
      <c r="B99" s="61" t="s">
        <v>2447</v>
      </c>
      <c r="C99" s="61" t="s">
        <v>2431</v>
      </c>
      <c r="D99" s="61" t="s">
        <v>2432</v>
      </c>
      <c r="E99" s="61" t="s">
        <v>1141</v>
      </c>
      <c r="F99" s="59" t="s">
        <v>1141</v>
      </c>
      <c r="G99" s="62"/>
      <c r="H99" s="59" t="s">
        <v>1141</v>
      </c>
      <c r="I99" s="62"/>
      <c r="J99" s="59" t="s">
        <v>1141</v>
      </c>
      <c r="K99" s="62"/>
      <c r="L99" s="59" t="s">
        <v>1141</v>
      </c>
      <c r="M99" s="62"/>
      <c r="N99" s="59" t="s">
        <v>1141</v>
      </c>
      <c r="O99" s="62"/>
      <c r="P99" s="59" t="s">
        <v>1141</v>
      </c>
      <c r="Q99" s="62"/>
      <c r="R99" s="59" t="s">
        <v>1141</v>
      </c>
      <c r="S99" s="62"/>
      <c r="T99" s="59" t="s">
        <v>1141</v>
      </c>
      <c r="U99" s="62"/>
      <c r="V99" s="59" t="s">
        <v>1141</v>
      </c>
      <c r="W99" s="62"/>
      <c r="X99" s="59" t="s">
        <v>1141</v>
      </c>
      <c r="Y99" s="62"/>
      <c r="Z99" s="59" t="s">
        <v>1141</v>
      </c>
      <c r="AA99" s="63"/>
      <c r="AB99" s="59" t="s">
        <v>191</v>
      </c>
      <c r="AC99" s="62" t="s">
        <v>195</v>
      </c>
      <c r="AD99" s="59" t="s">
        <v>1141</v>
      </c>
      <c r="AE99" s="62"/>
      <c r="AF99" s="59" t="s">
        <v>1141</v>
      </c>
      <c r="AG99" s="62"/>
      <c r="AH99" s="59" t="s">
        <v>1141</v>
      </c>
      <c r="AI99" s="62"/>
      <c r="AJ99" s="59" t="s">
        <v>1141</v>
      </c>
      <c r="AK99" s="62"/>
      <c r="AL99" s="59" t="s">
        <v>1141</v>
      </c>
      <c r="AM99" s="60"/>
      <c r="AN99" s="59" t="s">
        <v>1141</v>
      </c>
      <c r="AO99" s="62"/>
      <c r="AP99" s="59" t="s">
        <v>1141</v>
      </c>
      <c r="AQ99" s="62"/>
      <c r="AS99" s="30" t="str">
        <f t="shared" si="4"/>
        <v>x</v>
      </c>
      <c r="AT99" s="30" t="str">
        <f t="shared" si="4"/>
        <v>y</v>
      </c>
      <c r="AV99" s="154" t="s">
        <v>195</v>
      </c>
    </row>
    <row r="100" spans="1:48" s="30" customFormat="1" ht="11.25" x14ac:dyDescent="0.2">
      <c r="A100" s="61" t="s">
        <v>2328</v>
      </c>
      <c r="B100" s="61" t="s">
        <v>2576</v>
      </c>
      <c r="C100" s="61" t="s">
        <v>1032</v>
      </c>
      <c r="D100" s="61" t="s">
        <v>1033</v>
      </c>
      <c r="E100" s="61" t="s">
        <v>1141</v>
      </c>
      <c r="F100" s="59" t="s">
        <v>1141</v>
      </c>
      <c r="G100" s="62"/>
      <c r="H100" s="59" t="s">
        <v>1141</v>
      </c>
      <c r="I100" s="62"/>
      <c r="J100" s="59" t="s">
        <v>1141</v>
      </c>
      <c r="K100" s="62"/>
      <c r="L100" s="59" t="s">
        <v>1141</v>
      </c>
      <c r="M100" s="62"/>
      <c r="N100" s="59" t="s">
        <v>1141</v>
      </c>
      <c r="O100" s="62"/>
      <c r="P100" s="59" t="s">
        <v>1141</v>
      </c>
      <c r="Q100" s="62"/>
      <c r="R100" s="59" t="s">
        <v>1141</v>
      </c>
      <c r="S100" s="62"/>
      <c r="T100" s="59" t="s">
        <v>1141</v>
      </c>
      <c r="U100" s="62"/>
      <c r="V100" s="59" t="s">
        <v>1141</v>
      </c>
      <c r="W100" s="62"/>
      <c r="X100" s="59" t="s">
        <v>1141</v>
      </c>
      <c r="Y100" s="62"/>
      <c r="Z100" s="59" t="s">
        <v>1141</v>
      </c>
      <c r="AA100" s="63"/>
      <c r="AB100" s="59" t="s">
        <v>191</v>
      </c>
      <c r="AC100" s="62" t="s">
        <v>195</v>
      </c>
      <c r="AD100" s="59" t="s">
        <v>1141</v>
      </c>
      <c r="AE100" s="62"/>
      <c r="AF100" s="59" t="s">
        <v>1141</v>
      </c>
      <c r="AG100" s="62"/>
      <c r="AH100" s="59" t="s">
        <v>1141</v>
      </c>
      <c r="AI100" s="62"/>
      <c r="AJ100" s="59" t="s">
        <v>1141</v>
      </c>
      <c r="AK100" s="62"/>
      <c r="AL100" s="59" t="s">
        <v>1141</v>
      </c>
      <c r="AM100" s="60"/>
      <c r="AN100" s="59" t="s">
        <v>1141</v>
      </c>
      <c r="AO100" s="62"/>
      <c r="AP100" s="59" t="s">
        <v>1141</v>
      </c>
      <c r="AQ100" s="62"/>
      <c r="AS100" s="30" t="str">
        <f t="shared" si="4"/>
        <v>x</v>
      </c>
      <c r="AT100" s="30" t="str">
        <f t="shared" si="4"/>
        <v>y</v>
      </c>
      <c r="AV100" s="154" t="s">
        <v>195</v>
      </c>
    </row>
    <row r="101" spans="1:48" s="30" customFormat="1" ht="11.25" x14ac:dyDescent="0.2">
      <c r="A101" s="58" t="s">
        <v>2329</v>
      </c>
      <c r="B101" s="58" t="s">
        <v>2577</v>
      </c>
      <c r="C101" s="58" t="s">
        <v>1034</v>
      </c>
      <c r="D101" s="58" t="s">
        <v>1065</v>
      </c>
      <c r="E101" s="58" t="s">
        <v>1141</v>
      </c>
      <c r="F101" s="59" t="s">
        <v>1141</v>
      </c>
      <c r="G101" s="59"/>
      <c r="H101" s="59" t="s">
        <v>1141</v>
      </c>
      <c r="I101" s="59"/>
      <c r="J101" s="59" t="s">
        <v>1141</v>
      </c>
      <c r="K101" s="59"/>
      <c r="L101" s="59" t="s">
        <v>1141</v>
      </c>
      <c r="M101" s="59"/>
      <c r="N101" s="59" t="s">
        <v>1141</v>
      </c>
      <c r="O101" s="59"/>
      <c r="P101" s="59" t="s">
        <v>1141</v>
      </c>
      <c r="Q101" s="59"/>
      <c r="R101" s="59" t="s">
        <v>1141</v>
      </c>
      <c r="S101" s="59"/>
      <c r="T101" s="59" t="s">
        <v>1141</v>
      </c>
      <c r="U101" s="59"/>
      <c r="V101" s="59" t="s">
        <v>1141</v>
      </c>
      <c r="W101" s="59"/>
      <c r="X101" s="59" t="s">
        <v>1141</v>
      </c>
      <c r="Y101" s="59"/>
      <c r="Z101" s="59" t="s">
        <v>1141</v>
      </c>
      <c r="AA101" s="59"/>
      <c r="AB101" s="59" t="s">
        <v>1141</v>
      </c>
      <c r="AC101" s="59"/>
      <c r="AD101" s="59" t="s">
        <v>191</v>
      </c>
      <c r="AE101" s="59" t="s">
        <v>195</v>
      </c>
      <c r="AF101" s="59" t="s">
        <v>1141</v>
      </c>
      <c r="AG101" s="59"/>
      <c r="AH101" s="59" t="s">
        <v>1141</v>
      </c>
      <c r="AI101" s="59"/>
      <c r="AJ101" s="59" t="s">
        <v>1141</v>
      </c>
      <c r="AK101" s="59"/>
      <c r="AL101" s="59" t="s">
        <v>1141</v>
      </c>
      <c r="AM101" s="60"/>
      <c r="AN101" s="59" t="s">
        <v>1141</v>
      </c>
      <c r="AO101" s="59"/>
      <c r="AP101" s="59" t="s">
        <v>1141</v>
      </c>
      <c r="AQ101" s="59"/>
      <c r="AS101" s="30" t="str">
        <f t="shared" si="4"/>
        <v>x</v>
      </c>
      <c r="AT101" s="30" t="str">
        <f t="shared" si="4"/>
        <v>y</v>
      </c>
      <c r="AV101" s="154" t="s">
        <v>195</v>
      </c>
    </row>
    <row r="102" spans="1:48" s="30" customFormat="1" ht="11.25" x14ac:dyDescent="0.2">
      <c r="A102" s="61" t="s">
        <v>2330</v>
      </c>
      <c r="B102" s="61" t="s">
        <v>2578</v>
      </c>
      <c r="C102" s="61" t="s">
        <v>508</v>
      </c>
      <c r="D102" s="61" t="s">
        <v>509</v>
      </c>
      <c r="E102" s="61" t="s">
        <v>1141</v>
      </c>
      <c r="F102" s="59" t="s">
        <v>1141</v>
      </c>
      <c r="G102" s="62"/>
      <c r="H102" s="59" t="s">
        <v>1141</v>
      </c>
      <c r="I102" s="62"/>
      <c r="J102" s="59" t="s">
        <v>1141</v>
      </c>
      <c r="K102" s="62"/>
      <c r="L102" s="59" t="s">
        <v>1141</v>
      </c>
      <c r="M102" s="62"/>
      <c r="N102" s="59" t="s">
        <v>1141</v>
      </c>
      <c r="O102" s="62"/>
      <c r="P102" s="59" t="s">
        <v>1141</v>
      </c>
      <c r="Q102" s="62"/>
      <c r="R102" s="59" t="s">
        <v>1141</v>
      </c>
      <c r="S102" s="62"/>
      <c r="T102" s="59" t="s">
        <v>1141</v>
      </c>
      <c r="U102" s="62"/>
      <c r="V102" s="59" t="s">
        <v>1141</v>
      </c>
      <c r="W102" s="62"/>
      <c r="X102" s="59" t="s">
        <v>1141</v>
      </c>
      <c r="Y102" s="62"/>
      <c r="Z102" s="59" t="s">
        <v>1141</v>
      </c>
      <c r="AA102" s="63"/>
      <c r="AB102" s="59" t="s">
        <v>1141</v>
      </c>
      <c r="AC102" s="62"/>
      <c r="AD102" s="59" t="s">
        <v>191</v>
      </c>
      <c r="AE102" s="62" t="s">
        <v>195</v>
      </c>
      <c r="AF102" s="59" t="s">
        <v>1141</v>
      </c>
      <c r="AG102" s="62"/>
      <c r="AH102" s="59" t="s">
        <v>1141</v>
      </c>
      <c r="AI102" s="62"/>
      <c r="AJ102" s="59" t="s">
        <v>1141</v>
      </c>
      <c r="AK102" s="62"/>
      <c r="AL102" s="59" t="s">
        <v>1141</v>
      </c>
      <c r="AM102" s="60"/>
      <c r="AN102" s="59" t="s">
        <v>1141</v>
      </c>
      <c r="AO102" s="62"/>
      <c r="AP102" s="59" t="s">
        <v>1141</v>
      </c>
      <c r="AQ102" s="62"/>
      <c r="AS102" s="30" t="str">
        <f t="shared" si="4"/>
        <v>x</v>
      </c>
      <c r="AT102" s="30" t="str">
        <f t="shared" si="4"/>
        <v>y</v>
      </c>
      <c r="AV102" s="154" t="s">
        <v>195</v>
      </c>
    </row>
    <row r="103" spans="1:48" s="30" customFormat="1" ht="11.25" x14ac:dyDescent="0.2">
      <c r="A103" s="61" t="s">
        <v>2331</v>
      </c>
      <c r="B103" s="61" t="s">
        <v>2579</v>
      </c>
      <c r="C103" s="61" t="s">
        <v>510</v>
      </c>
      <c r="D103" s="61" t="s">
        <v>511</v>
      </c>
      <c r="E103" s="61" t="s">
        <v>1141</v>
      </c>
      <c r="F103" s="59" t="s">
        <v>1141</v>
      </c>
      <c r="G103" s="62"/>
      <c r="H103" s="59" t="s">
        <v>1141</v>
      </c>
      <c r="I103" s="62"/>
      <c r="J103" s="59" t="s">
        <v>1141</v>
      </c>
      <c r="K103" s="62"/>
      <c r="L103" s="59" t="s">
        <v>1141</v>
      </c>
      <c r="M103" s="62"/>
      <c r="N103" s="59" t="s">
        <v>191</v>
      </c>
      <c r="O103" s="62" t="s">
        <v>195</v>
      </c>
      <c r="P103" s="59" t="s">
        <v>1141</v>
      </c>
      <c r="Q103" s="62"/>
      <c r="R103" s="59" t="s">
        <v>1141</v>
      </c>
      <c r="S103" s="62"/>
      <c r="T103" s="59" t="s">
        <v>191</v>
      </c>
      <c r="U103" s="62" t="s">
        <v>195</v>
      </c>
      <c r="V103" s="59" t="s">
        <v>1141</v>
      </c>
      <c r="W103" s="62"/>
      <c r="X103" s="59" t="s">
        <v>1141</v>
      </c>
      <c r="Y103" s="62"/>
      <c r="Z103" s="59" t="s">
        <v>1141</v>
      </c>
      <c r="AA103" s="63"/>
      <c r="AB103" s="59" t="s">
        <v>1141</v>
      </c>
      <c r="AC103" s="62"/>
      <c r="AD103" s="59" t="s">
        <v>191</v>
      </c>
      <c r="AE103" s="62" t="s">
        <v>195</v>
      </c>
      <c r="AF103" s="59" t="s">
        <v>1141</v>
      </c>
      <c r="AG103" s="62"/>
      <c r="AH103" s="59" t="s">
        <v>1141</v>
      </c>
      <c r="AI103" s="62"/>
      <c r="AJ103" s="59" t="s">
        <v>1141</v>
      </c>
      <c r="AK103" s="62"/>
      <c r="AL103" s="59" t="s">
        <v>1141</v>
      </c>
      <c r="AM103" s="60"/>
      <c r="AN103" s="59" t="s">
        <v>1141</v>
      </c>
      <c r="AO103" s="62"/>
      <c r="AP103" s="59" t="s">
        <v>1141</v>
      </c>
      <c r="AQ103" s="62"/>
      <c r="AS103" s="30" t="str">
        <f t="shared" si="4"/>
        <v>xxx</v>
      </c>
      <c r="AT103" s="30" t="str">
        <f t="shared" si="4"/>
        <v>yyy</v>
      </c>
      <c r="AV103" s="154" t="s">
        <v>195</v>
      </c>
    </row>
    <row r="104" spans="1:48" s="30" customFormat="1" ht="11.25" x14ac:dyDescent="0.2">
      <c r="A104" s="61" t="s">
        <v>2332</v>
      </c>
      <c r="B104" s="61" t="s">
        <v>2580</v>
      </c>
      <c r="C104" s="61" t="s">
        <v>512</v>
      </c>
      <c r="D104" s="61" t="s">
        <v>513</v>
      </c>
      <c r="E104" s="61" t="s">
        <v>1141</v>
      </c>
      <c r="F104" s="59" t="s">
        <v>1141</v>
      </c>
      <c r="G104" s="62"/>
      <c r="H104" s="59" t="s">
        <v>1141</v>
      </c>
      <c r="I104" s="62"/>
      <c r="J104" s="59" t="s">
        <v>1141</v>
      </c>
      <c r="K104" s="62"/>
      <c r="L104" s="59" t="s">
        <v>1141</v>
      </c>
      <c r="M104" s="62"/>
      <c r="N104" s="59" t="s">
        <v>1141</v>
      </c>
      <c r="O104" s="62"/>
      <c r="P104" s="59" t="s">
        <v>1141</v>
      </c>
      <c r="Q104" s="62"/>
      <c r="R104" s="59" t="s">
        <v>1141</v>
      </c>
      <c r="S104" s="62"/>
      <c r="T104" s="59" t="s">
        <v>1141</v>
      </c>
      <c r="U104" s="62"/>
      <c r="V104" s="59" t="s">
        <v>1141</v>
      </c>
      <c r="W104" s="62"/>
      <c r="X104" s="59" t="s">
        <v>1141</v>
      </c>
      <c r="Y104" s="62"/>
      <c r="Z104" s="59" t="s">
        <v>1141</v>
      </c>
      <c r="AA104" s="63"/>
      <c r="AB104" s="59" t="s">
        <v>1141</v>
      </c>
      <c r="AC104" s="62"/>
      <c r="AD104" s="59" t="s">
        <v>191</v>
      </c>
      <c r="AE104" s="62" t="s">
        <v>195</v>
      </c>
      <c r="AF104" s="59" t="s">
        <v>1141</v>
      </c>
      <c r="AG104" s="62"/>
      <c r="AH104" s="59" t="s">
        <v>1141</v>
      </c>
      <c r="AI104" s="62"/>
      <c r="AJ104" s="59" t="s">
        <v>1141</v>
      </c>
      <c r="AK104" s="62"/>
      <c r="AL104" s="59" t="s">
        <v>1141</v>
      </c>
      <c r="AM104" s="60"/>
      <c r="AN104" s="59" t="s">
        <v>1141</v>
      </c>
      <c r="AO104" s="62"/>
      <c r="AP104" s="59" t="s">
        <v>1141</v>
      </c>
      <c r="AQ104" s="62"/>
      <c r="AS104" s="30" t="str">
        <f t="shared" si="4"/>
        <v>x</v>
      </c>
      <c r="AT104" s="30" t="str">
        <f t="shared" si="4"/>
        <v>y</v>
      </c>
      <c r="AV104" s="154" t="s">
        <v>195</v>
      </c>
    </row>
    <row r="105" spans="1:48" s="30" customFormat="1" ht="11.25" x14ac:dyDescent="0.2">
      <c r="A105" s="61" t="s">
        <v>2333</v>
      </c>
      <c r="B105" s="61" t="s">
        <v>2581</v>
      </c>
      <c r="C105" s="61" t="s">
        <v>514</v>
      </c>
      <c r="D105" s="61" t="s">
        <v>515</v>
      </c>
      <c r="E105" s="61" t="s">
        <v>1141</v>
      </c>
      <c r="F105" s="59" t="s">
        <v>1141</v>
      </c>
      <c r="G105" s="62"/>
      <c r="H105" s="59" t="s">
        <v>1141</v>
      </c>
      <c r="I105" s="62"/>
      <c r="J105" s="59" t="s">
        <v>1141</v>
      </c>
      <c r="K105" s="62"/>
      <c r="L105" s="59" t="s">
        <v>1141</v>
      </c>
      <c r="M105" s="62"/>
      <c r="N105" s="59" t="s">
        <v>1141</v>
      </c>
      <c r="O105" s="62"/>
      <c r="P105" s="59" t="s">
        <v>1141</v>
      </c>
      <c r="Q105" s="62"/>
      <c r="R105" s="59" t="s">
        <v>1141</v>
      </c>
      <c r="S105" s="62"/>
      <c r="T105" s="59" t="s">
        <v>1141</v>
      </c>
      <c r="U105" s="62"/>
      <c r="V105" s="59" t="s">
        <v>1141</v>
      </c>
      <c r="W105" s="62"/>
      <c r="X105" s="59" t="s">
        <v>1141</v>
      </c>
      <c r="Y105" s="62"/>
      <c r="Z105" s="59" t="s">
        <v>1141</v>
      </c>
      <c r="AA105" s="63"/>
      <c r="AB105" s="59" t="s">
        <v>1141</v>
      </c>
      <c r="AC105" s="62"/>
      <c r="AD105" s="59" t="s">
        <v>191</v>
      </c>
      <c r="AE105" s="62" t="s">
        <v>195</v>
      </c>
      <c r="AF105" s="59" t="s">
        <v>1141</v>
      </c>
      <c r="AG105" s="62"/>
      <c r="AH105" s="59" t="s">
        <v>1141</v>
      </c>
      <c r="AI105" s="62"/>
      <c r="AJ105" s="59" t="s">
        <v>1141</v>
      </c>
      <c r="AK105" s="62"/>
      <c r="AL105" s="59" t="s">
        <v>1141</v>
      </c>
      <c r="AM105" s="60"/>
      <c r="AN105" s="59" t="s">
        <v>1141</v>
      </c>
      <c r="AO105" s="62"/>
      <c r="AP105" s="59" t="s">
        <v>1141</v>
      </c>
      <c r="AQ105" s="62"/>
      <c r="AS105" s="30" t="str">
        <f t="shared" si="4"/>
        <v>x</v>
      </c>
      <c r="AT105" s="30" t="str">
        <f t="shared" si="4"/>
        <v>y</v>
      </c>
      <c r="AV105" s="154" t="s">
        <v>195</v>
      </c>
    </row>
    <row r="106" spans="1:48" s="30" customFormat="1" ht="11.25" x14ac:dyDescent="0.2">
      <c r="A106" s="61" t="s">
        <v>2335</v>
      </c>
      <c r="B106" s="61" t="s">
        <v>2582</v>
      </c>
      <c r="C106" s="61" t="s">
        <v>516</v>
      </c>
      <c r="D106" s="61" t="s">
        <v>517</v>
      </c>
      <c r="E106" s="61" t="s">
        <v>1141</v>
      </c>
      <c r="F106" s="59" t="s">
        <v>1141</v>
      </c>
      <c r="G106" s="62"/>
      <c r="H106" s="59" t="s">
        <v>1141</v>
      </c>
      <c r="I106" s="62"/>
      <c r="J106" s="59" t="s">
        <v>1141</v>
      </c>
      <c r="K106" s="62"/>
      <c r="L106" s="59" t="s">
        <v>1141</v>
      </c>
      <c r="M106" s="62"/>
      <c r="N106" s="59" t="s">
        <v>1141</v>
      </c>
      <c r="O106" s="62"/>
      <c r="P106" s="59" t="s">
        <v>1141</v>
      </c>
      <c r="Q106" s="62"/>
      <c r="R106" s="59" t="s">
        <v>1141</v>
      </c>
      <c r="S106" s="62"/>
      <c r="T106" s="59" t="s">
        <v>1141</v>
      </c>
      <c r="U106" s="62"/>
      <c r="V106" s="59" t="s">
        <v>1141</v>
      </c>
      <c r="W106" s="62"/>
      <c r="X106" s="59" t="s">
        <v>1141</v>
      </c>
      <c r="Y106" s="62"/>
      <c r="Z106" s="59" t="s">
        <v>1141</v>
      </c>
      <c r="AA106" s="63"/>
      <c r="AB106" s="59" t="s">
        <v>1141</v>
      </c>
      <c r="AC106" s="62"/>
      <c r="AD106" s="59" t="s">
        <v>191</v>
      </c>
      <c r="AE106" s="62" t="s">
        <v>195</v>
      </c>
      <c r="AF106" s="59" t="s">
        <v>1141</v>
      </c>
      <c r="AG106" s="62"/>
      <c r="AH106" s="59" t="s">
        <v>1141</v>
      </c>
      <c r="AI106" s="62"/>
      <c r="AJ106" s="59" t="s">
        <v>1141</v>
      </c>
      <c r="AK106" s="62"/>
      <c r="AL106" s="59" t="s">
        <v>1141</v>
      </c>
      <c r="AM106" s="60"/>
      <c r="AN106" s="59" t="s">
        <v>1141</v>
      </c>
      <c r="AO106" s="62"/>
      <c r="AP106" s="59" t="s">
        <v>1141</v>
      </c>
      <c r="AQ106" s="62"/>
      <c r="AS106" s="30" t="str">
        <f t="shared" si="4"/>
        <v>x</v>
      </c>
      <c r="AT106" s="30" t="str">
        <f t="shared" si="4"/>
        <v>y</v>
      </c>
      <c r="AV106" s="154" t="s">
        <v>195</v>
      </c>
    </row>
    <row r="107" spans="1:48" s="30" customFormat="1" ht="11.25" x14ac:dyDescent="0.2">
      <c r="A107" s="61" t="s">
        <v>2336</v>
      </c>
      <c r="B107" s="61" t="s">
        <v>2583</v>
      </c>
      <c r="C107" s="61" t="s">
        <v>518</v>
      </c>
      <c r="D107" s="61" t="s">
        <v>519</v>
      </c>
      <c r="E107" s="61" t="s">
        <v>1141</v>
      </c>
      <c r="F107" s="59" t="s">
        <v>1141</v>
      </c>
      <c r="G107" s="62"/>
      <c r="H107" s="59" t="s">
        <v>1141</v>
      </c>
      <c r="I107" s="62"/>
      <c r="J107" s="59" t="s">
        <v>1141</v>
      </c>
      <c r="K107" s="62"/>
      <c r="L107" s="59" t="s">
        <v>1141</v>
      </c>
      <c r="M107" s="62"/>
      <c r="N107" s="59" t="s">
        <v>1141</v>
      </c>
      <c r="O107" s="62"/>
      <c r="P107" s="59" t="s">
        <v>1141</v>
      </c>
      <c r="Q107" s="62"/>
      <c r="R107" s="59" t="s">
        <v>1141</v>
      </c>
      <c r="S107" s="62"/>
      <c r="T107" s="59" t="s">
        <v>1141</v>
      </c>
      <c r="U107" s="62"/>
      <c r="V107" s="59" t="s">
        <v>1141</v>
      </c>
      <c r="W107" s="62"/>
      <c r="X107" s="59" t="s">
        <v>1141</v>
      </c>
      <c r="Y107" s="62"/>
      <c r="Z107" s="59" t="s">
        <v>1141</v>
      </c>
      <c r="AA107" s="63"/>
      <c r="AB107" s="59" t="s">
        <v>1141</v>
      </c>
      <c r="AC107" s="62"/>
      <c r="AD107" s="59" t="s">
        <v>191</v>
      </c>
      <c r="AE107" s="62" t="s">
        <v>195</v>
      </c>
      <c r="AF107" s="59" t="s">
        <v>1141</v>
      </c>
      <c r="AG107" s="62"/>
      <c r="AH107" s="59" t="s">
        <v>1141</v>
      </c>
      <c r="AI107" s="62"/>
      <c r="AJ107" s="59" t="s">
        <v>1141</v>
      </c>
      <c r="AK107" s="62"/>
      <c r="AL107" s="59" t="s">
        <v>1141</v>
      </c>
      <c r="AM107" s="60"/>
      <c r="AN107" s="59" t="s">
        <v>1141</v>
      </c>
      <c r="AO107" s="62"/>
      <c r="AP107" s="59" t="s">
        <v>1141</v>
      </c>
      <c r="AQ107" s="62"/>
      <c r="AS107" s="30" t="str">
        <f t="shared" si="4"/>
        <v>x</v>
      </c>
      <c r="AT107" s="30" t="str">
        <f t="shared" si="4"/>
        <v>y</v>
      </c>
      <c r="AV107" s="154" t="s">
        <v>195</v>
      </c>
    </row>
    <row r="108" spans="1:48" s="30" customFormat="1" ht="11.25" x14ac:dyDescent="0.2">
      <c r="A108" s="61" t="s">
        <v>2337</v>
      </c>
      <c r="B108" s="61" t="s">
        <v>2584</v>
      </c>
      <c r="C108" s="61" t="s">
        <v>520</v>
      </c>
      <c r="D108" s="61" t="s">
        <v>521</v>
      </c>
      <c r="E108" s="61" t="s">
        <v>1141</v>
      </c>
      <c r="F108" s="59" t="s">
        <v>1141</v>
      </c>
      <c r="G108" s="62"/>
      <c r="H108" s="59" t="s">
        <v>1141</v>
      </c>
      <c r="I108" s="62"/>
      <c r="J108" s="59" t="s">
        <v>1141</v>
      </c>
      <c r="K108" s="62"/>
      <c r="L108" s="59" t="s">
        <v>1141</v>
      </c>
      <c r="M108" s="62"/>
      <c r="N108" s="59" t="s">
        <v>1141</v>
      </c>
      <c r="O108" s="62"/>
      <c r="P108" s="59" t="s">
        <v>1141</v>
      </c>
      <c r="Q108" s="62"/>
      <c r="R108" s="59" t="s">
        <v>1141</v>
      </c>
      <c r="S108" s="62"/>
      <c r="T108" s="59" t="s">
        <v>1141</v>
      </c>
      <c r="U108" s="62"/>
      <c r="V108" s="59" t="s">
        <v>1141</v>
      </c>
      <c r="W108" s="62"/>
      <c r="X108" s="59" t="s">
        <v>1141</v>
      </c>
      <c r="Y108" s="62"/>
      <c r="Z108" s="59" t="s">
        <v>1141</v>
      </c>
      <c r="AA108" s="63"/>
      <c r="AB108" s="59" t="s">
        <v>1141</v>
      </c>
      <c r="AC108" s="62"/>
      <c r="AD108" s="59" t="s">
        <v>191</v>
      </c>
      <c r="AE108" s="62" t="s">
        <v>195</v>
      </c>
      <c r="AF108" s="59" t="s">
        <v>1141</v>
      </c>
      <c r="AG108" s="62"/>
      <c r="AH108" s="59" t="s">
        <v>1141</v>
      </c>
      <c r="AI108" s="62"/>
      <c r="AJ108" s="59" t="s">
        <v>1141</v>
      </c>
      <c r="AK108" s="62"/>
      <c r="AL108" s="59" t="s">
        <v>1141</v>
      </c>
      <c r="AM108" s="60"/>
      <c r="AN108" s="59" t="s">
        <v>1141</v>
      </c>
      <c r="AO108" s="62"/>
      <c r="AP108" s="59" t="s">
        <v>1141</v>
      </c>
      <c r="AQ108" s="62"/>
      <c r="AS108" s="30" t="str">
        <f t="shared" si="4"/>
        <v>x</v>
      </c>
      <c r="AT108" s="30" t="str">
        <f t="shared" si="4"/>
        <v>y</v>
      </c>
      <c r="AV108" s="154" t="s">
        <v>195</v>
      </c>
    </row>
    <row r="109" spans="1:48" s="30" customFormat="1" ht="11.25" x14ac:dyDescent="0.2">
      <c r="A109" s="61" t="s">
        <v>2338</v>
      </c>
      <c r="B109" s="61" t="s">
        <v>2585</v>
      </c>
      <c r="C109" s="61" t="s">
        <v>522</v>
      </c>
      <c r="D109" s="61" t="s">
        <v>523</v>
      </c>
      <c r="E109" s="61" t="s">
        <v>1141</v>
      </c>
      <c r="F109" s="59" t="s">
        <v>1141</v>
      </c>
      <c r="G109" s="62"/>
      <c r="H109" s="59" t="s">
        <v>1141</v>
      </c>
      <c r="I109" s="62"/>
      <c r="J109" s="59" t="s">
        <v>1141</v>
      </c>
      <c r="K109" s="62"/>
      <c r="L109" s="59" t="s">
        <v>1141</v>
      </c>
      <c r="M109" s="62"/>
      <c r="N109" s="59" t="s">
        <v>1141</v>
      </c>
      <c r="O109" s="62"/>
      <c r="P109" s="59" t="s">
        <v>1141</v>
      </c>
      <c r="Q109" s="62"/>
      <c r="R109" s="59" t="s">
        <v>1141</v>
      </c>
      <c r="S109" s="62"/>
      <c r="T109" s="59" t="s">
        <v>1141</v>
      </c>
      <c r="U109" s="62"/>
      <c r="V109" s="59" t="s">
        <v>1141</v>
      </c>
      <c r="W109" s="62"/>
      <c r="X109" s="59" t="s">
        <v>1141</v>
      </c>
      <c r="Y109" s="62"/>
      <c r="Z109" s="59" t="s">
        <v>1141</v>
      </c>
      <c r="AA109" s="63"/>
      <c r="AB109" s="59" t="s">
        <v>1141</v>
      </c>
      <c r="AC109" s="62"/>
      <c r="AD109" s="59" t="s">
        <v>191</v>
      </c>
      <c r="AE109" s="62" t="s">
        <v>195</v>
      </c>
      <c r="AF109" s="59" t="s">
        <v>1141</v>
      </c>
      <c r="AG109" s="62"/>
      <c r="AH109" s="59" t="s">
        <v>1141</v>
      </c>
      <c r="AI109" s="62"/>
      <c r="AJ109" s="59" t="s">
        <v>1141</v>
      </c>
      <c r="AK109" s="62"/>
      <c r="AL109" s="59" t="s">
        <v>1141</v>
      </c>
      <c r="AM109" s="60"/>
      <c r="AN109" s="59" t="s">
        <v>1141</v>
      </c>
      <c r="AO109" s="62"/>
      <c r="AP109" s="59" t="s">
        <v>1141</v>
      </c>
      <c r="AQ109" s="62"/>
      <c r="AS109" s="30" t="str">
        <f t="shared" si="4"/>
        <v>x</v>
      </c>
      <c r="AT109" s="30" t="str">
        <f t="shared" si="4"/>
        <v>y</v>
      </c>
      <c r="AV109" s="154" t="s">
        <v>195</v>
      </c>
    </row>
    <row r="110" spans="1:48" s="30" customFormat="1" ht="11.25" x14ac:dyDescent="0.2">
      <c r="A110" s="61" t="s">
        <v>2339</v>
      </c>
      <c r="B110" s="61" t="s">
        <v>2586</v>
      </c>
      <c r="C110" s="61" t="s">
        <v>524</v>
      </c>
      <c r="D110" s="61" t="s">
        <v>525</v>
      </c>
      <c r="E110" s="61" t="s">
        <v>1141</v>
      </c>
      <c r="F110" s="59" t="s">
        <v>1141</v>
      </c>
      <c r="G110" s="62"/>
      <c r="H110" s="59" t="s">
        <v>1141</v>
      </c>
      <c r="I110" s="62"/>
      <c r="J110" s="59" t="s">
        <v>1141</v>
      </c>
      <c r="K110" s="62"/>
      <c r="L110" s="59" t="s">
        <v>1141</v>
      </c>
      <c r="M110" s="62"/>
      <c r="N110" s="59" t="s">
        <v>1141</v>
      </c>
      <c r="O110" s="62"/>
      <c r="P110" s="59" t="s">
        <v>1141</v>
      </c>
      <c r="Q110" s="62"/>
      <c r="R110" s="59" t="s">
        <v>1141</v>
      </c>
      <c r="S110" s="62"/>
      <c r="T110" s="59" t="s">
        <v>1141</v>
      </c>
      <c r="U110" s="62"/>
      <c r="V110" s="59" t="s">
        <v>1141</v>
      </c>
      <c r="W110" s="62"/>
      <c r="X110" s="59" t="s">
        <v>1141</v>
      </c>
      <c r="Y110" s="62"/>
      <c r="Z110" s="59" t="s">
        <v>1141</v>
      </c>
      <c r="AA110" s="63"/>
      <c r="AB110" s="59" t="s">
        <v>1141</v>
      </c>
      <c r="AC110" s="62"/>
      <c r="AD110" s="59" t="s">
        <v>191</v>
      </c>
      <c r="AE110" s="62" t="s">
        <v>195</v>
      </c>
      <c r="AF110" s="59" t="s">
        <v>1141</v>
      </c>
      <c r="AG110" s="62"/>
      <c r="AH110" s="59" t="s">
        <v>1141</v>
      </c>
      <c r="AI110" s="62"/>
      <c r="AJ110" s="59" t="s">
        <v>1141</v>
      </c>
      <c r="AK110" s="62"/>
      <c r="AL110" s="59" t="s">
        <v>1141</v>
      </c>
      <c r="AM110" s="60"/>
      <c r="AN110" s="59" t="s">
        <v>1141</v>
      </c>
      <c r="AO110" s="62"/>
      <c r="AP110" s="59" t="s">
        <v>1141</v>
      </c>
      <c r="AQ110" s="62"/>
      <c r="AS110" s="30" t="str">
        <f t="shared" si="4"/>
        <v>x</v>
      </c>
      <c r="AT110" s="30" t="str">
        <f t="shared" si="4"/>
        <v>y</v>
      </c>
      <c r="AV110" s="154" t="s">
        <v>195</v>
      </c>
    </row>
    <row r="111" spans="1:48" s="30" customFormat="1" ht="11.25" x14ac:dyDescent="0.2">
      <c r="A111" s="61" t="s">
        <v>2340</v>
      </c>
      <c r="B111" s="61" t="s">
        <v>2587</v>
      </c>
      <c r="C111" s="61" t="s">
        <v>526</v>
      </c>
      <c r="D111" s="61" t="s">
        <v>2474</v>
      </c>
      <c r="E111" s="61" t="s">
        <v>1141</v>
      </c>
      <c r="F111" s="59" t="s">
        <v>1141</v>
      </c>
      <c r="G111" s="62"/>
      <c r="H111" s="59" t="s">
        <v>1141</v>
      </c>
      <c r="I111" s="62"/>
      <c r="J111" s="59" t="s">
        <v>1141</v>
      </c>
      <c r="K111" s="62"/>
      <c r="L111" s="59" t="s">
        <v>1141</v>
      </c>
      <c r="M111" s="62"/>
      <c r="N111" s="59" t="s">
        <v>1141</v>
      </c>
      <c r="O111" s="62"/>
      <c r="P111" s="59" t="s">
        <v>1141</v>
      </c>
      <c r="Q111" s="62"/>
      <c r="R111" s="59" t="s">
        <v>1141</v>
      </c>
      <c r="S111" s="62"/>
      <c r="T111" s="59" t="s">
        <v>1141</v>
      </c>
      <c r="U111" s="62"/>
      <c r="V111" s="59" t="s">
        <v>1141</v>
      </c>
      <c r="W111" s="62"/>
      <c r="X111" s="59" t="s">
        <v>1141</v>
      </c>
      <c r="Y111" s="62"/>
      <c r="Z111" s="59" t="s">
        <v>1141</v>
      </c>
      <c r="AA111" s="63"/>
      <c r="AB111" s="59" t="s">
        <v>1141</v>
      </c>
      <c r="AC111" s="62"/>
      <c r="AD111" s="59" t="s">
        <v>191</v>
      </c>
      <c r="AE111" s="62" t="s">
        <v>195</v>
      </c>
      <c r="AF111" s="59" t="s">
        <v>1141</v>
      </c>
      <c r="AG111" s="62"/>
      <c r="AH111" s="59" t="s">
        <v>1141</v>
      </c>
      <c r="AI111" s="62"/>
      <c r="AJ111" s="59" t="s">
        <v>1141</v>
      </c>
      <c r="AK111" s="62"/>
      <c r="AL111" s="59" t="s">
        <v>1141</v>
      </c>
      <c r="AM111" s="60"/>
      <c r="AN111" s="59" t="s">
        <v>1141</v>
      </c>
      <c r="AO111" s="62"/>
      <c r="AP111" s="59" t="s">
        <v>1141</v>
      </c>
      <c r="AQ111" s="62"/>
      <c r="AS111" s="30" t="str">
        <f t="shared" si="4"/>
        <v>x</v>
      </c>
      <c r="AT111" s="30" t="str">
        <f t="shared" si="4"/>
        <v>y</v>
      </c>
      <c r="AV111" s="154" t="s">
        <v>195</v>
      </c>
    </row>
    <row r="112" spans="1:48" s="30" customFormat="1" ht="11.25" x14ac:dyDescent="0.2">
      <c r="A112" s="61" t="s">
        <v>2341</v>
      </c>
      <c r="B112" s="61" t="s">
        <v>2588</v>
      </c>
      <c r="C112" s="61" t="s">
        <v>2475</v>
      </c>
      <c r="D112" s="61" t="s">
        <v>2476</v>
      </c>
      <c r="E112" s="61" t="s">
        <v>1141</v>
      </c>
      <c r="F112" s="59" t="s">
        <v>1141</v>
      </c>
      <c r="G112" s="62"/>
      <c r="H112" s="59" t="s">
        <v>1141</v>
      </c>
      <c r="I112" s="62"/>
      <c r="J112" s="59" t="s">
        <v>1141</v>
      </c>
      <c r="K112" s="62"/>
      <c r="L112" s="59" t="s">
        <v>1141</v>
      </c>
      <c r="M112" s="62"/>
      <c r="N112" s="59" t="s">
        <v>1141</v>
      </c>
      <c r="O112" s="62"/>
      <c r="P112" s="59" t="s">
        <v>1141</v>
      </c>
      <c r="Q112" s="62"/>
      <c r="R112" s="59" t="s">
        <v>1141</v>
      </c>
      <c r="S112" s="62"/>
      <c r="T112" s="59" t="s">
        <v>1141</v>
      </c>
      <c r="U112" s="62"/>
      <c r="V112" s="59" t="s">
        <v>1141</v>
      </c>
      <c r="W112" s="62"/>
      <c r="X112" s="59" t="s">
        <v>1141</v>
      </c>
      <c r="Y112" s="62"/>
      <c r="Z112" s="59" t="s">
        <v>1141</v>
      </c>
      <c r="AA112" s="63"/>
      <c r="AB112" s="59" t="s">
        <v>1141</v>
      </c>
      <c r="AC112" s="62"/>
      <c r="AD112" s="59" t="s">
        <v>191</v>
      </c>
      <c r="AE112" s="62" t="s">
        <v>195</v>
      </c>
      <c r="AF112" s="59" t="s">
        <v>1141</v>
      </c>
      <c r="AG112" s="62"/>
      <c r="AH112" s="59" t="s">
        <v>1141</v>
      </c>
      <c r="AI112" s="62"/>
      <c r="AJ112" s="59" t="s">
        <v>1141</v>
      </c>
      <c r="AK112" s="62"/>
      <c r="AL112" s="59" t="s">
        <v>1141</v>
      </c>
      <c r="AM112" s="60"/>
      <c r="AN112" s="59" t="s">
        <v>1141</v>
      </c>
      <c r="AO112" s="62"/>
      <c r="AP112" s="59" t="s">
        <v>1141</v>
      </c>
      <c r="AQ112" s="62"/>
      <c r="AS112" s="30" t="str">
        <f t="shared" si="4"/>
        <v>x</v>
      </c>
      <c r="AT112" s="30" t="str">
        <f t="shared" si="4"/>
        <v>y</v>
      </c>
      <c r="AV112" s="154" t="s">
        <v>195</v>
      </c>
    </row>
    <row r="113" spans="1:48" s="30" customFormat="1" ht="11.25" x14ac:dyDescent="0.2">
      <c r="A113" s="61" t="s">
        <v>2342</v>
      </c>
      <c r="B113" s="61" t="s">
        <v>2589</v>
      </c>
      <c r="C113" s="61" t="s">
        <v>2477</v>
      </c>
      <c r="D113" s="61" t="s">
        <v>2478</v>
      </c>
      <c r="E113" s="61" t="s">
        <v>1141</v>
      </c>
      <c r="F113" s="59" t="s">
        <v>1141</v>
      </c>
      <c r="G113" s="62"/>
      <c r="H113" s="59" t="s">
        <v>1141</v>
      </c>
      <c r="I113" s="62"/>
      <c r="J113" s="59" t="s">
        <v>1141</v>
      </c>
      <c r="K113" s="62"/>
      <c r="L113" s="59" t="s">
        <v>1141</v>
      </c>
      <c r="M113" s="62"/>
      <c r="N113" s="59" t="s">
        <v>1141</v>
      </c>
      <c r="O113" s="62"/>
      <c r="P113" s="59" t="s">
        <v>1141</v>
      </c>
      <c r="Q113" s="62"/>
      <c r="R113" s="59" t="s">
        <v>1141</v>
      </c>
      <c r="S113" s="62"/>
      <c r="T113" s="59" t="s">
        <v>1141</v>
      </c>
      <c r="U113" s="62"/>
      <c r="V113" s="59" t="s">
        <v>1141</v>
      </c>
      <c r="W113" s="62"/>
      <c r="X113" s="59" t="s">
        <v>1141</v>
      </c>
      <c r="Y113" s="62"/>
      <c r="Z113" s="59" t="s">
        <v>1141</v>
      </c>
      <c r="AA113" s="63"/>
      <c r="AB113" s="59" t="s">
        <v>1141</v>
      </c>
      <c r="AC113" s="62"/>
      <c r="AD113" s="59" t="s">
        <v>191</v>
      </c>
      <c r="AE113" s="62" t="s">
        <v>195</v>
      </c>
      <c r="AF113" s="59" t="s">
        <v>1141</v>
      </c>
      <c r="AG113" s="62"/>
      <c r="AH113" s="59" t="s">
        <v>1141</v>
      </c>
      <c r="AI113" s="62"/>
      <c r="AJ113" s="59" t="s">
        <v>1141</v>
      </c>
      <c r="AK113" s="62"/>
      <c r="AL113" s="59" t="s">
        <v>1141</v>
      </c>
      <c r="AM113" s="60"/>
      <c r="AN113" s="59" t="s">
        <v>1141</v>
      </c>
      <c r="AO113" s="62"/>
      <c r="AP113" s="59" t="s">
        <v>1141</v>
      </c>
      <c r="AQ113" s="62"/>
      <c r="AS113" s="30" t="str">
        <f t="shared" si="4"/>
        <v>x</v>
      </c>
      <c r="AT113" s="30" t="str">
        <f t="shared" si="4"/>
        <v>y</v>
      </c>
      <c r="AV113" s="154" t="s">
        <v>195</v>
      </c>
    </row>
    <row r="114" spans="1:48" s="30" customFormat="1" ht="11.25" x14ac:dyDescent="0.2">
      <c r="A114" s="61" t="s">
        <v>2343</v>
      </c>
      <c r="B114" s="61" t="s">
        <v>2590</v>
      </c>
      <c r="C114" s="61" t="s">
        <v>2479</v>
      </c>
      <c r="D114" s="61" t="s">
        <v>2480</v>
      </c>
      <c r="E114" s="61" t="s">
        <v>1141</v>
      </c>
      <c r="F114" s="59" t="s">
        <v>1141</v>
      </c>
      <c r="G114" s="62"/>
      <c r="H114" s="59" t="s">
        <v>1141</v>
      </c>
      <c r="I114" s="62"/>
      <c r="J114" s="59" t="s">
        <v>1141</v>
      </c>
      <c r="K114" s="62"/>
      <c r="L114" s="59" t="s">
        <v>1141</v>
      </c>
      <c r="M114" s="62"/>
      <c r="N114" s="59" t="s">
        <v>1141</v>
      </c>
      <c r="O114" s="62"/>
      <c r="P114" s="59" t="s">
        <v>1141</v>
      </c>
      <c r="Q114" s="62"/>
      <c r="R114" s="59" t="s">
        <v>1141</v>
      </c>
      <c r="S114" s="62"/>
      <c r="T114" s="59" t="s">
        <v>1141</v>
      </c>
      <c r="U114" s="62"/>
      <c r="V114" s="59" t="s">
        <v>1141</v>
      </c>
      <c r="W114" s="62"/>
      <c r="X114" s="59" t="s">
        <v>1141</v>
      </c>
      <c r="Y114" s="62"/>
      <c r="Z114" s="59" t="s">
        <v>1141</v>
      </c>
      <c r="AA114" s="63"/>
      <c r="AB114" s="59" t="s">
        <v>1141</v>
      </c>
      <c r="AC114" s="62"/>
      <c r="AD114" s="59" t="s">
        <v>191</v>
      </c>
      <c r="AE114" s="62" t="s">
        <v>195</v>
      </c>
      <c r="AF114" s="59" t="s">
        <v>1141</v>
      </c>
      <c r="AG114" s="62"/>
      <c r="AH114" s="59" t="s">
        <v>1141</v>
      </c>
      <c r="AI114" s="62"/>
      <c r="AJ114" s="59" t="s">
        <v>1141</v>
      </c>
      <c r="AK114" s="62"/>
      <c r="AL114" s="59" t="s">
        <v>1141</v>
      </c>
      <c r="AM114" s="60"/>
      <c r="AN114" s="59" t="s">
        <v>1141</v>
      </c>
      <c r="AO114" s="62"/>
      <c r="AP114" s="59" t="s">
        <v>1141</v>
      </c>
      <c r="AQ114" s="62"/>
      <c r="AS114" s="30" t="str">
        <f t="shared" si="4"/>
        <v>x</v>
      </c>
      <c r="AT114" s="30" t="str">
        <f t="shared" si="4"/>
        <v>y</v>
      </c>
      <c r="AV114" s="154" t="s">
        <v>195</v>
      </c>
    </row>
    <row r="115" spans="1:48" s="30" customFormat="1" ht="11.25" x14ac:dyDescent="0.2">
      <c r="A115" s="61" t="s">
        <v>2344</v>
      </c>
      <c r="B115" s="61" t="s">
        <v>2591</v>
      </c>
      <c r="C115" s="61" t="s">
        <v>2481</v>
      </c>
      <c r="D115" s="61" t="s">
        <v>2482</v>
      </c>
      <c r="E115" s="61" t="s">
        <v>1141</v>
      </c>
      <c r="F115" s="59" t="s">
        <v>1141</v>
      </c>
      <c r="G115" s="62"/>
      <c r="H115" s="59" t="s">
        <v>1141</v>
      </c>
      <c r="I115" s="62"/>
      <c r="J115" s="59" t="s">
        <v>1141</v>
      </c>
      <c r="K115" s="62"/>
      <c r="L115" s="59" t="s">
        <v>1141</v>
      </c>
      <c r="M115" s="62"/>
      <c r="N115" s="59" t="s">
        <v>1141</v>
      </c>
      <c r="O115" s="62"/>
      <c r="P115" s="59" t="s">
        <v>1141</v>
      </c>
      <c r="Q115" s="62"/>
      <c r="R115" s="59" t="s">
        <v>1141</v>
      </c>
      <c r="S115" s="62"/>
      <c r="T115" s="59" t="s">
        <v>1141</v>
      </c>
      <c r="U115" s="62"/>
      <c r="V115" s="59" t="s">
        <v>1141</v>
      </c>
      <c r="W115" s="62"/>
      <c r="X115" s="59" t="s">
        <v>1141</v>
      </c>
      <c r="Y115" s="62"/>
      <c r="Z115" s="59" t="s">
        <v>1141</v>
      </c>
      <c r="AA115" s="63"/>
      <c r="AB115" s="59" t="s">
        <v>1141</v>
      </c>
      <c r="AC115" s="62"/>
      <c r="AD115" s="59" t="s">
        <v>191</v>
      </c>
      <c r="AE115" s="62" t="s">
        <v>195</v>
      </c>
      <c r="AF115" s="59" t="s">
        <v>1141</v>
      </c>
      <c r="AG115" s="62"/>
      <c r="AH115" s="59" t="s">
        <v>1141</v>
      </c>
      <c r="AI115" s="62"/>
      <c r="AJ115" s="59" t="s">
        <v>1141</v>
      </c>
      <c r="AK115" s="62"/>
      <c r="AL115" s="59" t="s">
        <v>1141</v>
      </c>
      <c r="AM115" s="60"/>
      <c r="AN115" s="59" t="s">
        <v>1141</v>
      </c>
      <c r="AO115" s="62"/>
      <c r="AP115" s="59" t="s">
        <v>1141</v>
      </c>
      <c r="AQ115" s="62"/>
      <c r="AS115" s="30" t="str">
        <f t="shared" si="4"/>
        <v>x</v>
      </c>
      <c r="AT115" s="30" t="str">
        <f t="shared" si="4"/>
        <v>y</v>
      </c>
      <c r="AV115" s="154" t="s">
        <v>195</v>
      </c>
    </row>
    <row r="116" spans="1:48" s="30" customFormat="1" ht="11.25" x14ac:dyDescent="0.2">
      <c r="A116" s="61" t="s">
        <v>2345</v>
      </c>
      <c r="B116" s="61" t="s">
        <v>2592</v>
      </c>
      <c r="C116" s="61" t="s">
        <v>2483</v>
      </c>
      <c r="D116" s="61" t="s">
        <v>2484</v>
      </c>
      <c r="E116" s="61" t="s">
        <v>1141</v>
      </c>
      <c r="F116" s="59" t="s">
        <v>1141</v>
      </c>
      <c r="G116" s="62"/>
      <c r="H116" s="59" t="s">
        <v>1141</v>
      </c>
      <c r="I116" s="62"/>
      <c r="J116" s="59" t="s">
        <v>1141</v>
      </c>
      <c r="K116" s="62"/>
      <c r="L116" s="59" t="s">
        <v>1141</v>
      </c>
      <c r="M116" s="62"/>
      <c r="N116" s="59" t="s">
        <v>1141</v>
      </c>
      <c r="O116" s="62"/>
      <c r="P116" s="59" t="s">
        <v>1141</v>
      </c>
      <c r="Q116" s="62"/>
      <c r="R116" s="59" t="s">
        <v>1141</v>
      </c>
      <c r="S116" s="62"/>
      <c r="T116" s="59" t="s">
        <v>1141</v>
      </c>
      <c r="U116" s="62"/>
      <c r="V116" s="59" t="s">
        <v>1141</v>
      </c>
      <c r="W116" s="62"/>
      <c r="X116" s="59" t="s">
        <v>1141</v>
      </c>
      <c r="Y116" s="62"/>
      <c r="Z116" s="59" t="s">
        <v>1141</v>
      </c>
      <c r="AA116" s="63"/>
      <c r="AB116" s="59" t="s">
        <v>1141</v>
      </c>
      <c r="AC116" s="62"/>
      <c r="AD116" s="59" t="s">
        <v>191</v>
      </c>
      <c r="AE116" s="62" t="s">
        <v>195</v>
      </c>
      <c r="AF116" s="59" t="s">
        <v>1141</v>
      </c>
      <c r="AG116" s="62"/>
      <c r="AH116" s="59" t="s">
        <v>1141</v>
      </c>
      <c r="AI116" s="62"/>
      <c r="AJ116" s="59" t="s">
        <v>1141</v>
      </c>
      <c r="AK116" s="62"/>
      <c r="AL116" s="59" t="s">
        <v>1141</v>
      </c>
      <c r="AM116" s="60"/>
      <c r="AN116" s="59" t="s">
        <v>1141</v>
      </c>
      <c r="AO116" s="62"/>
      <c r="AP116" s="59" t="s">
        <v>1141</v>
      </c>
      <c r="AQ116" s="62"/>
      <c r="AS116" s="30" t="str">
        <f t="shared" si="4"/>
        <v>x</v>
      </c>
      <c r="AT116" s="30" t="str">
        <f t="shared" si="4"/>
        <v>y</v>
      </c>
      <c r="AV116" s="154" t="s">
        <v>195</v>
      </c>
    </row>
    <row r="117" spans="1:48" s="30" customFormat="1" ht="11.25" x14ac:dyDescent="0.2">
      <c r="A117" s="58" t="s">
        <v>2346</v>
      </c>
      <c r="B117" s="58" t="s">
        <v>2593</v>
      </c>
      <c r="C117" s="58" t="s">
        <v>2485</v>
      </c>
      <c r="D117" s="58" t="s">
        <v>2486</v>
      </c>
      <c r="E117" s="58" t="s">
        <v>1141</v>
      </c>
      <c r="F117" s="59" t="s">
        <v>1141</v>
      </c>
      <c r="G117" s="59"/>
      <c r="H117" s="59" t="s">
        <v>1141</v>
      </c>
      <c r="I117" s="59"/>
      <c r="J117" s="59" t="s">
        <v>1141</v>
      </c>
      <c r="K117" s="59"/>
      <c r="L117" s="59" t="s">
        <v>1141</v>
      </c>
      <c r="M117" s="59"/>
      <c r="N117" s="59" t="s">
        <v>1141</v>
      </c>
      <c r="O117" s="59"/>
      <c r="P117" s="59" t="s">
        <v>1141</v>
      </c>
      <c r="Q117" s="59"/>
      <c r="R117" s="59" t="s">
        <v>1141</v>
      </c>
      <c r="S117" s="59"/>
      <c r="T117" s="59" t="s">
        <v>1141</v>
      </c>
      <c r="U117" s="59"/>
      <c r="V117" s="59" t="s">
        <v>1141</v>
      </c>
      <c r="W117" s="59"/>
      <c r="X117" s="59" t="s">
        <v>1141</v>
      </c>
      <c r="Y117" s="59"/>
      <c r="Z117" s="59" t="s">
        <v>1141</v>
      </c>
      <c r="AA117" s="59"/>
      <c r="AB117" s="59" t="s">
        <v>1141</v>
      </c>
      <c r="AC117" s="59"/>
      <c r="AD117" s="59" t="s">
        <v>1141</v>
      </c>
      <c r="AE117" s="59"/>
      <c r="AF117" s="59" t="s">
        <v>1141</v>
      </c>
      <c r="AG117" s="59"/>
      <c r="AH117" s="59" t="s">
        <v>1141</v>
      </c>
      <c r="AI117" s="59"/>
      <c r="AJ117" s="59" t="s">
        <v>1141</v>
      </c>
      <c r="AK117" s="59"/>
      <c r="AL117" s="59" t="s">
        <v>1141</v>
      </c>
      <c r="AM117" s="60"/>
      <c r="AN117" s="59" t="s">
        <v>1141</v>
      </c>
      <c r="AO117" s="59"/>
      <c r="AP117" s="59" t="s">
        <v>191</v>
      </c>
      <c r="AQ117" s="59" t="s">
        <v>195</v>
      </c>
      <c r="AS117" s="30" t="str">
        <f t="shared" si="4"/>
        <v>x</v>
      </c>
      <c r="AT117" s="30" t="str">
        <f t="shared" si="4"/>
        <v>y</v>
      </c>
      <c r="AV117" s="154" t="s">
        <v>195</v>
      </c>
    </row>
    <row r="118" spans="1:48" s="30" customFormat="1" ht="11.25" x14ac:dyDescent="0.2">
      <c r="A118" s="64" t="s">
        <v>2347</v>
      </c>
      <c r="B118" s="64" t="s">
        <v>2594</v>
      </c>
      <c r="C118" s="64" t="s">
        <v>2487</v>
      </c>
      <c r="D118" s="64" t="s">
        <v>2488</v>
      </c>
      <c r="E118" s="64" t="s">
        <v>1141</v>
      </c>
      <c r="F118" s="59" t="s">
        <v>1141</v>
      </c>
      <c r="G118" s="63"/>
      <c r="H118" s="59" t="s">
        <v>1141</v>
      </c>
      <c r="I118" s="63"/>
      <c r="J118" s="59" t="s">
        <v>1141</v>
      </c>
      <c r="K118" s="63"/>
      <c r="L118" s="59" t="s">
        <v>1141</v>
      </c>
      <c r="M118" s="63"/>
      <c r="N118" s="59" t="s">
        <v>1141</v>
      </c>
      <c r="O118" s="63"/>
      <c r="P118" s="59" t="s">
        <v>1141</v>
      </c>
      <c r="Q118" s="63"/>
      <c r="R118" s="59" t="s">
        <v>1141</v>
      </c>
      <c r="S118" s="63"/>
      <c r="T118" s="59" t="s">
        <v>1141</v>
      </c>
      <c r="U118" s="63"/>
      <c r="V118" s="59" t="s">
        <v>1141</v>
      </c>
      <c r="W118" s="63"/>
      <c r="X118" s="59" t="s">
        <v>1141</v>
      </c>
      <c r="Y118" s="63"/>
      <c r="Z118" s="59" t="s">
        <v>1141</v>
      </c>
      <c r="AA118" s="63"/>
      <c r="AB118" s="59" t="s">
        <v>1141</v>
      </c>
      <c r="AC118" s="63"/>
      <c r="AD118" s="59" t="s">
        <v>1141</v>
      </c>
      <c r="AE118" s="63"/>
      <c r="AF118" s="59" t="s">
        <v>1141</v>
      </c>
      <c r="AG118" s="63"/>
      <c r="AH118" s="59" t="s">
        <v>1141</v>
      </c>
      <c r="AI118" s="63"/>
      <c r="AJ118" s="59" t="s">
        <v>1141</v>
      </c>
      <c r="AK118" s="63"/>
      <c r="AL118" s="59" t="s">
        <v>1141</v>
      </c>
      <c r="AM118" s="60"/>
      <c r="AN118" s="59" t="s">
        <v>1141</v>
      </c>
      <c r="AO118" s="63"/>
      <c r="AP118" s="59" t="s">
        <v>191</v>
      </c>
      <c r="AQ118" s="63" t="s">
        <v>195</v>
      </c>
      <c r="AS118" s="30" t="str">
        <f t="shared" si="4"/>
        <v>x</v>
      </c>
      <c r="AT118" s="30" t="str">
        <f t="shared" si="4"/>
        <v>y</v>
      </c>
      <c r="AV118" s="154" t="s">
        <v>195</v>
      </c>
    </row>
    <row r="119" spans="1:48" s="30" customFormat="1" ht="11.25" x14ac:dyDescent="0.2">
      <c r="A119" s="61" t="s">
        <v>2348</v>
      </c>
      <c r="B119" s="61" t="s">
        <v>2595</v>
      </c>
      <c r="C119" s="61" t="s">
        <v>2489</v>
      </c>
      <c r="D119" s="61" t="s">
        <v>2490</v>
      </c>
      <c r="E119" s="61" t="s">
        <v>1141</v>
      </c>
      <c r="F119" s="59" t="s">
        <v>1141</v>
      </c>
      <c r="G119" s="62"/>
      <c r="H119" s="59" t="s">
        <v>1141</v>
      </c>
      <c r="I119" s="62"/>
      <c r="J119" s="59" t="s">
        <v>1141</v>
      </c>
      <c r="K119" s="62"/>
      <c r="L119" s="59" t="s">
        <v>1141</v>
      </c>
      <c r="M119" s="62"/>
      <c r="N119" s="59" t="s">
        <v>1141</v>
      </c>
      <c r="O119" s="62"/>
      <c r="P119" s="59" t="s">
        <v>1141</v>
      </c>
      <c r="Q119" s="62"/>
      <c r="R119" s="59" t="s">
        <v>1141</v>
      </c>
      <c r="S119" s="62"/>
      <c r="T119" s="59" t="s">
        <v>1141</v>
      </c>
      <c r="U119" s="62"/>
      <c r="V119" s="59" t="s">
        <v>1141</v>
      </c>
      <c r="W119" s="62"/>
      <c r="X119" s="59" t="s">
        <v>1141</v>
      </c>
      <c r="Y119" s="62"/>
      <c r="Z119" s="59" t="s">
        <v>1141</v>
      </c>
      <c r="AA119" s="63"/>
      <c r="AB119" s="59" t="s">
        <v>1141</v>
      </c>
      <c r="AC119" s="62"/>
      <c r="AD119" s="59" t="s">
        <v>1141</v>
      </c>
      <c r="AE119" s="62"/>
      <c r="AF119" s="59" t="s">
        <v>1141</v>
      </c>
      <c r="AG119" s="62"/>
      <c r="AH119" s="59" t="s">
        <v>1141</v>
      </c>
      <c r="AI119" s="62"/>
      <c r="AJ119" s="59" t="s">
        <v>1141</v>
      </c>
      <c r="AK119" s="62"/>
      <c r="AL119" s="59" t="s">
        <v>1141</v>
      </c>
      <c r="AM119" s="60"/>
      <c r="AN119" s="59" t="s">
        <v>1141</v>
      </c>
      <c r="AO119" s="62"/>
      <c r="AP119" s="59" t="s">
        <v>191</v>
      </c>
      <c r="AQ119" s="62" t="s">
        <v>195</v>
      </c>
      <c r="AS119" s="30" t="str">
        <f t="shared" si="4"/>
        <v>x</v>
      </c>
      <c r="AT119" s="30" t="str">
        <f t="shared" si="4"/>
        <v>y</v>
      </c>
      <c r="AV119" s="154" t="s">
        <v>195</v>
      </c>
    </row>
    <row r="120" spans="1:48" s="30" customFormat="1" ht="11.25" x14ac:dyDescent="0.2">
      <c r="A120" s="58" t="s">
        <v>2349</v>
      </c>
      <c r="B120" s="58" t="s">
        <v>2596</v>
      </c>
      <c r="C120" s="58" t="s">
        <v>2491</v>
      </c>
      <c r="D120" s="58" t="s">
        <v>2492</v>
      </c>
      <c r="E120" s="58" t="s">
        <v>1141</v>
      </c>
      <c r="F120" s="59" t="s">
        <v>1141</v>
      </c>
      <c r="G120" s="59"/>
      <c r="H120" s="59" t="s">
        <v>1141</v>
      </c>
      <c r="I120" s="59"/>
      <c r="J120" s="59" t="s">
        <v>1141</v>
      </c>
      <c r="K120" s="59"/>
      <c r="L120" s="59" t="s">
        <v>1141</v>
      </c>
      <c r="M120" s="59"/>
      <c r="N120" s="59" t="s">
        <v>1141</v>
      </c>
      <c r="O120" s="59"/>
      <c r="P120" s="59" t="s">
        <v>1141</v>
      </c>
      <c r="Q120" s="59"/>
      <c r="R120" s="59" t="s">
        <v>1141</v>
      </c>
      <c r="S120" s="59"/>
      <c r="T120" s="59" t="s">
        <v>1141</v>
      </c>
      <c r="U120" s="59"/>
      <c r="V120" s="59" t="s">
        <v>1141</v>
      </c>
      <c r="W120" s="59"/>
      <c r="X120" s="59" t="s">
        <v>1141</v>
      </c>
      <c r="Y120" s="59"/>
      <c r="Z120" s="59" t="s">
        <v>1141</v>
      </c>
      <c r="AA120" s="59"/>
      <c r="AB120" s="59" t="s">
        <v>1141</v>
      </c>
      <c r="AC120" s="59"/>
      <c r="AD120" s="59" t="s">
        <v>1141</v>
      </c>
      <c r="AE120" s="59"/>
      <c r="AF120" s="59" t="s">
        <v>1141</v>
      </c>
      <c r="AG120" s="59"/>
      <c r="AH120" s="59" t="s">
        <v>1141</v>
      </c>
      <c r="AI120" s="59"/>
      <c r="AJ120" s="59" t="s">
        <v>1141</v>
      </c>
      <c r="AK120" s="59"/>
      <c r="AL120" s="59" t="s">
        <v>1141</v>
      </c>
      <c r="AM120" s="60"/>
      <c r="AN120" s="59" t="s">
        <v>1141</v>
      </c>
      <c r="AO120" s="59"/>
      <c r="AP120" s="59" t="s">
        <v>191</v>
      </c>
      <c r="AQ120" s="59" t="s">
        <v>195</v>
      </c>
      <c r="AS120" s="30" t="str">
        <f t="shared" si="4"/>
        <v>x</v>
      </c>
      <c r="AT120" s="30" t="str">
        <f t="shared" si="4"/>
        <v>y</v>
      </c>
      <c r="AV120" s="154" t="s">
        <v>195</v>
      </c>
    </row>
    <row r="121" spans="1:48" s="30" customFormat="1" ht="11.25" x14ac:dyDescent="0.2">
      <c r="A121" s="61" t="s">
        <v>2350</v>
      </c>
      <c r="B121" s="61" t="s">
        <v>2597</v>
      </c>
      <c r="C121" s="61" t="s">
        <v>2275</v>
      </c>
      <c r="D121" s="61" t="s">
        <v>2276</v>
      </c>
      <c r="E121" s="61" t="s">
        <v>1141</v>
      </c>
      <c r="F121" s="59" t="s">
        <v>1141</v>
      </c>
      <c r="G121" s="62"/>
      <c r="H121" s="59" t="s">
        <v>1141</v>
      </c>
      <c r="I121" s="62"/>
      <c r="J121" s="59" t="s">
        <v>1141</v>
      </c>
      <c r="K121" s="62"/>
      <c r="L121" s="59" t="s">
        <v>1141</v>
      </c>
      <c r="M121" s="62"/>
      <c r="N121" s="59" t="s">
        <v>1141</v>
      </c>
      <c r="O121" s="62"/>
      <c r="P121" s="59" t="s">
        <v>1141</v>
      </c>
      <c r="Q121" s="62"/>
      <c r="R121" s="59" t="s">
        <v>1141</v>
      </c>
      <c r="S121" s="62"/>
      <c r="T121" s="59" t="s">
        <v>1141</v>
      </c>
      <c r="U121" s="62"/>
      <c r="V121" s="59" t="s">
        <v>1141</v>
      </c>
      <c r="W121" s="62"/>
      <c r="X121" s="59" t="s">
        <v>1141</v>
      </c>
      <c r="Y121" s="62"/>
      <c r="Z121" s="59" t="s">
        <v>1141</v>
      </c>
      <c r="AA121" s="63"/>
      <c r="AB121" s="59" t="s">
        <v>1141</v>
      </c>
      <c r="AC121" s="62"/>
      <c r="AD121" s="59" t="s">
        <v>1141</v>
      </c>
      <c r="AE121" s="62"/>
      <c r="AF121" s="59" t="s">
        <v>1141</v>
      </c>
      <c r="AG121" s="62"/>
      <c r="AH121" s="59" t="s">
        <v>1141</v>
      </c>
      <c r="AI121" s="62"/>
      <c r="AJ121" s="59" t="s">
        <v>1141</v>
      </c>
      <c r="AK121" s="62"/>
      <c r="AL121" s="59" t="s">
        <v>1141</v>
      </c>
      <c r="AM121" s="60"/>
      <c r="AN121" s="59" t="s">
        <v>1141</v>
      </c>
      <c r="AO121" s="62"/>
      <c r="AP121" s="59" t="s">
        <v>191</v>
      </c>
      <c r="AQ121" s="62" t="s">
        <v>195</v>
      </c>
      <c r="AS121" s="30" t="str">
        <f t="shared" si="4"/>
        <v>x</v>
      </c>
      <c r="AT121" s="30" t="str">
        <f t="shared" si="4"/>
        <v>y</v>
      </c>
      <c r="AV121" s="154" t="s">
        <v>195</v>
      </c>
    </row>
    <row r="122" spans="1:48" s="30" customFormat="1" ht="11.25" x14ac:dyDescent="0.2">
      <c r="A122" s="61" t="s">
        <v>2351</v>
      </c>
      <c r="B122" s="61" t="s">
        <v>2598</v>
      </c>
      <c r="C122" s="61" t="s">
        <v>2277</v>
      </c>
      <c r="D122" s="61" t="s">
        <v>2278</v>
      </c>
      <c r="E122" s="61" t="s">
        <v>1141</v>
      </c>
      <c r="F122" s="59" t="s">
        <v>1141</v>
      </c>
      <c r="G122" s="62"/>
      <c r="H122" s="59" t="s">
        <v>1141</v>
      </c>
      <c r="I122" s="62"/>
      <c r="J122" s="59" t="s">
        <v>1141</v>
      </c>
      <c r="K122" s="62"/>
      <c r="L122" s="59" t="s">
        <v>1141</v>
      </c>
      <c r="M122" s="62"/>
      <c r="N122" s="59" t="s">
        <v>1141</v>
      </c>
      <c r="O122" s="62"/>
      <c r="P122" s="59" t="s">
        <v>1141</v>
      </c>
      <c r="Q122" s="62"/>
      <c r="R122" s="59" t="s">
        <v>1141</v>
      </c>
      <c r="S122" s="62"/>
      <c r="T122" s="59" t="s">
        <v>1141</v>
      </c>
      <c r="U122" s="62"/>
      <c r="V122" s="59" t="s">
        <v>1141</v>
      </c>
      <c r="W122" s="62"/>
      <c r="X122" s="59" t="s">
        <v>1141</v>
      </c>
      <c r="Y122" s="62"/>
      <c r="Z122" s="59" t="s">
        <v>1141</v>
      </c>
      <c r="AA122" s="63"/>
      <c r="AB122" s="59" t="s">
        <v>1141</v>
      </c>
      <c r="AC122" s="62"/>
      <c r="AD122" s="59" t="s">
        <v>1141</v>
      </c>
      <c r="AE122" s="62"/>
      <c r="AF122" s="59" t="s">
        <v>1141</v>
      </c>
      <c r="AG122" s="62"/>
      <c r="AH122" s="59" t="s">
        <v>1141</v>
      </c>
      <c r="AI122" s="62"/>
      <c r="AJ122" s="59" t="s">
        <v>1141</v>
      </c>
      <c r="AK122" s="62"/>
      <c r="AL122" s="59" t="s">
        <v>1141</v>
      </c>
      <c r="AM122" s="60"/>
      <c r="AN122" s="59" t="s">
        <v>1141</v>
      </c>
      <c r="AO122" s="62"/>
      <c r="AP122" s="59" t="s">
        <v>191</v>
      </c>
      <c r="AQ122" s="62" t="s">
        <v>195</v>
      </c>
      <c r="AS122" s="30" t="str">
        <f t="shared" si="4"/>
        <v>x</v>
      </c>
      <c r="AT122" s="30" t="str">
        <f t="shared" si="4"/>
        <v>y</v>
      </c>
      <c r="AV122" s="154" t="s">
        <v>195</v>
      </c>
    </row>
    <row r="123" spans="1:48" s="30" customFormat="1" ht="11.25" x14ac:dyDescent="0.2">
      <c r="A123" s="58" t="s">
        <v>1565</v>
      </c>
      <c r="B123" s="58" t="s">
        <v>2599</v>
      </c>
      <c r="C123" s="58" t="s">
        <v>2279</v>
      </c>
      <c r="D123" s="58" t="s">
        <v>2280</v>
      </c>
      <c r="E123" s="58" t="s">
        <v>1141</v>
      </c>
      <c r="F123" s="59" t="s">
        <v>1141</v>
      </c>
      <c r="G123" s="59"/>
      <c r="H123" s="59" t="s">
        <v>1141</v>
      </c>
      <c r="I123" s="59"/>
      <c r="J123" s="59" t="s">
        <v>1141</v>
      </c>
      <c r="K123" s="59"/>
      <c r="L123" s="59" t="s">
        <v>1141</v>
      </c>
      <c r="M123" s="59"/>
      <c r="N123" s="59" t="s">
        <v>1141</v>
      </c>
      <c r="O123" s="59"/>
      <c r="P123" s="59" t="s">
        <v>1141</v>
      </c>
      <c r="Q123" s="59"/>
      <c r="R123" s="59" t="s">
        <v>1141</v>
      </c>
      <c r="S123" s="59"/>
      <c r="T123" s="59" t="s">
        <v>1141</v>
      </c>
      <c r="U123" s="59"/>
      <c r="V123" s="59" t="s">
        <v>1141</v>
      </c>
      <c r="W123" s="59"/>
      <c r="X123" s="59" t="s">
        <v>1141</v>
      </c>
      <c r="Y123" s="59"/>
      <c r="Z123" s="59" t="s">
        <v>1141</v>
      </c>
      <c r="AA123" s="59"/>
      <c r="AB123" s="59" t="s">
        <v>1141</v>
      </c>
      <c r="AC123" s="59"/>
      <c r="AD123" s="59" t="s">
        <v>1141</v>
      </c>
      <c r="AE123" s="59"/>
      <c r="AF123" s="59" t="s">
        <v>1141</v>
      </c>
      <c r="AG123" s="59"/>
      <c r="AH123" s="59" t="s">
        <v>1141</v>
      </c>
      <c r="AI123" s="59"/>
      <c r="AJ123" s="59" t="s">
        <v>1141</v>
      </c>
      <c r="AK123" s="59"/>
      <c r="AL123" s="59" t="s">
        <v>1141</v>
      </c>
      <c r="AM123" s="60"/>
      <c r="AN123" s="59" t="s">
        <v>191</v>
      </c>
      <c r="AO123" s="59" t="s">
        <v>195</v>
      </c>
      <c r="AP123" s="59" t="s">
        <v>1141</v>
      </c>
      <c r="AQ123" s="59"/>
      <c r="AS123" s="30" t="str">
        <f t="shared" si="4"/>
        <v>x</v>
      </c>
      <c r="AT123" s="30" t="str">
        <f t="shared" si="4"/>
        <v>y</v>
      </c>
      <c r="AV123" s="154" t="s">
        <v>195</v>
      </c>
    </row>
    <row r="124" spans="1:48" s="30" customFormat="1" ht="11.25" x14ac:dyDescent="0.2">
      <c r="A124" s="61" t="s">
        <v>1566</v>
      </c>
      <c r="B124" s="61" t="s">
        <v>2600</v>
      </c>
      <c r="C124" s="61" t="s">
        <v>2281</v>
      </c>
      <c r="D124" s="61" t="s">
        <v>2282</v>
      </c>
      <c r="E124" s="61" t="s">
        <v>1141</v>
      </c>
      <c r="F124" s="59" t="s">
        <v>1141</v>
      </c>
      <c r="G124" s="62"/>
      <c r="H124" s="59" t="s">
        <v>1141</v>
      </c>
      <c r="I124" s="62"/>
      <c r="J124" s="59" t="s">
        <v>1141</v>
      </c>
      <c r="K124" s="62"/>
      <c r="L124" s="59" t="s">
        <v>1141</v>
      </c>
      <c r="M124" s="62"/>
      <c r="N124" s="59" t="s">
        <v>1141</v>
      </c>
      <c r="O124" s="62"/>
      <c r="P124" s="59" t="s">
        <v>1141</v>
      </c>
      <c r="Q124" s="62"/>
      <c r="R124" s="59" t="s">
        <v>1141</v>
      </c>
      <c r="S124" s="62"/>
      <c r="T124" s="59" t="s">
        <v>1141</v>
      </c>
      <c r="U124" s="62"/>
      <c r="V124" s="59" t="s">
        <v>1141</v>
      </c>
      <c r="W124" s="62"/>
      <c r="X124" s="59" t="s">
        <v>1141</v>
      </c>
      <c r="Y124" s="62"/>
      <c r="Z124" s="59" t="s">
        <v>1141</v>
      </c>
      <c r="AA124" s="63"/>
      <c r="AB124" s="59" t="s">
        <v>191</v>
      </c>
      <c r="AC124" s="62" t="s">
        <v>195</v>
      </c>
      <c r="AD124" s="59" t="s">
        <v>1141</v>
      </c>
      <c r="AE124" s="62"/>
      <c r="AF124" s="59" t="s">
        <v>1141</v>
      </c>
      <c r="AG124" s="62"/>
      <c r="AH124" s="59" t="s">
        <v>1141</v>
      </c>
      <c r="AI124" s="62"/>
      <c r="AJ124" s="59" t="s">
        <v>1141</v>
      </c>
      <c r="AK124" s="62"/>
      <c r="AL124" s="59" t="s">
        <v>1141</v>
      </c>
      <c r="AM124" s="60"/>
      <c r="AN124" s="59" t="s">
        <v>1141</v>
      </c>
      <c r="AO124" s="62"/>
      <c r="AP124" s="59" t="s">
        <v>1141</v>
      </c>
      <c r="AQ124" s="62"/>
      <c r="AS124" s="30" t="str">
        <f t="shared" si="4"/>
        <v>x</v>
      </c>
      <c r="AT124" s="30" t="str">
        <f t="shared" si="4"/>
        <v>y</v>
      </c>
      <c r="AV124" s="154" t="s">
        <v>195</v>
      </c>
    </row>
    <row r="125" spans="1:48" s="30" customFormat="1" ht="11.25" x14ac:dyDescent="0.2">
      <c r="A125" s="61" t="s">
        <v>1567</v>
      </c>
      <c r="B125" s="61" t="s">
        <v>2601</v>
      </c>
      <c r="C125" s="61" t="s">
        <v>2283</v>
      </c>
      <c r="D125" s="61" t="s">
        <v>1230</v>
      </c>
      <c r="E125" s="61" t="s">
        <v>1141</v>
      </c>
      <c r="F125" s="59" t="s">
        <v>1141</v>
      </c>
      <c r="G125" s="62"/>
      <c r="H125" s="59" t="s">
        <v>1141</v>
      </c>
      <c r="I125" s="62"/>
      <c r="J125" s="59" t="s">
        <v>1141</v>
      </c>
      <c r="K125" s="62"/>
      <c r="L125" s="59" t="s">
        <v>1141</v>
      </c>
      <c r="M125" s="62"/>
      <c r="N125" s="59" t="s">
        <v>1141</v>
      </c>
      <c r="O125" s="62"/>
      <c r="P125" s="59" t="s">
        <v>1141</v>
      </c>
      <c r="Q125" s="62"/>
      <c r="R125" s="59" t="s">
        <v>191</v>
      </c>
      <c r="S125" s="62" t="s">
        <v>195</v>
      </c>
      <c r="T125" s="59" t="s">
        <v>1141</v>
      </c>
      <c r="U125" s="62"/>
      <c r="V125" s="59" t="s">
        <v>1141</v>
      </c>
      <c r="W125" s="62"/>
      <c r="X125" s="59" t="s">
        <v>1141</v>
      </c>
      <c r="Y125" s="62"/>
      <c r="Z125" s="59" t="s">
        <v>1141</v>
      </c>
      <c r="AA125" s="63"/>
      <c r="AB125" s="59" t="s">
        <v>1141</v>
      </c>
      <c r="AC125" s="62"/>
      <c r="AD125" s="59" t="s">
        <v>1141</v>
      </c>
      <c r="AE125" s="62"/>
      <c r="AF125" s="59" t="s">
        <v>1141</v>
      </c>
      <c r="AG125" s="62"/>
      <c r="AH125" s="59" t="s">
        <v>1141</v>
      </c>
      <c r="AI125" s="62"/>
      <c r="AJ125" s="59" t="s">
        <v>1141</v>
      </c>
      <c r="AK125" s="62"/>
      <c r="AL125" s="59" t="s">
        <v>1141</v>
      </c>
      <c r="AM125" s="60"/>
      <c r="AN125" s="59" t="s">
        <v>1141</v>
      </c>
      <c r="AO125" s="62"/>
      <c r="AP125" s="59" t="s">
        <v>191</v>
      </c>
      <c r="AQ125" s="62" t="s">
        <v>195</v>
      </c>
      <c r="AS125" s="30" t="str">
        <f t="shared" si="4"/>
        <v>xx</v>
      </c>
      <c r="AT125" s="30" t="str">
        <f t="shared" si="4"/>
        <v>yy</v>
      </c>
      <c r="AV125" s="154" t="s">
        <v>195</v>
      </c>
    </row>
    <row r="126" spans="1:48" s="30" customFormat="1" ht="11.25" x14ac:dyDescent="0.2">
      <c r="A126" s="61" t="s">
        <v>1568</v>
      </c>
      <c r="B126" s="61" t="s">
        <v>2602</v>
      </c>
      <c r="C126" s="61" t="s">
        <v>1231</v>
      </c>
      <c r="D126" s="61" t="s">
        <v>1232</v>
      </c>
      <c r="E126" s="61" t="s">
        <v>1141</v>
      </c>
      <c r="F126" s="59" t="s">
        <v>1141</v>
      </c>
      <c r="G126" s="62"/>
      <c r="H126" s="59" t="s">
        <v>1141</v>
      </c>
      <c r="I126" s="62"/>
      <c r="J126" s="59" t="s">
        <v>1141</v>
      </c>
      <c r="K126" s="62"/>
      <c r="L126" s="59" t="s">
        <v>1141</v>
      </c>
      <c r="M126" s="62"/>
      <c r="N126" s="59" t="s">
        <v>1141</v>
      </c>
      <c r="O126" s="62"/>
      <c r="P126" s="59" t="s">
        <v>1141</v>
      </c>
      <c r="Q126" s="62"/>
      <c r="R126" s="59" t="s">
        <v>1141</v>
      </c>
      <c r="S126" s="62"/>
      <c r="T126" s="59" t="s">
        <v>1141</v>
      </c>
      <c r="U126" s="62"/>
      <c r="V126" s="59" t="s">
        <v>1141</v>
      </c>
      <c r="W126" s="62"/>
      <c r="X126" s="59" t="s">
        <v>1141</v>
      </c>
      <c r="Y126" s="62"/>
      <c r="Z126" s="59" t="s">
        <v>1141</v>
      </c>
      <c r="AA126" s="63"/>
      <c r="AB126" s="59" t="s">
        <v>1141</v>
      </c>
      <c r="AC126" s="62"/>
      <c r="AD126" s="59" t="s">
        <v>1141</v>
      </c>
      <c r="AE126" s="62"/>
      <c r="AF126" s="59" t="s">
        <v>1141</v>
      </c>
      <c r="AG126" s="62"/>
      <c r="AH126" s="59" t="s">
        <v>1141</v>
      </c>
      <c r="AI126" s="62"/>
      <c r="AJ126" s="59" t="s">
        <v>1141</v>
      </c>
      <c r="AK126" s="62"/>
      <c r="AL126" s="59" t="s">
        <v>1141</v>
      </c>
      <c r="AM126" s="60"/>
      <c r="AN126" s="59" t="s">
        <v>191</v>
      </c>
      <c r="AO126" s="62" t="s">
        <v>195</v>
      </c>
      <c r="AP126" s="59" t="s">
        <v>1141</v>
      </c>
      <c r="AQ126" s="62"/>
      <c r="AS126" s="30" t="str">
        <f t="shared" si="4"/>
        <v>x</v>
      </c>
      <c r="AT126" s="30" t="str">
        <f t="shared" si="4"/>
        <v>y</v>
      </c>
      <c r="AV126" s="154" t="s">
        <v>195</v>
      </c>
    </row>
    <row r="127" spans="1:48" s="30" customFormat="1" ht="11.25" x14ac:dyDescent="0.2">
      <c r="A127" s="61" t="s">
        <v>1569</v>
      </c>
      <c r="B127" s="61" t="s">
        <v>2603</v>
      </c>
      <c r="C127" s="61" t="s">
        <v>1141</v>
      </c>
      <c r="D127" s="61" t="s">
        <v>1141</v>
      </c>
      <c r="E127" s="61" t="s">
        <v>2334</v>
      </c>
      <c r="F127" s="59" t="s">
        <v>1141</v>
      </c>
      <c r="G127" s="62"/>
      <c r="H127" s="59" t="s">
        <v>1141</v>
      </c>
      <c r="I127" s="62"/>
      <c r="J127" s="59" t="s">
        <v>1141</v>
      </c>
      <c r="K127" s="62"/>
      <c r="L127" s="59" t="s">
        <v>1141</v>
      </c>
      <c r="M127" s="62"/>
      <c r="N127" s="59" t="s">
        <v>1141</v>
      </c>
      <c r="O127" s="62"/>
      <c r="P127" s="59" t="s">
        <v>1141</v>
      </c>
      <c r="Q127" s="62"/>
      <c r="R127" s="59" t="s">
        <v>1141</v>
      </c>
      <c r="S127" s="62"/>
      <c r="T127" s="59" t="s">
        <v>1141</v>
      </c>
      <c r="U127" s="62"/>
      <c r="V127" s="59" t="s">
        <v>1141</v>
      </c>
      <c r="W127" s="62"/>
      <c r="X127" s="59" t="s">
        <v>1141</v>
      </c>
      <c r="Y127" s="62"/>
      <c r="Z127" s="59" t="s">
        <v>1141</v>
      </c>
      <c r="AA127" s="63"/>
      <c r="AB127" s="59" t="s">
        <v>1141</v>
      </c>
      <c r="AC127" s="62"/>
      <c r="AD127" s="59" t="s">
        <v>1141</v>
      </c>
      <c r="AE127" s="62"/>
      <c r="AF127" s="59" t="s">
        <v>1141</v>
      </c>
      <c r="AG127" s="62"/>
      <c r="AH127" s="59" t="s">
        <v>1141</v>
      </c>
      <c r="AI127" s="62"/>
      <c r="AJ127" s="59" t="s">
        <v>1141</v>
      </c>
      <c r="AK127" s="62"/>
      <c r="AL127" s="59" t="s">
        <v>1141</v>
      </c>
      <c r="AM127" s="60"/>
      <c r="AN127" s="59" t="s">
        <v>1141</v>
      </c>
      <c r="AO127" s="62"/>
      <c r="AP127" s="59" t="s">
        <v>1141</v>
      </c>
      <c r="AQ127" s="62"/>
      <c r="AS127" s="30" t="str">
        <f t="shared" si="4"/>
        <v/>
      </c>
      <c r="AT127" s="30" t="str">
        <f t="shared" si="4"/>
        <v/>
      </c>
      <c r="AV127" s="154" t="s">
        <v>195</v>
      </c>
    </row>
    <row r="128" spans="1:48" s="30" customFormat="1" ht="11.25" x14ac:dyDescent="0.2">
      <c r="A128" s="61" t="s">
        <v>1570</v>
      </c>
      <c r="B128" s="61" t="s">
        <v>2604</v>
      </c>
      <c r="C128" s="61" t="s">
        <v>1233</v>
      </c>
      <c r="D128" s="61" t="s">
        <v>1234</v>
      </c>
      <c r="E128" s="61" t="s">
        <v>1141</v>
      </c>
      <c r="F128" s="59" t="s">
        <v>1141</v>
      </c>
      <c r="G128" s="62"/>
      <c r="H128" s="59" t="s">
        <v>1141</v>
      </c>
      <c r="I128" s="62"/>
      <c r="J128" s="59" t="s">
        <v>1141</v>
      </c>
      <c r="K128" s="62"/>
      <c r="L128" s="59" t="s">
        <v>1141</v>
      </c>
      <c r="M128" s="62"/>
      <c r="N128" s="59" t="s">
        <v>1141</v>
      </c>
      <c r="O128" s="62"/>
      <c r="P128" s="59" t="s">
        <v>1141</v>
      </c>
      <c r="Q128" s="62"/>
      <c r="R128" s="59" t="s">
        <v>1141</v>
      </c>
      <c r="S128" s="62"/>
      <c r="T128" s="59" t="s">
        <v>1141</v>
      </c>
      <c r="U128" s="62"/>
      <c r="V128" s="59" t="s">
        <v>1141</v>
      </c>
      <c r="W128" s="62"/>
      <c r="X128" s="59" t="s">
        <v>1141</v>
      </c>
      <c r="Y128" s="62"/>
      <c r="Z128" s="59" t="s">
        <v>1141</v>
      </c>
      <c r="AA128" s="63"/>
      <c r="AB128" s="59" t="s">
        <v>1141</v>
      </c>
      <c r="AC128" s="62"/>
      <c r="AD128" s="59" t="s">
        <v>1141</v>
      </c>
      <c r="AE128" s="62"/>
      <c r="AF128" s="59" t="s">
        <v>1141</v>
      </c>
      <c r="AG128" s="62"/>
      <c r="AH128" s="59" t="s">
        <v>1141</v>
      </c>
      <c r="AI128" s="62"/>
      <c r="AJ128" s="59" t="s">
        <v>1141</v>
      </c>
      <c r="AK128" s="62"/>
      <c r="AL128" s="59" t="s">
        <v>1141</v>
      </c>
      <c r="AM128" s="60"/>
      <c r="AN128" s="59" t="s">
        <v>191</v>
      </c>
      <c r="AO128" s="62" t="s">
        <v>195</v>
      </c>
      <c r="AP128" s="59" t="s">
        <v>1141</v>
      </c>
      <c r="AQ128" s="62"/>
      <c r="AS128" s="30" t="str">
        <f t="shared" si="4"/>
        <v>x</v>
      </c>
      <c r="AT128" s="30" t="str">
        <f t="shared" si="4"/>
        <v>y</v>
      </c>
      <c r="AV128" s="154" t="s">
        <v>195</v>
      </c>
    </row>
    <row r="129" spans="1:48" s="30" customFormat="1" ht="11.25" x14ac:dyDescent="0.2">
      <c r="A129" s="61" t="s">
        <v>1571</v>
      </c>
      <c r="B129" s="61" t="s">
        <v>2605</v>
      </c>
      <c r="C129" s="61" t="s">
        <v>1235</v>
      </c>
      <c r="D129" s="61" t="s">
        <v>1236</v>
      </c>
      <c r="E129" s="61" t="s">
        <v>1141</v>
      </c>
      <c r="F129" s="59" t="s">
        <v>1141</v>
      </c>
      <c r="G129" s="62"/>
      <c r="H129" s="59" t="s">
        <v>1141</v>
      </c>
      <c r="I129" s="62"/>
      <c r="J129" s="59" t="s">
        <v>1141</v>
      </c>
      <c r="K129" s="62"/>
      <c r="L129" s="59" t="s">
        <v>1141</v>
      </c>
      <c r="M129" s="62"/>
      <c r="N129" s="59" t="s">
        <v>1141</v>
      </c>
      <c r="O129" s="62"/>
      <c r="P129" s="59" t="s">
        <v>1141</v>
      </c>
      <c r="Q129" s="62"/>
      <c r="R129" s="59" t="s">
        <v>1141</v>
      </c>
      <c r="S129" s="62"/>
      <c r="T129" s="59" t="s">
        <v>1141</v>
      </c>
      <c r="U129" s="62"/>
      <c r="V129" s="59" t="s">
        <v>1141</v>
      </c>
      <c r="W129" s="62"/>
      <c r="X129" s="59" t="s">
        <v>1141</v>
      </c>
      <c r="Y129" s="62"/>
      <c r="Z129" s="59" t="s">
        <v>1141</v>
      </c>
      <c r="AA129" s="63"/>
      <c r="AB129" s="59" t="s">
        <v>1141</v>
      </c>
      <c r="AC129" s="62"/>
      <c r="AD129" s="59" t="s">
        <v>1141</v>
      </c>
      <c r="AE129" s="62"/>
      <c r="AF129" s="59" t="s">
        <v>1141</v>
      </c>
      <c r="AG129" s="62"/>
      <c r="AH129" s="59" t="s">
        <v>1141</v>
      </c>
      <c r="AI129" s="62"/>
      <c r="AJ129" s="59" t="s">
        <v>1141</v>
      </c>
      <c r="AK129" s="62"/>
      <c r="AL129" s="59" t="s">
        <v>1141</v>
      </c>
      <c r="AM129" s="60"/>
      <c r="AN129" s="59" t="s">
        <v>191</v>
      </c>
      <c r="AO129" s="62" t="s">
        <v>195</v>
      </c>
      <c r="AP129" s="59" t="s">
        <v>1141</v>
      </c>
      <c r="AQ129" s="62"/>
      <c r="AS129" s="30" t="str">
        <f t="shared" si="4"/>
        <v>x</v>
      </c>
      <c r="AT129" s="30" t="str">
        <f t="shared" si="4"/>
        <v>y</v>
      </c>
      <c r="AV129" s="154" t="s">
        <v>195</v>
      </c>
    </row>
    <row r="130" spans="1:48" s="30" customFormat="1" ht="11.25" x14ac:dyDescent="0.2">
      <c r="A130" s="61" t="s">
        <v>808</v>
      </c>
      <c r="B130" s="61" t="s">
        <v>2606</v>
      </c>
      <c r="C130" s="61" t="s">
        <v>1237</v>
      </c>
      <c r="D130" s="61" t="s">
        <v>1238</v>
      </c>
      <c r="E130" s="61" t="s">
        <v>1141</v>
      </c>
      <c r="F130" s="59" t="s">
        <v>1141</v>
      </c>
      <c r="G130" s="62"/>
      <c r="H130" s="59" t="s">
        <v>1141</v>
      </c>
      <c r="I130" s="62"/>
      <c r="J130" s="59" t="s">
        <v>1141</v>
      </c>
      <c r="K130" s="62"/>
      <c r="L130" s="59" t="s">
        <v>1141</v>
      </c>
      <c r="M130" s="62"/>
      <c r="N130" s="59" t="s">
        <v>1141</v>
      </c>
      <c r="O130" s="62"/>
      <c r="P130" s="59" t="s">
        <v>1141</v>
      </c>
      <c r="Q130" s="62"/>
      <c r="R130" s="59" t="s">
        <v>1141</v>
      </c>
      <c r="S130" s="62"/>
      <c r="T130" s="59" t="s">
        <v>1141</v>
      </c>
      <c r="U130" s="159" t="s">
        <v>5278</v>
      </c>
      <c r="V130" s="59" t="s">
        <v>1141</v>
      </c>
      <c r="W130" s="62"/>
      <c r="X130" s="59" t="s">
        <v>1141</v>
      </c>
      <c r="Y130" s="62"/>
      <c r="Z130" s="59" t="s">
        <v>1141</v>
      </c>
      <c r="AA130" s="63"/>
      <c r="AB130" s="59" t="s">
        <v>1141</v>
      </c>
      <c r="AC130" s="62"/>
      <c r="AD130" s="59" t="s">
        <v>1141</v>
      </c>
      <c r="AE130" s="62"/>
      <c r="AF130" s="59" t="s">
        <v>1141</v>
      </c>
      <c r="AG130" s="62"/>
      <c r="AH130" s="59" t="s">
        <v>1141</v>
      </c>
      <c r="AI130" s="62"/>
      <c r="AJ130" s="59" t="s">
        <v>1141</v>
      </c>
      <c r="AK130" s="62"/>
      <c r="AL130" s="59" t="s">
        <v>1141</v>
      </c>
      <c r="AM130" s="60"/>
      <c r="AN130" s="59" t="s">
        <v>191</v>
      </c>
      <c r="AO130" s="62" t="s">
        <v>195</v>
      </c>
      <c r="AP130" s="59" t="s">
        <v>1141</v>
      </c>
      <c r="AQ130" s="159" t="s">
        <v>5278</v>
      </c>
      <c r="AS130" s="30" t="str">
        <f t="shared" si="4"/>
        <v>x</v>
      </c>
      <c r="AT130" s="30" t="str">
        <f t="shared" si="4"/>
        <v>y4yy4</v>
      </c>
      <c r="AV130" s="154" t="s">
        <v>195</v>
      </c>
    </row>
    <row r="131" spans="1:48" s="30" customFormat="1" ht="11.25" x14ac:dyDescent="0.2">
      <c r="A131" s="61" t="s">
        <v>809</v>
      </c>
      <c r="B131" s="61" t="s">
        <v>2607</v>
      </c>
      <c r="C131" s="61" t="s">
        <v>1239</v>
      </c>
      <c r="D131" s="61" t="s">
        <v>1240</v>
      </c>
      <c r="E131" s="61" t="s">
        <v>1141</v>
      </c>
      <c r="F131" s="59" t="s">
        <v>1141</v>
      </c>
      <c r="G131" s="62"/>
      <c r="H131" s="59" t="s">
        <v>1141</v>
      </c>
      <c r="I131" s="62"/>
      <c r="J131" s="59" t="s">
        <v>1141</v>
      </c>
      <c r="K131" s="62"/>
      <c r="L131" s="59" t="s">
        <v>1141</v>
      </c>
      <c r="M131" s="62"/>
      <c r="N131" s="59" t="s">
        <v>1141</v>
      </c>
      <c r="O131" s="62"/>
      <c r="P131" s="59" t="s">
        <v>1141</v>
      </c>
      <c r="Q131" s="62"/>
      <c r="R131" s="59" t="s">
        <v>1141</v>
      </c>
      <c r="S131" s="62"/>
      <c r="T131" s="59" t="s">
        <v>1141</v>
      </c>
      <c r="U131" s="62"/>
      <c r="V131" s="59" t="s">
        <v>1141</v>
      </c>
      <c r="W131" s="62"/>
      <c r="X131" s="59" t="s">
        <v>1141</v>
      </c>
      <c r="Y131" s="62"/>
      <c r="Z131" s="59" t="s">
        <v>1141</v>
      </c>
      <c r="AA131" s="63"/>
      <c r="AB131" s="59" t="s">
        <v>1141</v>
      </c>
      <c r="AC131" s="62"/>
      <c r="AD131" s="59" t="s">
        <v>1141</v>
      </c>
      <c r="AE131" s="62"/>
      <c r="AF131" s="59" t="s">
        <v>1141</v>
      </c>
      <c r="AG131" s="62"/>
      <c r="AH131" s="59" t="s">
        <v>1141</v>
      </c>
      <c r="AI131" s="62"/>
      <c r="AJ131" s="59" t="s">
        <v>1141</v>
      </c>
      <c r="AK131" s="62"/>
      <c r="AL131" s="59" t="s">
        <v>1141</v>
      </c>
      <c r="AM131" s="60"/>
      <c r="AN131" s="59" t="s">
        <v>191</v>
      </c>
      <c r="AO131" s="62" t="s">
        <v>195</v>
      </c>
      <c r="AP131" s="59" t="s">
        <v>1141</v>
      </c>
      <c r="AQ131" s="62"/>
      <c r="AS131" s="30" t="str">
        <f t="shared" si="4"/>
        <v>x</v>
      </c>
      <c r="AT131" s="30" t="str">
        <f t="shared" si="4"/>
        <v>y</v>
      </c>
      <c r="AV131" s="154" t="s">
        <v>195</v>
      </c>
    </row>
    <row r="132" spans="1:48" s="30" customFormat="1" ht="11.25" x14ac:dyDescent="0.2">
      <c r="A132" s="61" t="s">
        <v>810</v>
      </c>
      <c r="B132" s="61" t="s">
        <v>2608</v>
      </c>
      <c r="C132" s="61" t="s">
        <v>1241</v>
      </c>
      <c r="D132" s="61" t="s">
        <v>1242</v>
      </c>
      <c r="E132" s="61" t="s">
        <v>1141</v>
      </c>
      <c r="F132" s="59" t="s">
        <v>1141</v>
      </c>
      <c r="G132" s="62"/>
      <c r="H132" s="59" t="s">
        <v>1141</v>
      </c>
      <c r="I132" s="62"/>
      <c r="J132" s="59" t="s">
        <v>1141</v>
      </c>
      <c r="K132" s="62"/>
      <c r="L132" s="59" t="s">
        <v>1141</v>
      </c>
      <c r="M132" s="62"/>
      <c r="N132" s="59" t="s">
        <v>1141</v>
      </c>
      <c r="O132" s="62"/>
      <c r="P132" s="59" t="s">
        <v>1141</v>
      </c>
      <c r="Q132" s="62"/>
      <c r="R132" s="59" t="s">
        <v>1141</v>
      </c>
      <c r="S132" s="62"/>
      <c r="T132" s="59" t="s">
        <v>1141</v>
      </c>
      <c r="U132" s="62"/>
      <c r="V132" s="59" t="s">
        <v>1141</v>
      </c>
      <c r="W132" s="62"/>
      <c r="X132" s="59" t="s">
        <v>1141</v>
      </c>
      <c r="Y132" s="62"/>
      <c r="Z132" s="59" t="s">
        <v>1141</v>
      </c>
      <c r="AA132" s="63"/>
      <c r="AB132" s="59" t="s">
        <v>1141</v>
      </c>
      <c r="AC132" s="62"/>
      <c r="AD132" s="59" t="s">
        <v>1141</v>
      </c>
      <c r="AE132" s="62"/>
      <c r="AF132" s="59" t="s">
        <v>1141</v>
      </c>
      <c r="AG132" s="62"/>
      <c r="AH132" s="59" t="s">
        <v>1141</v>
      </c>
      <c r="AI132" s="62"/>
      <c r="AJ132" s="59" t="s">
        <v>1141</v>
      </c>
      <c r="AK132" s="62"/>
      <c r="AL132" s="59" t="s">
        <v>1141</v>
      </c>
      <c r="AM132" s="60"/>
      <c r="AN132" s="59" t="s">
        <v>191</v>
      </c>
      <c r="AO132" s="62" t="s">
        <v>195</v>
      </c>
      <c r="AP132" s="59" t="s">
        <v>1141</v>
      </c>
      <c r="AQ132" s="62"/>
      <c r="AS132" s="30" t="str">
        <f t="shared" si="4"/>
        <v>x</v>
      </c>
      <c r="AT132" s="30" t="str">
        <f t="shared" si="4"/>
        <v>y</v>
      </c>
      <c r="AV132" s="154" t="s">
        <v>195</v>
      </c>
    </row>
    <row r="133" spans="1:48" s="30" customFormat="1" ht="11.25" x14ac:dyDescent="0.2">
      <c r="A133" s="61" t="s">
        <v>1572</v>
      </c>
      <c r="B133" s="61" t="s">
        <v>2609</v>
      </c>
      <c r="C133" s="61" t="s">
        <v>1243</v>
      </c>
      <c r="D133" s="61" t="s">
        <v>1244</v>
      </c>
      <c r="E133" s="61" t="s">
        <v>1141</v>
      </c>
      <c r="F133" s="59" t="s">
        <v>1141</v>
      </c>
      <c r="G133" s="62"/>
      <c r="H133" s="59" t="s">
        <v>1141</v>
      </c>
      <c r="I133" s="62"/>
      <c r="J133" s="59" t="s">
        <v>1141</v>
      </c>
      <c r="K133" s="62"/>
      <c r="L133" s="59" t="s">
        <v>1141</v>
      </c>
      <c r="M133" s="62"/>
      <c r="N133" s="59" t="s">
        <v>1141</v>
      </c>
      <c r="O133" s="62"/>
      <c r="P133" s="59" t="s">
        <v>1141</v>
      </c>
      <c r="Q133" s="62"/>
      <c r="R133" s="59" t="s">
        <v>1141</v>
      </c>
      <c r="S133" s="62"/>
      <c r="T133" s="59" t="s">
        <v>1141</v>
      </c>
      <c r="U133" s="62"/>
      <c r="V133" s="59" t="s">
        <v>1141</v>
      </c>
      <c r="W133" s="62"/>
      <c r="X133" s="59" t="s">
        <v>1141</v>
      </c>
      <c r="Y133" s="62"/>
      <c r="Z133" s="59" t="s">
        <v>1141</v>
      </c>
      <c r="AA133" s="63"/>
      <c r="AB133" s="59" t="s">
        <v>1141</v>
      </c>
      <c r="AC133" s="62"/>
      <c r="AD133" s="59" t="s">
        <v>1141</v>
      </c>
      <c r="AE133" s="62"/>
      <c r="AF133" s="59" t="s">
        <v>1141</v>
      </c>
      <c r="AG133" s="62"/>
      <c r="AH133" s="59" t="s">
        <v>1141</v>
      </c>
      <c r="AI133" s="62"/>
      <c r="AJ133" s="59" t="s">
        <v>1141</v>
      </c>
      <c r="AK133" s="62"/>
      <c r="AL133" s="59" t="s">
        <v>1141</v>
      </c>
      <c r="AM133" s="60"/>
      <c r="AN133" s="59" t="s">
        <v>191</v>
      </c>
      <c r="AO133" s="62" t="s">
        <v>195</v>
      </c>
      <c r="AP133" s="59" t="s">
        <v>1141</v>
      </c>
      <c r="AQ133" s="62"/>
      <c r="AS133" s="30" t="str">
        <f t="shared" si="4"/>
        <v>x</v>
      </c>
      <c r="AT133" s="30" t="str">
        <f t="shared" si="4"/>
        <v>y</v>
      </c>
      <c r="AV133" s="154" t="s">
        <v>195</v>
      </c>
    </row>
    <row r="134" spans="1:48" s="30" customFormat="1" ht="11.25" x14ac:dyDescent="0.2">
      <c r="A134" s="61" t="s">
        <v>1574</v>
      </c>
      <c r="B134" s="61" t="s">
        <v>2610</v>
      </c>
      <c r="C134" s="61" t="s">
        <v>1245</v>
      </c>
      <c r="D134" s="61" t="s">
        <v>1246</v>
      </c>
      <c r="E134" s="61" t="s">
        <v>1141</v>
      </c>
      <c r="F134" s="59" t="s">
        <v>1141</v>
      </c>
      <c r="G134" s="62"/>
      <c r="H134" s="59" t="s">
        <v>1141</v>
      </c>
      <c r="I134" s="62"/>
      <c r="J134" s="59" t="s">
        <v>1141</v>
      </c>
      <c r="K134" s="62"/>
      <c r="L134" s="59" t="s">
        <v>1141</v>
      </c>
      <c r="M134" s="62"/>
      <c r="N134" s="59" t="s">
        <v>1141</v>
      </c>
      <c r="O134" s="62"/>
      <c r="P134" s="59" t="s">
        <v>1141</v>
      </c>
      <c r="Q134" s="62"/>
      <c r="R134" s="59" t="s">
        <v>1141</v>
      </c>
      <c r="S134" s="62"/>
      <c r="T134" s="59" t="s">
        <v>1141</v>
      </c>
      <c r="U134" s="62"/>
      <c r="V134" s="59" t="s">
        <v>1141</v>
      </c>
      <c r="W134" s="62"/>
      <c r="X134" s="59" t="s">
        <v>1141</v>
      </c>
      <c r="Y134" s="62"/>
      <c r="Z134" s="59" t="s">
        <v>1141</v>
      </c>
      <c r="AA134" s="63"/>
      <c r="AB134" s="59" t="s">
        <v>1141</v>
      </c>
      <c r="AC134" s="62"/>
      <c r="AD134" s="59" t="s">
        <v>1141</v>
      </c>
      <c r="AE134" s="62"/>
      <c r="AF134" s="59" t="s">
        <v>1141</v>
      </c>
      <c r="AG134" s="62"/>
      <c r="AH134" s="59" t="s">
        <v>1141</v>
      </c>
      <c r="AI134" s="62"/>
      <c r="AJ134" s="59" t="s">
        <v>1141</v>
      </c>
      <c r="AK134" s="62"/>
      <c r="AL134" s="59" t="s">
        <v>1141</v>
      </c>
      <c r="AM134" s="60"/>
      <c r="AN134" s="59" t="s">
        <v>191</v>
      </c>
      <c r="AO134" s="62" t="s">
        <v>195</v>
      </c>
      <c r="AP134" s="59" t="s">
        <v>1141</v>
      </c>
      <c r="AQ134" s="62"/>
      <c r="AS134" s="30" t="str">
        <f t="shared" si="4"/>
        <v>x</v>
      </c>
      <c r="AT134" s="30" t="str">
        <f t="shared" si="4"/>
        <v>y</v>
      </c>
      <c r="AV134" s="154" t="s">
        <v>195</v>
      </c>
    </row>
    <row r="135" spans="1:48" s="30" customFormat="1" ht="11.25" x14ac:dyDescent="0.2">
      <c r="A135" s="61" t="s">
        <v>811</v>
      </c>
      <c r="B135" s="61" t="s">
        <v>2611</v>
      </c>
      <c r="C135" s="61" t="s">
        <v>1247</v>
      </c>
      <c r="D135" s="61" t="s">
        <v>784</v>
      </c>
      <c r="E135" s="61" t="s">
        <v>1141</v>
      </c>
      <c r="F135" s="59" t="s">
        <v>1141</v>
      </c>
      <c r="G135" s="62"/>
      <c r="H135" s="59" t="s">
        <v>1141</v>
      </c>
      <c r="I135" s="62"/>
      <c r="J135" s="59" t="s">
        <v>1141</v>
      </c>
      <c r="K135" s="62"/>
      <c r="L135" s="59" t="s">
        <v>1141</v>
      </c>
      <c r="M135" s="62"/>
      <c r="N135" s="59" t="s">
        <v>1141</v>
      </c>
      <c r="O135" s="62"/>
      <c r="P135" s="59" t="s">
        <v>1141</v>
      </c>
      <c r="Q135" s="62"/>
      <c r="R135" s="59" t="s">
        <v>1141</v>
      </c>
      <c r="S135" s="62"/>
      <c r="T135" s="59" t="s">
        <v>1141</v>
      </c>
      <c r="U135" s="62"/>
      <c r="V135" s="59" t="s">
        <v>1141</v>
      </c>
      <c r="W135" s="62"/>
      <c r="X135" s="59" t="s">
        <v>1141</v>
      </c>
      <c r="Y135" s="62"/>
      <c r="Z135" s="59" t="s">
        <v>1141</v>
      </c>
      <c r="AA135" s="63"/>
      <c r="AB135" s="59" t="s">
        <v>1141</v>
      </c>
      <c r="AC135" s="62"/>
      <c r="AD135" s="59" t="s">
        <v>1141</v>
      </c>
      <c r="AE135" s="62"/>
      <c r="AF135" s="59" t="s">
        <v>1141</v>
      </c>
      <c r="AG135" s="62"/>
      <c r="AH135" s="59" t="s">
        <v>1141</v>
      </c>
      <c r="AI135" s="62"/>
      <c r="AJ135" s="59" t="s">
        <v>1141</v>
      </c>
      <c r="AK135" s="62"/>
      <c r="AL135" s="59" t="s">
        <v>1141</v>
      </c>
      <c r="AM135" s="60"/>
      <c r="AN135" s="59" t="s">
        <v>191</v>
      </c>
      <c r="AO135" s="62" t="s">
        <v>195</v>
      </c>
      <c r="AP135" s="59" t="s">
        <v>1141</v>
      </c>
      <c r="AQ135" s="62"/>
      <c r="AS135" s="30" t="str">
        <f t="shared" si="4"/>
        <v>x</v>
      </c>
      <c r="AT135" s="30" t="str">
        <f t="shared" si="4"/>
        <v>y</v>
      </c>
      <c r="AV135" s="154" t="s">
        <v>195</v>
      </c>
    </row>
    <row r="136" spans="1:48" s="30" customFormat="1" ht="11.25" x14ac:dyDescent="0.2">
      <c r="A136" s="61" t="s">
        <v>812</v>
      </c>
      <c r="B136" s="61" t="s">
        <v>2612</v>
      </c>
      <c r="C136" s="61" t="s">
        <v>785</v>
      </c>
      <c r="D136" s="61" t="s">
        <v>786</v>
      </c>
      <c r="E136" s="61" t="s">
        <v>1141</v>
      </c>
      <c r="F136" s="59" t="s">
        <v>1141</v>
      </c>
      <c r="G136" s="62"/>
      <c r="H136" s="59" t="s">
        <v>1141</v>
      </c>
      <c r="I136" s="62"/>
      <c r="J136" s="59" t="s">
        <v>1141</v>
      </c>
      <c r="K136" s="62"/>
      <c r="L136" s="59" t="s">
        <v>1141</v>
      </c>
      <c r="M136" s="62"/>
      <c r="N136" s="59" t="s">
        <v>1141</v>
      </c>
      <c r="O136" s="62"/>
      <c r="P136" s="59" t="s">
        <v>1141</v>
      </c>
      <c r="Q136" s="62"/>
      <c r="R136" s="59" t="s">
        <v>1141</v>
      </c>
      <c r="S136" s="62"/>
      <c r="T136" s="59" t="s">
        <v>1141</v>
      </c>
      <c r="U136" s="62"/>
      <c r="V136" s="59" t="s">
        <v>1141</v>
      </c>
      <c r="W136" s="62"/>
      <c r="X136" s="59" t="s">
        <v>1141</v>
      </c>
      <c r="Y136" s="62"/>
      <c r="Z136" s="59" t="s">
        <v>1141</v>
      </c>
      <c r="AA136" s="63"/>
      <c r="AB136" s="59" t="s">
        <v>1141</v>
      </c>
      <c r="AC136" s="62"/>
      <c r="AD136" s="59" t="s">
        <v>1141</v>
      </c>
      <c r="AE136" s="62"/>
      <c r="AF136" s="59" t="s">
        <v>1141</v>
      </c>
      <c r="AG136" s="62"/>
      <c r="AH136" s="59" t="s">
        <v>1141</v>
      </c>
      <c r="AI136" s="62"/>
      <c r="AJ136" s="59" t="s">
        <v>1141</v>
      </c>
      <c r="AK136" s="62"/>
      <c r="AL136" s="59" t="s">
        <v>1141</v>
      </c>
      <c r="AM136" s="60"/>
      <c r="AN136" s="59" t="s">
        <v>191</v>
      </c>
      <c r="AO136" s="62" t="s">
        <v>195</v>
      </c>
      <c r="AP136" s="59" t="s">
        <v>191</v>
      </c>
      <c r="AQ136" s="62" t="s">
        <v>195</v>
      </c>
      <c r="AS136" s="30" t="str">
        <f t="shared" si="4"/>
        <v>xx</v>
      </c>
      <c r="AT136" s="30" t="str">
        <f t="shared" si="4"/>
        <v>yy</v>
      </c>
      <c r="AV136" s="154" t="s">
        <v>195</v>
      </c>
    </row>
    <row r="137" spans="1:48" s="30" customFormat="1" ht="11.25" x14ac:dyDescent="0.2">
      <c r="A137" s="61" t="s">
        <v>813</v>
      </c>
      <c r="B137" s="61" t="s">
        <v>164</v>
      </c>
      <c r="C137" s="61" t="s">
        <v>787</v>
      </c>
      <c r="D137" s="61" t="s">
        <v>788</v>
      </c>
      <c r="E137" s="61" t="s">
        <v>1141</v>
      </c>
      <c r="F137" s="59" t="s">
        <v>1141</v>
      </c>
      <c r="G137" s="62"/>
      <c r="H137" s="59" t="s">
        <v>1141</v>
      </c>
      <c r="I137" s="62"/>
      <c r="J137" s="59" t="s">
        <v>1141</v>
      </c>
      <c r="K137" s="62"/>
      <c r="L137" s="59" t="s">
        <v>1141</v>
      </c>
      <c r="M137" s="62"/>
      <c r="N137" s="59" t="s">
        <v>1141</v>
      </c>
      <c r="O137" s="62"/>
      <c r="P137" s="59" t="s">
        <v>1141</v>
      </c>
      <c r="Q137" s="62"/>
      <c r="R137" s="59" t="s">
        <v>1141</v>
      </c>
      <c r="S137" s="62"/>
      <c r="T137" s="59" t="s">
        <v>1141</v>
      </c>
      <c r="U137" s="62"/>
      <c r="V137" s="59" t="s">
        <v>1141</v>
      </c>
      <c r="W137" s="62"/>
      <c r="X137" s="59" t="s">
        <v>1141</v>
      </c>
      <c r="Y137" s="62"/>
      <c r="Z137" s="59" t="s">
        <v>1141</v>
      </c>
      <c r="AA137" s="63"/>
      <c r="AB137" s="59" t="s">
        <v>1141</v>
      </c>
      <c r="AC137" s="62"/>
      <c r="AD137" s="59" t="s">
        <v>1141</v>
      </c>
      <c r="AE137" s="62"/>
      <c r="AF137" s="59" t="s">
        <v>1141</v>
      </c>
      <c r="AG137" s="62"/>
      <c r="AH137" s="59" t="s">
        <v>1141</v>
      </c>
      <c r="AI137" s="62"/>
      <c r="AJ137" s="59" t="s">
        <v>1141</v>
      </c>
      <c r="AK137" s="62"/>
      <c r="AL137" s="59" t="s">
        <v>1141</v>
      </c>
      <c r="AM137" s="60"/>
      <c r="AN137" s="59" t="s">
        <v>191</v>
      </c>
      <c r="AO137" s="62" t="s">
        <v>195</v>
      </c>
      <c r="AP137" s="59" t="s">
        <v>1141</v>
      </c>
      <c r="AQ137" s="62"/>
      <c r="AS137" s="30" t="str">
        <f t="shared" si="4"/>
        <v>x</v>
      </c>
      <c r="AT137" s="30" t="str">
        <f t="shared" si="4"/>
        <v>y</v>
      </c>
      <c r="AV137" s="154" t="s">
        <v>195</v>
      </c>
    </row>
    <row r="138" spans="1:48" s="30" customFormat="1" ht="11.25" x14ac:dyDescent="0.2">
      <c r="A138" s="61" t="s">
        <v>814</v>
      </c>
      <c r="B138" s="61" t="s">
        <v>2613</v>
      </c>
      <c r="C138" s="61" t="s">
        <v>789</v>
      </c>
      <c r="D138" s="61" t="s">
        <v>790</v>
      </c>
      <c r="E138" s="61" t="s">
        <v>1141</v>
      </c>
      <c r="F138" s="59" t="s">
        <v>1141</v>
      </c>
      <c r="G138" s="62"/>
      <c r="H138" s="59" t="s">
        <v>1141</v>
      </c>
      <c r="I138" s="62"/>
      <c r="J138" s="59" t="s">
        <v>1141</v>
      </c>
      <c r="K138" s="62"/>
      <c r="L138" s="59" t="s">
        <v>1141</v>
      </c>
      <c r="M138" s="62"/>
      <c r="N138" s="59" t="s">
        <v>1141</v>
      </c>
      <c r="O138" s="62"/>
      <c r="P138" s="59" t="s">
        <v>1141</v>
      </c>
      <c r="Q138" s="62"/>
      <c r="R138" s="59" t="s">
        <v>1141</v>
      </c>
      <c r="S138" s="62"/>
      <c r="T138" s="59" t="s">
        <v>1141</v>
      </c>
      <c r="U138" s="62"/>
      <c r="V138" s="59" t="s">
        <v>1141</v>
      </c>
      <c r="W138" s="62"/>
      <c r="X138" s="59" t="s">
        <v>1141</v>
      </c>
      <c r="Y138" s="62"/>
      <c r="Z138" s="59" t="s">
        <v>1141</v>
      </c>
      <c r="AA138" s="63"/>
      <c r="AB138" s="59" t="s">
        <v>1141</v>
      </c>
      <c r="AC138" s="62"/>
      <c r="AD138" s="59" t="s">
        <v>1141</v>
      </c>
      <c r="AE138" s="62"/>
      <c r="AF138" s="59" t="s">
        <v>1141</v>
      </c>
      <c r="AG138" s="62"/>
      <c r="AH138" s="59" t="s">
        <v>1141</v>
      </c>
      <c r="AI138" s="62"/>
      <c r="AJ138" s="59" t="s">
        <v>1141</v>
      </c>
      <c r="AK138" s="62"/>
      <c r="AL138" s="59" t="s">
        <v>1141</v>
      </c>
      <c r="AM138" s="60"/>
      <c r="AN138" s="59" t="s">
        <v>191</v>
      </c>
      <c r="AO138" s="62" t="s">
        <v>195</v>
      </c>
      <c r="AP138" s="59" t="s">
        <v>191</v>
      </c>
      <c r="AQ138" s="62" t="s">
        <v>195</v>
      </c>
      <c r="AS138" s="30" t="str">
        <f t="shared" si="4"/>
        <v>xx</v>
      </c>
      <c r="AT138" s="30" t="str">
        <f t="shared" si="4"/>
        <v>yy</v>
      </c>
      <c r="AV138" s="154" t="s">
        <v>195</v>
      </c>
    </row>
    <row r="139" spans="1:48" s="30" customFormat="1" ht="11.25" x14ac:dyDescent="0.2">
      <c r="A139" s="61" t="s">
        <v>815</v>
      </c>
      <c r="B139" s="61" t="s">
        <v>2614</v>
      </c>
      <c r="C139" s="61" t="s">
        <v>791</v>
      </c>
      <c r="D139" s="61" t="s">
        <v>792</v>
      </c>
      <c r="E139" s="61" t="s">
        <v>1141</v>
      </c>
      <c r="F139" s="59" t="s">
        <v>1141</v>
      </c>
      <c r="G139" s="62"/>
      <c r="H139" s="59" t="s">
        <v>1141</v>
      </c>
      <c r="I139" s="62"/>
      <c r="J139" s="59" t="s">
        <v>1141</v>
      </c>
      <c r="K139" s="62"/>
      <c r="L139" s="59" t="s">
        <v>191</v>
      </c>
      <c r="M139" s="62" t="s">
        <v>195</v>
      </c>
      <c r="N139" s="59" t="s">
        <v>1141</v>
      </c>
      <c r="O139" s="62"/>
      <c r="P139" s="59" t="s">
        <v>1141</v>
      </c>
      <c r="Q139" s="62"/>
      <c r="R139" s="59" t="s">
        <v>1141</v>
      </c>
      <c r="S139" s="62"/>
      <c r="T139" s="59" t="s">
        <v>1141</v>
      </c>
      <c r="U139" s="62"/>
      <c r="V139" s="59" t="s">
        <v>1141</v>
      </c>
      <c r="W139" s="62"/>
      <c r="X139" s="59" t="s">
        <v>1141</v>
      </c>
      <c r="Y139" s="62"/>
      <c r="Z139" s="59" t="s">
        <v>1141</v>
      </c>
      <c r="AA139" s="63"/>
      <c r="AB139" s="59" t="s">
        <v>1141</v>
      </c>
      <c r="AC139" s="62"/>
      <c r="AD139" s="59" t="s">
        <v>1141</v>
      </c>
      <c r="AE139" s="62"/>
      <c r="AF139" s="59" t="s">
        <v>1141</v>
      </c>
      <c r="AG139" s="62"/>
      <c r="AH139" s="59" t="s">
        <v>1141</v>
      </c>
      <c r="AI139" s="62"/>
      <c r="AJ139" s="59" t="s">
        <v>1141</v>
      </c>
      <c r="AK139" s="62"/>
      <c r="AL139" s="59" t="s">
        <v>1141</v>
      </c>
      <c r="AM139" s="60"/>
      <c r="AN139" s="59" t="s">
        <v>1141</v>
      </c>
      <c r="AO139" s="62"/>
      <c r="AP139" s="59" t="s">
        <v>1141</v>
      </c>
      <c r="AQ139" s="62"/>
      <c r="AS139" s="30" t="str">
        <f t="shared" si="4"/>
        <v>x</v>
      </c>
      <c r="AT139" s="30" t="str">
        <f t="shared" si="4"/>
        <v>y</v>
      </c>
      <c r="AV139" s="154" t="s">
        <v>195</v>
      </c>
    </row>
    <row r="140" spans="1:48" s="30" customFormat="1" ht="11.25" x14ac:dyDescent="0.2">
      <c r="A140" s="74" t="s">
        <v>3002</v>
      </c>
      <c r="B140" s="61" t="s">
        <v>3003</v>
      </c>
      <c r="C140" s="61" t="s">
        <v>3004</v>
      </c>
      <c r="D140" s="61" t="s">
        <v>3005</v>
      </c>
      <c r="E140" s="61" t="s">
        <v>1141</v>
      </c>
      <c r="F140" s="59"/>
      <c r="G140" s="62"/>
      <c r="H140" s="59"/>
      <c r="I140" s="62"/>
      <c r="J140" s="59"/>
      <c r="K140" s="62"/>
      <c r="L140" s="59"/>
      <c r="M140" s="62"/>
      <c r="N140" s="59"/>
      <c r="O140" s="62"/>
      <c r="P140" s="59"/>
      <c r="Q140" s="62"/>
      <c r="R140" s="59"/>
      <c r="S140" s="62"/>
      <c r="T140" s="59"/>
      <c r="U140" s="62"/>
      <c r="V140" s="59"/>
      <c r="W140" s="62"/>
      <c r="X140" s="59"/>
      <c r="Y140" s="62"/>
      <c r="Z140" s="59"/>
      <c r="AA140" s="63"/>
      <c r="AB140" s="59"/>
      <c r="AC140" s="62"/>
      <c r="AD140" s="59"/>
      <c r="AE140" s="62"/>
      <c r="AF140" s="59"/>
      <c r="AG140" s="62"/>
      <c r="AH140" s="59"/>
      <c r="AI140" s="62"/>
      <c r="AJ140" s="59"/>
      <c r="AK140" s="62"/>
      <c r="AL140" s="59"/>
      <c r="AM140" s="60"/>
      <c r="AN140" s="59"/>
      <c r="AO140" s="159" t="s">
        <v>3006</v>
      </c>
      <c r="AP140" s="59"/>
      <c r="AQ140" s="62"/>
      <c r="AS140" s="30" t="str">
        <f>H140&amp;J140&amp;L140&amp;N140&amp;P140&amp;R140&amp;T140&amp;V140&amp;X140&amp;Z140&amp;AB140&amp;AD140&amp;AF140&amp;AH140&amp;AJ140&amp;AL140&amp;AN140&amp;AP140</f>
        <v/>
      </c>
      <c r="AT140" s="30" t="str">
        <f>I140&amp;K140&amp;M140&amp;O140&amp;Q140&amp;S140&amp;U140&amp;W140&amp;Y140&amp;AA140&amp;AC140&amp;AE140&amp;AG140&amp;AI140&amp;AK140&amp;AM140&amp;AO140&amp;AQ140</f>
        <v>y1</v>
      </c>
      <c r="AV140" s="154" t="s">
        <v>195</v>
      </c>
    </row>
    <row r="141" spans="1:48" s="30" customFormat="1" ht="11.25" x14ac:dyDescent="0.2">
      <c r="A141" s="61" t="s">
        <v>1575</v>
      </c>
      <c r="B141" s="61" t="s">
        <v>2615</v>
      </c>
      <c r="C141" s="61" t="s">
        <v>793</v>
      </c>
      <c r="D141" s="61" t="s">
        <v>1268</v>
      </c>
      <c r="E141" s="61" t="s">
        <v>1141</v>
      </c>
      <c r="F141" s="59" t="s">
        <v>1141</v>
      </c>
      <c r="G141" s="62"/>
      <c r="H141" s="59" t="s">
        <v>1141</v>
      </c>
      <c r="I141" s="62"/>
      <c r="J141" s="59" t="s">
        <v>1141</v>
      </c>
      <c r="K141" s="62"/>
      <c r="L141" s="59" t="s">
        <v>1141</v>
      </c>
      <c r="M141" s="62"/>
      <c r="N141" s="59" t="s">
        <v>1141</v>
      </c>
      <c r="O141" s="62"/>
      <c r="P141" s="59" t="s">
        <v>1141</v>
      </c>
      <c r="Q141" s="62"/>
      <c r="R141" s="59" t="s">
        <v>1141</v>
      </c>
      <c r="S141" s="62"/>
      <c r="T141" s="59" t="s">
        <v>1141</v>
      </c>
      <c r="U141" s="62"/>
      <c r="V141" s="59" t="s">
        <v>1141</v>
      </c>
      <c r="W141" s="62"/>
      <c r="X141" s="59" t="s">
        <v>1141</v>
      </c>
      <c r="Y141" s="62"/>
      <c r="Z141" s="59" t="s">
        <v>1141</v>
      </c>
      <c r="AA141" s="63"/>
      <c r="AB141" s="59" t="s">
        <v>1141</v>
      </c>
      <c r="AC141" s="62"/>
      <c r="AD141" s="59" t="s">
        <v>1141</v>
      </c>
      <c r="AE141" s="62"/>
      <c r="AF141" s="59" t="s">
        <v>1141</v>
      </c>
      <c r="AG141" s="62"/>
      <c r="AH141" s="59" t="s">
        <v>191</v>
      </c>
      <c r="AI141" s="62" t="s">
        <v>195</v>
      </c>
      <c r="AJ141" s="59" t="s">
        <v>1141</v>
      </c>
      <c r="AK141" s="62"/>
      <c r="AL141" s="59" t="s">
        <v>1141</v>
      </c>
      <c r="AM141" s="60"/>
      <c r="AN141" s="59" t="s">
        <v>1141</v>
      </c>
      <c r="AO141" s="62"/>
      <c r="AP141" s="59" t="s">
        <v>1141</v>
      </c>
      <c r="AQ141" s="62"/>
      <c r="AS141" s="30" t="str">
        <f t="shared" si="4"/>
        <v>x</v>
      </c>
      <c r="AT141" s="30" t="str">
        <f t="shared" si="4"/>
        <v>y</v>
      </c>
      <c r="AV141" s="154" t="s">
        <v>195</v>
      </c>
    </row>
    <row r="142" spans="1:48" s="30" customFormat="1" ht="11.25" x14ac:dyDescent="0.2">
      <c r="A142" s="61" t="s">
        <v>973</v>
      </c>
      <c r="B142" s="61" t="s">
        <v>2616</v>
      </c>
      <c r="C142" s="61" t="s">
        <v>1269</v>
      </c>
      <c r="D142" s="61" t="s">
        <v>1270</v>
      </c>
      <c r="E142" s="61" t="s">
        <v>1141</v>
      </c>
      <c r="F142" s="59" t="s">
        <v>1141</v>
      </c>
      <c r="G142" s="62"/>
      <c r="H142" s="59" t="s">
        <v>1141</v>
      </c>
      <c r="I142" s="62"/>
      <c r="J142" s="59" t="s">
        <v>1141</v>
      </c>
      <c r="K142" s="62"/>
      <c r="L142" s="59" t="s">
        <v>191</v>
      </c>
      <c r="M142" s="62" t="s">
        <v>195</v>
      </c>
      <c r="N142" s="59" t="s">
        <v>1141</v>
      </c>
      <c r="O142" s="62"/>
      <c r="P142" s="59" t="s">
        <v>1141</v>
      </c>
      <c r="Q142" s="62"/>
      <c r="R142" s="59" t="s">
        <v>1141</v>
      </c>
      <c r="S142" s="62"/>
      <c r="T142" s="59" t="s">
        <v>1141</v>
      </c>
      <c r="U142" s="62"/>
      <c r="V142" s="59" t="s">
        <v>1141</v>
      </c>
      <c r="W142" s="62"/>
      <c r="X142" s="59" t="s">
        <v>1141</v>
      </c>
      <c r="Y142" s="62"/>
      <c r="Z142" s="59" t="s">
        <v>1141</v>
      </c>
      <c r="AA142" s="63"/>
      <c r="AB142" s="59" t="s">
        <v>1141</v>
      </c>
      <c r="AC142" s="62"/>
      <c r="AD142" s="59" t="s">
        <v>1141</v>
      </c>
      <c r="AE142" s="62"/>
      <c r="AF142" s="59" t="s">
        <v>1141</v>
      </c>
      <c r="AG142" s="62"/>
      <c r="AH142" s="59" t="s">
        <v>1141</v>
      </c>
      <c r="AI142" s="62"/>
      <c r="AJ142" s="59" t="s">
        <v>1141</v>
      </c>
      <c r="AK142" s="62"/>
      <c r="AL142" s="59" t="s">
        <v>1141</v>
      </c>
      <c r="AM142" s="60"/>
      <c r="AN142" s="59" t="s">
        <v>1141</v>
      </c>
      <c r="AO142" s="62"/>
      <c r="AP142" s="59" t="s">
        <v>1141</v>
      </c>
      <c r="AQ142" s="62"/>
      <c r="AS142" s="30" t="str">
        <f t="shared" si="4"/>
        <v>x</v>
      </c>
      <c r="AT142" s="30" t="str">
        <f t="shared" si="4"/>
        <v>y</v>
      </c>
      <c r="AV142" s="154" t="s">
        <v>195</v>
      </c>
    </row>
    <row r="143" spans="1:48" s="30" customFormat="1" ht="11.25" x14ac:dyDescent="0.2">
      <c r="A143" s="61" t="s">
        <v>568</v>
      </c>
      <c r="B143" s="61" t="s">
        <v>2617</v>
      </c>
      <c r="C143" s="61" t="s">
        <v>1271</v>
      </c>
      <c r="D143" s="61" t="s">
        <v>1272</v>
      </c>
      <c r="E143" s="61" t="s">
        <v>1141</v>
      </c>
      <c r="F143" s="59" t="s">
        <v>1141</v>
      </c>
      <c r="G143" s="62"/>
      <c r="H143" s="59" t="s">
        <v>1141</v>
      </c>
      <c r="I143" s="62"/>
      <c r="J143" s="59" t="s">
        <v>1141</v>
      </c>
      <c r="K143" s="62"/>
      <c r="L143" s="59" t="s">
        <v>1141</v>
      </c>
      <c r="M143" s="62"/>
      <c r="N143" s="59" t="s">
        <v>1141</v>
      </c>
      <c r="O143" s="62"/>
      <c r="P143" s="59" t="s">
        <v>1141</v>
      </c>
      <c r="Q143" s="62"/>
      <c r="R143" s="59" t="s">
        <v>1141</v>
      </c>
      <c r="S143" s="62"/>
      <c r="T143" s="59" t="s">
        <v>1141</v>
      </c>
      <c r="U143" s="62"/>
      <c r="V143" s="59" t="s">
        <v>1141</v>
      </c>
      <c r="W143" s="62"/>
      <c r="X143" s="59" t="s">
        <v>1141</v>
      </c>
      <c r="Y143" s="62"/>
      <c r="Z143" s="59" t="s">
        <v>1141</v>
      </c>
      <c r="AA143" s="63"/>
      <c r="AB143" s="59" t="s">
        <v>1141</v>
      </c>
      <c r="AC143" s="62"/>
      <c r="AD143" s="59" t="s">
        <v>1141</v>
      </c>
      <c r="AE143" s="62"/>
      <c r="AF143" s="59" t="s">
        <v>1141</v>
      </c>
      <c r="AG143" s="62"/>
      <c r="AH143" s="59" t="s">
        <v>1141</v>
      </c>
      <c r="AI143" s="62"/>
      <c r="AJ143" s="59" t="s">
        <v>191</v>
      </c>
      <c r="AK143" s="62" t="s">
        <v>195</v>
      </c>
      <c r="AL143" s="59" t="s">
        <v>1141</v>
      </c>
      <c r="AM143" s="60"/>
      <c r="AN143" s="59" t="s">
        <v>1141</v>
      </c>
      <c r="AO143" s="62"/>
      <c r="AP143" s="59" t="s">
        <v>1141</v>
      </c>
      <c r="AQ143" s="62"/>
      <c r="AS143" s="30" t="str">
        <f t="shared" si="4"/>
        <v>x</v>
      </c>
      <c r="AT143" s="30" t="str">
        <f t="shared" si="4"/>
        <v>y</v>
      </c>
      <c r="AV143" s="154" t="s">
        <v>195</v>
      </c>
    </row>
    <row r="144" spans="1:48" s="30" customFormat="1" ht="11.25" x14ac:dyDescent="0.2">
      <c r="A144" s="61" t="s">
        <v>1582</v>
      </c>
      <c r="B144" s="61" t="s">
        <v>2618</v>
      </c>
      <c r="C144" s="61" t="s">
        <v>1273</v>
      </c>
      <c r="D144" s="61" t="s">
        <v>1274</v>
      </c>
      <c r="E144" s="61" t="s">
        <v>1141</v>
      </c>
      <c r="F144" s="59" t="s">
        <v>1141</v>
      </c>
      <c r="G144" s="62"/>
      <c r="H144" s="59" t="s">
        <v>1141</v>
      </c>
      <c r="I144" s="62"/>
      <c r="J144" s="59" t="s">
        <v>1141</v>
      </c>
      <c r="K144" s="62"/>
      <c r="L144" s="59" t="s">
        <v>1141</v>
      </c>
      <c r="M144" s="62"/>
      <c r="N144" s="59" t="s">
        <v>1141</v>
      </c>
      <c r="O144" s="62"/>
      <c r="P144" s="59" t="s">
        <v>1141</v>
      </c>
      <c r="Q144" s="62"/>
      <c r="R144" s="59" t="s">
        <v>1141</v>
      </c>
      <c r="S144" s="62"/>
      <c r="T144" s="59" t="s">
        <v>1141</v>
      </c>
      <c r="U144" s="62"/>
      <c r="V144" s="59" t="s">
        <v>1141</v>
      </c>
      <c r="W144" s="62"/>
      <c r="X144" s="59" t="s">
        <v>1141</v>
      </c>
      <c r="Y144" s="62"/>
      <c r="Z144" s="59" t="s">
        <v>1141</v>
      </c>
      <c r="AA144" s="63"/>
      <c r="AB144" s="59" t="s">
        <v>1141</v>
      </c>
      <c r="AC144" s="62"/>
      <c r="AD144" s="59" t="s">
        <v>1141</v>
      </c>
      <c r="AE144" s="62"/>
      <c r="AF144" s="59" t="s">
        <v>1141</v>
      </c>
      <c r="AG144" s="62"/>
      <c r="AH144" s="59" t="s">
        <v>1141</v>
      </c>
      <c r="AI144" s="62"/>
      <c r="AJ144" s="59" t="s">
        <v>1141</v>
      </c>
      <c r="AK144" s="62"/>
      <c r="AL144" s="59" t="s">
        <v>1141</v>
      </c>
      <c r="AM144" s="60"/>
      <c r="AN144" s="59" t="s">
        <v>191</v>
      </c>
      <c r="AO144" s="62" t="s">
        <v>195</v>
      </c>
      <c r="AP144" s="59" t="s">
        <v>1141</v>
      </c>
      <c r="AQ144" s="62"/>
      <c r="AS144" s="30" t="str">
        <f t="shared" si="4"/>
        <v>x</v>
      </c>
      <c r="AT144" s="30" t="str">
        <f t="shared" si="4"/>
        <v>y</v>
      </c>
      <c r="AV144" s="154" t="s">
        <v>195</v>
      </c>
    </row>
    <row r="145" spans="1:48" s="30" customFormat="1" ht="11.25" x14ac:dyDescent="0.2">
      <c r="A145" s="58" t="s">
        <v>1586</v>
      </c>
      <c r="B145" s="58" t="s">
        <v>2619</v>
      </c>
      <c r="C145" s="58" t="s">
        <v>1275</v>
      </c>
      <c r="D145" s="58" t="s">
        <v>1276</v>
      </c>
      <c r="E145" s="58" t="s">
        <v>1141</v>
      </c>
      <c r="F145" s="59" t="s">
        <v>1141</v>
      </c>
      <c r="G145" s="59"/>
      <c r="H145" s="59" t="s">
        <v>1141</v>
      </c>
      <c r="I145" s="59"/>
      <c r="J145" s="59" t="s">
        <v>1141</v>
      </c>
      <c r="K145" s="59"/>
      <c r="L145" s="59" t="s">
        <v>1141</v>
      </c>
      <c r="M145" s="59"/>
      <c r="N145" s="59" t="s">
        <v>1141</v>
      </c>
      <c r="O145" s="59"/>
      <c r="P145" s="59" t="s">
        <v>1141</v>
      </c>
      <c r="Q145" s="59"/>
      <c r="R145" s="59" t="s">
        <v>1141</v>
      </c>
      <c r="S145" s="59"/>
      <c r="T145" s="59" t="s">
        <v>1141</v>
      </c>
      <c r="U145" s="59"/>
      <c r="V145" s="59" t="s">
        <v>1141</v>
      </c>
      <c r="W145" s="59"/>
      <c r="X145" s="59" t="s">
        <v>191</v>
      </c>
      <c r="Y145" s="59" t="s">
        <v>195</v>
      </c>
      <c r="Z145" s="59" t="s">
        <v>1141</v>
      </c>
      <c r="AA145" s="59"/>
      <c r="AB145" s="59" t="s">
        <v>1141</v>
      </c>
      <c r="AC145" s="59"/>
      <c r="AD145" s="59" t="s">
        <v>1141</v>
      </c>
      <c r="AE145" s="59"/>
      <c r="AF145" s="59" t="s">
        <v>1141</v>
      </c>
      <c r="AG145" s="59"/>
      <c r="AH145" s="59" t="s">
        <v>1141</v>
      </c>
      <c r="AI145" s="59"/>
      <c r="AJ145" s="59" t="s">
        <v>1141</v>
      </c>
      <c r="AK145" s="59"/>
      <c r="AL145" s="59" t="s">
        <v>1141</v>
      </c>
      <c r="AM145" s="60"/>
      <c r="AN145" s="59" t="s">
        <v>1141</v>
      </c>
      <c r="AO145" s="59"/>
      <c r="AP145" s="59" t="s">
        <v>1141</v>
      </c>
      <c r="AQ145" s="59"/>
      <c r="AS145" s="30" t="str">
        <f t="shared" ref="AS145:AT153" si="5">H145&amp;J145&amp;L145&amp;N145&amp;P145&amp;R145&amp;T145&amp;V145&amp;X145&amp;Z145&amp;AB145&amp;AD145&amp;AF145&amp;AH145&amp;AJ145&amp;AL145&amp;AN145&amp;AP145</f>
        <v>x</v>
      </c>
      <c r="AT145" s="30" t="str">
        <f t="shared" ref="AT145:AT152" si="6">I145&amp;K145&amp;M145&amp;O145&amp;Q145&amp;S145&amp;U145&amp;W145&amp;Y145&amp;AA145&amp;AC145&amp;AE145&amp;AG145&amp;AI145&amp;AK145&amp;AM145&amp;AO145&amp;AQ145</f>
        <v>y</v>
      </c>
      <c r="AV145" s="154" t="s">
        <v>195</v>
      </c>
    </row>
    <row r="146" spans="1:48" s="30" customFormat="1" ht="11.25" x14ac:dyDescent="0.2">
      <c r="A146" s="61" t="s">
        <v>1587</v>
      </c>
      <c r="B146" s="61" t="s">
        <v>2620</v>
      </c>
      <c r="C146" s="61" t="s">
        <v>1277</v>
      </c>
      <c r="D146" s="61" t="s">
        <v>1278</v>
      </c>
      <c r="E146" s="61" t="s">
        <v>1141</v>
      </c>
      <c r="F146" s="59" t="s">
        <v>1141</v>
      </c>
      <c r="G146" s="62"/>
      <c r="H146" s="59" t="s">
        <v>1141</v>
      </c>
      <c r="I146" s="62"/>
      <c r="J146" s="59" t="s">
        <v>1141</v>
      </c>
      <c r="K146" s="62"/>
      <c r="L146" s="59" t="s">
        <v>1141</v>
      </c>
      <c r="M146" s="62"/>
      <c r="N146" s="59" t="s">
        <v>1141</v>
      </c>
      <c r="O146" s="62"/>
      <c r="P146" s="59" t="s">
        <v>1141</v>
      </c>
      <c r="Q146" s="62"/>
      <c r="R146" s="59" t="s">
        <v>1141</v>
      </c>
      <c r="S146" s="62"/>
      <c r="T146" s="59" t="s">
        <v>1141</v>
      </c>
      <c r="U146" s="62"/>
      <c r="V146" s="59" t="s">
        <v>1141</v>
      </c>
      <c r="W146" s="62"/>
      <c r="X146" s="59" t="s">
        <v>191</v>
      </c>
      <c r="Y146" s="62" t="s">
        <v>195</v>
      </c>
      <c r="Z146" s="59" t="s">
        <v>1141</v>
      </c>
      <c r="AA146" s="63"/>
      <c r="AB146" s="59" t="s">
        <v>1141</v>
      </c>
      <c r="AC146" s="62"/>
      <c r="AD146" s="59" t="s">
        <v>1141</v>
      </c>
      <c r="AE146" s="62"/>
      <c r="AF146" s="59" t="s">
        <v>1141</v>
      </c>
      <c r="AG146" s="62"/>
      <c r="AH146" s="59" t="s">
        <v>1141</v>
      </c>
      <c r="AI146" s="62"/>
      <c r="AJ146" s="59" t="s">
        <v>1141</v>
      </c>
      <c r="AK146" s="62"/>
      <c r="AL146" s="59" t="s">
        <v>1141</v>
      </c>
      <c r="AM146" s="60"/>
      <c r="AN146" s="59" t="s">
        <v>1141</v>
      </c>
      <c r="AO146" s="62"/>
      <c r="AP146" s="59" t="s">
        <v>1141</v>
      </c>
      <c r="AQ146" s="62"/>
      <c r="AS146" s="30" t="str">
        <f t="shared" si="5"/>
        <v>x</v>
      </c>
      <c r="AT146" s="30" t="str">
        <f t="shared" si="6"/>
        <v>y</v>
      </c>
      <c r="AV146" s="154" t="s">
        <v>195</v>
      </c>
    </row>
    <row r="147" spans="1:48" s="30" customFormat="1" ht="11.25" x14ac:dyDescent="0.2">
      <c r="A147" s="61" t="s">
        <v>1588</v>
      </c>
      <c r="B147" s="61" t="s">
        <v>800</v>
      </c>
      <c r="C147" s="61" t="s">
        <v>1279</v>
      </c>
      <c r="D147" s="61" t="s">
        <v>1280</v>
      </c>
      <c r="E147" s="61" t="s">
        <v>1141</v>
      </c>
      <c r="F147" s="59" t="s">
        <v>1141</v>
      </c>
      <c r="G147" s="62"/>
      <c r="H147" s="59" t="s">
        <v>1141</v>
      </c>
      <c r="I147" s="62"/>
      <c r="J147" s="59" t="s">
        <v>1141</v>
      </c>
      <c r="K147" s="62"/>
      <c r="L147" s="59" t="s">
        <v>1141</v>
      </c>
      <c r="M147" s="62"/>
      <c r="N147" s="59" t="s">
        <v>1141</v>
      </c>
      <c r="O147" s="62"/>
      <c r="P147" s="59" t="s">
        <v>1141</v>
      </c>
      <c r="Q147" s="62"/>
      <c r="R147" s="59" t="s">
        <v>1141</v>
      </c>
      <c r="S147" s="62"/>
      <c r="T147" s="59" t="s">
        <v>1141</v>
      </c>
      <c r="U147" s="62"/>
      <c r="V147" s="59" t="s">
        <v>1141</v>
      </c>
      <c r="W147" s="62"/>
      <c r="X147" s="59" t="s">
        <v>191</v>
      </c>
      <c r="Y147" s="62" t="s">
        <v>195</v>
      </c>
      <c r="Z147" s="59" t="s">
        <v>1141</v>
      </c>
      <c r="AA147" s="63"/>
      <c r="AB147" s="59" t="s">
        <v>1141</v>
      </c>
      <c r="AC147" s="62"/>
      <c r="AD147" s="59" t="s">
        <v>1141</v>
      </c>
      <c r="AE147" s="62"/>
      <c r="AF147" s="59" t="s">
        <v>1141</v>
      </c>
      <c r="AG147" s="62"/>
      <c r="AH147" s="59" t="s">
        <v>1141</v>
      </c>
      <c r="AI147" s="62"/>
      <c r="AJ147" s="59" t="s">
        <v>1141</v>
      </c>
      <c r="AK147" s="62"/>
      <c r="AL147" s="59" t="s">
        <v>1141</v>
      </c>
      <c r="AM147" s="60"/>
      <c r="AN147" s="59" t="s">
        <v>1141</v>
      </c>
      <c r="AO147" s="62"/>
      <c r="AP147" s="59" t="s">
        <v>1141</v>
      </c>
      <c r="AQ147" s="62"/>
      <c r="AS147" s="30" t="str">
        <f t="shared" si="5"/>
        <v>x</v>
      </c>
      <c r="AT147" s="30" t="str">
        <f t="shared" si="6"/>
        <v>y</v>
      </c>
      <c r="AV147" s="154" t="s">
        <v>195</v>
      </c>
    </row>
    <row r="148" spans="1:48" s="30" customFormat="1" ht="11.25" x14ac:dyDescent="0.2">
      <c r="A148" s="64" t="s">
        <v>1589</v>
      </c>
      <c r="B148" s="64" t="s">
        <v>801</v>
      </c>
      <c r="C148" s="64" t="s">
        <v>1281</v>
      </c>
      <c r="D148" s="64" t="s">
        <v>1282</v>
      </c>
      <c r="E148" s="64" t="s">
        <v>1141</v>
      </c>
      <c r="F148" s="59" t="s">
        <v>1141</v>
      </c>
      <c r="G148" s="63"/>
      <c r="H148" s="59" t="s">
        <v>1141</v>
      </c>
      <c r="I148" s="63"/>
      <c r="J148" s="59" t="s">
        <v>1141</v>
      </c>
      <c r="K148" s="63"/>
      <c r="L148" s="59" t="s">
        <v>1141</v>
      </c>
      <c r="M148" s="63"/>
      <c r="N148" s="59" t="s">
        <v>1141</v>
      </c>
      <c r="O148" s="63"/>
      <c r="P148" s="59" t="s">
        <v>1141</v>
      </c>
      <c r="Q148" s="63"/>
      <c r="R148" s="59" t="s">
        <v>1141</v>
      </c>
      <c r="S148" s="63"/>
      <c r="T148" s="59" t="s">
        <v>1141</v>
      </c>
      <c r="U148" s="63"/>
      <c r="V148" s="59" t="s">
        <v>1141</v>
      </c>
      <c r="W148" s="63"/>
      <c r="X148" s="59" t="s">
        <v>191</v>
      </c>
      <c r="Y148" s="63" t="s">
        <v>195</v>
      </c>
      <c r="Z148" s="59" t="s">
        <v>1141</v>
      </c>
      <c r="AA148" s="63"/>
      <c r="AB148" s="59" t="s">
        <v>1141</v>
      </c>
      <c r="AC148" s="63"/>
      <c r="AD148" s="59" t="s">
        <v>1141</v>
      </c>
      <c r="AE148" s="63"/>
      <c r="AF148" s="59" t="s">
        <v>1141</v>
      </c>
      <c r="AG148" s="63"/>
      <c r="AH148" s="59" t="s">
        <v>1141</v>
      </c>
      <c r="AI148" s="63"/>
      <c r="AJ148" s="59" t="s">
        <v>1141</v>
      </c>
      <c r="AK148" s="63"/>
      <c r="AL148" s="59" t="s">
        <v>1141</v>
      </c>
      <c r="AM148" s="60"/>
      <c r="AN148" s="59" t="s">
        <v>1141</v>
      </c>
      <c r="AO148" s="63"/>
      <c r="AP148" s="59" t="s">
        <v>1141</v>
      </c>
      <c r="AQ148" s="63"/>
      <c r="AS148" s="30" t="str">
        <f t="shared" si="5"/>
        <v>x</v>
      </c>
      <c r="AT148" s="30" t="str">
        <f t="shared" si="6"/>
        <v>y</v>
      </c>
      <c r="AV148" s="154" t="s">
        <v>195</v>
      </c>
    </row>
    <row r="149" spans="1:48" s="30" customFormat="1" ht="11.25" x14ac:dyDescent="0.2">
      <c r="A149" s="61" t="s">
        <v>1594</v>
      </c>
      <c r="B149" s="61" t="s">
        <v>802</v>
      </c>
      <c r="C149" s="61" t="s">
        <v>1283</v>
      </c>
      <c r="D149" s="61" t="s">
        <v>856</v>
      </c>
      <c r="E149" s="61" t="s">
        <v>1141</v>
      </c>
      <c r="F149" s="59" t="s">
        <v>1141</v>
      </c>
      <c r="G149" s="62"/>
      <c r="H149" s="59" t="s">
        <v>1141</v>
      </c>
      <c r="I149" s="62"/>
      <c r="J149" s="59" t="s">
        <v>1141</v>
      </c>
      <c r="K149" s="62"/>
      <c r="L149" s="59" t="s">
        <v>1141</v>
      </c>
      <c r="M149" s="62"/>
      <c r="N149" s="59" t="s">
        <v>1141</v>
      </c>
      <c r="O149" s="62"/>
      <c r="P149" s="59" t="s">
        <v>1141</v>
      </c>
      <c r="Q149" s="62"/>
      <c r="R149" s="59" t="s">
        <v>1141</v>
      </c>
      <c r="S149" s="62"/>
      <c r="T149" s="59" t="s">
        <v>1141</v>
      </c>
      <c r="U149" s="62"/>
      <c r="V149" s="59" t="s">
        <v>1141</v>
      </c>
      <c r="W149" s="62"/>
      <c r="X149" s="59" t="s">
        <v>1141</v>
      </c>
      <c r="Y149" s="62"/>
      <c r="Z149" s="59" t="s">
        <v>1141</v>
      </c>
      <c r="AA149" s="63"/>
      <c r="AB149" s="59" t="s">
        <v>1141</v>
      </c>
      <c r="AC149" s="62"/>
      <c r="AD149" s="59" t="s">
        <v>1141</v>
      </c>
      <c r="AE149" s="62"/>
      <c r="AF149" s="59" t="s">
        <v>1141</v>
      </c>
      <c r="AG149" s="62"/>
      <c r="AH149" s="59" t="s">
        <v>1141</v>
      </c>
      <c r="AI149" s="62"/>
      <c r="AJ149" s="59" t="s">
        <v>1141</v>
      </c>
      <c r="AK149" s="62"/>
      <c r="AL149" s="59" t="s">
        <v>1141</v>
      </c>
      <c r="AM149" s="60"/>
      <c r="AN149" s="59" t="s">
        <v>191</v>
      </c>
      <c r="AO149" s="62" t="s">
        <v>195</v>
      </c>
      <c r="AP149" s="59" t="s">
        <v>1141</v>
      </c>
      <c r="AQ149" s="62"/>
      <c r="AS149" s="30" t="str">
        <f t="shared" si="5"/>
        <v>x</v>
      </c>
      <c r="AT149" s="30" t="str">
        <f t="shared" si="6"/>
        <v>y</v>
      </c>
      <c r="AV149" s="154" t="s">
        <v>195</v>
      </c>
    </row>
    <row r="150" spans="1:48" s="30" customFormat="1" ht="11.25" x14ac:dyDescent="0.2">
      <c r="A150" s="61" t="s">
        <v>816</v>
      </c>
      <c r="B150" s="61" t="s">
        <v>803</v>
      </c>
      <c r="C150" s="61" t="s">
        <v>857</v>
      </c>
      <c r="D150" s="61" t="s">
        <v>858</v>
      </c>
      <c r="E150" s="61" t="s">
        <v>1141</v>
      </c>
      <c r="F150" s="59" t="s">
        <v>1141</v>
      </c>
      <c r="G150" s="62"/>
      <c r="H150" s="59" t="s">
        <v>1141</v>
      </c>
      <c r="I150" s="62"/>
      <c r="J150" s="59" t="s">
        <v>1141</v>
      </c>
      <c r="K150" s="62"/>
      <c r="L150" s="59" t="s">
        <v>1141</v>
      </c>
      <c r="M150" s="62"/>
      <c r="N150" s="59" t="s">
        <v>1141</v>
      </c>
      <c r="O150" s="62"/>
      <c r="P150" s="59" t="s">
        <v>1141</v>
      </c>
      <c r="Q150" s="62"/>
      <c r="R150" s="59" t="s">
        <v>1141</v>
      </c>
      <c r="S150" s="62"/>
      <c r="T150" s="59" t="s">
        <v>1141</v>
      </c>
      <c r="U150" s="62"/>
      <c r="V150" s="59" t="s">
        <v>1141</v>
      </c>
      <c r="W150" s="62"/>
      <c r="X150" s="59" t="s">
        <v>1141</v>
      </c>
      <c r="Y150" s="62"/>
      <c r="Z150" s="59" t="s">
        <v>1141</v>
      </c>
      <c r="AA150" s="63"/>
      <c r="AB150" s="59" t="s">
        <v>1141</v>
      </c>
      <c r="AC150" s="62"/>
      <c r="AD150" s="59" t="s">
        <v>1141</v>
      </c>
      <c r="AE150" s="62"/>
      <c r="AF150" s="59" t="s">
        <v>1141</v>
      </c>
      <c r="AG150" s="62"/>
      <c r="AH150" s="59" t="s">
        <v>1141</v>
      </c>
      <c r="AI150" s="62"/>
      <c r="AJ150" s="59" t="s">
        <v>1141</v>
      </c>
      <c r="AK150" s="62"/>
      <c r="AL150" s="59" t="s">
        <v>1141</v>
      </c>
      <c r="AM150" s="60"/>
      <c r="AN150" s="59" t="s">
        <v>191</v>
      </c>
      <c r="AO150" s="62" t="s">
        <v>195</v>
      </c>
      <c r="AP150" s="59" t="s">
        <v>1141</v>
      </c>
      <c r="AQ150" s="62"/>
      <c r="AS150" s="30" t="str">
        <f t="shared" si="5"/>
        <v>x</v>
      </c>
      <c r="AT150" s="30" t="str">
        <f t="shared" si="6"/>
        <v>y</v>
      </c>
      <c r="AV150" s="154" t="s">
        <v>195</v>
      </c>
    </row>
    <row r="151" spans="1:48" s="30" customFormat="1" ht="11.25" x14ac:dyDescent="0.2">
      <c r="A151" s="61" t="s">
        <v>817</v>
      </c>
      <c r="B151" s="61" t="s">
        <v>804</v>
      </c>
      <c r="C151" s="61" t="s">
        <v>859</v>
      </c>
      <c r="D151" s="61" t="s">
        <v>860</v>
      </c>
      <c r="E151" s="61" t="s">
        <v>1141</v>
      </c>
      <c r="F151" s="59" t="s">
        <v>1141</v>
      </c>
      <c r="G151" s="62"/>
      <c r="H151" s="59" t="s">
        <v>1141</v>
      </c>
      <c r="I151" s="62"/>
      <c r="J151" s="59" t="s">
        <v>1141</v>
      </c>
      <c r="K151" s="62"/>
      <c r="L151" s="59" t="s">
        <v>1141</v>
      </c>
      <c r="M151" s="62"/>
      <c r="N151" s="59" t="s">
        <v>1141</v>
      </c>
      <c r="O151" s="62"/>
      <c r="P151" s="59" t="s">
        <v>1141</v>
      </c>
      <c r="Q151" s="62"/>
      <c r="R151" s="59" t="s">
        <v>1141</v>
      </c>
      <c r="S151" s="62"/>
      <c r="T151" s="59" t="s">
        <v>1141</v>
      </c>
      <c r="U151" s="62"/>
      <c r="V151" s="59" t="s">
        <v>1141</v>
      </c>
      <c r="W151" s="62"/>
      <c r="X151" s="59" t="s">
        <v>1141</v>
      </c>
      <c r="Y151" s="62"/>
      <c r="Z151" s="59" t="s">
        <v>1141</v>
      </c>
      <c r="AA151" s="63"/>
      <c r="AB151" s="59" t="s">
        <v>1141</v>
      </c>
      <c r="AC151" s="62"/>
      <c r="AD151" s="59" t="s">
        <v>1141</v>
      </c>
      <c r="AE151" s="62"/>
      <c r="AF151" s="59" t="s">
        <v>1141</v>
      </c>
      <c r="AG151" s="62"/>
      <c r="AH151" s="59" t="s">
        <v>1141</v>
      </c>
      <c r="AI151" s="62"/>
      <c r="AJ151" s="59" t="s">
        <v>1141</v>
      </c>
      <c r="AK151" s="62"/>
      <c r="AL151" s="59" t="s">
        <v>1141</v>
      </c>
      <c r="AM151" s="60"/>
      <c r="AN151" s="59" t="s">
        <v>191</v>
      </c>
      <c r="AO151" s="62" t="s">
        <v>195</v>
      </c>
      <c r="AP151" s="59" t="s">
        <v>1141</v>
      </c>
      <c r="AQ151" s="62"/>
      <c r="AS151" s="30" t="str">
        <f t="shared" si="5"/>
        <v>x</v>
      </c>
      <c r="AT151" s="30" t="str">
        <f t="shared" si="6"/>
        <v>y</v>
      </c>
      <c r="AV151" s="154" t="s">
        <v>195</v>
      </c>
    </row>
    <row r="152" spans="1:48" s="30" customFormat="1" ht="11.25" x14ac:dyDescent="0.2">
      <c r="A152" s="61" t="s">
        <v>818</v>
      </c>
      <c r="B152" s="61" t="s">
        <v>805</v>
      </c>
      <c r="C152" s="61" t="s">
        <v>861</v>
      </c>
      <c r="D152" s="61" t="s">
        <v>862</v>
      </c>
      <c r="E152" s="61" t="s">
        <v>1141</v>
      </c>
      <c r="F152" s="59" t="s">
        <v>1141</v>
      </c>
      <c r="G152" s="62"/>
      <c r="H152" s="59" t="s">
        <v>1141</v>
      </c>
      <c r="I152" s="62"/>
      <c r="J152" s="59" t="s">
        <v>1141</v>
      </c>
      <c r="K152" s="62"/>
      <c r="L152" s="59" t="s">
        <v>1141</v>
      </c>
      <c r="M152" s="62"/>
      <c r="N152" s="59" t="s">
        <v>1141</v>
      </c>
      <c r="O152" s="62"/>
      <c r="P152" s="59" t="s">
        <v>1141</v>
      </c>
      <c r="Q152" s="62"/>
      <c r="R152" s="59" t="s">
        <v>1141</v>
      </c>
      <c r="S152" s="62"/>
      <c r="T152" s="59" t="s">
        <v>1141</v>
      </c>
      <c r="U152" s="62"/>
      <c r="V152" s="59" t="s">
        <v>1141</v>
      </c>
      <c r="W152" s="62"/>
      <c r="X152" s="59" t="s">
        <v>1141</v>
      </c>
      <c r="Y152" s="62"/>
      <c r="Z152" s="59" t="s">
        <v>1141</v>
      </c>
      <c r="AA152" s="63"/>
      <c r="AB152" s="59" t="s">
        <v>1141</v>
      </c>
      <c r="AC152" s="62"/>
      <c r="AD152" s="59" t="s">
        <v>1141</v>
      </c>
      <c r="AE152" s="62"/>
      <c r="AF152" s="59" t="s">
        <v>1141</v>
      </c>
      <c r="AG152" s="62"/>
      <c r="AH152" s="59" t="s">
        <v>1141</v>
      </c>
      <c r="AI152" s="62"/>
      <c r="AJ152" s="59" t="s">
        <v>1141</v>
      </c>
      <c r="AK152" s="62"/>
      <c r="AL152" s="59" t="s">
        <v>1141</v>
      </c>
      <c r="AM152" s="60"/>
      <c r="AN152" s="59" t="s">
        <v>191</v>
      </c>
      <c r="AO152" s="62" t="s">
        <v>195</v>
      </c>
      <c r="AP152" s="59" t="s">
        <v>1141</v>
      </c>
      <c r="AQ152" s="62"/>
      <c r="AS152" s="30" t="str">
        <f t="shared" si="5"/>
        <v>x</v>
      </c>
      <c r="AT152" s="30" t="str">
        <f t="shared" si="6"/>
        <v>y</v>
      </c>
      <c r="AV152" s="154" t="s">
        <v>195</v>
      </c>
    </row>
    <row r="153" spans="1:48" s="30" customFormat="1" ht="11.25" x14ac:dyDescent="0.2">
      <c r="A153" s="61" t="s">
        <v>819</v>
      </c>
      <c r="B153" s="61" t="s">
        <v>806</v>
      </c>
      <c r="C153" s="61" t="s">
        <v>863</v>
      </c>
      <c r="D153" s="61" t="s">
        <v>864</v>
      </c>
      <c r="E153" s="61" t="s">
        <v>1141</v>
      </c>
      <c r="F153" s="59" t="s">
        <v>1141</v>
      </c>
      <c r="G153" s="62"/>
      <c r="H153" s="59" t="s">
        <v>1141</v>
      </c>
      <c r="I153" s="62"/>
      <c r="J153" s="59" t="s">
        <v>1141</v>
      </c>
      <c r="K153" s="62"/>
      <c r="L153" s="59" t="s">
        <v>1141</v>
      </c>
      <c r="M153" s="62"/>
      <c r="N153" s="59" t="s">
        <v>1141</v>
      </c>
      <c r="O153" s="62"/>
      <c r="P153" s="59" t="s">
        <v>1141</v>
      </c>
      <c r="Q153" s="62"/>
      <c r="R153" s="59" t="s">
        <v>1141</v>
      </c>
      <c r="S153" s="62"/>
      <c r="T153" s="59" t="s">
        <v>1141</v>
      </c>
      <c r="U153" s="62"/>
      <c r="V153" s="59" t="s">
        <v>1141</v>
      </c>
      <c r="W153" s="62"/>
      <c r="X153" s="59" t="s">
        <v>1141</v>
      </c>
      <c r="Y153" s="62"/>
      <c r="Z153" s="59" t="s">
        <v>1141</v>
      </c>
      <c r="AA153" s="63"/>
      <c r="AB153" s="59" t="s">
        <v>1141</v>
      </c>
      <c r="AC153" s="62"/>
      <c r="AD153" s="59" t="s">
        <v>1141</v>
      </c>
      <c r="AE153" s="62"/>
      <c r="AF153" s="59" t="s">
        <v>1141</v>
      </c>
      <c r="AG153" s="62"/>
      <c r="AH153" s="59" t="s">
        <v>1141</v>
      </c>
      <c r="AI153" s="62"/>
      <c r="AJ153" s="59" t="s">
        <v>1141</v>
      </c>
      <c r="AK153" s="62"/>
      <c r="AL153" s="59" t="s">
        <v>1141</v>
      </c>
      <c r="AM153" s="60"/>
      <c r="AN153" s="59" t="s">
        <v>191</v>
      </c>
      <c r="AO153" s="62" t="s">
        <v>195</v>
      </c>
      <c r="AP153" s="59" t="s">
        <v>1141</v>
      </c>
      <c r="AQ153" s="62"/>
      <c r="AS153" s="30" t="str">
        <f t="shared" si="5"/>
        <v>x</v>
      </c>
      <c r="AT153" s="30" t="str">
        <f t="shared" si="5"/>
        <v>y</v>
      </c>
      <c r="AV153" s="154" t="s">
        <v>195</v>
      </c>
    </row>
    <row r="155" spans="1:48" x14ac:dyDescent="0.2">
      <c r="A155" s="159" t="s">
        <v>3006</v>
      </c>
      <c r="B155" s="130" t="s">
        <v>3007</v>
      </c>
    </row>
    <row r="156" spans="1:48" x14ac:dyDescent="0.2">
      <c r="A156" s="159" t="s">
        <v>4195</v>
      </c>
      <c r="B156" s="130" t="s">
        <v>3007</v>
      </c>
    </row>
    <row r="157" spans="1:48" x14ac:dyDescent="0.2">
      <c r="A157" s="159" t="s">
        <v>4197</v>
      </c>
      <c r="B157" s="130" t="s">
        <v>4198</v>
      </c>
    </row>
    <row r="158" spans="1:48" x14ac:dyDescent="0.2">
      <c r="A158" s="159" t="s">
        <v>4247</v>
      </c>
      <c r="B158" s="130" t="s">
        <v>4248</v>
      </c>
    </row>
    <row r="159" spans="1:48" x14ac:dyDescent="0.2">
      <c r="A159" s="159" t="s">
        <v>4249</v>
      </c>
      <c r="B159" s="130" t="s">
        <v>4198</v>
      </c>
    </row>
    <row r="160" spans="1:48" x14ac:dyDescent="0.2">
      <c r="A160" s="159" t="s">
        <v>5278</v>
      </c>
      <c r="B160" s="130" t="s">
        <v>5277</v>
      </c>
    </row>
  </sheetData>
  <phoneticPr fontId="4" type="noConversion"/>
  <pageMargins left="0.39370078740157483" right="0.39370078740157483" top="0.39370078740157483" bottom="0.39370078740157483" header="0.39370078740157483" footer="0.19685039370078741"/>
  <pageSetup paperSize="9" scale="91" fitToHeight="0" orientation="landscape" r:id="rId1"/>
  <headerFooter alignWithMargins="0">
    <oddHeader>&amp;C&amp;"Calibri"&amp;10&amp;K0000FF- Internal -&amp;1#</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ReadMe</vt:lpstr>
      <vt:lpstr>Résumé</vt:lpstr>
      <vt:lpstr>Domaines</vt:lpstr>
      <vt:lpstr>ObjetAction</vt:lpstr>
      <vt:lpstr>TypePolice</vt:lpstr>
      <vt:lpstr>Garantie</vt:lpstr>
      <vt:lpstr>Cover</vt:lpstr>
      <vt:lpstr>Documents</vt:lpstr>
      <vt:lpstr>TypesDePolicesParDomaine</vt:lpstr>
      <vt:lpstr>ObjetsParDomaine</vt:lpstr>
      <vt:lpstr>GarantiesParDomaine</vt:lpstr>
      <vt:lpstr>CoversParGarantie</vt:lpstr>
      <vt:lpstr>CirconstancesParDomaine</vt:lpstr>
      <vt:lpstr>CirconstancesParDomaineStudy</vt:lpstr>
      <vt:lpstr>DocumentsParDomaine</vt:lpstr>
      <vt:lpstr>MessageM0123</vt:lpstr>
      <vt:lpstr>GarantiesParObjet</vt:lpstr>
      <vt:lpstr>CirconstancesParObjet</vt:lpstr>
      <vt:lpstr>CirconstancesParGarantie</vt:lpstr>
      <vt:lpstr>CodeCMPAParGarantie</vt:lpstr>
      <vt:lpstr>CodeGarantieParCMPA</vt:lpstr>
      <vt:lpstr>Temp</vt:lpstr>
      <vt:lpstr>Labels</vt:lpstr>
      <vt:lpstr>CirconstancesParDomaine!Print_Area</vt:lpstr>
      <vt:lpstr>CirconstancesParDomaineStudy!Print_Area</vt:lpstr>
      <vt:lpstr>GarantiesParDomaine!Print_Area</vt:lpstr>
      <vt:lpstr>ObjetsParDomaine!Print_Area</vt:lpstr>
      <vt:lpstr>TypesDePolicesParDomaine!Print_Area</vt:lpstr>
      <vt:lpstr>CirconstancesParDomaine!Print_Titles</vt:lpstr>
      <vt:lpstr>CirconstancesParDomaineStudy!Print_Titles</vt:lpstr>
      <vt:lpstr>CirconstancesParObjet!Print_Titles</vt:lpstr>
      <vt:lpstr>DocumentsParDomaine!Print_Titles</vt:lpstr>
      <vt:lpstr>GarantiesParDomaine!Print_Titles</vt:lpstr>
      <vt:lpstr>GarantiesParObjet!Print_Titles</vt:lpstr>
      <vt:lpstr>MessageM0123!Print_Titles</vt:lpstr>
      <vt:lpstr>ObjetsParDomaine!Print_Titles</vt:lpstr>
      <vt:lpstr>TypesDePolicesParDomaine!Print_Titles</vt:lpstr>
    </vt:vector>
  </TitlesOfParts>
  <Company>Portima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LengeleM</dc:creator>
  <cp:lastModifiedBy>mbormans</cp:lastModifiedBy>
  <cp:lastPrinted>2021-10-18T09:14:39Z</cp:lastPrinted>
  <dcterms:created xsi:type="dcterms:W3CDTF">2008-01-17T15:40:01Z</dcterms:created>
  <dcterms:modified xsi:type="dcterms:W3CDTF">2021-10-20T15:17:12Z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f03597b-75e4-4e1d-ac84-525473c1b72c_Enabled">
    <vt:lpwstr>true</vt:lpwstr>
  </property>
  <property fmtid="{D5CDD505-2E9C-101B-9397-08002B2CF9AE}" pid="3" name="MSIP_Label_7f03597b-75e4-4e1d-ac84-525473c1b72c_SetDate">
    <vt:lpwstr>2020-12-01T14:58:55Z</vt:lpwstr>
  </property>
  <property fmtid="{D5CDD505-2E9C-101B-9397-08002B2CF9AE}" pid="4" name="MSIP_Label_7f03597b-75e4-4e1d-ac84-525473c1b72c_Method">
    <vt:lpwstr>Standard</vt:lpwstr>
  </property>
  <property fmtid="{D5CDD505-2E9C-101B-9397-08002B2CF9AE}" pid="5" name="MSIP_Label_7f03597b-75e4-4e1d-ac84-525473c1b72c_Name">
    <vt:lpwstr>Internal</vt:lpwstr>
  </property>
  <property fmtid="{D5CDD505-2E9C-101B-9397-08002B2CF9AE}" pid="6" name="MSIP_Label_7f03597b-75e4-4e1d-ac84-525473c1b72c_SiteId">
    <vt:lpwstr>0d68289c-ad91-4882-aecb-8a19a722b270</vt:lpwstr>
  </property>
  <property fmtid="{D5CDD505-2E9C-101B-9397-08002B2CF9AE}" pid="7" name="MSIP_Label_7f03597b-75e4-4e1d-ac84-525473c1b72c_ActionId">
    <vt:lpwstr>50ba22aa-7e4c-46d8-8289-14d28a584d0d</vt:lpwstr>
  </property>
  <property fmtid="{D5CDD505-2E9C-101B-9397-08002B2CF9AE}" pid="8" name="MSIP_Label_7f03597b-75e4-4e1d-ac84-525473c1b72c_ContentBits">
    <vt:lpwstr>1</vt:lpwstr>
  </property>
</Properties>
</file>